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36" yWindow="288" windowWidth="13956" windowHeight="11232" activeTab="2"/>
  </bookViews>
  <sheets>
    <sheet name="Instructions" sheetId="10" r:id="rId1"/>
    <sheet name="Enter data here!" sheetId="4" r:id="rId2"/>
    <sheet name="Results summary" sheetId="2" r:id="rId3"/>
    <sheet name="Round summaries" sheetId="8" r:id="rId4"/>
    <sheet name="Full round scores" sheetId="5" r:id="rId5"/>
    <sheet name="Randomizer" sheetId="9" state="hidden" r:id="rId6"/>
    <sheet name="Round by round data" sheetId="7" state="hidden" r:id="rId7"/>
    <sheet name="Discard calcs" sheetId="6" state="hidden" r:id="rId8"/>
  </sheets>
  <calcPr calcId="125725"/>
</workbook>
</file>

<file path=xl/calcChain.xml><?xml version="1.0" encoding="utf-8"?>
<calcChain xmlns="http://schemas.openxmlformats.org/spreadsheetml/2006/main">
  <c r="S18" i="2"/>
  <c r="S13"/>
  <c r="S45"/>
  <c r="S44"/>
  <c r="S43"/>
  <c r="S42"/>
  <c r="S41"/>
  <c r="S40"/>
  <c r="S39"/>
  <c r="S38"/>
  <c r="S37"/>
  <c r="S36"/>
  <c r="S35"/>
  <c r="S34"/>
  <c r="S22"/>
  <c r="S33"/>
  <c r="S32"/>
  <c r="S31"/>
  <c r="S30"/>
  <c r="S29"/>
  <c r="S28"/>
  <c r="S27"/>
  <c r="S26"/>
  <c r="S25"/>
  <c r="S24"/>
  <c r="S23"/>
  <c r="S21"/>
  <c r="S20"/>
  <c r="S19"/>
  <c r="S17"/>
  <c r="S16"/>
  <c r="S15"/>
  <c r="S14"/>
  <c r="S12"/>
  <c r="S11"/>
  <c r="S10"/>
  <c r="S9"/>
  <c r="S8"/>
  <c r="S7"/>
  <c r="S6"/>
  <c r="E238" i="4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Z238"/>
  <c r="AA238"/>
  <c r="AB238"/>
  <c r="AC238"/>
  <c r="AD238"/>
  <c r="AE238"/>
  <c r="AF238"/>
  <c r="AG238"/>
  <c r="AH238"/>
  <c r="AI238"/>
  <c r="AJ238"/>
  <c r="AK238"/>
  <c r="AL238"/>
  <c r="AM238"/>
  <c r="AN238"/>
  <c r="AO238"/>
  <c r="AP238"/>
  <c r="AQ238"/>
  <c r="AR238"/>
  <c r="AS238"/>
  <c r="AT238"/>
  <c r="AU238"/>
  <c r="AV238"/>
  <c r="AW238"/>
  <c r="AX238"/>
  <c r="AY238"/>
  <c r="AZ238"/>
  <c r="D238"/>
  <c r="C238"/>
  <c r="C18" i="9"/>
  <c r="C20" s="1"/>
  <c r="C29" i="4" s="1"/>
  <c r="D18" i="9"/>
  <c r="E18"/>
  <c r="F18"/>
  <c r="G18"/>
  <c r="H18"/>
  <c r="I18"/>
  <c r="J18"/>
  <c r="K18"/>
  <c r="L18"/>
  <c r="M18"/>
  <c r="N18"/>
  <c r="O18"/>
  <c r="P18"/>
  <c r="Q18"/>
  <c r="R18"/>
  <c r="S18"/>
  <c r="T18"/>
  <c r="T20" s="1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U20" s="1"/>
  <c r="AU29" i="4" s="1"/>
  <c r="AV16" i="7" s="1"/>
  <c r="AV17" s="1"/>
  <c r="AV18" i="9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O24"/>
  <c r="BO30"/>
  <c r="BO36"/>
  <c r="C24"/>
  <c r="C26" s="1"/>
  <c r="C30"/>
  <c r="C32" s="1"/>
  <c r="C36"/>
  <c r="C38" s="1"/>
  <c r="C44" i="4" s="1"/>
  <c r="D34" i="7" s="1"/>
  <c r="D24" i="9"/>
  <c r="D30"/>
  <c r="D36"/>
  <c r="E24"/>
  <c r="E30"/>
  <c r="E36"/>
  <c r="F24"/>
  <c r="F30"/>
  <c r="F36"/>
  <c r="G24"/>
  <c r="G30"/>
  <c r="G36"/>
  <c r="H24"/>
  <c r="H30"/>
  <c r="H36"/>
  <c r="I24"/>
  <c r="I30"/>
  <c r="I36"/>
  <c r="J24"/>
  <c r="J30"/>
  <c r="J36"/>
  <c r="K24"/>
  <c r="K30"/>
  <c r="K36"/>
  <c r="L24"/>
  <c r="L30"/>
  <c r="L36"/>
  <c r="M24"/>
  <c r="M30"/>
  <c r="M36"/>
  <c r="N24"/>
  <c r="N30"/>
  <c r="N36"/>
  <c r="O24"/>
  <c r="O30"/>
  <c r="O36"/>
  <c r="P24"/>
  <c r="P30"/>
  <c r="P36"/>
  <c r="Q24"/>
  <c r="Q30"/>
  <c r="Q36"/>
  <c r="R24"/>
  <c r="R30"/>
  <c r="R32" s="1"/>
  <c r="R39" i="4" s="1"/>
  <c r="S28" i="7" s="1"/>
  <c r="R36" i="9"/>
  <c r="S24"/>
  <c r="S30"/>
  <c r="S36"/>
  <c r="T24"/>
  <c r="T30"/>
  <c r="T36"/>
  <c r="U24"/>
  <c r="U30"/>
  <c r="U36"/>
  <c r="U38" s="1"/>
  <c r="U44" i="4" s="1"/>
  <c r="V34" i="7" s="1"/>
  <c r="V24" i="9"/>
  <c r="V30"/>
  <c r="V36"/>
  <c r="W24"/>
  <c r="W30"/>
  <c r="W36"/>
  <c r="X24"/>
  <c r="X26" s="1"/>
  <c r="X34" i="4" s="1"/>
  <c r="Y22" i="7" s="1"/>
  <c r="X30" i="9"/>
  <c r="X36"/>
  <c r="Y24"/>
  <c r="Y30"/>
  <c r="Y36"/>
  <c r="Z24"/>
  <c r="Z30"/>
  <c r="Z36"/>
  <c r="AA24"/>
  <c r="AA30"/>
  <c r="AA36"/>
  <c r="AB24"/>
  <c r="AB30"/>
  <c r="AB32" s="1"/>
  <c r="AB39" i="4" s="1"/>
  <c r="AC28" i="7" s="1"/>
  <c r="AB36" i="9"/>
  <c r="AC24"/>
  <c r="AC30"/>
  <c r="AC36"/>
  <c r="AD24"/>
  <c r="AD30"/>
  <c r="AD36"/>
  <c r="AE24"/>
  <c r="AE30"/>
  <c r="AE32" s="1"/>
  <c r="AE39" i="4" s="1"/>
  <c r="AF28" i="7" s="1"/>
  <c r="AE36" i="9"/>
  <c r="AF24"/>
  <c r="AF30"/>
  <c r="AF36"/>
  <c r="AG24"/>
  <c r="AG30"/>
  <c r="AG36"/>
  <c r="AH24"/>
  <c r="AH30"/>
  <c r="AH36"/>
  <c r="AI24"/>
  <c r="AI30"/>
  <c r="AI36"/>
  <c r="AJ24"/>
  <c r="AJ30"/>
  <c r="AJ36"/>
  <c r="AK24"/>
  <c r="AK30"/>
  <c r="AK36"/>
  <c r="AL24"/>
  <c r="AL30"/>
  <c r="AL36"/>
  <c r="AM24"/>
  <c r="AM30"/>
  <c r="AM32" s="1"/>
  <c r="AM39" i="4" s="1"/>
  <c r="AN28" i="7" s="1"/>
  <c r="AM36" i="9"/>
  <c r="AN24"/>
  <c r="AN30"/>
  <c r="AN36"/>
  <c r="AO24"/>
  <c r="AO30"/>
  <c r="AO36"/>
  <c r="AP24"/>
  <c r="AP30"/>
  <c r="AP36"/>
  <c r="AQ24"/>
  <c r="AQ30"/>
  <c r="AQ36"/>
  <c r="AR24"/>
  <c r="AR30"/>
  <c r="AR36"/>
  <c r="AS24"/>
  <c r="AS30"/>
  <c r="AS36"/>
  <c r="AT24"/>
  <c r="AT30"/>
  <c r="AT36"/>
  <c r="AU24"/>
  <c r="AU30"/>
  <c r="AU36"/>
  <c r="AV24"/>
  <c r="AV30"/>
  <c r="AV36"/>
  <c r="AW24"/>
  <c r="AW26" s="1"/>
  <c r="AW34" i="4" s="1"/>
  <c r="AX22" i="7" s="1"/>
  <c r="AW30" i="9"/>
  <c r="AW36"/>
  <c r="AW38" s="1"/>
  <c r="AW44" i="4" s="1"/>
  <c r="AX24" i="9"/>
  <c r="AX30"/>
  <c r="AX36"/>
  <c r="AY24"/>
  <c r="AY30"/>
  <c r="AY36"/>
  <c r="AZ24"/>
  <c r="AZ30"/>
  <c r="AZ36"/>
  <c r="AZ38" s="1"/>
  <c r="BA24"/>
  <c r="BA30"/>
  <c r="BA36"/>
  <c r="BB24"/>
  <c r="BB30"/>
  <c r="BB36"/>
  <c r="BC24"/>
  <c r="BC30"/>
  <c r="BC36"/>
  <c r="BD24"/>
  <c r="BD30"/>
  <c r="BD36"/>
  <c r="BE24"/>
  <c r="BE30"/>
  <c r="BE36"/>
  <c r="BF24"/>
  <c r="BF30"/>
  <c r="BF36"/>
  <c r="BG24"/>
  <c r="BG30"/>
  <c r="BG36"/>
  <c r="BH24"/>
  <c r="BH30"/>
  <c r="BH36"/>
  <c r="BI24"/>
  <c r="BI30"/>
  <c r="BI36"/>
  <c r="BJ24"/>
  <c r="BJ30"/>
  <c r="BJ36"/>
  <c r="BK24"/>
  <c r="BK30"/>
  <c r="BK36"/>
  <c r="BL24"/>
  <c r="BL30"/>
  <c r="BL36"/>
  <c r="BM24"/>
  <c r="BM30"/>
  <c r="BM36"/>
  <c r="BN24"/>
  <c r="BN30"/>
  <c r="BN36"/>
  <c r="H3" i="2"/>
  <c r="H59" s="1"/>
  <c r="F1"/>
  <c r="F57" s="1"/>
  <c r="A1"/>
  <c r="A57" s="1"/>
  <c r="H89"/>
  <c r="G86"/>
  <c r="F84"/>
  <c r="F40"/>
  <c r="F86"/>
  <c r="F89"/>
  <c r="F100"/>
  <c r="F101"/>
  <c r="F81"/>
  <c r="B5"/>
  <c r="B61"/>
  <c r="D5"/>
  <c r="D61"/>
  <c r="A5"/>
  <c r="A61"/>
  <c r="A1" i="5"/>
  <c r="A1" i="8"/>
  <c r="E10"/>
  <c r="B103" i="5"/>
  <c r="C105" s="1"/>
  <c r="C11" i="9"/>
  <c r="O12"/>
  <c r="O11"/>
  <c r="O14" s="1"/>
  <c r="P12"/>
  <c r="P11"/>
  <c r="D17"/>
  <c r="C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A20" s="1"/>
  <c r="BA29" i="4" s="1"/>
  <c r="BB16" i="7" s="1"/>
  <c r="BB17" s="1"/>
  <c r="BB17" i="9"/>
  <c r="BB20"/>
  <c r="BB29" i="4" s="1"/>
  <c r="BC17" i="9"/>
  <c r="BC20" s="1"/>
  <c r="BC29" i="4" s="1"/>
  <c r="BD16" i="7" s="1"/>
  <c r="BD17" s="1"/>
  <c r="BD17" i="9"/>
  <c r="BD20"/>
  <c r="BD29" i="4" s="1"/>
  <c r="BE16" i="7" s="1"/>
  <c r="BE17" s="1"/>
  <c r="BE17" i="9"/>
  <c r="BE20" s="1"/>
  <c r="BE29" i="4" s="1"/>
  <c r="BF16" i="7" s="1"/>
  <c r="BF17" s="1"/>
  <c r="BF17" i="9"/>
  <c r="BF20"/>
  <c r="BF29" i="4" s="1"/>
  <c r="BG16" i="7" s="1"/>
  <c r="BG17" s="1"/>
  <c r="BG17" i="9"/>
  <c r="BG20" s="1"/>
  <c r="BG29" i="4" s="1"/>
  <c r="BH16" i="7" s="1"/>
  <c r="BH17" s="1"/>
  <c r="BH17" i="9"/>
  <c r="BH20"/>
  <c r="BH29" i="4" s="1"/>
  <c r="BI16" i="7" s="1"/>
  <c r="BI17" s="1"/>
  <c r="BI17" i="9"/>
  <c r="BI20" s="1"/>
  <c r="BI29" i="4" s="1"/>
  <c r="BJ16" i="7" s="1"/>
  <c r="BJ17" s="1"/>
  <c r="BJ17" i="9"/>
  <c r="BK17"/>
  <c r="BK20" s="1"/>
  <c r="BK29" i="4" s="1"/>
  <c r="BL16" i="7" s="1"/>
  <c r="BL17" s="1"/>
  <c r="BL17" i="9"/>
  <c r="BL20"/>
  <c r="BL29" i="4" s="1"/>
  <c r="BM16" i="7" s="1"/>
  <c r="BM17" s="1"/>
  <c r="BM17" i="9"/>
  <c r="BN17"/>
  <c r="BO17"/>
  <c r="BO20" s="1"/>
  <c r="BO29" i="4" s="1"/>
  <c r="BP16" i="7" s="1"/>
  <c r="BP17" s="1"/>
  <c r="BP17" i="9"/>
  <c r="BP20"/>
  <c r="BP29" i="4" s="1"/>
  <c r="BQ17" i="9"/>
  <c r="BQ20" s="1"/>
  <c r="BQ29" i="4" s="1"/>
  <c r="BR17" i="9"/>
  <c r="BS17"/>
  <c r="BS20" s="1"/>
  <c r="BS29" i="4" s="1"/>
  <c r="BT16" i="7" s="1"/>
  <c r="BT17" s="1"/>
  <c r="BT17" i="9"/>
  <c r="BT20"/>
  <c r="BT29" i="4" s="1"/>
  <c r="BU17" i="9"/>
  <c r="BV17"/>
  <c r="BV20"/>
  <c r="BW17"/>
  <c r="BW20" s="1"/>
  <c r="BW29" i="4" s="1"/>
  <c r="BX16" i="7" s="1"/>
  <c r="BX17" s="1"/>
  <c r="BX17" i="9"/>
  <c r="BX20"/>
  <c r="BX29" i="4" s="1"/>
  <c r="BY17" i="9"/>
  <c r="BY20" s="1"/>
  <c r="BY29" i="4" s="1"/>
  <c r="BZ17" i="9"/>
  <c r="BZ20"/>
  <c r="BZ29" i="4" s="1"/>
  <c r="CA16" i="7" s="1"/>
  <c r="CA17" s="1"/>
  <c r="CA17" i="9"/>
  <c r="CA20" s="1"/>
  <c r="CA29" i="4" s="1"/>
  <c r="CB16" i="7" s="1"/>
  <c r="CB17" s="1"/>
  <c r="CB17" i="9"/>
  <c r="CB20"/>
  <c r="CB29" i="4" s="1"/>
  <c r="CC16" i="7" s="1"/>
  <c r="CC17" s="1"/>
  <c r="CC17" i="9"/>
  <c r="CD17"/>
  <c r="CD20"/>
  <c r="CE17"/>
  <c r="CE20" s="1"/>
  <c r="CE29" i="4" s="1"/>
  <c r="CF16" i="7" s="1"/>
  <c r="CF17" s="1"/>
  <c r="CF17" i="9"/>
  <c r="CF20"/>
  <c r="CF29" i="4" s="1"/>
  <c r="CG16" i="7" s="1"/>
  <c r="CG17" s="1"/>
  <c r="CG17" i="9"/>
  <c r="CG20" s="1"/>
  <c r="CG29" i="4" s="1"/>
  <c r="CH17" i="9"/>
  <c r="CH20"/>
  <c r="CH29" i="4" s="1"/>
  <c r="CI16" i="7" s="1"/>
  <c r="CI17" s="1"/>
  <c r="CI17" i="9"/>
  <c r="CI20" s="1"/>
  <c r="CJ17"/>
  <c r="CJ20"/>
  <c r="CJ29" i="4" s="1"/>
  <c r="CK17" i="9"/>
  <c r="CL17"/>
  <c r="CL20"/>
  <c r="CL29" i="4" s="1"/>
  <c r="CM17" i="9"/>
  <c r="CM20" s="1"/>
  <c r="CM29" i="4" s="1"/>
  <c r="CN16" i="7" s="1"/>
  <c r="CN17" s="1"/>
  <c r="CN17" i="9"/>
  <c r="CN20"/>
  <c r="CN29" i="4" s="1"/>
  <c r="CO16" i="7" s="1"/>
  <c r="CO17" s="1"/>
  <c r="D19" i="9"/>
  <c r="D23"/>
  <c r="C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U26"/>
  <c r="AU34" i="4" s="1"/>
  <c r="AV22" i="7" s="1"/>
  <c r="AV23" i="9"/>
  <c r="AW23"/>
  <c r="AX23"/>
  <c r="AY23"/>
  <c r="AZ23"/>
  <c r="BA23"/>
  <c r="BA26" s="1"/>
  <c r="BA34" i="4" s="1"/>
  <c r="BB23" i="9"/>
  <c r="BC23"/>
  <c r="BD23"/>
  <c r="BD26" s="1"/>
  <c r="BD34" i="4" s="1"/>
  <c r="BE22" i="7" s="1"/>
  <c r="BE23" i="9"/>
  <c r="BE26" s="1"/>
  <c r="BE34" i="4" s="1"/>
  <c r="BF23" i="9"/>
  <c r="BG23"/>
  <c r="BG26"/>
  <c r="BG34" i="4" s="1"/>
  <c r="BH22" i="7" s="1"/>
  <c r="BH23" i="9"/>
  <c r="BI23"/>
  <c r="BJ23"/>
  <c r="BJ26"/>
  <c r="BJ34" i="4" s="1"/>
  <c r="BK22" i="7" s="1"/>
  <c r="BK23" i="9"/>
  <c r="BK26"/>
  <c r="BK34" i="4" s="1"/>
  <c r="BL22" i="7" s="1"/>
  <c r="BL23" i="9"/>
  <c r="BL26"/>
  <c r="BL34" i="4" s="1"/>
  <c r="BM22" i="7" s="1"/>
  <c r="BM23" i="9"/>
  <c r="BM26"/>
  <c r="BM34" i="4" s="1"/>
  <c r="BN22" i="7" s="1"/>
  <c r="BN23" i="9"/>
  <c r="BN26" s="1"/>
  <c r="BN34" i="4" s="1"/>
  <c r="BO22" i="7" s="1"/>
  <c r="BO23" i="9"/>
  <c r="BO26" s="1"/>
  <c r="BO34" i="4" s="1"/>
  <c r="BP23" i="9"/>
  <c r="BP26" s="1"/>
  <c r="BP34" i="4" s="1"/>
  <c r="BQ22" i="7" s="1"/>
  <c r="BQ23" i="9"/>
  <c r="BR23"/>
  <c r="BS23"/>
  <c r="BS26"/>
  <c r="BS34" i="4" s="1"/>
  <c r="BT22" i="7" s="1"/>
  <c r="BT23" i="9"/>
  <c r="BT26"/>
  <c r="BT34" i="4" s="1"/>
  <c r="BU22" i="7" s="1"/>
  <c r="BU23" i="9"/>
  <c r="BV23"/>
  <c r="BW23"/>
  <c r="BW26" s="1"/>
  <c r="BW34" i="4" s="1"/>
  <c r="BX22" i="7" s="1"/>
  <c r="BX23" i="9"/>
  <c r="BX26" s="1"/>
  <c r="BX34" i="4" s="1"/>
  <c r="BY23" i="9"/>
  <c r="BZ23"/>
  <c r="CA23"/>
  <c r="CA26"/>
  <c r="CA34" i="4" s="1"/>
  <c r="CB22" i="7" s="1"/>
  <c r="CB23" i="9"/>
  <c r="CB26"/>
  <c r="CB34" i="4" s="1"/>
  <c r="CC23" i="9"/>
  <c r="CD23"/>
  <c r="CE23"/>
  <c r="CE26" s="1"/>
  <c r="CE34" i="4" s="1"/>
  <c r="CF23" i="9"/>
  <c r="CF26" s="1"/>
  <c r="CF34" i="4" s="1"/>
  <c r="CG22" i="7" s="1"/>
  <c r="CG23" i="9"/>
  <c r="CH23"/>
  <c r="CH26"/>
  <c r="CH34" i="4" s="1"/>
  <c r="CI22" i="7" s="1"/>
  <c r="CI23" i="9"/>
  <c r="CI26"/>
  <c r="CI34" i="4" s="1"/>
  <c r="CJ22" i="7" s="1"/>
  <c r="CJ23" i="9"/>
  <c r="CJ26"/>
  <c r="CK23"/>
  <c r="CK26"/>
  <c r="CK34" i="4" s="1"/>
  <c r="CL23" i="9"/>
  <c r="CL26"/>
  <c r="CL34" i="4" s="1"/>
  <c r="CM22" i="7" s="1"/>
  <c r="CM23" i="9"/>
  <c r="CN23"/>
  <c r="CN26"/>
  <c r="CN34" i="4" s="1"/>
  <c r="CO22" i="7" s="1"/>
  <c r="D25" i="9"/>
  <c r="D29"/>
  <c r="C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X32"/>
  <c r="X39" i="4" s="1"/>
  <c r="Y29" i="9"/>
  <c r="Z29"/>
  <c r="AA29"/>
  <c r="AB29"/>
  <c r="AC29"/>
  <c r="AD29"/>
  <c r="AE29"/>
  <c r="AF29"/>
  <c r="AG29"/>
  <c r="AH29"/>
  <c r="AI29"/>
  <c r="AJ29"/>
  <c r="AK29"/>
  <c r="AL29"/>
  <c r="AL32" s="1"/>
  <c r="AL39" i="4" s="1"/>
  <c r="AM28" i="7" s="1"/>
  <c r="AM29" i="9"/>
  <c r="AN29"/>
  <c r="AO29"/>
  <c r="AP29"/>
  <c r="AQ29"/>
  <c r="AR29"/>
  <c r="AS29"/>
  <c r="AT29"/>
  <c r="AU29"/>
  <c r="AV29"/>
  <c r="AW29"/>
  <c r="AX29"/>
  <c r="AY29"/>
  <c r="AZ29"/>
  <c r="AZ32" s="1"/>
  <c r="AZ39" i="4" s="1"/>
  <c r="BA28" i="7" s="1"/>
  <c r="BA29" i="9"/>
  <c r="BA32" s="1"/>
  <c r="BA39" i="4" s="1"/>
  <c r="BB28" i="7" s="1"/>
  <c r="BB29" i="9"/>
  <c r="BB32" s="1"/>
  <c r="BB39" i="4" s="1"/>
  <c r="BC28" i="7" s="1"/>
  <c r="BC29" i="9"/>
  <c r="BD29"/>
  <c r="BD32"/>
  <c r="BD39" i="4" s="1"/>
  <c r="BE28" i="7" s="1"/>
  <c r="BE29" i="9"/>
  <c r="BE32"/>
  <c r="BE39" i="4" s="1"/>
  <c r="BF28" i="7" s="1"/>
  <c r="BF29" i="9"/>
  <c r="BG29"/>
  <c r="BH29"/>
  <c r="BH32"/>
  <c r="BH39" i="4" s="1"/>
  <c r="BI28" i="7" s="1"/>
  <c r="BI29" i="9"/>
  <c r="BI32"/>
  <c r="BI39" i="4" s="1"/>
  <c r="BJ28" i="7" s="1"/>
  <c r="BJ29" i="9"/>
  <c r="BJ32" s="1"/>
  <c r="BJ39" i="4" s="1"/>
  <c r="BK28" i="7" s="1"/>
  <c r="BK29" i="9"/>
  <c r="BK32" s="1"/>
  <c r="BK39" i="4" s="1"/>
  <c r="BL28" i="7" s="1"/>
  <c r="BL29" i="9"/>
  <c r="BL32" s="1"/>
  <c r="BL39" i="4" s="1"/>
  <c r="BM28" i="7" s="1"/>
  <c r="BM29" i="9"/>
  <c r="BM32" s="1"/>
  <c r="BM39" i="4" s="1"/>
  <c r="BN28" i="7" s="1"/>
  <c r="BN29" i="9"/>
  <c r="BO29"/>
  <c r="BP29"/>
  <c r="BP32"/>
  <c r="BP39" i="4" s="1"/>
  <c r="BQ28" i="7" s="1"/>
  <c r="BQ29" i="9"/>
  <c r="BQ32"/>
  <c r="BQ39" i="4" s="1"/>
  <c r="BR29" i="9"/>
  <c r="BR32"/>
  <c r="BR39" i="4" s="1"/>
  <c r="BS28" i="7" s="1"/>
  <c r="BS29" i="9"/>
  <c r="BT29"/>
  <c r="BT32"/>
  <c r="BT39" i="4" s="1"/>
  <c r="BU28" i="7" s="1"/>
  <c r="BU29" i="9"/>
  <c r="BU32" s="1"/>
  <c r="BU39" i="4" s="1"/>
  <c r="BV29" i="9"/>
  <c r="BV32"/>
  <c r="BV39" i="4" s="1"/>
  <c r="BW28" i="7" s="1"/>
  <c r="BW29" i="9"/>
  <c r="BX29"/>
  <c r="BX32"/>
  <c r="BX39" i="4" s="1"/>
  <c r="BY28" i="7" s="1"/>
  <c r="BY29" i="9"/>
  <c r="BY32" s="1"/>
  <c r="BY39" i="4" s="1"/>
  <c r="BZ28" i="7" s="1"/>
  <c r="BZ29" i="9"/>
  <c r="BZ32"/>
  <c r="BZ39" i="4" s="1"/>
  <c r="CA28" i="7" s="1"/>
  <c r="CA29" i="9"/>
  <c r="CA32" s="1"/>
  <c r="CA39" i="4" s="1"/>
  <c r="CB28" i="7" s="1"/>
  <c r="CB29" i="9"/>
  <c r="CB32"/>
  <c r="CB39" i="4" s="1"/>
  <c r="CC28" i="7" s="1"/>
  <c r="CC29" i="9"/>
  <c r="CC32" s="1"/>
  <c r="CC39" i="4" s="1"/>
  <c r="CD28" i="7" s="1"/>
  <c r="CD29" i="9"/>
  <c r="CE29"/>
  <c r="CE32" s="1"/>
  <c r="CE39" i="4" s="1"/>
  <c r="CF28" i="7" s="1"/>
  <c r="CF29" i="9"/>
  <c r="CF32" s="1"/>
  <c r="CF39" i="4" s="1"/>
  <c r="CG29" i="9"/>
  <c r="CG32" s="1"/>
  <c r="CG39" i="4" s="1"/>
  <c r="CH28" i="7" s="1"/>
  <c r="CH29" i="9"/>
  <c r="CH32" s="1"/>
  <c r="CH39" i="4" s="1"/>
  <c r="CI29" i="9"/>
  <c r="CJ29"/>
  <c r="CJ32"/>
  <c r="CJ39" i="4" s="1"/>
  <c r="CK28" i="7" s="1"/>
  <c r="CK29" i="9"/>
  <c r="CK32"/>
  <c r="CK39" i="4" s="1"/>
  <c r="CL28" i="7" s="1"/>
  <c r="CL29" i="9"/>
  <c r="CM29"/>
  <c r="CM32" s="1"/>
  <c r="CM39" i="4" s="1"/>
  <c r="CN28" i="7" s="1"/>
  <c r="CN29" i="9"/>
  <c r="CN32"/>
  <c r="CN39" i="4" s="1"/>
  <c r="CO28" i="7" s="1"/>
  <c r="D31" i="9"/>
  <c r="D35"/>
  <c r="D41"/>
  <c r="D47"/>
  <c r="D53"/>
  <c r="D59"/>
  <c r="D62" s="1"/>
  <c r="D64" i="4" s="1"/>
  <c r="D65" i="9"/>
  <c r="D68" s="1"/>
  <c r="D69" i="4" s="1"/>
  <c r="E64" i="7" s="1"/>
  <c r="D71" i="9"/>
  <c r="D74"/>
  <c r="D74" i="4" s="1"/>
  <c r="E70" i="7" s="1"/>
  <c r="D83" i="9"/>
  <c r="D86" s="1"/>
  <c r="D84" i="4" s="1"/>
  <c r="E82" i="7" s="1"/>
  <c r="D89" i="9"/>
  <c r="D92"/>
  <c r="D89" i="4" s="1"/>
  <c r="E88" i="7" s="1"/>
  <c r="D95" i="9"/>
  <c r="D98" s="1"/>
  <c r="D94" i="4" s="1"/>
  <c r="E94" i="7" s="1"/>
  <c r="D101" i="9"/>
  <c r="D104"/>
  <c r="D99" i="4" s="1"/>
  <c r="E100" i="7" s="1"/>
  <c r="D107" i="9"/>
  <c r="D110" s="1"/>
  <c r="D104" i="4" s="1"/>
  <c r="E106" i="7" s="1"/>
  <c r="D113" i="9"/>
  <c r="D116"/>
  <c r="D109" i="4" s="1"/>
  <c r="E112" i="7" s="1"/>
  <c r="D119" i="9"/>
  <c r="D122" s="1"/>
  <c r="D114" i="4"/>
  <c r="E118" i="7" s="1"/>
  <c r="D125" i="9"/>
  <c r="D128"/>
  <c r="D119" i="4" s="1"/>
  <c r="E124" i="7" s="1"/>
  <c r="D131" i="9"/>
  <c r="D134" s="1"/>
  <c r="D124" i="4" s="1"/>
  <c r="E130" i="7" s="1"/>
  <c r="D137" i="9"/>
  <c r="D140"/>
  <c r="D129" i="4" s="1"/>
  <c r="D143" i="9"/>
  <c r="D146"/>
  <c r="D134" i="4"/>
  <c r="E142" i="7" s="1"/>
  <c r="D149" i="9"/>
  <c r="D152"/>
  <c r="D139" i="4"/>
  <c r="E148" i="7" s="1"/>
  <c r="D155" i="9"/>
  <c r="D158"/>
  <c r="D144" i="4"/>
  <c r="E154" i="7" s="1"/>
  <c r="D161" i="9"/>
  <c r="D167"/>
  <c r="D170"/>
  <c r="D154" i="4" s="1"/>
  <c r="E166" i="7" s="1"/>
  <c r="D173" i="9"/>
  <c r="D176" s="1"/>
  <c r="D159" i="4"/>
  <c r="E172" i="7" s="1"/>
  <c r="D179" i="9"/>
  <c r="D182"/>
  <c r="D164" i="4" s="1"/>
  <c r="E178" i="7" s="1"/>
  <c r="D185" i="9"/>
  <c r="D188" s="1"/>
  <c r="D169" i="4" s="1"/>
  <c r="E184" i="7" s="1"/>
  <c r="D191" i="9"/>
  <c r="D197"/>
  <c r="D200"/>
  <c r="D179" i="4" s="1"/>
  <c r="E196" i="7" s="1"/>
  <c r="D221" i="9"/>
  <c r="D224"/>
  <c r="D199" i="4" s="1"/>
  <c r="D209" i="9"/>
  <c r="D212" s="1"/>
  <c r="D189" i="4" s="1"/>
  <c r="E208" i="7" s="1"/>
  <c r="D215" i="9"/>
  <c r="D227"/>
  <c r="D230"/>
  <c r="D204" i="4" s="1"/>
  <c r="D233" i="9"/>
  <c r="D236" s="1"/>
  <c r="D209" i="4" s="1"/>
  <c r="E232" i="7" s="1"/>
  <c r="D239" i="9"/>
  <c r="D242" s="1"/>
  <c r="D214" i="4" s="1"/>
  <c r="E238" i="7" s="1"/>
  <c r="D245" i="9"/>
  <c r="D248" s="1"/>
  <c r="D219" i="4" s="1"/>
  <c r="E244" i="7" s="1"/>
  <c r="D251" i="9"/>
  <c r="D254" s="1"/>
  <c r="D224" i="4" s="1"/>
  <c r="E250" i="7" s="1"/>
  <c r="D12" i="6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E19" i="9"/>
  <c r="E25"/>
  <c r="E31"/>
  <c r="E35"/>
  <c r="C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A38" s="1"/>
  <c r="BA44" i="4" s="1"/>
  <c r="BB34" i="7" s="1"/>
  <c r="BB35" i="9"/>
  <c r="BB38" s="1"/>
  <c r="BB44" i="4" s="1"/>
  <c r="BC34" i="7" s="1"/>
  <c r="BC35" i="9"/>
  <c r="BC38" s="1"/>
  <c r="BC44" i="4" s="1"/>
  <c r="BD34" i="7" s="1"/>
  <c r="BD35" i="9"/>
  <c r="BE35"/>
  <c r="BF35"/>
  <c r="BF38" s="1"/>
  <c r="BF44" i="4" s="1"/>
  <c r="BG34" i="7" s="1"/>
  <c r="BG35" i="9"/>
  <c r="BG38" s="1"/>
  <c r="BG44" i="4" s="1"/>
  <c r="BH34" i="7" s="1"/>
  <c r="BH35" i="9"/>
  <c r="BI35"/>
  <c r="BI38"/>
  <c r="BI44" i="4" s="1"/>
  <c r="BJ34" i="7" s="1"/>
  <c r="BJ35" i="9"/>
  <c r="BJ38"/>
  <c r="BJ44" i="4" s="1"/>
  <c r="BK34" i="7" s="1"/>
  <c r="BK35" i="9"/>
  <c r="BK38"/>
  <c r="BK44" i="4" s="1"/>
  <c r="BL34" i="7" s="1"/>
  <c r="BL35" i="9"/>
  <c r="BL38"/>
  <c r="BL44" i="4" s="1"/>
  <c r="BM34" i="7" s="1"/>
  <c r="BM35" i="9"/>
  <c r="BN35"/>
  <c r="BN38" s="1"/>
  <c r="BN44" i="4" s="1"/>
  <c r="BO34" i="7" s="1"/>
  <c r="BO35" i="9"/>
  <c r="BO38" s="1"/>
  <c r="BO44" i="4" s="1"/>
  <c r="BP34" i="7" s="1"/>
  <c r="BP35" i="9"/>
  <c r="BP38" s="1"/>
  <c r="BP44" i="4" s="1"/>
  <c r="BQ34" i="7" s="1"/>
  <c r="BQ35" i="9"/>
  <c r="BQ38" s="1"/>
  <c r="BQ44" i="4" s="1"/>
  <c r="BR34" i="7" s="1"/>
  <c r="BR35" i="9"/>
  <c r="BR38" s="1"/>
  <c r="BR44" i="4" s="1"/>
  <c r="BS34" i="7" s="1"/>
  <c r="BS35" i="9"/>
  <c r="BS38" s="1"/>
  <c r="BS44" i="4" s="1"/>
  <c r="BT34" i="7" s="1"/>
  <c r="BT35" i="9"/>
  <c r="BT38" s="1"/>
  <c r="BT44" i="4" s="1"/>
  <c r="BU34" i="7" s="1"/>
  <c r="BU35" i="9"/>
  <c r="BV35"/>
  <c r="BV38"/>
  <c r="BV44" i="4" s="1"/>
  <c r="BW34" i="7" s="1"/>
  <c r="BW35" i="9"/>
  <c r="BW38"/>
  <c r="BW44" i="4" s="1"/>
  <c r="BX34" i="7" s="1"/>
  <c r="BX35" i="9"/>
  <c r="BY35"/>
  <c r="BY38" s="1"/>
  <c r="BY44" i="4" s="1"/>
  <c r="BZ34" i="7" s="1"/>
  <c r="BZ35" i="9"/>
  <c r="BZ38" s="1"/>
  <c r="BZ44" i="4" s="1"/>
  <c r="CA34" i="7" s="1"/>
  <c r="CA35" i="9"/>
  <c r="CA38" s="1"/>
  <c r="CA44" i="4" s="1"/>
  <c r="CB34" i="7" s="1"/>
  <c r="CB35" i="9"/>
  <c r="CB38" s="1"/>
  <c r="CB44" i="4" s="1"/>
  <c r="CC34" i="7" s="1"/>
  <c r="CC35" i="9"/>
  <c r="CD35"/>
  <c r="CD38"/>
  <c r="CD44" i="4" s="1"/>
  <c r="CE34" i="7" s="1"/>
  <c r="CE35" i="9"/>
  <c r="CE38"/>
  <c r="CE44" i="4" s="1"/>
  <c r="CF34" i="7" s="1"/>
  <c r="CF35" i="9"/>
  <c r="CF38"/>
  <c r="CF44" i="4" s="1"/>
  <c r="CG34" i="7" s="1"/>
  <c r="CG35" i="9"/>
  <c r="CG38"/>
  <c r="CG44" i="4" s="1"/>
  <c r="CH34" i="7" s="1"/>
  <c r="CH35" i="9"/>
  <c r="CH38"/>
  <c r="CH44" i="4" s="1"/>
  <c r="CI34" i="7" s="1"/>
  <c r="CI35" i="9"/>
  <c r="CI38"/>
  <c r="CI44" i="4" s="1"/>
  <c r="CJ34" i="7" s="1"/>
  <c r="CJ35" i="9"/>
  <c r="CJ38"/>
  <c r="CJ44" i="4" s="1"/>
  <c r="CK34" i="7" s="1"/>
  <c r="CK35" i="9"/>
  <c r="CL35"/>
  <c r="CL38" s="1"/>
  <c r="CL44" i="4" s="1"/>
  <c r="CM34" i="7" s="1"/>
  <c r="CM35" i="9"/>
  <c r="CM38" s="1"/>
  <c r="CM44" i="4" s="1"/>
  <c r="CN34" i="7" s="1"/>
  <c r="CN35" i="9"/>
  <c r="CN38" s="1"/>
  <c r="CN44" i="4" s="1"/>
  <c r="CO34" i="7" s="1"/>
  <c r="E37" i="9"/>
  <c r="E41"/>
  <c r="E47"/>
  <c r="E53"/>
  <c r="E59"/>
  <c r="E62"/>
  <c r="E64" i="4" s="1"/>
  <c r="F58" i="7" s="1"/>
  <c r="E65" i="9"/>
  <c r="E68"/>
  <c r="E69" i="4" s="1"/>
  <c r="F64" i="7" s="1"/>
  <c r="E71" i="9"/>
  <c r="E74"/>
  <c r="E74" i="4" s="1"/>
  <c r="F70" i="7" s="1"/>
  <c r="E83" i="9"/>
  <c r="E86"/>
  <c r="E84" i="4" s="1"/>
  <c r="F82" i="7"/>
  <c r="E89" i="9"/>
  <c r="E92"/>
  <c r="E89" i="4" s="1"/>
  <c r="E95" i="9"/>
  <c r="E98" s="1"/>
  <c r="E94" i="4" s="1"/>
  <c r="E101" i="9"/>
  <c r="E104"/>
  <c r="E99" i="4" s="1"/>
  <c r="F100" i="7" s="1"/>
  <c r="E107" i="9"/>
  <c r="E110"/>
  <c r="E104" i="4" s="1"/>
  <c r="F106" i="7" s="1"/>
  <c r="E113" i="9"/>
  <c r="E116"/>
  <c r="E109" i="4" s="1"/>
  <c r="E119" i="9"/>
  <c r="E122" s="1"/>
  <c r="E114" i="4" s="1"/>
  <c r="E125" i="9"/>
  <c r="E128"/>
  <c r="E119" i="4" s="1"/>
  <c r="F124" i="7" s="1"/>
  <c r="E131" i="9"/>
  <c r="E134"/>
  <c r="E124" i="4" s="1"/>
  <c r="E137" i="9"/>
  <c r="E140" s="1"/>
  <c r="E129" i="4" s="1"/>
  <c r="F136" i="7" s="1"/>
  <c r="E143" i="9"/>
  <c r="E146" s="1"/>
  <c r="E134" i="4" s="1"/>
  <c r="F142" i="7" s="1"/>
  <c r="E149" i="9"/>
  <c r="E155"/>
  <c r="E158"/>
  <c r="E144" i="4" s="1"/>
  <c r="F154" i="7" s="1"/>
  <c r="E161" i="9"/>
  <c r="E164"/>
  <c r="E149" i="4" s="1"/>
  <c r="F160" i="7" s="1"/>
  <c r="E167" i="9"/>
  <c r="E170"/>
  <c r="E154" i="4" s="1"/>
  <c r="E173" i="9"/>
  <c r="E176" s="1"/>
  <c r="E159" i="4" s="1"/>
  <c r="F172" i="7" s="1"/>
  <c r="E179" i="9"/>
  <c r="E182" s="1"/>
  <c r="E164" i="4" s="1"/>
  <c r="F178" i="7" s="1"/>
  <c r="E185" i="9"/>
  <c r="E188" s="1"/>
  <c r="E169" i="4" s="1"/>
  <c r="F184" i="7" s="1"/>
  <c r="E191" i="9"/>
  <c r="E194" s="1"/>
  <c r="E174" i="4" s="1"/>
  <c r="F190" i="7" s="1"/>
  <c r="E197" i="9"/>
  <c r="E200" s="1"/>
  <c r="E179" i="4" s="1"/>
  <c r="F196" i="7" s="1"/>
  <c r="E221" i="9"/>
  <c r="E224" s="1"/>
  <c r="E199" i="4" s="1"/>
  <c r="E209" i="9"/>
  <c r="E212"/>
  <c r="E189" i="4" s="1"/>
  <c r="F208" i="7" s="1"/>
  <c r="E215" i="9"/>
  <c r="E218"/>
  <c r="E194" i="4" s="1"/>
  <c r="E227" i="9"/>
  <c r="E230" s="1"/>
  <c r="E204" i="4" s="1"/>
  <c r="F226" i="7" s="1"/>
  <c r="E233" i="9"/>
  <c r="E236" s="1"/>
  <c r="E209" i="4" s="1"/>
  <c r="F232" i="7" s="1"/>
  <c r="E239" i="9"/>
  <c r="E245"/>
  <c r="E248"/>
  <c r="E219" i="4" s="1"/>
  <c r="F244" i="7" s="1"/>
  <c r="E251" i="9"/>
  <c r="E254"/>
  <c r="E224" i="4" s="1"/>
  <c r="F250" i="7" s="1"/>
  <c r="E12" i="6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F25" i="9"/>
  <c r="F37"/>
  <c r="F41"/>
  <c r="F47"/>
  <c r="F53"/>
  <c r="F59"/>
  <c r="F62"/>
  <c r="F64" i="4" s="1"/>
  <c r="F65" i="9"/>
  <c r="F68" s="1"/>
  <c r="F69" i="4" s="1"/>
  <c r="F71" i="9"/>
  <c r="F74"/>
  <c r="F74" i="4" s="1"/>
  <c r="F83" i="9"/>
  <c r="F86" s="1"/>
  <c r="F84" i="4" s="1"/>
  <c r="G82" i="7" s="1"/>
  <c r="F89" i="9"/>
  <c r="F92" s="1"/>
  <c r="F89" i="4"/>
  <c r="G88" i="7" s="1"/>
  <c r="F95" i="9"/>
  <c r="F98" s="1"/>
  <c r="F94" i="4" s="1"/>
  <c r="F101" i="9"/>
  <c r="F104"/>
  <c r="F107"/>
  <c r="F110"/>
  <c r="F104" i="4" s="1"/>
  <c r="G106" i="7" s="1"/>
  <c r="F113" i="9"/>
  <c r="F116"/>
  <c r="F109" i="4" s="1"/>
  <c r="G112" i="7" s="1"/>
  <c r="F119" i="9"/>
  <c r="F122"/>
  <c r="F114" i="4" s="1"/>
  <c r="G118" i="7" s="1"/>
  <c r="F125" i="9"/>
  <c r="F128"/>
  <c r="F119" i="4" s="1"/>
  <c r="G124" i="7" s="1"/>
  <c r="F131" i="9"/>
  <c r="F134"/>
  <c r="F124" i="4" s="1"/>
  <c r="F137" i="9"/>
  <c r="F140" s="1"/>
  <c r="F129" i="4"/>
  <c r="G136" i="7" s="1"/>
  <c r="F143" i="9"/>
  <c r="F146" s="1"/>
  <c r="F134" i="4" s="1"/>
  <c r="G142" i="7" s="1"/>
  <c r="F149" i="9"/>
  <c r="F152" s="1"/>
  <c r="F139" i="4"/>
  <c r="G148" i="7" s="1"/>
  <c r="F155" i="9"/>
  <c r="F158" s="1"/>
  <c r="F144" i="4" s="1"/>
  <c r="G154" i="7" s="1"/>
  <c r="F161" i="9"/>
  <c r="F164" s="1"/>
  <c r="F167"/>
  <c r="F170" s="1"/>
  <c r="F154" i="4" s="1"/>
  <c r="G166" i="7" s="1"/>
  <c r="F173" i="9"/>
  <c r="F176" s="1"/>
  <c r="F159" i="4" s="1"/>
  <c r="G172" i="7" s="1"/>
  <c r="F179" i="9"/>
  <c r="F182" s="1"/>
  <c r="F164" i="4" s="1"/>
  <c r="G178" i="7" s="1"/>
  <c r="F185" i="9"/>
  <c r="F188" s="1"/>
  <c r="F191"/>
  <c r="F194" s="1"/>
  <c r="F174" i="4"/>
  <c r="G190" i="7" s="1"/>
  <c r="F197" i="9"/>
  <c r="F200" s="1"/>
  <c r="F179" i="4" s="1"/>
  <c r="G196" i="7" s="1"/>
  <c r="F221" i="9"/>
  <c r="F224" s="1"/>
  <c r="F199" i="4"/>
  <c r="F209" i="9"/>
  <c r="F212"/>
  <c r="F189" i="4" s="1"/>
  <c r="F215" i="9"/>
  <c r="F218" s="1"/>
  <c r="F194" i="4" s="1"/>
  <c r="G214" i="7" s="1"/>
  <c r="F227" i="9"/>
  <c r="F230" s="1"/>
  <c r="F204" i="4" s="1"/>
  <c r="G226" i="7" s="1"/>
  <c r="F233" i="9"/>
  <c r="F236" s="1"/>
  <c r="F209" i="4" s="1"/>
  <c r="G232" i="7" s="1"/>
  <c r="F239" i="9"/>
  <c r="F242" s="1"/>
  <c r="F214" i="4" s="1"/>
  <c r="G238" i="7" s="1"/>
  <c r="F245" i="9"/>
  <c r="F248" s="1"/>
  <c r="F219" i="4" s="1"/>
  <c r="G244" i="7" s="1"/>
  <c r="F251" i="9"/>
  <c r="F254" s="1"/>
  <c r="F224" i="4" s="1"/>
  <c r="G250" i="7" s="1"/>
  <c r="F12" i="6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G19" i="9"/>
  <c r="G25"/>
  <c r="G31"/>
  <c r="G37"/>
  <c r="G41"/>
  <c r="G47"/>
  <c r="G53"/>
  <c r="G59"/>
  <c r="G62" s="1"/>
  <c r="G64" i="4" s="1"/>
  <c r="H58" i="7" s="1"/>
  <c r="G65" i="9"/>
  <c r="G68" s="1"/>
  <c r="G69" i="4"/>
  <c r="H64" i="7" s="1"/>
  <c r="G71" i="9"/>
  <c r="G74" s="1"/>
  <c r="G74" i="4" s="1"/>
  <c r="H70" i="7" s="1"/>
  <c r="G83" i="9"/>
  <c r="G86" s="1"/>
  <c r="G84" i="4"/>
  <c r="G89" i="9"/>
  <c r="G92"/>
  <c r="G89" i="4" s="1"/>
  <c r="H88" i="7" s="1"/>
  <c r="G95" i="9"/>
  <c r="G98"/>
  <c r="G94" i="4" s="1"/>
  <c r="H94" i="7" s="1"/>
  <c r="G101" i="9"/>
  <c r="G104"/>
  <c r="G99" i="4" s="1"/>
  <c r="G107" i="9"/>
  <c r="G113"/>
  <c r="G116"/>
  <c r="G109" i="4" s="1"/>
  <c r="H112" i="7"/>
  <c r="G119" i="9"/>
  <c r="G122"/>
  <c r="G114" i="4" s="1"/>
  <c r="G125" i="9"/>
  <c r="G128" s="1"/>
  <c r="G119" i="4" s="1"/>
  <c r="G131" i="9"/>
  <c r="G134"/>
  <c r="G137"/>
  <c r="G140"/>
  <c r="G129" i="4" s="1"/>
  <c r="H136" i="7"/>
  <c r="G143" i="9"/>
  <c r="G146"/>
  <c r="G134" i="4" s="1"/>
  <c r="G149" i="9"/>
  <c r="G152" s="1"/>
  <c r="G139" i="4" s="1"/>
  <c r="G155" i="9"/>
  <c r="G158"/>
  <c r="G144" i="4" s="1"/>
  <c r="H154" i="7" s="1"/>
  <c r="G161" i="9"/>
  <c r="G164"/>
  <c r="G149" i="4" s="1"/>
  <c r="H160" i="7" s="1"/>
  <c r="G167" i="9"/>
  <c r="G170"/>
  <c r="G154" i="4" s="1"/>
  <c r="H166" i="7" s="1"/>
  <c r="G173" i="9"/>
  <c r="G179"/>
  <c r="G182" s="1"/>
  <c r="G164" i="4"/>
  <c r="H178" i="7" s="1"/>
  <c r="G185" i="9"/>
  <c r="G188" s="1"/>
  <c r="G169" i="4" s="1"/>
  <c r="H184" i="7" s="1"/>
  <c r="G191" i="9"/>
  <c r="G194" s="1"/>
  <c r="G174" i="4"/>
  <c r="H190" i="7" s="1"/>
  <c r="G197" i="9"/>
  <c r="G200" s="1"/>
  <c r="G179" i="4" s="1"/>
  <c r="H196" i="7" s="1"/>
  <c r="G221" i="9"/>
  <c r="G224" s="1"/>
  <c r="G199" i="4"/>
  <c r="G209" i="9"/>
  <c r="G212"/>
  <c r="G189" i="4" s="1"/>
  <c r="H208" i="7"/>
  <c r="G215" i="9"/>
  <c r="G218"/>
  <c r="G194" i="4" s="1"/>
  <c r="H214" i="7" s="1"/>
  <c r="G227" i="9"/>
  <c r="G230"/>
  <c r="G204" i="4" s="1"/>
  <c r="G233" i="9"/>
  <c r="G236" s="1"/>
  <c r="G209" i="4" s="1"/>
  <c r="H232" i="7" s="1"/>
  <c r="G239" i="9"/>
  <c r="G242" s="1"/>
  <c r="G214" i="4"/>
  <c r="G245" i="9"/>
  <c r="G248"/>
  <c r="G219" i="4" s="1"/>
  <c r="H244" i="7"/>
  <c r="G251" i="9"/>
  <c r="G12" i="6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H19" i="9"/>
  <c r="H25"/>
  <c r="H31"/>
  <c r="H37"/>
  <c r="H41"/>
  <c r="H47"/>
  <c r="H53"/>
  <c r="H59"/>
  <c r="H62"/>
  <c r="H64" i="4" s="1"/>
  <c r="I58" i="7" s="1"/>
  <c r="H65" i="9"/>
  <c r="H68"/>
  <c r="H69" i="4" s="1"/>
  <c r="I64" i="7"/>
  <c r="H71" i="9"/>
  <c r="H74" s="1"/>
  <c r="H74" i="4" s="1"/>
  <c r="I70" i="7" s="1"/>
  <c r="H83" i="9"/>
  <c r="H86" s="1"/>
  <c r="H84" i="4" s="1"/>
  <c r="I82" i="7"/>
  <c r="H89" i="9"/>
  <c r="H92" s="1"/>
  <c r="H89" i="4" s="1"/>
  <c r="I88" i="7" s="1"/>
  <c r="H95" i="9"/>
  <c r="H98" s="1"/>
  <c r="H94" i="4" s="1"/>
  <c r="I94" i="7"/>
  <c r="H101" i="9"/>
  <c r="H104" s="1"/>
  <c r="H99" i="4" s="1"/>
  <c r="I100" i="7" s="1"/>
  <c r="H107" i="9"/>
  <c r="H110" s="1"/>
  <c r="H104" i="4" s="1"/>
  <c r="H113" i="9"/>
  <c r="H116" s="1"/>
  <c r="H109" i="4" s="1"/>
  <c r="H119" i="9"/>
  <c r="H122"/>
  <c r="H114" i="4" s="1"/>
  <c r="I118" i="7" s="1"/>
  <c r="H125" i="9"/>
  <c r="H128"/>
  <c r="H119" i="4" s="1"/>
  <c r="I124" i="7" s="1"/>
  <c r="H131" i="9"/>
  <c r="H134"/>
  <c r="H124" i="4" s="1"/>
  <c r="I130" i="7" s="1"/>
  <c r="H137" i="9"/>
  <c r="H140"/>
  <c r="H129" i="4" s="1"/>
  <c r="H143" i="9"/>
  <c r="H146"/>
  <c r="H134" i="4"/>
  <c r="I142" i="7" s="1"/>
  <c r="H149" i="9"/>
  <c r="H152"/>
  <c r="H139" i="4"/>
  <c r="I148" i="7" s="1"/>
  <c r="H155" i="9"/>
  <c r="H158"/>
  <c r="H144" i="4"/>
  <c r="I154" i="7" s="1"/>
  <c r="H161" i="9"/>
  <c r="H164"/>
  <c r="H149" i="4"/>
  <c r="H167" i="9"/>
  <c r="H170" s="1"/>
  <c r="H154" i="4" s="1"/>
  <c r="H173" i="9"/>
  <c r="H176" s="1"/>
  <c r="H159" i="4" s="1"/>
  <c r="I172" i="7" s="1"/>
  <c r="H179" i="9"/>
  <c r="H182" s="1"/>
  <c r="H164" i="4" s="1"/>
  <c r="I178" i="7" s="1"/>
  <c r="H185" i="9"/>
  <c r="H188" s="1"/>
  <c r="H169" i="4" s="1"/>
  <c r="I184" i="7" s="1"/>
  <c r="H191" i="9"/>
  <c r="H194" s="1"/>
  <c r="H174" i="4" s="1"/>
  <c r="I190" i="7" s="1"/>
  <c r="H197" i="9"/>
  <c r="H200" s="1"/>
  <c r="H179" i="4" s="1"/>
  <c r="I196" i="7" s="1"/>
  <c r="H221" i="9"/>
  <c r="H224" s="1"/>
  <c r="H199" i="4" s="1"/>
  <c r="H203" i="9" s="1"/>
  <c r="H206"/>
  <c r="H184" i="4" s="1"/>
  <c r="I202" i="7" s="1"/>
  <c r="H209" i="9"/>
  <c r="H212"/>
  <c r="H189" i="4" s="1"/>
  <c r="I208" i="7" s="1"/>
  <c r="H215" i="9"/>
  <c r="H218"/>
  <c r="H194" i="4" s="1"/>
  <c r="I214" i="7" s="1"/>
  <c r="H227" i="9"/>
  <c r="H230"/>
  <c r="H204" i="4" s="1"/>
  <c r="H233" i="9"/>
  <c r="H236"/>
  <c r="H209" i="4"/>
  <c r="H239" i="9"/>
  <c r="H242" s="1"/>
  <c r="H214" i="4" s="1"/>
  <c r="H245" i="9"/>
  <c r="H248" s="1"/>
  <c r="H219" i="4" s="1"/>
  <c r="H251" i="9"/>
  <c r="H254"/>
  <c r="H224" i="4" s="1"/>
  <c r="I250" i="7" s="1"/>
  <c r="H11" i="6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I19" i="9"/>
  <c r="I25"/>
  <c r="I31"/>
  <c r="I37"/>
  <c r="I41"/>
  <c r="I47"/>
  <c r="I53"/>
  <c r="I59"/>
  <c r="I62"/>
  <c r="I64" i="4"/>
  <c r="J58" i="7" s="1"/>
  <c r="I65" i="9"/>
  <c r="I68"/>
  <c r="I69" i="4"/>
  <c r="J64" i="7" s="1"/>
  <c r="I71" i="9"/>
  <c r="I74"/>
  <c r="I74" i="4"/>
  <c r="J70" i="7" s="1"/>
  <c r="I83" i="9"/>
  <c r="I86"/>
  <c r="I84" i="4"/>
  <c r="J82" i="7" s="1"/>
  <c r="I89" i="9"/>
  <c r="I92"/>
  <c r="I89" i="4"/>
  <c r="J88" i="7" s="1"/>
  <c r="I95" i="9"/>
  <c r="I98"/>
  <c r="I94" i="4"/>
  <c r="I101" i="9"/>
  <c r="I104" s="1"/>
  <c r="I99" i="4" s="1"/>
  <c r="J100" i="7" s="1"/>
  <c r="I107" i="9"/>
  <c r="I110" s="1"/>
  <c r="I104" i="4" s="1"/>
  <c r="J106" i="7"/>
  <c r="I113" i="9"/>
  <c r="I116" s="1"/>
  <c r="I109" i="4" s="1"/>
  <c r="I119" i="9"/>
  <c r="I122" s="1"/>
  <c r="I114" i="4" s="1"/>
  <c r="J118" i="7" s="1"/>
  <c r="I125" i="9"/>
  <c r="I128" s="1"/>
  <c r="I119" i="4" s="1"/>
  <c r="I131" i="9"/>
  <c r="I134"/>
  <c r="I124" i="4" s="1"/>
  <c r="I137" i="9"/>
  <c r="I140"/>
  <c r="I129" i="4"/>
  <c r="I143" i="9"/>
  <c r="I146" s="1"/>
  <c r="I134" i="4" s="1"/>
  <c r="J142" i="7" s="1"/>
  <c r="I149" i="9"/>
  <c r="I152" s="1"/>
  <c r="I139" i="4" s="1"/>
  <c r="J148" i="7"/>
  <c r="I155" i="9"/>
  <c r="I158" s="1"/>
  <c r="I144" i="4" s="1"/>
  <c r="J154" i="7" s="1"/>
  <c r="I161" i="9"/>
  <c r="I164" s="1"/>
  <c r="I149" i="4" s="1"/>
  <c r="I167" i="9"/>
  <c r="I170" s="1"/>
  <c r="I154" i="4" s="1"/>
  <c r="J166" i="7" s="1"/>
  <c r="I173" i="9"/>
  <c r="I176" s="1"/>
  <c r="I159" i="4" s="1"/>
  <c r="J172" i="7" s="1"/>
  <c r="I179" i="9"/>
  <c r="I182" s="1"/>
  <c r="I164" i="4" s="1"/>
  <c r="J178" i="7" s="1"/>
  <c r="I185" i="9"/>
  <c r="I188" s="1"/>
  <c r="I169" i="4" s="1"/>
  <c r="J184" i="7" s="1"/>
  <c r="I191" i="9"/>
  <c r="I194" s="1"/>
  <c r="I174" i="4" s="1"/>
  <c r="I197" i="9"/>
  <c r="I200"/>
  <c r="I179" i="4" s="1"/>
  <c r="I221" i="9"/>
  <c r="I224"/>
  <c r="I199" i="4"/>
  <c r="I203" i="9" s="1"/>
  <c r="I206" s="1"/>
  <c r="I184" i="4" s="1"/>
  <c r="I209" i="9"/>
  <c r="I212" s="1"/>
  <c r="I189" i="4" s="1"/>
  <c r="J208" i="7" s="1"/>
  <c r="I215" i="9"/>
  <c r="I218" s="1"/>
  <c r="I194" i="4" s="1"/>
  <c r="I227" i="9"/>
  <c r="I230"/>
  <c r="I204" i="4" s="1"/>
  <c r="J226" i="7" s="1"/>
  <c r="I233" i="9"/>
  <c r="I236"/>
  <c r="I209" i="4" s="1"/>
  <c r="I239" i="9"/>
  <c r="I242"/>
  <c r="I214" i="4"/>
  <c r="J238" i="7" s="1"/>
  <c r="I245" i="9"/>
  <c r="I248"/>
  <c r="I219" i="4"/>
  <c r="J244" i="7" s="1"/>
  <c r="I251" i="9"/>
  <c r="I254"/>
  <c r="I224" i="4"/>
  <c r="J250" i="7" s="1"/>
  <c r="I12" i="6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J19" i="9"/>
  <c r="J25"/>
  <c r="J31"/>
  <c r="J37"/>
  <c r="J41"/>
  <c r="J47"/>
  <c r="J53"/>
  <c r="J59"/>
  <c r="J62" s="1"/>
  <c r="J64" i="4" s="1"/>
  <c r="K58" i="7"/>
  <c r="J65" i="9"/>
  <c r="J68" s="1"/>
  <c r="J69" i="4" s="1"/>
  <c r="K64" i="7"/>
  <c r="J71" i="9"/>
  <c r="J74" s="1"/>
  <c r="J74" i="4" s="1"/>
  <c r="K70" i="7"/>
  <c r="J83" i="9"/>
  <c r="J86" s="1"/>
  <c r="J84" i="4" s="1"/>
  <c r="K82" i="7"/>
  <c r="J89" i="9"/>
  <c r="J92" s="1"/>
  <c r="J89" i="4" s="1"/>
  <c r="K88" i="7"/>
  <c r="J95" i="9"/>
  <c r="J98" s="1"/>
  <c r="J94" i="4" s="1"/>
  <c r="K94" i="7"/>
  <c r="J101" i="9"/>
  <c r="J104" s="1"/>
  <c r="J99" i="4" s="1"/>
  <c r="K100" i="7"/>
  <c r="J107" i="9"/>
  <c r="J110" s="1"/>
  <c r="J104" i="4" s="1"/>
  <c r="K106" i="7"/>
  <c r="J113" i="9"/>
  <c r="J116" s="1"/>
  <c r="J109" i="4" s="1"/>
  <c r="K112" i="7"/>
  <c r="J119" i="9"/>
  <c r="J122" s="1"/>
  <c r="J114" i="4" s="1"/>
  <c r="J125" i="9"/>
  <c r="J128" s="1"/>
  <c r="J119" i="4" s="1"/>
  <c r="K124" i="7" s="1"/>
  <c r="J131" i="9"/>
  <c r="J134" s="1"/>
  <c r="J124" i="4" s="1"/>
  <c r="K130" i="7" s="1"/>
  <c r="J137" i="9"/>
  <c r="J140" s="1"/>
  <c r="J129" i="4" s="1"/>
  <c r="K136" i="7" s="1"/>
  <c r="J143" i="9"/>
  <c r="J146" s="1"/>
  <c r="J134" i="4" s="1"/>
  <c r="J149" i="9"/>
  <c r="J152"/>
  <c r="J139" i="4" s="1"/>
  <c r="J155" i="9"/>
  <c r="J158"/>
  <c r="J161"/>
  <c r="J164" s="1"/>
  <c r="J149" i="4" s="1"/>
  <c r="K160" i="7" s="1"/>
  <c r="J167" i="9"/>
  <c r="J170" s="1"/>
  <c r="J154" i="4" s="1"/>
  <c r="J173" i="9"/>
  <c r="J176"/>
  <c r="J159" i="4" s="1"/>
  <c r="K172" i="7" s="1"/>
  <c r="J179" i="9"/>
  <c r="J182"/>
  <c r="J164" i="4" s="1"/>
  <c r="K178" i="7" s="1"/>
  <c r="J185" i="9"/>
  <c r="J188"/>
  <c r="J169" i="4" s="1"/>
  <c r="K184" i="7" s="1"/>
  <c r="J191" i="9"/>
  <c r="J194"/>
  <c r="J174" i="4" s="1"/>
  <c r="J197" i="9"/>
  <c r="J200"/>
  <c r="J179" i="4"/>
  <c r="K196" i="7" s="1"/>
  <c r="J221" i="9"/>
  <c r="J224"/>
  <c r="J199" i="4"/>
  <c r="J209" i="9"/>
  <c r="J212" s="1"/>
  <c r="J189" i="4" s="1"/>
  <c r="K208" i="7" s="1"/>
  <c r="J215" i="9"/>
  <c r="J218" s="1"/>
  <c r="J194" i="4" s="1"/>
  <c r="J227" i="9"/>
  <c r="J230" s="1"/>
  <c r="J204" i="4" s="1"/>
  <c r="K226" i="7" s="1"/>
  <c r="J233" i="9"/>
  <c r="J236" s="1"/>
  <c r="J209" i="4" s="1"/>
  <c r="J239" i="9"/>
  <c r="J242"/>
  <c r="J214" i="4" s="1"/>
  <c r="J245" i="9"/>
  <c r="J248"/>
  <c r="J219" i="4"/>
  <c r="J251" i="9"/>
  <c r="J254" s="1"/>
  <c r="J224" i="4" s="1"/>
  <c r="K250" i="7" s="1"/>
  <c r="J12" i="6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K19" i="9"/>
  <c r="K25"/>
  <c r="K31"/>
  <c r="K37"/>
  <c r="K41"/>
  <c r="K47"/>
  <c r="K53"/>
  <c r="K59"/>
  <c r="K62"/>
  <c r="K64" i="4" s="1"/>
  <c r="L58" i="7" s="1"/>
  <c r="K65" i="9"/>
  <c r="K68"/>
  <c r="K69" i="4" s="1"/>
  <c r="L64" i="7" s="1"/>
  <c r="K71" i="9"/>
  <c r="K74"/>
  <c r="K74" i="4" s="1"/>
  <c r="L70" i="7" s="1"/>
  <c r="K83" i="9"/>
  <c r="K86"/>
  <c r="K84" i="4" s="1"/>
  <c r="L82" i="7" s="1"/>
  <c r="K89" i="9"/>
  <c r="K92"/>
  <c r="K89" i="4" s="1"/>
  <c r="L88" i="7" s="1"/>
  <c r="K95" i="9"/>
  <c r="K98"/>
  <c r="K94" i="4" s="1"/>
  <c r="K101" i="9"/>
  <c r="K104"/>
  <c r="K99" i="4"/>
  <c r="K107" i="9"/>
  <c r="K110" s="1"/>
  <c r="K104" i="4" s="1"/>
  <c r="L106" i="7" s="1"/>
  <c r="K113" i="9"/>
  <c r="K116" s="1"/>
  <c r="K109" i="4" s="1"/>
  <c r="L112" i="7"/>
  <c r="K119" i="9"/>
  <c r="K122" s="1"/>
  <c r="K114" i="4" s="1"/>
  <c r="L118" i="7" s="1"/>
  <c r="K125" i="9"/>
  <c r="K128" s="1"/>
  <c r="K119" i="4" s="1"/>
  <c r="L124" i="7"/>
  <c r="K131" i="9"/>
  <c r="K134" s="1"/>
  <c r="K124" i="4" s="1"/>
  <c r="L130" i="7" s="1"/>
  <c r="K137" i="9"/>
  <c r="K140" s="1"/>
  <c r="K129" i="4" s="1"/>
  <c r="L136" i="7"/>
  <c r="K143" i="9"/>
  <c r="K146" s="1"/>
  <c r="K134" i="4" s="1"/>
  <c r="L142" i="7" s="1"/>
  <c r="K149" i="9"/>
  <c r="K152" s="1"/>
  <c r="K139" i="4" s="1"/>
  <c r="L148" i="7"/>
  <c r="K155" i="9"/>
  <c r="K158" s="1"/>
  <c r="K144" i="4" s="1"/>
  <c r="L154" i="7" s="1"/>
  <c r="K161" i="9"/>
  <c r="K164" s="1"/>
  <c r="K149" i="4" s="1"/>
  <c r="L160" i="7"/>
  <c r="K167" i="9"/>
  <c r="K170" s="1"/>
  <c r="K154" i="4" s="1"/>
  <c r="K173" i="9"/>
  <c r="K176" s="1"/>
  <c r="K159" i="4" s="1"/>
  <c r="L172" i="7" s="1"/>
  <c r="K179" i="9"/>
  <c r="K182" s="1"/>
  <c r="K164" i="4" s="1"/>
  <c r="K185" i="9"/>
  <c r="K188"/>
  <c r="K169" i="4" s="1"/>
  <c r="L184" i="7" s="1"/>
  <c r="K191" i="9"/>
  <c r="K194"/>
  <c r="K174" i="4" s="1"/>
  <c r="L190" i="7" s="1"/>
  <c r="K197" i="9"/>
  <c r="K200"/>
  <c r="K179" i="4" s="1"/>
  <c r="K221" i="9"/>
  <c r="K224"/>
  <c r="K199" i="4"/>
  <c r="K209" i="9"/>
  <c r="K212" s="1"/>
  <c r="K189" i="4" s="1"/>
  <c r="L208" i="7" s="1"/>
  <c r="K215" i="9"/>
  <c r="K218" s="1"/>
  <c r="K194" i="4" s="1"/>
  <c r="K227" i="9"/>
  <c r="K230" s="1"/>
  <c r="K204" i="4" s="1"/>
  <c r="L226" i="7" s="1"/>
  <c r="K233" i="9"/>
  <c r="K236" s="1"/>
  <c r="K209" i="4" s="1"/>
  <c r="L232" i="7" s="1"/>
  <c r="K239" i="9"/>
  <c r="K242" s="1"/>
  <c r="K214" i="4" s="1"/>
  <c r="L238" i="7" s="1"/>
  <c r="K245" i="9"/>
  <c r="K248" s="1"/>
  <c r="K219" i="4" s="1"/>
  <c r="L244" i="7" s="1"/>
  <c r="K251" i="9"/>
  <c r="K254" s="1"/>
  <c r="K224" i="4" s="1"/>
  <c r="K12" i="6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L19" i="9"/>
  <c r="L25"/>
  <c r="L31"/>
  <c r="L37"/>
  <c r="L41"/>
  <c r="L47"/>
  <c r="L53"/>
  <c r="L59"/>
  <c r="L62"/>
  <c r="L64" i="4" s="1"/>
  <c r="L65" i="9"/>
  <c r="L68"/>
  <c r="L69" i="4"/>
  <c r="L71" i="9"/>
  <c r="L74" s="1"/>
  <c r="L74" i="4" s="1"/>
  <c r="M70" i="7"/>
  <c r="L83" i="9"/>
  <c r="L86" s="1"/>
  <c r="L84" i="4" s="1"/>
  <c r="M82" i="7"/>
  <c r="L89" i="9"/>
  <c r="L92" s="1"/>
  <c r="L95"/>
  <c r="L98"/>
  <c r="L94" i="4" s="1"/>
  <c r="M94" i="7" s="1"/>
  <c r="L101" i="9"/>
  <c r="L104"/>
  <c r="L99" i="4" s="1"/>
  <c r="L107" i="9"/>
  <c r="L110"/>
  <c r="L104" i="4"/>
  <c r="M106" i="7" s="1"/>
  <c r="L113" i="9"/>
  <c r="L116"/>
  <c r="L109" i="4" s="1"/>
  <c r="M112" i="7" s="1"/>
  <c r="L119" i="9"/>
  <c r="L122"/>
  <c r="L114" i="4"/>
  <c r="M118" i="7" s="1"/>
  <c r="L125" i="9"/>
  <c r="L128"/>
  <c r="L119" i="4"/>
  <c r="M124" i="7" s="1"/>
  <c r="L131" i="9"/>
  <c r="L134"/>
  <c r="L124" i="4"/>
  <c r="M130" i="7" s="1"/>
  <c r="L137" i="9"/>
  <c r="L140"/>
  <c r="L129" i="4" s="1"/>
  <c r="M136" i="7" s="1"/>
  <c r="L143" i="9"/>
  <c r="L146"/>
  <c r="L134" i="4"/>
  <c r="L149" i="9"/>
  <c r="L152" s="1"/>
  <c r="L139" i="4"/>
  <c r="L155" i="9"/>
  <c r="L158" s="1"/>
  <c r="L144" i="4" s="1"/>
  <c r="M154" i="7"/>
  <c r="L161" i="9"/>
  <c r="L164" s="1"/>
  <c r="L149" i="4" s="1"/>
  <c r="M160" i="7"/>
  <c r="L167" i="9"/>
  <c r="L170" s="1"/>
  <c r="L154" i="4" s="1"/>
  <c r="M166" i="7"/>
  <c r="L173" i="9"/>
  <c r="L176" s="1"/>
  <c r="L159" i="4" s="1"/>
  <c r="M172" i="7"/>
  <c r="L179" i="9"/>
  <c r="L182" s="1"/>
  <c r="L164" i="4" s="1"/>
  <c r="L185" i="9"/>
  <c r="L188" s="1"/>
  <c r="L169" i="4" s="1"/>
  <c r="M184" i="7" s="1"/>
  <c r="L191" i="9"/>
  <c r="L194"/>
  <c r="L174" i="4" s="1"/>
  <c r="M190" i="7" s="1"/>
  <c r="L197" i="9"/>
  <c r="L200" s="1"/>
  <c r="L179" i="4" s="1"/>
  <c r="L221" i="9"/>
  <c r="L224"/>
  <c r="L199" i="4"/>
  <c r="L209" i="9"/>
  <c r="L212" s="1"/>
  <c r="L189" i="4"/>
  <c r="M208" i="7"/>
  <c r="L215" i="9"/>
  <c r="L218" s="1"/>
  <c r="L194" i="4" s="1"/>
  <c r="M214" i="7" s="1"/>
  <c r="L227" i="9"/>
  <c r="L230" s="1"/>
  <c r="L204" i="4"/>
  <c r="M226" i="7" s="1"/>
  <c r="L233" i="9"/>
  <c r="L236" s="1"/>
  <c r="L209" i="4"/>
  <c r="M232" i="7"/>
  <c r="L239" i="9"/>
  <c r="L242" s="1"/>
  <c r="L214" i="4"/>
  <c r="M238" i="7"/>
  <c r="L245" i="9"/>
  <c r="L248" s="1"/>
  <c r="L219" i="4" s="1"/>
  <c r="M244" i="7" s="1"/>
  <c r="L251" i="9"/>
  <c r="L254" s="1"/>
  <c r="L224" i="4"/>
  <c r="M250" i="7" s="1"/>
  <c r="L12" i="6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M19" i="9"/>
  <c r="M25"/>
  <c r="M31"/>
  <c r="M37"/>
  <c r="M41"/>
  <c r="M47"/>
  <c r="M53"/>
  <c r="M59"/>
  <c r="M62"/>
  <c r="M64" i="4"/>
  <c r="N58" i="7" s="1"/>
  <c r="M65" i="9"/>
  <c r="M68"/>
  <c r="M69" i="4"/>
  <c r="N64" i="7" s="1"/>
  <c r="M71" i="9"/>
  <c r="M74"/>
  <c r="M74" i="4"/>
  <c r="N70" i="7" s="1"/>
  <c r="M83" i="9"/>
  <c r="M86"/>
  <c r="M84" i="4"/>
  <c r="N82" i="7" s="1"/>
  <c r="M89" i="9"/>
  <c r="M92"/>
  <c r="M89" i="4"/>
  <c r="N88" i="7" s="1"/>
  <c r="M95" i="9"/>
  <c r="M98"/>
  <c r="M94" i="4"/>
  <c r="M101" i="9"/>
  <c r="M104" s="1"/>
  <c r="M99" i="4"/>
  <c r="M107" i="9"/>
  <c r="M110"/>
  <c r="M104" i="4" s="1"/>
  <c r="N106" i="7" s="1"/>
  <c r="M113" i="9"/>
  <c r="M116"/>
  <c r="M109" i="4" s="1"/>
  <c r="N112" i="7"/>
  <c r="M119" i="9"/>
  <c r="M122"/>
  <c r="M114" i="4" s="1"/>
  <c r="N118" i="7"/>
  <c r="M125" i="9"/>
  <c r="M128" s="1"/>
  <c r="M119" i="4" s="1"/>
  <c r="N124" i="7" s="1"/>
  <c r="M131" i="9"/>
  <c r="M134"/>
  <c r="M124" i="4" s="1"/>
  <c r="N130" i="7" s="1"/>
  <c r="M137" i="9"/>
  <c r="M140"/>
  <c r="M129" i="4" s="1"/>
  <c r="M143" i="9"/>
  <c r="M146" s="1"/>
  <c r="M134" i="4" s="1"/>
  <c r="N142" i="7" s="1"/>
  <c r="M149" i="9"/>
  <c r="M152"/>
  <c r="M139" i="4" s="1"/>
  <c r="N148" i="7" s="1"/>
  <c r="M155" i="9"/>
  <c r="M158"/>
  <c r="M144" i="4"/>
  <c r="N154" i="7" s="1"/>
  <c r="M161" i="9"/>
  <c r="M164"/>
  <c r="M149" i="4"/>
  <c r="N160" i="7" s="1"/>
  <c r="M167" i="9"/>
  <c r="M170" s="1"/>
  <c r="M154" i="4" s="1"/>
  <c r="N166" i="7" s="1"/>
  <c r="M173" i="9"/>
  <c r="M176"/>
  <c r="M159" i="4" s="1"/>
  <c r="N172" i="7" s="1"/>
  <c r="M179" i="9"/>
  <c r="M182"/>
  <c r="M164" i="4"/>
  <c r="N178" i="7" s="1"/>
  <c r="M185" i="9"/>
  <c r="M188"/>
  <c r="M169" i="4"/>
  <c r="N184" i="7" s="1"/>
  <c r="M191" i="9"/>
  <c r="M194" s="1"/>
  <c r="M174" i="4" s="1"/>
  <c r="M197" i="9"/>
  <c r="M200"/>
  <c r="M179" i="4" s="1"/>
  <c r="M221" i="9"/>
  <c r="M224" s="1"/>
  <c r="M199" i="4"/>
  <c r="M203" i="9"/>
  <c r="M206" s="1"/>
  <c r="M184" i="4" s="1"/>
  <c r="N202" i="7" s="1"/>
  <c r="M209" i="9"/>
  <c r="M212"/>
  <c r="M189" i="4" s="1"/>
  <c r="N208" i="7" s="1"/>
  <c r="M215" i="9"/>
  <c r="M218"/>
  <c r="M194" i="4" s="1"/>
  <c r="N214" i="7"/>
  <c r="M227" i="9"/>
  <c r="M230"/>
  <c r="M204" i="4" s="1"/>
  <c r="N226" i="7"/>
  <c r="M233" i="9"/>
  <c r="M236" s="1"/>
  <c r="M209" i="4" s="1"/>
  <c r="M239" i="9"/>
  <c r="M242"/>
  <c r="M214" i="4"/>
  <c r="N238" i="7" s="1"/>
  <c r="M245" i="9"/>
  <c r="M248"/>
  <c r="M219" i="4"/>
  <c r="N244" i="7" s="1"/>
  <c r="M251" i="9"/>
  <c r="M254" s="1"/>
  <c r="M224" i="4" s="1"/>
  <c r="N250" i="7" s="1"/>
  <c r="M12" i="6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N19" i="9"/>
  <c r="N25"/>
  <c r="N31"/>
  <c r="N37"/>
  <c r="N41"/>
  <c r="N47"/>
  <c r="N53"/>
  <c r="N59"/>
  <c r="N62"/>
  <c r="N64" i="4"/>
  <c r="O58" i="7" s="1"/>
  <c r="N65" i="9"/>
  <c r="N68" s="1"/>
  <c r="N71"/>
  <c r="N74" s="1"/>
  <c r="N74" i="4"/>
  <c r="N83" i="9"/>
  <c r="N86" s="1"/>
  <c r="N84" i="4" s="1"/>
  <c r="O82" i="7" s="1"/>
  <c r="N89" i="9"/>
  <c r="N92" s="1"/>
  <c r="N89" i="4" s="1"/>
  <c r="N95" i="9"/>
  <c r="N98"/>
  <c r="N94" i="4"/>
  <c r="O94" i="7" s="1"/>
  <c r="N101" i="9"/>
  <c r="N104" s="1"/>
  <c r="N99" i="4" s="1"/>
  <c r="O100" i="7" s="1"/>
  <c r="N107" i="9"/>
  <c r="N110" s="1"/>
  <c r="N104" i="4" s="1"/>
  <c r="N113" i="9"/>
  <c r="N116"/>
  <c r="N109" i="4" s="1"/>
  <c r="O112" i="7" s="1"/>
  <c r="N119" i="9"/>
  <c r="N122"/>
  <c r="N114" i="4" s="1"/>
  <c r="O118" i="7" s="1"/>
  <c r="N125" i="9"/>
  <c r="N128"/>
  <c r="N119" i="4" s="1"/>
  <c r="N131" i="9"/>
  <c r="N134" s="1"/>
  <c r="N124" i="4"/>
  <c r="O130" i="7"/>
  <c r="N137" i="9"/>
  <c r="N140" s="1"/>
  <c r="N129" i="4" s="1"/>
  <c r="O136" i="7" s="1"/>
  <c r="N143" i="9"/>
  <c r="N146" s="1"/>
  <c r="N134" i="4" s="1"/>
  <c r="O142" i="7" s="1"/>
  <c r="N149" i="9"/>
  <c r="N152" s="1"/>
  <c r="N139" i="4"/>
  <c r="O148" i="7" s="1"/>
  <c r="N155" i="9"/>
  <c r="N158"/>
  <c r="N144" i="4"/>
  <c r="O154" i="7" s="1"/>
  <c r="N161" i="9"/>
  <c r="N164"/>
  <c r="N149" i="4"/>
  <c r="O160" i="7" s="1"/>
  <c r="N167" i="9"/>
  <c r="N170"/>
  <c r="N154" i="4"/>
  <c r="O166" i="7" s="1"/>
  <c r="N173" i="9"/>
  <c r="N176"/>
  <c r="N159" i="4"/>
  <c r="O172" i="7" s="1"/>
  <c r="N179" i="9"/>
  <c r="N182"/>
  <c r="N164" i="4"/>
  <c r="O178" i="7" s="1"/>
  <c r="N185" i="9"/>
  <c r="N188"/>
  <c r="N169" i="4"/>
  <c r="O184" i="7" s="1"/>
  <c r="N191" i="9"/>
  <c r="N194"/>
  <c r="N174" i="4"/>
  <c r="O190" i="7" s="1"/>
  <c r="N197" i="9"/>
  <c r="N200"/>
  <c r="N179" i="4"/>
  <c r="O196" i="7" s="1"/>
  <c r="N221" i="9"/>
  <c r="N224"/>
  <c r="N199" i="4"/>
  <c r="N209" i="9"/>
  <c r="N212"/>
  <c r="N189" i="4"/>
  <c r="O208" i="7"/>
  <c r="N215" i="9"/>
  <c r="N218"/>
  <c r="N194" i="4"/>
  <c r="O214" i="7"/>
  <c r="N227" i="9"/>
  <c r="N230"/>
  <c r="N204" i="4"/>
  <c r="N233" i="9"/>
  <c r="N236" s="1"/>
  <c r="N209" i="4" s="1"/>
  <c r="O232" i="7" s="1"/>
  <c r="N239" i="9"/>
  <c r="N242" s="1"/>
  <c r="N214" i="4" s="1"/>
  <c r="O238" i="7" s="1"/>
  <c r="N245" i="9"/>
  <c r="N248" s="1"/>
  <c r="N219" i="4" s="1"/>
  <c r="O244" i="7" s="1"/>
  <c r="N251" i="9"/>
  <c r="N254" s="1"/>
  <c r="N224" i="4" s="1"/>
  <c r="O250" i="7" s="1"/>
  <c r="N12" i="6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O19" i="9"/>
  <c r="O25"/>
  <c r="O31"/>
  <c r="O37"/>
  <c r="O41"/>
  <c r="O47"/>
  <c r="O53"/>
  <c r="O59"/>
  <c r="O62"/>
  <c r="O64" i="4" s="1"/>
  <c r="P58" i="7" s="1"/>
  <c r="O65" i="9"/>
  <c r="O68"/>
  <c r="O69" i="4" s="1"/>
  <c r="P64" i="7" s="1"/>
  <c r="O71" i="9"/>
  <c r="O74"/>
  <c r="O74" i="4" s="1"/>
  <c r="P70" i="7" s="1"/>
  <c r="O83" i="9"/>
  <c r="O86"/>
  <c r="O84" i="4" s="1"/>
  <c r="P82" i="7" s="1"/>
  <c r="O89" i="9"/>
  <c r="O92"/>
  <c r="O89" i="4" s="1"/>
  <c r="P88" i="7" s="1"/>
  <c r="O95" i="9"/>
  <c r="O98"/>
  <c r="O94" i="4" s="1"/>
  <c r="P94" i="7" s="1"/>
  <c r="O101" i="9"/>
  <c r="O104"/>
  <c r="O99" i="4" s="1"/>
  <c r="P100" i="7" s="1"/>
  <c r="O107" i="9"/>
  <c r="O110"/>
  <c r="O104" i="4" s="1"/>
  <c r="P106" i="7" s="1"/>
  <c r="O113" i="9"/>
  <c r="O116"/>
  <c r="O109" i="4" s="1"/>
  <c r="P112" i="7" s="1"/>
  <c r="O119" i="9"/>
  <c r="O122"/>
  <c r="O125"/>
  <c r="O128" s="1"/>
  <c r="O119" i="4" s="1"/>
  <c r="P124" i="7"/>
  <c r="O131" i="9"/>
  <c r="O134" s="1"/>
  <c r="O124" i="4" s="1"/>
  <c r="P130" i="7" s="1"/>
  <c r="O137" i="9"/>
  <c r="O140" s="1"/>
  <c r="O129" i="4" s="1"/>
  <c r="O143" i="9"/>
  <c r="O146" s="1"/>
  <c r="O134" i="4" s="1"/>
  <c r="P142" i="7" s="1"/>
  <c r="O149" i="9"/>
  <c r="O152" s="1"/>
  <c r="O139" i="4" s="1"/>
  <c r="P148" i="7" s="1"/>
  <c r="O155" i="9"/>
  <c r="O158" s="1"/>
  <c r="O144" i="4" s="1"/>
  <c r="P154" i="7" s="1"/>
  <c r="O161" i="9"/>
  <c r="O164" s="1"/>
  <c r="O149" i="4" s="1"/>
  <c r="P160" i="7" s="1"/>
  <c r="O167" i="9"/>
  <c r="O170" s="1"/>
  <c r="O154" i="4" s="1"/>
  <c r="O173" i="9"/>
  <c r="O176"/>
  <c r="O159" i="4" s="1"/>
  <c r="O179" i="9"/>
  <c r="O182"/>
  <c r="O164" i="4"/>
  <c r="P178" i="7" s="1"/>
  <c r="O185" i="9"/>
  <c r="O188"/>
  <c r="O169" i="4"/>
  <c r="P184" i="7" s="1"/>
  <c r="O191" i="9"/>
  <c r="O194"/>
  <c r="O174" i="4"/>
  <c r="P190" i="7" s="1"/>
  <c r="O197" i="9"/>
  <c r="O200"/>
  <c r="O179" i="4"/>
  <c r="P196" i="7" s="1"/>
  <c r="O221" i="9"/>
  <c r="O224"/>
  <c r="O199" i="4"/>
  <c r="O209" i="9"/>
  <c r="O212"/>
  <c r="O189" i="4"/>
  <c r="P208" i="7"/>
  <c r="O215" i="9"/>
  <c r="O218"/>
  <c r="O194" i="4"/>
  <c r="P214" i="7"/>
  <c r="O227" i="9"/>
  <c r="O230"/>
  <c r="O204" i="4"/>
  <c r="P226" i="7"/>
  <c r="O233" i="9"/>
  <c r="O236"/>
  <c r="O209" i="4"/>
  <c r="P232" i="7"/>
  <c r="O239" i="9"/>
  <c r="O242"/>
  <c r="O214" i="4"/>
  <c r="P238" i="7"/>
  <c r="O245" i="9"/>
  <c r="O248"/>
  <c r="O219" i="4"/>
  <c r="P244" i="7"/>
  <c r="O251" i="9"/>
  <c r="O254"/>
  <c r="O224" i="4"/>
  <c r="P250" i="7"/>
  <c r="O12" i="6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P41" i="9"/>
  <c r="P47"/>
  <c r="P53"/>
  <c r="P59"/>
  <c r="P62" s="1"/>
  <c r="P64" i="4" s="1"/>
  <c r="Q58" i="7" s="1"/>
  <c r="P65" i="9"/>
  <c r="P68" s="1"/>
  <c r="P69" i="4" s="1"/>
  <c r="Q64" i="7" s="1"/>
  <c r="P71" i="9"/>
  <c r="P74" s="1"/>
  <c r="P74" i="4" s="1"/>
  <c r="Q70" i="7" s="1"/>
  <c r="P83" i="9"/>
  <c r="P86" s="1"/>
  <c r="P84" i="4" s="1"/>
  <c r="Q82" i="7" s="1"/>
  <c r="P89" i="9"/>
  <c r="P92" s="1"/>
  <c r="P89" i="4" s="1"/>
  <c r="Q88" i="7" s="1"/>
  <c r="P95" i="9"/>
  <c r="P98" s="1"/>
  <c r="P94" i="4" s="1"/>
  <c r="Q94" i="7" s="1"/>
  <c r="P101" i="9"/>
  <c r="P104" s="1"/>
  <c r="P99" i="4" s="1"/>
  <c r="Q100" i="7" s="1"/>
  <c r="P107" i="9"/>
  <c r="P110" s="1"/>
  <c r="P104" i="4" s="1"/>
  <c r="Q106" i="7" s="1"/>
  <c r="P113" i="9"/>
  <c r="P116" s="1"/>
  <c r="P109" i="4" s="1"/>
  <c r="P119" i="9"/>
  <c r="P122"/>
  <c r="P114" i="4" s="1"/>
  <c r="Q118" i="7" s="1"/>
  <c r="P125" i="9"/>
  <c r="P128"/>
  <c r="P131"/>
  <c r="P134"/>
  <c r="P124" i="4"/>
  <c r="Q130" i="7"/>
  <c r="P137" i="9"/>
  <c r="P140"/>
  <c r="P129" i="4"/>
  <c r="Q136" i="7"/>
  <c r="P143" i="9"/>
  <c r="P146" s="1"/>
  <c r="P134" i="4" s="1"/>
  <c r="P149" i="9"/>
  <c r="P152" s="1"/>
  <c r="P139" i="4" s="1"/>
  <c r="Q148" i="7" s="1"/>
  <c r="P155" i="9"/>
  <c r="P158" s="1"/>
  <c r="P144" i="4" s="1"/>
  <c r="P161" i="9"/>
  <c r="P164"/>
  <c r="P149" i="4" s="1"/>
  <c r="P167" i="9"/>
  <c r="P170"/>
  <c r="P154" i="4"/>
  <c r="Q166" i="7" s="1"/>
  <c r="P173" i="9"/>
  <c r="P176"/>
  <c r="P159" i="4" s="1"/>
  <c r="Q172" i="7" s="1"/>
  <c r="P179" i="9"/>
  <c r="P182"/>
  <c r="P164" i="4"/>
  <c r="Q178" i="7" s="1"/>
  <c r="P185" i="9"/>
  <c r="P188"/>
  <c r="P169" i="4"/>
  <c r="Q184" i="7" s="1"/>
  <c r="P191" i="9"/>
  <c r="P194"/>
  <c r="P174" i="4"/>
  <c r="P197" i="9"/>
  <c r="P200"/>
  <c r="P179" i="4"/>
  <c r="P221" i="9"/>
  <c r="P224" s="1"/>
  <c r="P199" i="4" s="1"/>
  <c r="P203" i="9"/>
  <c r="P206"/>
  <c r="P184" i="4" s="1"/>
  <c r="P209" i="9"/>
  <c r="P212"/>
  <c r="P215"/>
  <c r="P218" s="1"/>
  <c r="P194" i="4" s="1"/>
  <c r="Q214" i="7"/>
  <c r="P227" i="9"/>
  <c r="P230" s="1"/>
  <c r="P204" i="4" s="1"/>
  <c r="Q226" i="7"/>
  <c r="P233" i="9"/>
  <c r="P236" s="1"/>
  <c r="P209" i="4" s="1"/>
  <c r="Q232" i="7"/>
  <c r="P239" i="9"/>
  <c r="P242" s="1"/>
  <c r="P214" i="4" s="1"/>
  <c r="Q238" i="7"/>
  <c r="P245" i="9"/>
  <c r="P248" s="1"/>
  <c r="P219" i="4" s="1"/>
  <c r="Q244" i="7" s="1"/>
  <c r="P251" i="9"/>
  <c r="P254" s="1"/>
  <c r="P224" i="4" s="1"/>
  <c r="Q250" i="7"/>
  <c r="P12" i="6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Q19" i="9"/>
  <c r="Q25"/>
  <c r="Q31"/>
  <c r="Q37"/>
  <c r="Q41"/>
  <c r="Q47"/>
  <c r="Q53"/>
  <c r="Q59"/>
  <c r="Q62" s="1"/>
  <c r="Q64" i="4" s="1"/>
  <c r="R58" i="7" s="1"/>
  <c r="Q65" i="9"/>
  <c r="Q68" s="1"/>
  <c r="Q69" i="4" s="1"/>
  <c r="R64" i="7"/>
  <c r="Q71" i="9"/>
  <c r="Q74" s="1"/>
  <c r="Q74" i="4" s="1"/>
  <c r="R70" i="7" s="1"/>
  <c r="Q83" i="9"/>
  <c r="Q86" s="1"/>
  <c r="Q84" i="4" s="1"/>
  <c r="R82" i="7"/>
  <c r="Q89" i="9"/>
  <c r="Q92" s="1"/>
  <c r="Q89" i="4" s="1"/>
  <c r="Q95" i="9"/>
  <c r="Q98" s="1"/>
  <c r="Q94" i="4" s="1"/>
  <c r="R94" i="7" s="1"/>
  <c r="Q101" i="9"/>
  <c r="Q104"/>
  <c r="Q99" i="4" s="1"/>
  <c r="R100" i="7" s="1"/>
  <c r="Q107" i="9"/>
  <c r="Q110" s="1"/>
  <c r="Q104" i="4" s="1"/>
  <c r="Q113" i="9"/>
  <c r="Q116"/>
  <c r="Q109" i="4" s="1"/>
  <c r="R112" i="7" s="1"/>
  <c r="Q119" i="9"/>
  <c r="Q122"/>
  <c r="Q114" i="4"/>
  <c r="Q125" i="9"/>
  <c r="Q128"/>
  <c r="Q119" i="4"/>
  <c r="Q131" i="9"/>
  <c r="Q134" s="1"/>
  <c r="Q124" i="4" s="1"/>
  <c r="R130" i="7" s="1"/>
  <c r="Q137" i="9"/>
  <c r="Q140" s="1"/>
  <c r="Q129" i="4" s="1"/>
  <c r="R136" i="7"/>
  <c r="Q143" i="9"/>
  <c r="Q146" s="1"/>
  <c r="Q134" i="4" s="1"/>
  <c r="R142" i="7" s="1"/>
  <c r="Q149" i="9"/>
  <c r="Q152" s="1"/>
  <c r="Q139" i="4" s="1"/>
  <c r="R148" i="7"/>
  <c r="Q155" i="9"/>
  <c r="Q158" s="1"/>
  <c r="Q144" i="4" s="1"/>
  <c r="Q161" i="9"/>
  <c r="Q164" s="1"/>
  <c r="Q149" i="4" s="1"/>
  <c r="R160" i="7" s="1"/>
  <c r="Q167" i="9"/>
  <c r="Q170"/>
  <c r="Q154" i="4" s="1"/>
  <c r="R166" i="7" s="1"/>
  <c r="Q173" i="9"/>
  <c r="Q176" s="1"/>
  <c r="Q159" i="4" s="1"/>
  <c r="R172" i="7" s="1"/>
  <c r="Q179" i="9"/>
  <c r="Q182"/>
  <c r="Q164" i="4" s="1"/>
  <c r="R178" i="7" s="1"/>
  <c r="Q185" i="9"/>
  <c r="Q188" s="1"/>
  <c r="Q169" i="4" s="1"/>
  <c r="R184" i="7" s="1"/>
  <c r="Q191" i="9"/>
  <c r="Q194"/>
  <c r="Q174" i="4" s="1"/>
  <c r="R190" i="7" s="1"/>
  <c r="Q197" i="9"/>
  <c r="Q200" s="1"/>
  <c r="Q179" i="4" s="1"/>
  <c r="R196" i="7" s="1"/>
  <c r="Q221" i="9"/>
  <c r="Q224"/>
  <c r="Q199" i="4" s="1"/>
  <c r="Q203" i="9" s="1"/>
  <c r="Q206" s="1"/>
  <c r="Q184" i="4" s="1"/>
  <c r="R202" i="7" s="1"/>
  <c r="Q209" i="9"/>
  <c r="Q212"/>
  <c r="Q189" i="4" s="1"/>
  <c r="R208" i="7" s="1"/>
  <c r="Q215" i="9"/>
  <c r="Q218"/>
  <c r="Q194" i="4"/>
  <c r="R214" i="7" s="1"/>
  <c r="Q227" i="9"/>
  <c r="Q230"/>
  <c r="Q204" i="4"/>
  <c r="R226" i="7" s="1"/>
  <c r="Q233" i="9"/>
  <c r="Q236"/>
  <c r="Q209" i="4" s="1"/>
  <c r="R232" i="7" s="1"/>
  <c r="Q239" i="9"/>
  <c r="Q242"/>
  <c r="Q214" i="4" s="1"/>
  <c r="R238" i="7" s="1"/>
  <c r="Q245" i="9"/>
  <c r="Q248"/>
  <c r="Q219" i="4"/>
  <c r="R244" i="7" s="1"/>
  <c r="Q251" i="9"/>
  <c r="Q254"/>
  <c r="Q224" i="4"/>
  <c r="R250" i="7" s="1"/>
  <c r="Q12" i="6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R19" i="9"/>
  <c r="R25"/>
  <c r="R31"/>
  <c r="R37"/>
  <c r="R41"/>
  <c r="R47"/>
  <c r="R53"/>
  <c r="R59"/>
  <c r="R62" s="1"/>
  <c r="R64" i="4" s="1"/>
  <c r="R65" i="9"/>
  <c r="R68"/>
  <c r="R69" i="4" s="1"/>
  <c r="S64" i="7" s="1"/>
  <c r="R71" i="9"/>
  <c r="R74" s="1"/>
  <c r="R83"/>
  <c r="R86"/>
  <c r="R84" i="4"/>
  <c r="S82" i="7" s="1"/>
  <c r="R89" i="9"/>
  <c r="R92"/>
  <c r="R89" i="4"/>
  <c r="S88" i="7" s="1"/>
  <c r="R95" i="9"/>
  <c r="R98"/>
  <c r="R94" i="4"/>
  <c r="R101" i="9"/>
  <c r="R104" s="1"/>
  <c r="R99" i="4" s="1"/>
  <c r="S100" i="7"/>
  <c r="R107" i="9"/>
  <c r="R110" s="1"/>
  <c r="R104" i="4" s="1"/>
  <c r="R113" i="9"/>
  <c r="R116" s="1"/>
  <c r="R109" i="4" s="1"/>
  <c r="S112" i="7" s="1"/>
  <c r="R119" i="9"/>
  <c r="R122"/>
  <c r="R114" i="4" s="1"/>
  <c r="S118" i="7" s="1"/>
  <c r="R125" i="9"/>
  <c r="R128" s="1"/>
  <c r="R119" i="4" s="1"/>
  <c r="S124" i="7" s="1"/>
  <c r="R131" i="9"/>
  <c r="R134"/>
  <c r="R124" i="4" s="1"/>
  <c r="S130" i="7" s="1"/>
  <c r="R137" i="9"/>
  <c r="R140" s="1"/>
  <c r="R129" i="4" s="1"/>
  <c r="S136" i="7" s="1"/>
  <c r="R143" i="9"/>
  <c r="R146"/>
  <c r="R134" i="4" s="1"/>
  <c r="S142" i="7" s="1"/>
  <c r="R149" i="9"/>
  <c r="R152" s="1"/>
  <c r="R139" i="4" s="1"/>
  <c r="S148" i="7" s="1"/>
  <c r="R155" i="9"/>
  <c r="R158"/>
  <c r="R144" i="4" s="1"/>
  <c r="S154" i="7" s="1"/>
  <c r="R161" i="9"/>
  <c r="R164" s="1"/>
  <c r="R149" i="4" s="1"/>
  <c r="S160" i="7" s="1"/>
  <c r="R167" i="9"/>
  <c r="R170"/>
  <c r="R154" i="4" s="1"/>
  <c r="S166" i="7" s="1"/>
  <c r="R173" i="9"/>
  <c r="R176" s="1"/>
  <c r="R159" i="4" s="1"/>
  <c r="S172" i="7" s="1"/>
  <c r="R179" i="9"/>
  <c r="R182"/>
  <c r="R164" i="4" s="1"/>
  <c r="S178" i="7" s="1"/>
  <c r="R185" i="9"/>
  <c r="R188" s="1"/>
  <c r="R169" i="4" s="1"/>
  <c r="S184" i="7" s="1"/>
  <c r="R191" i="9"/>
  <c r="R194"/>
  <c r="R174" i="4" s="1"/>
  <c r="S190" i="7" s="1"/>
  <c r="R197" i="9"/>
  <c r="R200" s="1"/>
  <c r="R179" i="4" s="1"/>
  <c r="S196" i="7" s="1"/>
  <c r="R221" i="9"/>
  <c r="R224"/>
  <c r="R199" i="4" s="1"/>
  <c r="R203" i="9" s="1"/>
  <c r="R206" s="1"/>
  <c r="R184" i="4" s="1"/>
  <c r="S202" i="7" s="1"/>
  <c r="R209" i="9"/>
  <c r="R212"/>
  <c r="R189" i="4" s="1"/>
  <c r="S208" i="7" s="1"/>
  <c r="R215" i="9"/>
  <c r="R218"/>
  <c r="R194" i="4"/>
  <c r="R227" i="9"/>
  <c r="R230"/>
  <c r="R204" i="4"/>
  <c r="R233" i="9"/>
  <c r="R236" s="1"/>
  <c r="R209" i="4" s="1"/>
  <c r="S232" i="7" s="1"/>
  <c r="R239" i="9"/>
  <c r="R242" s="1"/>
  <c r="R214" i="4" s="1"/>
  <c r="S238" i="7"/>
  <c r="R245" i="9"/>
  <c r="R248" s="1"/>
  <c r="R219" i="4" s="1"/>
  <c r="S244" i="7" s="1"/>
  <c r="R251" i="9"/>
  <c r="R254" s="1"/>
  <c r="R224" i="4" s="1"/>
  <c r="S250" i="7"/>
  <c r="R12" i="6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S19" i="9"/>
  <c r="S25"/>
  <c r="S31"/>
  <c r="S37"/>
  <c r="S41"/>
  <c r="S47"/>
  <c r="S53"/>
  <c r="S59"/>
  <c r="S62"/>
  <c r="S64" i="4"/>
  <c r="T58" i="7" s="1"/>
  <c r="S65" i="9"/>
  <c r="S68"/>
  <c r="S69" i="4"/>
  <c r="T64" i="7" s="1"/>
  <c r="S71" i="9"/>
  <c r="S74"/>
  <c r="S74" i="4"/>
  <c r="S83" i="9"/>
  <c r="S86" s="1"/>
  <c r="S84" i="4" s="1"/>
  <c r="T82" i="7" s="1"/>
  <c r="S89" i="9"/>
  <c r="S92" s="1"/>
  <c r="S89" i="4" s="1"/>
  <c r="T88" i="7" s="1"/>
  <c r="S95" i="9"/>
  <c r="S98" s="1"/>
  <c r="S94" i="4" s="1"/>
  <c r="T94" i="7" s="1"/>
  <c r="S101" i="9"/>
  <c r="S104" s="1"/>
  <c r="S99" i="4" s="1"/>
  <c r="T100" i="7" s="1"/>
  <c r="S107" i="9"/>
  <c r="S110" s="1"/>
  <c r="S104" i="4" s="1"/>
  <c r="T106" i="7" s="1"/>
  <c r="S113" i="9"/>
  <c r="S116" s="1"/>
  <c r="S109" i="4" s="1"/>
  <c r="T112" i="7" s="1"/>
  <c r="S119" i="9"/>
  <c r="S122" s="1"/>
  <c r="S114" i="4" s="1"/>
  <c r="S125" i="9"/>
  <c r="S128" s="1"/>
  <c r="S119" i="4" s="1"/>
  <c r="T124" i="7" s="1"/>
  <c r="S131" i="9"/>
  <c r="S134" s="1"/>
  <c r="S124" i="4" s="1"/>
  <c r="T130" i="7" s="1"/>
  <c r="S137" i="9"/>
  <c r="S140" s="1"/>
  <c r="S129" i="4" s="1"/>
  <c r="T136" i="7" s="1"/>
  <c r="S143" i="9"/>
  <c r="S146" s="1"/>
  <c r="S134" i="4" s="1"/>
  <c r="S149" i="9"/>
  <c r="S152"/>
  <c r="S139" i="4" s="1"/>
  <c r="T148" i="7" s="1"/>
  <c r="S155" i="9"/>
  <c r="S158"/>
  <c r="S144" i="4" s="1"/>
  <c r="S161" i="9"/>
  <c r="S164"/>
  <c r="S149" i="4"/>
  <c r="S167" i="9"/>
  <c r="S170" s="1"/>
  <c r="S154" i="4" s="1"/>
  <c r="T166" i="7" s="1"/>
  <c r="S173" i="9"/>
  <c r="S176" s="1"/>
  <c r="S159" i="4" s="1"/>
  <c r="S179" i="9"/>
  <c r="S182" s="1"/>
  <c r="S164" i="4" s="1"/>
  <c r="T178" i="7" s="1"/>
  <c r="S185" i="9"/>
  <c r="S188" s="1"/>
  <c r="S169" i="4" s="1"/>
  <c r="T184" i="7" s="1"/>
  <c r="S191" i="9"/>
  <c r="S194" s="1"/>
  <c r="S174" i="4" s="1"/>
  <c r="S197" i="9"/>
  <c r="S200"/>
  <c r="S179" i="4" s="1"/>
  <c r="T196" i="7" s="1"/>
  <c r="S221" i="9"/>
  <c r="S224"/>
  <c r="S199" i="4" s="1"/>
  <c r="S203" i="9" s="1"/>
  <c r="S206" s="1"/>
  <c r="S184" i="4"/>
  <c r="T202" i="7" s="1"/>
  <c r="S209" i="9"/>
  <c r="S212"/>
  <c r="S189" i="4"/>
  <c r="T208" i="7" s="1"/>
  <c r="S215" i="9"/>
  <c r="S218"/>
  <c r="S194" i="4"/>
  <c r="T214" i="7" s="1"/>
  <c r="S227" i="9"/>
  <c r="S230"/>
  <c r="S204" i="4"/>
  <c r="T226" i="7" s="1"/>
  <c r="S233" i="9"/>
  <c r="S236"/>
  <c r="S209" i="4"/>
  <c r="T232" i="7" s="1"/>
  <c r="S239" i="9"/>
  <c r="S242"/>
  <c r="S214" i="4"/>
  <c r="T238" i="7" s="1"/>
  <c r="S245" i="9"/>
  <c r="S248"/>
  <c r="S219" i="4"/>
  <c r="S251" i="9"/>
  <c r="S254" s="1"/>
  <c r="S224" i="4" s="1"/>
  <c r="T250" i="7"/>
  <c r="S12" i="6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T19" i="9"/>
  <c r="T25"/>
  <c r="T31"/>
  <c r="T37"/>
  <c r="T41"/>
  <c r="T47"/>
  <c r="T53"/>
  <c r="T59"/>
  <c r="T62"/>
  <c r="T64" i="4" s="1"/>
  <c r="U58" i="7" s="1"/>
  <c r="T65" i="9"/>
  <c r="T68"/>
  <c r="T69" i="4" s="1"/>
  <c r="U64" i="7" s="1"/>
  <c r="T71" i="9"/>
  <c r="T74"/>
  <c r="T74" i="4" s="1"/>
  <c r="U70" i="7" s="1"/>
  <c r="T83" i="9"/>
  <c r="T86"/>
  <c r="T84" i="4" s="1"/>
  <c r="U82" i="7" s="1"/>
  <c r="T89" i="9"/>
  <c r="T92"/>
  <c r="T89" i="4" s="1"/>
  <c r="U88" i="7" s="1"/>
  <c r="T95" i="9"/>
  <c r="T98"/>
  <c r="T94" i="4" s="1"/>
  <c r="U94" i="7" s="1"/>
  <c r="T101" i="9"/>
  <c r="T104"/>
  <c r="T99" i="4" s="1"/>
  <c r="U100" i="7" s="1"/>
  <c r="T107" i="9"/>
  <c r="T110"/>
  <c r="T104" i="4" s="1"/>
  <c r="U106" i="7" s="1"/>
  <c r="T113" i="9"/>
  <c r="T116"/>
  <c r="T109" i="4" s="1"/>
  <c r="U112" i="7" s="1"/>
  <c r="T119" i="9"/>
  <c r="T122"/>
  <c r="T114" i="4" s="1"/>
  <c r="U118" i="7" s="1"/>
  <c r="T125" i="9"/>
  <c r="T128"/>
  <c r="T119" i="4" s="1"/>
  <c r="U124" i="7" s="1"/>
  <c r="T131" i="9"/>
  <c r="T134"/>
  <c r="T124" i="4" s="1"/>
  <c r="U130" i="7" s="1"/>
  <c r="T137" i="9"/>
  <c r="T140"/>
  <c r="T129" i="4" s="1"/>
  <c r="U136" i="7" s="1"/>
  <c r="T143" i="9"/>
  <c r="T146"/>
  <c r="T134" i="4" s="1"/>
  <c r="U142" i="7" s="1"/>
  <c r="T149" i="9"/>
  <c r="T152"/>
  <c r="T139" i="4" s="1"/>
  <c r="U148" i="7" s="1"/>
  <c r="T155" i="9"/>
  <c r="T158"/>
  <c r="T144" i="4" s="1"/>
  <c r="U154" i="7" s="1"/>
  <c r="T161" i="9"/>
  <c r="T164"/>
  <c r="T149" i="4" s="1"/>
  <c r="U160" i="7" s="1"/>
  <c r="T167" i="9"/>
  <c r="T170"/>
  <c r="T154" i="4" s="1"/>
  <c r="U166" i="7" s="1"/>
  <c r="T173" i="9"/>
  <c r="T176"/>
  <c r="T159" i="4" s="1"/>
  <c r="T179" i="9"/>
  <c r="T182"/>
  <c r="T164" i="4"/>
  <c r="U178" i="7" s="1"/>
  <c r="T185" i="9"/>
  <c r="T188"/>
  <c r="T169" i="4"/>
  <c r="U184" i="7" s="1"/>
  <c r="T191" i="9"/>
  <c r="T194"/>
  <c r="T174" i="4"/>
  <c r="T197" i="9"/>
  <c r="T200" s="1"/>
  <c r="T179" i="4" s="1"/>
  <c r="U196" i="7"/>
  <c r="T221" i="9"/>
  <c r="T224" s="1"/>
  <c r="T199" i="4" s="1"/>
  <c r="T209" i="9"/>
  <c r="T212" s="1"/>
  <c r="T189" i="4" s="1"/>
  <c r="U208" i="7" s="1"/>
  <c r="T215" i="9"/>
  <c r="T218" s="1"/>
  <c r="T194" i="4" s="1"/>
  <c r="U214" i="7" s="1"/>
  <c r="T227" i="9"/>
  <c r="T230" s="1"/>
  <c r="T204" i="4" s="1"/>
  <c r="U226" i="7" s="1"/>
  <c r="T233" i="9"/>
  <c r="T236" s="1"/>
  <c r="T209" i="4" s="1"/>
  <c r="U232" i="7" s="1"/>
  <c r="T239" i="9"/>
  <c r="T242" s="1"/>
  <c r="T214" i="4" s="1"/>
  <c r="T245" i="9"/>
  <c r="T248"/>
  <c r="T219" i="4" s="1"/>
  <c r="T251" i="9"/>
  <c r="T254"/>
  <c r="T224" i="4"/>
  <c r="U250" i="7" s="1"/>
  <c r="T12" i="6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U19" i="9"/>
  <c r="U25"/>
  <c r="U31"/>
  <c r="U37"/>
  <c r="U41"/>
  <c r="U47"/>
  <c r="U53"/>
  <c r="U59"/>
  <c r="U62" s="1"/>
  <c r="U64" i="4" s="1"/>
  <c r="V58" i="7"/>
  <c r="U65" i="9"/>
  <c r="U68" s="1"/>
  <c r="U69" i="4" s="1"/>
  <c r="V64" i="7"/>
  <c r="U71" i="9"/>
  <c r="U74" s="1"/>
  <c r="U74" i="4" s="1"/>
  <c r="U83" i="9"/>
  <c r="U86" s="1"/>
  <c r="U84" i="4" s="1"/>
  <c r="V82" i="7" s="1"/>
  <c r="U89" i="9"/>
  <c r="U92" s="1"/>
  <c r="U89" i="4" s="1"/>
  <c r="V88" i="7" s="1"/>
  <c r="U95" i="9"/>
  <c r="U98" s="1"/>
  <c r="U94" i="4" s="1"/>
  <c r="U101" i="9"/>
  <c r="U104"/>
  <c r="U99" i="4" s="1"/>
  <c r="V100" i="7" s="1"/>
  <c r="U107" i="9"/>
  <c r="U110"/>
  <c r="U104" i="4" s="1"/>
  <c r="U113" i="9"/>
  <c r="U116"/>
  <c r="U109" i="4"/>
  <c r="V112" i="7" s="1"/>
  <c r="U119" i="9"/>
  <c r="U122"/>
  <c r="U114" i="4"/>
  <c r="V118" i="7" s="1"/>
  <c r="U125" i="9"/>
  <c r="U128"/>
  <c r="U119" i="4"/>
  <c r="U131" i="9"/>
  <c r="U134" s="1"/>
  <c r="U124" i="4" s="1"/>
  <c r="U137" i="9"/>
  <c r="U140" s="1"/>
  <c r="U129" i="4" s="1"/>
  <c r="V136" i="7" s="1"/>
  <c r="U143" i="9"/>
  <c r="U146" s="1"/>
  <c r="U134" i="4" s="1"/>
  <c r="V142" i="7" s="1"/>
  <c r="U149" i="9"/>
  <c r="U152" s="1"/>
  <c r="U139" i="4" s="1"/>
  <c r="V148" i="7" s="1"/>
  <c r="U155" i="9"/>
  <c r="U158" s="1"/>
  <c r="U144" i="4" s="1"/>
  <c r="V154" i="7" s="1"/>
  <c r="U161" i="9"/>
  <c r="U164" s="1"/>
  <c r="U149" i="4" s="1"/>
  <c r="U167" i="9"/>
  <c r="U170"/>
  <c r="U154" i="4" s="1"/>
  <c r="V166" i="7" s="1"/>
  <c r="U173" i="9"/>
  <c r="U176"/>
  <c r="U159" i="4" s="1"/>
  <c r="V172" i="7" s="1"/>
  <c r="U179" i="9"/>
  <c r="U182"/>
  <c r="U164" i="4" s="1"/>
  <c r="V178" i="7" s="1"/>
  <c r="U185" i="9"/>
  <c r="U188"/>
  <c r="U169" i="4" s="1"/>
  <c r="V184" i="7" s="1"/>
  <c r="U191" i="9"/>
  <c r="U194"/>
  <c r="U174" i="4" s="1"/>
  <c r="V190" i="7" s="1"/>
  <c r="U197" i="9"/>
  <c r="U200"/>
  <c r="U179" i="4" s="1"/>
  <c r="V196" i="7" s="1"/>
  <c r="U221" i="9"/>
  <c r="U224"/>
  <c r="U199" i="4"/>
  <c r="U209" i="9"/>
  <c r="U212"/>
  <c r="U189" i="4"/>
  <c r="V208" i="7"/>
  <c r="U215" i="9"/>
  <c r="U218"/>
  <c r="U194" i="4"/>
  <c r="U227" i="9"/>
  <c r="U230" s="1"/>
  <c r="U204" i="4" s="1"/>
  <c r="U233" i="9"/>
  <c r="U236"/>
  <c r="U209" i="4" s="1"/>
  <c r="V232" i="7" s="1"/>
  <c r="U239" i="9"/>
  <c r="U242"/>
  <c r="U214" i="4" s="1"/>
  <c r="V238" i="7" s="1"/>
  <c r="U245" i="9"/>
  <c r="U248"/>
  <c r="U219" i="4" s="1"/>
  <c r="V244" i="7" s="1"/>
  <c r="U251" i="9"/>
  <c r="U254"/>
  <c r="U224" i="4" s="1"/>
  <c r="V250" i="7" s="1"/>
  <c r="U9" i="6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V19" i="9"/>
  <c r="V25"/>
  <c r="V41"/>
  <c r="V47"/>
  <c r="V53"/>
  <c r="V59"/>
  <c r="V62"/>
  <c r="V64" i="4"/>
  <c r="V65" i="9"/>
  <c r="V68" s="1"/>
  <c r="V69" i="4" s="1"/>
  <c r="W64" i="7" s="1"/>
  <c r="V71" i="9"/>
  <c r="V74" s="1"/>
  <c r="V74" i="4" s="1"/>
  <c r="W70" i="7"/>
  <c r="V83" i="9"/>
  <c r="V86" s="1"/>
  <c r="V84" i="4" s="1"/>
  <c r="W82" i="7" s="1"/>
  <c r="V89" i="9"/>
  <c r="V92" s="1"/>
  <c r="V89" i="4" s="1"/>
  <c r="W88" i="7"/>
  <c r="V95" i="9"/>
  <c r="V98" s="1"/>
  <c r="V94" i="4" s="1"/>
  <c r="W94" i="7" s="1"/>
  <c r="V101" i="9"/>
  <c r="V104" s="1"/>
  <c r="V99" i="4" s="1"/>
  <c r="V107" i="9"/>
  <c r="V110"/>
  <c r="V104" i="4" s="1"/>
  <c r="W106" i="7" s="1"/>
  <c r="V113" i="9"/>
  <c r="V116"/>
  <c r="V109" i="4" s="1"/>
  <c r="V119" i="9"/>
  <c r="V122"/>
  <c r="V114" i="4" s="1"/>
  <c r="W118" i="7" s="1"/>
  <c r="V125" i="9"/>
  <c r="V128"/>
  <c r="V119" i="4"/>
  <c r="W124" i="7" s="1"/>
  <c r="V131" i="9"/>
  <c r="V134"/>
  <c r="V124" i="4"/>
  <c r="W130" i="7" s="1"/>
  <c r="V137" i="9"/>
  <c r="V140"/>
  <c r="V129" i="4"/>
  <c r="W136" i="7" s="1"/>
  <c r="V143" i="9"/>
  <c r="V146"/>
  <c r="V134" i="4" s="1"/>
  <c r="W142" i="7" s="1"/>
  <c r="V149" i="9"/>
  <c r="V152"/>
  <c r="V139" i="4"/>
  <c r="W148" i="7" s="1"/>
  <c r="V155" i="9"/>
  <c r="V158"/>
  <c r="V144" i="4"/>
  <c r="V161" i="9"/>
  <c r="V164"/>
  <c r="V149" i="4"/>
  <c r="V167" i="9"/>
  <c r="V170" s="1"/>
  <c r="V154" i="4" s="1"/>
  <c r="W166" i="7"/>
  <c r="V173" i="9"/>
  <c r="V176" s="1"/>
  <c r="V159" i="4" s="1"/>
  <c r="V179" i="9"/>
  <c r="V182"/>
  <c r="V164" i="4" s="1"/>
  <c r="V185" i="9"/>
  <c r="V188"/>
  <c r="V169" i="4"/>
  <c r="W184" i="7" s="1"/>
  <c r="V191" i="9"/>
  <c r="V194"/>
  <c r="V174" i="4" s="1"/>
  <c r="W190" i="7" s="1"/>
  <c r="V197" i="9"/>
  <c r="V200"/>
  <c r="V179" i="4"/>
  <c r="V221" i="9"/>
  <c r="V224"/>
  <c r="V199" i="4"/>
  <c r="V209" i="9"/>
  <c r="V212" s="1"/>
  <c r="V189" i="4" s="1"/>
  <c r="W208" i="7" s="1"/>
  <c r="V215" i="9"/>
  <c r="V218" s="1"/>
  <c r="V194" i="4" s="1"/>
  <c r="W214" i="7"/>
  <c r="V227" i="9"/>
  <c r="V230" s="1"/>
  <c r="V204" i="4" s="1"/>
  <c r="W226" i="7" s="1"/>
  <c r="V233" i="9"/>
  <c r="V236" s="1"/>
  <c r="V239"/>
  <c r="V242"/>
  <c r="V214" i="4" s="1"/>
  <c r="W238" i="7" s="1"/>
  <c r="V245" i="9"/>
  <c r="V248"/>
  <c r="V219" i="4"/>
  <c r="V251" i="9"/>
  <c r="V254"/>
  <c r="V224" i="4"/>
  <c r="V12" i="6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W19" i="9"/>
  <c r="W25"/>
  <c r="W31"/>
  <c r="W37"/>
  <c r="W41"/>
  <c r="W47"/>
  <c r="W53"/>
  <c r="W59"/>
  <c r="W62"/>
  <c r="W64" i="4" s="1"/>
  <c r="X58" i="7" s="1"/>
  <c r="W65" i="9"/>
  <c r="W68"/>
  <c r="W69" i="4" s="1"/>
  <c r="X64" i="7" s="1"/>
  <c r="W71" i="9"/>
  <c r="W74"/>
  <c r="W74" i="4" s="1"/>
  <c r="X70" i="7" s="1"/>
  <c r="W83" i="9"/>
  <c r="W86"/>
  <c r="W84" i="4" s="1"/>
  <c r="X82" i="7" s="1"/>
  <c r="W89" i="9"/>
  <c r="W92"/>
  <c r="W89" i="4" s="1"/>
  <c r="X88" i="7" s="1"/>
  <c r="W95" i="9"/>
  <c r="W98"/>
  <c r="W94" i="4" s="1"/>
  <c r="W101" i="9"/>
  <c r="W104"/>
  <c r="W99" i="4" s="1"/>
  <c r="X100" i="7" s="1"/>
  <c r="W107" i="9"/>
  <c r="W110"/>
  <c r="W104" i="4"/>
  <c r="W113" i="9"/>
  <c r="W116"/>
  <c r="W109" i="4"/>
  <c r="X112" i="7"/>
  <c r="W119" i="9"/>
  <c r="W122"/>
  <c r="W114" i="4"/>
  <c r="X118" i="7"/>
  <c r="W125" i="9"/>
  <c r="W128"/>
  <c r="W119" i="4"/>
  <c r="X124" i="7"/>
  <c r="W131" i="9"/>
  <c r="W134"/>
  <c r="W124" i="4"/>
  <c r="X130" i="7"/>
  <c r="W137" i="9"/>
  <c r="W140"/>
  <c r="W129" i="4"/>
  <c r="X136" i="7"/>
  <c r="W143" i="9"/>
  <c r="W146"/>
  <c r="W134" i="4"/>
  <c r="W149" i="9"/>
  <c r="W152" s="1"/>
  <c r="W139" i="4" s="1"/>
  <c r="X148" i="7" s="1"/>
  <c r="W155" i="9"/>
  <c r="W158" s="1"/>
  <c r="W144" i="4" s="1"/>
  <c r="W161" i="9"/>
  <c r="W164"/>
  <c r="W149" i="4" s="1"/>
  <c r="X160" i="7" s="1"/>
  <c r="W167" i="9"/>
  <c r="W170"/>
  <c r="W154" i="4" s="1"/>
  <c r="X166" i="7"/>
  <c r="W173" i="9"/>
  <c r="W176" s="1"/>
  <c r="W159" i="4" s="1"/>
  <c r="X172" i="7" s="1"/>
  <c r="W179" i="9"/>
  <c r="W182" s="1"/>
  <c r="W164" i="4" s="1"/>
  <c r="X178" i="7" s="1"/>
  <c r="W185" i="9"/>
  <c r="W188"/>
  <c r="W169" i="4" s="1"/>
  <c r="X184" i="7" s="1"/>
  <c r="W191" i="9"/>
  <c r="W194"/>
  <c r="W174" i="4" s="1"/>
  <c r="X190" i="7"/>
  <c r="W197" i="9"/>
  <c r="W200" s="1"/>
  <c r="W179" i="4" s="1"/>
  <c r="X196" i="7" s="1"/>
  <c r="W221" i="9"/>
  <c r="W224" s="1"/>
  <c r="W199" i="4" s="1"/>
  <c r="W203" i="9" s="1"/>
  <c r="W206" s="1"/>
  <c r="W184" i="4" s="1"/>
  <c r="W209" i="9"/>
  <c r="W212"/>
  <c r="W189" i="4"/>
  <c r="X208" i="7"/>
  <c r="W215" i="9"/>
  <c r="W218"/>
  <c r="W194" i="4"/>
  <c r="W227" i="9"/>
  <c r="W230" s="1"/>
  <c r="W233"/>
  <c r="W236" s="1"/>
  <c r="W209" i="4" s="1"/>
  <c r="W239" i="9"/>
  <c r="W242"/>
  <c r="W214" i="4" s="1"/>
  <c r="X238" i="7" s="1"/>
  <c r="W245" i="9"/>
  <c r="W248"/>
  <c r="W219" i="4" s="1"/>
  <c r="X244" i="7" s="1"/>
  <c r="W251" i="9"/>
  <c r="W254"/>
  <c r="W224" i="4" s="1"/>
  <c r="X250" i="7" s="1"/>
  <c r="W11" i="6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X19" i="9"/>
  <c r="X25"/>
  <c r="X31"/>
  <c r="X37"/>
  <c r="X41"/>
  <c r="X47"/>
  <c r="X53"/>
  <c r="X59"/>
  <c r="X62"/>
  <c r="X64" i="4" s="1"/>
  <c r="Y58" i="7" s="1"/>
  <c r="X65" i="9"/>
  <c r="X68"/>
  <c r="X69" i="4" s="1"/>
  <c r="Y64" i="7" s="1"/>
  <c r="X71" i="9"/>
  <c r="X74"/>
  <c r="X74" i="4" s="1"/>
  <c r="Y70" i="7" s="1"/>
  <c r="X83" i="9"/>
  <c r="X86"/>
  <c r="X84" i="4" s="1"/>
  <c r="Y82" i="7" s="1"/>
  <c r="X89" i="9"/>
  <c r="X92"/>
  <c r="X89" i="4" s="1"/>
  <c r="Y88" i="7" s="1"/>
  <c r="X95" i="9"/>
  <c r="X98"/>
  <c r="X94" i="4" s="1"/>
  <c r="Y94" i="7" s="1"/>
  <c r="X101" i="9"/>
  <c r="X104"/>
  <c r="X99" i="4" s="1"/>
  <c r="Y100" i="7" s="1"/>
  <c r="X107" i="9"/>
  <c r="X110"/>
  <c r="X104" i="4" s="1"/>
  <c r="Y106" i="7" s="1"/>
  <c r="X113" i="9"/>
  <c r="X116"/>
  <c r="X109" i="4" s="1"/>
  <c r="Y112" i="7" s="1"/>
  <c r="X119" i="9"/>
  <c r="X122"/>
  <c r="X114" i="4" s="1"/>
  <c r="Y118" i="7" s="1"/>
  <c r="X125" i="9"/>
  <c r="X128"/>
  <c r="X119" i="4" s="1"/>
  <c r="X131" i="9"/>
  <c r="X134" s="1"/>
  <c r="X124" i="4"/>
  <c r="Y130" i="7"/>
  <c r="X137" i="9"/>
  <c r="X143"/>
  <c r="X146"/>
  <c r="X134" i="4"/>
  <c r="Y142" i="7" s="1"/>
  <c r="X149" i="9"/>
  <c r="X152"/>
  <c r="X139" i="4"/>
  <c r="Y148" i="7" s="1"/>
  <c r="X155" i="9"/>
  <c r="X158"/>
  <c r="X144" i="4"/>
  <c r="X161" i="9"/>
  <c r="X164" s="1"/>
  <c r="X149" i="4" s="1"/>
  <c r="Y160" i="7" s="1"/>
  <c r="X167" i="9"/>
  <c r="X170" s="1"/>
  <c r="X154" i="4" s="1"/>
  <c r="X173" i="9"/>
  <c r="X176"/>
  <c r="X159" i="4" s="1"/>
  <c r="Y172" i="7"/>
  <c r="X179" i="9"/>
  <c r="X182" s="1"/>
  <c r="X164" i="4" s="1"/>
  <c r="Y178" i="7" s="1"/>
  <c r="X185" i="9"/>
  <c r="X188" s="1"/>
  <c r="X169" i="4" s="1"/>
  <c r="Y184" i="7"/>
  <c r="X191" i="9"/>
  <c r="X194" s="1"/>
  <c r="X174" i="4" s="1"/>
  <c r="Y190" i="7" s="1"/>
  <c r="X197" i="9"/>
  <c r="X200" s="1"/>
  <c r="X179" i="4" s="1"/>
  <c r="Y196" i="7"/>
  <c r="X221" i="9"/>
  <c r="X224" s="1"/>
  <c r="X199" i="4" s="1"/>
  <c r="X203" i="9" s="1"/>
  <c r="X206" s="1"/>
  <c r="X184" i="4" s="1"/>
  <c r="Y202" i="7" s="1"/>
  <c r="X209" i="9"/>
  <c r="X212" s="1"/>
  <c r="X189" i="4" s="1"/>
  <c r="X215" i="9"/>
  <c r="X218"/>
  <c r="X194" i="4" s="1"/>
  <c r="X227" i="9"/>
  <c r="X230"/>
  <c r="X204" i="4"/>
  <c r="Y226" i="7" s="1"/>
  <c r="X233" i="9"/>
  <c r="X236"/>
  <c r="X209" i="4"/>
  <c r="X239" i="9"/>
  <c r="X242" s="1"/>
  <c r="X214" i="4" s="1"/>
  <c r="Y238" i="7"/>
  <c r="X245" i="9"/>
  <c r="X248" s="1"/>
  <c r="X219" i="4" s="1"/>
  <c r="X251" i="9"/>
  <c r="X254" s="1"/>
  <c r="X224" i="4" s="1"/>
  <c r="Y250" i="7" s="1"/>
  <c r="X9" i="6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Y19" i="9"/>
  <c r="Y25"/>
  <c r="Y31"/>
  <c r="Y37"/>
  <c r="Y41"/>
  <c r="Y47"/>
  <c r="Y53"/>
  <c r="Y59"/>
  <c r="Y62"/>
  <c r="Y64" i="4"/>
  <c r="Z58" i="7" s="1"/>
  <c r="Y65" i="9"/>
  <c r="Y68"/>
  <c r="Y69" i="4"/>
  <c r="Z64" i="7" s="1"/>
  <c r="Y71" i="9"/>
  <c r="Y74"/>
  <c r="Y74" i="4"/>
  <c r="Y83" i="9"/>
  <c r="Y86" s="1"/>
  <c r="Y84" i="4" s="1"/>
  <c r="Z82" i="7"/>
  <c r="Y89" i="9"/>
  <c r="Y92" s="1"/>
  <c r="Y89" i="4" s="1"/>
  <c r="Z88" i="7" s="1"/>
  <c r="Y95" i="9"/>
  <c r="Y98" s="1"/>
  <c r="Y94" i="4" s="1"/>
  <c r="Z94" i="7"/>
  <c r="Y101" i="9"/>
  <c r="Y104" s="1"/>
  <c r="Y99" i="4" s="1"/>
  <c r="Z100" i="7" s="1"/>
  <c r="Y107" i="9"/>
  <c r="Y110" s="1"/>
  <c r="Y104" i="4" s="1"/>
  <c r="Z106" i="7"/>
  <c r="Y113" i="9"/>
  <c r="Y116" s="1"/>
  <c r="Y109" i="4" s="1"/>
  <c r="Z112" i="7" s="1"/>
  <c r="Y119" i="9"/>
  <c r="Y122" s="1"/>
  <c r="Y114" i="4" s="1"/>
  <c r="Z118" i="7"/>
  <c r="Y125" i="9"/>
  <c r="Y128" s="1"/>
  <c r="Y119" i="4" s="1"/>
  <c r="Y131" i="9"/>
  <c r="Y134" s="1"/>
  <c r="Y124" i="4" s="1"/>
  <c r="Z130" i="7" s="1"/>
  <c r="Y137" i="9"/>
  <c r="Y140" s="1"/>
  <c r="Y129" i="4" s="1"/>
  <c r="Z136" i="7" s="1"/>
  <c r="Y143" i="9"/>
  <c r="Y146" s="1"/>
  <c r="Y134" i="4" s="1"/>
  <c r="Z142" i="7" s="1"/>
  <c r="Y149" i="9"/>
  <c r="Y152" s="1"/>
  <c r="Y155"/>
  <c r="Y158"/>
  <c r="Y144" i="4"/>
  <c r="Z154" i="7" s="1"/>
  <c r="Y161" i="9"/>
  <c r="Y164"/>
  <c r="Y149" i="4"/>
  <c r="Z160" i="7" s="1"/>
  <c r="Y167" i="9"/>
  <c r="Y170"/>
  <c r="Y154" i="4"/>
  <c r="Z166" i="7" s="1"/>
  <c r="Y173" i="9"/>
  <c r="Y176"/>
  <c r="Y159" i="4"/>
  <c r="Z172" i="7" s="1"/>
  <c r="Y179" i="9"/>
  <c r="Y182"/>
  <c r="Y164" i="4"/>
  <c r="Z178" i="7" s="1"/>
  <c r="Y185" i="9"/>
  <c r="Y188"/>
  <c r="Y169" i="4"/>
  <c r="Z184" i="7" s="1"/>
  <c r="Y191" i="9"/>
  <c r="Y194"/>
  <c r="Y174" i="4"/>
  <c r="Z190" i="7" s="1"/>
  <c r="Y197" i="9"/>
  <c r="Y200"/>
  <c r="Y179" i="4"/>
  <c r="Z196" i="7" s="1"/>
  <c r="Y221" i="9"/>
  <c r="Y224"/>
  <c r="Y199" i="4"/>
  <c r="Y209" i="9"/>
  <c r="Y212" s="1"/>
  <c r="Y189" i="4" s="1"/>
  <c r="Z208" i="7" s="1"/>
  <c r="Y215" i="9"/>
  <c r="Y218" s="1"/>
  <c r="Y194" i="4" s="1"/>
  <c r="Z214" i="7"/>
  <c r="Y227" i="9"/>
  <c r="Y230" s="1"/>
  <c r="Y204" i="4" s="1"/>
  <c r="Z226" i="7" s="1"/>
  <c r="Y233" i="9"/>
  <c r="Y236" s="1"/>
  <c r="Y209" i="4" s="1"/>
  <c r="Z232" i="7"/>
  <c r="Y239" i="9"/>
  <c r="Y242" s="1"/>
  <c r="Y214" i="4" s="1"/>
  <c r="Z238" i="7" s="1"/>
  <c r="Y245" i="9"/>
  <c r="Y248" s="1"/>
  <c r="Y219" i="4" s="1"/>
  <c r="Y251" i="9"/>
  <c r="Y254" s="1"/>
  <c r="Y224" i="4" s="1"/>
  <c r="Y11" i="6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Z41" i="9"/>
  <c r="Z47"/>
  <c r="Z53"/>
  <c r="Z59"/>
  <c r="Z62"/>
  <c r="Z64" i="4" s="1"/>
  <c r="AA58" i="7" s="1"/>
  <c r="Z65" i="9"/>
  <c r="Z68"/>
  <c r="Z69" i="4" s="1"/>
  <c r="Z71" i="9"/>
  <c r="Z74"/>
  <c r="Z74" i="4"/>
  <c r="AA70" i="7" s="1"/>
  <c r="Z83" i="9"/>
  <c r="Z86"/>
  <c r="Z84" i="4"/>
  <c r="AA82" i="7" s="1"/>
  <c r="Z89" i="9"/>
  <c r="Z92"/>
  <c r="Z89" i="4"/>
  <c r="AA88" i="7" s="1"/>
  <c r="Z95" i="9"/>
  <c r="Z98"/>
  <c r="Z94" i="4"/>
  <c r="Z101" i="9"/>
  <c r="Z104" s="1"/>
  <c r="Z99" i="4" s="1"/>
  <c r="Z107" i="9"/>
  <c r="Z110" s="1"/>
  <c r="Z104" i="4" s="1"/>
  <c r="AA106" i="7" s="1"/>
  <c r="Z113" i="9"/>
  <c r="Z116" s="1"/>
  <c r="Z109" i="4" s="1"/>
  <c r="AA112" i="7" s="1"/>
  <c r="Z119" i="9"/>
  <c r="Z122" s="1"/>
  <c r="Z114" i="4" s="1"/>
  <c r="AA118" i="7" s="1"/>
  <c r="Z125" i="9"/>
  <c r="Z128" s="1"/>
  <c r="Z119" i="4" s="1"/>
  <c r="AA124" i="7" s="1"/>
  <c r="Z131" i="9"/>
  <c r="Z134" s="1"/>
  <c r="Z124" i="4" s="1"/>
  <c r="AA130" i="7" s="1"/>
  <c r="Z137" i="9"/>
  <c r="Z140" s="1"/>
  <c r="Z129" i="4" s="1"/>
  <c r="AA136" i="7" s="1"/>
  <c r="Z143" i="9"/>
  <c r="Z146" s="1"/>
  <c r="Z134" i="4" s="1"/>
  <c r="AA142" i="7" s="1"/>
  <c r="Z149" i="9"/>
  <c r="Z152" s="1"/>
  <c r="Z139" i="4" s="1"/>
  <c r="Z155" i="9"/>
  <c r="Z158"/>
  <c r="Z144" i="4" s="1"/>
  <c r="AA154" i="7" s="1"/>
  <c r="Z161" i="9"/>
  <c r="Z164"/>
  <c r="Z149" i="4" s="1"/>
  <c r="AA160" i="7" s="1"/>
  <c r="Z167" i="9"/>
  <c r="Z170"/>
  <c r="Z154" i="4" s="1"/>
  <c r="AA166" i="7" s="1"/>
  <c r="Z173" i="9"/>
  <c r="Z176"/>
  <c r="Z159" i="4" s="1"/>
  <c r="AA172" i="7" s="1"/>
  <c r="Z179" i="9"/>
  <c r="Z182"/>
  <c r="Z164" i="4" s="1"/>
  <c r="AA178" i="7" s="1"/>
  <c r="Z185" i="9"/>
  <c r="Z188"/>
  <c r="Z169" i="4" s="1"/>
  <c r="AA184" i="7" s="1"/>
  <c r="Z191" i="9"/>
  <c r="Z194"/>
  <c r="Z174" i="4" s="1"/>
  <c r="AA190" i="7" s="1"/>
  <c r="Z197" i="9"/>
  <c r="Z200"/>
  <c r="Z179" i="4" s="1"/>
  <c r="AA196" i="7" s="1"/>
  <c r="Z221" i="9"/>
  <c r="Z224"/>
  <c r="Z199" i="4" s="1"/>
  <c r="Z209" i="9"/>
  <c r="Z212"/>
  <c r="Z189" i="4"/>
  <c r="AA208" i="7" s="1"/>
  <c r="Z215" i="9"/>
  <c r="Z218"/>
  <c r="Z194" i="4"/>
  <c r="AA214" i="7" s="1"/>
  <c r="Z227" i="9"/>
  <c r="Z230"/>
  <c r="Z204" i="4"/>
  <c r="AA226" i="7" s="1"/>
  <c r="Z233" i="9"/>
  <c r="Z236"/>
  <c r="Z209" i="4"/>
  <c r="Z239" i="9"/>
  <c r="Z242" s="1"/>
  <c r="Z214" i="4" s="1"/>
  <c r="AA238" i="7"/>
  <c r="Z245" i="9"/>
  <c r="Z248" s="1"/>
  <c r="Z219" i="4" s="1"/>
  <c r="Z251" i="9"/>
  <c r="Z254" s="1"/>
  <c r="Z224" i="4" s="1"/>
  <c r="AA250" i="7" s="1"/>
  <c r="Z12" i="6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AA19" i="9"/>
  <c r="AA25"/>
  <c r="AA31"/>
  <c r="AA37"/>
  <c r="AA41"/>
  <c r="AA47"/>
  <c r="AA53"/>
  <c r="AA59"/>
  <c r="AA62"/>
  <c r="AA64" i="4" s="1"/>
  <c r="AB58" i="7" s="1"/>
  <c r="AA65" i="9"/>
  <c r="AA68"/>
  <c r="AA69" i="4" s="1"/>
  <c r="AB64" i="7" s="1"/>
  <c r="AA71" i="9"/>
  <c r="AA74"/>
  <c r="AA74" i="4" s="1"/>
  <c r="AB70" i="7" s="1"/>
  <c r="AA83" i="9"/>
  <c r="AA86"/>
  <c r="AA84" i="4" s="1"/>
  <c r="AB82" i="7" s="1"/>
  <c r="AA89" i="9"/>
  <c r="AA92"/>
  <c r="AA89" i="4" s="1"/>
  <c r="AB88" i="7" s="1"/>
  <c r="AA95" i="9"/>
  <c r="AA98"/>
  <c r="AA94" i="4" s="1"/>
  <c r="AB94" i="7" s="1"/>
  <c r="AA101" i="9"/>
  <c r="AA104"/>
  <c r="AA99" i="4" s="1"/>
  <c r="AA107" i="9"/>
  <c r="AA110"/>
  <c r="AA104" i="4"/>
  <c r="AB106" i="7" s="1"/>
  <c r="AA113" i="9"/>
  <c r="AA116"/>
  <c r="AA109" i="4"/>
  <c r="AB112" i="7" s="1"/>
  <c r="AA119" i="9"/>
  <c r="AA122"/>
  <c r="AA114" i="4"/>
  <c r="AB118" i="7" s="1"/>
  <c r="AA125" i="9"/>
  <c r="AA128"/>
  <c r="AA119" i="4"/>
  <c r="AB124" i="7" s="1"/>
  <c r="AA131" i="9"/>
  <c r="AA134"/>
  <c r="AA124" i="4"/>
  <c r="AB130" i="7" s="1"/>
  <c r="AA137" i="9"/>
  <c r="AA140"/>
  <c r="AA129" i="4"/>
  <c r="AB136" i="7" s="1"/>
  <c r="AA143" i="9"/>
  <c r="AA146"/>
  <c r="AA134" i="4"/>
  <c r="AB142" i="7" s="1"/>
  <c r="AA149" i="9"/>
  <c r="AA152"/>
  <c r="AA139" i="4"/>
  <c r="AB148" i="7" s="1"/>
  <c r="AA155" i="9"/>
  <c r="AA158"/>
  <c r="AA144" i="4"/>
  <c r="AB154" i="7" s="1"/>
  <c r="AA161" i="9"/>
  <c r="AA164"/>
  <c r="AA149" i="4"/>
  <c r="AB160" i="7" s="1"/>
  <c r="AA167" i="9"/>
  <c r="AA170"/>
  <c r="AA154" i="4"/>
  <c r="AB166" i="7" s="1"/>
  <c r="AA173" i="9"/>
  <c r="AA176"/>
  <c r="AA159" i="4"/>
  <c r="AB172" i="7" s="1"/>
  <c r="AA179" i="9"/>
  <c r="AA182"/>
  <c r="AA164" i="4"/>
  <c r="AB178" i="7" s="1"/>
  <c r="AA185" i="9"/>
  <c r="AA188"/>
  <c r="AA169" i="4"/>
  <c r="AB184" i="7" s="1"/>
  <c r="AA191" i="9"/>
  <c r="AA194"/>
  <c r="AA174" i="4"/>
  <c r="AB190" i="7" s="1"/>
  <c r="AA197" i="9"/>
  <c r="AA200"/>
  <c r="AA179" i="4"/>
  <c r="AB196" i="7" s="1"/>
  <c r="AA221" i="9"/>
  <c r="AA224"/>
  <c r="AA199" i="4"/>
  <c r="AA209" i="9"/>
  <c r="AA212" s="1"/>
  <c r="AA189" i="4" s="1"/>
  <c r="AA215" i="9"/>
  <c r="AA218" s="1"/>
  <c r="AA194" i="4" s="1"/>
  <c r="AB214" i="7" s="1"/>
  <c r="AA227" i="9"/>
  <c r="AA230" s="1"/>
  <c r="AA204" i="4" s="1"/>
  <c r="AA233" i="9"/>
  <c r="AA236"/>
  <c r="AA209" i="4" s="1"/>
  <c r="AB232" i="7" s="1"/>
  <c r="AA239" i="9"/>
  <c r="AA242"/>
  <c r="AA214" i="4" s="1"/>
  <c r="AB238" i="7" s="1"/>
  <c r="AA245" i="9"/>
  <c r="AA248"/>
  <c r="AA219" i="4" s="1"/>
  <c r="AA251" i="9"/>
  <c r="AA254"/>
  <c r="AA224" i="4"/>
  <c r="AB250" i="7" s="1"/>
  <c r="AA12" i="6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B19" i="9"/>
  <c r="AB25"/>
  <c r="AB31"/>
  <c r="AB37"/>
  <c r="AB41"/>
  <c r="AB47"/>
  <c r="AB53"/>
  <c r="AB59"/>
  <c r="AB62" s="1"/>
  <c r="AB64" i="4" s="1"/>
  <c r="AB65" i="9"/>
  <c r="AB68" s="1"/>
  <c r="AB69" i="4" s="1"/>
  <c r="AC64" i="7" s="1"/>
  <c r="AB71" i="9"/>
  <c r="AB74" s="1"/>
  <c r="AB74" i="4" s="1"/>
  <c r="AC70" i="7" s="1"/>
  <c r="AB83" i="9"/>
  <c r="AB86" s="1"/>
  <c r="AB84" i="4" s="1"/>
  <c r="AB89" i="9"/>
  <c r="AB92"/>
  <c r="AB89" i="4" s="1"/>
  <c r="AC88" i="7" s="1"/>
  <c r="AB95" i="9"/>
  <c r="AB98"/>
  <c r="AB94" i="4" s="1"/>
  <c r="AC94" i="7" s="1"/>
  <c r="AB101" i="9"/>
  <c r="AB104"/>
  <c r="AB99" i="4" s="1"/>
  <c r="AC100" i="7" s="1"/>
  <c r="AB107" i="9"/>
  <c r="AB110"/>
  <c r="AB104" i="4" s="1"/>
  <c r="AC106" i="7" s="1"/>
  <c r="AB113" i="9"/>
  <c r="AB116"/>
  <c r="AB109" i="4" s="1"/>
  <c r="AC112" i="7" s="1"/>
  <c r="AB119" i="9"/>
  <c r="AB122"/>
  <c r="AB114" i="4" s="1"/>
  <c r="AC118" i="7" s="1"/>
  <c r="AB125" i="9"/>
  <c r="AB128"/>
  <c r="AB119" i="4" s="1"/>
  <c r="AB131" i="9"/>
  <c r="AB134"/>
  <c r="AB124" i="4"/>
  <c r="AC130" i="7" s="1"/>
  <c r="AB137" i="9"/>
  <c r="AB140"/>
  <c r="AB129" i="4"/>
  <c r="AC136" i="7" s="1"/>
  <c r="AB143" i="9"/>
  <c r="AB146"/>
  <c r="AB134" i="4"/>
  <c r="AC142" i="7" s="1"/>
  <c r="AB149" i="9"/>
  <c r="AB152"/>
  <c r="AB139" i="4"/>
  <c r="AC148" i="7" s="1"/>
  <c r="AB155" i="9"/>
  <c r="AB158"/>
  <c r="AB144" i="4"/>
  <c r="AC154" i="7" s="1"/>
  <c r="AB161" i="9"/>
  <c r="AB164"/>
  <c r="AB149" i="4"/>
  <c r="AC160" i="7" s="1"/>
  <c r="AB167" i="9"/>
  <c r="AB170"/>
  <c r="AB154" i="4"/>
  <c r="AC166" i="7" s="1"/>
  <c r="AB173" i="9"/>
  <c r="AB176"/>
  <c r="AB159" i="4"/>
  <c r="AC172" i="7" s="1"/>
  <c r="AB179" i="9"/>
  <c r="AB182"/>
  <c r="AB164" i="4"/>
  <c r="AC178" i="7" s="1"/>
  <c r="AB185" i="9"/>
  <c r="AB188"/>
  <c r="AB169" i="4"/>
  <c r="AC184" i="7" s="1"/>
  <c r="AB191" i="9"/>
  <c r="AB194"/>
  <c r="AB174" i="4"/>
  <c r="AB197" i="9"/>
  <c r="AB200" s="1"/>
  <c r="AB179" i="4" s="1"/>
  <c r="AC196" i="7" s="1"/>
  <c r="AB221" i="9"/>
  <c r="AB224" s="1"/>
  <c r="AB199" i="4" s="1"/>
  <c r="AB209" i="9"/>
  <c r="AB212" s="1"/>
  <c r="AB189" i="4" s="1"/>
  <c r="AC208" i="7" s="1"/>
  <c r="AB215" i="9"/>
  <c r="AB218" s="1"/>
  <c r="AB194" i="4" s="1"/>
  <c r="AC214" i="7" s="1"/>
  <c r="AB227" i="9"/>
  <c r="AB230" s="1"/>
  <c r="AB204" i="4" s="1"/>
  <c r="AC226" i="7" s="1"/>
  <c r="AB233" i="9"/>
  <c r="AB236" s="1"/>
  <c r="AB209" i="4" s="1"/>
  <c r="AC232" i="7" s="1"/>
  <c r="AB239" i="9"/>
  <c r="AB242" s="1"/>
  <c r="AB214" i="4" s="1"/>
  <c r="AB245" i="9"/>
  <c r="AB248"/>
  <c r="AB219" i="4" s="1"/>
  <c r="AB251" i="9"/>
  <c r="AB254"/>
  <c r="AB224" i="4"/>
  <c r="AC250" i="7" s="1"/>
  <c r="AB9" i="6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C19" i="9"/>
  <c r="AC25"/>
  <c r="AC31"/>
  <c r="AC37"/>
  <c r="AC41"/>
  <c r="AC47"/>
  <c r="AC53"/>
  <c r="AC59"/>
  <c r="AC62" s="1"/>
  <c r="AC64" i="4" s="1"/>
  <c r="AD58" i="7" s="1"/>
  <c r="AC65" i="9"/>
  <c r="AC68" s="1"/>
  <c r="AC69" i="4" s="1"/>
  <c r="AD64" i="7" s="1"/>
  <c r="AC71" i="9"/>
  <c r="AC74" s="1"/>
  <c r="AC74" i="4" s="1"/>
  <c r="AD70" i="7" s="1"/>
  <c r="AC83" i="9"/>
  <c r="AC86" s="1"/>
  <c r="AC84" i="4" s="1"/>
  <c r="AD82" i="7" s="1"/>
  <c r="AC89" i="9"/>
  <c r="AC92" s="1"/>
  <c r="AC89" i="4" s="1"/>
  <c r="AD88" i="7" s="1"/>
  <c r="AC95" i="9"/>
  <c r="AC98" s="1"/>
  <c r="AC94" i="4" s="1"/>
  <c r="AD94" i="7" s="1"/>
  <c r="AC101" i="9"/>
  <c r="AC104" s="1"/>
  <c r="AC99" i="4" s="1"/>
  <c r="AD100" i="7" s="1"/>
  <c r="AC107" i="9"/>
  <c r="AC110" s="1"/>
  <c r="AC104" i="4" s="1"/>
  <c r="AD106" i="7" s="1"/>
  <c r="AC113" i="9"/>
  <c r="AC116" s="1"/>
  <c r="AC109" i="4" s="1"/>
  <c r="AD112" i="7" s="1"/>
  <c r="AC119" i="9"/>
  <c r="AC122" s="1"/>
  <c r="AC114" i="4" s="1"/>
  <c r="AC125" i="9"/>
  <c r="AC128" s="1"/>
  <c r="AC119" i="4" s="1"/>
  <c r="AD124" i="7" s="1"/>
  <c r="AC131" i="9"/>
  <c r="AC134" s="1"/>
  <c r="AC124" i="4" s="1"/>
  <c r="AD130" i="7" s="1"/>
  <c r="AC137" i="9"/>
  <c r="AC140" s="1"/>
  <c r="AC129" i="4" s="1"/>
  <c r="AD136" i="7" s="1"/>
  <c r="AC143" i="9"/>
  <c r="AC146" s="1"/>
  <c r="AC134" i="4" s="1"/>
  <c r="AD142" i="7" s="1"/>
  <c r="AC149" i="9"/>
  <c r="AC152" s="1"/>
  <c r="AC139" i="4" s="1"/>
  <c r="AD148" i="7" s="1"/>
  <c r="AC155" i="9"/>
  <c r="AC158" s="1"/>
  <c r="AC144" i="4" s="1"/>
  <c r="AD154" i="7" s="1"/>
  <c r="AC161" i="9"/>
  <c r="AC164" s="1"/>
  <c r="AC149" i="4" s="1"/>
  <c r="AD160" i="7" s="1"/>
  <c r="AC167" i="9"/>
  <c r="AC170" s="1"/>
  <c r="AC154" i="4" s="1"/>
  <c r="AD166" i="7" s="1"/>
  <c r="AC173" i="9"/>
  <c r="AC176" s="1"/>
  <c r="AC159" i="4" s="1"/>
  <c r="AD172" i="7" s="1"/>
  <c r="AC179" i="9"/>
  <c r="AC182" s="1"/>
  <c r="AC164" i="4" s="1"/>
  <c r="AD178" i="7" s="1"/>
  <c r="AC185" i="9"/>
  <c r="AC188" s="1"/>
  <c r="AC169" i="4" s="1"/>
  <c r="AD184" i="7" s="1"/>
  <c r="AC191" i="9"/>
  <c r="AC194" s="1"/>
  <c r="AC174" i="4" s="1"/>
  <c r="AD190" i="7" s="1"/>
  <c r="AC197" i="9"/>
  <c r="AC200" s="1"/>
  <c r="AC179" i="4" s="1"/>
  <c r="AD196" i="7" s="1"/>
  <c r="AC221" i="9"/>
  <c r="AC224" s="1"/>
  <c r="AC199" i="4" s="1"/>
  <c r="AC209" i="9"/>
  <c r="AC212"/>
  <c r="AC189" i="4" s="1"/>
  <c r="AC215" i="9"/>
  <c r="AC218"/>
  <c r="AC194" i="4"/>
  <c r="AD214" i="7" s="1"/>
  <c r="AC227" i="9"/>
  <c r="AC230"/>
  <c r="AC204" i="4"/>
  <c r="AD226" i="7" s="1"/>
  <c r="AC233" i="9"/>
  <c r="AC236"/>
  <c r="AC209" i="4"/>
  <c r="AD232" i="7" s="1"/>
  <c r="AC239" i="9"/>
  <c r="AC242"/>
  <c r="AC214" i="4"/>
  <c r="AD238" i="7" s="1"/>
  <c r="AC245" i="9"/>
  <c r="AC248"/>
  <c r="AC219" i="4"/>
  <c r="AD244" i="7" s="1"/>
  <c r="AC251" i="9"/>
  <c r="AC254"/>
  <c r="AC224" i="4"/>
  <c r="AD250" i="7" s="1"/>
  <c r="AC12" i="6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D19" i="9"/>
  <c r="AD25"/>
  <c r="AD31"/>
  <c r="AD37"/>
  <c r="AD41"/>
  <c r="AD47"/>
  <c r="AD53"/>
  <c r="AD59"/>
  <c r="AD62" s="1"/>
  <c r="AD64" i="4" s="1"/>
  <c r="AE58" i="7" s="1"/>
  <c r="AD65" i="9"/>
  <c r="AD68" s="1"/>
  <c r="AD69" i="4" s="1"/>
  <c r="AE64" i="7" s="1"/>
  <c r="AD71" i="9"/>
  <c r="AD74" s="1"/>
  <c r="AD74" i="4" s="1"/>
  <c r="AE70" i="7" s="1"/>
  <c r="AD83" i="9"/>
  <c r="AD86" s="1"/>
  <c r="AD84" i="4" s="1"/>
  <c r="AE82" i="7" s="1"/>
  <c r="AD89" i="9"/>
  <c r="AD92" s="1"/>
  <c r="AD89" i="4" s="1"/>
  <c r="AE88" i="7" s="1"/>
  <c r="AD95" i="9"/>
  <c r="AD98" s="1"/>
  <c r="AD94" i="4" s="1"/>
  <c r="AE94" i="7" s="1"/>
  <c r="AD101" i="9"/>
  <c r="AD104" s="1"/>
  <c r="AD99" i="4" s="1"/>
  <c r="AE100" i="7" s="1"/>
  <c r="AD107" i="9"/>
  <c r="AD110" s="1"/>
  <c r="AD104" i="4" s="1"/>
  <c r="AE106" i="7" s="1"/>
  <c r="AD113" i="9"/>
  <c r="AD116" s="1"/>
  <c r="AD109" i="4" s="1"/>
  <c r="AE112" i="7" s="1"/>
  <c r="AD119" i="9"/>
  <c r="AD122" s="1"/>
  <c r="AD114" i="4" s="1"/>
  <c r="AD125" i="9"/>
  <c r="AD128"/>
  <c r="AD119" i="4" s="1"/>
  <c r="AE124" i="7" s="1"/>
  <c r="AD131" i="9"/>
  <c r="AD134"/>
  <c r="AD124" i="4" s="1"/>
  <c r="AE130" i="7" s="1"/>
  <c r="AD137" i="9"/>
  <c r="AD140"/>
  <c r="AD129" i="4" s="1"/>
  <c r="AD143" i="9"/>
  <c r="AD146"/>
  <c r="AD134" i="4" s="1"/>
  <c r="AE142" i="7" s="1"/>
  <c r="AD149" i="9"/>
  <c r="AD152"/>
  <c r="AD139" i="4"/>
  <c r="AE148" i="7" s="1"/>
  <c r="AD155" i="9"/>
  <c r="AD158"/>
  <c r="AD144" i="4" s="1"/>
  <c r="AE154" i="7" s="1"/>
  <c r="AD161" i="9"/>
  <c r="AD164"/>
  <c r="AD149" i="4"/>
  <c r="AE160" i="7" s="1"/>
  <c r="AD167" i="9"/>
  <c r="AD170"/>
  <c r="AD173"/>
  <c r="AD176" s="1"/>
  <c r="AD159" i="4" s="1"/>
  <c r="AE172" i="7"/>
  <c r="AD179" i="9"/>
  <c r="AD182" s="1"/>
  <c r="AD164" i="4" s="1"/>
  <c r="AD185" i="9"/>
  <c r="AD188" s="1"/>
  <c r="AD169" i="4" s="1"/>
  <c r="AE184" i="7" s="1"/>
  <c r="AD191" i="9"/>
  <c r="AD194" s="1"/>
  <c r="AD174" i="4" s="1"/>
  <c r="AD197" i="9"/>
  <c r="AD200"/>
  <c r="AD179" i="4"/>
  <c r="AD221" i="9"/>
  <c r="AD224"/>
  <c r="AD199" i="4"/>
  <c r="AD203" i="9"/>
  <c r="AD206" s="1"/>
  <c r="AD184" i="4" s="1"/>
  <c r="AE202" i="7" s="1"/>
  <c r="AD209" i="9"/>
  <c r="AD212" s="1"/>
  <c r="AD189" i="4" s="1"/>
  <c r="AE208" i="7" s="1"/>
  <c r="AD215" i="9"/>
  <c r="AD218" s="1"/>
  <c r="AD194" i="4" s="1"/>
  <c r="AE214" i="7" s="1"/>
  <c r="AD227" i="9"/>
  <c r="AD230" s="1"/>
  <c r="AD204" i="4" s="1"/>
  <c r="AE226" i="7" s="1"/>
  <c r="AD233" i="9"/>
  <c r="AD236" s="1"/>
  <c r="AD209" i="4" s="1"/>
  <c r="AE232" i="7" s="1"/>
  <c r="AD239" i="9"/>
  <c r="AD242" s="1"/>
  <c r="AD214" i="4" s="1"/>
  <c r="AE238" i="7" s="1"/>
  <c r="AD245" i="9"/>
  <c r="AD248" s="1"/>
  <c r="AD219" i="4" s="1"/>
  <c r="AE244" i="7" s="1"/>
  <c r="AD251" i="9"/>
  <c r="AD254" s="1"/>
  <c r="AD224" i="4" s="1"/>
  <c r="AE250" i="7" s="1"/>
  <c r="AD12" i="6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E19" i="9"/>
  <c r="AE25"/>
  <c r="AE31"/>
  <c r="AE37"/>
  <c r="AE41"/>
  <c r="AE47"/>
  <c r="AE53"/>
  <c r="AE59"/>
  <c r="AE62"/>
  <c r="AE64" i="4" s="1"/>
  <c r="AF58" i="7" s="1"/>
  <c r="AE65" i="9"/>
  <c r="AE68"/>
  <c r="AE69" i="4" s="1"/>
  <c r="AF64" i="7" s="1"/>
  <c r="AE71" i="9"/>
  <c r="AE74"/>
  <c r="AE83"/>
  <c r="AE86"/>
  <c r="AE84" i="4"/>
  <c r="AF82" i="7"/>
  <c r="AE89" i="9"/>
  <c r="AE92"/>
  <c r="AE89" i="4"/>
  <c r="AE95" i="9"/>
  <c r="AE98" s="1"/>
  <c r="AE94" i="4" s="1"/>
  <c r="AF94" i="7" s="1"/>
  <c r="AE101" i="9"/>
  <c r="AE104" s="1"/>
  <c r="AE99" i="4" s="1"/>
  <c r="AF100" i="7" s="1"/>
  <c r="AE107" i="9"/>
  <c r="AE110" s="1"/>
  <c r="AE104" i="4" s="1"/>
  <c r="AF106" i="7" s="1"/>
  <c r="AE113" i="9"/>
  <c r="AE116" s="1"/>
  <c r="AE109" i="4" s="1"/>
  <c r="AF112" i="7" s="1"/>
  <c r="AE119" i="9"/>
  <c r="AE122" s="1"/>
  <c r="AE114" i="4" s="1"/>
  <c r="AF118" i="7" s="1"/>
  <c r="AE125" i="9"/>
  <c r="AE128" s="1"/>
  <c r="AE119" i="4" s="1"/>
  <c r="AF124" i="7" s="1"/>
  <c r="AE131" i="9"/>
  <c r="AE134" s="1"/>
  <c r="AE124" i="4" s="1"/>
  <c r="AF130" i="7" s="1"/>
  <c r="AE137" i="9"/>
  <c r="AE140" s="1"/>
  <c r="AE129" i="4" s="1"/>
  <c r="AF136" i="7" s="1"/>
  <c r="AE143" i="9"/>
  <c r="AE146" s="1"/>
  <c r="AE134" i="4" s="1"/>
  <c r="AF142" i="7" s="1"/>
  <c r="AE149" i="9"/>
  <c r="AE152" s="1"/>
  <c r="AE139" i="4" s="1"/>
  <c r="AF148" i="7" s="1"/>
  <c r="AE155" i="9"/>
  <c r="AE158" s="1"/>
  <c r="AE144" i="4" s="1"/>
  <c r="AF154" i="7" s="1"/>
  <c r="AE161" i="9"/>
  <c r="AE164" s="1"/>
  <c r="AE149" i="4" s="1"/>
  <c r="AF160" i="7" s="1"/>
  <c r="AE167" i="9"/>
  <c r="AE170" s="1"/>
  <c r="AE154" i="4" s="1"/>
  <c r="AF166" i="7" s="1"/>
  <c r="AE173" i="9"/>
  <c r="AE176" s="1"/>
  <c r="AE159" i="4" s="1"/>
  <c r="AF172" i="7" s="1"/>
  <c r="AE179" i="9"/>
  <c r="AE182" s="1"/>
  <c r="AE164" i="4" s="1"/>
  <c r="AE185" i="9"/>
  <c r="AE188"/>
  <c r="AE169" i="4" s="1"/>
  <c r="AF184" i="7" s="1"/>
  <c r="AE191" i="9"/>
  <c r="AE194"/>
  <c r="AE174" i="4" s="1"/>
  <c r="AE197" i="9"/>
  <c r="AE200"/>
  <c r="AE179" i="4" s="1"/>
  <c r="AF196" i="7" s="1"/>
  <c r="AE221" i="9"/>
  <c r="AE224"/>
  <c r="AE199" i="4"/>
  <c r="AE209" i="9"/>
  <c r="AE212"/>
  <c r="AE189" i="4"/>
  <c r="AF208" i="7"/>
  <c r="AE215" i="9"/>
  <c r="AE218"/>
  <c r="AE194" i="4"/>
  <c r="AE227" i="9"/>
  <c r="AE230" s="1"/>
  <c r="AE204" i="4" s="1"/>
  <c r="AE233" i="9"/>
  <c r="AE236"/>
  <c r="AE209" i="4" s="1"/>
  <c r="AE239" i="9"/>
  <c r="AE242"/>
  <c r="AE214" i="4" s="1"/>
  <c r="AF238" i="7" s="1"/>
  <c r="AE245" i="9"/>
  <c r="AE248"/>
  <c r="AE219" i="4"/>
  <c r="AE251" i="9"/>
  <c r="AE254"/>
  <c r="AE224" i="4"/>
  <c r="AF250" i="7"/>
  <c r="AE12" i="6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F19" i="9"/>
  <c r="AF25"/>
  <c r="AF31"/>
  <c r="AF37"/>
  <c r="AF41"/>
  <c r="AF47"/>
  <c r="AF53"/>
  <c r="AF59"/>
  <c r="AF62" s="1"/>
  <c r="AF64" i="4" s="1"/>
  <c r="AG58" i="7" s="1"/>
  <c r="AF65" i="9"/>
  <c r="AF68" s="1"/>
  <c r="AF69" i="4" s="1"/>
  <c r="AG64" i="7" s="1"/>
  <c r="AF71" i="9"/>
  <c r="AF74" s="1"/>
  <c r="AF74" i="4" s="1"/>
  <c r="AG70" i="7" s="1"/>
  <c r="AF83" i="9"/>
  <c r="AF86" s="1"/>
  <c r="AF84" i="4" s="1"/>
  <c r="AF89" i="9"/>
  <c r="AF92"/>
  <c r="AF89" i="4" s="1"/>
  <c r="AG88" i="7" s="1"/>
  <c r="AF95" i="9"/>
  <c r="AF98"/>
  <c r="AF94" i="4" s="1"/>
  <c r="AF101" i="9"/>
  <c r="AF104"/>
  <c r="AF99" i="4" s="1"/>
  <c r="AG100" i="7" s="1"/>
  <c r="AF107" i="9"/>
  <c r="AF110"/>
  <c r="AF104" i="4"/>
  <c r="AG106" i="7" s="1"/>
  <c r="AF113" i="9"/>
  <c r="AF116"/>
  <c r="AF109" i="4" s="1"/>
  <c r="AG112" i="7" s="1"/>
  <c r="AF119" i="9"/>
  <c r="AF122"/>
  <c r="AF114" i="4"/>
  <c r="AF125" i="9"/>
  <c r="AF128"/>
  <c r="AF119" i="4"/>
  <c r="AG124" i="7"/>
  <c r="AF131" i="9"/>
  <c r="AF134"/>
  <c r="AF124" i="4"/>
  <c r="AG130" i="7"/>
  <c r="AF137" i="9"/>
  <c r="AF140"/>
  <c r="AF129" i="4"/>
  <c r="AG136" i="7"/>
  <c r="AF143" i="9"/>
  <c r="AF146"/>
  <c r="AF134" i="4"/>
  <c r="AF149" i="9"/>
  <c r="AF152" s="1"/>
  <c r="AF139" i="4" s="1"/>
  <c r="AG148" i="7" s="1"/>
  <c r="AF155" i="9"/>
  <c r="AF158" s="1"/>
  <c r="AF144" i="4" s="1"/>
  <c r="AF161" i="9"/>
  <c r="AF164"/>
  <c r="AF149" i="4" s="1"/>
  <c r="AF167" i="9"/>
  <c r="AF170"/>
  <c r="AF154" i="4" s="1"/>
  <c r="AG166" i="7" s="1"/>
  <c r="AF173" i="9"/>
  <c r="AF176"/>
  <c r="AF159" i="4"/>
  <c r="AF179" i="9"/>
  <c r="AF182"/>
  <c r="AF164" i="4"/>
  <c r="AG178" i="7"/>
  <c r="AF185" i="9"/>
  <c r="AF188"/>
  <c r="AF169" i="4"/>
  <c r="AG184" i="7"/>
  <c r="AF191" i="9"/>
  <c r="AF194"/>
  <c r="AF174" i="4"/>
  <c r="AG190" i="7"/>
  <c r="AF197" i="9"/>
  <c r="AF200"/>
  <c r="AF179" i="4"/>
  <c r="AF221" i="9"/>
  <c r="AF224" s="1"/>
  <c r="AF199" i="4" s="1"/>
  <c r="AF203" i="9" s="1"/>
  <c r="AF206"/>
  <c r="AF184" i="4" s="1"/>
  <c r="AF209" i="9"/>
  <c r="AF215"/>
  <c r="AF218" s="1"/>
  <c r="AF194" i="4" s="1"/>
  <c r="AG214" i="7" s="1"/>
  <c r="AF227" i="9"/>
  <c r="AF230" s="1"/>
  <c r="AF204" i="4" s="1"/>
  <c r="AG226" i="7" s="1"/>
  <c r="AF233" i="9"/>
  <c r="AF236" s="1"/>
  <c r="AF209" i="4" s="1"/>
  <c r="AG232" i="7" s="1"/>
  <c r="AF239" i="9"/>
  <c r="AF242" s="1"/>
  <c r="AF214" i="4" s="1"/>
  <c r="AG238" i="7" s="1"/>
  <c r="AF245" i="9"/>
  <c r="AF248" s="1"/>
  <c r="AF219" i="4" s="1"/>
  <c r="AG244" i="7" s="1"/>
  <c r="AF251" i="9"/>
  <c r="AF254" s="1"/>
  <c r="AF224" i="4" s="1"/>
  <c r="AF12" i="6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G19" i="9"/>
  <c r="AG25"/>
  <c r="AG31"/>
  <c r="AG37"/>
  <c r="AG41"/>
  <c r="AG47"/>
  <c r="AG53"/>
  <c r="AG59"/>
  <c r="AG62"/>
  <c r="AG64" i="4" s="1"/>
  <c r="AH58" i="7" s="1"/>
  <c r="AG65" i="9"/>
  <c r="AG68"/>
  <c r="AG69" i="4" s="1"/>
  <c r="AG71" i="9"/>
  <c r="AG74"/>
  <c r="AG74" i="4" s="1"/>
  <c r="AH70" i="7" s="1"/>
  <c r="AG83" i="9"/>
  <c r="AG86"/>
  <c r="AG84" i="4"/>
  <c r="AH82" i="7" s="1"/>
  <c r="AG89" i="9"/>
  <c r="AG92"/>
  <c r="AG89" i="4" s="1"/>
  <c r="AG95" i="9"/>
  <c r="AG98"/>
  <c r="AG94" i="4"/>
  <c r="AH94" i="7" s="1"/>
  <c r="AG101" i="9"/>
  <c r="AG104"/>
  <c r="AG99" i="4"/>
  <c r="AG107" i="9"/>
  <c r="AG110" s="1"/>
  <c r="AG104" i="4" s="1"/>
  <c r="AH106" i="7"/>
  <c r="AG113" i="9"/>
  <c r="AG116" s="1"/>
  <c r="AG109" i="4" s="1"/>
  <c r="AH112" i="7"/>
  <c r="AG119" i="9"/>
  <c r="AG122" s="1"/>
  <c r="AG114" i="4" s="1"/>
  <c r="AH118" i="7"/>
  <c r="AG125" i="9"/>
  <c r="AG128" s="1"/>
  <c r="AG119" i="4" s="1"/>
  <c r="AH124" i="7"/>
  <c r="AG131" i="9"/>
  <c r="AG134" s="1"/>
  <c r="AG137"/>
  <c r="AG140"/>
  <c r="AG129" i="4"/>
  <c r="AG143" i="9"/>
  <c r="AG146"/>
  <c r="AG134" i="4"/>
  <c r="AH142" i="7"/>
  <c r="AG149" i="9"/>
  <c r="AG152"/>
  <c r="AG139" i="4"/>
  <c r="AH148" i="7"/>
  <c r="AG155" i="9"/>
  <c r="AG158"/>
  <c r="AG144" i="4"/>
  <c r="AH154" i="7"/>
  <c r="AG161" i="9"/>
  <c r="AG164"/>
  <c r="AG149" i="4"/>
  <c r="AH160" i="7"/>
  <c r="AG167" i="9"/>
  <c r="AG170"/>
  <c r="AG154" i="4"/>
  <c r="AH166" i="7"/>
  <c r="AG173" i="9"/>
  <c r="AG176"/>
  <c r="AG159" i="4"/>
  <c r="AH172" i="7"/>
  <c r="AG179" i="9"/>
  <c r="AG182"/>
  <c r="AG164" i="4"/>
  <c r="AH178" i="7"/>
  <c r="AG185" i="9"/>
  <c r="AG188"/>
  <c r="AG169" i="4"/>
  <c r="AH184" i="7"/>
  <c r="AG191" i="9"/>
  <c r="AG194"/>
  <c r="AG197"/>
  <c r="AG200"/>
  <c r="AG179" i="4" s="1"/>
  <c r="AH196" i="7" s="1"/>
  <c r="AG221" i="9"/>
  <c r="AG224"/>
  <c r="AG199" i="4" s="1"/>
  <c r="AG203" i="9" s="1"/>
  <c r="AG206" s="1"/>
  <c r="AG184" i="4" s="1"/>
  <c r="AG209" i="9"/>
  <c r="AG212"/>
  <c r="AG189" i="4"/>
  <c r="AH208" i="7"/>
  <c r="AG215" i="9"/>
  <c r="AG218"/>
  <c r="AG194" i="4"/>
  <c r="AH214" i="7"/>
  <c r="AG227" i="9"/>
  <c r="AG230"/>
  <c r="AG204" i="4"/>
  <c r="AG233" i="9"/>
  <c r="AG236" s="1"/>
  <c r="AG209" i="4" s="1"/>
  <c r="AH232" i="7" s="1"/>
  <c r="AG239" i="9"/>
  <c r="AG242" s="1"/>
  <c r="AG214" i="4" s="1"/>
  <c r="AG245" i="9"/>
  <c r="AG248"/>
  <c r="AG219" i="4" s="1"/>
  <c r="AG251" i="9"/>
  <c r="AG254"/>
  <c r="AG224" i="4" s="1"/>
  <c r="AH250" i="7" s="1"/>
  <c r="AG12" i="6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H19" i="9"/>
  <c r="AH25"/>
  <c r="AH31"/>
  <c r="AH37"/>
  <c r="AH41"/>
  <c r="AH47"/>
  <c r="AH53"/>
  <c r="AH59"/>
  <c r="AH62"/>
  <c r="AH64" i="4" s="1"/>
  <c r="AI58" i="7" s="1"/>
  <c r="AH65" i="9"/>
  <c r="AH68"/>
  <c r="AH69" i="4" s="1"/>
  <c r="AI64" i="7" s="1"/>
  <c r="AH71" i="9"/>
  <c r="AH74"/>
  <c r="AH74" i="4" s="1"/>
  <c r="AI70" i="7" s="1"/>
  <c r="AH83" i="9"/>
  <c r="AH86"/>
  <c r="AH84" i="4" s="1"/>
  <c r="AI82" i="7" s="1"/>
  <c r="AH89" i="9"/>
  <c r="AH92"/>
  <c r="AH89" i="4" s="1"/>
  <c r="AI88" i="7" s="1"/>
  <c r="AH95" i="9"/>
  <c r="AH98"/>
  <c r="AH94" i="4" s="1"/>
  <c r="AI94" i="7" s="1"/>
  <c r="AH101" i="9"/>
  <c r="AH104"/>
  <c r="AH99" i="4" s="1"/>
  <c r="AI100" i="7" s="1"/>
  <c r="AH107" i="9"/>
  <c r="AH110"/>
  <c r="AH104" i="4" s="1"/>
  <c r="AI106" i="7" s="1"/>
  <c r="AH113" i="9"/>
  <c r="AH116"/>
  <c r="AH109" i="4" s="1"/>
  <c r="AI112" i="7" s="1"/>
  <c r="AH119" i="9"/>
  <c r="AH122"/>
  <c r="AH125"/>
  <c r="AH128"/>
  <c r="AH119" i="4"/>
  <c r="AI124" i="7"/>
  <c r="AH131" i="9"/>
  <c r="AH134"/>
  <c r="AH124" i="4"/>
  <c r="AI130" i="7"/>
  <c r="AH137" i="9"/>
  <c r="AH140"/>
  <c r="AH129" i="4"/>
  <c r="AI136" i="7"/>
  <c r="AH143" i="9"/>
  <c r="AH146"/>
  <c r="AH134" i="4"/>
  <c r="AI142" i="7"/>
  <c r="AH149" i="9"/>
  <c r="AH152"/>
  <c r="AH139" i="4"/>
  <c r="AI148" i="7"/>
  <c r="AH155" i="9"/>
  <c r="AH158"/>
  <c r="AH144" i="4"/>
  <c r="AI154" i="7"/>
  <c r="AH161" i="9"/>
  <c r="AH164"/>
  <c r="AH149" i="4"/>
  <c r="AI160" i="7"/>
  <c r="AH167" i="9"/>
  <c r="AH170"/>
  <c r="AH154" i="4"/>
  <c r="AI166" i="7"/>
  <c r="AH173" i="9"/>
  <c r="AH176"/>
  <c r="AH159" i="4"/>
  <c r="AI172" i="7"/>
  <c r="AH179" i="9"/>
  <c r="AH182"/>
  <c r="AH164" i="4"/>
  <c r="AI178" i="7"/>
  <c r="AH185" i="9"/>
  <c r="AH188"/>
  <c r="AH169" i="4"/>
  <c r="AH191" i="9"/>
  <c r="AH194" s="1"/>
  <c r="AH174" i="4" s="1"/>
  <c r="AH197" i="9"/>
  <c r="AH200"/>
  <c r="AH179" i="4" s="1"/>
  <c r="AH221" i="9"/>
  <c r="AH224"/>
  <c r="AH199" i="4" s="1"/>
  <c r="AH209" i="9"/>
  <c r="AH212"/>
  <c r="AH189" i="4"/>
  <c r="AI208" i="7" s="1"/>
  <c r="AH215" i="9"/>
  <c r="AH218"/>
  <c r="AH194" i="4"/>
  <c r="AI214" i="7" s="1"/>
  <c r="AH227" i="9"/>
  <c r="AH230"/>
  <c r="AH204" i="4"/>
  <c r="AI226" i="7" s="1"/>
  <c r="AH233" i="9"/>
  <c r="AH236"/>
  <c r="AH209" i="4"/>
  <c r="AI232" i="7" s="1"/>
  <c r="AH239" i="9"/>
  <c r="AH242"/>
  <c r="AH214" i="4"/>
  <c r="AI238" i="7" s="1"/>
  <c r="AH245" i="9"/>
  <c r="AH248"/>
  <c r="AH219" i="4"/>
  <c r="AH251" i="9"/>
  <c r="AH254" s="1"/>
  <c r="AH224" i="4" s="1"/>
  <c r="AH12" i="6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I19" i="9"/>
  <c r="AI25"/>
  <c r="AI31"/>
  <c r="AI37"/>
  <c r="AI41"/>
  <c r="AI47"/>
  <c r="AI53"/>
  <c r="AI59"/>
  <c r="AI62"/>
  <c r="AI64" i="4"/>
  <c r="AJ58" i="7" s="1"/>
  <c r="AI65" i="9"/>
  <c r="AI68"/>
  <c r="AI69" i="4" s="1"/>
  <c r="AJ64" i="7" s="1"/>
  <c r="AI71" i="9"/>
  <c r="AI74"/>
  <c r="AI83"/>
  <c r="AI86" s="1"/>
  <c r="AI84" i="4" s="1"/>
  <c r="AJ82" i="7" s="1"/>
  <c r="AI89" i="9"/>
  <c r="AI92" s="1"/>
  <c r="AI89" i="4" s="1"/>
  <c r="AJ88" i="7" s="1"/>
  <c r="AI95" i="9"/>
  <c r="AI98" s="1"/>
  <c r="AI94" i="4"/>
  <c r="AJ94" i="7" s="1"/>
  <c r="AI101" i="9"/>
  <c r="AI104" s="1"/>
  <c r="AI99" i="4" s="1"/>
  <c r="AJ100" i="7" s="1"/>
  <c r="AI107" i="9"/>
  <c r="AI110" s="1"/>
  <c r="AI104" i="4"/>
  <c r="AJ106" i="7" s="1"/>
  <c r="AI113" i="9"/>
  <c r="AI116" s="1"/>
  <c r="AI109" i="4" s="1"/>
  <c r="AJ112" i="7" s="1"/>
  <c r="AI119" i="9"/>
  <c r="AI122" s="1"/>
  <c r="AI114" i="4"/>
  <c r="AJ118" i="7" s="1"/>
  <c r="AI125" i="9"/>
  <c r="AI128" s="1"/>
  <c r="AI119" i="4" s="1"/>
  <c r="AI131" i="9"/>
  <c r="AI134" s="1"/>
  <c r="AI124" i="4" s="1"/>
  <c r="AJ130" i="7" s="1"/>
  <c r="AI137" i="9"/>
  <c r="AI140"/>
  <c r="AI129" i="4" s="1"/>
  <c r="AJ136" i="7" s="1"/>
  <c r="AI143" i="9"/>
  <c r="AI146" s="1"/>
  <c r="AI134" i="4" s="1"/>
  <c r="AI149" i="9"/>
  <c r="AI152" s="1"/>
  <c r="AI139" i="4" s="1"/>
  <c r="AI155" i="9"/>
  <c r="AI158"/>
  <c r="AI144" i="4" s="1"/>
  <c r="AJ154" i="7" s="1"/>
  <c r="AI161" i="9"/>
  <c r="AI164"/>
  <c r="AI149" i="4" s="1"/>
  <c r="AJ160" i="7" s="1"/>
  <c r="AI167" i="9"/>
  <c r="AI170"/>
  <c r="AI154" i="4" s="1"/>
  <c r="AJ166" i="7"/>
  <c r="AI173" i="9"/>
  <c r="AI176"/>
  <c r="AI179"/>
  <c r="AI182"/>
  <c r="AI164" i="4" s="1"/>
  <c r="AJ178" i="7" s="1"/>
  <c r="AI185" i="9"/>
  <c r="AI188" s="1"/>
  <c r="AI169" i="4" s="1"/>
  <c r="AI191" i="9"/>
  <c r="AI194" s="1"/>
  <c r="AI174" i="4" s="1"/>
  <c r="AJ190" i="7" s="1"/>
  <c r="AI197" i="9"/>
  <c r="AI200"/>
  <c r="AI179" i="4" s="1"/>
  <c r="AJ196" i="7" s="1"/>
  <c r="AI221" i="9"/>
  <c r="AI224" s="1"/>
  <c r="AI199" i="4" s="1"/>
  <c r="AI209" i="9"/>
  <c r="AI212"/>
  <c r="AI189" i="4" s="1"/>
  <c r="AJ208" i="7" s="1"/>
  <c r="AI215" i="9"/>
  <c r="AI218"/>
  <c r="AI194" i="4" s="1"/>
  <c r="AI227" i="9"/>
  <c r="AI230" s="1"/>
  <c r="AI204" i="4" s="1"/>
  <c r="AJ226" i="7" s="1"/>
  <c r="AI233" i="9"/>
  <c r="AI236" s="1"/>
  <c r="AI209" i="4"/>
  <c r="AI239" i="9"/>
  <c r="AI242"/>
  <c r="AI214" i="4" s="1"/>
  <c r="AJ238" i="7" s="1"/>
  <c r="AI245" i="9"/>
  <c r="AI248" s="1"/>
  <c r="AI219" i="4" s="1"/>
  <c r="AJ244" i="7" s="1"/>
  <c r="AI251" i="9"/>
  <c r="AI254"/>
  <c r="AI224" i="4" s="1"/>
  <c r="AJ250" i="7" s="1"/>
  <c r="AI12" i="6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J19" i="9"/>
  <c r="AJ25"/>
  <c r="AJ31"/>
  <c r="AJ37"/>
  <c r="AJ41"/>
  <c r="AJ47"/>
  <c r="AJ53"/>
  <c r="AJ59"/>
  <c r="AJ62" s="1"/>
  <c r="AJ64" i="4" s="1"/>
  <c r="AK58" i="7" s="1"/>
  <c r="AJ65" i="9"/>
  <c r="AJ68" s="1"/>
  <c r="AJ69" i="4" s="1"/>
  <c r="AJ71" i="9"/>
  <c r="AJ74"/>
  <c r="AJ74" i="4" s="1"/>
  <c r="AK70" i="7" s="1"/>
  <c r="AJ83" i="9"/>
  <c r="AJ86"/>
  <c r="AJ84" i="4" s="1"/>
  <c r="AK82" i="7" s="1"/>
  <c r="AJ89" i="9"/>
  <c r="AJ92"/>
  <c r="AJ89" i="4" s="1"/>
  <c r="AK88" i="7" s="1"/>
  <c r="AJ95" i="9"/>
  <c r="AJ98"/>
  <c r="AJ94" i="4" s="1"/>
  <c r="AK94" i="7" s="1"/>
  <c r="AJ101" i="9"/>
  <c r="AJ104"/>
  <c r="AJ107"/>
  <c r="AJ110"/>
  <c r="AJ104" i="4" s="1"/>
  <c r="AK106" i="7" s="1"/>
  <c r="AJ113" i="9"/>
  <c r="AJ116"/>
  <c r="AJ109" i="4" s="1"/>
  <c r="AJ119" i="9"/>
  <c r="AJ122" s="1"/>
  <c r="AJ114" i="4" s="1"/>
  <c r="AJ125" i="9"/>
  <c r="AJ128"/>
  <c r="AJ119" i="4" s="1"/>
  <c r="AK124" i="7" s="1"/>
  <c r="AJ131" i="9"/>
  <c r="AJ134"/>
  <c r="AJ124" i="4" s="1"/>
  <c r="AK130" i="7" s="1"/>
  <c r="AJ137" i="9"/>
  <c r="AJ140"/>
  <c r="AJ129" i="4" s="1"/>
  <c r="AJ143" i="9"/>
  <c r="AJ146" s="1"/>
  <c r="AJ134" i="4"/>
  <c r="AK142" i="7" s="1"/>
  <c r="AJ149" i="9"/>
  <c r="AJ152" s="1"/>
  <c r="AJ139" i="4" s="1"/>
  <c r="AK148" i="7" s="1"/>
  <c r="AJ155" i="9"/>
  <c r="AJ158" s="1"/>
  <c r="AJ144" i="4"/>
  <c r="AK154" i="7" s="1"/>
  <c r="AJ161" i="9"/>
  <c r="AJ164" s="1"/>
  <c r="AJ149" i="4" s="1"/>
  <c r="AK160" i="7" s="1"/>
  <c r="AJ167" i="9"/>
  <c r="AJ170" s="1"/>
  <c r="AJ154" i="4"/>
  <c r="AK166" i="7" s="1"/>
  <c r="AJ173" i="9"/>
  <c r="AJ176" s="1"/>
  <c r="AJ159" i="4" s="1"/>
  <c r="AJ179" i="9"/>
  <c r="AJ182"/>
  <c r="AJ164" i="4" s="1"/>
  <c r="AK178" i="7" s="1"/>
  <c r="AJ185" i="9"/>
  <c r="AJ188"/>
  <c r="AJ169" i="4" s="1"/>
  <c r="AJ191" i="9"/>
  <c r="AJ194" s="1"/>
  <c r="AJ174" i="4" s="1"/>
  <c r="AK190" i="7" s="1"/>
  <c r="AJ197" i="9"/>
  <c r="AJ200" s="1"/>
  <c r="AJ179" i="4" s="1"/>
  <c r="AK196" i="7" s="1"/>
  <c r="AJ221" i="9"/>
  <c r="AJ224" s="1"/>
  <c r="AJ199" i="4" s="1"/>
  <c r="AJ209" i="9"/>
  <c r="AJ212"/>
  <c r="AJ189" i="4" s="1"/>
  <c r="AK208" i="7" s="1"/>
  <c r="AJ215" i="9"/>
  <c r="AJ218"/>
  <c r="AJ194" i="4" s="1"/>
  <c r="AJ227" i="9"/>
  <c r="AJ230" s="1"/>
  <c r="AJ204" i="4"/>
  <c r="AK226" i="7" s="1"/>
  <c r="AJ233" i="9"/>
  <c r="AJ236" s="1"/>
  <c r="AJ239"/>
  <c r="AJ242" s="1"/>
  <c r="AJ214" i="4" s="1"/>
  <c r="AK238" i="7" s="1"/>
  <c r="AJ245" i="9"/>
  <c r="AJ248" s="1"/>
  <c r="AJ219" i="4" s="1"/>
  <c r="AK244" i="7" s="1"/>
  <c r="AJ251" i="9"/>
  <c r="AJ254" s="1"/>
  <c r="AJ224" i="4" s="1"/>
  <c r="AK250" i="7" s="1"/>
  <c r="AJ12" i="6"/>
  <c r="AJ13"/>
  <c r="AJ14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K19" i="9"/>
  <c r="AK25"/>
  <c r="AK31"/>
  <c r="AK37"/>
  <c r="AK41"/>
  <c r="AK47"/>
  <c r="AK53"/>
  <c r="AK59"/>
  <c r="AK62" s="1"/>
  <c r="AK64" i="4" s="1"/>
  <c r="AL58" i="7" s="1"/>
  <c r="AK65" i="9"/>
  <c r="AK68" s="1"/>
  <c r="AK69" i="4" s="1"/>
  <c r="AL64" i="7" s="1"/>
  <c r="AK71" i="9"/>
  <c r="AK74" s="1"/>
  <c r="AK74" i="4" s="1"/>
  <c r="AL70" i="7" s="1"/>
  <c r="AK83" i="9"/>
  <c r="AK86" s="1"/>
  <c r="AK89"/>
  <c r="AK92" s="1"/>
  <c r="AK89" i="4" s="1"/>
  <c r="AL88" i="7" s="1"/>
  <c r="AK95" i="9"/>
  <c r="AK98" s="1"/>
  <c r="AK94" i="4" s="1"/>
  <c r="AK101" i="9"/>
  <c r="AK104"/>
  <c r="AK99" i="4" s="1"/>
  <c r="AL100" i="7" s="1"/>
  <c r="AK107" i="9"/>
  <c r="AK110"/>
  <c r="AK113"/>
  <c r="AK116"/>
  <c r="AK109" i="4" s="1"/>
  <c r="AL112" i="7" s="1"/>
  <c r="AK119" i="9"/>
  <c r="AK122"/>
  <c r="AK114" i="4" s="1"/>
  <c r="AL118" i="7" s="1"/>
  <c r="AK125" i="9"/>
  <c r="AK128"/>
  <c r="AK119" i="4" s="1"/>
  <c r="AL124" i="7" s="1"/>
  <c r="AK131" i="9"/>
  <c r="AK134"/>
  <c r="AK124" i="4" s="1"/>
  <c r="AL130" i="7" s="1"/>
  <c r="AK137" i="9"/>
  <c r="AK140"/>
  <c r="AK129" i="4" s="1"/>
  <c r="AL136" i="7" s="1"/>
  <c r="AK143" i="9"/>
  <c r="AK146"/>
  <c r="AK134" i="4" s="1"/>
  <c r="AK149" i="9"/>
  <c r="AK152" s="1"/>
  <c r="AK139" i="4" s="1"/>
  <c r="AL148" i="7" s="1"/>
  <c r="AK155" i="9"/>
  <c r="AK158" s="1"/>
  <c r="AK144" i="4"/>
  <c r="AL154" i="7" s="1"/>
  <c r="AK161" i="9"/>
  <c r="AK164" s="1"/>
  <c r="AK149" i="4" s="1"/>
  <c r="AL160" i="7" s="1"/>
  <c r="AK167" i="9"/>
  <c r="AK170" s="1"/>
  <c r="AK154" i="4"/>
  <c r="AL166" i="7" s="1"/>
  <c r="AK173" i="9"/>
  <c r="AK176" s="1"/>
  <c r="AK159" i="4" s="1"/>
  <c r="AL172" i="7" s="1"/>
  <c r="AK179" i="9"/>
  <c r="AK182" s="1"/>
  <c r="AK164" i="4"/>
  <c r="AL178" i="7" s="1"/>
  <c r="AK185" i="9"/>
  <c r="AK188" s="1"/>
  <c r="AK169" i="4" s="1"/>
  <c r="AL184" i="7" s="1"/>
  <c r="AK191" i="9"/>
  <c r="AK194" s="1"/>
  <c r="AK174" i="4"/>
  <c r="AL190" i="7" s="1"/>
  <c r="AK197" i="9"/>
  <c r="AK200" s="1"/>
  <c r="AK179" i="4" s="1"/>
  <c r="AK221" i="9"/>
  <c r="AK224"/>
  <c r="AK199" i="4" s="1"/>
  <c r="AK209" i="9"/>
  <c r="AK212" s="1"/>
  <c r="AK189" i="4" s="1"/>
  <c r="AL208" i="7" s="1"/>
  <c r="AK215" i="9"/>
  <c r="AK218" s="1"/>
  <c r="AK194" i="4" s="1"/>
  <c r="AL214" i="7" s="1"/>
  <c r="AK227" i="9"/>
  <c r="AK230" s="1"/>
  <c r="AK204" i="4" s="1"/>
  <c r="AK233" i="9"/>
  <c r="AK236"/>
  <c r="AK209" i="4" s="1"/>
  <c r="AK239" i="9"/>
  <c r="AK242" s="1"/>
  <c r="AK214" i="4" s="1"/>
  <c r="AL238" i="7" s="1"/>
  <c r="AK245" i="9"/>
  <c r="AK248" s="1"/>
  <c r="AK219" i="4" s="1"/>
  <c r="AL244" i="7" s="1"/>
  <c r="AK251" i="9"/>
  <c r="AK254" s="1"/>
  <c r="AK224" i="4" s="1"/>
  <c r="AL250" i="7" s="1"/>
  <c r="AK12" i="6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L41" i="9"/>
  <c r="AL47"/>
  <c r="AL53"/>
  <c r="AL59"/>
  <c r="AL62"/>
  <c r="AL64" i="4" s="1"/>
  <c r="AL65" i="9"/>
  <c r="AL68" s="1"/>
  <c r="AL69" i="4" s="1"/>
  <c r="AM64" i="7" s="1"/>
  <c r="AL71" i="9"/>
  <c r="AL74" s="1"/>
  <c r="AL74" i="4" s="1"/>
  <c r="AM70" i="7" s="1"/>
  <c r="AL83" i="9"/>
  <c r="AL86" s="1"/>
  <c r="AL84" i="4" s="1"/>
  <c r="AL89" i="9"/>
  <c r="AL92"/>
  <c r="AL89" i="4" s="1"/>
  <c r="AM88" i="7" s="1"/>
  <c r="AL95" i="9"/>
  <c r="AL98"/>
  <c r="AL94" i="4" s="1"/>
  <c r="AM94" i="7" s="1"/>
  <c r="AL101" i="9"/>
  <c r="AL104"/>
  <c r="AL99" i="4" s="1"/>
  <c r="AL107" i="9"/>
  <c r="AL110" s="1"/>
  <c r="AL104" i="4" s="1"/>
  <c r="AM106" i="7" s="1"/>
  <c r="AL113" i="9"/>
  <c r="AL116" s="1"/>
  <c r="AL109" i="4" s="1"/>
  <c r="AM112" i="7" s="1"/>
  <c r="AL119" i="9"/>
  <c r="AL122" s="1"/>
  <c r="AL114" i="4" s="1"/>
  <c r="AM118" i="7" s="1"/>
  <c r="AL125" i="9"/>
  <c r="AL128" s="1"/>
  <c r="AL119" i="4" s="1"/>
  <c r="AM124" i="7" s="1"/>
  <c r="AL131" i="9"/>
  <c r="AL134" s="1"/>
  <c r="AL124" i="4" s="1"/>
  <c r="AM130" i="7" s="1"/>
  <c r="AL137" i="9"/>
  <c r="AL140" s="1"/>
  <c r="AL129" i="4" s="1"/>
  <c r="AL143" i="9"/>
  <c r="AL146"/>
  <c r="AL134" i="4" s="1"/>
  <c r="AM142" i="7" s="1"/>
  <c r="AL149" i="9"/>
  <c r="AL152"/>
  <c r="AL139" i="4" s="1"/>
  <c r="AM148" i="7" s="1"/>
  <c r="AL155" i="9"/>
  <c r="AL158"/>
  <c r="AL144" i="4" s="1"/>
  <c r="AM154" i="7"/>
  <c r="AL161" i="9"/>
  <c r="AL164"/>
  <c r="AL149" i="4" s="1"/>
  <c r="AM160" i="7" s="1"/>
  <c r="AL167" i="9"/>
  <c r="AL170"/>
  <c r="AL154" i="4" s="1"/>
  <c r="AM166" i="7" s="1"/>
  <c r="AL173" i="9"/>
  <c r="AL176"/>
  <c r="AL159" i="4" s="1"/>
  <c r="AM172" i="7" s="1"/>
  <c r="AL179" i="9"/>
  <c r="AL182"/>
  <c r="AL164" i="4" s="1"/>
  <c r="AM178" i="7"/>
  <c r="AL185" i="9"/>
  <c r="AL188"/>
  <c r="AL191"/>
  <c r="AL194"/>
  <c r="AL174" i="4" s="1"/>
  <c r="AM190" i="7" s="1"/>
  <c r="AL197" i="9"/>
  <c r="AL200"/>
  <c r="AL179" i="4" s="1"/>
  <c r="AM196" i="7"/>
  <c r="AL221" i="9"/>
  <c r="AL224"/>
  <c r="AL199" i="4" s="1"/>
  <c r="AL209" i="9"/>
  <c r="AL212" s="1"/>
  <c r="AL189" i="4"/>
  <c r="AM208" i="7" s="1"/>
  <c r="AL215" i="9"/>
  <c r="AL218" s="1"/>
  <c r="AL194" i="4" s="1"/>
  <c r="AM214" i="7" s="1"/>
  <c r="AL227" i="9"/>
  <c r="AL230" s="1"/>
  <c r="AL204" i="4"/>
  <c r="AL233" i="9"/>
  <c r="AL236"/>
  <c r="AL209" i="4" s="1"/>
  <c r="AL239" i="9"/>
  <c r="AL242" s="1"/>
  <c r="AL214" i="4"/>
  <c r="AM238" i="7" s="1"/>
  <c r="AL245" i="9"/>
  <c r="AL248" s="1"/>
  <c r="AL219" i="4" s="1"/>
  <c r="AM244" i="7" s="1"/>
  <c r="AL251" i="9"/>
  <c r="AL254" s="1"/>
  <c r="AL224" i="4"/>
  <c r="AM250" i="7" s="1"/>
  <c r="AL7" i="6"/>
  <c r="AL12"/>
  <c r="AL13"/>
  <c r="AL14"/>
  <c r="AL15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M19" i="9"/>
  <c r="AM25"/>
  <c r="AM31"/>
  <c r="AM37"/>
  <c r="AM41"/>
  <c r="AM47"/>
  <c r="AM53"/>
  <c r="AM59"/>
  <c r="AM62" s="1"/>
  <c r="AM64" i="4"/>
  <c r="AN58" i="7" s="1"/>
  <c r="AM65" i="9"/>
  <c r="AM68" s="1"/>
  <c r="AM69" i="4" s="1"/>
  <c r="AM71" i="9"/>
  <c r="AM74"/>
  <c r="AM74" i="4" s="1"/>
  <c r="AN70" i="7" s="1"/>
  <c r="AM83" i="9"/>
  <c r="AM86"/>
  <c r="AM84" i="4" s="1"/>
  <c r="AN82" i="7"/>
  <c r="AM89" i="9"/>
  <c r="AM92"/>
  <c r="AM89" i="4" s="1"/>
  <c r="AN88" i="7" s="1"/>
  <c r="AM95" i="9"/>
  <c r="AM98"/>
  <c r="AM94" i="4" s="1"/>
  <c r="AN94" i="7" s="1"/>
  <c r="AM101" i="9"/>
  <c r="AM104"/>
  <c r="AM99" i="4" s="1"/>
  <c r="AN100" i="7" s="1"/>
  <c r="AM107" i="9"/>
  <c r="AM110"/>
  <c r="AM104" i="4" s="1"/>
  <c r="AN106" i="7"/>
  <c r="AM113" i="9"/>
  <c r="AM116"/>
  <c r="AM109" i="4" s="1"/>
  <c r="AN112" i="7" s="1"/>
  <c r="AM119" i="9"/>
  <c r="AM122"/>
  <c r="AM114" i="4" s="1"/>
  <c r="AM125" i="9"/>
  <c r="AM128" s="1"/>
  <c r="AM119" i="4" s="1"/>
  <c r="AN124" i="7" s="1"/>
  <c r="AM131" i="9"/>
  <c r="AM134" s="1"/>
  <c r="AM124" i="4" s="1"/>
  <c r="AN130" i="7" s="1"/>
  <c r="AM137" i="9"/>
  <c r="AM140" s="1"/>
  <c r="AM129" i="4" s="1"/>
  <c r="AN136" i="7" s="1"/>
  <c r="AM143" i="9"/>
  <c r="AM146" s="1"/>
  <c r="AM134" i="4" s="1"/>
  <c r="AN142" i="7" s="1"/>
  <c r="AM149" i="9"/>
  <c r="AM152" s="1"/>
  <c r="AM139" i="4" s="1"/>
  <c r="AM155" i="9"/>
  <c r="AM158"/>
  <c r="AM144" i="4" s="1"/>
  <c r="AN154" i="7" s="1"/>
  <c r="AM161" i="9"/>
  <c r="AM164"/>
  <c r="AM149" i="4" s="1"/>
  <c r="AN160" i="7" s="1"/>
  <c r="AM167" i="9"/>
  <c r="AM170"/>
  <c r="AM154" i="4" s="1"/>
  <c r="AN166" i="7"/>
  <c r="AM173" i="9"/>
  <c r="AM176"/>
  <c r="AM179"/>
  <c r="AM182"/>
  <c r="AM164" i="4" s="1"/>
  <c r="AN178" i="7" s="1"/>
  <c r="AM185" i="9"/>
  <c r="AM188"/>
  <c r="AM169" i="4" s="1"/>
  <c r="AN184" i="7"/>
  <c r="AM191" i="9"/>
  <c r="AM194"/>
  <c r="AM174" i="4" s="1"/>
  <c r="AM197" i="9"/>
  <c r="AM200" s="1"/>
  <c r="AM179" i="4"/>
  <c r="AN196" i="7" s="1"/>
  <c r="AM221" i="9"/>
  <c r="AM224" s="1"/>
  <c r="AM199" i="4" s="1"/>
  <c r="AM209" i="9"/>
  <c r="AM212"/>
  <c r="AM189" i="4" s="1"/>
  <c r="AN208" i="7" s="1"/>
  <c r="AM215" i="9"/>
  <c r="AM218"/>
  <c r="AM227"/>
  <c r="AM230"/>
  <c r="AM204" i="4" s="1"/>
  <c r="AN226" i="7" s="1"/>
  <c r="AM233" i="9"/>
  <c r="AM236"/>
  <c r="AM209" i="4" s="1"/>
  <c r="AN232" i="7" s="1"/>
  <c r="AM239" i="9"/>
  <c r="AM242" s="1"/>
  <c r="AM245"/>
  <c r="AM248"/>
  <c r="AM219" i="4" s="1"/>
  <c r="AN244" i="7" s="1"/>
  <c r="AM251" i="9"/>
  <c r="AM254"/>
  <c r="AM224" i="4" s="1"/>
  <c r="AN250" i="7" s="1"/>
  <c r="AM9" i="6"/>
  <c r="AM1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N19" i="9"/>
  <c r="AN25"/>
  <c r="AN31"/>
  <c r="AN37"/>
  <c r="AN41"/>
  <c r="AN47"/>
  <c r="AN53"/>
  <c r="AN59"/>
  <c r="AN62"/>
  <c r="AN64" i="4" s="1"/>
  <c r="AO58" i="7" s="1"/>
  <c r="AN65" i="9"/>
  <c r="AN68"/>
  <c r="AN69" i="4" s="1"/>
  <c r="AN71" i="9"/>
  <c r="AN74" s="1"/>
  <c r="AN74" i="4" s="1"/>
  <c r="AO70" i="7"/>
  <c r="AN83" i="9"/>
  <c r="AN86" s="1"/>
  <c r="AN84" i="4" s="1"/>
  <c r="AO82" i="7" s="1"/>
  <c r="AN89" i="9"/>
  <c r="AN92" s="1"/>
  <c r="AN89" i="4" s="1"/>
  <c r="AO88" i="7" s="1"/>
  <c r="AN95" i="9"/>
  <c r="AN98" s="1"/>
  <c r="AN94" i="4"/>
  <c r="AO94" i="7" s="1"/>
  <c r="AN101" i="9"/>
  <c r="AN104" s="1"/>
  <c r="AN99" i="4" s="1"/>
  <c r="AO100" i="7"/>
  <c r="AN107" i="9"/>
  <c r="AN110" s="1"/>
  <c r="AN104" i="4" s="1"/>
  <c r="AO106" i="7" s="1"/>
  <c r="AN113" i="9"/>
  <c r="AN116" s="1"/>
  <c r="AN109" i="4" s="1"/>
  <c r="AO112" i="7" s="1"/>
  <c r="AN119" i="9"/>
  <c r="AN122" s="1"/>
  <c r="AN114" i="4"/>
  <c r="AO118" i="7" s="1"/>
  <c r="AN125" i="9"/>
  <c r="AN128" s="1"/>
  <c r="AN119" i="4" s="1"/>
  <c r="AO124" i="7"/>
  <c r="AN131" i="9"/>
  <c r="AN134" s="1"/>
  <c r="AN124" i="4" s="1"/>
  <c r="AO130" i="7" s="1"/>
  <c r="AN137" i="9"/>
  <c r="AN140" s="1"/>
  <c r="AN129" i="4" s="1"/>
  <c r="AO136" i="7" s="1"/>
  <c r="AN143" i="9"/>
  <c r="AN146" s="1"/>
  <c r="AN134" i="4"/>
  <c r="AO142" i="7" s="1"/>
  <c r="AN149" i="9"/>
  <c r="AN152" s="1"/>
  <c r="AN139" i="4" s="1"/>
  <c r="AO148" i="7"/>
  <c r="AN155" i="9"/>
  <c r="AN158" s="1"/>
  <c r="AN144" i="4" s="1"/>
  <c r="AO154" i="7" s="1"/>
  <c r="AN161" i="9"/>
  <c r="AN164" s="1"/>
  <c r="AN149" i="4" s="1"/>
  <c r="AO160" i="7" s="1"/>
  <c r="AN167" i="9"/>
  <c r="AN170" s="1"/>
  <c r="AN154" i="4"/>
  <c r="AO166" i="7" s="1"/>
  <c r="AN173" i="9"/>
  <c r="AN176" s="1"/>
  <c r="AN159" i="4" s="1"/>
  <c r="AN179" i="9"/>
  <c r="AN182" s="1"/>
  <c r="AN185"/>
  <c r="AN188"/>
  <c r="AN169" i="4"/>
  <c r="AO184" i="7" s="1"/>
  <c r="AN191" i="9"/>
  <c r="AN194"/>
  <c r="AN174" i="4"/>
  <c r="AO190" i="7" s="1"/>
  <c r="AN197" i="9"/>
  <c r="AN200"/>
  <c r="AN179" i="4"/>
  <c r="AO196" i="7" s="1"/>
  <c r="AN221" i="9"/>
  <c r="AN224"/>
  <c r="AN199" i="4"/>
  <c r="AN203" i="9" s="1"/>
  <c r="AN206" s="1"/>
  <c r="AN184" i="4" s="1"/>
  <c r="AO202" i="7" s="1"/>
  <c r="AN209" i="9"/>
  <c r="AN212" s="1"/>
  <c r="AN189" i="4" s="1"/>
  <c r="AN215" i="9"/>
  <c r="AN218" s="1"/>
  <c r="AN194" i="4" s="1"/>
  <c r="AO214" i="7"/>
  <c r="AN227" i="9"/>
  <c r="AN230" s="1"/>
  <c r="AN204" i="4" s="1"/>
  <c r="AO226" i="7" s="1"/>
  <c r="AN233" i="9"/>
  <c r="AN236" s="1"/>
  <c r="AN209" i="4" s="1"/>
  <c r="AO232" i="7" s="1"/>
  <c r="AN239" i="9"/>
  <c r="AN242"/>
  <c r="AN214" i="4" s="1"/>
  <c r="AO238" i="7" s="1"/>
  <c r="AN245" i="9"/>
  <c r="AN248" s="1"/>
  <c r="AN219" i="4" s="1"/>
  <c r="AN251" i="9"/>
  <c r="AN254" s="1"/>
  <c r="AN224" i="4" s="1"/>
  <c r="AO250" i="7"/>
  <c r="AN12" i="6"/>
  <c r="AN13"/>
  <c r="AN14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O19" i="9"/>
  <c r="AO25"/>
  <c r="AO31"/>
  <c r="AO37"/>
  <c r="AO41"/>
  <c r="AO47"/>
  <c r="AO53"/>
  <c r="AO59"/>
  <c r="AO62"/>
  <c r="AO64" i="4" s="1"/>
  <c r="AO65" i="9"/>
  <c r="AO68" s="1"/>
  <c r="AO69" i="4"/>
  <c r="AP64" i="7" s="1"/>
  <c r="AO71" i="9"/>
  <c r="AO74" s="1"/>
  <c r="AO74" i="4"/>
  <c r="AP70" i="7" s="1"/>
  <c r="AO83" i="9"/>
  <c r="AO86" s="1"/>
  <c r="AO84" i="4"/>
  <c r="AP82" i="7" s="1"/>
  <c r="AO89" i="9"/>
  <c r="AO92" s="1"/>
  <c r="AO89" i="4"/>
  <c r="AP88" i="7" s="1"/>
  <c r="AO95" i="9"/>
  <c r="AO98" s="1"/>
  <c r="AO94" i="4"/>
  <c r="AP94" i="7" s="1"/>
  <c r="AO101" i="9"/>
  <c r="AO104" s="1"/>
  <c r="AO99" i="4"/>
  <c r="AP100" i="7" s="1"/>
  <c r="AO107" i="9"/>
  <c r="AO110" s="1"/>
  <c r="AO104" i="4"/>
  <c r="AP106" i="7" s="1"/>
  <c r="AO113" i="9"/>
  <c r="AO116" s="1"/>
  <c r="AO109" i="4"/>
  <c r="AO119" i="9"/>
  <c r="AO122" s="1"/>
  <c r="AO114" i="4" s="1"/>
  <c r="AP118" i="7"/>
  <c r="AO125" i="9"/>
  <c r="AO128" s="1"/>
  <c r="AO119" i="4" s="1"/>
  <c r="AP124" i="7"/>
  <c r="AO131" i="9"/>
  <c r="AO134" s="1"/>
  <c r="AO124" i="4" s="1"/>
  <c r="AO137" i="9"/>
  <c r="AO140" s="1"/>
  <c r="AO129" i="4" s="1"/>
  <c r="AO143" i="9"/>
  <c r="AO146"/>
  <c r="AO134" i="4" s="1"/>
  <c r="AP142" i="7" s="1"/>
  <c r="AO149" i="9"/>
  <c r="AO152"/>
  <c r="AO139" i="4" s="1"/>
  <c r="AP148" i="7" s="1"/>
  <c r="AO155" i="9"/>
  <c r="AO158"/>
  <c r="AO144" i="4" s="1"/>
  <c r="AP154" i="7" s="1"/>
  <c r="AO161" i="9"/>
  <c r="AO164"/>
  <c r="AO149" i="4" s="1"/>
  <c r="AP160" i="7" s="1"/>
  <c r="AO167" i="9"/>
  <c r="AO170"/>
  <c r="AO154" i="4" s="1"/>
  <c r="AP166" i="7" s="1"/>
  <c r="AO173" i="9"/>
  <c r="AO176"/>
  <c r="AO159" i="4" s="1"/>
  <c r="AP172" i="7" s="1"/>
  <c r="AO179" i="9"/>
  <c r="AO182"/>
  <c r="AO164" i="4" s="1"/>
  <c r="AP178" i="7" s="1"/>
  <c r="AO185" i="9"/>
  <c r="AO188"/>
  <c r="AO169" i="4" s="1"/>
  <c r="AP184" i="7" s="1"/>
  <c r="AO191" i="9"/>
  <c r="AO194"/>
  <c r="AO197"/>
  <c r="AO200" s="1"/>
  <c r="AO179" i="4" s="1"/>
  <c r="AP196" i="7"/>
  <c r="AO221" i="9"/>
  <c r="AO224" s="1"/>
  <c r="AO199" i="4" s="1"/>
  <c r="AO209" i="9"/>
  <c r="AO212" s="1"/>
  <c r="AO189" i="4" s="1"/>
  <c r="AP208" i="7" s="1"/>
  <c r="AO215" i="9"/>
  <c r="AO218" s="1"/>
  <c r="AO227"/>
  <c r="AO230" s="1"/>
  <c r="AO204" i="4" s="1"/>
  <c r="AP226" i="7" s="1"/>
  <c r="AO233" i="9"/>
  <c r="AO236" s="1"/>
  <c r="AO209" i="4"/>
  <c r="AO239" i="9"/>
  <c r="AO242" s="1"/>
  <c r="AO214" i="4" s="1"/>
  <c r="AP238" i="7" s="1"/>
  <c r="AO245" i="9"/>
  <c r="AO248" s="1"/>
  <c r="AO219" i="4" s="1"/>
  <c r="AP244" i="7"/>
  <c r="AO251" i="9"/>
  <c r="AO254" s="1"/>
  <c r="AO12" i="6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P19" i="9"/>
  <c r="AP25"/>
  <c r="AP31"/>
  <c r="AP37"/>
  <c r="AP41"/>
  <c r="AP47"/>
  <c r="AP53"/>
  <c r="AP59"/>
  <c r="AP62" s="1"/>
  <c r="AP64" i="4"/>
  <c r="AQ58" i="7" s="1"/>
  <c r="AP65" i="9"/>
  <c r="AP68" s="1"/>
  <c r="AP69" i="4"/>
  <c r="AQ64" i="7" s="1"/>
  <c r="AP71" i="9"/>
  <c r="AP74" s="1"/>
  <c r="AP74" i="4"/>
  <c r="AQ70" i="7" s="1"/>
  <c r="AP83" i="9"/>
  <c r="AP86" s="1"/>
  <c r="AP84" i="4"/>
  <c r="AP89" i="9"/>
  <c r="AP92" s="1"/>
  <c r="AP89" i="4" s="1"/>
  <c r="AQ88" i="7"/>
  <c r="AP95" i="9"/>
  <c r="AP98" s="1"/>
  <c r="AP101"/>
  <c r="AP104"/>
  <c r="AP99" i="4" s="1"/>
  <c r="AQ100" i="7" s="1"/>
  <c r="AP107" i="9"/>
  <c r="AP110"/>
  <c r="AP104" i="4" s="1"/>
  <c r="AQ106" i="7" s="1"/>
  <c r="AP113" i="9"/>
  <c r="AP116"/>
  <c r="AP119"/>
  <c r="AP122" s="1"/>
  <c r="AP114" i="4" s="1"/>
  <c r="AQ118" i="7" s="1"/>
  <c r="AP125" i="9"/>
  <c r="AP128" s="1"/>
  <c r="AP119" i="4" s="1"/>
  <c r="AQ124" i="7"/>
  <c r="AP131" i="9"/>
  <c r="AP134" s="1"/>
  <c r="AP124" i="4" s="1"/>
  <c r="AP137" i="9"/>
  <c r="AP140" s="1"/>
  <c r="AP129" i="4" s="1"/>
  <c r="AQ136" i="7" s="1"/>
  <c r="AP143" i="9"/>
  <c r="AP146" s="1"/>
  <c r="AP134" i="4" s="1"/>
  <c r="AQ142" i="7" s="1"/>
  <c r="AP149" i="9"/>
  <c r="AP152" s="1"/>
  <c r="AP139" i="4" s="1"/>
  <c r="AQ148" i="7" s="1"/>
  <c r="AP155" i="9"/>
  <c r="AP158" s="1"/>
  <c r="AP144" i="4" s="1"/>
  <c r="AQ154" i="7" s="1"/>
  <c r="AP161" i="9"/>
  <c r="AP164" s="1"/>
  <c r="AP149" i="4" s="1"/>
  <c r="AQ160" i="7" s="1"/>
  <c r="AP167" i="9"/>
  <c r="AP170" s="1"/>
  <c r="AP154" i="4" s="1"/>
  <c r="AQ166" i="7" s="1"/>
  <c r="AP173" i="9"/>
  <c r="AP176" s="1"/>
  <c r="AP159" i="4" s="1"/>
  <c r="AP179" i="9"/>
  <c r="AP182"/>
  <c r="AP164" i="4" s="1"/>
  <c r="AP185" i="9"/>
  <c r="AP188" s="1"/>
  <c r="AP169" i="4"/>
  <c r="AQ184" i="7" s="1"/>
  <c r="AP191" i="9"/>
  <c r="AP194" s="1"/>
  <c r="AP174" i="4" s="1"/>
  <c r="AQ190" i="7" s="1"/>
  <c r="AP197" i="9"/>
  <c r="AP200" s="1"/>
  <c r="AP179" i="4"/>
  <c r="AQ196" i="7" s="1"/>
  <c r="AP221" i="9"/>
  <c r="AP224" s="1"/>
  <c r="AP199" i="4" s="1"/>
  <c r="AP203" i="9" s="1"/>
  <c r="AP206" s="1"/>
  <c r="AP184" i="4" s="1"/>
  <c r="AQ202" i="7" s="1"/>
  <c r="AP209" i="9"/>
  <c r="AP212" s="1"/>
  <c r="AP189" i="4" s="1"/>
  <c r="AQ208" i="7"/>
  <c r="AP215" i="9"/>
  <c r="AP218" s="1"/>
  <c r="AP194" i="4" s="1"/>
  <c r="AP227" i="9"/>
  <c r="AP230" s="1"/>
  <c r="AP204" i="4" s="1"/>
  <c r="AP233" i="9"/>
  <c r="AP236"/>
  <c r="AP239"/>
  <c r="AP242" s="1"/>
  <c r="AP214" i="4" s="1"/>
  <c r="AQ238" i="7"/>
  <c r="AP245" i="9"/>
  <c r="AP248" s="1"/>
  <c r="AP219" i="4" s="1"/>
  <c r="AQ244" i="7"/>
  <c r="AP251" i="9"/>
  <c r="AP254" s="1"/>
  <c r="AP224" i="4" s="1"/>
  <c r="AQ250" i="7"/>
  <c r="AP12" i="6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Q19" i="9"/>
  <c r="AQ25"/>
  <c r="AQ31"/>
  <c r="AQ37"/>
  <c r="AQ41"/>
  <c r="AQ47"/>
  <c r="AQ53"/>
  <c r="AQ59"/>
  <c r="AQ62" s="1"/>
  <c r="AQ64" i="4"/>
  <c r="AR58" i="7" s="1"/>
  <c r="AQ65" i="9"/>
  <c r="AQ68" s="1"/>
  <c r="AQ69" i="4"/>
  <c r="AR64" i="7" s="1"/>
  <c r="AQ71" i="9"/>
  <c r="AQ74" s="1"/>
  <c r="AQ74" i="4"/>
  <c r="AR70" i="7" s="1"/>
  <c r="AQ83" i="9"/>
  <c r="AQ86" s="1"/>
  <c r="AQ84" i="4"/>
  <c r="AR82" i="7" s="1"/>
  <c r="AQ89" i="9"/>
  <c r="AQ92" s="1"/>
  <c r="AQ89" i="4"/>
  <c r="AR88" i="7" s="1"/>
  <c r="AQ95" i="9"/>
  <c r="AQ98" s="1"/>
  <c r="AQ94" i="4"/>
  <c r="AR94" i="7" s="1"/>
  <c r="AQ101" i="9"/>
  <c r="AQ104" s="1"/>
  <c r="AQ99" i="4"/>
  <c r="AR100" i="7" s="1"/>
  <c r="AQ107" i="9"/>
  <c r="AQ110" s="1"/>
  <c r="AQ113"/>
  <c r="AQ116" s="1"/>
  <c r="AQ109" i="4" s="1"/>
  <c r="AR112" i="7" s="1"/>
  <c r="AQ119" i="9"/>
  <c r="AQ122" s="1"/>
  <c r="AQ114" i="4" s="1"/>
  <c r="AQ125" i="9"/>
  <c r="AQ128"/>
  <c r="AQ119" i="4" s="1"/>
  <c r="AR124" i="7" s="1"/>
  <c r="AQ131" i="9"/>
  <c r="AQ134"/>
  <c r="AQ124" i="4" s="1"/>
  <c r="AR130" i="7" s="1"/>
  <c r="AQ137" i="9"/>
  <c r="AQ140"/>
  <c r="AQ129" i="4" s="1"/>
  <c r="AQ143" i="9"/>
  <c r="AQ146" s="1"/>
  <c r="AQ134" i="4"/>
  <c r="AR142" i="7" s="1"/>
  <c r="AQ149" i="9"/>
  <c r="AQ152" s="1"/>
  <c r="AQ155"/>
  <c r="AQ158" s="1"/>
  <c r="AQ144" i="4" s="1"/>
  <c r="AR154" i="7" s="1"/>
  <c r="AQ161" i="9"/>
  <c r="AQ164" s="1"/>
  <c r="AQ149" i="4" s="1"/>
  <c r="AR160" i="7" s="1"/>
  <c r="AQ167" i="9"/>
  <c r="AQ170" s="1"/>
  <c r="AQ154" i="4" s="1"/>
  <c r="AR166" i="7" s="1"/>
  <c r="AQ173" i="9"/>
  <c r="AQ176" s="1"/>
  <c r="AQ179"/>
  <c r="AQ182" s="1"/>
  <c r="AQ164" i="4"/>
  <c r="AR178" i="7" s="1"/>
  <c r="AQ185" i="9"/>
  <c r="AQ188" s="1"/>
  <c r="AQ169" i="4"/>
  <c r="AR184" i="7" s="1"/>
  <c r="AQ191" i="9"/>
  <c r="AQ194" s="1"/>
  <c r="AQ174" i="4"/>
  <c r="AR190" i="7" s="1"/>
  <c r="AQ197" i="9"/>
  <c r="AQ200" s="1"/>
  <c r="AQ179" i="4"/>
  <c r="AQ221" i="9"/>
  <c r="AQ224" s="1"/>
  <c r="AQ199" i="4" s="1"/>
  <c r="AQ203" i="9"/>
  <c r="AQ206" s="1"/>
  <c r="AQ184" i="4" s="1"/>
  <c r="AR202" i="7" s="1"/>
  <c r="AQ209" i="9"/>
  <c r="AQ212" s="1"/>
  <c r="AQ189" i="4" s="1"/>
  <c r="AQ215" i="9"/>
  <c r="AQ218"/>
  <c r="AQ194" i="4" s="1"/>
  <c r="AQ227" i="9"/>
  <c r="AQ230" s="1"/>
  <c r="AQ204" i="4"/>
  <c r="AR226" i="7" s="1"/>
  <c r="AQ233" i="9"/>
  <c r="AQ236" s="1"/>
  <c r="AQ209" i="4" s="1"/>
  <c r="AR232" i="7" s="1"/>
  <c r="AQ239" i="9"/>
  <c r="AQ242" s="1"/>
  <c r="AQ214" i="4"/>
  <c r="AR238" i="7" s="1"/>
  <c r="AQ245" i="9"/>
  <c r="AQ248" s="1"/>
  <c r="AQ219" i="4" s="1"/>
  <c r="AR244" i="7" s="1"/>
  <c r="AQ251" i="9"/>
  <c r="AQ254" s="1"/>
  <c r="AQ224" i="4"/>
  <c r="AR250" i="7" s="1"/>
  <c r="AQ12" i="6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R19" i="9"/>
  <c r="AR25"/>
  <c r="AR31"/>
  <c r="AR37"/>
  <c r="AR41"/>
  <c r="AR47"/>
  <c r="AR53"/>
  <c r="AR59"/>
  <c r="AR62" s="1"/>
  <c r="AR65"/>
  <c r="AR68"/>
  <c r="AR69" i="4" s="1"/>
  <c r="AS64" i="7" s="1"/>
  <c r="AR71" i="9"/>
  <c r="AR74"/>
  <c r="AR74" i="4" s="1"/>
  <c r="AS70" i="7" s="1"/>
  <c r="AR83" i="9"/>
  <c r="AR86"/>
  <c r="AR84" i="4" s="1"/>
  <c r="AS82" i="7" s="1"/>
  <c r="AR89" i="9"/>
  <c r="AR92"/>
  <c r="AR89" i="4" s="1"/>
  <c r="AS88" i="7" s="1"/>
  <c r="AR95" i="9"/>
  <c r="AR98"/>
  <c r="AR94" i="4" s="1"/>
  <c r="AS94" i="7" s="1"/>
  <c r="AR101" i="9"/>
  <c r="AR104"/>
  <c r="AR99" i="4" s="1"/>
  <c r="AS100" i="7" s="1"/>
  <c r="AR107" i="9"/>
  <c r="AR110"/>
  <c r="AR104" i="4" s="1"/>
  <c r="AR113" i="9"/>
  <c r="AR116" s="1"/>
  <c r="AR109" i="4"/>
  <c r="AS112" i="7" s="1"/>
  <c r="AR119" i="9"/>
  <c r="AR122" s="1"/>
  <c r="AR114" i="4" s="1"/>
  <c r="AS118" i="7" s="1"/>
  <c r="AR125" i="9"/>
  <c r="AR128" s="1"/>
  <c r="AR119" i="4"/>
  <c r="AS124" i="7" s="1"/>
  <c r="AR131" i="9"/>
  <c r="AR134" s="1"/>
  <c r="AR124" i="4" s="1"/>
  <c r="AS130" i="7" s="1"/>
  <c r="AR137" i="9"/>
  <c r="AR140" s="1"/>
  <c r="AR129" i="4"/>
  <c r="AR143" i="9"/>
  <c r="AR146" s="1"/>
  <c r="AR134" i="4" s="1"/>
  <c r="AS142" i="7" s="1"/>
  <c r="AR149" i="9"/>
  <c r="AR152" s="1"/>
  <c r="AR139" i="4" s="1"/>
  <c r="AS148" i="7"/>
  <c r="AR155" i="9"/>
  <c r="AR158" s="1"/>
  <c r="AR144" i="4" s="1"/>
  <c r="AS154" i="7" s="1"/>
  <c r="AR161" i="9"/>
  <c r="AR164" s="1"/>
  <c r="AR149" i="4" s="1"/>
  <c r="AS160" i="7"/>
  <c r="AR167" i="9"/>
  <c r="AR170" s="1"/>
  <c r="AR154" i="4" s="1"/>
  <c r="AS166" i="7" s="1"/>
  <c r="AR173" i="9"/>
  <c r="AR176" s="1"/>
  <c r="AR159" i="4" s="1"/>
  <c r="AS172" i="7"/>
  <c r="AR179" i="9"/>
  <c r="AR182" s="1"/>
  <c r="AR164" i="4" s="1"/>
  <c r="AS178" i="7" s="1"/>
  <c r="AR185" i="9"/>
  <c r="AR188" s="1"/>
  <c r="AR169" i="4" s="1"/>
  <c r="AS184" i="7"/>
  <c r="AR191" i="9"/>
  <c r="AR194" s="1"/>
  <c r="AR174" i="4" s="1"/>
  <c r="AS190" i="7" s="1"/>
  <c r="AR197" i="9"/>
  <c r="AR200" s="1"/>
  <c r="AR179" i="4" s="1"/>
  <c r="AS196" i="7"/>
  <c r="AR221" i="9"/>
  <c r="AR224" s="1"/>
  <c r="AR199" i="4" s="1"/>
  <c r="AR209" i="9"/>
  <c r="AR212" s="1"/>
  <c r="AR189" i="4" s="1"/>
  <c r="AR215" i="9"/>
  <c r="AR218"/>
  <c r="AR194" i="4" s="1"/>
  <c r="AS214" i="7" s="1"/>
  <c r="AR227" i="9"/>
  <c r="AR230"/>
  <c r="AR204" i="4" s="1"/>
  <c r="AS226" i="7" s="1"/>
  <c r="AR233" i="9"/>
  <c r="AR236"/>
  <c r="AR209" i="4" s="1"/>
  <c r="AR239" i="9"/>
  <c r="AR242" s="1"/>
  <c r="AR214" i="4" s="1"/>
  <c r="AS238" i="7" s="1"/>
  <c r="AR245" i="9"/>
  <c r="AR248" s="1"/>
  <c r="AR219" i="4"/>
  <c r="AS244" i="7" s="1"/>
  <c r="AR251" i="9"/>
  <c r="AR254" s="1"/>
  <c r="AR224" i="4" s="1"/>
  <c r="AS250" i="7" s="1"/>
  <c r="AR12" i="6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S19" i="9"/>
  <c r="AS25"/>
  <c r="AS31"/>
  <c r="AS37"/>
  <c r="AS41"/>
  <c r="AS47"/>
  <c r="AS53"/>
  <c r="AS59"/>
  <c r="AS62" s="1"/>
  <c r="AS65"/>
  <c r="AS68"/>
  <c r="AS69" i="4" s="1"/>
  <c r="AT64" i="7" s="1"/>
  <c r="AS71" i="9"/>
  <c r="AS74"/>
  <c r="AS74" i="4" s="1"/>
  <c r="AT70" i="7" s="1"/>
  <c r="AS83" i="9"/>
  <c r="AS86"/>
  <c r="AS84" i="4" s="1"/>
  <c r="AT82" i="7" s="1"/>
  <c r="AS89" i="9"/>
  <c r="AS92"/>
  <c r="AS89" i="4" s="1"/>
  <c r="AS95" i="9"/>
  <c r="AS98" s="1"/>
  <c r="AS101"/>
  <c r="AS104" s="1"/>
  <c r="AS99" i="4" s="1"/>
  <c r="AT100" i="7" s="1"/>
  <c r="AS107" i="9"/>
  <c r="AS110" s="1"/>
  <c r="AS104" i="4" s="1"/>
  <c r="AT106" i="7" s="1"/>
  <c r="AS113" i="9"/>
  <c r="AS116" s="1"/>
  <c r="AS109" i="4" s="1"/>
  <c r="AS119" i="9"/>
  <c r="AS122"/>
  <c r="AS114" i="4" s="1"/>
  <c r="AT118" i="7" s="1"/>
  <c r="AS125" i="9"/>
  <c r="AS128"/>
  <c r="AS119" i="4" s="1"/>
  <c r="AT124" i="7" s="1"/>
  <c r="AS131" i="9"/>
  <c r="AS134"/>
  <c r="AS124" i="4" s="1"/>
  <c r="AS137" i="9"/>
  <c r="AS140" s="1"/>
  <c r="AS129" i="4"/>
  <c r="AS143" i="9"/>
  <c r="AS146" s="1"/>
  <c r="AS134" i="4" s="1"/>
  <c r="AS149" i="9"/>
  <c r="AS152" s="1"/>
  <c r="AS139" i="4" s="1"/>
  <c r="AT148" i="7" s="1"/>
  <c r="AS155" i="9"/>
  <c r="AS158" s="1"/>
  <c r="AS144" i="4" s="1"/>
  <c r="AT154" i="7" s="1"/>
  <c r="AS161" i="9"/>
  <c r="AS164" s="1"/>
  <c r="AS149" i="4" s="1"/>
  <c r="AT160" i="7" s="1"/>
  <c r="AS167" i="9"/>
  <c r="AS170" s="1"/>
  <c r="AS154" i="4" s="1"/>
  <c r="AT166" i="7" s="1"/>
  <c r="AS173" i="9"/>
  <c r="AS176"/>
  <c r="AS159" i="4" s="1"/>
  <c r="AT172" i="7" s="1"/>
  <c r="AS179" i="9"/>
  <c r="AS182" s="1"/>
  <c r="AS164" i="4" s="1"/>
  <c r="AT178" i="7" s="1"/>
  <c r="AS185" i="9"/>
  <c r="AS188"/>
  <c r="AS169" i="4" s="1"/>
  <c r="AT184" i="7" s="1"/>
  <c r="AS191" i="9"/>
  <c r="AS194" s="1"/>
  <c r="AS174" i="4" s="1"/>
  <c r="AS197" i="9"/>
  <c r="AS200"/>
  <c r="AS179" i="4" s="1"/>
  <c r="AT196" i="7" s="1"/>
  <c r="AS221" i="9"/>
  <c r="AS224"/>
  <c r="AS199" i="4"/>
  <c r="AS209" i="9"/>
  <c r="AS212" s="1"/>
  <c r="AS189" i="4" s="1"/>
  <c r="AT208" i="7" s="1"/>
  <c r="AS215" i="9"/>
  <c r="AS218" s="1"/>
  <c r="AS194" i="4" s="1"/>
  <c r="AT214" i="7" s="1"/>
  <c r="AS227" i="9"/>
  <c r="AS230" s="1"/>
  <c r="AS204" i="4"/>
  <c r="AT226" i="7" s="1"/>
  <c r="AS233" i="9"/>
  <c r="AS236" s="1"/>
  <c r="AS209" i="4"/>
  <c r="AS239" i="9"/>
  <c r="AS242" s="1"/>
  <c r="AS214" i="4" s="1"/>
  <c r="AS245" i="9"/>
  <c r="AS248" s="1"/>
  <c r="AS219" i="4" s="1"/>
  <c r="AT244" i="7" s="1"/>
  <c r="AS251" i="9"/>
  <c r="AS254"/>
  <c r="AS224" i="4" s="1"/>
  <c r="AT250" i="7" s="1"/>
  <c r="AS9" i="6"/>
  <c r="AS10"/>
  <c r="AS11"/>
  <c r="AS12"/>
  <c r="AS13"/>
  <c r="AS14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43"/>
  <c r="AS44"/>
  <c r="AT25" i="9"/>
  <c r="AT37"/>
  <c r="AT41"/>
  <c r="AT47"/>
  <c r="AT53"/>
  <c r="AT59"/>
  <c r="AT62" s="1"/>
  <c r="AT64" i="4" s="1"/>
  <c r="AU58" i="7" s="1"/>
  <c r="AT65" i="9"/>
  <c r="AT68"/>
  <c r="AT69" i="4" s="1"/>
  <c r="AU64" i="7" s="1"/>
  <c r="AT71" i="9"/>
  <c r="AT74" s="1"/>
  <c r="AT74" i="4" s="1"/>
  <c r="AU70" i="7" s="1"/>
  <c r="AT83" i="9"/>
  <c r="AT86"/>
  <c r="AT84" i="4" s="1"/>
  <c r="AT89" i="9"/>
  <c r="AT92"/>
  <c r="AT89" i="4" s="1"/>
  <c r="AU88" i="7" s="1"/>
  <c r="AT95" i="9"/>
  <c r="AT98"/>
  <c r="AT94" i="4" s="1"/>
  <c r="AU94" i="7" s="1"/>
  <c r="AT101" i="9"/>
  <c r="AT104"/>
  <c r="AT99" i="4"/>
  <c r="AU100" i="7" s="1"/>
  <c r="AT107" i="9"/>
  <c r="AT110"/>
  <c r="AT104" i="4"/>
  <c r="AU106" i="7" s="1"/>
  <c r="AT113" i="9"/>
  <c r="AT116"/>
  <c r="AT119"/>
  <c r="AT122" s="1"/>
  <c r="AT114" i="4" s="1"/>
  <c r="AU118" i="7"/>
  <c r="AT125" i="9"/>
  <c r="AT128" s="1"/>
  <c r="AT119" i="4" s="1"/>
  <c r="AU124" i="7" s="1"/>
  <c r="AT131" i="9"/>
  <c r="AT134" s="1"/>
  <c r="AT124" i="4" s="1"/>
  <c r="AT137" i="9"/>
  <c r="AT140"/>
  <c r="AT129" i="4" s="1"/>
  <c r="AU136" i="7" s="1"/>
  <c r="AT143" i="9"/>
  <c r="AT146" s="1"/>
  <c r="AT134" i="4" s="1"/>
  <c r="AU142" i="7" s="1"/>
  <c r="AT149" i="9"/>
  <c r="AT152"/>
  <c r="AT139" i="4" s="1"/>
  <c r="AT155" i="9"/>
  <c r="AT158"/>
  <c r="AT144" i="4"/>
  <c r="AU154" i="7" s="1"/>
  <c r="AT161" i="9"/>
  <c r="AT164"/>
  <c r="AT167"/>
  <c r="AT170" s="1"/>
  <c r="AT173"/>
  <c r="AT176"/>
  <c r="AT159" i="4" s="1"/>
  <c r="AU172" i="7" s="1"/>
  <c r="AT179" i="9"/>
  <c r="AT182"/>
  <c r="AT164" i="4"/>
  <c r="AU178" i="7" s="1"/>
  <c r="AT185" i="9"/>
  <c r="AT188"/>
  <c r="AT169" i="4"/>
  <c r="AU184" i="7" s="1"/>
  <c r="AT191" i="9"/>
  <c r="AT194"/>
  <c r="AT197"/>
  <c r="AT200" s="1"/>
  <c r="AT179" i="4" s="1"/>
  <c r="AU196" i="7"/>
  <c r="AT221" i="9"/>
  <c r="AT224" s="1"/>
  <c r="AT199" i="4" s="1"/>
  <c r="AT203" i="9" s="1"/>
  <c r="AT206" s="1"/>
  <c r="AT184" i="4" s="1"/>
  <c r="AU202" i="7" s="1"/>
  <c r="AT209" i="9"/>
  <c r="AT212"/>
  <c r="AT189" i="4" s="1"/>
  <c r="AT215" i="9"/>
  <c r="AT218"/>
  <c r="AT194" i="4"/>
  <c r="AU214" i="7" s="1"/>
  <c r="AT227" i="9"/>
  <c r="AT230"/>
  <c r="AT204" i="4" s="1"/>
  <c r="AU226" i="7" s="1"/>
  <c r="AT233" i="9"/>
  <c r="AT236"/>
  <c r="AT209" i="4" s="1"/>
  <c r="AU232" i="7" s="1"/>
  <c r="AT239" i="9"/>
  <c r="AT242"/>
  <c r="AT214" i="4"/>
  <c r="AU238" i="7" s="1"/>
  <c r="AT245" i="9"/>
  <c r="AT248"/>
  <c r="AT219" i="4"/>
  <c r="AU244" i="7" s="1"/>
  <c r="AT251" i="9"/>
  <c r="AT254"/>
  <c r="AT224" i="4" s="1"/>
  <c r="AU250" i="7" s="1"/>
  <c r="AT11" i="6"/>
  <c r="AT12"/>
  <c r="AT13"/>
  <c r="AT14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U19" i="9"/>
  <c r="AU25"/>
  <c r="AU31"/>
  <c r="AU37"/>
  <c r="AU41"/>
  <c r="AU47"/>
  <c r="AU53"/>
  <c r="AU59"/>
  <c r="AU62"/>
  <c r="AU64" i="4" s="1"/>
  <c r="AU65" i="9"/>
  <c r="AU68"/>
  <c r="AU69" i="4" s="1"/>
  <c r="AV64" i="7" s="1"/>
  <c r="AU71" i="9"/>
  <c r="AU74"/>
  <c r="AU74" i="4" s="1"/>
  <c r="AV70" i="7" s="1"/>
  <c r="AU83" i="9"/>
  <c r="AU86"/>
  <c r="AU84" i="4"/>
  <c r="AU89" i="9"/>
  <c r="AU92" s="1"/>
  <c r="AU89" i="4" s="1"/>
  <c r="AV88" i="7" s="1"/>
  <c r="AU95" i="9"/>
  <c r="AU98" s="1"/>
  <c r="AU94" i="4" s="1"/>
  <c r="AV94" i="7" s="1"/>
  <c r="AU101" i="9"/>
  <c r="AU104" s="1"/>
  <c r="AU99" i="4"/>
  <c r="AV100" i="7" s="1"/>
  <c r="AU107" i="9"/>
  <c r="AU110" s="1"/>
  <c r="AU104" i="4"/>
  <c r="AU113" i="9"/>
  <c r="AU116" s="1"/>
  <c r="AU109" i="4" s="1"/>
  <c r="AV112" i="7" s="1"/>
  <c r="AU119" i="9"/>
  <c r="AU122" s="1"/>
  <c r="AU114" i="4" s="1"/>
  <c r="AV118" i="7"/>
  <c r="AU125" i="9"/>
  <c r="AU128" s="1"/>
  <c r="AU119" i="4" s="1"/>
  <c r="AU131" i="9"/>
  <c r="AU134" s="1"/>
  <c r="AU124" i="4" s="1"/>
  <c r="AV130" i="7" s="1"/>
  <c r="AU137" i="9"/>
  <c r="AU140"/>
  <c r="AU129" i="4" s="1"/>
  <c r="AU143" i="9"/>
  <c r="AU146"/>
  <c r="AU134" i="4"/>
  <c r="AV142" i="7" s="1"/>
  <c r="AU149" i="9"/>
  <c r="AU152"/>
  <c r="AU139" i="4" s="1"/>
  <c r="AV148" i="7" s="1"/>
  <c r="AU155" i="9"/>
  <c r="AU158"/>
  <c r="AU144" i="4" s="1"/>
  <c r="AV154" i="7" s="1"/>
  <c r="AU161" i="9"/>
  <c r="AU164"/>
  <c r="AU149" i="4"/>
  <c r="AV160" i="7" s="1"/>
  <c r="AU167" i="9"/>
  <c r="AU170"/>
  <c r="AU154" i="4"/>
  <c r="AV166" i="7" s="1"/>
  <c r="AU173" i="9"/>
  <c r="AU176"/>
  <c r="AU159" i="4" s="1"/>
  <c r="AV172" i="7" s="1"/>
  <c r="AU179" i="9"/>
  <c r="AU182"/>
  <c r="AU164" i="4" s="1"/>
  <c r="AV178" i="7" s="1"/>
  <c r="AU185" i="9"/>
  <c r="AU188"/>
  <c r="AU169" i="4"/>
  <c r="AV184" i="7" s="1"/>
  <c r="AU191" i="9"/>
  <c r="AU194"/>
  <c r="AU197"/>
  <c r="AU200" s="1"/>
  <c r="AU179" i="4" s="1"/>
  <c r="AV196" i="7"/>
  <c r="AU221" i="9"/>
  <c r="AU224" s="1"/>
  <c r="AU199" i="4" s="1"/>
  <c r="AU203" i="9" s="1"/>
  <c r="AU206" s="1"/>
  <c r="AU184" i="4" s="1"/>
  <c r="AU209" i="9"/>
  <c r="AU212"/>
  <c r="AU189" i="4" s="1"/>
  <c r="AV208" i="7" s="1"/>
  <c r="AU215" i="9"/>
  <c r="AU218"/>
  <c r="AU194" i="4" s="1"/>
  <c r="AU227" i="9"/>
  <c r="AU230" s="1"/>
  <c r="AU204" i="4"/>
  <c r="AV226" i="7"/>
  <c r="AU233" i="9"/>
  <c r="AU236" s="1"/>
  <c r="AU209" i="4" s="1"/>
  <c r="AV232" i="7" s="1"/>
  <c r="AU239" i="9"/>
  <c r="AU242" s="1"/>
  <c r="AU245"/>
  <c r="AU248" s="1"/>
  <c r="AU219" i="4" s="1"/>
  <c r="AV244" i="7" s="1"/>
  <c r="AU251" i="9"/>
  <c r="AU254"/>
  <c r="AU224" i="4" s="1"/>
  <c r="AV250" i="7" s="1"/>
  <c r="AU9" i="6"/>
  <c r="AU10"/>
  <c r="AU11"/>
  <c r="AU12"/>
  <c r="AU13"/>
  <c r="AU14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V19" i="9"/>
  <c r="AV25"/>
  <c r="AV31"/>
  <c r="AV41"/>
  <c r="AV47"/>
  <c r="AV53"/>
  <c r="AV59"/>
  <c r="AV62" s="1"/>
  <c r="AV64" i="4" s="1"/>
  <c r="AW58" i="7" s="1"/>
  <c r="AV65" i="9"/>
  <c r="AV68" s="1"/>
  <c r="AV69" i="4" s="1"/>
  <c r="AW64" i="7" s="1"/>
  <c r="AV71" i="9"/>
  <c r="AV74" s="1"/>
  <c r="AV74" i="4"/>
  <c r="AW70" i="7" s="1"/>
  <c r="AV83" i="9"/>
  <c r="AV86" s="1"/>
  <c r="AV84" i="4"/>
  <c r="AW82" i="7"/>
  <c r="AV89" i="9"/>
  <c r="AV92" s="1"/>
  <c r="AV89" i="4" s="1"/>
  <c r="AW88" i="7" s="1"/>
  <c r="AV95" i="9"/>
  <c r="AV98" s="1"/>
  <c r="AV94" i="4" s="1"/>
  <c r="AW94" i="7" s="1"/>
  <c r="AV101" i="9"/>
  <c r="AV104" s="1"/>
  <c r="AV99" i="4"/>
  <c r="AW100" i="7" s="1"/>
  <c r="AV107" i="9"/>
  <c r="AV110" s="1"/>
  <c r="AV104" i="4"/>
  <c r="AV113" i="9"/>
  <c r="AV116" s="1"/>
  <c r="AV109" i="4" s="1"/>
  <c r="AW112" i="7" s="1"/>
  <c r="AV119" i="9"/>
  <c r="AV122" s="1"/>
  <c r="AV114" i="4" s="1"/>
  <c r="AW118" i="7"/>
  <c r="AV125" i="9"/>
  <c r="AV128" s="1"/>
  <c r="AV119" i="4" s="1"/>
  <c r="AW124" i="7" s="1"/>
  <c r="AV131" i="9"/>
  <c r="AV134" s="1"/>
  <c r="AV124" i="4" s="1"/>
  <c r="AW130" i="7"/>
  <c r="AV137" i="9"/>
  <c r="AV140" s="1"/>
  <c r="AV129" i="4" s="1"/>
  <c r="AW136" i="7" s="1"/>
  <c r="AV143" i="9"/>
  <c r="AV146" s="1"/>
  <c r="AV134" i="4" s="1"/>
  <c r="AW142" i="7"/>
  <c r="AV149" i="9"/>
  <c r="AV152" s="1"/>
  <c r="AV139" i="4" s="1"/>
  <c r="AW148" i="7" s="1"/>
  <c r="AV155" i="9"/>
  <c r="AV158" s="1"/>
  <c r="AV144" i="4" s="1"/>
  <c r="AW154" i="7"/>
  <c r="AV161" i="9"/>
  <c r="AV164" s="1"/>
  <c r="AV149" i="4" s="1"/>
  <c r="AV167" i="9"/>
  <c r="AV170" s="1"/>
  <c r="AV154" i="4" s="1"/>
  <c r="AW166" i="7" s="1"/>
  <c r="AV173" i="9"/>
  <c r="AV176"/>
  <c r="AV159" i="4" s="1"/>
  <c r="AV179" i="9"/>
  <c r="AV182"/>
  <c r="AV164" i="4"/>
  <c r="AW178" i="7" s="1"/>
  <c r="AV185" i="9"/>
  <c r="AV188"/>
  <c r="AV169" i="4" s="1"/>
  <c r="AW184" i="7" s="1"/>
  <c r="AV191" i="9"/>
  <c r="AV194"/>
  <c r="AV174" i="4" s="1"/>
  <c r="AW190" i="7" s="1"/>
  <c r="AV197" i="9"/>
  <c r="AV200"/>
  <c r="AV179" i="4"/>
  <c r="AW196" i="7" s="1"/>
  <c r="AV221" i="9"/>
  <c r="AV224"/>
  <c r="AV199" i="4"/>
  <c r="AV203" i="9" s="1"/>
  <c r="AV206" s="1"/>
  <c r="AV184" i="4"/>
  <c r="AW202" i="7" s="1"/>
  <c r="AV209" i="9"/>
  <c r="AV212" s="1"/>
  <c r="AV189" i="4"/>
  <c r="AW208" i="7"/>
  <c r="AV215" i="9"/>
  <c r="AV218" s="1"/>
  <c r="AV194" i="4" s="1"/>
  <c r="AW214" i="7" s="1"/>
  <c r="AV227" i="9"/>
  <c r="AV230" s="1"/>
  <c r="AV204" i="4" s="1"/>
  <c r="AV233" i="9"/>
  <c r="AV236" s="1"/>
  <c r="AV209" i="4" s="1"/>
  <c r="AW232" i="7"/>
  <c r="AV239" i="9"/>
  <c r="AV242" s="1"/>
  <c r="AV214" i="4" s="1"/>
  <c r="AW238" i="7" s="1"/>
  <c r="AV245" i="9"/>
  <c r="AV248" s="1"/>
  <c r="AV219" i="4" s="1"/>
  <c r="AV251" i="9"/>
  <c r="AV254"/>
  <c r="AV224" i="4" s="1"/>
  <c r="AV11" i="6"/>
  <c r="AV12"/>
  <c r="AV13"/>
  <c r="AV14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W19" i="9"/>
  <c r="AW25"/>
  <c r="AW31"/>
  <c r="AW37"/>
  <c r="AW41"/>
  <c r="AW47"/>
  <c r="AW53"/>
  <c r="AW59"/>
  <c r="AW62" s="1"/>
  <c r="AW64" i="4"/>
  <c r="AX58" i="7"/>
  <c r="AW65" i="9"/>
  <c r="AW68" s="1"/>
  <c r="AW69" i="4" s="1"/>
  <c r="AX64" i="7" s="1"/>
  <c r="AW71" i="9"/>
  <c r="AW74" s="1"/>
  <c r="AW74" i="4" s="1"/>
  <c r="AX70" i="7" s="1"/>
  <c r="AW83" i="9"/>
  <c r="AW86" s="1"/>
  <c r="AW84" i="4"/>
  <c r="AX82" i="7" s="1"/>
  <c r="AW89" i="9"/>
  <c r="AW92" s="1"/>
  <c r="AW89" i="4"/>
  <c r="AX88" i="7"/>
  <c r="AW95" i="9"/>
  <c r="AW98" s="1"/>
  <c r="AW94" i="4" s="1"/>
  <c r="AX94" i="7" s="1"/>
  <c r="AW101" i="9"/>
  <c r="AW104" s="1"/>
  <c r="AW99" i="4" s="1"/>
  <c r="AX100" i="7" s="1"/>
  <c r="AW107" i="9"/>
  <c r="AW110" s="1"/>
  <c r="AW104" i="4"/>
  <c r="AX106" i="7" s="1"/>
  <c r="AW113" i="9"/>
  <c r="AW116" s="1"/>
  <c r="AW109" i="4"/>
  <c r="AW119" i="9"/>
  <c r="AW122" s="1"/>
  <c r="AW114" i="4" s="1"/>
  <c r="AX118" i="7" s="1"/>
  <c r="AW125" i="9"/>
  <c r="AW128" s="1"/>
  <c r="AW119" i="4" s="1"/>
  <c r="AW131" i="9"/>
  <c r="AW134"/>
  <c r="AW124" i="4" s="1"/>
  <c r="AX130" i="7" s="1"/>
  <c r="AW137" i="9"/>
  <c r="AW140" s="1"/>
  <c r="AW129" i="4" s="1"/>
  <c r="AX136" i="7" s="1"/>
  <c r="AW143" i="9"/>
  <c r="AW146"/>
  <c r="AW134" i="4" s="1"/>
  <c r="AX142" i="7" s="1"/>
  <c r="AW149" i="9"/>
  <c r="AW152" s="1"/>
  <c r="AW139" i="4" s="1"/>
  <c r="AX148" i="7" s="1"/>
  <c r="AW155" i="9"/>
  <c r="AW158"/>
  <c r="AW144" i="4" s="1"/>
  <c r="AX154" i="7" s="1"/>
  <c r="AW161" i="9"/>
  <c r="AW164" s="1"/>
  <c r="AW149" i="4" s="1"/>
  <c r="AX160" i="7" s="1"/>
  <c r="AW167" i="9"/>
  <c r="AW170"/>
  <c r="AW154" i="4" s="1"/>
  <c r="AX166" i="7" s="1"/>
  <c r="AW173" i="9"/>
  <c r="AW176" s="1"/>
  <c r="AW159" i="4" s="1"/>
  <c r="AX172" i="7" s="1"/>
  <c r="AW179" i="9"/>
  <c r="AW182"/>
  <c r="AW164" i="4" s="1"/>
  <c r="AW185" i="9"/>
  <c r="AW188"/>
  <c r="AW169" i="4"/>
  <c r="AX184" i="7" s="1"/>
  <c r="AW191" i="9"/>
  <c r="AW194"/>
  <c r="AW174" i="4" s="1"/>
  <c r="AX190" i="7" s="1"/>
  <c r="AW197" i="9"/>
  <c r="AW200"/>
  <c r="AW179" i="4" s="1"/>
  <c r="AX196" i="7" s="1"/>
  <c r="AW221" i="9"/>
  <c r="AW224"/>
  <c r="AW199" i="4"/>
  <c r="AW209" i="9"/>
  <c r="AW212" s="1"/>
  <c r="AW189" i="4" s="1"/>
  <c r="AX208" i="7" s="1"/>
  <c r="AW215" i="9"/>
  <c r="AW218" s="1"/>
  <c r="AW194" i="4" s="1"/>
  <c r="AX214" i="7" s="1"/>
  <c r="AW227" i="9"/>
  <c r="AW230" s="1"/>
  <c r="AW204" i="4"/>
  <c r="AX226" i="7" s="1"/>
  <c r="AW233" i="9"/>
  <c r="AW236" s="1"/>
  <c r="AW209" i="4"/>
  <c r="AW239" i="9"/>
  <c r="AW242" s="1"/>
  <c r="AW214" i="4" s="1"/>
  <c r="AX238" i="7" s="1"/>
  <c r="AW245" i="9"/>
  <c r="AW248" s="1"/>
  <c r="AW219" i="4" s="1"/>
  <c r="AX244" i="7"/>
  <c r="AW251" i="9"/>
  <c r="AW254" s="1"/>
  <c r="AW224" i="4" s="1"/>
  <c r="AX250" i="7" s="1"/>
  <c r="AW9" i="6"/>
  <c r="AW10"/>
  <c r="AW11"/>
  <c r="AW12"/>
  <c r="AW13"/>
  <c r="AW14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X19" i="9"/>
  <c r="AX25"/>
  <c r="AX31"/>
  <c r="AX37"/>
  <c r="AX41"/>
  <c r="AX47"/>
  <c r="AX53"/>
  <c r="AX59"/>
  <c r="AX62"/>
  <c r="AX64" i="4"/>
  <c r="AY58" i="7" s="1"/>
  <c r="AX65" i="9"/>
  <c r="AX68"/>
  <c r="AX69" i="4" s="1"/>
  <c r="AY64" i="7" s="1"/>
  <c r="AX71" i="9"/>
  <c r="AX74"/>
  <c r="AX74" i="4" s="1"/>
  <c r="AY70" i="7" s="1"/>
  <c r="AX83" i="9"/>
  <c r="AX86"/>
  <c r="AX84" i="4"/>
  <c r="AY82" i="7" s="1"/>
  <c r="AX89" i="9"/>
  <c r="AX92"/>
  <c r="AX89" i="4"/>
  <c r="AY88" i="7" s="1"/>
  <c r="AX95" i="9"/>
  <c r="AX98"/>
  <c r="AX94" i="4" s="1"/>
  <c r="AY94" i="7" s="1"/>
  <c r="AX101" i="9"/>
  <c r="AX104"/>
  <c r="AX99" i="4" s="1"/>
  <c r="AY100" i="7" s="1"/>
  <c r="AX107" i="9"/>
  <c r="AX110"/>
  <c r="AX104" i="4"/>
  <c r="AY106" i="7" s="1"/>
  <c r="AX113" i="9"/>
  <c r="AX116"/>
  <c r="AX109" i="4"/>
  <c r="AX119" i="9"/>
  <c r="AX122" s="1"/>
  <c r="AX114" i="4" s="1"/>
  <c r="AX125" i="9"/>
  <c r="AX128" s="1"/>
  <c r="AX119" i="4" s="1"/>
  <c r="AY124" i="7"/>
  <c r="AX131" i="9"/>
  <c r="AX134" s="1"/>
  <c r="AX124" i="4" s="1"/>
  <c r="AY130" i="7" s="1"/>
  <c r="AX137" i="9"/>
  <c r="AX140" s="1"/>
  <c r="AX143"/>
  <c r="AX146"/>
  <c r="AX134" i="4" s="1"/>
  <c r="AY142" i="7" s="1"/>
  <c r="AX149" i="9"/>
  <c r="AX152"/>
  <c r="AX139" i="4"/>
  <c r="AY148" i="7" s="1"/>
  <c r="AX155" i="9"/>
  <c r="AX158"/>
  <c r="AX144" i="4"/>
  <c r="AY154" i="7" s="1"/>
  <c r="AX161" i="9"/>
  <c r="AX164"/>
  <c r="AX149" i="4" s="1"/>
  <c r="AY160" i="7" s="1"/>
  <c r="AX167" i="9"/>
  <c r="AX170"/>
  <c r="AX154" i="4" s="1"/>
  <c r="AY166" i="7" s="1"/>
  <c r="AX173" i="9"/>
  <c r="AX176"/>
  <c r="AX159" i="4"/>
  <c r="AX179" i="9"/>
  <c r="AX182"/>
  <c r="AX164" i="4"/>
  <c r="AY178" i="7"/>
  <c r="AX185" i="9"/>
  <c r="AX188"/>
  <c r="AX169" i="4"/>
  <c r="AY184" i="7"/>
  <c r="AX191" i="9"/>
  <c r="AX194"/>
  <c r="AX174" i="4"/>
  <c r="AY190" i="7"/>
  <c r="AX197" i="9"/>
  <c r="AX200"/>
  <c r="AX179" i="4"/>
  <c r="AX221" i="9"/>
  <c r="AX224" s="1"/>
  <c r="AX199" i="4" s="1"/>
  <c r="AX209" i="9"/>
  <c r="AX212" s="1"/>
  <c r="AX189" i="4" s="1"/>
  <c r="AY208" i="7" s="1"/>
  <c r="AX215" i="9"/>
  <c r="AX218"/>
  <c r="AX194" i="4" s="1"/>
  <c r="AY214" i="7" s="1"/>
  <c r="AX227" i="9"/>
  <c r="AX230" s="1"/>
  <c r="AX204" i="4" s="1"/>
  <c r="AY226" i="7" s="1"/>
  <c r="AX233" i="9"/>
  <c r="AX236"/>
  <c r="AX209" i="4" s="1"/>
  <c r="AY232" i="7" s="1"/>
  <c r="AX239" i="9"/>
  <c r="AX242" s="1"/>
  <c r="AX214" i="4" s="1"/>
  <c r="AY238" i="7" s="1"/>
  <c r="AX245" i="9"/>
  <c r="AX248"/>
  <c r="AX219" i="4" s="1"/>
  <c r="AY244" i="7" s="1"/>
  <c r="AX251" i="9"/>
  <c r="AX254" s="1"/>
  <c r="AX224" i="4" s="1"/>
  <c r="AY250" i="7" s="1"/>
  <c r="AX12" i="6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Y19" i="9"/>
  <c r="AY25"/>
  <c r="AY31"/>
  <c r="AY37"/>
  <c r="AY41"/>
  <c r="AY47"/>
  <c r="AY53"/>
  <c r="AY59"/>
  <c r="AY62"/>
  <c r="AY64" i="4" s="1"/>
  <c r="AZ58" i="7" s="1"/>
  <c r="AY65" i="9"/>
  <c r="AY68"/>
  <c r="AY69" i="4"/>
  <c r="AZ64" i="7" s="1"/>
  <c r="AY71" i="9"/>
  <c r="AY74"/>
  <c r="AY74" i="4"/>
  <c r="AZ70" i="7" s="1"/>
  <c r="AY83" i="9"/>
  <c r="AY86"/>
  <c r="AY84" i="4" s="1"/>
  <c r="AZ82" i="7" s="1"/>
  <c r="AY89" i="9"/>
  <c r="AY92"/>
  <c r="AY89" i="4" s="1"/>
  <c r="AY95" i="9"/>
  <c r="AY98"/>
  <c r="AY94" i="4"/>
  <c r="AZ94" i="7" s="1"/>
  <c r="AY101" i="9"/>
  <c r="AY104"/>
  <c r="AY99" i="4"/>
  <c r="AZ100" i="7" s="1"/>
  <c r="AY107" i="9"/>
  <c r="AY110"/>
  <c r="AY104" i="4"/>
  <c r="AZ106" i="7" s="1"/>
  <c r="AY113" i="9"/>
  <c r="AY116"/>
  <c r="AY109" i="4"/>
  <c r="AZ112" i="7" s="1"/>
  <c r="AY119" i="9"/>
  <c r="AY122"/>
  <c r="AY114" i="4"/>
  <c r="AZ118" i="7" s="1"/>
  <c r="AY125" i="9"/>
  <c r="AY128"/>
  <c r="AY119" i="4"/>
  <c r="AZ124" i="7" s="1"/>
  <c r="AY131" i="9"/>
  <c r="AY134"/>
  <c r="AY124" i="4"/>
  <c r="AZ130" i="7" s="1"/>
  <c r="AY137" i="9"/>
  <c r="AY140"/>
  <c r="AY143"/>
  <c r="AY146" s="1"/>
  <c r="AY134" i="4" s="1"/>
  <c r="AZ142" i="7" s="1"/>
  <c r="AY149" i="9"/>
  <c r="AY152"/>
  <c r="AY139" i="4" s="1"/>
  <c r="AY155" i="9"/>
  <c r="AY158"/>
  <c r="AY144" i="4" s="1"/>
  <c r="AZ154" i="7" s="1"/>
  <c r="AY161" i="9"/>
  <c r="AY164"/>
  <c r="AY149" i="4" s="1"/>
  <c r="AY167" i="9"/>
  <c r="AY170"/>
  <c r="AY154" i="4"/>
  <c r="AZ166" i="7" s="1"/>
  <c r="AY173" i="9"/>
  <c r="AY176"/>
  <c r="AY159" i="4"/>
  <c r="AZ172" i="7" s="1"/>
  <c r="AY179" i="9"/>
  <c r="AY182"/>
  <c r="AY164" i="4"/>
  <c r="AZ178" i="7" s="1"/>
  <c r="AY185" i="9"/>
  <c r="AY188"/>
  <c r="AY169" i="4"/>
  <c r="AZ184" i="7" s="1"/>
  <c r="AY191" i="9"/>
  <c r="AY194"/>
  <c r="AY174" i="4"/>
  <c r="AZ190" i="7" s="1"/>
  <c r="AY197" i="9"/>
  <c r="AY200"/>
  <c r="AY179" i="4"/>
  <c r="AZ196" i="7" s="1"/>
  <c r="AY221" i="9"/>
  <c r="AY224"/>
  <c r="AY199" i="4"/>
  <c r="AY203" i="9" s="1"/>
  <c r="AY206" s="1"/>
  <c r="AY184" i="4" s="1"/>
  <c r="AZ202" i="7" s="1"/>
  <c r="AY209" i="9"/>
  <c r="AY212" s="1"/>
  <c r="AY189" i="4" s="1"/>
  <c r="AZ208" i="7"/>
  <c r="AY215" i="9"/>
  <c r="AY218" s="1"/>
  <c r="AY194" i="4" s="1"/>
  <c r="AY227" i="9"/>
  <c r="AY230"/>
  <c r="AY204" i="4" s="1"/>
  <c r="AY233" i="9"/>
  <c r="AY239"/>
  <c r="AY242" s="1"/>
  <c r="AY214" i="4" s="1"/>
  <c r="AZ238" i="7" s="1"/>
  <c r="AY245" i="9"/>
  <c r="AY248"/>
  <c r="AY219" i="4" s="1"/>
  <c r="AY251" i="9"/>
  <c r="AY254"/>
  <c r="AY224" i="4"/>
  <c r="AZ250" i="7" s="1"/>
  <c r="AY12" i="6"/>
  <c r="AY13"/>
  <c r="AY14"/>
  <c r="AY15"/>
  <c r="AY16"/>
  <c r="AY17"/>
  <c r="AY18"/>
  <c r="AY19"/>
  <c r="AY20"/>
  <c r="AY21"/>
  <c r="AY22"/>
  <c r="AY23"/>
  <c r="AY24"/>
  <c r="AY25"/>
  <c r="AY26"/>
  <c r="AY27"/>
  <c r="AY28"/>
  <c r="AY29"/>
  <c r="AY30"/>
  <c r="AY31"/>
  <c r="AY32"/>
  <c r="AY33"/>
  <c r="AY34"/>
  <c r="AY35"/>
  <c r="AY36"/>
  <c r="AY37"/>
  <c r="AY38"/>
  <c r="AY39"/>
  <c r="AY40"/>
  <c r="AY41"/>
  <c r="AY42"/>
  <c r="AY43"/>
  <c r="AY44"/>
  <c r="AZ19" i="9"/>
  <c r="AZ25"/>
  <c r="AZ31"/>
  <c r="AZ37"/>
  <c r="AZ41"/>
  <c r="AZ47"/>
  <c r="AZ53"/>
  <c r="AZ59"/>
  <c r="AZ62"/>
  <c r="AZ64" i="4"/>
  <c r="BA58" i="7" s="1"/>
  <c r="AZ65" i="9"/>
  <c r="AZ68"/>
  <c r="AZ69" i="4"/>
  <c r="BA64" i="7" s="1"/>
  <c r="AZ71" i="9"/>
  <c r="AZ74"/>
  <c r="AZ74" i="4"/>
  <c r="BA70" i="7" s="1"/>
  <c r="AZ83" i="9"/>
  <c r="AZ86"/>
  <c r="AZ84" i="4"/>
  <c r="BA82" i="7" s="1"/>
  <c r="AZ89" i="9"/>
  <c r="AZ92"/>
  <c r="AZ89" i="4"/>
  <c r="AZ95" i="9"/>
  <c r="AZ98" s="1"/>
  <c r="AZ94" i="4" s="1"/>
  <c r="AZ101" i="9"/>
  <c r="AZ104"/>
  <c r="AZ99" i="4" s="1"/>
  <c r="BA100" i="7" s="1"/>
  <c r="AZ107" i="9"/>
  <c r="AZ110" s="1"/>
  <c r="AZ104" i="4" s="1"/>
  <c r="BA106" i="7" s="1"/>
  <c r="AZ113" i="9"/>
  <c r="AZ116"/>
  <c r="AZ109" i="4" s="1"/>
  <c r="BA112" i="7" s="1"/>
  <c r="AZ119" i="9"/>
  <c r="AZ122" s="1"/>
  <c r="AZ114" i="4" s="1"/>
  <c r="BA118" i="7" s="1"/>
  <c r="AZ125" i="9"/>
  <c r="AZ128"/>
  <c r="AZ119" i="4" s="1"/>
  <c r="BA124" i="7" s="1"/>
  <c r="AZ131" i="9"/>
  <c r="AZ134" s="1"/>
  <c r="AZ124" i="4" s="1"/>
  <c r="BA130" i="7" s="1"/>
  <c r="AZ137" i="9"/>
  <c r="AZ140"/>
  <c r="AZ129" i="4" s="1"/>
  <c r="BA136" i="7" s="1"/>
  <c r="AZ143" i="9"/>
  <c r="AZ146" s="1"/>
  <c r="AZ134" i="4" s="1"/>
  <c r="BA142" i="7" s="1"/>
  <c r="AZ149" i="9"/>
  <c r="AZ152"/>
  <c r="AZ139" i="4" s="1"/>
  <c r="BA148" i="7" s="1"/>
  <c r="AZ155" i="9"/>
  <c r="AZ158" s="1"/>
  <c r="AZ144" i="4" s="1"/>
  <c r="AZ161" i="9"/>
  <c r="AZ164"/>
  <c r="AZ149" i="4" s="1"/>
  <c r="BA160" i="7" s="1"/>
  <c r="AZ167" i="9"/>
  <c r="AZ170"/>
  <c r="AZ154" i="4"/>
  <c r="BA166" i="7" s="1"/>
  <c r="AZ173" i="9"/>
  <c r="AZ176"/>
  <c r="AZ159" i="4"/>
  <c r="BA172" i="7" s="1"/>
  <c r="AZ179" i="9"/>
  <c r="AZ185"/>
  <c r="AZ188" s="1"/>
  <c r="AZ169" i="4" s="1"/>
  <c r="BA184" i="7" s="1"/>
  <c r="AZ191" i="9"/>
  <c r="AZ194"/>
  <c r="AZ174" i="4" s="1"/>
  <c r="BA190" i="7" s="1"/>
  <c r="AZ197" i="9"/>
  <c r="AZ200" s="1"/>
  <c r="AZ179" i="4" s="1"/>
  <c r="AZ221" i="9"/>
  <c r="AZ224"/>
  <c r="AZ199" i="4" s="1"/>
  <c r="AZ209" i="9"/>
  <c r="AZ212"/>
  <c r="AZ215"/>
  <c r="AZ218" s="1"/>
  <c r="AZ194" i="4" s="1"/>
  <c r="BA214" i="7" s="1"/>
  <c r="AZ227" i="9"/>
  <c r="AZ230"/>
  <c r="AZ204" i="4" s="1"/>
  <c r="BA226" i="7" s="1"/>
  <c r="AZ233" i="9"/>
  <c r="AZ236" s="1"/>
  <c r="AZ209" i="4" s="1"/>
  <c r="BA232" i="7" s="1"/>
  <c r="AZ239" i="9"/>
  <c r="AZ242"/>
  <c r="AZ214" i="4" s="1"/>
  <c r="BA238" i="7" s="1"/>
  <c r="AZ245" i="9"/>
  <c r="AZ248" s="1"/>
  <c r="AZ219" i="4" s="1"/>
  <c r="BA244" i="7" s="1"/>
  <c r="AZ251" i="9"/>
  <c r="AZ254"/>
  <c r="AZ224" i="4" s="1"/>
  <c r="BA250" i="7" s="1"/>
  <c r="AZ9" i="6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BA19" i="9"/>
  <c r="BA25"/>
  <c r="BA31"/>
  <c r="BA37"/>
  <c r="BA41"/>
  <c r="BA44" s="1"/>
  <c r="BA49" i="4" s="1"/>
  <c r="BB40" i="7" s="1"/>
  <c r="BA47" i="9"/>
  <c r="BA50"/>
  <c r="BA54" i="4" s="1"/>
  <c r="BA53" i="9"/>
  <c r="BA56"/>
  <c r="BA59" i="4" s="1"/>
  <c r="BB52" i="7" s="1"/>
  <c r="BA59" i="9"/>
  <c r="BA62"/>
  <c r="BA64" i="4" s="1"/>
  <c r="BB58" i="7" s="1"/>
  <c r="BA65" i="9"/>
  <c r="BA68"/>
  <c r="BA71"/>
  <c r="BA74" s="1"/>
  <c r="BA74" i="4" s="1"/>
  <c r="BB70" i="7" s="1"/>
  <c r="BA83" i="9"/>
  <c r="BA86" s="1"/>
  <c r="BA84" i="4" s="1"/>
  <c r="BB82" i="7"/>
  <c r="BA89" i="9"/>
  <c r="BA92" s="1"/>
  <c r="BA89" i="4" s="1"/>
  <c r="BB88" i="7" s="1"/>
  <c r="BA95" i="9"/>
  <c r="BA101"/>
  <c r="BA104"/>
  <c r="BA99" i="4"/>
  <c r="BB100" i="7"/>
  <c r="BA107" i="9"/>
  <c r="BA110"/>
  <c r="BA104" i="4"/>
  <c r="BB106" i="7"/>
  <c r="BA113" i="9"/>
  <c r="BA116"/>
  <c r="BA109" i="4"/>
  <c r="BA119" i="9"/>
  <c r="BA122" s="1"/>
  <c r="BA114" i="4" s="1"/>
  <c r="BB118" i="7"/>
  <c r="BA125" i="9"/>
  <c r="BA128" s="1"/>
  <c r="BA119" i="4" s="1"/>
  <c r="BA131" i="9"/>
  <c r="BA134"/>
  <c r="BA124" i="4" s="1"/>
  <c r="BB130" i="7" s="1"/>
  <c r="BA137" i="9"/>
  <c r="BA140" s="1"/>
  <c r="BA129" i="4" s="1"/>
  <c r="BB136" i="7" s="1"/>
  <c r="BA143" i="9"/>
  <c r="BA149"/>
  <c r="BA152" s="1"/>
  <c r="BA139" i="4" s="1"/>
  <c r="BB148" i="7"/>
  <c r="BA155" i="9"/>
  <c r="BA158" s="1"/>
  <c r="BA144" i="4" s="1"/>
  <c r="BA161" i="9"/>
  <c r="BA164"/>
  <c r="BA149" i="4" s="1"/>
  <c r="BA167" i="9"/>
  <c r="BA170"/>
  <c r="BA154" i="4" s="1"/>
  <c r="BB166" i="7" s="1"/>
  <c r="BA173" i="9"/>
  <c r="BA176"/>
  <c r="BA159" i="4" s="1"/>
  <c r="BB172" i="7" s="1"/>
  <c r="BA179" i="9"/>
  <c r="BA182"/>
  <c r="BA164" i="4"/>
  <c r="BB178" i="7" s="1"/>
  <c r="BA185" i="9"/>
  <c r="BA188"/>
  <c r="BA169" i="4"/>
  <c r="BB184" i="7" s="1"/>
  <c r="BA191" i="9"/>
  <c r="BA194"/>
  <c r="BA174" i="4" s="1"/>
  <c r="BB190" i="7" s="1"/>
  <c r="BA197" i="9"/>
  <c r="BA200"/>
  <c r="BA179" i="4" s="1"/>
  <c r="BA221" i="9"/>
  <c r="BA224"/>
  <c r="BA199" i="4"/>
  <c r="BA209" i="9"/>
  <c r="BA212" s="1"/>
  <c r="BA189" i="4" s="1"/>
  <c r="BA215" i="9"/>
  <c r="BA218"/>
  <c r="BA194" i="4" s="1"/>
  <c r="BB214" i="7" s="1"/>
  <c r="BA227" i="9"/>
  <c r="BA230" s="1"/>
  <c r="BA204" i="4" s="1"/>
  <c r="BB226" i="7" s="1"/>
  <c r="BA233" i="9"/>
  <c r="BA236"/>
  <c r="BA209" i="4" s="1"/>
  <c r="BA239" i="9"/>
  <c r="BA242"/>
  <c r="BA214" i="4" s="1"/>
  <c r="BB238" i="7" s="1"/>
  <c r="BA245" i="9"/>
  <c r="BA248"/>
  <c r="BA251"/>
  <c r="BA254" s="1"/>
  <c r="BA224" i="4" s="1"/>
  <c r="BB250" i="7" s="1"/>
  <c r="BA9" i="6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B19" i="9"/>
  <c r="BB25"/>
  <c r="BB31"/>
  <c r="BB37"/>
  <c r="BB41"/>
  <c r="BB44" s="1"/>
  <c r="BB49" i="4" s="1"/>
  <c r="BC40" i="7" s="1"/>
  <c r="BB47" i="9"/>
  <c r="BB50" s="1"/>
  <c r="BB54" i="4" s="1"/>
  <c r="BC46" i="7" s="1"/>
  <c r="BB53" i="9"/>
  <c r="BB56" s="1"/>
  <c r="BB59" i="4" s="1"/>
  <c r="BC52" i="7" s="1"/>
  <c r="BB59" i="9"/>
  <c r="BB62"/>
  <c r="BB64" i="4" s="1"/>
  <c r="BB65" i="9"/>
  <c r="BB68" s="1"/>
  <c r="BB69" i="4" s="1"/>
  <c r="BC64" i="7" s="1"/>
  <c r="BB71" i="9"/>
  <c r="BB74" s="1"/>
  <c r="BB74" i="4" s="1"/>
  <c r="BC70" i="7" s="1"/>
  <c r="BB83" i="9"/>
  <c r="BB86"/>
  <c r="BB84" i="4" s="1"/>
  <c r="BC82" i="7" s="1"/>
  <c r="BB89" i="9"/>
  <c r="BB92"/>
  <c r="BB89" i="4"/>
  <c r="BC88" i="7" s="1"/>
  <c r="BB95" i="9"/>
  <c r="BB98" s="1"/>
  <c r="BB94" i="4" s="1"/>
  <c r="BB101" i="9"/>
  <c r="BB104"/>
  <c r="BB99" i="4" s="1"/>
  <c r="BC100" i="7" s="1"/>
  <c r="BB107" i="9"/>
  <c r="BB110"/>
  <c r="BB104" i="4" s="1"/>
  <c r="BC106" i="7" s="1"/>
  <c r="BB113" i="9"/>
  <c r="BB116"/>
  <c r="BB109" i="4" s="1"/>
  <c r="BC112" i="7" s="1"/>
  <c r="BB119" i="9"/>
  <c r="BB122"/>
  <c r="BB114" i="4" s="1"/>
  <c r="BC118" i="7" s="1"/>
  <c r="BB125" i="9"/>
  <c r="BB128"/>
  <c r="BB119" i="4" s="1"/>
  <c r="BB131" i="9"/>
  <c r="BB134" s="1"/>
  <c r="BB124" i="4"/>
  <c r="BC130" i="7" s="1"/>
  <c r="BB137" i="9"/>
  <c r="BB140" s="1"/>
  <c r="BB129" i="4"/>
  <c r="BC136" i="7"/>
  <c r="BB143" i="9"/>
  <c r="BB146" s="1"/>
  <c r="BB134" i="4" s="1"/>
  <c r="BC142" i="7" s="1"/>
  <c r="BB149" i="9"/>
  <c r="BB152" s="1"/>
  <c r="BB139" i="4" s="1"/>
  <c r="BC148" i="7" s="1"/>
  <c r="BB155" i="9"/>
  <c r="BB158" s="1"/>
  <c r="BB144" i="4"/>
  <c r="BC154" i="7" s="1"/>
  <c r="BB161" i="9"/>
  <c r="BB164" s="1"/>
  <c r="BB149" i="4"/>
  <c r="BC160" i="7"/>
  <c r="BB167" i="9"/>
  <c r="BB170" s="1"/>
  <c r="BB154" i="4" s="1"/>
  <c r="BB173" i="9"/>
  <c r="BB176" s="1"/>
  <c r="BB159" i="4" s="1"/>
  <c r="BC172" i="7" s="1"/>
  <c r="BB179" i="9"/>
  <c r="BB182" s="1"/>
  <c r="BB164" i="4" s="1"/>
  <c r="BC178" i="7" s="1"/>
  <c r="BB185" i="9"/>
  <c r="BB188" s="1"/>
  <c r="BB169" i="4" s="1"/>
  <c r="BC184" i="7" s="1"/>
  <c r="BB191" i="9"/>
  <c r="BB194" s="1"/>
  <c r="BB174" i="4" s="1"/>
  <c r="BB197" i="9"/>
  <c r="BB200"/>
  <c r="BB179" i="4" s="1"/>
  <c r="BC196" i="7" s="1"/>
  <c r="BB221" i="9"/>
  <c r="BB224"/>
  <c r="BB199" i="4" s="1"/>
  <c r="BB209" i="9"/>
  <c r="BB212"/>
  <c r="BB189" i="4"/>
  <c r="BB215" i="9"/>
  <c r="BB218" s="1"/>
  <c r="BB194" i="4" s="1"/>
  <c r="BC214" i="7"/>
  <c r="BB227" i="9"/>
  <c r="BB230" s="1"/>
  <c r="BB204" i="4" s="1"/>
  <c r="BB233" i="9"/>
  <c r="BB236" s="1"/>
  <c r="BB209" i="4" s="1"/>
  <c r="BC232" i="7" s="1"/>
  <c r="BB239" i="9"/>
  <c r="BB242" s="1"/>
  <c r="BB214" i="4" s="1"/>
  <c r="BC238" i="7" s="1"/>
  <c r="BB245" i="9"/>
  <c r="BB248" s="1"/>
  <c r="BB219" i="4" s="1"/>
  <c r="BC244" i="7" s="1"/>
  <c r="BB251" i="9"/>
  <c r="BB254" s="1"/>
  <c r="BB224" i="4" s="1"/>
  <c r="BB9" i="6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C25" i="9"/>
  <c r="BC37"/>
  <c r="BC41"/>
  <c r="BC44" s="1"/>
  <c r="BC49" i="4" s="1"/>
  <c r="BD40" i="7" s="1"/>
  <c r="BC47" i="9"/>
  <c r="BC50" s="1"/>
  <c r="BC54" i="4" s="1"/>
  <c r="BD46" i="7" s="1"/>
  <c r="BC53" i="9"/>
  <c r="BC56" s="1"/>
  <c r="BC59" i="4" s="1"/>
  <c r="BD52" i="7" s="1"/>
  <c r="BC59" i="9"/>
  <c r="BC62" s="1"/>
  <c r="BC64" i="4" s="1"/>
  <c r="BD58" i="7" s="1"/>
  <c r="BC65" i="9"/>
  <c r="BC68" s="1"/>
  <c r="BC69" i="4" s="1"/>
  <c r="BD64" i="7" s="1"/>
  <c r="BC71" i="9"/>
  <c r="BC74" s="1"/>
  <c r="BC74" i="4" s="1"/>
  <c r="BD70" i="7" s="1"/>
  <c r="BC83" i="9"/>
  <c r="BC86" s="1"/>
  <c r="BC89"/>
  <c r="BC92"/>
  <c r="BC89" i="4"/>
  <c r="BD88" i="7" s="1"/>
  <c r="BC95" i="9"/>
  <c r="BC98"/>
  <c r="BC94" i="4"/>
  <c r="BD94" i="7" s="1"/>
  <c r="BC101" i="9"/>
  <c r="BC104"/>
  <c r="BC99" i="4"/>
  <c r="BD100" i="7" s="1"/>
  <c r="BC107" i="9"/>
  <c r="BC110"/>
  <c r="BC104" i="4"/>
  <c r="BD106" i="7" s="1"/>
  <c r="BC113" i="9"/>
  <c r="BC116"/>
  <c r="BC109" i="4"/>
  <c r="BD112" i="7" s="1"/>
  <c r="BC119" i="9"/>
  <c r="BC122"/>
  <c r="BC114" i="4"/>
  <c r="BC125" i="9"/>
  <c r="BC128" s="1"/>
  <c r="BC119" i="4" s="1"/>
  <c r="BC131" i="9"/>
  <c r="BC134" s="1"/>
  <c r="BC124" i="4" s="1"/>
  <c r="BD130" i="7" s="1"/>
  <c r="BC137" i="9"/>
  <c r="BC140" s="1"/>
  <c r="BC129" i="4" s="1"/>
  <c r="BD136" i="7" s="1"/>
  <c r="BC143" i="9"/>
  <c r="BC146" s="1"/>
  <c r="BC149"/>
  <c r="BC152"/>
  <c r="BC139" i="4"/>
  <c r="BD148" i="7" s="1"/>
  <c r="BC155" i="9"/>
  <c r="BC158"/>
  <c r="BC144" i="4"/>
  <c r="BD154" i="7" s="1"/>
  <c r="BC161" i="9"/>
  <c r="BC164"/>
  <c r="BC149" i="4"/>
  <c r="BC167" i="9"/>
  <c r="BC170" s="1"/>
  <c r="BC154" i="4" s="1"/>
  <c r="BD166" i="7"/>
  <c r="BC173" i="9"/>
  <c r="BC176" s="1"/>
  <c r="BC159" i="4" s="1"/>
  <c r="BD172" i="7"/>
  <c r="BC179" i="9"/>
  <c r="BC182" s="1"/>
  <c r="BC185"/>
  <c r="BC188"/>
  <c r="BC169" i="4"/>
  <c r="BD184" i="7" s="1"/>
  <c r="BC191" i="9"/>
  <c r="BC194"/>
  <c r="BC174" i="4"/>
  <c r="BD190" i="7" s="1"/>
  <c r="BC197" i="9"/>
  <c r="BC200"/>
  <c r="BC179" i="4"/>
  <c r="BC221" i="9"/>
  <c r="BC224"/>
  <c r="BC199" i="4"/>
  <c r="BC203" i="9"/>
  <c r="BC206" s="1"/>
  <c r="BC184" i="4" s="1"/>
  <c r="BD202" i="7"/>
  <c r="BC209" i="9"/>
  <c r="BC212" s="1"/>
  <c r="BC189" i="4" s="1"/>
  <c r="BD208" i="7" s="1"/>
  <c r="BC215" i="9"/>
  <c r="BC218" s="1"/>
  <c r="BC194" i="4" s="1"/>
  <c r="BD214" i="7"/>
  <c r="BC227" i="9"/>
  <c r="BC230" s="1"/>
  <c r="BC204" i="4" s="1"/>
  <c r="BD226" i="7" s="1"/>
  <c r="BC233" i="9"/>
  <c r="BC236" s="1"/>
  <c r="BC209" i="4" s="1"/>
  <c r="BD232" i="7"/>
  <c r="BC239" i="9"/>
  <c r="BC242" s="1"/>
  <c r="BC214" i="4" s="1"/>
  <c r="BD238" i="7" s="1"/>
  <c r="BC245" i="9"/>
  <c r="BC248" s="1"/>
  <c r="BC219" i="4" s="1"/>
  <c r="BD244" i="7"/>
  <c r="BC251" i="9"/>
  <c r="BC254" s="1"/>
  <c r="BC224" i="4" s="1"/>
  <c r="BD250" i="7" s="1"/>
  <c r="BC5" i="6"/>
  <c r="BC7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D19" i="9"/>
  <c r="BD25"/>
  <c r="BD31"/>
  <c r="BD37"/>
  <c r="BD41"/>
  <c r="BD44"/>
  <c r="BD49" i="4" s="1"/>
  <c r="BE40" i="7" s="1"/>
  <c r="BD47" i="9"/>
  <c r="BD50" s="1"/>
  <c r="BD54" i="4" s="1"/>
  <c r="BE46" i="7" s="1"/>
  <c r="BD53" i="9"/>
  <c r="BD56" s="1"/>
  <c r="BD59" i="4" s="1"/>
  <c r="BE52" i="7" s="1"/>
  <c r="BD59" i="9"/>
  <c r="BD62" s="1"/>
  <c r="BD64" i="4" s="1"/>
  <c r="BD65" i="9"/>
  <c r="BD68"/>
  <c r="BD69" i="4" s="1"/>
  <c r="BE64" i="7" s="1"/>
  <c r="BD71" i="9"/>
  <c r="BD74"/>
  <c r="BD74" i="4" s="1"/>
  <c r="BE70" i="7" s="1"/>
  <c r="BD83" i="9"/>
  <c r="BD86"/>
  <c r="BD84" i="4" s="1"/>
  <c r="BE82" i="7" s="1"/>
  <c r="BD89" i="9"/>
  <c r="BD92"/>
  <c r="BD89" i="4" s="1"/>
  <c r="BE88" i="7" s="1"/>
  <c r="BD95" i="9"/>
  <c r="BD98"/>
  <c r="BD94" i="4" s="1"/>
  <c r="BE94" i="7" s="1"/>
  <c r="BD101" i="9"/>
  <c r="BD104"/>
  <c r="BD99" i="4" s="1"/>
  <c r="BE100" i="7" s="1"/>
  <c r="BD107" i="9"/>
  <c r="BD110"/>
  <c r="BD104" i="4" s="1"/>
  <c r="BE106" i="7" s="1"/>
  <c r="BD113" i="9"/>
  <c r="BD116"/>
  <c r="BD119"/>
  <c r="BD122"/>
  <c r="BD114" i="4"/>
  <c r="BE118" i="7"/>
  <c r="BD125" i="9"/>
  <c r="BD128"/>
  <c r="BD119" i="4"/>
  <c r="BE124" i="7"/>
  <c r="BD131" i="9"/>
  <c r="BD134"/>
  <c r="BD124" i="4"/>
  <c r="BD137" i="9"/>
  <c r="BD140" s="1"/>
  <c r="BD129" i="4" s="1"/>
  <c r="BE136" i="7" s="1"/>
  <c r="BD143" i="9"/>
  <c r="BD146" s="1"/>
  <c r="BD134" i="4" s="1"/>
  <c r="BE142" i="7" s="1"/>
  <c r="BD149" i="9"/>
  <c r="BD152" s="1"/>
  <c r="BD139" i="4" s="1"/>
  <c r="BD155" i="9"/>
  <c r="BD158"/>
  <c r="BD144" i="4" s="1"/>
  <c r="BE154" i="7" s="1"/>
  <c r="BD161" i="9"/>
  <c r="BD164"/>
  <c r="BD149" i="4" s="1"/>
  <c r="BE160" i="7" s="1"/>
  <c r="BD167" i="9"/>
  <c r="BD170"/>
  <c r="BD154" i="4" s="1"/>
  <c r="BE166" i="7" s="1"/>
  <c r="BD173" i="9"/>
  <c r="BD176"/>
  <c r="BD159" i="4" s="1"/>
  <c r="BE172" i="7" s="1"/>
  <c r="BD179" i="9"/>
  <c r="BD182"/>
  <c r="BD164" i="4" s="1"/>
  <c r="BE178" i="7" s="1"/>
  <c r="BD185" i="9"/>
  <c r="BD188"/>
  <c r="BD169" i="4" s="1"/>
  <c r="BE184" i="7" s="1"/>
  <c r="BD191" i="9"/>
  <c r="BD194"/>
  <c r="BD174" i="4" s="1"/>
  <c r="BE190" i="7" s="1"/>
  <c r="BD197" i="9"/>
  <c r="BD200"/>
  <c r="BD179" i="4" s="1"/>
  <c r="BD221" i="9"/>
  <c r="BD224"/>
  <c r="BD209"/>
  <c r="BD212" s="1"/>
  <c r="BD189" i="4" s="1"/>
  <c r="BE208" i="7"/>
  <c r="BD215" i="9"/>
  <c r="BD218" s="1"/>
  <c r="BD194" i="4" s="1"/>
  <c r="BE214" i="7"/>
  <c r="BD227" i="9"/>
  <c r="BD230" s="1"/>
  <c r="BD204" i="4" s="1"/>
  <c r="BE226" i="7"/>
  <c r="BD233" i="9"/>
  <c r="BD236" s="1"/>
  <c r="BD209" i="4" s="1"/>
  <c r="BD239" i="9"/>
  <c r="BD242" s="1"/>
  <c r="BD214" i="4" s="1"/>
  <c r="BE238" i="7" s="1"/>
  <c r="BD245" i="9"/>
  <c r="BD248" s="1"/>
  <c r="BD219" i="4" s="1"/>
  <c r="BE244" i="7" s="1"/>
  <c r="BD251" i="9"/>
  <c r="BD254" s="1"/>
  <c r="BD224" i="4" s="1"/>
  <c r="BE250" i="7" s="1"/>
  <c r="BD9" i="6"/>
  <c r="BD10"/>
  <c r="BD11"/>
  <c r="BD12"/>
  <c r="BD13"/>
  <c r="BD14"/>
  <c r="BD15"/>
  <c r="BD16"/>
  <c r="BD17"/>
  <c r="BD18"/>
  <c r="BD19"/>
  <c r="BD20"/>
  <c r="BD21"/>
  <c r="BD22"/>
  <c r="BD23"/>
  <c r="BD24"/>
  <c r="BD25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D43"/>
  <c r="BD44"/>
  <c r="BE19" i="9"/>
  <c r="BE25"/>
  <c r="BE31"/>
  <c r="BE37"/>
  <c r="BE41"/>
  <c r="BE44" s="1"/>
  <c r="BE49" i="4" s="1"/>
  <c r="BF40" i="7" s="1"/>
  <c r="BE47" i="9"/>
  <c r="BE50" s="1"/>
  <c r="BE54" i="4" s="1"/>
  <c r="BF46" i="7" s="1"/>
  <c r="BE53" i="9"/>
  <c r="BE56" s="1"/>
  <c r="BE59" i="4" s="1"/>
  <c r="BF52" i="7" s="1"/>
  <c r="BE59" i="9"/>
  <c r="BE62" s="1"/>
  <c r="BE65"/>
  <c r="BE68"/>
  <c r="BE69" i="4"/>
  <c r="BF64" i="7" s="1"/>
  <c r="BE71" i="9"/>
  <c r="BE74"/>
  <c r="BE74" i="4"/>
  <c r="BF70" i="7" s="1"/>
  <c r="BE83" i="9"/>
  <c r="BE86"/>
  <c r="BE84" i="4"/>
  <c r="BF82" i="7" s="1"/>
  <c r="BE89" i="9"/>
  <c r="BE92"/>
  <c r="BE89" i="4"/>
  <c r="BF88" i="7" s="1"/>
  <c r="BE95" i="9"/>
  <c r="BE98"/>
  <c r="BE94" i="4"/>
  <c r="BF94" i="7" s="1"/>
  <c r="BE101" i="9"/>
  <c r="BE104"/>
  <c r="BE99" i="4"/>
  <c r="BF100" i="7" s="1"/>
  <c r="BE107" i="9"/>
  <c r="BE110"/>
  <c r="BE104" i="4"/>
  <c r="BF106" i="7" s="1"/>
  <c r="BE113" i="9"/>
  <c r="BE116"/>
  <c r="BE109" i="4"/>
  <c r="BF112" i="7" s="1"/>
  <c r="BE119" i="9"/>
  <c r="BE122"/>
  <c r="BE114" i="4"/>
  <c r="BE125" i="9"/>
  <c r="BE128" s="1"/>
  <c r="BE119" i="4" s="1"/>
  <c r="BF124" i="7"/>
  <c r="BE131" i="9"/>
  <c r="BE134" s="1"/>
  <c r="BE124" i="4" s="1"/>
  <c r="BF130" i="7"/>
  <c r="BE137" i="9"/>
  <c r="BE140" s="1"/>
  <c r="BE129" i="4" s="1"/>
  <c r="BF136" i="7"/>
  <c r="BE143" i="9"/>
  <c r="BE146" s="1"/>
  <c r="BE134" i="4" s="1"/>
  <c r="BE149" i="9"/>
  <c r="BE152" s="1"/>
  <c r="BE139" i="4" s="1"/>
  <c r="BF148" i="7" s="1"/>
  <c r="BE155" i="9"/>
  <c r="BE158" s="1"/>
  <c r="BE144" i="4" s="1"/>
  <c r="BF154" i="7" s="1"/>
  <c r="BE161" i="9"/>
  <c r="BE164" s="1"/>
  <c r="BE149" i="4" s="1"/>
  <c r="BF160" i="7" s="1"/>
  <c r="BE167" i="9"/>
  <c r="BE170" s="1"/>
  <c r="BE154" i="4" s="1"/>
  <c r="BF166" i="7" s="1"/>
  <c r="BE173" i="9"/>
  <c r="BE176" s="1"/>
  <c r="BE159" i="4" s="1"/>
  <c r="BF172" i="7" s="1"/>
  <c r="BE179" i="9"/>
  <c r="BE182" s="1"/>
  <c r="BE164" i="4" s="1"/>
  <c r="BE185" i="9"/>
  <c r="BE188"/>
  <c r="BE169" i="4"/>
  <c r="BF184" i="7" s="1"/>
  <c r="BE191" i="9"/>
  <c r="BE194"/>
  <c r="BE174" i="4" s="1"/>
  <c r="BF190" i="7" s="1"/>
  <c r="BE197" i="9"/>
  <c r="BE200"/>
  <c r="BE179" i="4"/>
  <c r="BE221" i="9"/>
  <c r="BE224"/>
  <c r="BE199" i="4"/>
  <c r="BE203" i="9"/>
  <c r="BE206" s="1"/>
  <c r="BE184" i="4" s="1"/>
  <c r="BE209" i="9"/>
  <c r="BE212"/>
  <c r="BE189" i="4" s="1"/>
  <c r="BF208" i="7" s="1"/>
  <c r="BE215" i="9"/>
  <c r="BE218"/>
  <c r="BE194" i="4" s="1"/>
  <c r="BF214" i="7" s="1"/>
  <c r="BE227" i="9"/>
  <c r="BE230"/>
  <c r="BE204" i="4" s="1"/>
  <c r="BF226" i="7" s="1"/>
  <c r="BE233" i="9"/>
  <c r="BE236"/>
  <c r="BE209" i="4" s="1"/>
  <c r="BE239" i="9"/>
  <c r="BE242"/>
  <c r="BE245"/>
  <c r="BE248" s="1"/>
  <c r="BE219" i="4" s="1"/>
  <c r="BE251" i="9"/>
  <c r="BE254" s="1"/>
  <c r="BE224" i="4" s="1"/>
  <c r="BF250" i="7" s="1"/>
  <c r="BE9" i="6"/>
  <c r="BE10"/>
  <c r="BE11"/>
  <c r="BE12"/>
  <c r="BE13"/>
  <c r="BE14"/>
  <c r="BE15"/>
  <c r="BE16"/>
  <c r="BE17"/>
  <c r="BE18"/>
  <c r="BE19"/>
  <c r="BE20"/>
  <c r="BE21"/>
  <c r="BE22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E43"/>
  <c r="BE44"/>
  <c r="BF19" i="9"/>
  <c r="BF25"/>
  <c r="BF31"/>
  <c r="BF37"/>
  <c r="BF41"/>
  <c r="BF44"/>
  <c r="BF49" i="4" s="1"/>
  <c r="BG40" i="7" s="1"/>
  <c r="BF47" i="9"/>
  <c r="BF50"/>
  <c r="BF54" i="4" s="1"/>
  <c r="BF53" i="9"/>
  <c r="BF56"/>
  <c r="BF59" i="4" s="1"/>
  <c r="BG52" i="7" s="1"/>
  <c r="BF59" i="9"/>
  <c r="BF62"/>
  <c r="BF64" i="4"/>
  <c r="BG58" i="7"/>
  <c r="BF65" i="9"/>
  <c r="BF68"/>
  <c r="BF69" i="4"/>
  <c r="BG64" i="7"/>
  <c r="BF71" i="9"/>
  <c r="BF74"/>
  <c r="BF74" i="4"/>
  <c r="BG70" i="7"/>
  <c r="BF83" i="9"/>
  <c r="BF86"/>
  <c r="BF84" i="4"/>
  <c r="BG82" i="7"/>
  <c r="BF89" i="9"/>
  <c r="BF92"/>
  <c r="BF89" i="4"/>
  <c r="BG88" i="7"/>
  <c r="BF95" i="9"/>
  <c r="BF98"/>
  <c r="BF94" i="4"/>
  <c r="BG94" i="7"/>
  <c r="BF101" i="9"/>
  <c r="BF104"/>
  <c r="BF99" i="4"/>
  <c r="BG100" i="7"/>
  <c r="BF107" i="9"/>
  <c r="BF110"/>
  <c r="BF104" i="4"/>
  <c r="BG106" i="7"/>
  <c r="BF113" i="9"/>
  <c r="BF116"/>
  <c r="BF109" i="4"/>
  <c r="BF119" i="9"/>
  <c r="BF122" s="1"/>
  <c r="BF114" i="4" s="1"/>
  <c r="BG118" i="7"/>
  <c r="BF125" i="9"/>
  <c r="BF128" s="1"/>
  <c r="BF119" i="4" s="1"/>
  <c r="BG124" i="7"/>
  <c r="BF131" i="9"/>
  <c r="BF134" s="1"/>
  <c r="BF124" i="4" s="1"/>
  <c r="BG130" i="7"/>
  <c r="BF137" i="9"/>
  <c r="BF140" s="1"/>
  <c r="BF129" i="4" s="1"/>
  <c r="BG136" i="7"/>
  <c r="BF143" i="9"/>
  <c r="BF146" s="1"/>
  <c r="BF134" i="4" s="1"/>
  <c r="BG142" i="7"/>
  <c r="BF149" i="9"/>
  <c r="BF152" s="1"/>
  <c r="BF139" i="4" s="1"/>
  <c r="BG148" i="7"/>
  <c r="BF155" i="9"/>
  <c r="BF158" s="1"/>
  <c r="BF144" i="4" s="1"/>
  <c r="BG154" i="7"/>
  <c r="BF161" i="9"/>
  <c r="BF164" s="1"/>
  <c r="BF149" i="4" s="1"/>
  <c r="BG160" i="7"/>
  <c r="BF167" i="9"/>
  <c r="BF170" s="1"/>
  <c r="BF154" i="4" s="1"/>
  <c r="BG166" i="7"/>
  <c r="BF173" i="9"/>
  <c r="BF176" s="1"/>
  <c r="BF159" i="4" s="1"/>
  <c r="BG172" i="7"/>
  <c r="BF179" i="9"/>
  <c r="BF182" s="1"/>
  <c r="BF164" i="4" s="1"/>
  <c r="BG178" i="7"/>
  <c r="BF185" i="9"/>
  <c r="BF188" s="1"/>
  <c r="BF169" i="4" s="1"/>
  <c r="BG184" i="7"/>
  <c r="BF191" i="9"/>
  <c r="BF194" s="1"/>
  <c r="BF174" i="4" s="1"/>
  <c r="BG190" i="7"/>
  <c r="BF197" i="9"/>
  <c r="BF200" s="1"/>
  <c r="BF179" i="4" s="1"/>
  <c r="BG196" i="7"/>
  <c r="BF221" i="9"/>
  <c r="BF224" s="1"/>
  <c r="BF199" i="4" s="1"/>
  <c r="BF209" i="9"/>
  <c r="BF212" s="1"/>
  <c r="BF189" i="4" s="1"/>
  <c r="BG208" i="7" s="1"/>
  <c r="BF215" i="9"/>
  <c r="BF218"/>
  <c r="BF194" i="4" s="1"/>
  <c r="BF227" i="9"/>
  <c r="BF230"/>
  <c r="BF204" i="4"/>
  <c r="BG226" i="7" s="1"/>
  <c r="BF233" i="9"/>
  <c r="BF236"/>
  <c r="BF209" i="4" s="1"/>
  <c r="BG232" i="7" s="1"/>
  <c r="BF239" i="9"/>
  <c r="BF242"/>
  <c r="BF245"/>
  <c r="BF248" s="1"/>
  <c r="BF219" i="4" s="1"/>
  <c r="BG244" i="7" s="1"/>
  <c r="BF251" i="9"/>
  <c r="BF254" s="1"/>
  <c r="BF224" i="4" s="1"/>
  <c r="BG250" i="7"/>
  <c r="BF9" i="6"/>
  <c r="BF10"/>
  <c r="BF11"/>
  <c r="BF12"/>
  <c r="BF13"/>
  <c r="BF14"/>
  <c r="BF15"/>
  <c r="BF16"/>
  <c r="BF17"/>
  <c r="BF18"/>
  <c r="BF19"/>
  <c r="BF20"/>
  <c r="BF21"/>
  <c r="BF22"/>
  <c r="BF23"/>
  <c r="BF24"/>
  <c r="BF25"/>
  <c r="BF26"/>
  <c r="BF27"/>
  <c r="BF28"/>
  <c r="BF29"/>
  <c r="BF30"/>
  <c r="BF31"/>
  <c r="BF32"/>
  <c r="BF33"/>
  <c r="BF34"/>
  <c r="BF35"/>
  <c r="BF36"/>
  <c r="BF37"/>
  <c r="BF38"/>
  <c r="BF39"/>
  <c r="BF40"/>
  <c r="BF41"/>
  <c r="BF42"/>
  <c r="BF43"/>
  <c r="BF44"/>
  <c r="BG19" i="9"/>
  <c r="BG25"/>
  <c r="BG31"/>
  <c r="BG37"/>
  <c r="BG41"/>
  <c r="BG44" s="1"/>
  <c r="BG49" i="4" s="1"/>
  <c r="BH40" i="7" s="1"/>
  <c r="BG47" i="9"/>
  <c r="BG50"/>
  <c r="BG54" i="4" s="1"/>
  <c r="BH46" i="7" s="1"/>
  <c r="BG53" i="9"/>
  <c r="BG56"/>
  <c r="BG59" i="4" s="1"/>
  <c r="BH52" i="7" s="1"/>
  <c r="BG59" i="9"/>
  <c r="BG62"/>
  <c r="BG64" i="4" s="1"/>
  <c r="BH58" i="7" s="1"/>
  <c r="BG65" i="9"/>
  <c r="BG68"/>
  <c r="BG69" i="4"/>
  <c r="BH64" i="7" s="1"/>
  <c r="BG71" i="9"/>
  <c r="BG74"/>
  <c r="BG74" i="4"/>
  <c r="BH70" i="7" s="1"/>
  <c r="BG83" i="9"/>
  <c r="BG86"/>
  <c r="BG84" i="4"/>
  <c r="BH82" i="7" s="1"/>
  <c r="BG89" i="9"/>
  <c r="BG92"/>
  <c r="BG89" i="4" s="1"/>
  <c r="BH88" i="7" s="1"/>
  <c r="BG95" i="9"/>
  <c r="BG98"/>
  <c r="BG101"/>
  <c r="BG104" s="1"/>
  <c r="BG99" i="4" s="1"/>
  <c r="BH100" i="7" s="1"/>
  <c r="BG107" i="9"/>
  <c r="BG110" s="1"/>
  <c r="BG104" i="4" s="1"/>
  <c r="BH106" i="7"/>
  <c r="BG113" i="9"/>
  <c r="BG116" s="1"/>
  <c r="BG109" i="4" s="1"/>
  <c r="BH112" i="7" s="1"/>
  <c r="BG119" i="9"/>
  <c r="BG122" s="1"/>
  <c r="BG125"/>
  <c r="BG128"/>
  <c r="BG119" i="4" s="1"/>
  <c r="BH124" i="7" s="1"/>
  <c r="BG131" i="9"/>
  <c r="BG134"/>
  <c r="BG124" i="4"/>
  <c r="BH130" i="7" s="1"/>
  <c r="BG137" i="9"/>
  <c r="BG140"/>
  <c r="BG129" i="4"/>
  <c r="BH136" i="7" s="1"/>
  <c r="BG143" i="9"/>
  <c r="BG146"/>
  <c r="BG134" i="4"/>
  <c r="BH142" i="7" s="1"/>
  <c r="BG149" i="9"/>
  <c r="BG152"/>
  <c r="BG139" i="4" s="1"/>
  <c r="BG155" i="9"/>
  <c r="BG158"/>
  <c r="BG144" i="4"/>
  <c r="BH154" i="7" s="1"/>
  <c r="BG161" i="9"/>
  <c r="BG164"/>
  <c r="BG149" i="4"/>
  <c r="BH160" i="7" s="1"/>
  <c r="BG167" i="9"/>
  <c r="BG170"/>
  <c r="BG173"/>
  <c r="BG176" s="1"/>
  <c r="BG159" i="4" s="1"/>
  <c r="BH172" i="7" s="1"/>
  <c r="BG179" i="9"/>
  <c r="BG182"/>
  <c r="BG164" i="4" s="1"/>
  <c r="BH178" i="7" s="1"/>
  <c r="BG185" i="9"/>
  <c r="BG188" s="1"/>
  <c r="BG169" i="4" s="1"/>
  <c r="BH184" i="7" s="1"/>
  <c r="BG191" i="9"/>
  <c r="BG194"/>
  <c r="BG174" i="4" s="1"/>
  <c r="BH190" i="7" s="1"/>
  <c r="BG197" i="9"/>
  <c r="BG200" s="1"/>
  <c r="BG179" i="4" s="1"/>
  <c r="BG221" i="9"/>
  <c r="BG224"/>
  <c r="BG199" i="4"/>
  <c r="BG203" i="9" s="1"/>
  <c r="BG206" s="1"/>
  <c r="BG184" i="4" s="1"/>
  <c r="BH202" i="7" s="1"/>
  <c r="BG209" i="9"/>
  <c r="BG212"/>
  <c r="BG189" i="4"/>
  <c r="BH208" i="7"/>
  <c r="BG215" i="9"/>
  <c r="BG218"/>
  <c r="BG194" i="4"/>
  <c r="BH214" i="7"/>
  <c r="BG227" i="9"/>
  <c r="BG230"/>
  <c r="BG204" i="4"/>
  <c r="BH226" i="7"/>
  <c r="BG233" i="9"/>
  <c r="BG236"/>
  <c r="BG209" i="4"/>
  <c r="BH232" i="7"/>
  <c r="BG239" i="9"/>
  <c r="BG242"/>
  <c r="BG214" i="4"/>
  <c r="BG245" i="9"/>
  <c r="BG248" s="1"/>
  <c r="BG219" i="4" s="1"/>
  <c r="BH244" i="7"/>
  <c r="BG251" i="9"/>
  <c r="BG254" s="1"/>
  <c r="BG224" i="4" s="1"/>
  <c r="BH250" i="7" s="1"/>
  <c r="BG9" i="6"/>
  <c r="BG10"/>
  <c r="BG11"/>
  <c r="BG12"/>
  <c r="BG13"/>
  <c r="BG14"/>
  <c r="BG15"/>
  <c r="BG16"/>
  <c r="BG17"/>
  <c r="BG18"/>
  <c r="BG19"/>
  <c r="BG20"/>
  <c r="BG21"/>
  <c r="BG22"/>
  <c r="BG23"/>
  <c r="BG24"/>
  <c r="BG25"/>
  <c r="BG26"/>
  <c r="BG27"/>
  <c r="BG28"/>
  <c r="BG29"/>
  <c r="BG30"/>
  <c r="BG31"/>
  <c r="BG32"/>
  <c r="BG33"/>
  <c r="BG34"/>
  <c r="BG35"/>
  <c r="BG36"/>
  <c r="BG37"/>
  <c r="BG38"/>
  <c r="BG39"/>
  <c r="BG40"/>
  <c r="BG41"/>
  <c r="BG42"/>
  <c r="BG43"/>
  <c r="BG44"/>
  <c r="BH19" i="9"/>
  <c r="BH25"/>
  <c r="BH31"/>
  <c r="BH37"/>
  <c r="BH41"/>
  <c r="BH44" s="1"/>
  <c r="BH49" i="4" s="1"/>
  <c r="BI40" i="7" s="1"/>
  <c r="BH47" i="9"/>
  <c r="BH50"/>
  <c r="BH54" i="4" s="1"/>
  <c r="BI46" i="7" s="1"/>
  <c r="BH53" i="9"/>
  <c r="BH56"/>
  <c r="BH59" i="4" s="1"/>
  <c r="BI52" i="7" s="1"/>
  <c r="BH59" i="9"/>
  <c r="BH62"/>
  <c r="BH64" i="4" s="1"/>
  <c r="BI58" i="7" s="1"/>
  <c r="BH65" i="9"/>
  <c r="BH68"/>
  <c r="BH69" i="4"/>
  <c r="BI64" i="7" s="1"/>
  <c r="BH71" i="9"/>
  <c r="BH74"/>
  <c r="BH74" i="4"/>
  <c r="BI70" i="7" s="1"/>
  <c r="BH83" i="9"/>
  <c r="BH86"/>
  <c r="BH84" i="4"/>
  <c r="BI82" i="7" s="1"/>
  <c r="BH89" i="9"/>
  <c r="BH92"/>
  <c r="BH89" i="4" s="1"/>
  <c r="BI88" i="7" s="1"/>
  <c r="BH95" i="9"/>
  <c r="BH98"/>
  <c r="BH94" i="4"/>
  <c r="BI94" i="7" s="1"/>
  <c r="BH101" i="9"/>
  <c r="BH104"/>
  <c r="BH99" i="4"/>
  <c r="BI100" i="7" s="1"/>
  <c r="BH107" i="9"/>
  <c r="BH110"/>
  <c r="BH104" i="4"/>
  <c r="BH113" i="9"/>
  <c r="BH116"/>
  <c r="BH109" i="4"/>
  <c r="BI112" i="7"/>
  <c r="BH119" i="9"/>
  <c r="BH122"/>
  <c r="BH114" i="4"/>
  <c r="BI118" i="7"/>
  <c r="BH125" i="9"/>
  <c r="BH128"/>
  <c r="BH131"/>
  <c r="BH134"/>
  <c r="BH124" i="4" s="1"/>
  <c r="BH137" i="9"/>
  <c r="BH140"/>
  <c r="BH129" i="4" s="1"/>
  <c r="BI136" i="7" s="1"/>
  <c r="BH143" i="9"/>
  <c r="BH146"/>
  <c r="BH134" i="4"/>
  <c r="BI142" i="7" s="1"/>
  <c r="BH149" i="9"/>
  <c r="BH152"/>
  <c r="BH155"/>
  <c r="BH158" s="1"/>
  <c r="BH144" i="4" s="1"/>
  <c r="BI154" i="7"/>
  <c r="BH161" i="9"/>
  <c r="BH164" s="1"/>
  <c r="BH149" i="4" s="1"/>
  <c r="BH167" i="9"/>
  <c r="BH170"/>
  <c r="BH154" i="4" s="1"/>
  <c r="BI166" i="7" s="1"/>
  <c r="BH173" i="9"/>
  <c r="BH176" s="1"/>
  <c r="BH159" i="4" s="1"/>
  <c r="BI172" i="7" s="1"/>
  <c r="BH179" i="9"/>
  <c r="BH182"/>
  <c r="BH185"/>
  <c r="BH188"/>
  <c r="BH169" i="4"/>
  <c r="BI184" i="7"/>
  <c r="BH191" i="9"/>
  <c r="BH194"/>
  <c r="BH174" i="4"/>
  <c r="BI190" i="7"/>
  <c r="BH197" i="9"/>
  <c r="BH221"/>
  <c r="BH224"/>
  <c r="BH199" i="4"/>
  <c r="BH209" i="9"/>
  <c r="BH212"/>
  <c r="BH189" i="4"/>
  <c r="BH215" i="9"/>
  <c r="BH218" s="1"/>
  <c r="BH194" i="4" s="1"/>
  <c r="BI214" i="7"/>
  <c r="BH227" i="9"/>
  <c r="BH230" s="1"/>
  <c r="BH233"/>
  <c r="BH236"/>
  <c r="BH209" i="4"/>
  <c r="BH239" i="9"/>
  <c r="BH242"/>
  <c r="BH214" i="4"/>
  <c r="BI238" i="7"/>
  <c r="BH245" i="9"/>
  <c r="BH248"/>
  <c r="BH219" i="4"/>
  <c r="BI244" i="7"/>
  <c r="BH251" i="9"/>
  <c r="BH254"/>
  <c r="BH224" i="4"/>
  <c r="BH9" i="6"/>
  <c r="BH10"/>
  <c r="BH11"/>
  <c r="BH12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H30"/>
  <c r="BH31"/>
  <c r="BH32"/>
  <c r="BH33"/>
  <c r="BH34"/>
  <c r="BH35"/>
  <c r="BH36"/>
  <c r="BH37"/>
  <c r="BH38"/>
  <c r="BH39"/>
  <c r="BH40"/>
  <c r="BH41"/>
  <c r="BH42"/>
  <c r="BH43"/>
  <c r="BH44"/>
  <c r="BI19" i="9"/>
  <c r="BI25"/>
  <c r="BI31"/>
  <c r="BI37"/>
  <c r="BI41"/>
  <c r="BI44" s="1"/>
  <c r="BI49" i="4" s="1"/>
  <c r="BJ40" i="7" s="1"/>
  <c r="BI47" i="9"/>
  <c r="BI50"/>
  <c r="BI54" i="4" s="1"/>
  <c r="BJ46" i="7" s="1"/>
  <c r="BI53" i="9"/>
  <c r="BI56"/>
  <c r="BI59" i="4" s="1"/>
  <c r="BJ52" i="7" s="1"/>
  <c r="BI59" i="9"/>
  <c r="BI62"/>
  <c r="BI64" i="4" s="1"/>
  <c r="BJ58" i="7" s="1"/>
  <c r="BI65" i="9"/>
  <c r="BI68"/>
  <c r="BI69" i="4" s="1"/>
  <c r="BJ64" i="7" s="1"/>
  <c r="BI71" i="9"/>
  <c r="BI74"/>
  <c r="BI74" i="4" s="1"/>
  <c r="BI83" i="9"/>
  <c r="BI86"/>
  <c r="BI84" i="4" s="1"/>
  <c r="BJ82" i="7" s="1"/>
  <c r="BI89" i="9"/>
  <c r="BI92"/>
  <c r="BI89" i="4"/>
  <c r="BJ88" i="7" s="1"/>
  <c r="BI95" i="9"/>
  <c r="BI98"/>
  <c r="BI94" i="4"/>
  <c r="BJ94" i="7" s="1"/>
  <c r="BI101" i="9"/>
  <c r="BI104"/>
  <c r="BI99" i="4"/>
  <c r="BJ100" i="7" s="1"/>
  <c r="BI107" i="9"/>
  <c r="BI110"/>
  <c r="BI104" i="4" s="1"/>
  <c r="BJ106" i="7" s="1"/>
  <c r="BI113" i="9"/>
  <c r="BI116"/>
  <c r="BI109" i="4"/>
  <c r="BJ112" i="7" s="1"/>
  <c r="BI119" i="9"/>
  <c r="BI122"/>
  <c r="BI114" i="4"/>
  <c r="BJ118" i="7" s="1"/>
  <c r="BI125" i="9"/>
  <c r="BI128"/>
  <c r="BI119" i="4"/>
  <c r="BJ124" i="7" s="1"/>
  <c r="BI131" i="9"/>
  <c r="BI134"/>
  <c r="BI124" i="4" s="1"/>
  <c r="BI137" i="9"/>
  <c r="BI140"/>
  <c r="BI129" i="4"/>
  <c r="BJ136" i="7" s="1"/>
  <c r="BI143" i="9"/>
  <c r="BI146"/>
  <c r="BI134" i="4"/>
  <c r="BJ142" i="7" s="1"/>
  <c r="BI149" i="9"/>
  <c r="BI152"/>
  <c r="BI139" i="4"/>
  <c r="BJ148" i="7" s="1"/>
  <c r="BI155" i="9"/>
  <c r="BI158"/>
  <c r="BI144" i="4"/>
  <c r="BJ154" i="7" s="1"/>
  <c r="BI161" i="9"/>
  <c r="BI164"/>
  <c r="BI149" i="4"/>
  <c r="BJ160" i="7" s="1"/>
  <c r="BI167" i="9"/>
  <c r="BI170"/>
  <c r="BI173"/>
  <c r="BI176" s="1"/>
  <c r="BI159" i="4" s="1"/>
  <c r="BJ172" i="7" s="1"/>
  <c r="BI179" i="9"/>
  <c r="BI182"/>
  <c r="BI185"/>
  <c r="BI188"/>
  <c r="BI169" i="4"/>
  <c r="BI191" i="9"/>
  <c r="BI194" s="1"/>
  <c r="BI174" i="4" s="1"/>
  <c r="BJ190" i="7"/>
  <c r="BI197" i="9"/>
  <c r="BI200" s="1"/>
  <c r="BI179" i="4" s="1"/>
  <c r="BJ196" i="7"/>
  <c r="BI221" i="9"/>
  <c r="BI224" s="1"/>
  <c r="BI199" i="4" s="1"/>
  <c r="BI209" i="9"/>
  <c r="BI212" s="1"/>
  <c r="BI215"/>
  <c r="BI218"/>
  <c r="BI194" i="4"/>
  <c r="BJ214" i="7" s="1"/>
  <c r="BI227" i="9"/>
  <c r="BI230"/>
  <c r="BI204" i="4"/>
  <c r="BJ226" i="7" s="1"/>
  <c r="BI233" i="9"/>
  <c r="BI236"/>
  <c r="BI209" i="4"/>
  <c r="BJ232" i="7" s="1"/>
  <c r="BI239" i="9"/>
  <c r="BI242"/>
  <c r="BI214" i="4"/>
  <c r="BI245" i="9"/>
  <c r="BI248" s="1"/>
  <c r="BI219" i="4" s="1"/>
  <c r="BJ244" i="7"/>
  <c r="BI251" i="9"/>
  <c r="BI254" s="1"/>
  <c r="BI224" i="4" s="1"/>
  <c r="BJ250" i="7"/>
  <c r="BI9" i="6"/>
  <c r="BI10"/>
  <c r="BI11"/>
  <c r="BI12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J19" i="9"/>
  <c r="BJ25"/>
  <c r="BJ31"/>
  <c r="BJ37"/>
  <c r="BJ41"/>
  <c r="BJ44" s="1"/>
  <c r="BJ49" i="4" s="1"/>
  <c r="BK40" i="7" s="1"/>
  <c r="BJ47" i="9"/>
  <c r="BJ50"/>
  <c r="BJ54" i="4" s="1"/>
  <c r="BK46" i="7" s="1"/>
  <c r="BJ53" i="9"/>
  <c r="BJ59"/>
  <c r="BJ62" s="1"/>
  <c r="BJ64" i="4" s="1"/>
  <c r="BK58" i="7"/>
  <c r="BJ65" i="9"/>
  <c r="BJ68" s="1"/>
  <c r="BJ69" i="4" s="1"/>
  <c r="BK64" i="7" s="1"/>
  <c r="BJ71" i="9"/>
  <c r="BJ74" s="1"/>
  <c r="BJ74" i="4" s="1"/>
  <c r="BK70" i="7"/>
  <c r="BJ83" i="9"/>
  <c r="BJ86" s="1"/>
  <c r="BJ89"/>
  <c r="BJ92"/>
  <c r="BJ89" i="4"/>
  <c r="BK88" i="7" s="1"/>
  <c r="BJ95" i="9"/>
  <c r="BJ98"/>
  <c r="BJ101"/>
  <c r="BJ104" s="1"/>
  <c r="BJ99" i="4" s="1"/>
  <c r="BK100" i="7"/>
  <c r="BJ107" i="9"/>
  <c r="BJ110" s="1"/>
  <c r="BJ104" i="4" s="1"/>
  <c r="BK106" i="7" s="1"/>
  <c r="BJ113" i="9"/>
  <c r="BJ116" s="1"/>
  <c r="BJ109" i="4" s="1"/>
  <c r="BK112" i="7"/>
  <c r="BJ119" i="9"/>
  <c r="BJ122" s="1"/>
  <c r="BJ114" i="4" s="1"/>
  <c r="BJ125" i="9"/>
  <c r="BJ128" s="1"/>
  <c r="BJ119" i="4" s="1"/>
  <c r="BK124" i="7" s="1"/>
  <c r="BJ131" i="9"/>
  <c r="BJ134"/>
  <c r="BJ124" i="4" s="1"/>
  <c r="BJ137" i="9"/>
  <c r="BJ140"/>
  <c r="BJ129" i="4"/>
  <c r="BK136" i="7" s="1"/>
  <c r="BJ143" i="9"/>
  <c r="BJ146"/>
  <c r="BJ134" i="4" s="1"/>
  <c r="BK142" i="7" s="1"/>
  <c r="BJ149" i="9"/>
  <c r="BJ152"/>
  <c r="BJ139" i="4" s="1"/>
  <c r="BK148" i="7" s="1"/>
  <c r="BJ155" i="9"/>
  <c r="BJ158"/>
  <c r="BJ144" i="4"/>
  <c r="BK154" i="7" s="1"/>
  <c r="BJ161" i="9"/>
  <c r="BJ164"/>
  <c r="BJ149" i="4"/>
  <c r="BJ167" i="9"/>
  <c r="BJ170"/>
  <c r="BJ173"/>
  <c r="BJ176"/>
  <c r="BJ159" i="4" s="1"/>
  <c r="BK172" i="7" s="1"/>
  <c r="BJ179" i="9"/>
  <c r="BJ182" s="1"/>
  <c r="BJ164" i="4" s="1"/>
  <c r="BK178" i="7" s="1"/>
  <c r="BJ185" i="9"/>
  <c r="BJ188"/>
  <c r="BJ169" i="4" s="1"/>
  <c r="BK184" i="7" s="1"/>
  <c r="BJ191" i="9"/>
  <c r="BJ194" s="1"/>
  <c r="BJ174" i="4" s="1"/>
  <c r="BK190" i="7" s="1"/>
  <c r="BJ197" i="9"/>
  <c r="BJ200"/>
  <c r="BJ179" i="4" s="1"/>
  <c r="BK196" i="7" s="1"/>
  <c r="BJ221" i="9"/>
  <c r="BJ224" s="1"/>
  <c r="BJ199" i="4" s="1"/>
  <c r="BJ203" i="9" s="1"/>
  <c r="BJ206" s="1"/>
  <c r="BJ184" i="4" s="1"/>
  <c r="BK202" i="7" s="1"/>
  <c r="BJ209" i="9"/>
  <c r="BJ212"/>
  <c r="BJ215"/>
  <c r="BJ218" s="1"/>
  <c r="BJ194" i="4" s="1"/>
  <c r="BK214" i="7"/>
  <c r="BJ227" i="9"/>
  <c r="BJ230" s="1"/>
  <c r="BJ204" i="4" s="1"/>
  <c r="BK226" i="7" s="1"/>
  <c r="BJ233" i="9"/>
  <c r="BJ236" s="1"/>
  <c r="BJ239"/>
  <c r="BJ242"/>
  <c r="BJ214" i="4" s="1"/>
  <c r="BK238" i="7" s="1"/>
  <c r="BJ245" i="9"/>
  <c r="BJ248"/>
  <c r="BJ219" i="4"/>
  <c r="BK244" i="7" s="1"/>
  <c r="BJ251" i="9"/>
  <c r="BJ254"/>
  <c r="BJ224" i="4"/>
  <c r="BK250" i="7" s="1"/>
  <c r="BJ9" i="6"/>
  <c r="BJ10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K19" i="9"/>
  <c r="BK25"/>
  <c r="BK31"/>
  <c r="BK37"/>
  <c r="BK41"/>
  <c r="BK44"/>
  <c r="BK49" i="4" s="1"/>
  <c r="BL40" i="7" s="1"/>
  <c r="BK47" i="9"/>
  <c r="BK50"/>
  <c r="BK54" i="4" s="1"/>
  <c r="BK53" i="9"/>
  <c r="BK56"/>
  <c r="BK59" i="4" s="1"/>
  <c r="BL52" i="7" s="1"/>
  <c r="BK59" i="9"/>
  <c r="BK62" s="1"/>
  <c r="BK64" i="4" s="1"/>
  <c r="BL58" i="7" s="1"/>
  <c r="BK65" i="9"/>
  <c r="BK68"/>
  <c r="BK69" i="4" s="1"/>
  <c r="BK71" i="9"/>
  <c r="BK74"/>
  <c r="BK74" i="4"/>
  <c r="BL70" i="7" s="1"/>
  <c r="BK83" i="9"/>
  <c r="BK86"/>
  <c r="BK84" i="4" s="1"/>
  <c r="BL82" i="7" s="1"/>
  <c r="BK89" i="9"/>
  <c r="BK95"/>
  <c r="BK98" s="1"/>
  <c r="BK94" i="4" s="1"/>
  <c r="BL94" i="7" s="1"/>
  <c r="BK101" i="9"/>
  <c r="BK104"/>
  <c r="BK99" i="4" s="1"/>
  <c r="BL100" i="7" s="1"/>
  <c r="BK107" i="9"/>
  <c r="BK110" s="1"/>
  <c r="BK104" i="4" s="1"/>
  <c r="BL106" i="7" s="1"/>
  <c r="BK113" i="9"/>
  <c r="BK116"/>
  <c r="BK109" i="4" s="1"/>
  <c r="BK119" i="9"/>
  <c r="BK122"/>
  <c r="BK114" i="4" s="1"/>
  <c r="BL118" i="7" s="1"/>
  <c r="BK125" i="9"/>
  <c r="BK128"/>
  <c r="BK119" i="4" s="1"/>
  <c r="BL124" i="7" s="1"/>
  <c r="BK131" i="9"/>
  <c r="BK134"/>
  <c r="BK124" i="4"/>
  <c r="BL130" i="7" s="1"/>
  <c r="BK137" i="9"/>
  <c r="BK140"/>
  <c r="BK129" i="4"/>
  <c r="BL136" i="7" s="1"/>
  <c r="BK143" i="9"/>
  <c r="BK146"/>
  <c r="BK134" i="4" s="1"/>
  <c r="BL142" i="7" s="1"/>
  <c r="BK149" i="9"/>
  <c r="BK152"/>
  <c r="BK139" i="4" s="1"/>
  <c r="BL148" i="7" s="1"/>
  <c r="BK155" i="9"/>
  <c r="BK158"/>
  <c r="BK161"/>
  <c r="BK164" s="1"/>
  <c r="BK149" i="4" s="1"/>
  <c r="BK167" i="9"/>
  <c r="BK170" s="1"/>
  <c r="BK154" i="4" s="1"/>
  <c r="BL166" i="7" s="1"/>
  <c r="BK173" i="9"/>
  <c r="BK176"/>
  <c r="BK159" i="4" s="1"/>
  <c r="BL172" i="7" s="1"/>
  <c r="BK179" i="9"/>
  <c r="BK182" s="1"/>
  <c r="BK164" i="4" s="1"/>
  <c r="BL178" i="7" s="1"/>
  <c r="BK185" i="9"/>
  <c r="BK188"/>
  <c r="BK191"/>
  <c r="BK194"/>
  <c r="BK174" i="4"/>
  <c r="BL190" i="7"/>
  <c r="BK197" i="9"/>
  <c r="BK200"/>
  <c r="BK179" i="4"/>
  <c r="BL196" i="7"/>
  <c r="BK221" i="9"/>
  <c r="BK224"/>
  <c r="BK199" i="4"/>
  <c r="BK203" i="9"/>
  <c r="BK206" s="1"/>
  <c r="BK184" i="4" s="1"/>
  <c r="BK209" i="9"/>
  <c r="BK212" s="1"/>
  <c r="BK189" i="4" s="1"/>
  <c r="BL208" i="7" s="1"/>
  <c r="BK215" i="9"/>
  <c r="BK218"/>
  <c r="BK227"/>
  <c r="BK230"/>
  <c r="BK204" i="4"/>
  <c r="BL226" i="7"/>
  <c r="BK233" i="9"/>
  <c r="BK236"/>
  <c r="BK209" i="4"/>
  <c r="BL232" i="7"/>
  <c r="BK239" i="9"/>
  <c r="BK242"/>
  <c r="BK214" i="4"/>
  <c r="BL238" i="7"/>
  <c r="BK245" i="9"/>
  <c r="BK248"/>
  <c r="BK219" i="4"/>
  <c r="BL244" i="7"/>
  <c r="BK251" i="9"/>
  <c r="BK254"/>
  <c r="BK224" i="4"/>
  <c r="BL250" i="7"/>
  <c r="BK9" i="6"/>
  <c r="BK10"/>
  <c r="BK11"/>
  <c r="BK12"/>
  <c r="BK13"/>
  <c r="BK14"/>
  <c r="BK15"/>
  <c r="BK16"/>
  <c r="BK17"/>
  <c r="BK18"/>
  <c r="BK19"/>
  <c r="BK20"/>
  <c r="BK21"/>
  <c r="BK22"/>
  <c r="BK23"/>
  <c r="BK24"/>
  <c r="BK25"/>
  <c r="BK26"/>
  <c r="BK27"/>
  <c r="BK28"/>
  <c r="BK29"/>
  <c r="BK30"/>
  <c r="BK31"/>
  <c r="BK32"/>
  <c r="BK33"/>
  <c r="BK34"/>
  <c r="BK35"/>
  <c r="BK36"/>
  <c r="BK37"/>
  <c r="BK38"/>
  <c r="BK39"/>
  <c r="BK40"/>
  <c r="BK41"/>
  <c r="BK42"/>
  <c r="BK43"/>
  <c r="BK44"/>
  <c r="BL41" i="9"/>
  <c r="BL44"/>
  <c r="BL49" i="4" s="1"/>
  <c r="BM40" i="7" s="1"/>
  <c r="BL47" i="9"/>
  <c r="BL50" s="1"/>
  <c r="BL54" i="4" s="1"/>
  <c r="BM46" i="7" s="1"/>
  <c r="BL53" i="9"/>
  <c r="BL56" s="1"/>
  <c r="BL59" i="4" s="1"/>
  <c r="BM52" i="7" s="1"/>
  <c r="BL59" i="9"/>
  <c r="BL62" s="1"/>
  <c r="BL64" i="4"/>
  <c r="BM58" i="7"/>
  <c r="BL65" i="9"/>
  <c r="BL68" s="1"/>
  <c r="BL69" i="4" s="1"/>
  <c r="BM64" i="7" s="1"/>
  <c r="BL71" i="9"/>
  <c r="BL74" s="1"/>
  <c r="BL74" i="4" s="1"/>
  <c r="BM70" i="7" s="1"/>
  <c r="BL83" i="9"/>
  <c r="BL86" s="1"/>
  <c r="BL84" i="4"/>
  <c r="BM82" i="7" s="1"/>
  <c r="BL89" i="9"/>
  <c r="BL92" s="1"/>
  <c r="BL89" i="4"/>
  <c r="BM88" i="7"/>
  <c r="BL95" i="9"/>
  <c r="BL98" s="1"/>
  <c r="BL94" i="4" s="1"/>
  <c r="BM94" i="7" s="1"/>
  <c r="BL101" i="9"/>
  <c r="BL104" s="1"/>
  <c r="BL107"/>
  <c r="BL110" s="1"/>
  <c r="BL104" i="4" s="1"/>
  <c r="BL113" i="9"/>
  <c r="BL116"/>
  <c r="BL109" i="4" s="1"/>
  <c r="BM112" i="7" s="1"/>
  <c r="BL119" i="9"/>
  <c r="BL122"/>
  <c r="BL114" i="4" s="1"/>
  <c r="BL125" i="9"/>
  <c r="BL131"/>
  <c r="BL134"/>
  <c r="BL124" i="4" s="1"/>
  <c r="BM130" i="7" s="1"/>
  <c r="BL137" i="9"/>
  <c r="BL140"/>
  <c r="BL129" i="4" s="1"/>
  <c r="BM136" i="7" s="1"/>
  <c r="BL143" i="9"/>
  <c r="BL146"/>
  <c r="BL134" i="4" s="1"/>
  <c r="BM142" i="7" s="1"/>
  <c r="BL149" i="9"/>
  <c r="BL152"/>
  <c r="BL139" i="4" s="1"/>
  <c r="BM148" i="7" s="1"/>
  <c r="BL155" i="9"/>
  <c r="BL158"/>
  <c r="BL144" i="4" s="1"/>
  <c r="BM154" i="7" s="1"/>
  <c r="BL161" i="9"/>
  <c r="BL164"/>
  <c r="BL149" i="4" s="1"/>
  <c r="BM160" i="7" s="1"/>
  <c r="BL167" i="9"/>
  <c r="BL170"/>
  <c r="BL154" i="4" s="1"/>
  <c r="BM166" i="7" s="1"/>
  <c r="BL173" i="9"/>
  <c r="BL176"/>
  <c r="BL159" i="4" s="1"/>
  <c r="BL179" i="9"/>
  <c r="BL182" s="1"/>
  <c r="BL164" i="4"/>
  <c r="BM178" i="7" s="1"/>
  <c r="BL185" i="9"/>
  <c r="BL188" s="1"/>
  <c r="BL169" i="4"/>
  <c r="BM184" i="7"/>
  <c r="BL191" i="9"/>
  <c r="BL194" s="1"/>
  <c r="BL174" i="4" s="1"/>
  <c r="BM190" i="7" s="1"/>
  <c r="BL197" i="9"/>
  <c r="BL200" s="1"/>
  <c r="BL179" i="4" s="1"/>
  <c r="BM196" i="7" s="1"/>
  <c r="BL221" i="9"/>
  <c r="BL224" s="1"/>
  <c r="BL199" i="4"/>
  <c r="BM220" i="7" s="1"/>
  <c r="BL209" i="9"/>
  <c r="BL212" s="1"/>
  <c r="BL189" i="4"/>
  <c r="BM208" i="7"/>
  <c r="BL215" i="9"/>
  <c r="BL218" s="1"/>
  <c r="BL194" i="4" s="1"/>
  <c r="BL227" i="9"/>
  <c r="BL230"/>
  <c r="BL233"/>
  <c r="BL236"/>
  <c r="BL209" i="4"/>
  <c r="BM232" i="7"/>
  <c r="BL239" i="9"/>
  <c r="BL242"/>
  <c r="BL214" i="4"/>
  <c r="BM238" i="7"/>
  <c r="BL245" i="9"/>
  <c r="BL248"/>
  <c r="BL219" i="4"/>
  <c r="BL251" i="9"/>
  <c r="BL254" s="1"/>
  <c r="BL5" i="6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M19" i="9"/>
  <c r="BM25"/>
  <c r="BM31"/>
  <c r="BM37"/>
  <c r="BM41"/>
  <c r="BM44" s="1"/>
  <c r="BM49" i="4" s="1"/>
  <c r="BM47" i="9"/>
  <c r="BM50" s="1"/>
  <c r="BM54" i="4" s="1"/>
  <c r="BN46" i="7" s="1"/>
  <c r="BM53" i="9"/>
  <c r="BM56"/>
  <c r="BM59" i="4" s="1"/>
  <c r="BN52" i="7" s="1"/>
  <c r="BM59" i="9"/>
  <c r="BM62" s="1"/>
  <c r="BM64" i="4" s="1"/>
  <c r="BN58" i="7" s="1"/>
  <c r="BM65" i="9"/>
  <c r="BM68" s="1"/>
  <c r="BM69" i="4" s="1"/>
  <c r="BN64" i="7" s="1"/>
  <c r="BM71" i="9"/>
  <c r="BM74" s="1"/>
  <c r="BM74" i="4"/>
  <c r="BM83" i="9"/>
  <c r="BM86" s="1"/>
  <c r="BM89"/>
  <c r="BM92"/>
  <c r="BM89" i="4" s="1"/>
  <c r="BN88" i="7" s="1"/>
  <c r="BM95" i="9"/>
  <c r="BM98"/>
  <c r="BM94" i="4" s="1"/>
  <c r="BN94" i="7" s="1"/>
  <c r="BM101" i="9"/>
  <c r="BM104"/>
  <c r="BM99" i="4" s="1"/>
  <c r="BN100" i="7" s="1"/>
  <c r="BM107" i="9"/>
  <c r="BM110"/>
  <c r="BM113"/>
  <c r="BM116" s="1"/>
  <c r="BM109" i="4" s="1"/>
  <c r="BN112" i="7" s="1"/>
  <c r="BM119" i="9"/>
  <c r="BM122" s="1"/>
  <c r="BM125"/>
  <c r="BM128"/>
  <c r="BM119" i="4"/>
  <c r="BN124" i="7" s="1"/>
  <c r="BM131" i="9"/>
  <c r="BM134"/>
  <c r="BM124" i="4"/>
  <c r="BN130" i="7" s="1"/>
  <c r="BM137" i="9"/>
  <c r="BM140"/>
  <c r="BM129" i="4"/>
  <c r="BN136" i="7" s="1"/>
  <c r="BM143" i="9"/>
  <c r="BM146"/>
  <c r="BM134" i="4"/>
  <c r="BN142" i="7" s="1"/>
  <c r="BM149" i="9"/>
  <c r="BM152"/>
  <c r="BM139" i="4"/>
  <c r="BM155" i="9"/>
  <c r="BM158" s="1"/>
  <c r="BM144" i="4" s="1"/>
  <c r="BN154" i="7" s="1"/>
  <c r="BM161" i="9"/>
  <c r="BM164" s="1"/>
  <c r="BM149" i="4" s="1"/>
  <c r="BM167" i="9"/>
  <c r="BM170"/>
  <c r="BM173"/>
  <c r="BM176"/>
  <c r="BM159" i="4" s="1"/>
  <c r="BN172" i="7" s="1"/>
  <c r="BM179" i="9"/>
  <c r="BM182"/>
  <c r="BM164" i="4" s="1"/>
  <c r="BN178" i="7" s="1"/>
  <c r="BM185" i="9"/>
  <c r="BM188"/>
  <c r="BM169" i="4" s="1"/>
  <c r="BN184" i="7" s="1"/>
  <c r="BM191" i="9"/>
  <c r="BM194"/>
  <c r="BM174" i="4" s="1"/>
  <c r="BN190" i="7" s="1"/>
  <c r="BM197" i="9"/>
  <c r="BM200"/>
  <c r="BM179" i="4" s="1"/>
  <c r="BN196" i="7" s="1"/>
  <c r="BM221" i="9"/>
  <c r="BM224"/>
  <c r="BM199" i="4" s="1"/>
  <c r="BM209" i="9"/>
  <c r="BM212" s="1"/>
  <c r="BM189" i="4"/>
  <c r="BN208" i="7" s="1"/>
  <c r="BM215" i="9"/>
  <c r="BM218"/>
  <c r="BM194" i="4"/>
  <c r="BN214" i="7" s="1"/>
  <c r="BM227" i="9"/>
  <c r="BM230"/>
  <c r="BM204" i="4"/>
  <c r="BN226" i="7" s="1"/>
  <c r="BM233" i="9"/>
  <c r="BM236"/>
  <c r="BM209" i="4"/>
  <c r="BM239" i="9"/>
  <c r="BM242" s="1"/>
  <c r="BM214" i="4" s="1"/>
  <c r="BN238" i="7" s="1"/>
  <c r="BM245" i="9"/>
  <c r="BM248" s="1"/>
  <c r="BM219" i="4" s="1"/>
  <c r="BM251" i="9"/>
  <c r="BM254" s="1"/>
  <c r="BM224" i="4" s="1"/>
  <c r="BN250" i="7" s="1"/>
  <c r="BM9" i="6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N19" i="9"/>
  <c r="BN25"/>
  <c r="BN31"/>
  <c r="BN37"/>
  <c r="BN41"/>
  <c r="BN44"/>
  <c r="BN49" i="4" s="1"/>
  <c r="BO40" i="7" s="1"/>
  <c r="BN47" i="9"/>
  <c r="BN50"/>
  <c r="BN54" i="4" s="1"/>
  <c r="BO46" i="7" s="1"/>
  <c r="BN53" i="9"/>
  <c r="BN56"/>
  <c r="BN59" i="4" s="1"/>
  <c r="BO52" i="7" s="1"/>
  <c r="BN59" i="9"/>
  <c r="BN62"/>
  <c r="BN64" i="4"/>
  <c r="BN65" i="9"/>
  <c r="BN68" s="1"/>
  <c r="BN69" i="4" s="1"/>
  <c r="BO64" i="7" s="1"/>
  <c r="BN71" i="9"/>
  <c r="BN74" s="1"/>
  <c r="BN74" i="4" s="1"/>
  <c r="BN83" i="9"/>
  <c r="BN86"/>
  <c r="BN84" i="4" s="1"/>
  <c r="BO82" i="7" s="1"/>
  <c r="BN89" i="9"/>
  <c r="BN92"/>
  <c r="BN89" i="4" s="1"/>
  <c r="BO88" i="7" s="1"/>
  <c r="BN95" i="9"/>
  <c r="BN98"/>
  <c r="BN94" i="4" s="1"/>
  <c r="BO94" i="7" s="1"/>
  <c r="BN101" i="9"/>
  <c r="BN104"/>
  <c r="BN99" i="4" s="1"/>
  <c r="BO100" i="7" s="1"/>
  <c r="BN107" i="9"/>
  <c r="BN110"/>
  <c r="BN104" i="4" s="1"/>
  <c r="BO106" i="7" s="1"/>
  <c r="BN113" i="9"/>
  <c r="BN116"/>
  <c r="BN119"/>
  <c r="BN122"/>
  <c r="BN114" i="4"/>
  <c r="BO118" i="7"/>
  <c r="BN125" i="9"/>
  <c r="BN128"/>
  <c r="BN119" i="4"/>
  <c r="BO124" i="7"/>
  <c r="BN131" i="9"/>
  <c r="BN134"/>
  <c r="BN124" i="4"/>
  <c r="BO130" i="7"/>
  <c r="BN137" i="9"/>
  <c r="BN140"/>
  <c r="BN143"/>
  <c r="BN146"/>
  <c r="BN134" i="4" s="1"/>
  <c r="BO142" i="7" s="1"/>
  <c r="BN149" i="9"/>
  <c r="BN152"/>
  <c r="BN139" i="4" s="1"/>
  <c r="BO148" i="7" s="1"/>
  <c r="BN155" i="9"/>
  <c r="BN158"/>
  <c r="BN144" i="4" s="1"/>
  <c r="BO154" i="7" s="1"/>
  <c r="BN161" i="9"/>
  <c r="BN164"/>
  <c r="BN167"/>
  <c r="BN170"/>
  <c r="BN154" i="4"/>
  <c r="BO166" i="7"/>
  <c r="BN173" i="9"/>
  <c r="BN176"/>
  <c r="BN179"/>
  <c r="BN182"/>
  <c r="BN164" i="4" s="1"/>
  <c r="BO178" i="7" s="1"/>
  <c r="BN185" i="9"/>
  <c r="BN188"/>
  <c r="BN169" i="4" s="1"/>
  <c r="BO184" i="7" s="1"/>
  <c r="BN191" i="9"/>
  <c r="BN194"/>
  <c r="BN174" i="4" s="1"/>
  <c r="BO190" i="7" s="1"/>
  <c r="BN197" i="9"/>
  <c r="BN200"/>
  <c r="BN179" i="4" s="1"/>
  <c r="BO196" i="7" s="1"/>
  <c r="BN221" i="9"/>
  <c r="BN224"/>
  <c r="BN199" i="4" s="1"/>
  <c r="BN209" i="9"/>
  <c r="BN212"/>
  <c r="BN189" i="4"/>
  <c r="BO208" i="7" s="1"/>
  <c r="BN215" i="9"/>
  <c r="BN218"/>
  <c r="BN194" i="4"/>
  <c r="BO214" i="7" s="1"/>
  <c r="BN227" i="9"/>
  <c r="BN230"/>
  <c r="BN204" i="4"/>
  <c r="BN233" i="9"/>
  <c r="BN236"/>
  <c r="BN209" i="4"/>
  <c r="BO232" i="7"/>
  <c r="BN239" i="9"/>
  <c r="BN242"/>
  <c r="BN214" i="4"/>
  <c r="BO238" i="7"/>
  <c r="BN245" i="9"/>
  <c r="BN248"/>
  <c r="BN219" i="4"/>
  <c r="BO244" i="7"/>
  <c r="BN251" i="9"/>
  <c r="BN254"/>
  <c r="BN9" i="6"/>
  <c r="BN10"/>
  <c r="BN11"/>
  <c r="BN12"/>
  <c r="BN13"/>
  <c r="BN14"/>
  <c r="BN15"/>
  <c r="BN16"/>
  <c r="BN17"/>
  <c r="BN18"/>
  <c r="BN19"/>
  <c r="BN20"/>
  <c r="BN21"/>
  <c r="BN22"/>
  <c r="BN23"/>
  <c r="BN24"/>
  <c r="BN25"/>
  <c r="BN26"/>
  <c r="BN27"/>
  <c r="BN28"/>
  <c r="BN29"/>
  <c r="BN30"/>
  <c r="BN31"/>
  <c r="BN32"/>
  <c r="BN33"/>
  <c r="BN34"/>
  <c r="BN35"/>
  <c r="BN36"/>
  <c r="BN37"/>
  <c r="BN38"/>
  <c r="BN39"/>
  <c r="BN40"/>
  <c r="BN41"/>
  <c r="BN42"/>
  <c r="BN43"/>
  <c r="BN44"/>
  <c r="BO19" i="9"/>
  <c r="BO25"/>
  <c r="BO31"/>
  <c r="BO37"/>
  <c r="BO41"/>
  <c r="BO44"/>
  <c r="BO49" i="4" s="1"/>
  <c r="BP40" i="7" s="1"/>
  <c r="BO47" i="9"/>
  <c r="BO50"/>
  <c r="BO54" i="4" s="1"/>
  <c r="BP46" i="7" s="1"/>
  <c r="BO53" i="9"/>
  <c r="BO56"/>
  <c r="BO59" i="4" s="1"/>
  <c r="BP52" i="7" s="1"/>
  <c r="BO59" i="9"/>
  <c r="BO62"/>
  <c r="BO64" i="4"/>
  <c r="BP58" i="7" s="1"/>
  <c r="BO65" i="9"/>
  <c r="BO68"/>
  <c r="BO69" i="4"/>
  <c r="BP64" i="7" s="1"/>
  <c r="BO71" i="9"/>
  <c r="BO74"/>
  <c r="BO74" i="4"/>
  <c r="BP70" i="7" s="1"/>
  <c r="BO83" i="9"/>
  <c r="BO86"/>
  <c r="BO84" i="4"/>
  <c r="BP82" i="7" s="1"/>
  <c r="BO89" i="9"/>
  <c r="BO92"/>
  <c r="BO89" i="4"/>
  <c r="BO95" i="9"/>
  <c r="BO98"/>
  <c r="BO101"/>
  <c r="BO104"/>
  <c r="BO99" i="4" s="1"/>
  <c r="BP100" i="7" s="1"/>
  <c r="BO107" i="9"/>
  <c r="BO110"/>
  <c r="BO104" i="4" s="1"/>
  <c r="BP106" i="7" s="1"/>
  <c r="BO113" i="9"/>
  <c r="BO116"/>
  <c r="BO119"/>
  <c r="BO122"/>
  <c r="BO114" i="4"/>
  <c r="BP118" i="7"/>
  <c r="BO125" i="9"/>
  <c r="BO128"/>
  <c r="BO119" i="4"/>
  <c r="BP124" i="7"/>
  <c r="BO131" i="9"/>
  <c r="BO134"/>
  <c r="BO124" i="4"/>
  <c r="BP130" i="7"/>
  <c r="BO137" i="9"/>
  <c r="BO140"/>
  <c r="BO129" i="4"/>
  <c r="BP136" i="7"/>
  <c r="BO143" i="9"/>
  <c r="BO146"/>
  <c r="BO134" i="4"/>
  <c r="BP142" i="7"/>
  <c r="BO149" i="9"/>
  <c r="BO152"/>
  <c r="BO155"/>
  <c r="BO158"/>
  <c r="BO144" i="4" s="1"/>
  <c r="BO161" i="9"/>
  <c r="BO164"/>
  <c r="BO149" i="4"/>
  <c r="BP160" i="7" s="1"/>
  <c r="BO167" i="9"/>
  <c r="BO170"/>
  <c r="BO154" i="4"/>
  <c r="BP166" i="7" s="1"/>
  <c r="BO173" i="9"/>
  <c r="BO176"/>
  <c r="BO159" i="4"/>
  <c r="BP172" i="7" s="1"/>
  <c r="BO179" i="9"/>
  <c r="BO182"/>
  <c r="BO164" i="4"/>
  <c r="BO185" i="9"/>
  <c r="BO188"/>
  <c r="BO169" i="4"/>
  <c r="BP184" i="7"/>
  <c r="BO191" i="9"/>
  <c r="BO194"/>
  <c r="BO174" i="4"/>
  <c r="BP190" i="7"/>
  <c r="BO197" i="9"/>
  <c r="BO200"/>
  <c r="BO179" i="4"/>
  <c r="BO221" i="9"/>
  <c r="BO209"/>
  <c r="BO212"/>
  <c r="BO189" i="4"/>
  <c r="BP208" i="7"/>
  <c r="BO215" i="9"/>
  <c r="BO218"/>
  <c r="BO227"/>
  <c r="BO230"/>
  <c r="BO204" i="4" s="1"/>
  <c r="BP226" i="7" s="1"/>
  <c r="BO233" i="9"/>
  <c r="BO236"/>
  <c r="BO209" i="4" s="1"/>
  <c r="BP232" i="7" s="1"/>
  <c r="BO239" i="9"/>
  <c r="BO242"/>
  <c r="BO214" i="4" s="1"/>
  <c r="BP238" i="7" s="1"/>
  <c r="BO245" i="9"/>
  <c r="BO248"/>
  <c r="BO219" i="4" s="1"/>
  <c r="BP244" i="7" s="1"/>
  <c r="BO251" i="9"/>
  <c r="BO254"/>
  <c r="BO224" i="4" s="1"/>
  <c r="BP250" i="7" s="1"/>
  <c r="BO9" i="6"/>
  <c r="BO10"/>
  <c r="BO11"/>
  <c r="BO12"/>
  <c r="BO13"/>
  <c r="BO14"/>
  <c r="BO15"/>
  <c r="BO16"/>
  <c r="BO17"/>
  <c r="BO18"/>
  <c r="BO19"/>
  <c r="BO20"/>
  <c r="BO21"/>
  <c r="BO22"/>
  <c r="BO23"/>
  <c r="BO24"/>
  <c r="BO25"/>
  <c r="BO26"/>
  <c r="BO27"/>
  <c r="BO28"/>
  <c r="BO29"/>
  <c r="BO30"/>
  <c r="BO31"/>
  <c r="BO32"/>
  <c r="BO33"/>
  <c r="BO34"/>
  <c r="BO35"/>
  <c r="BO36"/>
  <c r="BO37"/>
  <c r="BO38"/>
  <c r="BO39"/>
  <c r="BO40"/>
  <c r="BO41"/>
  <c r="BO42"/>
  <c r="BO43"/>
  <c r="BO44"/>
  <c r="BP41" i="9"/>
  <c r="BP44"/>
  <c r="BP49" i="4" s="1"/>
  <c r="BQ40" i="7" s="1"/>
  <c r="BP47" i="9"/>
  <c r="BP50"/>
  <c r="BP54" i="4" s="1"/>
  <c r="BQ46" i="7" s="1"/>
  <c r="BP53" i="9"/>
  <c r="BP56"/>
  <c r="BP59" i="4" s="1"/>
  <c r="BQ52" i="7" s="1"/>
  <c r="BP59" i="9"/>
  <c r="BP62"/>
  <c r="BP64" i="4"/>
  <c r="BQ58" i="7" s="1"/>
  <c r="BP65" i="9"/>
  <c r="BP68"/>
  <c r="BP69" i="4"/>
  <c r="BQ64" i="7" s="1"/>
  <c r="BP71" i="9"/>
  <c r="BP74"/>
  <c r="BP83"/>
  <c r="BP86" s="1"/>
  <c r="BP84" i="4" s="1"/>
  <c r="BQ82" i="7" s="1"/>
  <c r="BP89" i="9"/>
  <c r="BP92" s="1"/>
  <c r="BP89" i="4" s="1"/>
  <c r="BQ88" i="7" s="1"/>
  <c r="BP95" i="9"/>
  <c r="BP98" s="1"/>
  <c r="BP94" i="4" s="1"/>
  <c r="BQ94" i="7" s="1"/>
  <c r="BP101" i="9"/>
  <c r="BP104" s="1"/>
  <c r="BP99" i="4" s="1"/>
  <c r="BP107" i="9"/>
  <c r="BP110"/>
  <c r="BP104" i="4" s="1"/>
  <c r="BQ106" i="7" s="1"/>
  <c r="BP113" i="9"/>
  <c r="BP116"/>
  <c r="BP109" i="4" s="1"/>
  <c r="BQ112" i="7" s="1"/>
  <c r="BP119" i="9"/>
  <c r="BP122"/>
  <c r="BP114" i="4" s="1"/>
  <c r="BQ118" i="7" s="1"/>
  <c r="BP125" i="9"/>
  <c r="BP128"/>
  <c r="BP119" i="4" s="1"/>
  <c r="BP131" i="9"/>
  <c r="BP134"/>
  <c r="BP124" i="4"/>
  <c r="BQ130" i="7" s="1"/>
  <c r="BP137" i="9"/>
  <c r="BP140"/>
  <c r="BP143"/>
  <c r="BP146" s="1"/>
  <c r="BP134" i="4" s="1"/>
  <c r="BQ142" i="7" s="1"/>
  <c r="BP149" i="9"/>
  <c r="BP152" s="1"/>
  <c r="BP155"/>
  <c r="BP158"/>
  <c r="BP144" i="4"/>
  <c r="BQ154" i="7" s="1"/>
  <c r="BP161" i="9"/>
  <c r="BP164"/>
  <c r="BP167"/>
  <c r="BP170" s="1"/>
  <c r="BP173"/>
  <c r="BP176"/>
  <c r="BP159" i="4"/>
  <c r="BQ172" i="7" s="1"/>
  <c r="BP179" i="9"/>
  <c r="BP182"/>
  <c r="BP164" i="4"/>
  <c r="BQ178" i="7" s="1"/>
  <c r="BP185" i="9"/>
  <c r="BP188"/>
  <c r="BP169" i="4"/>
  <c r="BQ184" i="7" s="1"/>
  <c r="BP191" i="9"/>
  <c r="BP194"/>
  <c r="BP174" i="4"/>
  <c r="BQ190" i="7" s="1"/>
  <c r="BP197" i="9"/>
  <c r="BP200"/>
  <c r="BP221"/>
  <c r="BP224" s="1"/>
  <c r="BP199" i="4" s="1"/>
  <c r="BP203" i="9" s="1"/>
  <c r="BP206" s="1"/>
  <c r="BP184" i="4" s="1"/>
  <c r="BQ202" i="7" s="1"/>
  <c r="BP209" i="9"/>
  <c r="BP212"/>
  <c r="BP189" i="4" s="1"/>
  <c r="BQ208" i="7" s="1"/>
  <c r="BP215" i="9"/>
  <c r="BP218"/>
  <c r="BP194" i="4" s="1"/>
  <c r="BP227" i="9"/>
  <c r="BP230"/>
  <c r="BP204" i="4"/>
  <c r="BQ226" i="7" s="1"/>
  <c r="BP233" i="9"/>
  <c r="BP236"/>
  <c r="BP209" i="4"/>
  <c r="BP239" i="9"/>
  <c r="BP242"/>
  <c r="BP214" i="4"/>
  <c r="BQ238" i="7"/>
  <c r="BP245" i="9"/>
  <c r="BP248"/>
  <c r="BP251"/>
  <c r="BP254"/>
  <c r="BP224" i="4" s="1"/>
  <c r="BQ250" i="7" s="1"/>
  <c r="BP5" i="6"/>
  <c r="BP6"/>
  <c r="BP7"/>
  <c r="BP8"/>
  <c r="BP9"/>
  <c r="BP10"/>
  <c r="BP11"/>
  <c r="BP12"/>
  <c r="BP13"/>
  <c r="BP14"/>
  <c r="BP15"/>
  <c r="BP16"/>
  <c r="BP17"/>
  <c r="BP18"/>
  <c r="BP19"/>
  <c r="BP20"/>
  <c r="BP21"/>
  <c r="BP22"/>
  <c r="BP23"/>
  <c r="BP24"/>
  <c r="BP25"/>
  <c r="BP26"/>
  <c r="BP27"/>
  <c r="BP28"/>
  <c r="BP29"/>
  <c r="BP30"/>
  <c r="BP31"/>
  <c r="BP32"/>
  <c r="BP33"/>
  <c r="BP34"/>
  <c r="BP35"/>
  <c r="BP36"/>
  <c r="BP37"/>
  <c r="BP38"/>
  <c r="BP39"/>
  <c r="BP40"/>
  <c r="BP41"/>
  <c r="BP42"/>
  <c r="BP43"/>
  <c r="BP44"/>
  <c r="BQ26" i="9"/>
  <c r="BQ34" i="4" s="1"/>
  <c r="BR22" i="7" s="1"/>
  <c r="BQ41" i="9"/>
  <c r="BQ44"/>
  <c r="BQ49" i="4" s="1"/>
  <c r="BQ47" i="9"/>
  <c r="BQ50"/>
  <c r="BQ54" i="4" s="1"/>
  <c r="BR46" i="7" s="1"/>
  <c r="BQ53" i="9"/>
  <c r="BQ56"/>
  <c r="BQ59" i="4" s="1"/>
  <c r="BQ59" i="9"/>
  <c r="BQ62"/>
  <c r="BQ64" i="4" s="1"/>
  <c r="BQ65" i="9"/>
  <c r="BQ68"/>
  <c r="BQ69" i="4"/>
  <c r="BR64" i="7" s="1"/>
  <c r="BQ71" i="9"/>
  <c r="BQ74"/>
  <c r="BQ74" i="4"/>
  <c r="BR70" i="7" s="1"/>
  <c r="BQ83" i="9"/>
  <c r="BQ86"/>
  <c r="BQ89"/>
  <c r="BQ92" s="1"/>
  <c r="BQ89" i="4" s="1"/>
  <c r="BR88" i="7" s="1"/>
  <c r="BQ95" i="9"/>
  <c r="BQ98" s="1"/>
  <c r="BQ101"/>
  <c r="BQ104"/>
  <c r="BQ99" i="4"/>
  <c r="BR100" i="7" s="1"/>
  <c r="BQ107" i="9"/>
  <c r="BQ110"/>
  <c r="BQ104" i="4"/>
  <c r="BR106" i="7" s="1"/>
  <c r="BQ113" i="9"/>
  <c r="BQ116"/>
  <c r="BQ109" i="4"/>
  <c r="BR112" i="7" s="1"/>
  <c r="BQ119" i="9"/>
  <c r="BQ122"/>
  <c r="BQ114" i="4"/>
  <c r="BR118" i="7" s="1"/>
  <c r="BQ125" i="9"/>
  <c r="BQ128"/>
  <c r="BQ131"/>
  <c r="BQ134" s="1"/>
  <c r="BQ124" i="4" s="1"/>
  <c r="BR130" i="7" s="1"/>
  <c r="BQ137" i="9"/>
  <c r="BQ140" s="1"/>
  <c r="BQ129" i="4" s="1"/>
  <c r="BR136" i="7" s="1"/>
  <c r="BQ143" i="9"/>
  <c r="BQ146" s="1"/>
  <c r="BQ134" i="4" s="1"/>
  <c r="BR142" i="7" s="1"/>
  <c r="BQ149" i="9"/>
  <c r="BQ152" s="1"/>
  <c r="BQ139" i="4" s="1"/>
  <c r="BR148" i="7" s="1"/>
  <c r="BQ155" i="9"/>
  <c r="BQ158" s="1"/>
  <c r="BQ144" i="4" s="1"/>
  <c r="BR154" i="7" s="1"/>
  <c r="BQ161" i="9"/>
  <c r="BQ164" s="1"/>
  <c r="BQ149" i="4" s="1"/>
  <c r="BR160" i="7" s="1"/>
  <c r="BQ167" i="9"/>
  <c r="BQ170" s="1"/>
  <c r="BQ154" i="4" s="1"/>
  <c r="BR166" i="7" s="1"/>
  <c r="BQ173" i="9"/>
  <c r="BQ176" s="1"/>
  <c r="BQ159" i="4" s="1"/>
  <c r="BR172" i="7" s="1"/>
  <c r="BQ179" i="9"/>
  <c r="BQ182" s="1"/>
  <c r="BQ164" i="4" s="1"/>
  <c r="BR178" i="7" s="1"/>
  <c r="BQ185" i="9"/>
  <c r="BQ188" s="1"/>
  <c r="BQ169" i="4" s="1"/>
  <c r="BR184" i="7" s="1"/>
  <c r="BQ191" i="9"/>
  <c r="BQ194" s="1"/>
  <c r="BQ174" i="4" s="1"/>
  <c r="BR190" i="7" s="1"/>
  <c r="BQ197" i="9"/>
  <c r="BQ200" s="1"/>
  <c r="BQ179" i="4" s="1"/>
  <c r="BR196" i="7" s="1"/>
  <c r="BQ221" i="9"/>
  <c r="BQ224" s="1"/>
  <c r="BQ199" i="4" s="1"/>
  <c r="BQ209" i="9"/>
  <c r="BQ212"/>
  <c r="BQ189" i="4" s="1"/>
  <c r="BQ215" i="9"/>
  <c r="BQ218"/>
  <c r="BQ194" i="4"/>
  <c r="BR214" i="7" s="1"/>
  <c r="BQ227" i="9"/>
  <c r="BQ230"/>
  <c r="BQ204" i="4"/>
  <c r="BQ233" i="9"/>
  <c r="BQ236"/>
  <c r="BQ209" i="4"/>
  <c r="BR232" i="7"/>
  <c r="BQ239" i="9"/>
  <c r="BQ242"/>
  <c r="BQ214" i="4"/>
  <c r="BR238" i="7"/>
  <c r="BQ245" i="9"/>
  <c r="BQ248"/>
  <c r="BQ219" i="4"/>
  <c r="BQ251" i="9"/>
  <c r="BQ254" s="1"/>
  <c r="BQ224" i="4" s="1"/>
  <c r="BR250" i="7" s="1"/>
  <c r="BQ5" i="6"/>
  <c r="BQ6"/>
  <c r="BQ7"/>
  <c r="BQ8"/>
  <c r="BQ9"/>
  <c r="BQ10"/>
  <c r="BQ11"/>
  <c r="BQ12"/>
  <c r="BQ13"/>
  <c r="BQ14"/>
  <c r="BQ15"/>
  <c r="BQ16"/>
  <c r="BQ17"/>
  <c r="BQ18"/>
  <c r="BQ19"/>
  <c r="BQ20"/>
  <c r="BQ21"/>
  <c r="BQ22"/>
  <c r="BQ23"/>
  <c r="BQ24"/>
  <c r="BQ25"/>
  <c r="BQ26"/>
  <c r="BQ27"/>
  <c r="BQ28"/>
  <c r="BQ29"/>
  <c r="BQ30"/>
  <c r="BQ31"/>
  <c r="BQ32"/>
  <c r="BQ33"/>
  <c r="BQ34"/>
  <c r="BQ35"/>
  <c r="BQ36"/>
  <c r="BQ37"/>
  <c r="BQ38"/>
  <c r="BQ39"/>
  <c r="BQ40"/>
  <c r="BQ41"/>
  <c r="BQ42"/>
  <c r="BQ43"/>
  <c r="BQ44"/>
  <c r="BR20" i="9"/>
  <c r="BR29" i="4" s="1"/>
  <c r="BR26" i="9"/>
  <c r="BR34" i="4" s="1"/>
  <c r="BR41" i="9"/>
  <c r="BR44"/>
  <c r="BR49" i="4" s="1"/>
  <c r="BR47" i="9"/>
  <c r="BR50" s="1"/>
  <c r="BR54" i="4" s="1"/>
  <c r="BS46" i="7" s="1"/>
  <c r="BR53" i="9"/>
  <c r="BR56" s="1"/>
  <c r="BR59" i="4" s="1"/>
  <c r="BS52" i="7" s="1"/>
  <c r="BR59" i="9"/>
  <c r="BR62" s="1"/>
  <c r="BR65"/>
  <c r="BR68"/>
  <c r="BR69" i="4"/>
  <c r="BS64" i="7" s="1"/>
  <c r="BR71" i="9"/>
  <c r="BR74"/>
  <c r="BR74" i="4"/>
  <c r="BS70" i="7" s="1"/>
  <c r="BR83" i="9"/>
  <c r="BR86"/>
  <c r="BR84" i="4"/>
  <c r="BR89" i="9"/>
  <c r="BR92"/>
  <c r="BR89" i="4"/>
  <c r="BS88" i="7"/>
  <c r="BR95" i="9"/>
  <c r="BR98"/>
  <c r="BR94" i="4"/>
  <c r="BS94" i="7"/>
  <c r="BR101" i="9"/>
  <c r="BR104"/>
  <c r="BR99" i="4"/>
  <c r="BS100" i="7"/>
  <c r="BR107" i="9"/>
  <c r="BR110"/>
  <c r="BR104" i="4"/>
  <c r="BR113" i="9"/>
  <c r="BR116" s="1"/>
  <c r="BR109" i="4" s="1"/>
  <c r="BS112" i="7" s="1"/>
  <c r="BR119" i="9"/>
  <c r="BR122" s="1"/>
  <c r="BR114" i="4" s="1"/>
  <c r="BS118" i="7" s="1"/>
  <c r="BR125" i="9"/>
  <c r="BR128" s="1"/>
  <c r="BR131"/>
  <c r="BR134"/>
  <c r="BR124" i="4"/>
  <c r="BS130" i="7" s="1"/>
  <c r="BR137" i="9"/>
  <c r="BR140"/>
  <c r="BR143"/>
  <c r="BR146" s="1"/>
  <c r="BR134" i="4" s="1"/>
  <c r="BR149" i="9"/>
  <c r="BR152"/>
  <c r="BR139" i="4" s="1"/>
  <c r="BS148" i="7" s="1"/>
  <c r="BR155" i="9"/>
  <c r="BR158"/>
  <c r="BR144" i="4" s="1"/>
  <c r="BS154" i="7" s="1"/>
  <c r="BR161" i="9"/>
  <c r="BR164"/>
  <c r="BR149" i="4" s="1"/>
  <c r="BS160" i="7" s="1"/>
  <c r="BR167" i="9"/>
  <c r="BR170"/>
  <c r="BR154" i="4" s="1"/>
  <c r="BS166" i="7" s="1"/>
  <c r="BR173" i="9"/>
  <c r="BR176"/>
  <c r="BR179"/>
  <c r="BR182"/>
  <c r="BR185"/>
  <c r="BR188"/>
  <c r="BR169" i="4" s="1"/>
  <c r="BR191" i="9"/>
  <c r="BR194"/>
  <c r="BR174" i="4"/>
  <c r="BS190" i="7" s="1"/>
  <c r="BR197" i="9"/>
  <c r="BR200"/>
  <c r="BR221"/>
  <c r="BR224" s="1"/>
  <c r="BR199" i="4" s="1"/>
  <c r="BS220" i="7" s="1"/>
  <c r="BR209" i="9"/>
  <c r="BR212" s="1"/>
  <c r="BR215"/>
  <c r="BR218"/>
  <c r="BR194" i="4"/>
  <c r="BS214" i="7" s="1"/>
  <c r="BR227" i="9"/>
  <c r="BR230"/>
  <c r="BR204" i="4"/>
  <c r="BS226" i="7" s="1"/>
  <c r="BR233" i="9"/>
  <c r="BR236"/>
  <c r="BR209" i="4"/>
  <c r="BR239" i="9"/>
  <c r="BR242"/>
  <c r="BR214" i="4"/>
  <c r="BS238" i="7"/>
  <c r="BR245" i="9"/>
  <c r="BR248"/>
  <c r="BR219" i="4"/>
  <c r="BS244" i="7"/>
  <c r="BR251" i="9"/>
  <c r="BR254"/>
  <c r="BR224" i="4"/>
  <c r="BR5" i="6"/>
  <c r="BR6"/>
  <c r="BR7"/>
  <c r="BR8"/>
  <c r="BR9"/>
  <c r="BR10"/>
  <c r="BR11"/>
  <c r="BR12"/>
  <c r="BR13"/>
  <c r="BR14"/>
  <c r="BR15"/>
  <c r="BR16"/>
  <c r="BR17"/>
  <c r="BR18"/>
  <c r="BR19"/>
  <c r="BR20"/>
  <c r="BR21"/>
  <c r="BR22"/>
  <c r="BR23"/>
  <c r="BR24"/>
  <c r="BR25"/>
  <c r="BR26"/>
  <c r="BR27"/>
  <c r="BR28"/>
  <c r="BR29"/>
  <c r="BR30"/>
  <c r="BR31"/>
  <c r="BR32"/>
  <c r="BR33"/>
  <c r="BR34"/>
  <c r="BR35"/>
  <c r="BR36"/>
  <c r="BR37"/>
  <c r="BR38"/>
  <c r="BR39"/>
  <c r="BR40"/>
  <c r="BR41"/>
  <c r="BR42"/>
  <c r="BR43"/>
  <c r="BR44"/>
  <c r="BS32" i="9"/>
  <c r="BS39" i="4" s="1"/>
  <c r="BT28" i="7" s="1"/>
  <c r="BS41" i="9"/>
  <c r="BS44"/>
  <c r="BS47"/>
  <c r="BS50"/>
  <c r="BS54" i="4" s="1"/>
  <c r="BS53" i="9"/>
  <c r="BS56"/>
  <c r="BS59" i="4" s="1"/>
  <c r="BT52" i="7" s="1"/>
  <c r="BS59" i="9"/>
  <c r="BS62"/>
  <c r="BS64" i="4"/>
  <c r="BT58" i="7" s="1"/>
  <c r="BS65" i="9"/>
  <c r="BS68"/>
  <c r="BS69" i="4"/>
  <c r="BT64" i="7" s="1"/>
  <c r="BS71" i="9"/>
  <c r="BS74"/>
  <c r="BS74" i="4"/>
  <c r="BT70" i="7" s="1"/>
  <c r="BS83" i="9"/>
  <c r="BS86"/>
  <c r="BS84" i="4"/>
  <c r="BT82" i="7" s="1"/>
  <c r="BS89" i="9"/>
  <c r="BS92"/>
  <c r="BS89" i="4"/>
  <c r="BT88" i="7" s="1"/>
  <c r="BS95" i="9"/>
  <c r="BS98"/>
  <c r="BS101"/>
  <c r="BS104" s="1"/>
  <c r="BS99" i="4" s="1"/>
  <c r="BT100" i="7" s="1"/>
  <c r="BS107" i="9"/>
  <c r="BS110" s="1"/>
  <c r="BS104" i="4" s="1"/>
  <c r="BT106" i="7" s="1"/>
  <c r="BS113" i="9"/>
  <c r="BS116" s="1"/>
  <c r="BS109" i="4" s="1"/>
  <c r="BT112" i="7" s="1"/>
  <c r="BS119" i="9"/>
  <c r="BS122" s="1"/>
  <c r="BS114" i="4" s="1"/>
  <c r="BT118" i="7" s="1"/>
  <c r="BS125" i="9"/>
  <c r="BS128" s="1"/>
  <c r="BS119" i="4" s="1"/>
  <c r="BT124" i="7" s="1"/>
  <c r="BS131" i="9"/>
  <c r="BS134" s="1"/>
  <c r="BS124" i="4" s="1"/>
  <c r="BT130" i="7" s="1"/>
  <c r="BS137" i="9"/>
  <c r="BS140" s="1"/>
  <c r="BS129" i="4" s="1"/>
  <c r="BT136" i="7" s="1"/>
  <c r="BS143" i="9"/>
  <c r="BS146" s="1"/>
  <c r="BS149"/>
  <c r="BS152"/>
  <c r="BS155"/>
  <c r="BS158" s="1"/>
  <c r="BS144" i="4" s="1"/>
  <c r="BT154" i="7" s="1"/>
  <c r="BS161" i="9"/>
  <c r="BS164" s="1"/>
  <c r="BS149" i="4" s="1"/>
  <c r="BT160" i="7" s="1"/>
  <c r="BS167" i="9"/>
  <c r="BS170" s="1"/>
  <c r="BS154" i="4" s="1"/>
  <c r="BT166" i="7" s="1"/>
  <c r="BS173" i="9"/>
  <c r="BS176" s="1"/>
  <c r="BS159" i="4" s="1"/>
  <c r="BT172" i="7" s="1"/>
  <c r="BS179" i="9"/>
  <c r="BS182" s="1"/>
  <c r="BS164" i="4" s="1"/>
  <c r="BT178" i="7" s="1"/>
  <c r="BS185" i="9"/>
  <c r="BS188" s="1"/>
  <c r="BS169" i="4" s="1"/>
  <c r="BT184" i="7" s="1"/>
  <c r="BS191" i="9"/>
  <c r="BS194" s="1"/>
  <c r="BS174" i="4" s="1"/>
  <c r="BT190" i="7" s="1"/>
  <c r="BS197" i="9"/>
  <c r="BS200" s="1"/>
  <c r="BS179" i="4" s="1"/>
  <c r="BS221" i="9"/>
  <c r="BS224"/>
  <c r="BS199" i="4" s="1"/>
  <c r="BS209" i="9"/>
  <c r="BS212"/>
  <c r="BS189" i="4"/>
  <c r="BT208" i="7" s="1"/>
  <c r="BS215" i="9"/>
  <c r="BS218"/>
  <c r="BS194" i="4"/>
  <c r="BT214" i="7" s="1"/>
  <c r="BS227" i="9"/>
  <c r="BS230"/>
  <c r="BS204" i="4"/>
  <c r="BT226" i="7" s="1"/>
  <c r="BS233" i="9"/>
  <c r="BS236"/>
  <c r="BS209" i="4"/>
  <c r="BT232" i="7" s="1"/>
  <c r="BS239" i="9"/>
  <c r="BS242"/>
  <c r="BS245"/>
  <c r="BS248" s="1"/>
  <c r="BS251"/>
  <c r="BS254"/>
  <c r="BS224" i="4"/>
  <c r="BT250" i="7" s="1"/>
  <c r="BS5" i="6"/>
  <c r="BS6"/>
  <c r="BS7"/>
  <c r="BS8"/>
  <c r="BS9"/>
  <c r="BS10"/>
  <c r="BS11"/>
  <c r="BS12"/>
  <c r="BS13"/>
  <c r="BS14"/>
  <c r="BS15"/>
  <c r="BS16"/>
  <c r="BS17"/>
  <c r="BS18"/>
  <c r="BS19"/>
  <c r="BS20"/>
  <c r="BS21"/>
  <c r="BS22"/>
  <c r="BS23"/>
  <c r="BS24"/>
  <c r="BS25"/>
  <c r="BS26"/>
  <c r="BS27"/>
  <c r="BS28"/>
  <c r="BS29"/>
  <c r="BS30"/>
  <c r="BS31"/>
  <c r="BS32"/>
  <c r="BS33"/>
  <c r="BS34"/>
  <c r="BS35"/>
  <c r="BS36"/>
  <c r="BS37"/>
  <c r="BS38"/>
  <c r="BS39"/>
  <c r="BS40"/>
  <c r="BS41"/>
  <c r="BS42"/>
  <c r="BS43"/>
  <c r="BS44"/>
  <c r="BT41" i="9"/>
  <c r="BT44"/>
  <c r="BT49" i="4" s="1"/>
  <c r="BU40" i="7" s="1"/>
  <c r="BT47" i="9"/>
  <c r="BT50" s="1"/>
  <c r="BT54" i="4" s="1"/>
  <c r="BU46" i="7" s="1"/>
  <c r="BT53" i="9"/>
  <c r="BT56" s="1"/>
  <c r="BT59" i="4" s="1"/>
  <c r="BU52" i="7" s="1"/>
  <c r="BT59" i="9"/>
  <c r="BT62" s="1"/>
  <c r="BT64" i="4" s="1"/>
  <c r="BU58" i="7" s="1"/>
  <c r="BT65" i="9"/>
  <c r="BT68" s="1"/>
  <c r="BT71"/>
  <c r="BT74"/>
  <c r="BT74" i="4"/>
  <c r="BU70" i="7" s="1"/>
  <c r="BT83" i="9"/>
  <c r="BT86"/>
  <c r="BT84" i="4"/>
  <c r="BU82" i="7" s="1"/>
  <c r="BT89" i="9"/>
  <c r="BT92"/>
  <c r="BT95"/>
  <c r="BT98" s="1"/>
  <c r="BT94" i="4" s="1"/>
  <c r="BU94" i="7" s="1"/>
  <c r="BT101" i="9"/>
  <c r="BT104" s="1"/>
  <c r="BT99" i="4" s="1"/>
  <c r="BU100" i="7" s="1"/>
  <c r="BT107" i="9"/>
  <c r="BT110" s="1"/>
  <c r="BT104" i="4" s="1"/>
  <c r="BT113" i="9"/>
  <c r="BT116"/>
  <c r="BT109" i="4" s="1"/>
  <c r="BU112" i="7" s="1"/>
  <c r="BT119" i="9"/>
  <c r="BT122"/>
  <c r="BT114" i="4" s="1"/>
  <c r="BT125" i="9"/>
  <c r="BT128"/>
  <c r="BT119" i="4"/>
  <c r="BU124" i="7" s="1"/>
  <c r="BT131" i="9"/>
  <c r="BT134"/>
  <c r="BT124" i="4" s="1"/>
  <c r="BT137" i="9"/>
  <c r="BT140"/>
  <c r="BT129" i="4"/>
  <c r="BU136" i="7" s="1"/>
  <c r="BT143" i="9"/>
  <c r="BT146"/>
  <c r="BT149"/>
  <c r="BT152" s="1"/>
  <c r="BT139" i="4" s="1"/>
  <c r="BU148" i="7" s="1"/>
  <c r="BT155" i="9"/>
  <c r="BT158" s="1"/>
  <c r="BT161"/>
  <c r="BT164"/>
  <c r="BT149" i="4"/>
  <c r="BU160" i="7" s="1"/>
  <c r="BT167" i="9"/>
  <c r="BT170"/>
  <c r="BT154" i="4"/>
  <c r="BU166" i="7" s="1"/>
  <c r="BT173" i="9"/>
  <c r="BT176"/>
  <c r="BT159" i="4"/>
  <c r="BU172" i="7" s="1"/>
  <c r="BT179" i="9"/>
  <c r="BT182"/>
  <c r="BT164" i="4"/>
  <c r="BT185" i="9"/>
  <c r="BT188" s="1"/>
  <c r="BT169" i="4" s="1"/>
  <c r="BU184" i="7" s="1"/>
  <c r="BT191" i="9"/>
  <c r="BT194" s="1"/>
  <c r="BT174" i="4" s="1"/>
  <c r="BU190" i="7" s="1"/>
  <c r="BT197" i="9"/>
  <c r="BT200" s="1"/>
  <c r="BT179" i="4" s="1"/>
  <c r="BT221" i="9"/>
  <c r="BT224" s="1"/>
  <c r="BT209"/>
  <c r="BT212"/>
  <c r="BT189" i="4"/>
  <c r="BU208" i="7" s="1"/>
  <c r="BT215" i="9"/>
  <c r="BT218"/>
  <c r="BT194" i="4"/>
  <c r="BT227" i="9"/>
  <c r="BT230" s="1"/>
  <c r="BT233"/>
  <c r="BT236"/>
  <c r="BT209" i="4" s="1"/>
  <c r="BU232" i="7" s="1"/>
  <c r="BT239" i="9"/>
  <c r="BT242"/>
  <c r="BT214" i="4" s="1"/>
  <c r="BT245" i="9"/>
  <c r="BT248"/>
  <c r="BT251"/>
  <c r="BT254" s="1"/>
  <c r="BT224" i="4" s="1"/>
  <c r="BU250" i="7" s="1"/>
  <c r="BT5" i="6"/>
  <c r="BT6"/>
  <c r="BT7"/>
  <c r="BT8"/>
  <c r="BT9"/>
  <c r="BT10"/>
  <c r="BT11"/>
  <c r="BT12"/>
  <c r="BT13"/>
  <c r="BT14"/>
  <c r="BT15"/>
  <c r="BT16"/>
  <c r="BT17"/>
  <c r="BT18"/>
  <c r="BT19"/>
  <c r="BT20"/>
  <c r="BT21"/>
  <c r="BT22"/>
  <c r="BT23"/>
  <c r="BT24"/>
  <c r="BT25"/>
  <c r="BT26"/>
  <c r="BT27"/>
  <c r="BT28"/>
  <c r="BT29"/>
  <c r="BT30"/>
  <c r="BT31"/>
  <c r="BT32"/>
  <c r="BT33"/>
  <c r="BT34"/>
  <c r="BT35"/>
  <c r="BT36"/>
  <c r="BT37"/>
  <c r="BT38"/>
  <c r="BT39"/>
  <c r="BT40"/>
  <c r="BT41"/>
  <c r="BT42"/>
  <c r="BT43"/>
  <c r="BT44"/>
  <c r="BU20" i="9"/>
  <c r="BU29" i="4" s="1"/>
  <c r="BU26" i="9"/>
  <c r="BU34" i="4" s="1"/>
  <c r="BV22" i="7" s="1"/>
  <c r="BU38" i="9"/>
  <c r="BU44" i="4" s="1"/>
  <c r="BV34" i="7" s="1"/>
  <c r="BU41" i="9"/>
  <c r="BU44" s="1"/>
  <c r="BU47"/>
  <c r="BU50"/>
  <c r="BU54" i="4" s="1"/>
  <c r="BU53" i="9"/>
  <c r="BU56"/>
  <c r="BU59" i="4" s="1"/>
  <c r="BV52" i="7" s="1"/>
  <c r="BU59" i="9"/>
  <c r="BU62" s="1"/>
  <c r="BU64" i="4" s="1"/>
  <c r="BU65" i="9"/>
  <c r="BU68" s="1"/>
  <c r="BU69" i="4" s="1"/>
  <c r="BV64" i="7" s="1"/>
  <c r="BU71" i="9"/>
  <c r="BU74" s="1"/>
  <c r="BU74" i="4" s="1"/>
  <c r="BV70" i="7" s="1"/>
  <c r="BU83" i="9"/>
  <c r="BU86" s="1"/>
  <c r="BU89"/>
  <c r="BU92"/>
  <c r="BU89" i="4"/>
  <c r="BV88" i="7" s="1"/>
  <c r="BU95" i="9"/>
  <c r="BU98"/>
  <c r="BU101"/>
  <c r="BU104" s="1"/>
  <c r="BU107"/>
  <c r="BU110"/>
  <c r="BU104" i="4"/>
  <c r="BU113" i="9"/>
  <c r="BU116" s="1"/>
  <c r="BU109" i="4" s="1"/>
  <c r="BV112" i="7"/>
  <c r="BU119" i="9"/>
  <c r="BU122" s="1"/>
  <c r="BU114" i="4" s="1"/>
  <c r="BV118" i="7"/>
  <c r="BU125" i="9"/>
  <c r="BU128" s="1"/>
  <c r="BU131"/>
  <c r="BU134"/>
  <c r="BU124" i="4"/>
  <c r="BV130" i="7" s="1"/>
  <c r="BU137" i="9"/>
  <c r="BU140"/>
  <c r="BU129" i="4" s="1"/>
  <c r="BV136" i="7" s="1"/>
  <c r="BU143" i="9"/>
  <c r="BU146"/>
  <c r="BU134" i="4"/>
  <c r="BV142" i="7" s="1"/>
  <c r="BU149" i="9"/>
  <c r="BU152"/>
  <c r="BU155"/>
  <c r="BU158" s="1"/>
  <c r="BU161"/>
  <c r="BU164"/>
  <c r="BU149" i="4"/>
  <c r="BV160" i="7" s="1"/>
  <c r="BU167" i="9"/>
  <c r="BU170"/>
  <c r="BU173"/>
  <c r="BU176" s="1"/>
  <c r="BU179"/>
  <c r="BU182"/>
  <c r="BU185"/>
  <c r="BU188" s="1"/>
  <c r="BU169" i="4" s="1"/>
  <c r="BV184" i="7" s="1"/>
  <c r="BU191" i="9"/>
  <c r="BU194" s="1"/>
  <c r="BU197"/>
  <c r="BU200"/>
  <c r="BU179" i="4" s="1"/>
  <c r="BU221" i="9"/>
  <c r="BU224"/>
  <c r="BU209"/>
  <c r="BU212" s="1"/>
  <c r="BU215"/>
  <c r="BU218"/>
  <c r="BU194" i="4"/>
  <c r="BV214" i="7" s="1"/>
  <c r="BU227" i="9"/>
  <c r="BU230"/>
  <c r="BU204" i="4"/>
  <c r="BV226" i="7" s="1"/>
  <c r="BU233" i="9"/>
  <c r="BU236"/>
  <c r="BU239"/>
  <c r="BU242" s="1"/>
  <c r="BU245"/>
  <c r="BU248"/>
  <c r="BU251"/>
  <c r="BU254" s="1"/>
  <c r="BU224" i="4" s="1"/>
  <c r="BV250" i="7" s="1"/>
  <c r="BU5" i="6"/>
  <c r="BU6"/>
  <c r="BU7"/>
  <c r="BU8"/>
  <c r="BU9"/>
  <c r="BU10"/>
  <c r="BU11"/>
  <c r="BU12"/>
  <c r="BU13"/>
  <c r="BU14"/>
  <c r="BU15"/>
  <c r="BU16"/>
  <c r="BU17"/>
  <c r="BU18"/>
  <c r="BU19"/>
  <c r="BU20"/>
  <c r="BU21"/>
  <c r="BU22"/>
  <c r="BU23"/>
  <c r="BU24"/>
  <c r="BU25"/>
  <c r="BU26"/>
  <c r="BU27"/>
  <c r="BU28"/>
  <c r="BU29"/>
  <c r="BU30"/>
  <c r="BU31"/>
  <c r="BU32"/>
  <c r="BU33"/>
  <c r="BU34"/>
  <c r="BU35"/>
  <c r="BU36"/>
  <c r="BU37"/>
  <c r="BU38"/>
  <c r="BU39"/>
  <c r="BU40"/>
  <c r="BU41"/>
  <c r="BU42"/>
  <c r="BU43"/>
  <c r="BU44"/>
  <c r="BV26" i="9"/>
  <c r="BV41"/>
  <c r="BV44"/>
  <c r="BV49" i="4" s="1"/>
  <c r="BV47" i="9"/>
  <c r="BV50"/>
  <c r="BV54" i="4" s="1"/>
  <c r="BW46" i="7" s="1"/>
  <c r="BV53" i="9"/>
  <c r="BV56"/>
  <c r="BV59" i="4" s="1"/>
  <c r="BV59" i="9"/>
  <c r="BV62"/>
  <c r="BV64" i="4"/>
  <c r="BW58" i="7"/>
  <c r="BV65" i="9"/>
  <c r="BV68"/>
  <c r="BV69" i="4"/>
  <c r="BW64" i="7"/>
  <c r="BV71" i="9"/>
  <c r="BV74"/>
  <c r="BV83"/>
  <c r="BV86"/>
  <c r="BV89"/>
  <c r="BV92"/>
  <c r="BV89" i="4"/>
  <c r="BW88" i="7"/>
  <c r="BV95" i="9"/>
  <c r="BV98"/>
  <c r="BV94" i="4"/>
  <c r="BW94" i="7"/>
  <c r="BV101" i="9"/>
  <c r="BV104"/>
  <c r="BV99" i="4"/>
  <c r="BW100" i="7"/>
  <c r="BV107" i="9"/>
  <c r="BV110"/>
  <c r="BV113"/>
  <c r="BV116"/>
  <c r="BV119"/>
  <c r="BV122"/>
  <c r="BV114" i="4"/>
  <c r="BW118" i="7"/>
  <c r="BV125" i="9"/>
  <c r="BV128"/>
  <c r="BV119" i="4"/>
  <c r="BW124" i="7"/>
  <c r="BV131" i="9"/>
  <c r="BV134"/>
  <c r="BV124" i="4"/>
  <c r="BW130" i="7"/>
  <c r="BV137" i="9"/>
  <c r="BV140"/>
  <c r="BV129" i="4"/>
  <c r="BW136" i="7"/>
  <c r="BV143" i="9"/>
  <c r="BV146"/>
  <c r="BV149"/>
  <c r="BV152"/>
  <c r="BV139" i="4" s="1"/>
  <c r="BW148" i="7" s="1"/>
  <c r="BV155" i="9"/>
  <c r="BV158"/>
  <c r="BV161"/>
  <c r="BV164"/>
  <c r="BV149" i="4"/>
  <c r="BW160" i="7"/>
  <c r="BV167" i="9"/>
  <c r="BV170"/>
  <c r="BV173"/>
  <c r="BV176"/>
  <c r="BV159" i="4" s="1"/>
  <c r="BW172" i="7" s="1"/>
  <c r="BV179" i="9"/>
  <c r="BV182"/>
  <c r="BV185"/>
  <c r="BV188"/>
  <c r="BV191"/>
  <c r="BV194"/>
  <c r="BV174" i="4" s="1"/>
  <c r="BV197" i="9"/>
  <c r="BV200"/>
  <c r="BV221"/>
  <c r="BV224" s="1"/>
  <c r="BV199" i="4" s="1"/>
  <c r="BW220" i="7"/>
  <c r="BV209" i="9"/>
  <c r="BV212" s="1"/>
  <c r="BV189" i="4" s="1"/>
  <c r="BW208" i="7"/>
  <c r="BV215" i="9"/>
  <c r="BV218" s="1"/>
  <c r="BV194" i="4" s="1"/>
  <c r="BW214" i="7"/>
  <c r="BV227" i="9"/>
  <c r="BV230" s="1"/>
  <c r="BV204" i="4" s="1"/>
  <c r="BW226" i="7"/>
  <c r="BV233" i="9"/>
  <c r="BV236" s="1"/>
  <c r="BV239"/>
  <c r="BV242"/>
  <c r="BV214" i="4"/>
  <c r="BW238" i="7" s="1"/>
  <c r="BV245" i="9"/>
  <c r="BV248"/>
  <c r="BV219" i="4" s="1"/>
  <c r="BW244" i="7" s="1"/>
  <c r="BV251" i="9"/>
  <c r="BV254"/>
  <c r="BV224" i="4"/>
  <c r="BW250" i="7" s="1"/>
  <c r="BV5" i="6"/>
  <c r="BV6"/>
  <c r="BV7"/>
  <c r="BV8"/>
  <c r="BV9"/>
  <c r="BV10"/>
  <c r="BV11"/>
  <c r="BV12"/>
  <c r="BV13"/>
  <c r="BV14"/>
  <c r="BV15"/>
  <c r="BV16"/>
  <c r="BV17"/>
  <c r="BV18"/>
  <c r="BV19"/>
  <c r="BV20"/>
  <c r="BV21"/>
  <c r="BV22"/>
  <c r="BV23"/>
  <c r="BV24"/>
  <c r="BV25"/>
  <c r="BV26"/>
  <c r="BV27"/>
  <c r="BV28"/>
  <c r="BV29"/>
  <c r="BV30"/>
  <c r="BV31"/>
  <c r="BV32"/>
  <c r="BV33"/>
  <c r="BV34"/>
  <c r="BV35"/>
  <c r="BV36"/>
  <c r="BV37"/>
  <c r="BV38"/>
  <c r="BV39"/>
  <c r="BV40"/>
  <c r="BV41"/>
  <c r="BV42"/>
  <c r="BV43"/>
  <c r="BV44"/>
  <c r="BW32" i="9"/>
  <c r="BW39" i="4" s="1"/>
  <c r="BW41" i="9"/>
  <c r="BW44"/>
  <c r="BW49" i="4" s="1"/>
  <c r="BX40" i="7" s="1"/>
  <c r="BW47" i="9"/>
  <c r="BW50" s="1"/>
  <c r="BW54" i="4" s="1"/>
  <c r="BX46" i="7" s="1"/>
  <c r="BW53" i="9"/>
  <c r="BW56" s="1"/>
  <c r="BW59" i="4" s="1"/>
  <c r="BX52" i="7" s="1"/>
  <c r="BW59" i="9"/>
  <c r="BW62" s="1"/>
  <c r="BW64" i="4" s="1"/>
  <c r="BX58" i="7"/>
  <c r="BW65" i="9"/>
  <c r="BW71"/>
  <c r="BW74"/>
  <c r="BW74" i="4"/>
  <c r="BX70" i="7" s="1"/>
  <c r="BW83" i="9"/>
  <c r="BW86"/>
  <c r="BW84" i="4"/>
  <c r="BX82" i="7" s="1"/>
  <c r="BW89" i="9"/>
  <c r="BW92"/>
  <c r="BW89" i="4"/>
  <c r="BX88" i="7" s="1"/>
  <c r="BW95" i="9"/>
  <c r="BW98"/>
  <c r="BW101"/>
  <c r="BW104" s="1"/>
  <c r="BW99" i="4" s="1"/>
  <c r="BX100" i="7" s="1"/>
  <c r="BW107" i="9"/>
  <c r="BW110" s="1"/>
  <c r="BW104" i="4" s="1"/>
  <c r="BX106" i="7" s="1"/>
  <c r="BW113" i="9"/>
  <c r="BW116" s="1"/>
  <c r="BW109" i="4" s="1"/>
  <c r="BX112" i="7" s="1"/>
  <c r="BW119" i="9"/>
  <c r="BW122" s="1"/>
  <c r="BW125"/>
  <c r="BW128"/>
  <c r="BW119" i="4"/>
  <c r="BX124" i="7" s="1"/>
  <c r="BW131" i="9"/>
  <c r="BW134"/>
  <c r="BW124" i="4"/>
  <c r="BX130" i="7" s="1"/>
  <c r="BW137" i="9"/>
  <c r="BW140"/>
  <c r="BW143"/>
  <c r="BW146" s="1"/>
  <c r="BW134" i="4" s="1"/>
  <c r="BW149" i="9"/>
  <c r="BW152"/>
  <c r="BW139" i="4"/>
  <c r="BW155" i="9"/>
  <c r="BW158"/>
  <c r="BW144" i="4"/>
  <c r="BX154" i="7"/>
  <c r="BW161" i="9"/>
  <c r="BW164"/>
  <c r="BW149" i="4"/>
  <c r="BX160" i="7"/>
  <c r="BW167" i="9"/>
  <c r="BW170"/>
  <c r="BW154" i="4"/>
  <c r="BX166" i="7"/>
  <c r="BW173" i="9"/>
  <c r="BW176"/>
  <c r="BW179"/>
  <c r="BW182"/>
  <c r="BW164" i="4" s="1"/>
  <c r="BX178" i="7" s="1"/>
  <c r="BW185" i="9"/>
  <c r="BW188"/>
  <c r="BW169" i="4" s="1"/>
  <c r="BX184" i="7" s="1"/>
  <c r="BW191" i="9"/>
  <c r="BW194"/>
  <c r="BW174" i="4" s="1"/>
  <c r="BX190" i="7" s="1"/>
  <c r="BW197" i="9"/>
  <c r="BW200"/>
  <c r="BW221"/>
  <c r="BW224"/>
  <c r="BW199" i="4"/>
  <c r="BW209" i="9"/>
  <c r="BW212" s="1"/>
  <c r="BW189" i="4" s="1"/>
  <c r="BX208" i="7" s="1"/>
  <c r="BW215" i="9"/>
  <c r="BW218" s="1"/>
  <c r="BW194" i="4" s="1"/>
  <c r="BX214" i="7" s="1"/>
  <c r="BW227" i="9"/>
  <c r="BW230" s="1"/>
  <c r="BW204" i="4" s="1"/>
  <c r="BX226" i="7" s="1"/>
  <c r="BW233" i="9"/>
  <c r="BW236" s="1"/>
  <c r="BW209" i="4" s="1"/>
  <c r="BX232" i="7" s="1"/>
  <c r="BW239" i="9"/>
  <c r="BW242" s="1"/>
  <c r="BW214" i="4" s="1"/>
  <c r="BX238" i="7" s="1"/>
  <c r="BW245" i="9"/>
  <c r="BW248" s="1"/>
  <c r="BW219" i="4" s="1"/>
  <c r="BX244" i="7" s="1"/>
  <c r="BW251" i="9"/>
  <c r="BW254" s="1"/>
  <c r="BW5" i="6"/>
  <c r="BW6"/>
  <c r="BW7"/>
  <c r="BW8"/>
  <c r="BW9"/>
  <c r="BW10"/>
  <c r="BW11"/>
  <c r="BW12"/>
  <c r="BW13"/>
  <c r="BW14"/>
  <c r="BW15"/>
  <c r="BW16"/>
  <c r="BW17"/>
  <c r="BW18"/>
  <c r="BW19"/>
  <c r="BW20"/>
  <c r="BW21"/>
  <c r="BW22"/>
  <c r="BW23"/>
  <c r="BW24"/>
  <c r="BW25"/>
  <c r="BW26"/>
  <c r="BW27"/>
  <c r="BW28"/>
  <c r="BW29"/>
  <c r="BW30"/>
  <c r="BW31"/>
  <c r="BW32"/>
  <c r="BW33"/>
  <c r="BW34"/>
  <c r="BW35"/>
  <c r="BW36"/>
  <c r="BW37"/>
  <c r="BW38"/>
  <c r="BW39"/>
  <c r="BW40"/>
  <c r="BW41"/>
  <c r="BW42"/>
  <c r="BW43"/>
  <c r="BW44"/>
  <c r="BX38" i="9"/>
  <c r="BX44" i="4" s="1"/>
  <c r="BY34" i="7" s="1"/>
  <c r="BX41" i="9"/>
  <c r="BX44"/>
  <c r="BX49" i="4" s="1"/>
  <c r="BY40" i="7" s="1"/>
  <c r="BX47" i="9"/>
  <c r="BX50" s="1"/>
  <c r="BX54" i="4" s="1"/>
  <c r="BY46" i="7" s="1"/>
  <c r="BX53" i="9"/>
  <c r="BX56" s="1"/>
  <c r="BX59" i="4" s="1"/>
  <c r="BY52" i="7" s="1"/>
  <c r="BX59" i="9"/>
  <c r="BX62" s="1"/>
  <c r="BX64" i="4" s="1"/>
  <c r="BY58" i="7" s="1"/>
  <c r="BX65" i="9"/>
  <c r="BX68" s="1"/>
  <c r="BX69" i="4" s="1"/>
  <c r="BX71" i="9"/>
  <c r="BX74"/>
  <c r="BX83"/>
  <c r="BX86" s="1"/>
  <c r="BX84" i="4" s="1"/>
  <c r="BY82" i="7" s="1"/>
  <c r="BX89" i="9"/>
  <c r="BX92" s="1"/>
  <c r="BX95"/>
  <c r="BX98"/>
  <c r="BX94" i="4" s="1"/>
  <c r="BY94" i="7" s="1"/>
  <c r="BX101" i="9"/>
  <c r="BX104"/>
  <c r="BX99" i="4"/>
  <c r="BY100" i="7" s="1"/>
  <c r="BX107" i="9"/>
  <c r="BX110"/>
  <c r="BX113"/>
  <c r="BX116" s="1"/>
  <c r="BX119"/>
  <c r="BX122"/>
  <c r="BX125"/>
  <c r="BX128" s="1"/>
  <c r="BX119" i="4" s="1"/>
  <c r="BY124" i="7" s="1"/>
  <c r="BX131" i="9"/>
  <c r="BX134" s="1"/>
  <c r="BX124" i="4" s="1"/>
  <c r="BX137" i="9"/>
  <c r="BX140"/>
  <c r="BX143"/>
  <c r="BX146"/>
  <c r="BX134" i="4"/>
  <c r="BY142" i="7"/>
  <c r="BX149" i="9"/>
  <c r="BX152"/>
  <c r="BX155"/>
  <c r="BX158"/>
  <c r="BX144" i="4" s="1"/>
  <c r="BX161" i="9"/>
  <c r="BX164"/>
  <c r="BX149" i="4" s="1"/>
  <c r="BX167" i="9"/>
  <c r="BX170"/>
  <c r="BX173"/>
  <c r="BX176" s="1"/>
  <c r="BX159" i="4" s="1"/>
  <c r="BY172" i="7" s="1"/>
  <c r="BX179" i="9"/>
  <c r="BX182" s="1"/>
  <c r="BX185"/>
  <c r="BX191"/>
  <c r="BX194"/>
  <c r="BX197"/>
  <c r="BX200" s="1"/>
  <c r="BX179" i="4" s="1"/>
  <c r="BX221" i="9"/>
  <c r="BX224" s="1"/>
  <c r="BX199" i="4" s="1"/>
  <c r="BX209" i="9"/>
  <c r="BX212"/>
  <c r="BX189" i="4"/>
  <c r="BY208" i="7" s="1"/>
  <c r="BX215" i="9"/>
  <c r="BX218"/>
  <c r="BX227"/>
  <c r="BX230" s="1"/>
  <c r="BX233"/>
  <c r="BX236"/>
  <c r="BX239"/>
  <c r="BX242" s="1"/>
  <c r="BX214" i="4" s="1"/>
  <c r="BX245" i="9"/>
  <c r="BX248"/>
  <c r="BX219" i="4" s="1"/>
  <c r="BY244" i="7" s="1"/>
  <c r="BX251" i="9"/>
  <c r="BX254"/>
  <c r="BX224" i="4" s="1"/>
  <c r="BY250" i="7" s="1"/>
  <c r="BX5" i="6"/>
  <c r="BX6"/>
  <c r="BX7"/>
  <c r="BX8"/>
  <c r="BX9"/>
  <c r="BX10"/>
  <c r="BX11"/>
  <c r="BX12"/>
  <c r="BX13"/>
  <c r="BX14"/>
  <c r="BX15"/>
  <c r="BX16"/>
  <c r="BX17"/>
  <c r="BX18"/>
  <c r="BX19"/>
  <c r="BX20"/>
  <c r="BX21"/>
  <c r="BX22"/>
  <c r="BX23"/>
  <c r="BX24"/>
  <c r="BX25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Y26" i="9"/>
  <c r="BY34" i="4" s="1"/>
  <c r="BZ22" i="7" s="1"/>
  <c r="BY41" i="9"/>
  <c r="BY44"/>
  <c r="BY49" i="4" s="1"/>
  <c r="BZ40" i="7" s="1"/>
  <c r="BY47" i="9"/>
  <c r="BY50"/>
  <c r="BY54" i="4" s="1"/>
  <c r="BZ46" i="7" s="1"/>
  <c r="BY53" i="9"/>
  <c r="BY56"/>
  <c r="BY59" i="4" s="1"/>
  <c r="BZ52" i="7" s="1"/>
  <c r="BY59" i="9"/>
  <c r="BY62" s="1"/>
  <c r="BY64" i="4" s="1"/>
  <c r="BZ58" i="7"/>
  <c r="BY65" i="9"/>
  <c r="BY68" s="1"/>
  <c r="BY69" i="4" s="1"/>
  <c r="BZ64" i="7"/>
  <c r="BY71" i="9"/>
  <c r="BY74" s="1"/>
  <c r="BY83"/>
  <c r="BY86"/>
  <c r="BY84" i="4"/>
  <c r="BZ82" i="7" s="1"/>
  <c r="BY89" i="9"/>
  <c r="BY92"/>
  <c r="BY89" i="4" s="1"/>
  <c r="BZ88" i="7" s="1"/>
  <c r="BY95" i="9"/>
  <c r="BY98"/>
  <c r="BY101"/>
  <c r="BY104" s="1"/>
  <c r="BY107"/>
  <c r="BY110"/>
  <c r="BY113"/>
  <c r="BY116" s="1"/>
  <c r="BY109" i="4" s="1"/>
  <c r="BZ112" i="7"/>
  <c r="BY119" i="9"/>
  <c r="BY122" s="1"/>
  <c r="BY125"/>
  <c r="BY128"/>
  <c r="BY119" i="4"/>
  <c r="BZ124" i="7" s="1"/>
  <c r="BY131" i="9"/>
  <c r="BY134"/>
  <c r="BY124" i="4" s="1"/>
  <c r="BZ130" i="7" s="1"/>
  <c r="BY137" i="9"/>
  <c r="BY140"/>
  <c r="BY143"/>
  <c r="BY146" s="1"/>
  <c r="BY149"/>
  <c r="BY152"/>
  <c r="BY155"/>
  <c r="BY158" s="1"/>
  <c r="BY161"/>
  <c r="BY164"/>
  <c r="BY149" i="4"/>
  <c r="BZ160" i="7" s="1"/>
  <c r="BY167" i="9"/>
  <c r="BY170"/>
  <c r="BY154" i="4" s="1"/>
  <c r="BZ166" i="7" s="1"/>
  <c r="BY173" i="9"/>
  <c r="BY176"/>
  <c r="BY159" i="4"/>
  <c r="BZ172" i="7" s="1"/>
  <c r="BY179" i="9"/>
  <c r="BY182"/>
  <c r="BY185"/>
  <c r="BY188" s="1"/>
  <c r="BY191"/>
  <c r="BY194"/>
  <c r="BY174" i="4"/>
  <c r="BZ190" i="7" s="1"/>
  <c r="BY197" i="9"/>
  <c r="BY200"/>
  <c r="BY179" i="4" s="1"/>
  <c r="BZ196" i="7" s="1"/>
  <c r="BY221" i="9"/>
  <c r="BY224"/>
  <c r="BY199" i="4"/>
  <c r="BY209" i="9"/>
  <c r="BY212"/>
  <c r="BY215"/>
  <c r="BY218"/>
  <c r="BY194" i="4" s="1"/>
  <c r="BZ214" i="7" s="1"/>
  <c r="BY227" i="9"/>
  <c r="BY230"/>
  <c r="BY204" i="4" s="1"/>
  <c r="BZ226" i="7" s="1"/>
  <c r="BY233" i="9"/>
  <c r="BY236"/>
  <c r="BY239"/>
  <c r="BY242"/>
  <c r="BY245"/>
  <c r="BY248"/>
  <c r="BY219" i="4" s="1"/>
  <c r="BZ244" i="7" s="1"/>
  <c r="BY251" i="9"/>
  <c r="BY254"/>
  <c r="BY5" i="6"/>
  <c r="BY6"/>
  <c r="BY7"/>
  <c r="BY8"/>
  <c r="BY9"/>
  <c r="BY10"/>
  <c r="BY11"/>
  <c r="BY12"/>
  <c r="BY13"/>
  <c r="BY14"/>
  <c r="BY15"/>
  <c r="BY16"/>
  <c r="BY17"/>
  <c r="BY18"/>
  <c r="BY19"/>
  <c r="BY20"/>
  <c r="BY21"/>
  <c r="BY22"/>
  <c r="BY23"/>
  <c r="BY24"/>
  <c r="BY25"/>
  <c r="BY26"/>
  <c r="BY27"/>
  <c r="BY28"/>
  <c r="BY29"/>
  <c r="BY30"/>
  <c r="BY31"/>
  <c r="BY32"/>
  <c r="BY33"/>
  <c r="BY34"/>
  <c r="BY35"/>
  <c r="BY36"/>
  <c r="BY37"/>
  <c r="BY38"/>
  <c r="BY39"/>
  <c r="BY40"/>
  <c r="BY41"/>
  <c r="BY42"/>
  <c r="BY43"/>
  <c r="BY44"/>
  <c r="BZ26" i="9"/>
  <c r="BZ34" i="4" s="1"/>
  <c r="CA22" i="7" s="1"/>
  <c r="BZ41" i="9"/>
  <c r="BZ44" s="1"/>
  <c r="BZ49" i="4" s="1"/>
  <c r="CA40" i="7" s="1"/>
  <c r="BZ47" i="9"/>
  <c r="BZ50"/>
  <c r="BZ54" i="4" s="1"/>
  <c r="CA46" i="7" s="1"/>
  <c r="BZ53" i="9"/>
  <c r="BZ56"/>
  <c r="BZ59" i="4" s="1"/>
  <c r="CA52" i="7" s="1"/>
  <c r="BZ59" i="9"/>
  <c r="BZ62"/>
  <c r="BZ65"/>
  <c r="BZ68" s="1"/>
  <c r="BZ71"/>
  <c r="BZ74"/>
  <c r="BZ83"/>
  <c r="BZ86" s="1"/>
  <c r="BZ89"/>
  <c r="BZ92"/>
  <c r="BZ95"/>
  <c r="BZ98" s="1"/>
  <c r="BZ101"/>
  <c r="BZ104"/>
  <c r="BZ99" i="4"/>
  <c r="CA100" i="7" s="1"/>
  <c r="BZ107" i="9"/>
  <c r="BZ110"/>
  <c r="BZ104" i="4" s="1"/>
  <c r="CA106" i="7" s="1"/>
  <c r="BZ113" i="9"/>
  <c r="BZ116"/>
  <c r="BZ119"/>
  <c r="BZ122" s="1"/>
  <c r="BZ114" i="4" s="1"/>
  <c r="CA118" i="7" s="1"/>
  <c r="BZ125" i="9"/>
  <c r="BZ128" s="1"/>
  <c r="BZ131"/>
  <c r="BZ134"/>
  <c r="BZ124" i="4" s="1"/>
  <c r="BZ137" i="9"/>
  <c r="BZ140"/>
  <c r="BZ143"/>
  <c r="BZ146" s="1"/>
  <c r="BZ149"/>
  <c r="BZ152"/>
  <c r="BZ139" i="4"/>
  <c r="CA148" i="7" s="1"/>
  <c r="BZ155" i="9"/>
  <c r="BZ161"/>
  <c r="BZ164"/>
  <c r="BZ149" i="4" s="1"/>
  <c r="CA160" i="7" s="1"/>
  <c r="BZ167" i="9"/>
  <c r="BZ170"/>
  <c r="BZ154" i="4"/>
  <c r="CA166" i="7" s="1"/>
  <c r="BZ173" i="9"/>
  <c r="BZ176"/>
  <c r="BZ179"/>
  <c r="BZ182" s="1"/>
  <c r="BZ185"/>
  <c r="BZ188"/>
  <c r="BZ191"/>
  <c r="BZ194" s="1"/>
  <c r="BZ174" i="4" s="1"/>
  <c r="CA190" i="7" s="1"/>
  <c r="BZ197" i="9"/>
  <c r="BZ200" s="1"/>
  <c r="BZ179" i="4" s="1"/>
  <c r="CA196" i="7" s="1"/>
  <c r="BZ221" i="9"/>
  <c r="BZ224" s="1"/>
  <c r="BZ199" i="4" s="1"/>
  <c r="BZ209" i="9"/>
  <c r="BZ212"/>
  <c r="BZ189" i="4" s="1"/>
  <c r="CA208" i="7" s="1"/>
  <c r="BZ215" i="9"/>
  <c r="BZ218"/>
  <c r="BZ227"/>
  <c r="BZ230"/>
  <c r="BZ204" i="4"/>
  <c r="CA226" i="7"/>
  <c r="BZ233" i="9"/>
  <c r="BZ236"/>
  <c r="BZ239"/>
  <c r="BZ242"/>
  <c r="BZ214" i="4" s="1"/>
  <c r="BZ245" i="9"/>
  <c r="BZ248"/>
  <c r="BZ219" i="4" s="1"/>
  <c r="CA244" i="7" s="1"/>
  <c r="BZ251" i="9"/>
  <c r="BZ254"/>
  <c r="BZ224" i="4"/>
  <c r="CA250" i="7" s="1"/>
  <c r="BZ5" i="6"/>
  <c r="BZ6"/>
  <c r="BZ7"/>
  <c r="BZ8"/>
  <c r="BZ9"/>
  <c r="BZ10"/>
  <c r="BZ11"/>
  <c r="BZ12"/>
  <c r="BZ13"/>
  <c r="BZ14"/>
  <c r="BZ15"/>
  <c r="BZ16"/>
  <c r="BZ17"/>
  <c r="BZ18"/>
  <c r="BZ19"/>
  <c r="BZ20"/>
  <c r="BZ21"/>
  <c r="BZ22"/>
  <c r="BZ23"/>
  <c r="BZ24"/>
  <c r="BZ25"/>
  <c r="BZ26"/>
  <c r="BZ27"/>
  <c r="BZ28"/>
  <c r="BZ29"/>
  <c r="BZ30"/>
  <c r="BZ31"/>
  <c r="BZ32"/>
  <c r="BZ33"/>
  <c r="BZ34"/>
  <c r="BZ35"/>
  <c r="BZ36"/>
  <c r="BZ37"/>
  <c r="BZ38"/>
  <c r="BZ39"/>
  <c r="BZ40"/>
  <c r="BZ41"/>
  <c r="BZ42"/>
  <c r="BZ43"/>
  <c r="BZ44"/>
  <c r="CA41" i="9"/>
  <c r="CA44"/>
  <c r="CA49" i="4" s="1"/>
  <c r="CB40" i="7" s="1"/>
  <c r="CA47" i="9"/>
  <c r="CA50"/>
  <c r="CA54" i="4" s="1"/>
  <c r="CA53" i="9"/>
  <c r="CA56"/>
  <c r="CA59" i="4" s="1"/>
  <c r="CB52" i="7" s="1"/>
  <c r="CA59" i="9"/>
  <c r="CA62"/>
  <c r="CA65"/>
  <c r="CA68" s="1"/>
  <c r="CA69" i="4" s="1"/>
  <c r="CA71" i="9"/>
  <c r="CA74"/>
  <c r="CA74" i="4"/>
  <c r="CB70" i="7" s="1"/>
  <c r="CA83" i="9"/>
  <c r="CA86"/>
  <c r="CA84" i="4" s="1"/>
  <c r="CB82" i="7" s="1"/>
  <c r="CA89" i="9"/>
  <c r="CA92"/>
  <c r="CA95"/>
  <c r="CA98" s="1"/>
  <c r="CA94" i="4" s="1"/>
  <c r="CA101" i="9"/>
  <c r="CA104"/>
  <c r="CA99" i="4" s="1"/>
  <c r="CB100" i="7" s="1"/>
  <c r="CA107" i="9"/>
  <c r="CA110"/>
  <c r="CA104" i="4" s="1"/>
  <c r="CB106" i="7" s="1"/>
  <c r="CA113" i="9"/>
  <c r="CA116"/>
  <c r="CA109" i="4" s="1"/>
  <c r="CA119" i="9"/>
  <c r="CA122"/>
  <c r="CA114" i="4" s="1"/>
  <c r="CB118" i="7" s="1"/>
  <c r="CA125" i="9"/>
  <c r="CA128"/>
  <c r="CA119" i="4"/>
  <c r="CB124" i="7" s="1"/>
  <c r="CA131" i="9"/>
  <c r="CA134"/>
  <c r="CA124" i="4" s="1"/>
  <c r="CB130" i="7" s="1"/>
  <c r="CA137" i="9"/>
  <c r="CA140"/>
  <c r="CA129" i="4"/>
  <c r="CB136" i="7" s="1"/>
  <c r="CA143" i="9"/>
  <c r="CA146"/>
  <c r="CA134" i="4" s="1"/>
  <c r="CB142" i="7" s="1"/>
  <c r="CA149" i="9"/>
  <c r="CA152"/>
  <c r="CA155"/>
  <c r="CA158" s="1"/>
  <c r="CA161"/>
  <c r="CA164"/>
  <c r="CA149" i="4" s="1"/>
  <c r="CB160" i="7" s="1"/>
  <c r="CA167" i="9"/>
  <c r="CA170"/>
  <c r="CA173"/>
  <c r="CA176" s="1"/>
  <c r="CA179"/>
  <c r="CA182"/>
  <c r="CA185"/>
  <c r="CA188" s="1"/>
  <c r="CA191"/>
  <c r="CA194"/>
  <c r="CA174" i="4"/>
  <c r="CB190" i="7" s="1"/>
  <c r="CA197" i="9"/>
  <c r="CA200"/>
  <c r="CA179" i="4" s="1"/>
  <c r="CB196" i="7" s="1"/>
  <c r="CA221" i="9"/>
  <c r="CA224"/>
  <c r="CA209"/>
  <c r="CA212" s="1"/>
  <c r="CA189" i="4" s="1"/>
  <c r="CA215" i="9"/>
  <c r="CA218"/>
  <c r="CA227"/>
  <c r="CA230"/>
  <c r="CA233"/>
  <c r="CA236"/>
  <c r="CA239"/>
  <c r="CA242"/>
  <c r="CA214" i="4"/>
  <c r="CB238" i="7"/>
  <c r="CA245" i="9"/>
  <c r="CA248"/>
  <c r="CA251"/>
  <c r="CA254"/>
  <c r="CA224" i="4" s="1"/>
  <c r="CB250" i="7" s="1"/>
  <c r="CA5" i="6"/>
  <c r="CA6"/>
  <c r="CA7"/>
  <c r="CA8"/>
  <c r="CA9"/>
  <c r="CA10"/>
  <c r="CA11"/>
  <c r="CA12"/>
  <c r="CA13"/>
  <c r="CA14"/>
  <c r="CA15"/>
  <c r="CA16"/>
  <c r="CA17"/>
  <c r="CA18"/>
  <c r="CA19"/>
  <c r="CA20"/>
  <c r="CA21"/>
  <c r="CA22"/>
  <c r="CA23"/>
  <c r="CA24"/>
  <c r="CA25"/>
  <c r="CA26"/>
  <c r="CA27"/>
  <c r="CA28"/>
  <c r="CA29"/>
  <c r="CA30"/>
  <c r="CA31"/>
  <c r="CA32"/>
  <c r="CA33"/>
  <c r="CA34"/>
  <c r="CA35"/>
  <c r="CA36"/>
  <c r="CA37"/>
  <c r="CA38"/>
  <c r="CA39"/>
  <c r="CA40"/>
  <c r="CA41"/>
  <c r="CA42"/>
  <c r="CA43"/>
  <c r="CA44"/>
  <c r="CB41" i="9"/>
  <c r="CB44"/>
  <c r="CB49" i="4" s="1"/>
  <c r="CC40" i="7" s="1"/>
  <c r="CB47" i="9"/>
  <c r="CB50"/>
  <c r="CB54" i="4" s="1"/>
  <c r="CC46" i="7" s="1"/>
  <c r="CB53" i="9"/>
  <c r="CB56"/>
  <c r="CB59" i="4" s="1"/>
  <c r="CC52" i="7" s="1"/>
  <c r="CB59" i="9"/>
  <c r="CB62" s="1"/>
  <c r="CB64" i="4" s="1"/>
  <c r="CC58" i="7" s="1"/>
  <c r="CB65" i="9"/>
  <c r="CB68" s="1"/>
  <c r="CB71"/>
  <c r="CB74"/>
  <c r="CB83"/>
  <c r="CB86" s="1"/>
  <c r="CB84" i="4" s="1"/>
  <c r="CC82" i="7"/>
  <c r="CB89" i="9"/>
  <c r="CB92" s="1"/>
  <c r="CB89" i="4" s="1"/>
  <c r="CC88" i="7"/>
  <c r="CB95" i="9"/>
  <c r="CB98" s="1"/>
  <c r="CB94" i="4" s="1"/>
  <c r="CC94" i="7"/>
  <c r="CB101" i="9"/>
  <c r="CB104" s="1"/>
  <c r="CB107"/>
  <c r="CB110"/>
  <c r="CB104" i="4"/>
  <c r="CC106" i="7" s="1"/>
  <c r="CB113" i="9"/>
  <c r="CB116"/>
  <c r="CB109" i="4" s="1"/>
  <c r="CC112" i="7" s="1"/>
  <c r="CB119" i="9"/>
  <c r="CB125"/>
  <c r="CB128"/>
  <c r="CB119" i="4" s="1"/>
  <c r="CC124" i="7" s="1"/>
  <c r="CB131" i="9"/>
  <c r="CB134"/>
  <c r="CB124" i="4" s="1"/>
  <c r="CC130" i="7" s="1"/>
  <c r="CB137" i="9"/>
  <c r="CB140"/>
  <c r="CB143"/>
  <c r="CB146"/>
  <c r="CB134" i="4"/>
  <c r="CC142" i="7"/>
  <c r="CB149" i="9"/>
  <c r="CB152"/>
  <c r="CB139" i="4"/>
  <c r="CC148" i="7"/>
  <c r="CB155" i="9"/>
  <c r="CB158"/>
  <c r="CB144" i="4"/>
  <c r="CC154" i="7"/>
  <c r="CB161" i="9"/>
  <c r="CB164"/>
  <c r="CB149" i="4"/>
  <c r="CC160" i="7"/>
  <c r="CB167" i="9"/>
  <c r="CB170"/>
  <c r="CB173"/>
  <c r="CB176"/>
  <c r="CB179"/>
  <c r="CB182"/>
  <c r="CB185"/>
  <c r="CB188"/>
  <c r="CB191"/>
  <c r="CB194"/>
  <c r="CB174" i="4"/>
  <c r="CC190" i="7"/>
  <c r="CB197" i="9"/>
  <c r="CB200"/>
  <c r="CB221"/>
  <c r="CB224"/>
  <c r="CB199" i="4" s="1"/>
  <c r="CC220" i="7" s="1"/>
  <c r="CB209" i="9"/>
  <c r="CB212"/>
  <c r="CB189" i="4" s="1"/>
  <c r="CC208" i="7" s="1"/>
  <c r="CB215" i="9"/>
  <c r="CB218"/>
  <c r="CB194" i="4" s="1"/>
  <c r="CC214" i="7" s="1"/>
  <c r="CB227" i="9"/>
  <c r="CB230"/>
  <c r="CB204" i="4" s="1"/>
  <c r="CC226" i="7" s="1"/>
  <c r="CB233" i="9"/>
  <c r="CB236"/>
  <c r="CB209" i="4" s="1"/>
  <c r="CC232" i="7" s="1"/>
  <c r="CB239" i="9"/>
  <c r="CB242"/>
  <c r="CB214" i="4" s="1"/>
  <c r="CC238" i="7" s="1"/>
  <c r="CB245" i="9"/>
  <c r="CB248"/>
  <c r="CB251"/>
  <c r="CB254"/>
  <c r="CB224" i="4"/>
  <c r="CC250" i="7"/>
  <c r="CB5" i="6"/>
  <c r="CB6"/>
  <c r="CB7"/>
  <c r="CB8"/>
  <c r="CB9"/>
  <c r="CB10"/>
  <c r="CB11"/>
  <c r="CB12"/>
  <c r="CB13"/>
  <c r="CB14"/>
  <c r="CB15"/>
  <c r="CB16"/>
  <c r="CB17"/>
  <c r="CB18"/>
  <c r="CB19"/>
  <c r="CB20"/>
  <c r="CB21"/>
  <c r="CB22"/>
  <c r="CB23"/>
  <c r="CB24"/>
  <c r="CB25"/>
  <c r="CB26"/>
  <c r="CB27"/>
  <c r="CB28"/>
  <c r="CB29"/>
  <c r="CB30"/>
  <c r="CB31"/>
  <c r="CB32"/>
  <c r="CB33"/>
  <c r="CB34"/>
  <c r="CB35"/>
  <c r="CB36"/>
  <c r="CB37"/>
  <c r="CB38"/>
  <c r="CB39"/>
  <c r="CB40"/>
  <c r="CB41"/>
  <c r="CB42"/>
  <c r="CB43"/>
  <c r="CB44"/>
  <c r="CC20" i="9"/>
  <c r="CC29" i="4" s="1"/>
  <c r="CC26" i="9"/>
  <c r="CC38"/>
  <c r="CC44" i="4" s="1"/>
  <c r="CD34" i="7" s="1"/>
  <c r="CC41" i="9"/>
  <c r="CC44"/>
  <c r="CC49" i="4" s="1"/>
  <c r="CD40" i="7" s="1"/>
  <c r="CC47" i="9"/>
  <c r="CC50" s="1"/>
  <c r="CC54" i="4" s="1"/>
  <c r="CD46" i="7" s="1"/>
  <c r="CC53" i="9"/>
  <c r="CC56" s="1"/>
  <c r="CC59" i="4" s="1"/>
  <c r="CD52" i="7" s="1"/>
  <c r="CC59" i="9"/>
  <c r="CC62" s="1"/>
  <c r="CC64" i="4" s="1"/>
  <c r="CD58" i="7" s="1"/>
  <c r="CC65" i="9"/>
  <c r="CC68" s="1"/>
  <c r="CC69" i="4" s="1"/>
  <c r="CD64" i="7" s="1"/>
  <c r="CC71" i="9"/>
  <c r="CC74" s="1"/>
  <c r="CC74" i="4" s="1"/>
  <c r="CD70" i="7" s="1"/>
  <c r="CC83" i="9"/>
  <c r="CC86" s="1"/>
  <c r="CC84" i="4" s="1"/>
  <c r="CD82" i="7" s="1"/>
  <c r="CC89" i="9"/>
  <c r="CC92" s="1"/>
  <c r="CC89" i="4" s="1"/>
  <c r="CD88" i="7" s="1"/>
  <c r="CC95" i="9"/>
  <c r="CC98" s="1"/>
  <c r="CC101"/>
  <c r="CC104"/>
  <c r="CC107"/>
  <c r="CC110" s="1"/>
  <c r="CC113"/>
  <c r="CC116"/>
  <c r="CC109" i="4"/>
  <c r="CD112" i="7" s="1"/>
  <c r="CC119" i="9"/>
  <c r="CC122"/>
  <c r="CC114" i="4"/>
  <c r="CD118" i="7" s="1"/>
  <c r="CC125" i="9"/>
  <c r="CC128"/>
  <c r="CC131"/>
  <c r="CC134" s="1"/>
  <c r="CC124" i="4" s="1"/>
  <c r="CC137" i="9"/>
  <c r="CC140"/>
  <c r="CC129" i="4"/>
  <c r="CD136" i="7" s="1"/>
  <c r="CC143" i="9"/>
  <c r="CC146"/>
  <c r="CC149"/>
  <c r="CC152" s="1"/>
  <c r="CC139" i="4" s="1"/>
  <c r="CD148" i="7"/>
  <c r="CC155" i="9"/>
  <c r="CC158" s="1"/>
  <c r="CC161"/>
  <c r="CC164"/>
  <c r="CC167"/>
  <c r="CC170" s="1"/>
  <c r="CC154" i="4" s="1"/>
  <c r="CD166" i="7" s="1"/>
  <c r="CC173" i="9"/>
  <c r="CC176" s="1"/>
  <c r="CC159" i="4" s="1"/>
  <c r="CD172" i="7" s="1"/>
  <c r="CC179" i="9"/>
  <c r="CC182" s="1"/>
  <c r="CC164" i="4" s="1"/>
  <c r="CD178" i="7" s="1"/>
  <c r="CC185" i="9"/>
  <c r="CC188" s="1"/>
  <c r="CC169" i="4" s="1"/>
  <c r="CC191" i="9"/>
  <c r="CC194"/>
  <c r="CC174" i="4" s="1"/>
  <c r="CD190" i="7" s="1"/>
  <c r="CC197" i="9"/>
  <c r="CC200"/>
  <c r="CC179" i="4" s="1"/>
  <c r="CD196" i="7" s="1"/>
  <c r="CC221" i="9"/>
  <c r="CC224"/>
  <c r="CC199" i="4" s="1"/>
  <c r="CD220" i="7" s="1"/>
  <c r="CC209" i="9"/>
  <c r="CC212"/>
  <c r="CC189" i="4" s="1"/>
  <c r="CD208" i="7" s="1"/>
  <c r="CC215" i="9"/>
  <c r="CC218"/>
  <c r="CC194" i="4" s="1"/>
  <c r="CD214" i="7" s="1"/>
  <c r="CC227" i="9"/>
  <c r="CC230"/>
  <c r="CC204" i="4" s="1"/>
  <c r="CD226" i="7" s="1"/>
  <c r="CC233" i="9"/>
  <c r="CC236"/>
  <c r="CC209" i="4" s="1"/>
  <c r="CD232" i="7" s="1"/>
  <c r="CC239" i="9"/>
  <c r="CC242"/>
  <c r="CC214" i="4" s="1"/>
  <c r="CD238" i="7" s="1"/>
  <c r="CC245" i="9"/>
  <c r="CC248"/>
  <c r="CC219" i="4" s="1"/>
  <c r="CD244" i="7" s="1"/>
  <c r="CC251" i="9"/>
  <c r="CC254"/>
  <c r="CC224" i="4" s="1"/>
  <c r="CD250" i="7" s="1"/>
  <c r="CC5" i="6"/>
  <c r="CC6"/>
  <c r="CC7"/>
  <c r="CC8"/>
  <c r="CC9"/>
  <c r="CC10"/>
  <c r="CC11"/>
  <c r="CC12"/>
  <c r="CC13"/>
  <c r="CC14"/>
  <c r="CC15"/>
  <c r="CC16"/>
  <c r="CC17"/>
  <c r="CC18"/>
  <c r="CC19"/>
  <c r="CC20"/>
  <c r="CC21"/>
  <c r="CC22"/>
  <c r="CC23"/>
  <c r="CC24"/>
  <c r="CC25"/>
  <c r="CC26"/>
  <c r="CC27"/>
  <c r="CC28"/>
  <c r="CC29"/>
  <c r="CC30"/>
  <c r="CC31"/>
  <c r="CC32"/>
  <c r="CC33"/>
  <c r="CC34"/>
  <c r="CC35"/>
  <c r="CC36"/>
  <c r="CC37"/>
  <c r="CC38"/>
  <c r="CC39"/>
  <c r="CC40"/>
  <c r="CC41"/>
  <c r="CC42"/>
  <c r="CC43"/>
  <c r="CC44"/>
  <c r="CD26" i="9"/>
  <c r="CD34" i="4" s="1"/>
  <c r="CD32" i="9"/>
  <c r="CD39" i="4" s="1"/>
  <c r="CD41" i="9"/>
  <c r="CD44"/>
  <c r="CD49" i="4" s="1"/>
  <c r="CE40" i="7" s="1"/>
  <c r="CD47" i="9"/>
  <c r="CD50" s="1"/>
  <c r="CD54" i="4" s="1"/>
  <c r="CE46" i="7" s="1"/>
  <c r="CD53" i="9"/>
  <c r="CD56" s="1"/>
  <c r="CD59" i="4" s="1"/>
  <c r="CE52" i="7" s="1"/>
  <c r="CD59" i="9"/>
  <c r="CD62" s="1"/>
  <c r="CD64" i="4" s="1"/>
  <c r="CD65" i="9"/>
  <c r="CD68" s="1"/>
  <c r="CD69" i="4" s="1"/>
  <c r="CE64" i="7" s="1"/>
  <c r="CD71" i="9"/>
  <c r="CD74" s="1"/>
  <c r="CD83"/>
  <c r="CD86"/>
  <c r="CD84" i="4"/>
  <c r="CE82" i="7" s="1"/>
  <c r="CD89" i="9"/>
  <c r="CD92"/>
  <c r="CD89" i="4"/>
  <c r="CE88" i="7" s="1"/>
  <c r="CD95" i="9"/>
  <c r="CD98"/>
  <c r="CD94" i="4"/>
  <c r="CE94" i="7" s="1"/>
  <c r="CD101" i="9"/>
  <c r="CD104"/>
  <c r="CD99" i="4"/>
  <c r="CE100" i="7" s="1"/>
  <c r="CD107" i="9"/>
  <c r="CD110"/>
  <c r="CD104" i="4"/>
  <c r="CE106" i="7" s="1"/>
  <c r="CD113" i="9"/>
  <c r="CD116"/>
  <c r="CD119"/>
  <c r="CD122" s="1"/>
  <c r="CD114" i="4" s="1"/>
  <c r="CE118" i="7" s="1"/>
  <c r="CD125" i="9"/>
  <c r="CD128" s="1"/>
  <c r="CD119" i="4" s="1"/>
  <c r="CE124" i="7" s="1"/>
  <c r="CD131" i="9"/>
  <c r="CD134" s="1"/>
  <c r="CD124" i="4" s="1"/>
  <c r="CD137" i="9"/>
  <c r="CD140"/>
  <c r="CD129" i="4"/>
  <c r="CE136" i="7" s="1"/>
  <c r="CD143" i="9"/>
  <c r="CD146"/>
  <c r="CD149"/>
  <c r="CD152" s="1"/>
  <c r="CD155"/>
  <c r="CD158"/>
  <c r="CD144" i="4"/>
  <c r="CD161" i="9"/>
  <c r="CD164"/>
  <c r="CD167"/>
  <c r="CD170"/>
  <c r="CD154" i="4" s="1"/>
  <c r="CE166" i="7" s="1"/>
  <c r="CD173" i="9"/>
  <c r="CD176"/>
  <c r="CD159" i="4" s="1"/>
  <c r="CE172" i="7" s="1"/>
  <c r="CD179" i="9"/>
  <c r="CD182"/>
  <c r="CD164" i="4" s="1"/>
  <c r="CD185" i="9"/>
  <c r="CD188"/>
  <c r="CD169" i="4" s="1"/>
  <c r="CE184" i="7" s="1"/>
  <c r="CD191" i="9"/>
  <c r="CD194"/>
  <c r="CD174" i="4"/>
  <c r="CE190" i="7" s="1"/>
  <c r="CD197" i="9"/>
  <c r="CD200"/>
  <c r="CD221"/>
  <c r="CD224" s="1"/>
  <c r="CD199" i="4" s="1"/>
  <c r="CE220" i="7"/>
  <c r="CD209" i="9"/>
  <c r="CD212" s="1"/>
  <c r="CD215"/>
  <c r="CD218"/>
  <c r="CD194" i="4"/>
  <c r="CE214" i="7" s="1"/>
  <c r="CD227" i="9"/>
  <c r="CD230"/>
  <c r="CD204" i="4" s="1"/>
  <c r="CE226" i="7" s="1"/>
  <c r="CD233" i="9"/>
  <c r="CD236"/>
  <c r="CD209" i="4"/>
  <c r="CE232" i="7" s="1"/>
  <c r="CD239" i="9"/>
  <c r="CD242"/>
  <c r="CD214" i="4" s="1"/>
  <c r="CE238" i="7" s="1"/>
  <c r="CD245" i="9"/>
  <c r="CD248"/>
  <c r="CD251"/>
  <c r="CD254" s="1"/>
  <c r="CD224" i="4" s="1"/>
  <c r="CE250" i="7" s="1"/>
  <c r="CD5" i="6"/>
  <c r="CD6"/>
  <c r="CD7"/>
  <c r="CD8"/>
  <c r="CD9"/>
  <c r="CD10"/>
  <c r="CD11"/>
  <c r="CD12"/>
  <c r="CD13"/>
  <c r="CD14"/>
  <c r="CD15"/>
  <c r="CD16"/>
  <c r="CD17"/>
  <c r="CD18"/>
  <c r="CD19"/>
  <c r="CD20"/>
  <c r="CD21"/>
  <c r="CD22"/>
  <c r="CD23"/>
  <c r="CD24"/>
  <c r="CD25"/>
  <c r="CD26"/>
  <c r="CD27"/>
  <c r="CD28"/>
  <c r="CD29"/>
  <c r="CD30"/>
  <c r="CD31"/>
  <c r="CD32"/>
  <c r="CD33"/>
  <c r="CD34"/>
  <c r="CD35"/>
  <c r="CD36"/>
  <c r="CD37"/>
  <c r="CD38"/>
  <c r="CD39"/>
  <c r="CD40"/>
  <c r="CD41"/>
  <c r="CD42"/>
  <c r="CD43"/>
  <c r="CD44"/>
  <c r="CE41" i="9"/>
  <c r="CE44" s="1"/>
  <c r="CE49" i="4" s="1"/>
  <c r="CF40" i="7" s="1"/>
  <c r="CE47" i="9"/>
  <c r="CE50"/>
  <c r="CE54" i="4" s="1"/>
  <c r="CF46" i="7" s="1"/>
  <c r="CE53" i="9"/>
  <c r="CE56"/>
  <c r="CE59" i="4" s="1"/>
  <c r="CF52" i="7" s="1"/>
  <c r="CE59" i="9"/>
  <c r="CE62"/>
  <c r="CE64" i="4" s="1"/>
  <c r="CF58" i="7" s="1"/>
  <c r="CE65" i="9"/>
  <c r="CE68"/>
  <c r="CE69" i="4" s="1"/>
  <c r="CF64" i="7" s="1"/>
  <c r="CE71" i="9"/>
  <c r="CE74"/>
  <c r="CE74" i="4" s="1"/>
  <c r="CE83" i="9"/>
  <c r="CE86"/>
  <c r="CE89"/>
  <c r="CE92" s="1"/>
  <c r="CE89" i="4" s="1"/>
  <c r="CF88" i="7"/>
  <c r="CE95" i="9"/>
  <c r="CE98" s="1"/>
  <c r="CE101"/>
  <c r="CE104"/>
  <c r="CE107"/>
  <c r="CE110" s="1"/>
  <c r="CE104" i="4" s="1"/>
  <c r="CF106" i="7" s="1"/>
  <c r="CE113" i="9"/>
  <c r="CE116" s="1"/>
  <c r="CE109" i="4" s="1"/>
  <c r="CF112" i="7" s="1"/>
  <c r="CE119" i="9"/>
  <c r="CE122" s="1"/>
  <c r="CE125"/>
  <c r="CE128"/>
  <c r="CE119" i="4" s="1"/>
  <c r="CF124" i="7" s="1"/>
  <c r="CE131" i="9"/>
  <c r="CE134"/>
  <c r="CE124" i="4"/>
  <c r="CF130" i="7" s="1"/>
  <c r="CE137" i="9"/>
  <c r="CE140"/>
  <c r="CE143"/>
  <c r="CE146" s="1"/>
  <c r="CE134" i="4" s="1"/>
  <c r="CF142" i="7"/>
  <c r="CE149" i="9"/>
  <c r="CE152" s="1"/>
  <c r="CE139" i="4" s="1"/>
  <c r="CF148" i="7"/>
  <c r="CE155" i="9"/>
  <c r="CE158" s="1"/>
  <c r="CE161"/>
  <c r="CE164"/>
  <c r="CE149" i="4"/>
  <c r="CF160" i="7" s="1"/>
  <c r="CE167" i="9"/>
  <c r="CE170"/>
  <c r="CE154" i="4" s="1"/>
  <c r="CF166" i="7" s="1"/>
  <c r="CE173" i="9"/>
  <c r="CE176"/>
  <c r="CE159" i="4"/>
  <c r="CF172" i="7" s="1"/>
  <c r="CE179" i="9"/>
  <c r="CE182"/>
  <c r="CE185"/>
  <c r="CE188" s="1"/>
  <c r="CE191"/>
  <c r="CE194"/>
  <c r="CE174" i="4"/>
  <c r="CF190" i="7" s="1"/>
  <c r="CE197" i="9"/>
  <c r="CE200"/>
  <c r="CE221"/>
  <c r="CE224" s="1"/>
  <c r="CE199" i="4" s="1"/>
  <c r="CE203" i="9"/>
  <c r="CE206" s="1"/>
  <c r="CE184" i="4" s="1"/>
  <c r="CF202" i="7" s="1"/>
  <c r="CE209" i="9"/>
  <c r="CE212" s="1"/>
  <c r="CE215"/>
  <c r="CE218"/>
  <c r="CE194" i="4"/>
  <c r="CF214" i="7" s="1"/>
  <c r="CE227" i="9"/>
  <c r="CE230"/>
  <c r="CE204" i="4"/>
  <c r="CF226" i="7" s="1"/>
  <c r="CE233" i="9"/>
  <c r="CE236"/>
  <c r="CE209" i="4"/>
  <c r="CE239" i="9"/>
  <c r="CE242" s="1"/>
  <c r="CE245"/>
  <c r="CE248"/>
  <c r="CE251"/>
  <c r="CE254" s="1"/>
  <c r="CE224" i="4" s="1"/>
  <c r="CF250" i="7" s="1"/>
  <c r="CE5" i="6"/>
  <c r="CE6"/>
  <c r="CE7"/>
  <c r="CE8"/>
  <c r="CE9"/>
  <c r="CE10"/>
  <c r="CE11"/>
  <c r="CE12"/>
  <c r="CE13"/>
  <c r="CE14"/>
  <c r="CE15"/>
  <c r="CE16"/>
  <c r="CE17"/>
  <c r="CE18"/>
  <c r="CE19"/>
  <c r="CE20"/>
  <c r="CE21"/>
  <c r="CE22"/>
  <c r="CE23"/>
  <c r="CE24"/>
  <c r="CE25"/>
  <c r="CE26"/>
  <c r="CE27"/>
  <c r="CE28"/>
  <c r="CE29"/>
  <c r="CE30"/>
  <c r="CE31"/>
  <c r="CE32"/>
  <c r="CE33"/>
  <c r="CE34"/>
  <c r="CE35"/>
  <c r="CE36"/>
  <c r="CE37"/>
  <c r="CE38"/>
  <c r="CE39"/>
  <c r="CE40"/>
  <c r="CE41"/>
  <c r="CE42"/>
  <c r="CE43"/>
  <c r="CE44"/>
  <c r="CF41" i="9"/>
  <c r="CF44" s="1"/>
  <c r="CF49" i="4" s="1"/>
  <c r="CG40" i="7" s="1"/>
  <c r="CF47" i="9"/>
  <c r="CF50"/>
  <c r="CF54" i="4" s="1"/>
  <c r="CG46" i="7" s="1"/>
  <c r="CF53" i="9"/>
  <c r="CF56"/>
  <c r="CF59" i="4" s="1"/>
  <c r="CG52" i="7" s="1"/>
  <c r="CF59" i="9"/>
  <c r="CF62" s="1"/>
  <c r="CF64" i="4" s="1"/>
  <c r="CG58" i="7" s="1"/>
  <c r="CF65" i="9"/>
  <c r="CF68" s="1"/>
  <c r="CF71"/>
  <c r="CF74"/>
  <c r="CF74" i="4" s="1"/>
  <c r="CG70" i="7" s="1"/>
  <c r="CF83" i="9"/>
  <c r="CF86"/>
  <c r="CF84" i="4"/>
  <c r="CG82" i="7" s="1"/>
  <c r="CF89" i="9"/>
  <c r="CF92"/>
  <c r="CF95"/>
  <c r="CF98" s="1"/>
  <c r="CF94" i="4" s="1"/>
  <c r="CG94" i="7"/>
  <c r="CF101" i="9"/>
  <c r="CF104" s="1"/>
  <c r="CF99" i="4" s="1"/>
  <c r="CG100" i="7"/>
  <c r="CF107" i="9"/>
  <c r="CF110" s="1"/>
  <c r="CF104" i="4" s="1"/>
  <c r="CG106" i="7"/>
  <c r="CF113" i="9"/>
  <c r="CF116" s="1"/>
  <c r="CF119"/>
  <c r="CF122"/>
  <c r="CF114" i="4"/>
  <c r="CG118" i="7" s="1"/>
  <c r="CF125" i="9"/>
  <c r="CF128"/>
  <c r="CF119" i="4" s="1"/>
  <c r="CG124" i="7" s="1"/>
  <c r="CF131" i="9"/>
  <c r="CF134"/>
  <c r="CF124" i="4"/>
  <c r="CG130" i="7" s="1"/>
  <c r="CF137" i="9"/>
  <c r="CF140"/>
  <c r="CF129" i="4" s="1"/>
  <c r="CG136" i="7" s="1"/>
  <c r="CF143" i="9"/>
  <c r="CF146"/>
  <c r="CF149"/>
  <c r="CF152" s="1"/>
  <c r="CF139" i="4" s="1"/>
  <c r="CG148" i="7" s="1"/>
  <c r="CF155" i="9"/>
  <c r="CF158" s="1"/>
  <c r="CF144" i="4" s="1"/>
  <c r="CG154" i="7" s="1"/>
  <c r="CF161" i="9"/>
  <c r="CF164" s="1"/>
  <c r="CF167"/>
  <c r="CF170"/>
  <c r="CF154" i="4" s="1"/>
  <c r="CG166" i="7" s="1"/>
  <c r="CF173" i="9"/>
  <c r="CF176"/>
  <c r="CF179"/>
  <c r="CF182" s="1"/>
  <c r="CF164" i="4" s="1"/>
  <c r="CG178" i="7" s="1"/>
  <c r="CF185" i="9"/>
  <c r="CF188" s="1"/>
  <c r="CF169" i="4" s="1"/>
  <c r="CG184" i="7" s="1"/>
  <c r="CF191" i="9"/>
  <c r="CF194" s="1"/>
  <c r="CF197"/>
  <c r="CF200"/>
  <c r="CF179" i="4" s="1"/>
  <c r="CG196" i="7" s="1"/>
  <c r="CF221" i="9"/>
  <c r="CF224"/>
  <c r="CF209"/>
  <c r="CF212" s="1"/>
  <c r="CF189" i="4" s="1"/>
  <c r="CG208" i="7" s="1"/>
  <c r="CF215" i="9"/>
  <c r="CF218" s="1"/>
  <c r="CF227"/>
  <c r="CF230"/>
  <c r="CF204" i="4" s="1"/>
  <c r="CG226" i="7" s="1"/>
  <c r="CF233" i="9"/>
  <c r="CF236"/>
  <c r="CF209" i="4"/>
  <c r="CG232" i="7" s="1"/>
  <c r="CF239" i="9"/>
  <c r="CF242"/>
  <c r="CF214" i="4" s="1"/>
  <c r="CG238" i="7" s="1"/>
  <c r="CF245" i="9"/>
  <c r="CF248"/>
  <c r="CF219" i="4"/>
  <c r="CF251" i="9"/>
  <c r="CF254"/>
  <c r="CF5" i="6"/>
  <c r="CF6"/>
  <c r="CF7"/>
  <c r="CF8"/>
  <c r="CF9"/>
  <c r="CF10"/>
  <c r="CF11"/>
  <c r="CF12"/>
  <c r="CF13"/>
  <c r="CF14"/>
  <c r="CF15"/>
  <c r="CF16"/>
  <c r="CF17"/>
  <c r="CF18"/>
  <c r="CF19"/>
  <c r="CF20"/>
  <c r="CF21"/>
  <c r="CF22"/>
  <c r="CF23"/>
  <c r="CF24"/>
  <c r="CF25"/>
  <c r="CF26"/>
  <c r="CF27"/>
  <c r="CF28"/>
  <c r="CF29"/>
  <c r="CF30"/>
  <c r="CF31"/>
  <c r="CF32"/>
  <c r="CF33"/>
  <c r="CF34"/>
  <c r="CF35"/>
  <c r="CF36"/>
  <c r="CF37"/>
  <c r="CF38"/>
  <c r="CF39"/>
  <c r="CF40"/>
  <c r="CF41"/>
  <c r="CF42"/>
  <c r="CF43"/>
  <c r="CF44"/>
  <c r="CG26" i="9"/>
  <c r="CG34" i="4" s="1"/>
  <c r="CH22" i="7" s="1"/>
  <c r="CG41" i="9"/>
  <c r="CG44"/>
  <c r="CG49" i="4" s="1"/>
  <c r="CH40" i="7" s="1"/>
  <c r="CG47" i="9"/>
  <c r="CG50"/>
  <c r="CG54" i="4" s="1"/>
  <c r="CG53" i="9"/>
  <c r="CG56"/>
  <c r="CG59" i="4" s="1"/>
  <c r="CG59" i="9"/>
  <c r="CG62"/>
  <c r="CG65"/>
  <c r="CG68" s="1"/>
  <c r="CG71"/>
  <c r="CG74"/>
  <c r="CG74" i="4"/>
  <c r="CH70" i="7" s="1"/>
  <c r="CG83" i="9"/>
  <c r="CG86"/>
  <c r="CG84" i="4"/>
  <c r="CH82" i="7" s="1"/>
  <c r="CG89" i="9"/>
  <c r="CG92"/>
  <c r="CG89" i="4"/>
  <c r="CG95" i="9"/>
  <c r="CG98" s="1"/>
  <c r="CG94" i="4" s="1"/>
  <c r="CG101" i="9"/>
  <c r="CG104" s="1"/>
  <c r="CG99" i="4" s="1"/>
  <c r="CG107" i="9"/>
  <c r="CG110"/>
  <c r="CG104" i="4"/>
  <c r="CH106" i="7" s="1"/>
  <c r="CG113" i="9"/>
  <c r="CG116"/>
  <c r="CG119"/>
  <c r="CG122" s="1"/>
  <c r="CG125"/>
  <c r="CG128"/>
  <c r="CG131"/>
  <c r="CG134" s="1"/>
  <c r="CG124" i="4" s="1"/>
  <c r="CG137" i="9"/>
  <c r="CG140"/>
  <c r="CG129" i="4" s="1"/>
  <c r="CH136" i="7" s="1"/>
  <c r="CG143" i="9"/>
  <c r="CG146"/>
  <c r="CG149"/>
  <c r="CG152"/>
  <c r="CG139" i="4"/>
  <c r="CH148" i="7"/>
  <c r="CG155" i="9"/>
  <c r="CG158"/>
  <c r="CG161"/>
  <c r="CG164"/>
  <c r="CG149" i="4" s="1"/>
  <c r="CH160" i="7" s="1"/>
  <c r="CG167" i="9"/>
  <c r="CG170"/>
  <c r="CG154" i="4" s="1"/>
  <c r="CH166" i="7" s="1"/>
  <c r="CG173" i="9"/>
  <c r="CG176"/>
  <c r="CG159" i="4" s="1"/>
  <c r="CH172" i="7" s="1"/>
  <c r="CG179" i="9"/>
  <c r="CG182"/>
  <c r="CG185"/>
  <c r="CG188"/>
  <c r="CG169" i="4"/>
  <c r="CH184" i="7"/>
  <c r="CG191" i="9"/>
  <c r="CG194"/>
  <c r="CG197"/>
  <c r="CG200"/>
  <c r="CG179" i="4" s="1"/>
  <c r="CH196" i="7" s="1"/>
  <c r="CG221" i="9"/>
  <c r="CG224"/>
  <c r="CG199" i="4" s="1"/>
  <c r="CG203" i="9" s="1"/>
  <c r="CG206" s="1"/>
  <c r="CG184" i="4"/>
  <c r="CH202" i="7" s="1"/>
  <c r="CG209" i="9"/>
  <c r="CG212"/>
  <c r="CG215"/>
  <c r="CG218" s="1"/>
  <c r="CG227"/>
  <c r="CG230"/>
  <c r="CG233"/>
  <c r="CG236" s="1"/>
  <c r="CG209" i="4" s="1"/>
  <c r="CG239" i="9"/>
  <c r="CG242"/>
  <c r="CG214" i="4" s="1"/>
  <c r="CH238" i="7" s="1"/>
  <c r="CG245" i="9"/>
  <c r="CG248"/>
  <c r="CG219" i="4" s="1"/>
  <c r="CH244" i="7" s="1"/>
  <c r="CG251" i="9"/>
  <c r="CG254"/>
  <c r="CG224" i="4" s="1"/>
  <c r="CH250" i="7" s="1"/>
  <c r="CG5" i="6"/>
  <c r="CG6"/>
  <c r="CG7"/>
  <c r="CG8"/>
  <c r="CG9"/>
  <c r="CG10"/>
  <c r="CG11"/>
  <c r="CG12"/>
  <c r="CG13"/>
  <c r="CG14"/>
  <c r="CG15"/>
  <c r="CG16"/>
  <c r="CG17"/>
  <c r="CG18"/>
  <c r="CG19"/>
  <c r="CG20"/>
  <c r="CG21"/>
  <c r="CG22"/>
  <c r="CG23"/>
  <c r="CG24"/>
  <c r="CG25"/>
  <c r="CG26"/>
  <c r="CG27"/>
  <c r="CG28"/>
  <c r="CG29"/>
  <c r="CG30"/>
  <c r="CG31"/>
  <c r="CG32"/>
  <c r="CG33"/>
  <c r="CG34"/>
  <c r="CG35"/>
  <c r="CG36"/>
  <c r="CG37"/>
  <c r="CG38"/>
  <c r="CG39"/>
  <c r="CG40"/>
  <c r="CG41"/>
  <c r="CG42"/>
  <c r="CG43"/>
  <c r="CG44"/>
  <c r="CH41" i="9"/>
  <c r="CH44"/>
  <c r="CH49" i="4" s="1"/>
  <c r="CI40" i="7" s="1"/>
  <c r="CH47" i="9"/>
  <c r="CH50"/>
  <c r="CH54" i="4" s="1"/>
  <c r="CI46" i="7" s="1"/>
  <c r="CH53" i="9"/>
  <c r="CH56"/>
  <c r="CH59" i="4" s="1"/>
  <c r="CI52" i="7" s="1"/>
  <c r="CH59" i="9"/>
  <c r="CH62"/>
  <c r="CH65"/>
  <c r="CH68" s="1"/>
  <c r="CH69" i="4" s="1"/>
  <c r="CI64" i="7"/>
  <c r="CH71" i="9"/>
  <c r="CH74" s="1"/>
  <c r="CH83"/>
  <c r="CH86"/>
  <c r="CH84" i="4"/>
  <c r="CI82" i="7" s="1"/>
  <c r="CH89" i="9"/>
  <c r="CH92"/>
  <c r="CH89" i="4" s="1"/>
  <c r="CI88" i="7" s="1"/>
  <c r="CH95" i="9"/>
  <c r="CH98"/>
  <c r="CH101"/>
  <c r="CH104" s="1"/>
  <c r="CH99" i="4" s="1"/>
  <c r="CI100" i="7" s="1"/>
  <c r="CH107" i="9"/>
  <c r="CH110" s="1"/>
  <c r="CH104" i="4" s="1"/>
  <c r="CI106" i="7" s="1"/>
  <c r="CH113" i="9"/>
  <c r="CH116" s="1"/>
  <c r="CH109" i="4" s="1"/>
  <c r="CI112" i="7" s="1"/>
  <c r="CH119" i="9"/>
  <c r="CH122" s="1"/>
  <c r="CH114" i="4" s="1"/>
  <c r="CI118" i="7" s="1"/>
  <c r="CH125" i="9"/>
  <c r="CH128" s="1"/>
  <c r="CH119" i="4" s="1"/>
  <c r="CI124" i="7" s="1"/>
  <c r="CH131" i="9"/>
  <c r="CH134" s="1"/>
  <c r="CH124" i="4" s="1"/>
  <c r="CH137" i="9"/>
  <c r="CH140"/>
  <c r="CH129" i="4" s="1"/>
  <c r="CI136" i="7" s="1"/>
  <c r="CH143" i="9"/>
  <c r="CH146"/>
  <c r="CH134" i="4" s="1"/>
  <c r="CH149" i="9"/>
  <c r="CH152"/>
  <c r="CH139" i="4" s="1"/>
  <c r="CI148" i="7" s="1"/>
  <c r="CH155" i="9"/>
  <c r="CH158"/>
  <c r="CH161"/>
  <c r="CH164" s="1"/>
  <c r="CH149" i="4" s="1"/>
  <c r="CI160" i="7" s="1"/>
  <c r="CH167" i="9"/>
  <c r="CH170" s="1"/>
  <c r="CH154" i="4" s="1"/>
  <c r="CI166" i="7" s="1"/>
  <c r="CH173" i="9"/>
  <c r="CH176" s="1"/>
  <c r="CH159" i="4" s="1"/>
  <c r="CI172" i="7" s="1"/>
  <c r="CH179" i="9"/>
  <c r="CH182" s="1"/>
  <c r="CH185"/>
  <c r="CH188"/>
  <c r="CH169" i="4" s="1"/>
  <c r="CI184" i="7" s="1"/>
  <c r="CH191" i="9"/>
  <c r="CH194"/>
  <c r="CH197"/>
  <c r="CH200" s="1"/>
  <c r="CH179" i="4" s="1"/>
  <c r="CI196" i="7" s="1"/>
  <c r="CH221" i="9"/>
  <c r="CH224" s="1"/>
  <c r="CH199" i="4" s="1"/>
  <c r="CH203" i="9" s="1"/>
  <c r="CH206"/>
  <c r="CH184" i="4" s="1"/>
  <c r="CI202" i="7" s="1"/>
  <c r="CH209" i="9"/>
  <c r="CH212"/>
  <c r="CH189" i="4" s="1"/>
  <c r="CH215" i="9"/>
  <c r="CH218"/>
  <c r="CH227"/>
  <c r="CH230" s="1"/>
  <c r="CH204" i="4" s="1"/>
  <c r="CI226" i="7"/>
  <c r="CH233" i="9"/>
  <c r="CH236" s="1"/>
  <c r="CH209" i="4" s="1"/>
  <c r="CI232" i="7"/>
  <c r="CH239" i="9"/>
  <c r="CH242" s="1"/>
  <c r="CH214" i="4" s="1"/>
  <c r="CH245" i="9"/>
  <c r="CH248" s="1"/>
  <c r="CH251"/>
  <c r="CH254"/>
  <c r="CH224" i="4"/>
  <c r="CI250" i="7" s="1"/>
  <c r="CH5" i="6"/>
  <c r="CH6"/>
  <c r="CH7"/>
  <c r="CH8"/>
  <c r="CH9"/>
  <c r="CH10"/>
  <c r="CH11"/>
  <c r="CH12"/>
  <c r="CH13"/>
  <c r="CH14"/>
  <c r="CH15"/>
  <c r="CH16"/>
  <c r="CH17"/>
  <c r="CH18"/>
  <c r="CH19"/>
  <c r="CH20"/>
  <c r="CH21"/>
  <c r="CH22"/>
  <c r="CH23"/>
  <c r="CH24"/>
  <c r="CH25"/>
  <c r="CH26"/>
  <c r="CH27"/>
  <c r="CH28"/>
  <c r="CH29"/>
  <c r="CH30"/>
  <c r="CH31"/>
  <c r="CH32"/>
  <c r="CH33"/>
  <c r="CH34"/>
  <c r="CH35"/>
  <c r="CH36"/>
  <c r="CH37"/>
  <c r="CH38"/>
  <c r="CH39"/>
  <c r="CH40"/>
  <c r="CH41"/>
  <c r="CH42"/>
  <c r="CH43"/>
  <c r="CH44"/>
  <c r="CI32" i="9"/>
  <c r="CI39" i="4" s="1"/>
  <c r="CI41" i="9"/>
  <c r="CI44" s="1"/>
  <c r="CI49" i="4" s="1"/>
  <c r="CJ40" i="7" s="1"/>
  <c r="CI47" i="9"/>
  <c r="CI50" s="1"/>
  <c r="CI54" i="4" s="1"/>
  <c r="CJ46" i="7" s="1"/>
  <c r="CI53" i="9"/>
  <c r="CI56" s="1"/>
  <c r="CI59" i="4" s="1"/>
  <c r="CJ52" i="7" s="1"/>
  <c r="CI59" i="9"/>
  <c r="CI62"/>
  <c r="CI64" i="4"/>
  <c r="CJ58" i="7" s="1"/>
  <c r="CI65" i="9"/>
  <c r="CI68"/>
  <c r="CI69" i="4"/>
  <c r="CJ64" i="7" s="1"/>
  <c r="CI71" i="9"/>
  <c r="CI74"/>
  <c r="CI74" i="4"/>
  <c r="CJ70" i="7" s="1"/>
  <c r="CI83" i="9"/>
  <c r="CI86"/>
  <c r="CI84" i="4"/>
  <c r="CJ82" i="7" s="1"/>
  <c r="CI89" i="9"/>
  <c r="CI92"/>
  <c r="CI89" i="4"/>
  <c r="CJ88" i="7" s="1"/>
  <c r="CI95" i="9"/>
  <c r="CI98"/>
  <c r="CI94" i="4"/>
  <c r="CJ94" i="7" s="1"/>
  <c r="CI101" i="9"/>
  <c r="CI104"/>
  <c r="CI99" i="4"/>
  <c r="CJ100" i="7" s="1"/>
  <c r="CI107" i="9"/>
  <c r="CI110"/>
  <c r="CI113"/>
  <c r="CI116" s="1"/>
  <c r="CI119"/>
  <c r="CI122"/>
  <c r="CI114" i="4"/>
  <c r="CJ118" i="7" s="1"/>
  <c r="CI125" i="9"/>
  <c r="CI128"/>
  <c r="CI119" i="4"/>
  <c r="CJ124" i="7" s="1"/>
  <c r="CI131" i="9"/>
  <c r="CI134"/>
  <c r="CI124" i="4"/>
  <c r="CJ130" i="7" s="1"/>
  <c r="CI137" i="9"/>
  <c r="CI140"/>
  <c r="CI129" i="4"/>
  <c r="CJ136" i="7" s="1"/>
  <c r="CI143" i="9"/>
  <c r="CI146"/>
  <c r="CI149"/>
  <c r="CI152" s="1"/>
  <c r="CI155"/>
  <c r="CI158"/>
  <c r="CI144" i="4"/>
  <c r="CJ154" i="7" s="1"/>
  <c r="CI161" i="9"/>
  <c r="CI164"/>
  <c r="CI149" i="4"/>
  <c r="CJ160" i="7" s="1"/>
  <c r="CI167" i="9"/>
  <c r="CI170"/>
  <c r="CI173"/>
  <c r="CI176" s="1"/>
  <c r="CI159" i="4" s="1"/>
  <c r="CJ172" i="7" s="1"/>
  <c r="CI179" i="9"/>
  <c r="CI182" s="1"/>
  <c r="CI164" i="4" s="1"/>
  <c r="CJ178" i="7" s="1"/>
  <c r="CI185" i="9"/>
  <c r="CI188" s="1"/>
  <c r="CI169" i="4" s="1"/>
  <c r="CJ184" i="7" s="1"/>
  <c r="CI191" i="9"/>
  <c r="CI194" s="1"/>
  <c r="CI174" i="4" s="1"/>
  <c r="CJ190" i="7" s="1"/>
  <c r="CI197" i="9"/>
  <c r="CI200" s="1"/>
  <c r="CI179" i="4" s="1"/>
  <c r="CI221" i="9"/>
  <c r="CI224"/>
  <c r="CI199" i="4"/>
  <c r="CI209" i="9"/>
  <c r="CI212"/>
  <c r="CI215"/>
  <c r="CI218"/>
  <c r="CI227"/>
  <c r="CI230"/>
  <c r="CI204" i="4"/>
  <c r="CJ226" i="7"/>
  <c r="CI233" i="9"/>
  <c r="CI236"/>
  <c r="CI209" i="4"/>
  <c r="CJ232" i="7"/>
  <c r="CI239" i="9"/>
  <c r="CI242"/>
  <c r="CI214" i="4"/>
  <c r="CJ238" i="7"/>
  <c r="CI245" i="9"/>
  <c r="CI248"/>
  <c r="CI219" i="4"/>
  <c r="CJ244" i="7"/>
  <c r="CI251" i="9"/>
  <c r="CI254"/>
  <c r="CI5" i="6"/>
  <c r="CI6"/>
  <c r="CI7"/>
  <c r="CI8"/>
  <c r="CI9"/>
  <c r="CI10"/>
  <c r="CI11"/>
  <c r="CI12"/>
  <c r="CI13"/>
  <c r="CI14"/>
  <c r="CI15"/>
  <c r="CI16"/>
  <c r="CI17"/>
  <c r="CI18"/>
  <c r="CI19"/>
  <c r="CI20"/>
  <c r="CI21"/>
  <c r="CI22"/>
  <c r="CI23"/>
  <c r="CI24"/>
  <c r="CI25"/>
  <c r="CI26"/>
  <c r="CI27"/>
  <c r="CI28"/>
  <c r="CI29"/>
  <c r="CI30"/>
  <c r="CI31"/>
  <c r="CI32"/>
  <c r="CI33"/>
  <c r="CI34"/>
  <c r="CI35"/>
  <c r="CI36"/>
  <c r="CI37"/>
  <c r="CI38"/>
  <c r="CI39"/>
  <c r="CI40"/>
  <c r="CI41"/>
  <c r="CI42"/>
  <c r="CI43"/>
  <c r="CI44"/>
  <c r="CJ41" i="9"/>
  <c r="CJ44"/>
  <c r="CJ49" i="4" s="1"/>
  <c r="CK40" i="7" s="1"/>
  <c r="CJ47" i="9"/>
  <c r="CJ50"/>
  <c r="CJ54" i="4" s="1"/>
  <c r="CK46" i="7" s="1"/>
  <c r="CJ53" i="9"/>
  <c r="CJ56"/>
  <c r="CJ59" i="4" s="1"/>
  <c r="CK52" i="7" s="1"/>
  <c r="CJ59" i="9"/>
  <c r="CJ62"/>
  <c r="CJ65"/>
  <c r="CJ68"/>
  <c r="CJ69" i="4" s="1"/>
  <c r="CK64" i="7" s="1"/>
  <c r="CJ71" i="9"/>
  <c r="CJ74"/>
  <c r="CJ74" i="4" s="1"/>
  <c r="CK70" i="7" s="1"/>
  <c r="CJ83" i="9"/>
  <c r="CJ86"/>
  <c r="CJ89"/>
  <c r="CJ92"/>
  <c r="CJ95"/>
  <c r="CJ98"/>
  <c r="CJ101"/>
  <c r="CJ104"/>
  <c r="CJ99" i="4"/>
  <c r="CK100" i="7"/>
  <c r="CJ107" i="9"/>
  <c r="CJ110"/>
  <c r="CJ104" i="4"/>
  <c r="CK106" i="7"/>
  <c r="CJ113" i="9"/>
  <c r="CJ116"/>
  <c r="CJ119"/>
  <c r="CJ122"/>
  <c r="CJ114" i="4" s="1"/>
  <c r="CK118" i="7" s="1"/>
  <c r="CJ125" i="9"/>
  <c r="CJ128"/>
  <c r="CJ119" i="4" s="1"/>
  <c r="CK124" i="7" s="1"/>
  <c r="CJ131" i="9"/>
  <c r="CJ134"/>
  <c r="CJ124" i="4" s="1"/>
  <c r="CK130" i="7" s="1"/>
  <c r="CJ137" i="9"/>
  <c r="CJ140"/>
  <c r="CJ143"/>
  <c r="CJ146"/>
  <c r="CJ134" i="4"/>
  <c r="CK142" i="7"/>
  <c r="CJ149" i="9"/>
  <c r="CJ152"/>
  <c r="CJ139" i="4"/>
  <c r="CJ155" i="9"/>
  <c r="CJ158" s="1"/>
  <c r="CJ161"/>
  <c r="CJ164"/>
  <c r="CJ167"/>
  <c r="CJ170" s="1"/>
  <c r="CJ154" i="4" s="1"/>
  <c r="CK166" i="7"/>
  <c r="CJ173" i="9"/>
  <c r="CJ176" s="1"/>
  <c r="CJ159" i="4" s="1"/>
  <c r="CK172" i="7"/>
  <c r="CJ179" i="9"/>
  <c r="CJ182" s="1"/>
  <c r="CJ164" i="4" s="1"/>
  <c r="CJ185" i="9"/>
  <c r="CJ188" s="1"/>
  <c r="CJ169" i="4" s="1"/>
  <c r="CK184" i="7" s="1"/>
  <c r="CJ191" i="9"/>
  <c r="CJ194" s="1"/>
  <c r="CJ174" i="4" s="1"/>
  <c r="CK190" i="7" s="1"/>
  <c r="CJ197" i="9"/>
  <c r="CJ200" s="1"/>
  <c r="CJ179" i="4" s="1"/>
  <c r="CK196" i="7" s="1"/>
  <c r="CJ221" i="9"/>
  <c r="CJ224" s="1"/>
  <c r="CJ209"/>
  <c r="CJ212"/>
  <c r="CJ215"/>
  <c r="CJ218" s="1"/>
  <c r="CJ194" i="4" s="1"/>
  <c r="CK214" i="7" s="1"/>
  <c r="CJ227" i="9"/>
  <c r="CJ230" s="1"/>
  <c r="CJ233"/>
  <c r="CJ236"/>
  <c r="CJ209" i="4"/>
  <c r="CJ239" i="9"/>
  <c r="CJ242" s="1"/>
  <c r="CJ214" i="4" s="1"/>
  <c r="CK238" i="7"/>
  <c r="CJ245" i="9"/>
  <c r="CJ248" s="1"/>
  <c r="CJ251"/>
  <c r="CJ254"/>
  <c r="CJ5" i="6"/>
  <c r="CJ6"/>
  <c r="CJ7"/>
  <c r="CJ8"/>
  <c r="CJ9"/>
  <c r="CJ10"/>
  <c r="CJ11"/>
  <c r="CJ12"/>
  <c r="CJ13"/>
  <c r="CJ14"/>
  <c r="CJ15"/>
  <c r="CJ16"/>
  <c r="CJ17"/>
  <c r="CJ18"/>
  <c r="CJ19"/>
  <c r="CJ20"/>
  <c r="CJ21"/>
  <c r="CJ22"/>
  <c r="CJ23"/>
  <c r="CJ24"/>
  <c r="CJ25"/>
  <c r="CJ26"/>
  <c r="CJ27"/>
  <c r="CJ28"/>
  <c r="CJ29"/>
  <c r="CJ30"/>
  <c r="CJ31"/>
  <c r="CJ32"/>
  <c r="CJ33"/>
  <c r="CJ34"/>
  <c r="CJ35"/>
  <c r="CJ36"/>
  <c r="CJ37"/>
  <c r="CJ38"/>
  <c r="CJ39"/>
  <c r="CJ40"/>
  <c r="CJ41"/>
  <c r="CJ42"/>
  <c r="CJ43"/>
  <c r="CJ44"/>
  <c r="CK20" i="9"/>
  <c r="CK29" i="4" s="1"/>
  <c r="CK38" i="9"/>
  <c r="CK44" i="4" s="1"/>
  <c r="CL34" i="7" s="1"/>
  <c r="CK41" i="9"/>
  <c r="CK44"/>
  <c r="CK49" i="4" s="1"/>
  <c r="CL40" i="7" s="1"/>
  <c r="CK47" i="9"/>
  <c r="CK50" s="1"/>
  <c r="CK54" i="4" s="1"/>
  <c r="CL46" i="7" s="1"/>
  <c r="CK53" i="9"/>
  <c r="CK56" s="1"/>
  <c r="CK59" i="4" s="1"/>
  <c r="CL52" i="7" s="1"/>
  <c r="CK59" i="9"/>
  <c r="CK62"/>
  <c r="CK64" i="4"/>
  <c r="CL58" i="7" s="1"/>
  <c r="CK65" i="9"/>
  <c r="CK68"/>
  <c r="CK69" i="4" s="1"/>
  <c r="CL64" i="7" s="1"/>
  <c r="CK71" i="9"/>
  <c r="CK74"/>
  <c r="CK83"/>
  <c r="CK86" s="1"/>
  <c r="CK89"/>
  <c r="CK92"/>
  <c r="CK89" i="4" s="1"/>
  <c r="CK95" i="9"/>
  <c r="CK98"/>
  <c r="CK101"/>
  <c r="CK104" s="1"/>
  <c r="CK99" i="4" s="1"/>
  <c r="CL100" i="7" s="1"/>
  <c r="CK107" i="9"/>
  <c r="CK110" s="1"/>
  <c r="CK104" i="4" s="1"/>
  <c r="CL106" i="7" s="1"/>
  <c r="CK113" i="9"/>
  <c r="CK116" s="1"/>
  <c r="CK109" i="4" s="1"/>
  <c r="CL112" i="7" s="1"/>
  <c r="CK119" i="9"/>
  <c r="CK122" s="1"/>
  <c r="CK114" i="4" s="1"/>
  <c r="CL118" i="7" s="1"/>
  <c r="CK125" i="9"/>
  <c r="CK128" s="1"/>
  <c r="CK119" i="4" s="1"/>
  <c r="CL124" i="7" s="1"/>
  <c r="CK131" i="9"/>
  <c r="CK134" s="1"/>
  <c r="CK124" i="4" s="1"/>
  <c r="CL130" i="7" s="1"/>
  <c r="CK137" i="9"/>
  <c r="CK140" s="1"/>
  <c r="CK129" i="4" s="1"/>
  <c r="CL136" i="7" s="1"/>
  <c r="CK143" i="9"/>
  <c r="CK146" s="1"/>
  <c r="CK134" i="4" s="1"/>
  <c r="CL142" i="7" s="1"/>
  <c r="CK149" i="9"/>
  <c r="CK152" s="1"/>
  <c r="CK139" i="4" s="1"/>
  <c r="CL148" i="7" s="1"/>
  <c r="CK155" i="9"/>
  <c r="CK158" s="1"/>
  <c r="CK144" i="4" s="1"/>
  <c r="CL154" i="7" s="1"/>
  <c r="CK161" i="9"/>
  <c r="CK164" s="1"/>
  <c r="CK149" i="4" s="1"/>
  <c r="CL160" i="7" s="1"/>
  <c r="CK167" i="9"/>
  <c r="CK170" s="1"/>
  <c r="CK154" i="4" s="1"/>
  <c r="CL166" i="7" s="1"/>
  <c r="CK173" i="9"/>
  <c r="CK176" s="1"/>
  <c r="CK179"/>
  <c r="CK182"/>
  <c r="CK164" i="4"/>
  <c r="CL178" i="7" s="1"/>
  <c r="CK185" i="9"/>
  <c r="CK188"/>
  <c r="CK169" i="4"/>
  <c r="CL184" i="7" s="1"/>
  <c r="CK191" i="9"/>
  <c r="CK194"/>
  <c r="CK174" i="4"/>
  <c r="CL190" i="7" s="1"/>
  <c r="CK197" i="9"/>
  <c r="CK200"/>
  <c r="CK221"/>
  <c r="CK224" s="1"/>
  <c r="CK199" i="4" s="1"/>
  <c r="CK209" i="9"/>
  <c r="CK212"/>
  <c r="CK189" i="4"/>
  <c r="CL208" i="7" s="1"/>
  <c r="CK215" i="9"/>
  <c r="CK218"/>
  <c r="CK194" i="4" s="1"/>
  <c r="CL214" i="7" s="1"/>
  <c r="CK227" i="9"/>
  <c r="CK230"/>
  <c r="CK204" i="4"/>
  <c r="CL226" i="7" s="1"/>
  <c r="CK233" i="9"/>
  <c r="CK236"/>
  <c r="CK209" i="4" s="1"/>
  <c r="CL232" i="7" s="1"/>
  <c r="CK239" i="9"/>
  <c r="CK242"/>
  <c r="CK245"/>
  <c r="CK248" s="1"/>
  <c r="CK251"/>
  <c r="CK254"/>
  <c r="CK224" i="4" s="1"/>
  <c r="CL250" i="7" s="1"/>
  <c r="CK5" i="6"/>
  <c r="CK6"/>
  <c r="CK7"/>
  <c r="CK8"/>
  <c r="CK9"/>
  <c r="CK10"/>
  <c r="CK11"/>
  <c r="CK12"/>
  <c r="CK13"/>
  <c r="CK14"/>
  <c r="CK15"/>
  <c r="CK16"/>
  <c r="CK17"/>
  <c r="CK18"/>
  <c r="CK19"/>
  <c r="CK20"/>
  <c r="CK21"/>
  <c r="CK22"/>
  <c r="CK23"/>
  <c r="CK24"/>
  <c r="CK25"/>
  <c r="CK26"/>
  <c r="CK27"/>
  <c r="CK28"/>
  <c r="CK29"/>
  <c r="CK30"/>
  <c r="CK31"/>
  <c r="CK32"/>
  <c r="CK33"/>
  <c r="CK34"/>
  <c r="CK35"/>
  <c r="CK36"/>
  <c r="CK37"/>
  <c r="CK38"/>
  <c r="CK39"/>
  <c r="CK40"/>
  <c r="CK41"/>
  <c r="CK42"/>
  <c r="CK43"/>
  <c r="CK44"/>
  <c r="CL32" i="9"/>
  <c r="CL39" i="4" s="1"/>
  <c r="CM28" i="7" s="1"/>
  <c r="CL41" i="9"/>
  <c r="CL44"/>
  <c r="CL49" i="4" s="1"/>
  <c r="CM40" i="7" s="1"/>
  <c r="CL47" i="9"/>
  <c r="CL50" s="1"/>
  <c r="CL54" i="4" s="1"/>
  <c r="CM46" i="7" s="1"/>
  <c r="CL53" i="9"/>
  <c r="CL56" s="1"/>
  <c r="CL59" i="4" s="1"/>
  <c r="CM52" i="7" s="1"/>
  <c r="CL59" i="9"/>
  <c r="CL62" s="1"/>
  <c r="CL64" i="4" s="1"/>
  <c r="CM58" i="7" s="1"/>
  <c r="CL65" i="9"/>
  <c r="CL68" s="1"/>
  <c r="CL69" i="4" s="1"/>
  <c r="CM64" i="7" s="1"/>
  <c r="CL71" i="9"/>
  <c r="CL74" s="1"/>
  <c r="CL83"/>
  <c r="CL86"/>
  <c r="CL84" i="4" s="1"/>
  <c r="CM82" i="7" s="1"/>
  <c r="CL89" i="9"/>
  <c r="CL92"/>
  <c r="CL89" i="4"/>
  <c r="CM88" i="7" s="1"/>
  <c r="CL95" i="9"/>
  <c r="CL98"/>
  <c r="CL94" i="4" s="1"/>
  <c r="CM94" i="7" s="1"/>
  <c r="CL101" i="9"/>
  <c r="CL104"/>
  <c r="CL107"/>
  <c r="CL110" s="1"/>
  <c r="CL113"/>
  <c r="CL116"/>
  <c r="CL109" i="4" s="1"/>
  <c r="CL119" i="9"/>
  <c r="CL122"/>
  <c r="CL125"/>
  <c r="CL128" s="1"/>
  <c r="CL131"/>
  <c r="CL134"/>
  <c r="CL137"/>
  <c r="CL140" s="1"/>
  <c r="CL129" i="4" s="1"/>
  <c r="CM136" i="7"/>
  <c r="CL143" i="9"/>
  <c r="CL146"/>
  <c r="CL134" i="4" s="1"/>
  <c r="CM142" i="7" s="1"/>
  <c r="CL149" i="9"/>
  <c r="CL152" s="1"/>
  <c r="CL139" i="4" s="1"/>
  <c r="CL155" i="9"/>
  <c r="CL158" s="1"/>
  <c r="CL144" i="4" s="1"/>
  <c r="CL161" i="9"/>
  <c r="CL164"/>
  <c r="CL149" i="4" s="1"/>
  <c r="CM160" i="7"/>
  <c r="CL167" i="9"/>
  <c r="CL170"/>
  <c r="CL173"/>
  <c r="CL176"/>
  <c r="CL159" i="4" s="1"/>
  <c r="CM172" i="7" s="1"/>
  <c r="CL179" i="9"/>
  <c r="CL182" s="1"/>
  <c r="CL164" i="4" s="1"/>
  <c r="CM178" i="7"/>
  <c r="CL185" i="9"/>
  <c r="CL188"/>
  <c r="CL169" i="4" s="1"/>
  <c r="CM184" i="7" s="1"/>
  <c r="CL191" i="9"/>
  <c r="CL194" s="1"/>
  <c r="CL174" i="4" s="1"/>
  <c r="CL197" i="9"/>
  <c r="CL200" s="1"/>
  <c r="CL221"/>
  <c r="CL224" s="1"/>
  <c r="CL209"/>
  <c r="CL212"/>
  <c r="CL215"/>
  <c r="CL218" s="1"/>
  <c r="CL194" i="4"/>
  <c r="CM214" i="7" s="1"/>
  <c r="CL227" i="9"/>
  <c r="CL230" s="1"/>
  <c r="CL204" i="4" s="1"/>
  <c r="CM226" i="7" s="1"/>
  <c r="CL233" i="9"/>
  <c r="CL236" s="1"/>
  <c r="CL239"/>
  <c r="CL242" s="1"/>
  <c r="CL214" i="4"/>
  <c r="CM238" i="7" s="1"/>
  <c r="CL245" i="9"/>
  <c r="CL248"/>
  <c r="CL219" i="4" s="1"/>
  <c r="CM244" i="7" s="1"/>
  <c r="CL251" i="9"/>
  <c r="CL254" s="1"/>
  <c r="CL5" i="6"/>
  <c r="CL6"/>
  <c r="CL7"/>
  <c r="CL8"/>
  <c r="CL9"/>
  <c r="CL10"/>
  <c r="CL11"/>
  <c r="CL12"/>
  <c r="CL13"/>
  <c r="CL14"/>
  <c r="CL15"/>
  <c r="CL16"/>
  <c r="CL17"/>
  <c r="CL18"/>
  <c r="CL19"/>
  <c r="CL20"/>
  <c r="CL21"/>
  <c r="CL22"/>
  <c r="CL23"/>
  <c r="CL24"/>
  <c r="CL25"/>
  <c r="CL26"/>
  <c r="CL27"/>
  <c r="CL28"/>
  <c r="CL29"/>
  <c r="CL30"/>
  <c r="CL31"/>
  <c r="CL32"/>
  <c r="CL33"/>
  <c r="CL34"/>
  <c r="CL35"/>
  <c r="CL36"/>
  <c r="CL37"/>
  <c r="CL38"/>
  <c r="CL39"/>
  <c r="CL40"/>
  <c r="CL41"/>
  <c r="CL42"/>
  <c r="CL43"/>
  <c r="CL44"/>
  <c r="CM26" i="9"/>
  <c r="CM34" i="4" s="1"/>
  <c r="CN22" i="7" s="1"/>
  <c r="CM41" i="9"/>
  <c r="CM44" s="1"/>
  <c r="CM49" i="4" s="1"/>
  <c r="CN40" i="7" s="1"/>
  <c r="CM47" i="9"/>
  <c r="CM50" s="1"/>
  <c r="CM54" i="4" s="1"/>
  <c r="CM53" i="9"/>
  <c r="CM56" s="1"/>
  <c r="CM59" i="4" s="1"/>
  <c r="CM59" i="9"/>
  <c r="CM62"/>
  <c r="CM64" i="4" s="1"/>
  <c r="CN58" i="7" s="1"/>
  <c r="CM65" i="9"/>
  <c r="CM68" s="1"/>
  <c r="CM71"/>
  <c r="CM74" s="1"/>
  <c r="CM74" i="4" s="1"/>
  <c r="CN70" i="7"/>
  <c r="CM83" i="9"/>
  <c r="CM86" s="1"/>
  <c r="CM84" i="4"/>
  <c r="CM89" i="9"/>
  <c r="CM92"/>
  <c r="CM89" i="4" s="1"/>
  <c r="CN88" i="7" s="1"/>
  <c r="CM95" i="9"/>
  <c r="CM98" s="1"/>
  <c r="CM101"/>
  <c r="CM104"/>
  <c r="CM99" i="4"/>
  <c r="CN100" i="7" s="1"/>
  <c r="CM107" i="9"/>
  <c r="CM110"/>
  <c r="CM104" i="4"/>
  <c r="CN106" i="7" s="1"/>
  <c r="CM113" i="9"/>
  <c r="CM116"/>
  <c r="CM109" i="4"/>
  <c r="CN112" i="7" s="1"/>
  <c r="CM119" i="9"/>
  <c r="CM122"/>
  <c r="CM125"/>
  <c r="CM128" s="1"/>
  <c r="CM131"/>
  <c r="CM134"/>
  <c r="CM124" i="4"/>
  <c r="CN130" i="7" s="1"/>
  <c r="CM137" i="9"/>
  <c r="CM140"/>
  <c r="CM129" i="4"/>
  <c r="CN136" i="7" s="1"/>
  <c r="CM143" i="9"/>
  <c r="CM146"/>
  <c r="CM134" i="4"/>
  <c r="CN142" i="7" s="1"/>
  <c r="CM149" i="9"/>
  <c r="CM152"/>
  <c r="CM155"/>
  <c r="CM158" s="1"/>
  <c r="CM144" i="4" s="1"/>
  <c r="CN154" i="7"/>
  <c r="CM161" i="9"/>
  <c r="CM164"/>
  <c r="CM149" i="4" s="1"/>
  <c r="CN160" i="7" s="1"/>
  <c r="CM167" i="9"/>
  <c r="CM170" s="1"/>
  <c r="CM154" i="4" s="1"/>
  <c r="CM173" i="9"/>
  <c r="CM176" s="1"/>
  <c r="CM179"/>
  <c r="CM182" s="1"/>
  <c r="CM164" i="4" s="1"/>
  <c r="CN178" i="7"/>
  <c r="CM185" i="9"/>
  <c r="CM188" s="1"/>
  <c r="CM169" i="4"/>
  <c r="CN184" i="7" s="1"/>
  <c r="CM191" i="9"/>
  <c r="CM194" s="1"/>
  <c r="CM174" i="4" s="1"/>
  <c r="CN190" i="7"/>
  <c r="CM197" i="9"/>
  <c r="CM200" s="1"/>
  <c r="CM179" i="4"/>
  <c r="CN196" i="7" s="1"/>
  <c r="CM221" i="9"/>
  <c r="CM224" s="1"/>
  <c r="CM199" i="4" s="1"/>
  <c r="CM203" i="9"/>
  <c r="CM206" s="1"/>
  <c r="CM209"/>
  <c r="CM212"/>
  <c r="CM189" i="4"/>
  <c r="CN208" i="7" s="1"/>
  <c r="CM215" i="9"/>
  <c r="CM218"/>
  <c r="CM194" i="4"/>
  <c r="CM227" i="9"/>
  <c r="CM230" s="1"/>
  <c r="CM204" i="4"/>
  <c r="CN226" i="7" s="1"/>
  <c r="CM233" i="9"/>
  <c r="CM236" s="1"/>
  <c r="CM209" i="4" s="1"/>
  <c r="CN232" i="7"/>
  <c r="CM239" i="9"/>
  <c r="CM242" s="1"/>
  <c r="CM245"/>
  <c r="CM248" s="1"/>
  <c r="CM219" i="4" s="1"/>
  <c r="CN244" i="7" s="1"/>
  <c r="CM251" i="9"/>
  <c r="CM254"/>
  <c r="CM5" i="6"/>
  <c r="CM6"/>
  <c r="CM7"/>
  <c r="CM8"/>
  <c r="CM9"/>
  <c r="CM10"/>
  <c r="CM11"/>
  <c r="CM12"/>
  <c r="CM13"/>
  <c r="CM14"/>
  <c r="CM15"/>
  <c r="CM16"/>
  <c r="CM17"/>
  <c r="CM18"/>
  <c r="CM19"/>
  <c r="CM20"/>
  <c r="CM21"/>
  <c r="CM22"/>
  <c r="CM23"/>
  <c r="CM24"/>
  <c r="CM25"/>
  <c r="CM26"/>
  <c r="CM27"/>
  <c r="CM28"/>
  <c r="CM29"/>
  <c r="CM30"/>
  <c r="CM31"/>
  <c r="CM32"/>
  <c r="CM33"/>
  <c r="CM34"/>
  <c r="CM35"/>
  <c r="CM36"/>
  <c r="CM37"/>
  <c r="CM38"/>
  <c r="CM39"/>
  <c r="CM40"/>
  <c r="CM41"/>
  <c r="CM42"/>
  <c r="CM43"/>
  <c r="CM44"/>
  <c r="CN41" i="9"/>
  <c r="CN44" s="1"/>
  <c r="CN49" i="4" s="1"/>
  <c r="CO40" i="7" s="1"/>
  <c r="CN47" i="9"/>
  <c r="CN50"/>
  <c r="CN54" i="4" s="1"/>
  <c r="CO46" i="7" s="1"/>
  <c r="CN53" i="9"/>
  <c r="CN56" s="1"/>
  <c r="CN59" i="4" s="1"/>
  <c r="CO52" i="7" s="1"/>
  <c r="CN59" i="9"/>
  <c r="CN62"/>
  <c r="CN64" i="4" s="1"/>
  <c r="CO58" i="7" s="1"/>
  <c r="CN65" i="9"/>
  <c r="CN68" s="1"/>
  <c r="CN71"/>
  <c r="CN74"/>
  <c r="CN74" i="4"/>
  <c r="CO70" i="7" s="1"/>
  <c r="CN83" i="9"/>
  <c r="CN86"/>
  <c r="CN89"/>
  <c r="CN92" s="1"/>
  <c r="CN89" i="4" s="1"/>
  <c r="CO88" i="7" s="1"/>
  <c r="CN95" i="9"/>
  <c r="CN98"/>
  <c r="CN94" i="4" s="1"/>
  <c r="CO94" i="7" s="1"/>
  <c r="CN101" i="9"/>
  <c r="CN104" s="1"/>
  <c r="CN107"/>
  <c r="CN110"/>
  <c r="CN104" i="4"/>
  <c r="CO106" i="7" s="1"/>
  <c r="CN113" i="9"/>
  <c r="CN116"/>
  <c r="CN119"/>
  <c r="CN122" s="1"/>
  <c r="CN125"/>
  <c r="CN128"/>
  <c r="CN119" i="4"/>
  <c r="CO124" i="7" s="1"/>
  <c r="CN131" i="9"/>
  <c r="CN134"/>
  <c r="CN124" i="4"/>
  <c r="CO130" i="7" s="1"/>
  <c r="CN137" i="9"/>
  <c r="CN140"/>
  <c r="CN143"/>
  <c r="CN146" s="1"/>
  <c r="CN134" i="4" s="1"/>
  <c r="CO142" i="7"/>
  <c r="CN149" i="9"/>
  <c r="CN152"/>
  <c r="CN139" i="4" s="1"/>
  <c r="CN155" i="9"/>
  <c r="CN158"/>
  <c r="CN161"/>
  <c r="CN164" s="1"/>
  <c r="CN149" i="4"/>
  <c r="CO160" i="7" s="1"/>
  <c r="CN167" i="9"/>
  <c r="CN170" s="1"/>
  <c r="CN173"/>
  <c r="CN176"/>
  <c r="CN159" i="4" s="1"/>
  <c r="CO172" i="7" s="1"/>
  <c r="CN179" i="9"/>
  <c r="CN182" s="1"/>
  <c r="CN164" i="4" s="1"/>
  <c r="CO178" i="7" s="1"/>
  <c r="CN185" i="9"/>
  <c r="CN188"/>
  <c r="CN169" i="4" s="1"/>
  <c r="CN191" i="9"/>
  <c r="CN194"/>
  <c r="CN197"/>
  <c r="CN200" s="1"/>
  <c r="CN179" i="4" s="1"/>
  <c r="CO196" i="7" s="1"/>
  <c r="CN221" i="9"/>
  <c r="CN224"/>
  <c r="CN199" i="4" s="1"/>
  <c r="CN209" i="9"/>
  <c r="CN212"/>
  <c r="CN189" i="4" s="1"/>
  <c r="CO208" i="7" s="1"/>
  <c r="CN215" i="9"/>
  <c r="CN218" s="1"/>
  <c r="CN227"/>
  <c r="CN230" s="1"/>
  <c r="CN204" i="4" s="1"/>
  <c r="CN233" i="9"/>
  <c r="CN236" s="1"/>
  <c r="CN209" i="4" s="1"/>
  <c r="CO232" i="7" s="1"/>
  <c r="CN239" i="9"/>
  <c r="CN242"/>
  <c r="CN245"/>
  <c r="CN248"/>
  <c r="CN251"/>
  <c r="CN254"/>
  <c r="CN224" i="4" s="1"/>
  <c r="CO250" i="7" s="1"/>
  <c r="CN5" i="6"/>
  <c r="CN6"/>
  <c r="CN7"/>
  <c r="CN8"/>
  <c r="CN9"/>
  <c r="CN10"/>
  <c r="CN11"/>
  <c r="CN12"/>
  <c r="CN13"/>
  <c r="CN14"/>
  <c r="CN15"/>
  <c r="CN16"/>
  <c r="CN17"/>
  <c r="CN18"/>
  <c r="CN19"/>
  <c r="CN20"/>
  <c r="CN21"/>
  <c r="CN22"/>
  <c r="CN23"/>
  <c r="CN24"/>
  <c r="CN25"/>
  <c r="CN26"/>
  <c r="CN27"/>
  <c r="CN28"/>
  <c r="CN29"/>
  <c r="CN30"/>
  <c r="CN31"/>
  <c r="CN32"/>
  <c r="CN33"/>
  <c r="CN34"/>
  <c r="CN35"/>
  <c r="CN36"/>
  <c r="CN37"/>
  <c r="CN38"/>
  <c r="CN39"/>
  <c r="CN40"/>
  <c r="CN41"/>
  <c r="CN42"/>
  <c r="CN43"/>
  <c r="CN44"/>
  <c r="C19" i="9"/>
  <c r="C25"/>
  <c r="C31"/>
  <c r="C37"/>
  <c r="C41"/>
  <c r="C47"/>
  <c r="C53"/>
  <c r="C59"/>
  <c r="C65"/>
  <c r="C68" s="1"/>
  <c r="C69" i="4"/>
  <c r="D64" i="7" s="1"/>
  <c r="C71" i="9"/>
  <c r="C74" s="1"/>
  <c r="C74" i="4" s="1"/>
  <c r="D70" i="7"/>
  <c r="C83" i="9"/>
  <c r="C86" s="1"/>
  <c r="C89"/>
  <c r="C92" s="1"/>
  <c r="C95"/>
  <c r="C98" s="1"/>
  <c r="C94" i="4" s="1"/>
  <c r="D94" i="7"/>
  <c r="C101" i="9"/>
  <c r="C107"/>
  <c r="C110"/>
  <c r="C113"/>
  <c r="C119"/>
  <c r="C122" s="1"/>
  <c r="C125"/>
  <c r="C128" s="1"/>
  <c r="C119" i="4" s="1"/>
  <c r="C131" i="9"/>
  <c r="C137"/>
  <c r="C140" s="1"/>
  <c r="C129" i="4"/>
  <c r="D136" i="7" s="1"/>
  <c r="C143" i="9"/>
  <c r="C146"/>
  <c r="C134" i="4" s="1"/>
  <c r="C149" i="9"/>
  <c r="C152"/>
  <c r="C139" i="4"/>
  <c r="C155" i="9"/>
  <c r="C158" s="1"/>
  <c r="C144" i="4"/>
  <c r="D154" i="7" s="1"/>
  <c r="C161" i="9"/>
  <c r="C164" s="1"/>
  <c r="C149" i="4" s="1"/>
  <c r="D160" i="7" s="1"/>
  <c r="C167" i="9"/>
  <c r="C173"/>
  <c r="C176"/>
  <c r="C159" i="4"/>
  <c r="D172" i="7" s="1"/>
  <c r="C179" i="9"/>
  <c r="C182"/>
  <c r="C164" i="4"/>
  <c r="D178" i="7" s="1"/>
  <c r="C185" i="9"/>
  <c r="C188"/>
  <c r="C191"/>
  <c r="C194" s="1"/>
  <c r="C197"/>
  <c r="C200"/>
  <c r="C179" i="4"/>
  <c r="D196" i="7" s="1"/>
  <c r="C221" i="9"/>
  <c r="C224"/>
  <c r="C209"/>
  <c r="C212" s="1"/>
  <c r="C189" i="4" s="1"/>
  <c r="D208" i="7"/>
  <c r="C215" i="9"/>
  <c r="C218"/>
  <c r="C194" i="4" s="1"/>
  <c r="C227" i="9"/>
  <c r="C230"/>
  <c r="C233"/>
  <c r="C236" s="1"/>
  <c r="C209" i="4"/>
  <c r="D232" i="7" s="1"/>
  <c r="C239" i="9"/>
  <c r="C242" s="1"/>
  <c r="C214" i="4" s="1"/>
  <c r="D238" i="7"/>
  <c r="C245" i="9"/>
  <c r="C251"/>
  <c r="C254"/>
  <c r="C11" i="6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19" i="4"/>
  <c r="C18"/>
  <c r="C239" s="1"/>
  <c r="D19"/>
  <c r="D18" s="1"/>
  <c r="D239"/>
  <c r="E19"/>
  <c r="E18"/>
  <c r="E239" s="1"/>
  <c r="F19"/>
  <c r="F18"/>
  <c r="F239" s="1"/>
  <c r="G19"/>
  <c r="G18"/>
  <c r="G239"/>
  <c r="H19"/>
  <c r="H18" s="1"/>
  <c r="H239"/>
  <c r="I19"/>
  <c r="I18"/>
  <c r="I239" s="1"/>
  <c r="J19"/>
  <c r="J18" s="1"/>
  <c r="J239" s="1"/>
  <c r="K19"/>
  <c r="K18"/>
  <c r="K239" s="1"/>
  <c r="L19"/>
  <c r="L18" s="1"/>
  <c r="L239" s="1"/>
  <c r="M19"/>
  <c r="M18"/>
  <c r="M239" s="1"/>
  <c r="N19"/>
  <c r="N18" s="1"/>
  <c r="N239" s="1"/>
  <c r="O19"/>
  <c r="O18"/>
  <c r="O239" s="1"/>
  <c r="P19"/>
  <c r="P18" s="1"/>
  <c r="P239" s="1"/>
  <c r="Q19"/>
  <c r="Q18"/>
  <c r="Q239" s="1"/>
  <c r="R19"/>
  <c r="R18" s="1"/>
  <c r="R239" s="1"/>
  <c r="S19"/>
  <c r="S18"/>
  <c r="S239" s="1"/>
  <c r="T19"/>
  <c r="T18" s="1"/>
  <c r="T239" s="1"/>
  <c r="U19"/>
  <c r="U18"/>
  <c r="U239" s="1"/>
  <c r="V19"/>
  <c r="V18" s="1"/>
  <c r="V239" s="1"/>
  <c r="W19"/>
  <c r="W18"/>
  <c r="W239" s="1"/>
  <c r="X19"/>
  <c r="X18" s="1"/>
  <c r="X239" s="1"/>
  <c r="Y19"/>
  <c r="Y18"/>
  <c r="Y239" s="1"/>
  <c r="Z19"/>
  <c r="Z18" s="1"/>
  <c r="Z239" s="1"/>
  <c r="AA19"/>
  <c r="AA18"/>
  <c r="AA239" s="1"/>
  <c r="AB19"/>
  <c r="AB18" s="1"/>
  <c r="AB239" s="1"/>
  <c r="AC19"/>
  <c r="AC18"/>
  <c r="AC239" s="1"/>
  <c r="AD19"/>
  <c r="AD18" s="1"/>
  <c r="AD239" s="1"/>
  <c r="AE19"/>
  <c r="AE18"/>
  <c r="AE239" s="1"/>
  <c r="AF19"/>
  <c r="AF18" s="1"/>
  <c r="AF239" s="1"/>
  <c r="AG19"/>
  <c r="AG18"/>
  <c r="AG239" s="1"/>
  <c r="AH19"/>
  <c r="AH18" s="1"/>
  <c r="AH239" s="1"/>
  <c r="AI19"/>
  <c r="AI18"/>
  <c r="AI239" s="1"/>
  <c r="AJ19"/>
  <c r="AJ18" s="1"/>
  <c r="AJ239" s="1"/>
  <c r="AK19"/>
  <c r="AK18"/>
  <c r="AK239" s="1"/>
  <c r="AL19"/>
  <c r="AL18" s="1"/>
  <c r="AL239" s="1"/>
  <c r="AM19"/>
  <c r="AM18"/>
  <c r="AM239" s="1"/>
  <c r="AN19"/>
  <c r="AN18" s="1"/>
  <c r="AN239" s="1"/>
  <c r="AO19"/>
  <c r="AO18"/>
  <c r="AO239" s="1"/>
  <c r="AP19"/>
  <c r="AP18" s="1"/>
  <c r="AP239" s="1"/>
  <c r="AQ19"/>
  <c r="AQ18"/>
  <c r="AQ239" s="1"/>
  <c r="AR19"/>
  <c r="AR18" s="1"/>
  <c r="AR239" s="1"/>
  <c r="AS19"/>
  <c r="AS18"/>
  <c r="AS239" s="1"/>
  <c r="AT19"/>
  <c r="AT18" s="1"/>
  <c r="AT239" s="1"/>
  <c r="AU19"/>
  <c r="AU18"/>
  <c r="AU239" s="1"/>
  <c r="AV19"/>
  <c r="AV18" s="1"/>
  <c r="AV239" s="1"/>
  <c r="AW19"/>
  <c r="AW18"/>
  <c r="AW239" s="1"/>
  <c r="AX19"/>
  <c r="AX18" s="1"/>
  <c r="AX239" s="1"/>
  <c r="AY19"/>
  <c r="AY18"/>
  <c r="AY239" s="1"/>
  <c r="AZ19"/>
  <c r="AZ18" s="1"/>
  <c r="AZ239" s="1"/>
  <c r="BA19"/>
  <c r="BA18"/>
  <c r="BA239" s="1"/>
  <c r="BB19"/>
  <c r="BB18" s="1"/>
  <c r="BB239" s="1"/>
  <c r="BC19"/>
  <c r="BC18"/>
  <c r="BC239" s="1"/>
  <c r="BD19"/>
  <c r="BD18" s="1"/>
  <c r="BD239" s="1"/>
  <c r="BE19"/>
  <c r="BE18"/>
  <c r="BE239" s="1"/>
  <c r="BF19"/>
  <c r="BF18" s="1"/>
  <c r="BF239" s="1"/>
  <c r="BG19"/>
  <c r="BG18"/>
  <c r="BG239" s="1"/>
  <c r="BH19"/>
  <c r="BH18" s="1"/>
  <c r="BH239" s="1"/>
  <c r="BI19"/>
  <c r="BI18"/>
  <c r="BI239" s="1"/>
  <c r="BJ19"/>
  <c r="BJ18" s="1"/>
  <c r="BJ239" s="1"/>
  <c r="BK19"/>
  <c r="BK18"/>
  <c r="BK239" s="1"/>
  <c r="BL19"/>
  <c r="BL18" s="1"/>
  <c r="BL239" s="1"/>
  <c r="BM19"/>
  <c r="BM18"/>
  <c r="BM239" s="1"/>
  <c r="BN19"/>
  <c r="BN18" s="1"/>
  <c r="BN239" s="1"/>
  <c r="BO19"/>
  <c r="BO18"/>
  <c r="BO239" s="1"/>
  <c r="BP19"/>
  <c r="BP18" s="1"/>
  <c r="BP239" s="1"/>
  <c r="BQ19"/>
  <c r="BQ18"/>
  <c r="BQ239" s="1"/>
  <c r="BR19"/>
  <c r="BR18" s="1"/>
  <c r="BR239" s="1"/>
  <c r="BS19"/>
  <c r="BS18"/>
  <c r="BS239" s="1"/>
  <c r="BT19"/>
  <c r="BT18" s="1"/>
  <c r="BT239" s="1"/>
  <c r="BU19"/>
  <c r="BU18"/>
  <c r="BU239" s="1"/>
  <c r="BV19"/>
  <c r="BV18" s="1"/>
  <c r="BV239" s="1"/>
  <c r="BW19"/>
  <c r="BW18"/>
  <c r="BW239" s="1"/>
  <c r="BX19"/>
  <c r="BX18" s="1"/>
  <c r="BX239" s="1"/>
  <c r="BY19"/>
  <c r="BY18"/>
  <c r="BY239" s="1"/>
  <c r="BZ19"/>
  <c r="BZ18" s="1"/>
  <c r="BZ239" s="1"/>
  <c r="CA19"/>
  <c r="CA18"/>
  <c r="CA239" s="1"/>
  <c r="CB19"/>
  <c r="CB18" s="1"/>
  <c r="CB239" s="1"/>
  <c r="CC19"/>
  <c r="CC18"/>
  <c r="CC239" s="1"/>
  <c r="CD19"/>
  <c r="CD18" s="1"/>
  <c r="CD239" s="1"/>
  <c r="CE19"/>
  <c r="CE18"/>
  <c r="CE239" s="1"/>
  <c r="CF19"/>
  <c r="CF18" s="1"/>
  <c r="CF239" s="1"/>
  <c r="CG19"/>
  <c r="CG18"/>
  <c r="CG239" s="1"/>
  <c r="CH19"/>
  <c r="CH18" s="1"/>
  <c r="CH239" s="1"/>
  <c r="CI19"/>
  <c r="CI18"/>
  <c r="CI239" s="1"/>
  <c r="CJ19"/>
  <c r="CJ18" s="1"/>
  <c r="CJ239" s="1"/>
  <c r="CK19"/>
  <c r="CK18"/>
  <c r="CK239" s="1"/>
  <c r="CL19"/>
  <c r="CL18" s="1"/>
  <c r="CL239" s="1"/>
  <c r="CM19"/>
  <c r="CM18"/>
  <c r="CM239" s="1"/>
  <c r="CN19"/>
  <c r="CN18" s="1"/>
  <c r="CN239" s="1"/>
  <c r="AX25"/>
  <c r="AY25"/>
  <c r="AY30" s="1"/>
  <c r="AZ25"/>
  <c r="AZ30" s="1"/>
  <c r="BA25"/>
  <c r="BB13" i="7" s="1"/>
  <c r="BB25" i="4"/>
  <c r="BB30" s="1"/>
  <c r="BC25"/>
  <c r="BC30" s="1"/>
  <c r="BD25"/>
  <c r="BD30" s="1"/>
  <c r="BD40" s="1"/>
  <c r="BE25"/>
  <c r="BE30"/>
  <c r="BF25"/>
  <c r="BF30"/>
  <c r="BG25"/>
  <c r="BH13" i="7"/>
  <c r="BG30" i="4"/>
  <c r="BH25"/>
  <c r="BI25"/>
  <c r="BI30"/>
  <c r="BI40" s="1"/>
  <c r="BJ25"/>
  <c r="BK25"/>
  <c r="BK30"/>
  <c r="BK40" s="1"/>
  <c r="BK45"/>
  <c r="BL25"/>
  <c r="BL30"/>
  <c r="BL40" s="1"/>
  <c r="BM25"/>
  <c r="BM30" s="1"/>
  <c r="BN25"/>
  <c r="BN30" s="1"/>
  <c r="BN40"/>
  <c r="BO25"/>
  <c r="BP25"/>
  <c r="BQ13" i="7" s="1"/>
  <c r="BP30" i="4"/>
  <c r="BQ25"/>
  <c r="BR25"/>
  <c r="BR30" s="1"/>
  <c r="BR40"/>
  <c r="BR45" s="1"/>
  <c r="BS25"/>
  <c r="BS30" s="1"/>
  <c r="BS40" s="1"/>
  <c r="BS35"/>
  <c r="BT25"/>
  <c r="BT30" s="1"/>
  <c r="BT40"/>
  <c r="BU25"/>
  <c r="BU30"/>
  <c r="BV19" i="7" s="1"/>
  <c r="BV25" i="4"/>
  <c r="BV30" s="1"/>
  <c r="BW25"/>
  <c r="BX13" i="7" s="1"/>
  <c r="BX25" i="4"/>
  <c r="BY25"/>
  <c r="BY30"/>
  <c r="BY40" s="1"/>
  <c r="BZ25"/>
  <c r="BZ30" s="1"/>
  <c r="CA25"/>
  <c r="CA30" s="1"/>
  <c r="CA40" s="1"/>
  <c r="CB25"/>
  <c r="CB30"/>
  <c r="CC25"/>
  <c r="CC30"/>
  <c r="CD25"/>
  <c r="CD30"/>
  <c r="CD40" s="1"/>
  <c r="CD45" s="1"/>
  <c r="CE25"/>
  <c r="CE30"/>
  <c r="CE40" s="1"/>
  <c r="CE45"/>
  <c r="CE50" s="1"/>
  <c r="CF43" i="7" s="1"/>
  <c r="CF25" i="4"/>
  <c r="CG25"/>
  <c r="CG30" s="1"/>
  <c r="CG40"/>
  <c r="CH31" i="7" s="1"/>
  <c r="CH25" i="4"/>
  <c r="CH30" s="1"/>
  <c r="CI25"/>
  <c r="CI30" s="1"/>
  <c r="CI40"/>
  <c r="CJ31" i="7" s="1"/>
  <c r="CJ25" i="4"/>
  <c r="CK13" i="7" s="1"/>
  <c r="CK25" i="4"/>
  <c r="CK30"/>
  <c r="CK40" s="1"/>
  <c r="CL25"/>
  <c r="CL30" s="1"/>
  <c r="CM25"/>
  <c r="CM30" s="1"/>
  <c r="CM40"/>
  <c r="CM45" s="1"/>
  <c r="CN25"/>
  <c r="C25"/>
  <c r="C30"/>
  <c r="D25"/>
  <c r="E13" i="7"/>
  <c r="E25" i="4"/>
  <c r="F25"/>
  <c r="F30" s="1"/>
  <c r="G25"/>
  <c r="G30" s="1"/>
  <c r="H25"/>
  <c r="I25"/>
  <c r="J25"/>
  <c r="J30" s="1"/>
  <c r="K19" i="7"/>
  <c r="K25" i="4"/>
  <c r="L13" i="7"/>
  <c r="L25" i="4"/>
  <c r="L30"/>
  <c r="M25"/>
  <c r="M30"/>
  <c r="N25"/>
  <c r="O13" i="7"/>
  <c r="O25" i="4"/>
  <c r="P25"/>
  <c r="Q25"/>
  <c r="Q30"/>
  <c r="R25"/>
  <c r="S13" i="7"/>
  <c r="S25" i="4"/>
  <c r="S30"/>
  <c r="T25"/>
  <c r="T30"/>
  <c r="U25"/>
  <c r="V25"/>
  <c r="V30" s="1"/>
  <c r="W25"/>
  <c r="W30" s="1"/>
  <c r="X19" i="7"/>
  <c r="X25" i="4"/>
  <c r="X30"/>
  <c r="Y25"/>
  <c r="Z13" i="7"/>
  <c r="Z25" i="4"/>
  <c r="AA13" i="7"/>
  <c r="AA25" i="4"/>
  <c r="AB25"/>
  <c r="AC25"/>
  <c r="AC30"/>
  <c r="AD19" i="7" s="1"/>
  <c r="AD25" i="4"/>
  <c r="AD30" s="1"/>
  <c r="AE25"/>
  <c r="AF25"/>
  <c r="AF30"/>
  <c r="AG25"/>
  <c r="AH25"/>
  <c r="AI25"/>
  <c r="AI30"/>
  <c r="AI40" s="1"/>
  <c r="AJ25"/>
  <c r="AK13" i="7" s="1"/>
  <c r="AK25" i="4"/>
  <c r="AL13" i="7" s="1"/>
  <c r="AL25" i="4"/>
  <c r="AL30" s="1"/>
  <c r="AM25"/>
  <c r="AN25"/>
  <c r="AN30"/>
  <c r="AO25"/>
  <c r="AO30"/>
  <c r="AO35" s="1"/>
  <c r="AP25" i="7"/>
  <c r="AP25" i="4"/>
  <c r="AP30"/>
  <c r="AQ25"/>
  <c r="AR13" i="7"/>
  <c r="AQ30" i="4"/>
  <c r="AQ35"/>
  <c r="AR25" i="7" s="1"/>
  <c r="AR25" i="4"/>
  <c r="AR30" s="1"/>
  <c r="AS25"/>
  <c r="AS30" s="1"/>
  <c r="AT25"/>
  <c r="AT30" s="1"/>
  <c r="AU25"/>
  <c r="AU30" s="1"/>
  <c r="AU35"/>
  <c r="AV25" i="7" s="1"/>
  <c r="AV25" i="4"/>
  <c r="AV30" s="1"/>
  <c r="AW25"/>
  <c r="D11" i="9"/>
  <c r="E11"/>
  <c r="F11"/>
  <c r="G11"/>
  <c r="H11"/>
  <c r="I11"/>
  <c r="J11"/>
  <c r="K11"/>
  <c r="L11"/>
  <c r="M11"/>
  <c r="N11"/>
  <c r="Q11"/>
  <c r="Q14" s="1"/>
  <c r="Q24" i="4" s="1"/>
  <c r="R10" i="7" s="1"/>
  <c r="R11" s="1"/>
  <c r="R11" i="9"/>
  <c r="R14"/>
  <c r="R24" i="4" s="1"/>
  <c r="S10" i="7" s="1"/>
  <c r="S11" s="1"/>
  <c r="S11" i="9"/>
  <c r="S14" s="1"/>
  <c r="S24" i="4" s="1"/>
  <c r="T11" i="9"/>
  <c r="T14"/>
  <c r="T24" i="4" s="1"/>
  <c r="U10" i="7" s="1"/>
  <c r="U11" s="1"/>
  <c r="U11" i="9"/>
  <c r="U14"/>
  <c r="U24" i="4" s="1"/>
  <c r="V10" i="7" s="1"/>
  <c r="V11" s="1"/>
  <c r="V11" i="9"/>
  <c r="V14" s="1"/>
  <c r="V24" i="4" s="1"/>
  <c r="W10" i="7" s="1"/>
  <c r="W11" s="1"/>
  <c r="W11" i="9"/>
  <c r="W14"/>
  <c r="W24" i="4" s="1"/>
  <c r="X10" i="7" s="1"/>
  <c r="X11" s="1"/>
  <c r="X11" i="9"/>
  <c r="X14" s="1"/>
  <c r="X24" i="4" s="1"/>
  <c r="Y10" i="7" s="1"/>
  <c r="Y11" s="1"/>
  <c r="Y11" i="9"/>
  <c r="Y14"/>
  <c r="Y24" i="4" s="1"/>
  <c r="Z10" i="7" s="1"/>
  <c r="Z11" s="1"/>
  <c r="Z11" i="9"/>
  <c r="Z14" s="1"/>
  <c r="AA11"/>
  <c r="AA14" s="1"/>
  <c r="AA24" i="4" s="1"/>
  <c r="AB10" i="7" s="1"/>
  <c r="AB11" s="1"/>
  <c r="AB11" i="9"/>
  <c r="AB14"/>
  <c r="AB24" i="4" s="1"/>
  <c r="AC10" i="7" s="1"/>
  <c r="AC11" s="1"/>
  <c r="AC11" i="9"/>
  <c r="AC14" s="1"/>
  <c r="AC24" i="4" s="1"/>
  <c r="AD11" i="9"/>
  <c r="AD14"/>
  <c r="AD24" i="4" s="1"/>
  <c r="AE10" i="7" s="1"/>
  <c r="AE11" s="1"/>
  <c r="AE11" i="9"/>
  <c r="AE14" s="1"/>
  <c r="AE24" i="4" s="1"/>
  <c r="AF11" i="9"/>
  <c r="AF14"/>
  <c r="AF24" i="4" s="1"/>
  <c r="AG10" i="7" s="1"/>
  <c r="AG11" s="1"/>
  <c r="AG11" i="9"/>
  <c r="AG14" s="1"/>
  <c r="AG24" i="4" s="1"/>
  <c r="AH10" i="7" s="1"/>
  <c r="AH11" s="1"/>
  <c r="AH11" i="9"/>
  <c r="AH14"/>
  <c r="AH24" i="4" s="1"/>
  <c r="AI10" i="7" s="1"/>
  <c r="AI11" s="1"/>
  <c r="AI11" i="9"/>
  <c r="AI14" s="1"/>
  <c r="AI24" i="4" s="1"/>
  <c r="AJ10" i="7" s="1"/>
  <c r="AJ11" s="1"/>
  <c r="AJ11" i="9"/>
  <c r="AJ14"/>
  <c r="AJ24" i="4" s="1"/>
  <c r="AK10" i="7" s="1"/>
  <c r="AK11" s="1"/>
  <c r="AK11" i="9"/>
  <c r="AK14" s="1"/>
  <c r="AK24" i="4" s="1"/>
  <c r="AL10" i="7" s="1"/>
  <c r="AL11" s="1"/>
  <c r="AL11" i="9"/>
  <c r="AL14"/>
  <c r="AL24" i="4" s="1"/>
  <c r="AM10" i="7" s="1"/>
  <c r="AM11" s="1"/>
  <c r="AM11" i="9"/>
  <c r="AM14" s="1"/>
  <c r="AM24" i="4" s="1"/>
  <c r="AN10" i="7" s="1"/>
  <c r="AN11" s="1"/>
  <c r="AN11" i="9"/>
  <c r="AN14"/>
  <c r="AN24" i="4" s="1"/>
  <c r="AO10" i="7" s="1"/>
  <c r="AO11" s="1"/>
  <c r="AO11" i="9"/>
  <c r="AO14" s="1"/>
  <c r="AO24" i="4" s="1"/>
  <c r="AP10" i="7" s="1"/>
  <c r="AP11" s="1"/>
  <c r="AP11" i="9"/>
  <c r="AP14"/>
  <c r="AP24" i="4" s="1"/>
  <c r="AQ10" i="7" s="1"/>
  <c r="AQ11" s="1"/>
  <c r="AQ11" i="9"/>
  <c r="AQ14" s="1"/>
  <c r="AQ24" i="4" s="1"/>
  <c r="AR10" i="7" s="1"/>
  <c r="AR11" s="1"/>
  <c r="AR11" i="9"/>
  <c r="AR14"/>
  <c r="AR24" i="4" s="1"/>
  <c r="AS10" i="7" s="1"/>
  <c r="AS11" s="1"/>
  <c r="AS11" i="9"/>
  <c r="AS14" s="1"/>
  <c r="AS24" i="4" s="1"/>
  <c r="AT10" i="7" s="1"/>
  <c r="AT11" s="1"/>
  <c r="AT11" i="9"/>
  <c r="AT14"/>
  <c r="AT24" i="4" s="1"/>
  <c r="AU10" i="7" s="1"/>
  <c r="AU11" s="1"/>
  <c r="AU11" i="9"/>
  <c r="AU14" s="1"/>
  <c r="AU24" i="4" s="1"/>
  <c r="AV10" i="7" s="1"/>
  <c r="AV11" s="1"/>
  <c r="AV11" i="9"/>
  <c r="AV14"/>
  <c r="AV24" i="4" s="1"/>
  <c r="AW10" i="7" s="1"/>
  <c r="AW11" s="1"/>
  <c r="AW11" i="9"/>
  <c r="AW14" s="1"/>
  <c r="AW24" i="4" s="1"/>
  <c r="AX10" i="7" s="1"/>
  <c r="AX11" s="1"/>
  <c r="AX11" i="9"/>
  <c r="AX14"/>
  <c r="AX24" i="4" s="1"/>
  <c r="AY10" i="7" s="1"/>
  <c r="AY11" s="1"/>
  <c r="AY11" i="9"/>
  <c r="AY14" s="1"/>
  <c r="AY24" i="4" s="1"/>
  <c r="AZ10" i="7" s="1"/>
  <c r="AZ11" s="1"/>
  <c r="AZ11" i="9"/>
  <c r="AZ14"/>
  <c r="AZ24" i="4" s="1"/>
  <c r="BA10" i="7" s="1"/>
  <c r="BA11" s="1"/>
  <c r="BA11" i="9"/>
  <c r="BA14" s="1"/>
  <c r="BA24" i="4" s="1"/>
  <c r="BB10" i="7" s="1"/>
  <c r="BB11" s="1"/>
  <c r="BB11" i="9"/>
  <c r="BB14"/>
  <c r="BB24" i="4" s="1"/>
  <c r="BC10" i="7" s="1"/>
  <c r="BC11" s="1"/>
  <c r="BC11" i="9"/>
  <c r="BC14" s="1"/>
  <c r="BC24" i="4" s="1"/>
  <c r="BD10" i="7" s="1"/>
  <c r="BD11" s="1"/>
  <c r="BD11" i="9"/>
  <c r="BD14"/>
  <c r="BD24" i="4" s="1"/>
  <c r="BE10" i="7" s="1"/>
  <c r="BE11" s="1"/>
  <c r="BE11" i="9"/>
  <c r="BE14" s="1"/>
  <c r="BE24" i="4" s="1"/>
  <c r="BF10" i="7" s="1"/>
  <c r="BF11" s="1"/>
  <c r="BF11" i="9"/>
  <c r="BF14"/>
  <c r="BF24" i="4" s="1"/>
  <c r="BG10" i="7" s="1"/>
  <c r="BG11" s="1"/>
  <c r="BG11" i="9"/>
  <c r="BG14" s="1"/>
  <c r="BG24" i="4" s="1"/>
  <c r="BH10" i="7" s="1"/>
  <c r="BH11" s="1"/>
  <c r="BH11" i="9"/>
  <c r="BH14"/>
  <c r="BH24" i="4" s="1"/>
  <c r="BI10" i="7" s="1"/>
  <c r="BI11" s="1"/>
  <c r="BI11" i="9"/>
  <c r="BI14" s="1"/>
  <c r="BI24" i="4" s="1"/>
  <c r="BJ10" i="7" s="1"/>
  <c r="BJ11" s="1"/>
  <c r="BJ11" i="9"/>
  <c r="BJ14"/>
  <c r="BJ24" i="4" s="1"/>
  <c r="BK10" i="7" s="1"/>
  <c r="BK11" s="1"/>
  <c r="BK11" i="9"/>
  <c r="BK14" s="1"/>
  <c r="BK24" i="4" s="1"/>
  <c r="BL10" i="7" s="1"/>
  <c r="BL11" s="1"/>
  <c r="BL11" i="9"/>
  <c r="BL14"/>
  <c r="BL24" i="4" s="1"/>
  <c r="BM10" i="7" s="1"/>
  <c r="BM11" s="1"/>
  <c r="BM11" i="9"/>
  <c r="BM14" s="1"/>
  <c r="BM24" i="4" s="1"/>
  <c r="BN10" i="7" s="1"/>
  <c r="BN11" s="1"/>
  <c r="BN11" i="9"/>
  <c r="BN14"/>
  <c r="BN24" i="4" s="1"/>
  <c r="BO10" i="7" s="1"/>
  <c r="BO11" s="1"/>
  <c r="BO11" i="9"/>
  <c r="BO14" s="1"/>
  <c r="BO24" i="4" s="1"/>
  <c r="BP10" i="7" s="1"/>
  <c r="BP11" s="1"/>
  <c r="BP11" i="9"/>
  <c r="BP14"/>
  <c r="BP24" i="4" s="1"/>
  <c r="BQ10" i="7" s="1"/>
  <c r="BQ11" s="1"/>
  <c r="BQ11" i="9"/>
  <c r="BQ14" s="1"/>
  <c r="BQ24" i="4" s="1"/>
  <c r="BR10" i="7" s="1"/>
  <c r="BR11" s="1"/>
  <c r="BR11" i="9"/>
  <c r="BR14"/>
  <c r="BR24" i="4" s="1"/>
  <c r="BS10" i="7" s="1"/>
  <c r="BS11" s="1"/>
  <c r="BS11" i="9"/>
  <c r="BS14" s="1"/>
  <c r="BS24" i="4" s="1"/>
  <c r="BT10" i="7" s="1"/>
  <c r="BT11" s="1"/>
  <c r="BT11" i="9"/>
  <c r="BT14"/>
  <c r="BT24" i="4" s="1"/>
  <c r="BU10" i="7" s="1"/>
  <c r="BU11" s="1"/>
  <c r="BU11" i="9"/>
  <c r="BU14" s="1"/>
  <c r="BU24" i="4" s="1"/>
  <c r="BV10" i="7" s="1"/>
  <c r="BV11" s="1"/>
  <c r="BV11" i="9"/>
  <c r="BV14"/>
  <c r="BV24" i="4" s="1"/>
  <c r="BW10" i="7" s="1"/>
  <c r="BW11" s="1"/>
  <c r="BW11" i="9"/>
  <c r="BW14" s="1"/>
  <c r="BW24" i="4" s="1"/>
  <c r="BX10" i="7" s="1"/>
  <c r="BX11" s="1"/>
  <c r="BX11" i="9"/>
  <c r="BX14"/>
  <c r="BX24" i="4" s="1"/>
  <c r="BY10" i="7" s="1"/>
  <c r="BY11" s="1"/>
  <c r="BY11" i="9"/>
  <c r="BY14" s="1"/>
  <c r="BY24" i="4" s="1"/>
  <c r="BZ10" i="7" s="1"/>
  <c r="BZ11" s="1"/>
  <c r="BZ11" i="9"/>
  <c r="BZ14"/>
  <c r="BZ24" i="4" s="1"/>
  <c r="CA10" i="7" s="1"/>
  <c r="CA11" s="1"/>
  <c r="CA11" i="9"/>
  <c r="CA14" s="1"/>
  <c r="CA24" i="4" s="1"/>
  <c r="CB10" i="7" s="1"/>
  <c r="CB11" s="1"/>
  <c r="CB11" i="9"/>
  <c r="CB14"/>
  <c r="CB24" i="4" s="1"/>
  <c r="CC10" i="7" s="1"/>
  <c r="CC11" s="1"/>
  <c r="CC11" i="9"/>
  <c r="CC14" s="1"/>
  <c r="CC24" i="4" s="1"/>
  <c r="CD10" i="7" s="1"/>
  <c r="CD11" s="1"/>
  <c r="CD11" i="9"/>
  <c r="CD14"/>
  <c r="CD24" i="4" s="1"/>
  <c r="CE10" i="7" s="1"/>
  <c r="CE11" s="1"/>
  <c r="CE11" i="9"/>
  <c r="CE14" s="1"/>
  <c r="CE24" i="4" s="1"/>
  <c r="CF10" i="7" s="1"/>
  <c r="CF11" s="1"/>
  <c r="CF11" i="9"/>
  <c r="CF14"/>
  <c r="CF24" i="4" s="1"/>
  <c r="CG10" i="7" s="1"/>
  <c r="CG11" s="1"/>
  <c r="CG11" i="9"/>
  <c r="CG14" s="1"/>
  <c r="CG24" i="4" s="1"/>
  <c r="CH10" i="7" s="1"/>
  <c r="CH11" s="1"/>
  <c r="CH11" i="9"/>
  <c r="CH14"/>
  <c r="CH24" i="4" s="1"/>
  <c r="CI10" i="7" s="1"/>
  <c r="CI11" s="1"/>
  <c r="CI11" i="9"/>
  <c r="CI14" s="1"/>
  <c r="CI24" i="4" s="1"/>
  <c r="CJ10" i="7" s="1"/>
  <c r="CJ11" s="1"/>
  <c r="CJ11" i="9"/>
  <c r="CJ14"/>
  <c r="CJ24" i="4" s="1"/>
  <c r="CK10" i="7" s="1"/>
  <c r="CK11" s="1"/>
  <c r="CK11" i="9"/>
  <c r="CK14" s="1"/>
  <c r="CK24" i="4" s="1"/>
  <c r="CL10" i="7" s="1"/>
  <c r="CL11" s="1"/>
  <c r="CL11" i="9"/>
  <c r="CL14"/>
  <c r="CL24" i="4" s="1"/>
  <c r="CM10" i="7" s="1"/>
  <c r="CM11" s="1"/>
  <c r="CM11" i="9"/>
  <c r="CM14" s="1"/>
  <c r="CM24" i="4" s="1"/>
  <c r="CN10" i="7" s="1"/>
  <c r="CN11" s="1"/>
  <c r="CN11" i="9"/>
  <c r="CN14"/>
  <c r="CN24" i="4" s="1"/>
  <c r="CO10" i="7" s="1"/>
  <c r="CO11" s="1"/>
  <c r="D12" i="9"/>
  <c r="E12"/>
  <c r="F12"/>
  <c r="G12"/>
  <c r="H12"/>
  <c r="I12"/>
  <c r="J12"/>
  <c r="K12"/>
  <c r="L12"/>
  <c r="M12"/>
  <c r="N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CF12"/>
  <c r="CG12"/>
  <c r="CH12"/>
  <c r="CI12"/>
  <c r="CJ12"/>
  <c r="CK12"/>
  <c r="CL12"/>
  <c r="CM12"/>
  <c r="CN12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CB13"/>
  <c r="CC13"/>
  <c r="CD13"/>
  <c r="CE13"/>
  <c r="CF13"/>
  <c r="CG13"/>
  <c r="CH13"/>
  <c r="CI13"/>
  <c r="CJ13"/>
  <c r="CK13"/>
  <c r="CL13"/>
  <c r="CM13"/>
  <c r="CN13"/>
  <c r="D6"/>
  <c r="D15" s="1"/>
  <c r="D21" s="1"/>
  <c r="E6"/>
  <c r="F6"/>
  <c r="F264" s="1"/>
  <c r="G6"/>
  <c r="G15" s="1"/>
  <c r="G21" s="1"/>
  <c r="H6"/>
  <c r="I6"/>
  <c r="J6"/>
  <c r="J15"/>
  <c r="J21" s="1"/>
  <c r="K6"/>
  <c r="K15" s="1"/>
  <c r="K21" s="1"/>
  <c r="L6"/>
  <c r="L264"/>
  <c r="M6"/>
  <c r="M15"/>
  <c r="M21" s="1"/>
  <c r="N6"/>
  <c r="N15" s="1"/>
  <c r="N21" s="1"/>
  <c r="O6"/>
  <c r="O15"/>
  <c r="O21" s="1"/>
  <c r="P6"/>
  <c r="P264" s="1"/>
  <c r="Q6"/>
  <c r="Q15" s="1"/>
  <c r="Q21"/>
  <c r="R6"/>
  <c r="R15"/>
  <c r="R21" s="1"/>
  <c r="S6"/>
  <c r="S264" s="1"/>
  <c r="T6"/>
  <c r="T15" s="1"/>
  <c r="T21" s="1"/>
  <c r="U6"/>
  <c r="U15"/>
  <c r="U21" s="1"/>
  <c r="V6"/>
  <c r="V264" s="1"/>
  <c r="W6"/>
  <c r="X6"/>
  <c r="X264"/>
  <c r="Y6"/>
  <c r="Y15"/>
  <c r="Y21" s="1"/>
  <c r="Z6"/>
  <c r="Z15" s="1"/>
  <c r="Z21" s="1"/>
  <c r="AA6"/>
  <c r="AB6"/>
  <c r="AB15" s="1"/>
  <c r="AB21"/>
  <c r="AC6"/>
  <c r="AC15"/>
  <c r="AC21" s="1"/>
  <c r="AD6"/>
  <c r="AD15" s="1"/>
  <c r="AD21"/>
  <c r="AE6"/>
  <c r="AE264"/>
  <c r="AF6"/>
  <c r="AF15"/>
  <c r="AF21" s="1"/>
  <c r="AG6"/>
  <c r="AG15" s="1"/>
  <c r="AG21"/>
  <c r="AH6"/>
  <c r="AH15"/>
  <c r="AH21" s="1"/>
  <c r="AI6"/>
  <c r="AI15" s="1"/>
  <c r="AI21"/>
  <c r="AJ6"/>
  <c r="AJ15"/>
  <c r="AJ21" s="1"/>
  <c r="AK6"/>
  <c r="AK15" s="1"/>
  <c r="AK21"/>
  <c r="AL6"/>
  <c r="AL15"/>
  <c r="AL21" s="1"/>
  <c r="AM6"/>
  <c r="AM15" s="1"/>
  <c r="AM21"/>
  <c r="AN6"/>
  <c r="AN15"/>
  <c r="AN21" s="1"/>
  <c r="AO6"/>
  <c r="AO15" s="1"/>
  <c r="AO21"/>
  <c r="AP6"/>
  <c r="AP15"/>
  <c r="AP21" s="1"/>
  <c r="AQ6"/>
  <c r="AQ15" s="1"/>
  <c r="AQ21"/>
  <c r="AR6"/>
  <c r="AR15"/>
  <c r="AR21" s="1"/>
  <c r="AS6"/>
  <c r="AS15" s="1"/>
  <c r="AS21"/>
  <c r="AT6"/>
  <c r="AT15"/>
  <c r="AT21" s="1"/>
  <c r="AU6"/>
  <c r="AU15" s="1"/>
  <c r="AU21"/>
  <c r="AV6"/>
  <c r="AV15"/>
  <c r="AV21" s="1"/>
  <c r="AW6"/>
  <c r="AW15" s="1"/>
  <c r="AW21"/>
  <c r="AX6"/>
  <c r="AX15"/>
  <c r="AX21" s="1"/>
  <c r="AY6"/>
  <c r="AY15" s="1"/>
  <c r="AY21"/>
  <c r="AZ6"/>
  <c r="AZ15"/>
  <c r="AZ21" s="1"/>
  <c r="BA6"/>
  <c r="BA15" s="1"/>
  <c r="BA21"/>
  <c r="BB6"/>
  <c r="BB15"/>
  <c r="BB21" s="1"/>
  <c r="BC6"/>
  <c r="BC15" s="1"/>
  <c r="BC21"/>
  <c r="BC33" s="1"/>
  <c r="BC39" s="1"/>
  <c r="BC45" s="1"/>
  <c r="BC51" s="1"/>
  <c r="BC57" s="1"/>
  <c r="BC63" s="1"/>
  <c r="BC69" s="1"/>
  <c r="BC75" s="1"/>
  <c r="BC81" s="1"/>
  <c r="BC87" s="1"/>
  <c r="BC93" s="1"/>
  <c r="BC99" s="1"/>
  <c r="BC105" s="1"/>
  <c r="BC111" s="1"/>
  <c r="BC117" s="1"/>
  <c r="BC123" s="1"/>
  <c r="BC129" s="1"/>
  <c r="BC135" s="1"/>
  <c r="BC141" s="1"/>
  <c r="BC147" s="1"/>
  <c r="BC153" s="1"/>
  <c r="BC159" s="1"/>
  <c r="BC165" s="1"/>
  <c r="BC171" s="1"/>
  <c r="BC177" s="1"/>
  <c r="BC183" s="1"/>
  <c r="BC189" s="1"/>
  <c r="BC195" s="1"/>
  <c r="BC201" s="1"/>
  <c r="BC207" s="1"/>
  <c r="BC213" s="1"/>
  <c r="BC219" s="1"/>
  <c r="BC225" s="1"/>
  <c r="BC231" s="1"/>
  <c r="BC237" s="1"/>
  <c r="BC243" s="1"/>
  <c r="BC249" s="1"/>
  <c r="BC255" s="1"/>
  <c r="BD6"/>
  <c r="BD15"/>
  <c r="BD21" s="1"/>
  <c r="BE6"/>
  <c r="BE15" s="1"/>
  <c r="BE21" s="1"/>
  <c r="BF6"/>
  <c r="BF15"/>
  <c r="BF21" s="1"/>
  <c r="BF27"/>
  <c r="BG6"/>
  <c r="BG15"/>
  <c r="BG21" s="1"/>
  <c r="BH6"/>
  <c r="BH15" s="1"/>
  <c r="BH21"/>
  <c r="BI6"/>
  <c r="BI15"/>
  <c r="BI21" s="1"/>
  <c r="BI27" s="1"/>
  <c r="BJ6"/>
  <c r="BJ15"/>
  <c r="BJ21" s="1"/>
  <c r="BK6"/>
  <c r="BK15" s="1"/>
  <c r="BK21" s="1"/>
  <c r="BK33" s="1"/>
  <c r="BK39" s="1"/>
  <c r="BK45" s="1"/>
  <c r="BK51" s="1"/>
  <c r="BK57" s="1"/>
  <c r="BK63" s="1"/>
  <c r="BK69" s="1"/>
  <c r="BK75" s="1"/>
  <c r="BK81" s="1"/>
  <c r="BK87" s="1"/>
  <c r="BK93" s="1"/>
  <c r="BK99" s="1"/>
  <c r="BK105" s="1"/>
  <c r="BK111" s="1"/>
  <c r="BK117" s="1"/>
  <c r="BK123" s="1"/>
  <c r="BK129" s="1"/>
  <c r="BK135" s="1"/>
  <c r="BK141" s="1"/>
  <c r="BK147" s="1"/>
  <c r="BK153" s="1"/>
  <c r="BK159" s="1"/>
  <c r="BK165" s="1"/>
  <c r="BK171" s="1"/>
  <c r="BK177" s="1"/>
  <c r="BK183" s="1"/>
  <c r="BK189" s="1"/>
  <c r="BK195" s="1"/>
  <c r="BK201" s="1"/>
  <c r="BK207" s="1"/>
  <c r="BK213" s="1"/>
  <c r="BK219" s="1"/>
  <c r="BK225" s="1"/>
  <c r="BK231" s="1"/>
  <c r="BK237" s="1"/>
  <c r="BK243" s="1"/>
  <c r="BK249" s="1"/>
  <c r="BK255" s="1"/>
  <c r="BL6"/>
  <c r="BL15"/>
  <c r="BL21" s="1"/>
  <c r="BM6"/>
  <c r="BM15" s="1"/>
  <c r="BM21" s="1"/>
  <c r="BN6"/>
  <c r="BN15"/>
  <c r="BN21" s="1"/>
  <c r="BN27" s="1"/>
  <c r="BO6"/>
  <c r="BO15"/>
  <c r="BO21" s="1"/>
  <c r="BO33" s="1"/>
  <c r="BO39" s="1"/>
  <c r="BO45" s="1"/>
  <c r="BO51" s="1"/>
  <c r="BO57" s="1"/>
  <c r="BO63" s="1"/>
  <c r="BO69" s="1"/>
  <c r="BO75" s="1"/>
  <c r="BO81" s="1"/>
  <c r="BO87" s="1"/>
  <c r="BO93" s="1"/>
  <c r="BO99" s="1"/>
  <c r="BO105" s="1"/>
  <c r="BO111" s="1"/>
  <c r="BO117" s="1"/>
  <c r="BO123" s="1"/>
  <c r="BO129" s="1"/>
  <c r="BO135" s="1"/>
  <c r="BO141" s="1"/>
  <c r="BO147" s="1"/>
  <c r="BO153" s="1"/>
  <c r="BO159" s="1"/>
  <c r="BO165" s="1"/>
  <c r="BO171" s="1"/>
  <c r="BO177" s="1"/>
  <c r="BO183" s="1"/>
  <c r="BO189" s="1"/>
  <c r="BO195" s="1"/>
  <c r="BO201" s="1"/>
  <c r="BO207" s="1"/>
  <c r="BO213" s="1"/>
  <c r="BO219" s="1"/>
  <c r="BO225" s="1"/>
  <c r="BO231" s="1"/>
  <c r="BO237" s="1"/>
  <c r="BO243" s="1"/>
  <c r="BO249" s="1"/>
  <c r="BO255" s="1"/>
  <c r="BP6"/>
  <c r="BP15" s="1"/>
  <c r="BP21" s="1"/>
  <c r="BP27" s="1"/>
  <c r="BQ6"/>
  <c r="BQ15" s="1"/>
  <c r="BQ21" s="1"/>
  <c r="BQ27" s="1"/>
  <c r="BR6"/>
  <c r="BR15" s="1"/>
  <c r="BR21" s="1"/>
  <c r="BS6"/>
  <c r="BS15"/>
  <c r="BS21" s="1"/>
  <c r="BT6"/>
  <c r="BT15" s="1"/>
  <c r="BT21" s="1"/>
  <c r="BU6"/>
  <c r="BU15"/>
  <c r="BU21" s="1"/>
  <c r="BV6"/>
  <c r="BV15" s="1"/>
  <c r="BV21" s="1"/>
  <c r="BV27" s="1"/>
  <c r="BW6"/>
  <c r="BW15" s="1"/>
  <c r="BW21" s="1"/>
  <c r="BX6"/>
  <c r="BX15"/>
  <c r="BX21" s="1"/>
  <c r="BX27" s="1"/>
  <c r="BY6"/>
  <c r="BY15"/>
  <c r="BY21" s="1"/>
  <c r="BZ6"/>
  <c r="BZ15" s="1"/>
  <c r="BZ21" s="1"/>
  <c r="BZ33" s="1"/>
  <c r="BZ39" s="1"/>
  <c r="BZ45" s="1"/>
  <c r="BZ51" s="1"/>
  <c r="BZ57" s="1"/>
  <c r="BZ63" s="1"/>
  <c r="BZ69" s="1"/>
  <c r="CA6"/>
  <c r="CA15" s="1"/>
  <c r="CA21" s="1"/>
  <c r="CB6"/>
  <c r="CB15"/>
  <c r="CB21" s="1"/>
  <c r="CB27" s="1"/>
  <c r="CC6"/>
  <c r="CC15"/>
  <c r="CC21" s="1"/>
  <c r="CD6"/>
  <c r="CD15" s="1"/>
  <c r="CD21" s="1"/>
  <c r="CE6"/>
  <c r="CE15"/>
  <c r="CE21" s="1"/>
  <c r="CE33" s="1"/>
  <c r="CE39" s="1"/>
  <c r="CE45" s="1"/>
  <c r="CE51" s="1"/>
  <c r="CE57" s="1"/>
  <c r="CE63" s="1"/>
  <c r="CE69" s="1"/>
  <c r="CE75" s="1"/>
  <c r="CE81" s="1"/>
  <c r="CE87" s="1"/>
  <c r="CE93" s="1"/>
  <c r="CE99" s="1"/>
  <c r="CE105" s="1"/>
  <c r="CE111" s="1"/>
  <c r="CE117" s="1"/>
  <c r="CE123" s="1"/>
  <c r="CE129" s="1"/>
  <c r="CE135" s="1"/>
  <c r="CE141" s="1"/>
  <c r="CE147" s="1"/>
  <c r="CE153" s="1"/>
  <c r="CE159" s="1"/>
  <c r="CE165" s="1"/>
  <c r="CE171" s="1"/>
  <c r="CE177" s="1"/>
  <c r="CE183" s="1"/>
  <c r="CE189" s="1"/>
  <c r="CE195" s="1"/>
  <c r="CE201" s="1"/>
  <c r="CE207" s="1"/>
  <c r="CE213" s="1"/>
  <c r="CE219" s="1"/>
  <c r="CE225" s="1"/>
  <c r="CE231" s="1"/>
  <c r="CE237" s="1"/>
  <c r="CE243" s="1"/>
  <c r="CE249" s="1"/>
  <c r="CE255" s="1"/>
  <c r="CF6"/>
  <c r="CF15" s="1"/>
  <c r="CF21" s="1"/>
  <c r="CF33" s="1"/>
  <c r="CF39" s="1"/>
  <c r="CF45" s="1"/>
  <c r="CF51" s="1"/>
  <c r="CF57" s="1"/>
  <c r="CF63" s="1"/>
  <c r="CF69" s="1"/>
  <c r="CF75" s="1"/>
  <c r="CF81" s="1"/>
  <c r="CF87" s="1"/>
  <c r="CF93" s="1"/>
  <c r="CF99" s="1"/>
  <c r="CF105" s="1"/>
  <c r="CF111" s="1"/>
  <c r="CF117" s="1"/>
  <c r="CF123" s="1"/>
  <c r="CF129" s="1"/>
  <c r="CF135" s="1"/>
  <c r="CF141" s="1"/>
  <c r="CF147" s="1"/>
  <c r="CF153" s="1"/>
  <c r="CF159" s="1"/>
  <c r="CF165" s="1"/>
  <c r="CF171" s="1"/>
  <c r="CF177" s="1"/>
  <c r="CF183" s="1"/>
  <c r="CF189" s="1"/>
  <c r="CF195" s="1"/>
  <c r="CF201" s="1"/>
  <c r="CF207" s="1"/>
  <c r="CF213" s="1"/>
  <c r="CF219" s="1"/>
  <c r="CF225" s="1"/>
  <c r="CF231" s="1"/>
  <c r="CF237" s="1"/>
  <c r="CF243" s="1"/>
  <c r="CF249" s="1"/>
  <c r="CF255" s="1"/>
  <c r="CG6"/>
  <c r="CG15"/>
  <c r="CG21" s="1"/>
  <c r="CH6"/>
  <c r="CH15" s="1"/>
  <c r="CH21" s="1"/>
  <c r="CI6"/>
  <c r="CI15"/>
  <c r="CI21" s="1"/>
  <c r="CI33" s="1"/>
  <c r="CI39" s="1"/>
  <c r="CI45" s="1"/>
  <c r="CI51" s="1"/>
  <c r="CI57" s="1"/>
  <c r="CJ6"/>
  <c r="CJ15" s="1"/>
  <c r="CJ21" s="1"/>
  <c r="CK6"/>
  <c r="CK15"/>
  <c r="CK21" s="1"/>
  <c r="CK27" s="1"/>
  <c r="CL6"/>
  <c r="CL15"/>
  <c r="CL21" s="1"/>
  <c r="CL27" s="1"/>
  <c r="CM6"/>
  <c r="CM15"/>
  <c r="CM21" s="1"/>
  <c r="CN6"/>
  <c r="CN15" s="1"/>
  <c r="CN21" s="1"/>
  <c r="CN33" s="1"/>
  <c r="CN39" s="1"/>
  <c r="CN45" s="1"/>
  <c r="CN51" s="1"/>
  <c r="CN57" s="1"/>
  <c r="CN63" s="1"/>
  <c r="CN69" s="1"/>
  <c r="CN75" s="1"/>
  <c r="CN81" s="1"/>
  <c r="CN87" s="1"/>
  <c r="CN93" s="1"/>
  <c r="CN99" s="1"/>
  <c r="CN105" s="1"/>
  <c r="CN111" s="1"/>
  <c r="CN117" s="1"/>
  <c r="CN123" s="1"/>
  <c r="CN129" s="1"/>
  <c r="CN135" s="1"/>
  <c r="CN141" s="1"/>
  <c r="CN147" s="1"/>
  <c r="CN153" s="1"/>
  <c r="CN159" s="1"/>
  <c r="CN165" s="1"/>
  <c r="CN171" s="1"/>
  <c r="CN177" s="1"/>
  <c r="CN183" s="1"/>
  <c r="CN189" s="1"/>
  <c r="CN195" s="1"/>
  <c r="CN201" s="1"/>
  <c r="CN207" s="1"/>
  <c r="CN213" s="1"/>
  <c r="CN219" s="1"/>
  <c r="CN225" s="1"/>
  <c r="CN231" s="1"/>
  <c r="CN237" s="1"/>
  <c r="CN243" s="1"/>
  <c r="CN249" s="1"/>
  <c r="CN255" s="1"/>
  <c r="BP18"/>
  <c r="BQ18"/>
  <c r="BR18"/>
  <c r="BS18"/>
  <c r="BT18"/>
  <c r="BU18"/>
  <c r="BV18"/>
  <c r="BW18"/>
  <c r="BX18"/>
  <c r="BY18"/>
  <c r="BZ18"/>
  <c r="CA18"/>
  <c r="CB18"/>
  <c r="CC18"/>
  <c r="CD18"/>
  <c r="CE18"/>
  <c r="CF18"/>
  <c r="CG18"/>
  <c r="CH18"/>
  <c r="CI18"/>
  <c r="CJ18"/>
  <c r="CK18"/>
  <c r="CL18"/>
  <c r="CM18"/>
  <c r="CN18"/>
  <c r="F19"/>
  <c r="P19"/>
  <c r="Z19"/>
  <c r="AL19"/>
  <c r="AT19"/>
  <c r="BC19"/>
  <c r="BL19"/>
  <c r="BP19"/>
  <c r="BQ19"/>
  <c r="BR19"/>
  <c r="BS19"/>
  <c r="BT19"/>
  <c r="BU19"/>
  <c r="BV19"/>
  <c r="BW19"/>
  <c r="BX19"/>
  <c r="BY19"/>
  <c r="BZ19"/>
  <c r="CA19"/>
  <c r="CB19"/>
  <c r="CC19"/>
  <c r="CD19"/>
  <c r="CE19"/>
  <c r="CF19"/>
  <c r="CG19"/>
  <c r="CH19"/>
  <c r="CI19"/>
  <c r="CJ19"/>
  <c r="CK19"/>
  <c r="CL19"/>
  <c r="CM19"/>
  <c r="CN19"/>
  <c r="BP24"/>
  <c r="BQ24"/>
  <c r="BR24"/>
  <c r="BS24"/>
  <c r="BT24"/>
  <c r="BU24"/>
  <c r="BV24"/>
  <c r="BW24"/>
  <c r="BX24"/>
  <c r="BY24"/>
  <c r="BZ24"/>
  <c r="CA24"/>
  <c r="CB24"/>
  <c r="CC24"/>
  <c r="CD24"/>
  <c r="CE24"/>
  <c r="CF24"/>
  <c r="CG24"/>
  <c r="CH24"/>
  <c r="CI24"/>
  <c r="CJ24"/>
  <c r="CK24"/>
  <c r="CL24"/>
  <c r="CM24"/>
  <c r="CN24"/>
  <c r="P25"/>
  <c r="Z25"/>
  <c r="AL25"/>
  <c r="BL25"/>
  <c r="BP25"/>
  <c r="BQ25"/>
  <c r="BR25"/>
  <c r="BS25"/>
  <c r="BT25"/>
  <c r="BU25"/>
  <c r="BV25"/>
  <c r="BW25"/>
  <c r="BX25"/>
  <c r="BY25"/>
  <c r="BZ25"/>
  <c r="CA25"/>
  <c r="CB25"/>
  <c r="CC25"/>
  <c r="CD25"/>
  <c r="CE25"/>
  <c r="CF25"/>
  <c r="CG25"/>
  <c r="CH25"/>
  <c r="CI25"/>
  <c r="CJ25"/>
  <c r="CK25"/>
  <c r="CL25"/>
  <c r="CM25"/>
  <c r="CN25"/>
  <c r="BP30"/>
  <c r="BQ30"/>
  <c r="BR30"/>
  <c r="BS30"/>
  <c r="BT30"/>
  <c r="BU30"/>
  <c r="BV30"/>
  <c r="BW30"/>
  <c r="BX30"/>
  <c r="BY30"/>
  <c r="BZ30"/>
  <c r="CA30"/>
  <c r="CB30"/>
  <c r="CC30"/>
  <c r="CD30"/>
  <c r="CE30"/>
  <c r="CF30"/>
  <c r="CG30"/>
  <c r="CH30"/>
  <c r="CI30"/>
  <c r="CJ30"/>
  <c r="CK30"/>
  <c r="CL30"/>
  <c r="CM30"/>
  <c r="CN30"/>
  <c r="F31"/>
  <c r="P31"/>
  <c r="V31"/>
  <c r="Z31"/>
  <c r="AL31"/>
  <c r="AT31"/>
  <c r="BC31"/>
  <c r="BL31"/>
  <c r="BP31"/>
  <c r="BQ31"/>
  <c r="BR31"/>
  <c r="BS31"/>
  <c r="BT31"/>
  <c r="BU31"/>
  <c r="BV31"/>
  <c r="BW31"/>
  <c r="BX31"/>
  <c r="BY31"/>
  <c r="BZ31"/>
  <c r="CA31"/>
  <c r="CB31"/>
  <c r="CC31"/>
  <c r="CD31"/>
  <c r="CE31"/>
  <c r="CF31"/>
  <c r="CG31"/>
  <c r="CH31"/>
  <c r="CI31"/>
  <c r="CJ31"/>
  <c r="CK31"/>
  <c r="CL31"/>
  <c r="CM31"/>
  <c r="CN31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CN36"/>
  <c r="D37"/>
  <c r="P37"/>
  <c r="V37"/>
  <c r="Z37"/>
  <c r="AL37"/>
  <c r="AV37"/>
  <c r="BL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CG37"/>
  <c r="CH37"/>
  <c r="CI37"/>
  <c r="CJ37"/>
  <c r="CK37"/>
  <c r="CL37"/>
  <c r="CM37"/>
  <c r="CN37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AZ44" s="1"/>
  <c r="AZ49" i="4" s="1"/>
  <c r="BA40" i="7" s="1"/>
  <c r="BA42" i="9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BV42"/>
  <c r="BW42"/>
  <c r="BX42"/>
  <c r="BY42"/>
  <c r="BZ42"/>
  <c r="CA42"/>
  <c r="CB42"/>
  <c r="CC42"/>
  <c r="CD42"/>
  <c r="CE42"/>
  <c r="CF42"/>
  <c r="CG42"/>
  <c r="CH42"/>
  <c r="CI42"/>
  <c r="CJ42"/>
  <c r="CK42"/>
  <c r="CL42"/>
  <c r="CM42"/>
  <c r="CN42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BV43"/>
  <c r="BW43"/>
  <c r="BX43"/>
  <c r="BY43"/>
  <c r="BZ43"/>
  <c r="CA43"/>
  <c r="CB43"/>
  <c r="CC43"/>
  <c r="CD43"/>
  <c r="CE43"/>
  <c r="CF43"/>
  <c r="CG43"/>
  <c r="CH43"/>
  <c r="CI43"/>
  <c r="CJ43"/>
  <c r="CK43"/>
  <c r="CL43"/>
  <c r="CM43"/>
  <c r="CN43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U50" s="1"/>
  <c r="U54" i="4" s="1"/>
  <c r="V48" i="9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U50" s="1"/>
  <c r="AU54" i="4" s="1"/>
  <c r="AV46" i="7" s="1"/>
  <c r="AV48" i="9"/>
  <c r="AW48"/>
  <c r="AX48"/>
  <c r="AY48"/>
  <c r="AZ48"/>
  <c r="AZ50" s="1"/>
  <c r="AZ54" i="4" s="1"/>
  <c r="BA48" i="9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BV48"/>
  <c r="BW48"/>
  <c r="BX48"/>
  <c r="BY48"/>
  <c r="BZ48"/>
  <c r="CA48"/>
  <c r="CB48"/>
  <c r="CC48"/>
  <c r="CD48"/>
  <c r="CE48"/>
  <c r="CF48"/>
  <c r="CG48"/>
  <c r="CH48"/>
  <c r="CI48"/>
  <c r="CJ48"/>
  <c r="CK48"/>
  <c r="CL48"/>
  <c r="CM48"/>
  <c r="CN48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BV49"/>
  <c r="BW49"/>
  <c r="BX49"/>
  <c r="BY49"/>
  <c r="BZ49"/>
  <c r="CA49"/>
  <c r="CB49"/>
  <c r="CC49"/>
  <c r="CD49"/>
  <c r="CE49"/>
  <c r="CF49"/>
  <c r="CG49"/>
  <c r="CH49"/>
  <c r="CI49"/>
  <c r="CJ49"/>
  <c r="CK49"/>
  <c r="CL49"/>
  <c r="CM49"/>
  <c r="CN49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Y56" s="1"/>
  <c r="Y59" i="4" s="1"/>
  <c r="Z52" i="7" s="1"/>
  <c r="Z54" i="9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AZ56" s="1"/>
  <c r="AZ59" i="4" s="1"/>
  <c r="BA54" i="9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BV54"/>
  <c r="BW54"/>
  <c r="BX54"/>
  <c r="BY54"/>
  <c r="BZ54"/>
  <c r="CA54"/>
  <c r="CB54"/>
  <c r="CC54"/>
  <c r="CD54"/>
  <c r="CE54"/>
  <c r="CF54"/>
  <c r="CG54"/>
  <c r="CH54"/>
  <c r="CI54"/>
  <c r="CJ54"/>
  <c r="CK54"/>
  <c r="CL54"/>
  <c r="CM54"/>
  <c r="CN54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BY55"/>
  <c r="BZ55"/>
  <c r="CA55"/>
  <c r="CB55"/>
  <c r="CC55"/>
  <c r="CD55"/>
  <c r="CE55"/>
  <c r="CF55"/>
  <c r="CG55"/>
  <c r="CH55"/>
  <c r="CI55"/>
  <c r="CJ55"/>
  <c r="CK55"/>
  <c r="CL55"/>
  <c r="CM55"/>
  <c r="CN55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BV60"/>
  <c r="BW60"/>
  <c r="BX60"/>
  <c r="BY60"/>
  <c r="BZ60"/>
  <c r="CA60"/>
  <c r="CB60"/>
  <c r="CC60"/>
  <c r="CD60"/>
  <c r="CE60"/>
  <c r="CF60"/>
  <c r="CG60"/>
  <c r="CH60"/>
  <c r="CI60"/>
  <c r="CJ60"/>
  <c r="CK60"/>
  <c r="CL60"/>
  <c r="CM60"/>
  <c r="CN60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BV61"/>
  <c r="BW61"/>
  <c r="BX61"/>
  <c r="BY61"/>
  <c r="BZ61"/>
  <c r="CA61"/>
  <c r="CB61"/>
  <c r="CC61"/>
  <c r="CD61"/>
  <c r="CE61"/>
  <c r="CF61"/>
  <c r="CG61"/>
  <c r="CH61"/>
  <c r="CI61"/>
  <c r="CJ61"/>
  <c r="CK61"/>
  <c r="CL61"/>
  <c r="CM61"/>
  <c r="CN61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BV66"/>
  <c r="BW66"/>
  <c r="BX66"/>
  <c r="BY66"/>
  <c r="BZ66"/>
  <c r="CA66"/>
  <c r="CB66"/>
  <c r="CC66"/>
  <c r="CD66"/>
  <c r="CE66"/>
  <c r="CF66"/>
  <c r="CG66"/>
  <c r="CH66"/>
  <c r="CI66"/>
  <c r="CJ66"/>
  <c r="CK66"/>
  <c r="CL66"/>
  <c r="CM66"/>
  <c r="CN66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BV67"/>
  <c r="BW67"/>
  <c r="BX67"/>
  <c r="BY67"/>
  <c r="BZ67"/>
  <c r="CA67"/>
  <c r="CB67"/>
  <c r="CC67"/>
  <c r="CD67"/>
  <c r="CE67"/>
  <c r="CF67"/>
  <c r="CG67"/>
  <c r="CH67"/>
  <c r="CI67"/>
  <c r="CJ67"/>
  <c r="CK67"/>
  <c r="CL67"/>
  <c r="CM67"/>
  <c r="CN67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BV72"/>
  <c r="BW72"/>
  <c r="BX72"/>
  <c r="BY72"/>
  <c r="BZ72"/>
  <c r="CA72"/>
  <c r="CB72"/>
  <c r="CC72"/>
  <c r="CD72"/>
  <c r="CE72"/>
  <c r="CF72"/>
  <c r="CG72"/>
  <c r="CH72"/>
  <c r="CI72"/>
  <c r="CJ72"/>
  <c r="CK72"/>
  <c r="CL72"/>
  <c r="CM72"/>
  <c r="CN72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BV73"/>
  <c r="BW73"/>
  <c r="BX73"/>
  <c r="BY73"/>
  <c r="BZ73"/>
  <c r="CA73"/>
  <c r="CB73"/>
  <c r="CC73"/>
  <c r="CD73"/>
  <c r="CE73"/>
  <c r="CF73"/>
  <c r="CG73"/>
  <c r="CH73"/>
  <c r="CI73"/>
  <c r="CJ73"/>
  <c r="CK73"/>
  <c r="CL73"/>
  <c r="CM73"/>
  <c r="CN73"/>
  <c r="D77"/>
  <c r="D80" s="1"/>
  <c r="C77"/>
  <c r="C80" s="1"/>
  <c r="C79" i="4" s="1"/>
  <c r="D76" i="7" s="1"/>
  <c r="E77" i="9"/>
  <c r="E80" s="1"/>
  <c r="E79" i="4" s="1"/>
  <c r="F76" i="7" s="1"/>
  <c r="F77" i="9"/>
  <c r="F80" s="1"/>
  <c r="F79" i="4" s="1"/>
  <c r="G76" i="7" s="1"/>
  <c r="G77" i="9"/>
  <c r="G80" s="1"/>
  <c r="G79" i="4" s="1"/>
  <c r="H76" i="7" s="1"/>
  <c r="H77" i="9"/>
  <c r="H80" s="1"/>
  <c r="H79" i="4" s="1"/>
  <c r="I76" i="7" s="1"/>
  <c r="I77" i="9"/>
  <c r="I80"/>
  <c r="J77"/>
  <c r="J80"/>
  <c r="J79" i="4" s="1"/>
  <c r="K76" i="7" s="1"/>
  <c r="K77" i="9"/>
  <c r="K80"/>
  <c r="L77"/>
  <c r="L80"/>
  <c r="L79" i="4" s="1"/>
  <c r="M76" i="7" s="1"/>
  <c r="M77" i="9"/>
  <c r="M80"/>
  <c r="M79" i="4" s="1"/>
  <c r="N76" i="7" s="1"/>
  <c r="N77" i="9"/>
  <c r="N80"/>
  <c r="N79" i="4" s="1"/>
  <c r="O76" i="7" s="1"/>
  <c r="O77" i="9"/>
  <c r="O80"/>
  <c r="O79" i="4" s="1"/>
  <c r="P76" i="7" s="1"/>
  <c r="P77" i="9"/>
  <c r="P80"/>
  <c r="P79" i="4" s="1"/>
  <c r="Q76" i="7" s="1"/>
  <c r="Q77" i="9"/>
  <c r="Q80"/>
  <c r="Q79" i="4" s="1"/>
  <c r="R76" i="7" s="1"/>
  <c r="R77" i="9"/>
  <c r="R80"/>
  <c r="R79" i="4" s="1"/>
  <c r="S77" i="9"/>
  <c r="S80" s="1"/>
  <c r="T77"/>
  <c r="T80" s="1"/>
  <c r="T79" i="4" s="1"/>
  <c r="U76" i="7" s="1"/>
  <c r="U77" i="9"/>
  <c r="U80" s="1"/>
  <c r="U79" i="4" s="1"/>
  <c r="V77" i="9"/>
  <c r="V80"/>
  <c r="V79" i="4" s="1"/>
  <c r="W76" i="7" s="1"/>
  <c r="W77" i="9"/>
  <c r="W80"/>
  <c r="W79" i="4" s="1"/>
  <c r="X76" i="7" s="1"/>
  <c r="X77" i="9"/>
  <c r="X80"/>
  <c r="X79" i="4" s="1"/>
  <c r="Y76" i="7" s="1"/>
  <c r="Y77" i="9"/>
  <c r="Y80"/>
  <c r="Z77"/>
  <c r="Z80"/>
  <c r="Z79" i="4" s="1"/>
  <c r="AA76" i="7" s="1"/>
  <c r="AA77" i="9"/>
  <c r="AA80"/>
  <c r="AB77"/>
  <c r="AB80"/>
  <c r="AB79" i="4" s="1"/>
  <c r="AC76" i="7" s="1"/>
  <c r="AC77" i="9"/>
  <c r="AC80"/>
  <c r="AC79" i="4" s="1"/>
  <c r="AD77" i="9"/>
  <c r="AD80" s="1"/>
  <c r="AD79" i="4" s="1"/>
  <c r="AE76" i="7" s="1"/>
  <c r="AE77" i="9"/>
  <c r="AE80" s="1"/>
  <c r="AE79" i="4" s="1"/>
  <c r="AF76" i="7" s="1"/>
  <c r="AF77" i="9"/>
  <c r="AF80" s="1"/>
  <c r="AF79" i="4" s="1"/>
  <c r="AG76" i="7" s="1"/>
  <c r="AG77" i="9"/>
  <c r="AG80" s="1"/>
  <c r="AH77"/>
  <c r="AH80" s="1"/>
  <c r="AH79" i="4" s="1"/>
  <c r="AI76" i="7" s="1"/>
  <c r="AI77" i="9"/>
  <c r="AI80" s="1"/>
  <c r="AI79" i="4" s="1"/>
  <c r="AJ76" i="7" s="1"/>
  <c r="AJ77" i="9"/>
  <c r="AJ80" s="1"/>
  <c r="AJ79" i="4" s="1"/>
  <c r="AK76" i="7" s="1"/>
  <c r="AK77" i="9"/>
  <c r="AK80" s="1"/>
  <c r="AK79" i="4" s="1"/>
  <c r="AL76" i="7" s="1"/>
  <c r="AL77" i="9"/>
  <c r="AL80" s="1"/>
  <c r="AL79" i="4" s="1"/>
  <c r="AM76" i="7" s="1"/>
  <c r="AM77" i="9"/>
  <c r="AM80" s="1"/>
  <c r="AM79" i="4" s="1"/>
  <c r="AN76" i="7" s="1"/>
  <c r="AN77" i="9"/>
  <c r="AN80" s="1"/>
  <c r="AN79" i="4" s="1"/>
  <c r="AO76" i="7" s="1"/>
  <c r="AO77" i="9"/>
  <c r="AO80" s="1"/>
  <c r="AP77"/>
  <c r="AP80" s="1"/>
  <c r="AP79" i="4" s="1"/>
  <c r="AQ76" i="7" s="1"/>
  <c r="AQ77" i="9"/>
  <c r="AQ80" s="1"/>
  <c r="AQ79" i="4" s="1"/>
  <c r="AR76" i="7" s="1"/>
  <c r="AR77" i="9"/>
  <c r="AR80" s="1"/>
  <c r="AR79" i="4" s="1"/>
  <c r="AS76" i="7" s="1"/>
  <c r="AS77" i="9"/>
  <c r="AS80" s="1"/>
  <c r="AS79" i="4" s="1"/>
  <c r="AT76" i="7" s="1"/>
  <c r="AT77" i="9"/>
  <c r="AT80" s="1"/>
  <c r="AT79" i="4" s="1"/>
  <c r="AU76" i="7" s="1"/>
  <c r="AU77" i="9"/>
  <c r="AU80" s="1"/>
  <c r="AU79" i="4" s="1"/>
  <c r="AV76" i="7" s="1"/>
  <c r="AV77" i="9"/>
  <c r="AV80" s="1"/>
  <c r="AV79" i="4" s="1"/>
  <c r="AW76" i="7" s="1"/>
  <c r="AW77" i="9"/>
  <c r="AW80" s="1"/>
  <c r="AX77"/>
  <c r="AX80" s="1"/>
  <c r="AX79" i="4" s="1"/>
  <c r="AY76" i="7" s="1"/>
  <c r="AY77" i="9"/>
  <c r="AY80" s="1"/>
  <c r="AY79" i="4" s="1"/>
  <c r="AZ76" i="7" s="1"/>
  <c r="AZ77" i="9"/>
  <c r="AZ80" s="1"/>
  <c r="AZ79" i="4" s="1"/>
  <c r="BA76" i="7" s="1"/>
  <c r="BA77" i="9"/>
  <c r="BA80" s="1"/>
  <c r="BA79" i="4" s="1"/>
  <c r="BB77" i="9"/>
  <c r="BB80"/>
  <c r="BB79" i="4" s="1"/>
  <c r="BC76" i="7" s="1"/>
  <c r="BC77" i="9"/>
  <c r="BC80"/>
  <c r="BC79" i="4" s="1"/>
  <c r="BD76" i="7" s="1"/>
  <c r="BD77" i="9"/>
  <c r="BD80"/>
  <c r="BD79" i="4" s="1"/>
  <c r="BE76" i="7" s="1"/>
  <c r="BE77" i="9"/>
  <c r="BE80"/>
  <c r="BE79" i="4" s="1"/>
  <c r="BF77" i="9"/>
  <c r="BF80" s="1"/>
  <c r="BF79" i="4" s="1"/>
  <c r="BG76" i="7" s="1"/>
  <c r="BG77" i="9"/>
  <c r="BG80" s="1"/>
  <c r="BH77"/>
  <c r="BH80" s="1"/>
  <c r="BH79" i="4" s="1"/>
  <c r="BI76" i="7" s="1"/>
  <c r="BI77" i="9"/>
  <c r="BI80" s="1"/>
  <c r="BI79" i="4" s="1"/>
  <c r="BJ77" i="9"/>
  <c r="BJ80"/>
  <c r="BJ79" i="4" s="1"/>
  <c r="BK76" i="7" s="1"/>
  <c r="BK77" i="9"/>
  <c r="BK80"/>
  <c r="BL77"/>
  <c r="BL80"/>
  <c r="BM77"/>
  <c r="BM80"/>
  <c r="BN77"/>
  <c r="BN80"/>
  <c r="BN79" i="4" s="1"/>
  <c r="BO76" i="7" s="1"/>
  <c r="BO77" i="9"/>
  <c r="BO80"/>
  <c r="BP77"/>
  <c r="BP80"/>
  <c r="BP79" i="4" s="1"/>
  <c r="BQ76" i="7" s="1"/>
  <c r="BQ77" i="9"/>
  <c r="BQ80"/>
  <c r="BR77"/>
  <c r="BR80"/>
  <c r="BR79" i="4" s="1"/>
  <c r="BS76" i="7" s="1"/>
  <c r="BS77" i="9"/>
  <c r="BS80"/>
  <c r="BT77"/>
  <c r="BT80"/>
  <c r="BU77"/>
  <c r="BU80"/>
  <c r="BV77"/>
  <c r="BV80"/>
  <c r="BV79" i="4" s="1"/>
  <c r="BW76" i="7" s="1"/>
  <c r="BW77" i="9"/>
  <c r="BW80" s="1"/>
  <c r="BW79" i="4" s="1"/>
  <c r="BX76" i="7" s="1"/>
  <c r="BX77" i="9"/>
  <c r="BX80" s="1"/>
  <c r="BX79" i="4" s="1"/>
  <c r="BY76" i="7" s="1"/>
  <c r="BY77" i="9"/>
  <c r="BY80" s="1"/>
  <c r="BY79" i="4" s="1"/>
  <c r="BZ76" i="7" s="1"/>
  <c r="BZ77" i="9"/>
  <c r="BZ80" s="1"/>
  <c r="BZ79" i="4" s="1"/>
  <c r="CA76" i="7" s="1"/>
  <c r="CA77" i="9"/>
  <c r="CA80" s="1"/>
  <c r="CB77"/>
  <c r="CB80" s="1"/>
  <c r="CC77"/>
  <c r="CC80" s="1"/>
  <c r="CD77"/>
  <c r="CD80" s="1"/>
  <c r="CD79" i="4" s="1"/>
  <c r="CE76" i="7" s="1"/>
  <c r="CE77" i="9"/>
  <c r="CE80" s="1"/>
  <c r="CF77"/>
  <c r="CF80" s="1"/>
  <c r="CF79" i="4" s="1"/>
  <c r="CG76" i="7" s="1"/>
  <c r="CG77" i="9"/>
  <c r="CG80" s="1"/>
  <c r="CH77"/>
  <c r="CH80" s="1"/>
  <c r="CH79" i="4" s="1"/>
  <c r="CI76" i="7" s="1"/>
  <c r="CI77" i="9"/>
  <c r="CI80" s="1"/>
  <c r="CJ77"/>
  <c r="CJ80" s="1"/>
  <c r="CK77"/>
  <c r="CK80" s="1"/>
  <c r="CK79" i="4" s="1"/>
  <c r="CL77" i="9"/>
  <c r="CL80" s="1"/>
  <c r="CL79" i="4" s="1"/>
  <c r="CM76" i="7" s="1"/>
  <c r="CM77" i="9"/>
  <c r="CM80" s="1"/>
  <c r="CN77"/>
  <c r="CN80" s="1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BV78"/>
  <c r="BW78"/>
  <c r="BX78"/>
  <c r="BY78"/>
  <c r="BZ78"/>
  <c r="CA78"/>
  <c r="CB78"/>
  <c r="CC78"/>
  <c r="CD78"/>
  <c r="CE78"/>
  <c r="CF78"/>
  <c r="CG78"/>
  <c r="CH78"/>
  <c r="CI78"/>
  <c r="CJ78"/>
  <c r="CK78"/>
  <c r="CL78"/>
  <c r="CM78"/>
  <c r="CN78"/>
  <c r="D79"/>
  <c r="E79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BV79"/>
  <c r="BW79"/>
  <c r="BX79"/>
  <c r="BY79"/>
  <c r="BZ79"/>
  <c r="CA79"/>
  <c r="CB79"/>
  <c r="CC79"/>
  <c r="CD79"/>
  <c r="CE79"/>
  <c r="CF79"/>
  <c r="CG79"/>
  <c r="CH79"/>
  <c r="CI79"/>
  <c r="CJ79"/>
  <c r="CK79"/>
  <c r="CL79"/>
  <c r="CM79"/>
  <c r="CN79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Y84"/>
  <c r="AZ84"/>
  <c r="BA84"/>
  <c r="BB84"/>
  <c r="BC84"/>
  <c r="BD84"/>
  <c r="BE84"/>
  <c r="BF84"/>
  <c r="BG84"/>
  <c r="BH84"/>
  <c r="BI84"/>
  <c r="BJ84"/>
  <c r="BK84"/>
  <c r="BL84"/>
  <c r="BM84"/>
  <c r="BN84"/>
  <c r="BO84"/>
  <c r="BP84"/>
  <c r="BQ84"/>
  <c r="BR84"/>
  <c r="BS84"/>
  <c r="BT84"/>
  <c r="BU84"/>
  <c r="BV84"/>
  <c r="BW84"/>
  <c r="BX84"/>
  <c r="BY84"/>
  <c r="BZ84"/>
  <c r="CA84"/>
  <c r="CB84"/>
  <c r="CC84"/>
  <c r="CD84"/>
  <c r="CE84"/>
  <c r="CF84"/>
  <c r="CG84"/>
  <c r="CH84"/>
  <c r="CI84"/>
  <c r="CJ84"/>
  <c r="CK84"/>
  <c r="CL84"/>
  <c r="CM84"/>
  <c r="CN84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Z85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AT85"/>
  <c r="AU85"/>
  <c r="AV85"/>
  <c r="AW85"/>
  <c r="AX85"/>
  <c r="AY85"/>
  <c r="AZ85"/>
  <c r="BA85"/>
  <c r="BB85"/>
  <c r="BC85"/>
  <c r="BD85"/>
  <c r="BE85"/>
  <c r="BF85"/>
  <c r="BG85"/>
  <c r="BH85"/>
  <c r="BI85"/>
  <c r="BJ85"/>
  <c r="BK85"/>
  <c r="BL85"/>
  <c r="BM85"/>
  <c r="BN85"/>
  <c r="BO85"/>
  <c r="BP85"/>
  <c r="BQ85"/>
  <c r="BR85"/>
  <c r="BS85"/>
  <c r="BT85"/>
  <c r="BU85"/>
  <c r="BV85"/>
  <c r="BW85"/>
  <c r="BX85"/>
  <c r="BY85"/>
  <c r="BZ85"/>
  <c r="CA85"/>
  <c r="CB85"/>
  <c r="CC85"/>
  <c r="CD85"/>
  <c r="CE85"/>
  <c r="CF85"/>
  <c r="CG85"/>
  <c r="CH85"/>
  <c r="CI85"/>
  <c r="CJ85"/>
  <c r="CK85"/>
  <c r="CL85"/>
  <c r="CM85"/>
  <c r="CN85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V90"/>
  <c r="AW90"/>
  <c r="AX90"/>
  <c r="AY90"/>
  <c r="AZ90"/>
  <c r="BA90"/>
  <c r="BB90"/>
  <c r="BC90"/>
  <c r="BD90"/>
  <c r="BE90"/>
  <c r="BF90"/>
  <c r="BG90"/>
  <c r="BH90"/>
  <c r="BI90"/>
  <c r="BJ90"/>
  <c r="BK90"/>
  <c r="BL90"/>
  <c r="BM90"/>
  <c r="BN90"/>
  <c r="BO90"/>
  <c r="BP90"/>
  <c r="BQ90"/>
  <c r="BR90"/>
  <c r="BS90"/>
  <c r="BT90"/>
  <c r="BU90"/>
  <c r="BV90"/>
  <c r="BW90"/>
  <c r="BX90"/>
  <c r="BY90"/>
  <c r="BZ90"/>
  <c r="CA90"/>
  <c r="CB90"/>
  <c r="CC90"/>
  <c r="CD90"/>
  <c r="CE90"/>
  <c r="CF90"/>
  <c r="CG90"/>
  <c r="CH90"/>
  <c r="CI90"/>
  <c r="CJ90"/>
  <c r="CK90"/>
  <c r="CL90"/>
  <c r="CM90"/>
  <c r="CN90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Z91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V91"/>
  <c r="AW91"/>
  <c r="AX91"/>
  <c r="AY91"/>
  <c r="AZ91"/>
  <c r="BA91"/>
  <c r="BB91"/>
  <c r="BC91"/>
  <c r="BD91"/>
  <c r="BE91"/>
  <c r="BF91"/>
  <c r="BG91"/>
  <c r="BH91"/>
  <c r="BI91"/>
  <c r="BJ91"/>
  <c r="BK91"/>
  <c r="BL91"/>
  <c r="BM91"/>
  <c r="BN91"/>
  <c r="BO91"/>
  <c r="BP91"/>
  <c r="BQ91"/>
  <c r="BR91"/>
  <c r="BS91"/>
  <c r="BT91"/>
  <c r="BU91"/>
  <c r="BV91"/>
  <c r="BW91"/>
  <c r="BX91"/>
  <c r="BY91"/>
  <c r="BZ91"/>
  <c r="CA91"/>
  <c r="CB91"/>
  <c r="CC91"/>
  <c r="CD91"/>
  <c r="CE91"/>
  <c r="CF91"/>
  <c r="CG91"/>
  <c r="CH91"/>
  <c r="CI91"/>
  <c r="CJ91"/>
  <c r="CK91"/>
  <c r="CL91"/>
  <c r="CM91"/>
  <c r="CN91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Z96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AT96"/>
  <c r="AU96"/>
  <c r="AV96"/>
  <c r="AW96"/>
  <c r="AX96"/>
  <c r="AY96"/>
  <c r="AZ96"/>
  <c r="BA96"/>
  <c r="BB96"/>
  <c r="BC96"/>
  <c r="BD96"/>
  <c r="BE96"/>
  <c r="BF96"/>
  <c r="BG96"/>
  <c r="BH96"/>
  <c r="BI96"/>
  <c r="BJ96"/>
  <c r="BK96"/>
  <c r="BL96"/>
  <c r="BM96"/>
  <c r="BN96"/>
  <c r="BO96"/>
  <c r="BP96"/>
  <c r="BQ96"/>
  <c r="BR96"/>
  <c r="BS96"/>
  <c r="BT96"/>
  <c r="BU96"/>
  <c r="BV96"/>
  <c r="BW96"/>
  <c r="BX96"/>
  <c r="BY96"/>
  <c r="BZ96"/>
  <c r="CA96"/>
  <c r="CB96"/>
  <c r="CC96"/>
  <c r="CD96"/>
  <c r="CE96"/>
  <c r="CF96"/>
  <c r="CG96"/>
  <c r="CH96"/>
  <c r="CI96"/>
  <c r="CJ96"/>
  <c r="CK96"/>
  <c r="CL96"/>
  <c r="CM96"/>
  <c r="CN96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Z97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AV97"/>
  <c r="AW97"/>
  <c r="AX97"/>
  <c r="AY97"/>
  <c r="AZ97"/>
  <c r="BA97"/>
  <c r="BB97"/>
  <c r="BC97"/>
  <c r="BD97"/>
  <c r="BE97"/>
  <c r="BF97"/>
  <c r="BG97"/>
  <c r="BH97"/>
  <c r="BI97"/>
  <c r="BJ97"/>
  <c r="BK97"/>
  <c r="BL97"/>
  <c r="BM97"/>
  <c r="BN97"/>
  <c r="BO97"/>
  <c r="BP97"/>
  <c r="BQ97"/>
  <c r="BR97"/>
  <c r="BS97"/>
  <c r="BT97"/>
  <c r="BU97"/>
  <c r="BV97"/>
  <c r="BW97"/>
  <c r="BX97"/>
  <c r="BY97"/>
  <c r="BZ97"/>
  <c r="CA97"/>
  <c r="CB97"/>
  <c r="CC97"/>
  <c r="CD97"/>
  <c r="CE97"/>
  <c r="CF97"/>
  <c r="CG97"/>
  <c r="CH97"/>
  <c r="CI97"/>
  <c r="CJ97"/>
  <c r="CK97"/>
  <c r="CL97"/>
  <c r="CM97"/>
  <c r="CN97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Z102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BL102"/>
  <c r="BM102"/>
  <c r="BN102"/>
  <c r="BO102"/>
  <c r="BP102"/>
  <c r="BQ102"/>
  <c r="BR102"/>
  <c r="BS102"/>
  <c r="BT102"/>
  <c r="BU102"/>
  <c r="BV102"/>
  <c r="BW102"/>
  <c r="BX102"/>
  <c r="BY102"/>
  <c r="BZ102"/>
  <c r="CA102"/>
  <c r="CB102"/>
  <c r="CC102"/>
  <c r="CD102"/>
  <c r="CE102"/>
  <c r="CF102"/>
  <c r="CG102"/>
  <c r="CH102"/>
  <c r="CI102"/>
  <c r="CJ102"/>
  <c r="CK102"/>
  <c r="CL102"/>
  <c r="CM102"/>
  <c r="CN102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Z103"/>
  <c r="AA103"/>
  <c r="AB103"/>
  <c r="AC103"/>
  <c r="AD103"/>
  <c r="AE103"/>
  <c r="AF103"/>
  <c r="AG103"/>
  <c r="AH103"/>
  <c r="AI103"/>
  <c r="AJ103"/>
  <c r="AK103"/>
  <c r="AL103"/>
  <c r="AM103"/>
  <c r="AN103"/>
  <c r="AO103"/>
  <c r="AP103"/>
  <c r="AQ103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BL103"/>
  <c r="BM103"/>
  <c r="BN103"/>
  <c r="BO103"/>
  <c r="BP103"/>
  <c r="BQ103"/>
  <c r="BR103"/>
  <c r="BS103"/>
  <c r="BT103"/>
  <c r="BU103"/>
  <c r="BV103"/>
  <c r="BW103"/>
  <c r="BX103"/>
  <c r="BY103"/>
  <c r="BZ103"/>
  <c r="CA103"/>
  <c r="CB103"/>
  <c r="CC103"/>
  <c r="CD103"/>
  <c r="CE103"/>
  <c r="CF103"/>
  <c r="CG103"/>
  <c r="CH103"/>
  <c r="CI103"/>
  <c r="CJ103"/>
  <c r="CK103"/>
  <c r="CL103"/>
  <c r="CM103"/>
  <c r="CN103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Z108"/>
  <c r="AA108"/>
  <c r="AB108"/>
  <c r="AC108"/>
  <c r="AD108"/>
  <c r="AE108"/>
  <c r="AF108"/>
  <c r="AG108"/>
  <c r="AH108"/>
  <c r="AI108"/>
  <c r="AJ108"/>
  <c r="AK108"/>
  <c r="AL108"/>
  <c r="AM108"/>
  <c r="AN108"/>
  <c r="AO108"/>
  <c r="AP108"/>
  <c r="AQ108"/>
  <c r="AR108"/>
  <c r="AS108"/>
  <c r="AT108"/>
  <c r="AU108"/>
  <c r="AV108"/>
  <c r="AW108"/>
  <c r="AX108"/>
  <c r="AY108"/>
  <c r="AZ108"/>
  <c r="BA108"/>
  <c r="BB108"/>
  <c r="BC108"/>
  <c r="BD108"/>
  <c r="BE108"/>
  <c r="BF108"/>
  <c r="BG108"/>
  <c r="BH108"/>
  <c r="BI108"/>
  <c r="BJ108"/>
  <c r="BK108"/>
  <c r="BL108"/>
  <c r="BM108"/>
  <c r="BN108"/>
  <c r="BO108"/>
  <c r="BP108"/>
  <c r="BQ108"/>
  <c r="BR108"/>
  <c r="BS108"/>
  <c r="BT108"/>
  <c r="BU108"/>
  <c r="BV108"/>
  <c r="BW108"/>
  <c r="BX108"/>
  <c r="BY108"/>
  <c r="BZ108"/>
  <c r="CA108"/>
  <c r="CB108"/>
  <c r="CC108"/>
  <c r="CD108"/>
  <c r="CE108"/>
  <c r="CF108"/>
  <c r="CG108"/>
  <c r="CH108"/>
  <c r="CI108"/>
  <c r="CJ108"/>
  <c r="CK108"/>
  <c r="CL108"/>
  <c r="CM108"/>
  <c r="CN108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Z109"/>
  <c r="AA109"/>
  <c r="AB109"/>
  <c r="AC109"/>
  <c r="AD109"/>
  <c r="AE109"/>
  <c r="AF109"/>
  <c r="AG109"/>
  <c r="AH109"/>
  <c r="AI109"/>
  <c r="AJ109"/>
  <c r="AK109"/>
  <c r="AL109"/>
  <c r="AM109"/>
  <c r="AN109"/>
  <c r="AO109"/>
  <c r="AP109"/>
  <c r="AQ109"/>
  <c r="AR109"/>
  <c r="AS109"/>
  <c r="AT109"/>
  <c r="AU109"/>
  <c r="AV109"/>
  <c r="AW109"/>
  <c r="AX109"/>
  <c r="AY109"/>
  <c r="AZ109"/>
  <c r="BA109"/>
  <c r="BB109"/>
  <c r="BC109"/>
  <c r="BD109"/>
  <c r="BE109"/>
  <c r="BF109"/>
  <c r="BG109"/>
  <c r="BH109"/>
  <c r="BI109"/>
  <c r="BJ109"/>
  <c r="BK109"/>
  <c r="BL109"/>
  <c r="BM109"/>
  <c r="BN109"/>
  <c r="BO109"/>
  <c r="BP109"/>
  <c r="BQ109"/>
  <c r="BR109"/>
  <c r="BS109"/>
  <c r="BT109"/>
  <c r="BU109"/>
  <c r="BV109"/>
  <c r="BW109"/>
  <c r="BX109"/>
  <c r="BY109"/>
  <c r="BZ109"/>
  <c r="CA109"/>
  <c r="CB109"/>
  <c r="CC109"/>
  <c r="CD109"/>
  <c r="CE109"/>
  <c r="CF109"/>
  <c r="CG109"/>
  <c r="CH109"/>
  <c r="CI109"/>
  <c r="CJ109"/>
  <c r="CK109"/>
  <c r="CL109"/>
  <c r="CM109"/>
  <c r="CN109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Z114"/>
  <c r="AA114"/>
  <c r="AB114"/>
  <c r="AC114"/>
  <c r="AD114"/>
  <c r="AE114"/>
  <c r="AF114"/>
  <c r="AG114"/>
  <c r="AH114"/>
  <c r="AI114"/>
  <c r="AJ114"/>
  <c r="AK114"/>
  <c r="AL114"/>
  <c r="AM114"/>
  <c r="AN114"/>
  <c r="AO114"/>
  <c r="AP114"/>
  <c r="AQ114"/>
  <c r="AR114"/>
  <c r="AS114"/>
  <c r="AT114"/>
  <c r="AU114"/>
  <c r="AV114"/>
  <c r="AW114"/>
  <c r="AX114"/>
  <c r="AY114"/>
  <c r="AZ114"/>
  <c r="BA114"/>
  <c r="BB114"/>
  <c r="BC114"/>
  <c r="BD114"/>
  <c r="BE114"/>
  <c r="BF114"/>
  <c r="BG114"/>
  <c r="BH114"/>
  <c r="BI114"/>
  <c r="BJ114"/>
  <c r="BK114"/>
  <c r="BL114"/>
  <c r="BM114"/>
  <c r="BN114"/>
  <c r="BO114"/>
  <c r="BP114"/>
  <c r="BQ114"/>
  <c r="BR114"/>
  <c r="BS114"/>
  <c r="BT114"/>
  <c r="BU114"/>
  <c r="BV114"/>
  <c r="BW114"/>
  <c r="BX114"/>
  <c r="BY114"/>
  <c r="BZ114"/>
  <c r="CA114"/>
  <c r="CB114"/>
  <c r="CC114"/>
  <c r="CD114"/>
  <c r="CE114"/>
  <c r="CF114"/>
  <c r="CG114"/>
  <c r="CH114"/>
  <c r="CI114"/>
  <c r="CJ114"/>
  <c r="CK114"/>
  <c r="CL114"/>
  <c r="CM114"/>
  <c r="CN114"/>
  <c r="D115"/>
  <c r="E115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Z115"/>
  <c r="AA115"/>
  <c r="AB115"/>
  <c r="AC115"/>
  <c r="AD115"/>
  <c r="AE115"/>
  <c r="AF115"/>
  <c r="AG115"/>
  <c r="AH115"/>
  <c r="AI115"/>
  <c r="AJ115"/>
  <c r="AK115"/>
  <c r="AL115"/>
  <c r="AM115"/>
  <c r="AN115"/>
  <c r="AO115"/>
  <c r="AP115"/>
  <c r="AQ115"/>
  <c r="AR115"/>
  <c r="AS115"/>
  <c r="AT115"/>
  <c r="AU115"/>
  <c r="AV115"/>
  <c r="AW115"/>
  <c r="AX115"/>
  <c r="AY115"/>
  <c r="AZ115"/>
  <c r="BA115"/>
  <c r="BB115"/>
  <c r="BC115"/>
  <c r="BD115"/>
  <c r="BE115"/>
  <c r="BF115"/>
  <c r="BG115"/>
  <c r="BH115"/>
  <c r="BI115"/>
  <c r="BJ115"/>
  <c r="BK115"/>
  <c r="BL115"/>
  <c r="BM115"/>
  <c r="BN115"/>
  <c r="BO115"/>
  <c r="BP115"/>
  <c r="BQ115"/>
  <c r="BR115"/>
  <c r="BS115"/>
  <c r="BT115"/>
  <c r="BU115"/>
  <c r="BV115"/>
  <c r="BW115"/>
  <c r="BX115"/>
  <c r="BY115"/>
  <c r="BZ115"/>
  <c r="CA115"/>
  <c r="CB115"/>
  <c r="CC115"/>
  <c r="CD115"/>
  <c r="CE115"/>
  <c r="CF115"/>
  <c r="CG115"/>
  <c r="CH115"/>
  <c r="CI115"/>
  <c r="CJ115"/>
  <c r="CK115"/>
  <c r="CL115"/>
  <c r="CM115"/>
  <c r="CN115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Z120"/>
  <c r="AA120"/>
  <c r="AB120"/>
  <c r="AC120"/>
  <c r="AD120"/>
  <c r="AE120"/>
  <c r="AF120"/>
  <c r="AG120"/>
  <c r="AH120"/>
  <c r="AI120"/>
  <c r="AJ120"/>
  <c r="AK120"/>
  <c r="AL120"/>
  <c r="AM120"/>
  <c r="AN120"/>
  <c r="AO120"/>
  <c r="AP120"/>
  <c r="AQ120"/>
  <c r="AR120"/>
  <c r="AS120"/>
  <c r="AT120"/>
  <c r="AU120"/>
  <c r="AV120"/>
  <c r="AW120"/>
  <c r="AX120"/>
  <c r="AY120"/>
  <c r="AZ120"/>
  <c r="BA120"/>
  <c r="BB120"/>
  <c r="BC120"/>
  <c r="BD120"/>
  <c r="BE120"/>
  <c r="BF120"/>
  <c r="BG120"/>
  <c r="BH120"/>
  <c r="BI120"/>
  <c r="BJ120"/>
  <c r="BK120"/>
  <c r="BL120"/>
  <c r="BM120"/>
  <c r="BN120"/>
  <c r="BO120"/>
  <c r="BP120"/>
  <c r="BQ120"/>
  <c r="BR120"/>
  <c r="BS120"/>
  <c r="BT120"/>
  <c r="BU120"/>
  <c r="BV120"/>
  <c r="BW120"/>
  <c r="BX120"/>
  <c r="BY120"/>
  <c r="BZ120"/>
  <c r="CA120"/>
  <c r="CB120"/>
  <c r="CC120"/>
  <c r="CD120"/>
  <c r="CE120"/>
  <c r="CF120"/>
  <c r="CG120"/>
  <c r="CH120"/>
  <c r="CI120"/>
  <c r="CJ120"/>
  <c r="CK120"/>
  <c r="CL120"/>
  <c r="CM120"/>
  <c r="CN120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Z121"/>
  <c r="AA121"/>
  <c r="AB121"/>
  <c r="AC121"/>
  <c r="AD121"/>
  <c r="AE121"/>
  <c r="AF121"/>
  <c r="AG121"/>
  <c r="AH121"/>
  <c r="AI121"/>
  <c r="AJ121"/>
  <c r="AK121"/>
  <c r="AL121"/>
  <c r="AM121"/>
  <c r="AN121"/>
  <c r="AO121"/>
  <c r="AP121"/>
  <c r="AQ121"/>
  <c r="AR121"/>
  <c r="AS121"/>
  <c r="AT121"/>
  <c r="AU121"/>
  <c r="AV121"/>
  <c r="AW121"/>
  <c r="AX121"/>
  <c r="AY121"/>
  <c r="AZ121"/>
  <c r="BA121"/>
  <c r="BB121"/>
  <c r="BC121"/>
  <c r="BD121"/>
  <c r="BE121"/>
  <c r="BF121"/>
  <c r="BG121"/>
  <c r="BH121"/>
  <c r="BI121"/>
  <c r="BJ121"/>
  <c r="BK121"/>
  <c r="BL121"/>
  <c r="BM121"/>
  <c r="BN121"/>
  <c r="BO121"/>
  <c r="BP121"/>
  <c r="BQ121"/>
  <c r="BR121"/>
  <c r="BS121"/>
  <c r="BT121"/>
  <c r="BU121"/>
  <c r="BV121"/>
  <c r="BW121"/>
  <c r="BX121"/>
  <c r="BY121"/>
  <c r="BZ121"/>
  <c r="CA121"/>
  <c r="CB121"/>
  <c r="CC121"/>
  <c r="CD121"/>
  <c r="CE121"/>
  <c r="CF121"/>
  <c r="CG121"/>
  <c r="CH121"/>
  <c r="CI121"/>
  <c r="CJ121"/>
  <c r="CK121"/>
  <c r="CL121"/>
  <c r="CM121"/>
  <c r="CN121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Z126"/>
  <c r="AA126"/>
  <c r="AB126"/>
  <c r="AC126"/>
  <c r="AD126"/>
  <c r="AE126"/>
  <c r="AF126"/>
  <c r="AG126"/>
  <c r="AH126"/>
  <c r="AI126"/>
  <c r="AJ126"/>
  <c r="AK126"/>
  <c r="AL126"/>
  <c r="AM126"/>
  <c r="AN126"/>
  <c r="AO126"/>
  <c r="AP126"/>
  <c r="AQ126"/>
  <c r="AR126"/>
  <c r="AS126"/>
  <c r="AT126"/>
  <c r="AU126"/>
  <c r="AV126"/>
  <c r="AW126"/>
  <c r="AX126"/>
  <c r="AY126"/>
  <c r="AZ126"/>
  <c r="BA126"/>
  <c r="BB126"/>
  <c r="BC126"/>
  <c r="BD126"/>
  <c r="BE126"/>
  <c r="BF126"/>
  <c r="BG126"/>
  <c r="BH126"/>
  <c r="BI126"/>
  <c r="BJ126"/>
  <c r="BK126"/>
  <c r="BL126"/>
  <c r="BM126"/>
  <c r="BN126"/>
  <c r="BO126"/>
  <c r="BP126"/>
  <c r="BQ126"/>
  <c r="BR126"/>
  <c r="BS126"/>
  <c r="BT126"/>
  <c r="BU126"/>
  <c r="BV126"/>
  <c r="BW126"/>
  <c r="BX126"/>
  <c r="BY126"/>
  <c r="BZ126"/>
  <c r="CA126"/>
  <c r="CB126"/>
  <c r="CC126"/>
  <c r="CD126"/>
  <c r="CE126"/>
  <c r="CF126"/>
  <c r="CG126"/>
  <c r="CH126"/>
  <c r="CI126"/>
  <c r="CJ126"/>
  <c r="CK126"/>
  <c r="CL126"/>
  <c r="CM126"/>
  <c r="CN126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Z127"/>
  <c r="AA127"/>
  <c r="AB127"/>
  <c r="AC127"/>
  <c r="AD127"/>
  <c r="AE127"/>
  <c r="AF127"/>
  <c r="AG127"/>
  <c r="AH127"/>
  <c r="AI127"/>
  <c r="AJ127"/>
  <c r="AK127"/>
  <c r="AL127"/>
  <c r="AM127"/>
  <c r="AN127"/>
  <c r="AO127"/>
  <c r="AP127"/>
  <c r="AQ127"/>
  <c r="AR127"/>
  <c r="AS127"/>
  <c r="AT127"/>
  <c r="AU127"/>
  <c r="AV127"/>
  <c r="AW127"/>
  <c r="AX127"/>
  <c r="AY127"/>
  <c r="AZ127"/>
  <c r="BA127"/>
  <c r="BB127"/>
  <c r="BC127"/>
  <c r="BD127"/>
  <c r="BE127"/>
  <c r="BF127"/>
  <c r="BG127"/>
  <c r="BH127"/>
  <c r="BI127"/>
  <c r="BJ127"/>
  <c r="BK127"/>
  <c r="BL127"/>
  <c r="BM127"/>
  <c r="BN127"/>
  <c r="BO127"/>
  <c r="BP127"/>
  <c r="BQ127"/>
  <c r="BR127"/>
  <c r="BS127"/>
  <c r="BT127"/>
  <c r="BU127"/>
  <c r="BV127"/>
  <c r="BW127"/>
  <c r="BX127"/>
  <c r="BY127"/>
  <c r="BZ127"/>
  <c r="CA127"/>
  <c r="CB127"/>
  <c r="CC127"/>
  <c r="CD127"/>
  <c r="CE127"/>
  <c r="CF127"/>
  <c r="CG127"/>
  <c r="CH127"/>
  <c r="CI127"/>
  <c r="CJ127"/>
  <c r="CK127"/>
  <c r="CL127"/>
  <c r="CM127"/>
  <c r="CN127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Z132"/>
  <c r="AA132"/>
  <c r="AB132"/>
  <c r="AC132"/>
  <c r="AD132"/>
  <c r="AE132"/>
  <c r="AF132"/>
  <c r="AG132"/>
  <c r="AH132"/>
  <c r="AI132"/>
  <c r="AJ132"/>
  <c r="AK132"/>
  <c r="AL132"/>
  <c r="AM132"/>
  <c r="AN132"/>
  <c r="AO132"/>
  <c r="AP132"/>
  <c r="AQ132"/>
  <c r="AR132"/>
  <c r="AS132"/>
  <c r="AT132"/>
  <c r="AU132"/>
  <c r="AV132"/>
  <c r="AW132"/>
  <c r="AX132"/>
  <c r="AY132"/>
  <c r="AZ132"/>
  <c r="BA132"/>
  <c r="BB132"/>
  <c r="BC132"/>
  <c r="BD132"/>
  <c r="BE132"/>
  <c r="BF132"/>
  <c r="BG132"/>
  <c r="BH132"/>
  <c r="BI132"/>
  <c r="BJ132"/>
  <c r="BK132"/>
  <c r="BL132"/>
  <c r="BM132"/>
  <c r="BN132"/>
  <c r="BO132"/>
  <c r="BP132"/>
  <c r="BQ132"/>
  <c r="BR132"/>
  <c r="BS132"/>
  <c r="BT132"/>
  <c r="BU132"/>
  <c r="BV132"/>
  <c r="BW132"/>
  <c r="BX132"/>
  <c r="BY132"/>
  <c r="BZ132"/>
  <c r="CA132"/>
  <c r="CB132"/>
  <c r="CC132"/>
  <c r="CD132"/>
  <c r="CE132"/>
  <c r="CF132"/>
  <c r="CG132"/>
  <c r="CH132"/>
  <c r="CI132"/>
  <c r="CJ132"/>
  <c r="CK132"/>
  <c r="CL132"/>
  <c r="CM132"/>
  <c r="CN132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Z133"/>
  <c r="AA133"/>
  <c r="AB133"/>
  <c r="AC133"/>
  <c r="AD133"/>
  <c r="AE133"/>
  <c r="AF133"/>
  <c r="AG133"/>
  <c r="AH133"/>
  <c r="AI133"/>
  <c r="AJ133"/>
  <c r="AK133"/>
  <c r="AL133"/>
  <c r="AM133"/>
  <c r="AN133"/>
  <c r="AO133"/>
  <c r="AP133"/>
  <c r="AQ133"/>
  <c r="AR133"/>
  <c r="AS133"/>
  <c r="AT133"/>
  <c r="AU133"/>
  <c r="AV133"/>
  <c r="AW133"/>
  <c r="AX133"/>
  <c r="AY133"/>
  <c r="AZ133"/>
  <c r="BA133"/>
  <c r="BB133"/>
  <c r="BC133"/>
  <c r="BD133"/>
  <c r="BE133"/>
  <c r="BF133"/>
  <c r="BG133"/>
  <c r="BH133"/>
  <c r="BI133"/>
  <c r="BJ133"/>
  <c r="BK133"/>
  <c r="BL133"/>
  <c r="BM133"/>
  <c r="BN133"/>
  <c r="BO133"/>
  <c r="BP133"/>
  <c r="BQ133"/>
  <c r="BR133"/>
  <c r="BS133"/>
  <c r="BT133"/>
  <c r="BU133"/>
  <c r="BV133"/>
  <c r="BW133"/>
  <c r="BX133"/>
  <c r="BY133"/>
  <c r="BZ133"/>
  <c r="CA133"/>
  <c r="CB133"/>
  <c r="CC133"/>
  <c r="CD133"/>
  <c r="CE133"/>
  <c r="CF133"/>
  <c r="CG133"/>
  <c r="CH133"/>
  <c r="CI133"/>
  <c r="CJ133"/>
  <c r="CK133"/>
  <c r="CL133"/>
  <c r="CM133"/>
  <c r="CN133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Z138"/>
  <c r="AA138"/>
  <c r="AB138"/>
  <c r="AC138"/>
  <c r="AD138"/>
  <c r="AE138"/>
  <c r="AF138"/>
  <c r="AG138"/>
  <c r="AH138"/>
  <c r="AI138"/>
  <c r="AJ138"/>
  <c r="AK138"/>
  <c r="AL138"/>
  <c r="AM138"/>
  <c r="AN138"/>
  <c r="AO138"/>
  <c r="AP138"/>
  <c r="AQ138"/>
  <c r="AR138"/>
  <c r="AS138"/>
  <c r="AT138"/>
  <c r="AU138"/>
  <c r="AV138"/>
  <c r="AW138"/>
  <c r="AX138"/>
  <c r="AY138"/>
  <c r="AZ138"/>
  <c r="BA138"/>
  <c r="BB138"/>
  <c r="BC138"/>
  <c r="BD138"/>
  <c r="BE138"/>
  <c r="BF138"/>
  <c r="BG138"/>
  <c r="BH138"/>
  <c r="BI138"/>
  <c r="BJ138"/>
  <c r="BK138"/>
  <c r="BL138"/>
  <c r="BM138"/>
  <c r="BN138"/>
  <c r="BO138"/>
  <c r="BP138"/>
  <c r="BQ138"/>
  <c r="BR138"/>
  <c r="BS138"/>
  <c r="BT138"/>
  <c r="BU138"/>
  <c r="BV138"/>
  <c r="BW138"/>
  <c r="BX138"/>
  <c r="BY138"/>
  <c r="BZ138"/>
  <c r="CA138"/>
  <c r="CB138"/>
  <c r="CC138"/>
  <c r="CD138"/>
  <c r="CE138"/>
  <c r="CF138"/>
  <c r="CG138"/>
  <c r="CH138"/>
  <c r="CI138"/>
  <c r="CJ138"/>
  <c r="CK138"/>
  <c r="CL138"/>
  <c r="CM138"/>
  <c r="CN138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Z139"/>
  <c r="AA139"/>
  <c r="AB139"/>
  <c r="AC139"/>
  <c r="AD139"/>
  <c r="AE139"/>
  <c r="AF139"/>
  <c r="AG139"/>
  <c r="AH139"/>
  <c r="AI139"/>
  <c r="AJ139"/>
  <c r="AK139"/>
  <c r="AL139"/>
  <c r="AM139"/>
  <c r="AN139"/>
  <c r="AO139"/>
  <c r="AP139"/>
  <c r="AQ139"/>
  <c r="AR139"/>
  <c r="AS139"/>
  <c r="AT139"/>
  <c r="AU139"/>
  <c r="AV139"/>
  <c r="AW139"/>
  <c r="AX139"/>
  <c r="AY139"/>
  <c r="AZ139"/>
  <c r="BA139"/>
  <c r="BB139"/>
  <c r="BC139"/>
  <c r="BD139"/>
  <c r="BE139"/>
  <c r="BF139"/>
  <c r="BG139"/>
  <c r="BH139"/>
  <c r="BI139"/>
  <c r="BJ139"/>
  <c r="BK139"/>
  <c r="BL139"/>
  <c r="BM139"/>
  <c r="BN139"/>
  <c r="BO139"/>
  <c r="BP139"/>
  <c r="BQ139"/>
  <c r="BR139"/>
  <c r="BS139"/>
  <c r="BT139"/>
  <c r="BU139"/>
  <c r="BV139"/>
  <c r="BW139"/>
  <c r="BX139"/>
  <c r="BY139"/>
  <c r="BZ139"/>
  <c r="CA139"/>
  <c r="CB139"/>
  <c r="CC139"/>
  <c r="CD139"/>
  <c r="CE139"/>
  <c r="CF139"/>
  <c r="CG139"/>
  <c r="CH139"/>
  <c r="CI139"/>
  <c r="CJ139"/>
  <c r="CK139"/>
  <c r="CL139"/>
  <c r="CM139"/>
  <c r="CN139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Z144"/>
  <c r="AA144"/>
  <c r="AB144"/>
  <c r="AC144"/>
  <c r="AD144"/>
  <c r="AE144"/>
  <c r="AF144"/>
  <c r="AG144"/>
  <c r="AH144"/>
  <c r="AI144"/>
  <c r="AJ144"/>
  <c r="AK144"/>
  <c r="AL144"/>
  <c r="AM144"/>
  <c r="AN144"/>
  <c r="AO144"/>
  <c r="AP144"/>
  <c r="AQ144"/>
  <c r="AR144"/>
  <c r="AS144"/>
  <c r="AT144"/>
  <c r="AU144"/>
  <c r="AV144"/>
  <c r="AW144"/>
  <c r="AX144"/>
  <c r="AY144"/>
  <c r="AZ144"/>
  <c r="BA144"/>
  <c r="BB144"/>
  <c r="BC144"/>
  <c r="BD144"/>
  <c r="BE144"/>
  <c r="BF144"/>
  <c r="BG144"/>
  <c r="BH144"/>
  <c r="BI144"/>
  <c r="BJ144"/>
  <c r="BK144"/>
  <c r="BL144"/>
  <c r="BM144"/>
  <c r="BN144"/>
  <c r="BO144"/>
  <c r="BP144"/>
  <c r="BQ144"/>
  <c r="BR144"/>
  <c r="BS144"/>
  <c r="BT144"/>
  <c r="BU144"/>
  <c r="BV144"/>
  <c r="BW144"/>
  <c r="BX144"/>
  <c r="BY144"/>
  <c r="BZ144"/>
  <c r="CA144"/>
  <c r="CB144"/>
  <c r="CC144"/>
  <c r="CD144"/>
  <c r="CE144"/>
  <c r="CF144"/>
  <c r="CG144"/>
  <c r="CH144"/>
  <c r="CI144"/>
  <c r="CJ144"/>
  <c r="CK144"/>
  <c r="CL144"/>
  <c r="CM144"/>
  <c r="CN144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Z145"/>
  <c r="AA145"/>
  <c r="AB145"/>
  <c r="AC145"/>
  <c r="AD145"/>
  <c r="AE145"/>
  <c r="AF145"/>
  <c r="AG145"/>
  <c r="AH145"/>
  <c r="AI145"/>
  <c r="AJ145"/>
  <c r="AK145"/>
  <c r="AL145"/>
  <c r="AM145"/>
  <c r="AN145"/>
  <c r="AO145"/>
  <c r="AP145"/>
  <c r="AQ145"/>
  <c r="AR145"/>
  <c r="AS145"/>
  <c r="AT145"/>
  <c r="AU145"/>
  <c r="AV145"/>
  <c r="AW145"/>
  <c r="AX145"/>
  <c r="AY145"/>
  <c r="AZ145"/>
  <c r="BA145"/>
  <c r="BB145"/>
  <c r="BC145"/>
  <c r="BD145"/>
  <c r="BE145"/>
  <c r="BF145"/>
  <c r="BG145"/>
  <c r="BH145"/>
  <c r="BI145"/>
  <c r="BJ145"/>
  <c r="BK145"/>
  <c r="BL145"/>
  <c r="BM145"/>
  <c r="BN145"/>
  <c r="BO145"/>
  <c r="BP145"/>
  <c r="BQ145"/>
  <c r="BR145"/>
  <c r="BS145"/>
  <c r="BT145"/>
  <c r="BU145"/>
  <c r="BV145"/>
  <c r="BW145"/>
  <c r="BX145"/>
  <c r="BY145"/>
  <c r="BZ145"/>
  <c r="CA145"/>
  <c r="CB145"/>
  <c r="CC145"/>
  <c r="CD145"/>
  <c r="CE145"/>
  <c r="CF145"/>
  <c r="CG145"/>
  <c r="CH145"/>
  <c r="CI145"/>
  <c r="CJ145"/>
  <c r="CK145"/>
  <c r="CL145"/>
  <c r="CM145"/>
  <c r="CN145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Z150"/>
  <c r="AA150"/>
  <c r="AB150"/>
  <c r="AC150"/>
  <c r="AD150"/>
  <c r="AE150"/>
  <c r="AF150"/>
  <c r="AG150"/>
  <c r="AH150"/>
  <c r="AI150"/>
  <c r="AJ150"/>
  <c r="AK150"/>
  <c r="AL150"/>
  <c r="AM150"/>
  <c r="AN150"/>
  <c r="AO150"/>
  <c r="AP150"/>
  <c r="AQ150"/>
  <c r="AR150"/>
  <c r="AS150"/>
  <c r="AT150"/>
  <c r="AU150"/>
  <c r="AV150"/>
  <c r="AW150"/>
  <c r="AX150"/>
  <c r="AY150"/>
  <c r="AZ150"/>
  <c r="BA150"/>
  <c r="BB150"/>
  <c r="BC150"/>
  <c r="BD150"/>
  <c r="BE150"/>
  <c r="BF150"/>
  <c r="BG150"/>
  <c r="BH150"/>
  <c r="BI150"/>
  <c r="BJ150"/>
  <c r="BK150"/>
  <c r="BL150"/>
  <c r="BM150"/>
  <c r="BN150"/>
  <c r="BO150"/>
  <c r="BP150"/>
  <c r="BQ150"/>
  <c r="BR150"/>
  <c r="BS150"/>
  <c r="BT150"/>
  <c r="BU150"/>
  <c r="BV150"/>
  <c r="BW150"/>
  <c r="BX150"/>
  <c r="BY150"/>
  <c r="BZ150"/>
  <c r="CA150"/>
  <c r="CB150"/>
  <c r="CC150"/>
  <c r="CD150"/>
  <c r="CE150"/>
  <c r="CF150"/>
  <c r="CG150"/>
  <c r="CH150"/>
  <c r="CI150"/>
  <c r="CJ150"/>
  <c r="CK150"/>
  <c r="CL150"/>
  <c r="CM150"/>
  <c r="CN150"/>
  <c r="D151"/>
  <c r="E151"/>
  <c r="F151"/>
  <c r="G151"/>
  <c r="H151"/>
  <c r="I151"/>
  <c r="J151"/>
  <c r="K151"/>
  <c r="L151"/>
  <c r="M151"/>
  <c r="N151"/>
  <c r="O151"/>
  <c r="P151"/>
  <c r="Q151"/>
  <c r="R151"/>
  <c r="S151"/>
  <c r="T151"/>
  <c r="U151"/>
  <c r="V151"/>
  <c r="W151"/>
  <c r="X151"/>
  <c r="Y151"/>
  <c r="Z151"/>
  <c r="AA151"/>
  <c r="AB151"/>
  <c r="AC151"/>
  <c r="AD151"/>
  <c r="AE151"/>
  <c r="AF151"/>
  <c r="AG151"/>
  <c r="AH151"/>
  <c r="AI151"/>
  <c r="AJ151"/>
  <c r="AK151"/>
  <c r="AL151"/>
  <c r="AM151"/>
  <c r="AN151"/>
  <c r="AO151"/>
  <c r="AP151"/>
  <c r="AQ151"/>
  <c r="AR151"/>
  <c r="AS151"/>
  <c r="AT151"/>
  <c r="AU151"/>
  <c r="AV151"/>
  <c r="AW151"/>
  <c r="AX151"/>
  <c r="AY151"/>
  <c r="AZ151"/>
  <c r="BA151"/>
  <c r="BB151"/>
  <c r="BC151"/>
  <c r="BD151"/>
  <c r="BE151"/>
  <c r="BF151"/>
  <c r="BG151"/>
  <c r="BH151"/>
  <c r="BI151"/>
  <c r="BJ151"/>
  <c r="BK151"/>
  <c r="BL151"/>
  <c r="BM151"/>
  <c r="BN151"/>
  <c r="BO151"/>
  <c r="BP151"/>
  <c r="BQ151"/>
  <c r="BR151"/>
  <c r="BS151"/>
  <c r="BT151"/>
  <c r="BU151"/>
  <c r="BV151"/>
  <c r="BW151"/>
  <c r="BX151"/>
  <c r="BY151"/>
  <c r="BZ151"/>
  <c r="CA151"/>
  <c r="CB151"/>
  <c r="CC151"/>
  <c r="CD151"/>
  <c r="CE151"/>
  <c r="CF151"/>
  <c r="CG151"/>
  <c r="CH151"/>
  <c r="CI151"/>
  <c r="CJ151"/>
  <c r="CK151"/>
  <c r="CL151"/>
  <c r="CM151"/>
  <c r="CN151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Z156"/>
  <c r="AA156"/>
  <c r="AB156"/>
  <c r="AC156"/>
  <c r="AD156"/>
  <c r="AE156"/>
  <c r="AF156"/>
  <c r="AG156"/>
  <c r="AH156"/>
  <c r="AI156"/>
  <c r="AJ156"/>
  <c r="AK156"/>
  <c r="AL156"/>
  <c r="AM156"/>
  <c r="AN156"/>
  <c r="AO156"/>
  <c r="AP156"/>
  <c r="AQ156"/>
  <c r="AR156"/>
  <c r="AS156"/>
  <c r="AT156"/>
  <c r="AU156"/>
  <c r="AV156"/>
  <c r="AW156"/>
  <c r="AX156"/>
  <c r="AY156"/>
  <c r="AZ156"/>
  <c r="BA156"/>
  <c r="BB156"/>
  <c r="BC156"/>
  <c r="BD156"/>
  <c r="BE156"/>
  <c r="BF156"/>
  <c r="BG156"/>
  <c r="BH156"/>
  <c r="BI156"/>
  <c r="BJ156"/>
  <c r="BK156"/>
  <c r="BL156"/>
  <c r="BM156"/>
  <c r="BN156"/>
  <c r="BO156"/>
  <c r="BP156"/>
  <c r="BQ156"/>
  <c r="BR156"/>
  <c r="BS156"/>
  <c r="BT156"/>
  <c r="BU156"/>
  <c r="BV156"/>
  <c r="BW156"/>
  <c r="BX156"/>
  <c r="BY156"/>
  <c r="BZ156"/>
  <c r="CA156"/>
  <c r="CB156"/>
  <c r="CC156"/>
  <c r="CD156"/>
  <c r="CE156"/>
  <c r="CF156"/>
  <c r="CG156"/>
  <c r="CH156"/>
  <c r="CI156"/>
  <c r="CJ156"/>
  <c r="CK156"/>
  <c r="CL156"/>
  <c r="CM156"/>
  <c r="CN156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Z157"/>
  <c r="AA157"/>
  <c r="AB157"/>
  <c r="AC157"/>
  <c r="AD157"/>
  <c r="AE157"/>
  <c r="AF157"/>
  <c r="AG157"/>
  <c r="AH157"/>
  <c r="AI157"/>
  <c r="AJ157"/>
  <c r="AK157"/>
  <c r="AL157"/>
  <c r="AM157"/>
  <c r="AN157"/>
  <c r="AO157"/>
  <c r="AP157"/>
  <c r="AQ157"/>
  <c r="AR157"/>
  <c r="AS157"/>
  <c r="AT157"/>
  <c r="AU157"/>
  <c r="AV157"/>
  <c r="AW157"/>
  <c r="AX157"/>
  <c r="AY157"/>
  <c r="AZ157"/>
  <c r="BA157"/>
  <c r="BB157"/>
  <c r="BC157"/>
  <c r="BD157"/>
  <c r="BE157"/>
  <c r="BF157"/>
  <c r="BG157"/>
  <c r="BH157"/>
  <c r="BI157"/>
  <c r="BJ157"/>
  <c r="BK157"/>
  <c r="BL157"/>
  <c r="BM157"/>
  <c r="BN157"/>
  <c r="BO157"/>
  <c r="BP157"/>
  <c r="BQ157"/>
  <c r="BR157"/>
  <c r="BS157"/>
  <c r="BT157"/>
  <c r="BU157"/>
  <c r="BV157"/>
  <c r="BW157"/>
  <c r="BX157"/>
  <c r="BY157"/>
  <c r="BZ157"/>
  <c r="CA157"/>
  <c r="CB157"/>
  <c r="CC157"/>
  <c r="CD157"/>
  <c r="CE157"/>
  <c r="CF157"/>
  <c r="CG157"/>
  <c r="CH157"/>
  <c r="CI157"/>
  <c r="CJ157"/>
  <c r="CK157"/>
  <c r="CL157"/>
  <c r="CM157"/>
  <c r="CN157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Z162"/>
  <c r="AA162"/>
  <c r="AB162"/>
  <c r="AC162"/>
  <c r="AD162"/>
  <c r="AE162"/>
  <c r="AF162"/>
  <c r="AG162"/>
  <c r="AH162"/>
  <c r="AI162"/>
  <c r="AJ162"/>
  <c r="AK162"/>
  <c r="AL162"/>
  <c r="AM162"/>
  <c r="AN162"/>
  <c r="AO162"/>
  <c r="AP162"/>
  <c r="AQ162"/>
  <c r="AR162"/>
  <c r="AS162"/>
  <c r="AT162"/>
  <c r="AU162"/>
  <c r="AV162"/>
  <c r="AW162"/>
  <c r="AX162"/>
  <c r="AY162"/>
  <c r="AZ162"/>
  <c r="BA162"/>
  <c r="BB162"/>
  <c r="BC162"/>
  <c r="BD162"/>
  <c r="BE162"/>
  <c r="BF162"/>
  <c r="BG162"/>
  <c r="BH162"/>
  <c r="BI162"/>
  <c r="BJ162"/>
  <c r="BK162"/>
  <c r="BL162"/>
  <c r="BM162"/>
  <c r="BN162"/>
  <c r="BO162"/>
  <c r="BP162"/>
  <c r="BQ162"/>
  <c r="BR162"/>
  <c r="BS162"/>
  <c r="BT162"/>
  <c r="BU162"/>
  <c r="BV162"/>
  <c r="BW162"/>
  <c r="BX162"/>
  <c r="BY162"/>
  <c r="BZ162"/>
  <c r="CA162"/>
  <c r="CB162"/>
  <c r="CC162"/>
  <c r="CD162"/>
  <c r="CE162"/>
  <c r="CF162"/>
  <c r="CG162"/>
  <c r="CH162"/>
  <c r="CI162"/>
  <c r="CJ162"/>
  <c r="CK162"/>
  <c r="CL162"/>
  <c r="CM162"/>
  <c r="CN162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AE163"/>
  <c r="AF163"/>
  <c r="AG163"/>
  <c r="AH163"/>
  <c r="AI163"/>
  <c r="AJ163"/>
  <c r="AK163"/>
  <c r="AL163"/>
  <c r="AM163"/>
  <c r="AN163"/>
  <c r="AO163"/>
  <c r="AP163"/>
  <c r="AQ163"/>
  <c r="AR163"/>
  <c r="AS163"/>
  <c r="AT163"/>
  <c r="AU163"/>
  <c r="AV163"/>
  <c r="AW163"/>
  <c r="AX163"/>
  <c r="AY163"/>
  <c r="AZ163"/>
  <c r="BA163"/>
  <c r="BB163"/>
  <c r="BC163"/>
  <c r="BD163"/>
  <c r="BE163"/>
  <c r="BF163"/>
  <c r="BG163"/>
  <c r="BH163"/>
  <c r="BI163"/>
  <c r="BJ163"/>
  <c r="BK163"/>
  <c r="BL163"/>
  <c r="BM163"/>
  <c r="BN163"/>
  <c r="BO163"/>
  <c r="BP163"/>
  <c r="BQ163"/>
  <c r="BR163"/>
  <c r="BS163"/>
  <c r="BT163"/>
  <c r="BU163"/>
  <c r="BV163"/>
  <c r="BW163"/>
  <c r="BX163"/>
  <c r="BY163"/>
  <c r="BZ163"/>
  <c r="CA163"/>
  <c r="CB163"/>
  <c r="CC163"/>
  <c r="CD163"/>
  <c r="CE163"/>
  <c r="CF163"/>
  <c r="CG163"/>
  <c r="CH163"/>
  <c r="CI163"/>
  <c r="CJ163"/>
  <c r="CK163"/>
  <c r="CL163"/>
  <c r="CM163"/>
  <c r="CN163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AE168"/>
  <c r="AF168"/>
  <c r="AG168"/>
  <c r="AH168"/>
  <c r="AI168"/>
  <c r="AJ168"/>
  <c r="AK168"/>
  <c r="AL168"/>
  <c r="AM168"/>
  <c r="AN168"/>
  <c r="AO168"/>
  <c r="AP168"/>
  <c r="AQ168"/>
  <c r="AR168"/>
  <c r="AS168"/>
  <c r="AT168"/>
  <c r="AU168"/>
  <c r="AV168"/>
  <c r="AW168"/>
  <c r="AX168"/>
  <c r="AY168"/>
  <c r="AZ168"/>
  <c r="BA168"/>
  <c r="BB168"/>
  <c r="BC168"/>
  <c r="BD168"/>
  <c r="BE168"/>
  <c r="BF168"/>
  <c r="BG168"/>
  <c r="BH168"/>
  <c r="BI168"/>
  <c r="BJ168"/>
  <c r="BK168"/>
  <c r="BL168"/>
  <c r="BM168"/>
  <c r="BN168"/>
  <c r="BO168"/>
  <c r="BP168"/>
  <c r="BQ168"/>
  <c r="BR168"/>
  <c r="BS168"/>
  <c r="BT168"/>
  <c r="BU168"/>
  <c r="BV168"/>
  <c r="BW168"/>
  <c r="BX168"/>
  <c r="BY168"/>
  <c r="BZ168"/>
  <c r="CA168"/>
  <c r="CB168"/>
  <c r="CC168"/>
  <c r="CD168"/>
  <c r="CE168"/>
  <c r="CF168"/>
  <c r="CG168"/>
  <c r="CH168"/>
  <c r="CI168"/>
  <c r="CJ168"/>
  <c r="CK168"/>
  <c r="CL168"/>
  <c r="CM168"/>
  <c r="CN168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AE169"/>
  <c r="AF169"/>
  <c r="AG169"/>
  <c r="AH169"/>
  <c r="AI169"/>
  <c r="AJ169"/>
  <c r="AK169"/>
  <c r="AL169"/>
  <c r="AM169"/>
  <c r="AN169"/>
  <c r="AO169"/>
  <c r="AP169"/>
  <c r="AQ169"/>
  <c r="AR169"/>
  <c r="AS169"/>
  <c r="AT169"/>
  <c r="AU169"/>
  <c r="AV169"/>
  <c r="AW169"/>
  <c r="AX169"/>
  <c r="AY169"/>
  <c r="AZ169"/>
  <c r="BA169"/>
  <c r="BB169"/>
  <c r="BC169"/>
  <c r="BD169"/>
  <c r="BE169"/>
  <c r="BF169"/>
  <c r="BG169"/>
  <c r="BH169"/>
  <c r="BI169"/>
  <c r="BJ169"/>
  <c r="BK169"/>
  <c r="BL169"/>
  <c r="BM169"/>
  <c r="BN169"/>
  <c r="BO169"/>
  <c r="BP169"/>
  <c r="BQ169"/>
  <c r="BR169"/>
  <c r="BS169"/>
  <c r="BT169"/>
  <c r="BU169"/>
  <c r="BV169"/>
  <c r="BW169"/>
  <c r="BX169"/>
  <c r="BY169"/>
  <c r="BZ169"/>
  <c r="CA169"/>
  <c r="CB169"/>
  <c r="CC169"/>
  <c r="CD169"/>
  <c r="CE169"/>
  <c r="CF169"/>
  <c r="CG169"/>
  <c r="CH169"/>
  <c r="CI169"/>
  <c r="CJ169"/>
  <c r="CK169"/>
  <c r="CL169"/>
  <c r="CM169"/>
  <c r="CN169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AE174"/>
  <c r="AF174"/>
  <c r="AG174"/>
  <c r="AH174"/>
  <c r="AI174"/>
  <c r="AJ174"/>
  <c r="AK174"/>
  <c r="AL174"/>
  <c r="AM174"/>
  <c r="AN174"/>
  <c r="AO174"/>
  <c r="AP174"/>
  <c r="AQ174"/>
  <c r="AR174"/>
  <c r="AS174"/>
  <c r="AT174"/>
  <c r="AU174"/>
  <c r="AV174"/>
  <c r="AW174"/>
  <c r="AX174"/>
  <c r="AY174"/>
  <c r="AZ174"/>
  <c r="BA174"/>
  <c r="BB174"/>
  <c r="BC174"/>
  <c r="BD174"/>
  <c r="BE174"/>
  <c r="BF174"/>
  <c r="BG174"/>
  <c r="BH174"/>
  <c r="BI174"/>
  <c r="BJ174"/>
  <c r="BK174"/>
  <c r="BL174"/>
  <c r="BM174"/>
  <c r="BN174"/>
  <c r="BO174"/>
  <c r="BP174"/>
  <c r="BQ174"/>
  <c r="BR174"/>
  <c r="BS174"/>
  <c r="BT174"/>
  <c r="BU174"/>
  <c r="BV174"/>
  <c r="BW174"/>
  <c r="BX174"/>
  <c r="BY174"/>
  <c r="BZ174"/>
  <c r="CA174"/>
  <c r="CB174"/>
  <c r="CC174"/>
  <c r="CD174"/>
  <c r="CE174"/>
  <c r="CF174"/>
  <c r="CG174"/>
  <c r="CH174"/>
  <c r="CI174"/>
  <c r="CJ174"/>
  <c r="CK174"/>
  <c r="CL174"/>
  <c r="CM174"/>
  <c r="CN174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AE175"/>
  <c r="AF175"/>
  <c r="AG175"/>
  <c r="AH175"/>
  <c r="AI175"/>
  <c r="AJ175"/>
  <c r="AK175"/>
  <c r="AL175"/>
  <c r="AM175"/>
  <c r="AN175"/>
  <c r="AO175"/>
  <c r="AP175"/>
  <c r="AQ175"/>
  <c r="AR175"/>
  <c r="AS175"/>
  <c r="AT175"/>
  <c r="AU175"/>
  <c r="AV175"/>
  <c r="AW175"/>
  <c r="AX175"/>
  <c r="AY175"/>
  <c r="AZ175"/>
  <c r="BA175"/>
  <c r="BB175"/>
  <c r="BC175"/>
  <c r="BD175"/>
  <c r="BE175"/>
  <c r="BF175"/>
  <c r="BG175"/>
  <c r="BH175"/>
  <c r="BI175"/>
  <c r="BJ175"/>
  <c r="BK175"/>
  <c r="BL175"/>
  <c r="BM175"/>
  <c r="BN175"/>
  <c r="BO175"/>
  <c r="BP175"/>
  <c r="BQ175"/>
  <c r="BR175"/>
  <c r="BS175"/>
  <c r="BT175"/>
  <c r="BU175"/>
  <c r="BV175"/>
  <c r="BW175"/>
  <c r="BX175"/>
  <c r="BY175"/>
  <c r="BZ175"/>
  <c r="CA175"/>
  <c r="CB175"/>
  <c r="CC175"/>
  <c r="CD175"/>
  <c r="CE175"/>
  <c r="CF175"/>
  <c r="CG175"/>
  <c r="CH175"/>
  <c r="CI175"/>
  <c r="CJ175"/>
  <c r="CK175"/>
  <c r="CL175"/>
  <c r="CM175"/>
  <c r="CN175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AE180"/>
  <c r="AF180"/>
  <c r="AG180"/>
  <c r="AH180"/>
  <c r="AI180"/>
  <c r="AJ180"/>
  <c r="AK180"/>
  <c r="AL180"/>
  <c r="AM180"/>
  <c r="AN180"/>
  <c r="AO180"/>
  <c r="AP180"/>
  <c r="AQ180"/>
  <c r="AR180"/>
  <c r="AS180"/>
  <c r="AT180"/>
  <c r="AU180"/>
  <c r="AV180"/>
  <c r="AW180"/>
  <c r="AX180"/>
  <c r="AY180"/>
  <c r="AZ180"/>
  <c r="BA180"/>
  <c r="BB180"/>
  <c r="BC180"/>
  <c r="BD180"/>
  <c r="BE180"/>
  <c r="BF180"/>
  <c r="BG180"/>
  <c r="BH180"/>
  <c r="BI180"/>
  <c r="BJ180"/>
  <c r="BK180"/>
  <c r="BL180"/>
  <c r="BM180"/>
  <c r="BN180"/>
  <c r="BO180"/>
  <c r="BP180"/>
  <c r="BQ180"/>
  <c r="BR180"/>
  <c r="BS180"/>
  <c r="BT180"/>
  <c r="BU180"/>
  <c r="BV180"/>
  <c r="BW180"/>
  <c r="BX180"/>
  <c r="BY180"/>
  <c r="BZ180"/>
  <c r="CA180"/>
  <c r="CB180"/>
  <c r="CC180"/>
  <c r="CD180"/>
  <c r="CE180"/>
  <c r="CF180"/>
  <c r="CG180"/>
  <c r="CH180"/>
  <c r="CI180"/>
  <c r="CJ180"/>
  <c r="CK180"/>
  <c r="CL180"/>
  <c r="CM180"/>
  <c r="CN180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AE181"/>
  <c r="AF181"/>
  <c r="AG181"/>
  <c r="AH181"/>
  <c r="AI181"/>
  <c r="AJ181"/>
  <c r="AK181"/>
  <c r="AL181"/>
  <c r="AM181"/>
  <c r="AN181"/>
  <c r="AO181"/>
  <c r="AP181"/>
  <c r="AQ181"/>
  <c r="AR181"/>
  <c r="AS181"/>
  <c r="AT181"/>
  <c r="AU181"/>
  <c r="AV181"/>
  <c r="AW181"/>
  <c r="AX181"/>
  <c r="AY181"/>
  <c r="AZ181"/>
  <c r="BA181"/>
  <c r="BB181"/>
  <c r="BC181"/>
  <c r="BD181"/>
  <c r="BE181"/>
  <c r="BF181"/>
  <c r="BG181"/>
  <c r="BH181"/>
  <c r="BI181"/>
  <c r="BJ181"/>
  <c r="BK181"/>
  <c r="BL181"/>
  <c r="BM181"/>
  <c r="BN181"/>
  <c r="BO181"/>
  <c r="BP181"/>
  <c r="BQ181"/>
  <c r="BR181"/>
  <c r="BS181"/>
  <c r="BT181"/>
  <c r="BU181"/>
  <c r="BV181"/>
  <c r="BW181"/>
  <c r="BX181"/>
  <c r="BY181"/>
  <c r="BZ181"/>
  <c r="CA181"/>
  <c r="CB181"/>
  <c r="CC181"/>
  <c r="CD181"/>
  <c r="CE181"/>
  <c r="CF181"/>
  <c r="CG181"/>
  <c r="CH181"/>
  <c r="CI181"/>
  <c r="CJ181"/>
  <c r="CK181"/>
  <c r="CL181"/>
  <c r="CM181"/>
  <c r="CN181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AE186"/>
  <c r="AF186"/>
  <c r="AG186"/>
  <c r="AH186"/>
  <c r="AI186"/>
  <c r="AJ186"/>
  <c r="AK186"/>
  <c r="AL186"/>
  <c r="AM186"/>
  <c r="AN186"/>
  <c r="AO186"/>
  <c r="AP186"/>
  <c r="AQ186"/>
  <c r="AR186"/>
  <c r="AS186"/>
  <c r="AT186"/>
  <c r="AU186"/>
  <c r="AV186"/>
  <c r="AW186"/>
  <c r="AX186"/>
  <c r="AY186"/>
  <c r="AZ186"/>
  <c r="BA186"/>
  <c r="BB186"/>
  <c r="BC186"/>
  <c r="BD186"/>
  <c r="BE186"/>
  <c r="BF186"/>
  <c r="BG186"/>
  <c r="BH186"/>
  <c r="BI186"/>
  <c r="BJ186"/>
  <c r="BK186"/>
  <c r="BL186"/>
  <c r="BM186"/>
  <c r="BN186"/>
  <c r="BO186"/>
  <c r="BP186"/>
  <c r="BQ186"/>
  <c r="BR186"/>
  <c r="BS186"/>
  <c r="BT186"/>
  <c r="BU186"/>
  <c r="BV186"/>
  <c r="BW186"/>
  <c r="BX186"/>
  <c r="BY186"/>
  <c r="BZ186"/>
  <c r="CA186"/>
  <c r="CB186"/>
  <c r="CC186"/>
  <c r="CD186"/>
  <c r="CE186"/>
  <c r="CF186"/>
  <c r="CG186"/>
  <c r="CH186"/>
  <c r="CI186"/>
  <c r="CJ186"/>
  <c r="CK186"/>
  <c r="CL186"/>
  <c r="CM186"/>
  <c r="CN186"/>
  <c r="D187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AE187"/>
  <c r="AF187"/>
  <c r="AG187"/>
  <c r="AH187"/>
  <c r="AI187"/>
  <c r="AJ187"/>
  <c r="AK187"/>
  <c r="AL187"/>
  <c r="AM187"/>
  <c r="AN187"/>
  <c r="AO187"/>
  <c r="AP187"/>
  <c r="AQ187"/>
  <c r="AR187"/>
  <c r="AS187"/>
  <c r="AT187"/>
  <c r="AU187"/>
  <c r="AV187"/>
  <c r="AW187"/>
  <c r="AX187"/>
  <c r="AY187"/>
  <c r="AZ187"/>
  <c r="BA187"/>
  <c r="BB187"/>
  <c r="BC187"/>
  <c r="BD187"/>
  <c r="BE187"/>
  <c r="BF187"/>
  <c r="BG187"/>
  <c r="BH187"/>
  <c r="BI187"/>
  <c r="BJ187"/>
  <c r="BK187"/>
  <c r="BL187"/>
  <c r="BM187"/>
  <c r="BN187"/>
  <c r="BO187"/>
  <c r="BP187"/>
  <c r="BQ187"/>
  <c r="BR187"/>
  <c r="BS187"/>
  <c r="BT187"/>
  <c r="BU187"/>
  <c r="BV187"/>
  <c r="BW187"/>
  <c r="BX187"/>
  <c r="BY187"/>
  <c r="BZ187"/>
  <c r="CA187"/>
  <c r="CB187"/>
  <c r="CC187"/>
  <c r="CD187"/>
  <c r="CE187"/>
  <c r="CF187"/>
  <c r="CG187"/>
  <c r="CH187"/>
  <c r="CI187"/>
  <c r="CJ187"/>
  <c r="CK187"/>
  <c r="CL187"/>
  <c r="CM187"/>
  <c r="CN187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AE192"/>
  <c r="AF192"/>
  <c r="AG192"/>
  <c r="AH192"/>
  <c r="AI192"/>
  <c r="AJ192"/>
  <c r="AK192"/>
  <c r="AL192"/>
  <c r="AM192"/>
  <c r="AN192"/>
  <c r="AO192"/>
  <c r="AP192"/>
  <c r="AQ192"/>
  <c r="AR192"/>
  <c r="AS192"/>
  <c r="AT192"/>
  <c r="AU192"/>
  <c r="AV192"/>
  <c r="AW192"/>
  <c r="AX192"/>
  <c r="AY192"/>
  <c r="AZ192"/>
  <c r="BA192"/>
  <c r="BB192"/>
  <c r="BC192"/>
  <c r="BD192"/>
  <c r="BE192"/>
  <c r="BF192"/>
  <c r="BG192"/>
  <c r="BH192"/>
  <c r="BI192"/>
  <c r="BJ192"/>
  <c r="BK192"/>
  <c r="BL192"/>
  <c r="BM192"/>
  <c r="BN192"/>
  <c r="BO192"/>
  <c r="BP192"/>
  <c r="BQ192"/>
  <c r="BR192"/>
  <c r="BS192"/>
  <c r="BT192"/>
  <c r="BU192"/>
  <c r="BV192"/>
  <c r="BW192"/>
  <c r="BX192"/>
  <c r="BY192"/>
  <c r="BZ192"/>
  <c r="CA192"/>
  <c r="CB192"/>
  <c r="CC192"/>
  <c r="CD192"/>
  <c r="CE192"/>
  <c r="CF192"/>
  <c r="CG192"/>
  <c r="CH192"/>
  <c r="CI192"/>
  <c r="CJ192"/>
  <c r="CK192"/>
  <c r="CL192"/>
  <c r="CM192"/>
  <c r="CN192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AD193"/>
  <c r="AE193"/>
  <c r="AF193"/>
  <c r="AG193"/>
  <c r="AH193"/>
  <c r="AI193"/>
  <c r="AJ193"/>
  <c r="AK193"/>
  <c r="AL193"/>
  <c r="AM193"/>
  <c r="AN193"/>
  <c r="AO193"/>
  <c r="AP193"/>
  <c r="AQ193"/>
  <c r="AR193"/>
  <c r="AS193"/>
  <c r="AT193"/>
  <c r="AU193"/>
  <c r="AV193"/>
  <c r="AW193"/>
  <c r="AX193"/>
  <c r="AY193"/>
  <c r="AZ193"/>
  <c r="BA193"/>
  <c r="BB193"/>
  <c r="BC193"/>
  <c r="BD193"/>
  <c r="BE193"/>
  <c r="BF193"/>
  <c r="BG193"/>
  <c r="BH193"/>
  <c r="BI193"/>
  <c r="BJ193"/>
  <c r="BK193"/>
  <c r="BL193"/>
  <c r="BM193"/>
  <c r="BN193"/>
  <c r="BO193"/>
  <c r="BP193"/>
  <c r="BQ193"/>
  <c r="BR193"/>
  <c r="BS193"/>
  <c r="BT193"/>
  <c r="BU193"/>
  <c r="BV193"/>
  <c r="BW193"/>
  <c r="BX193"/>
  <c r="BY193"/>
  <c r="BZ193"/>
  <c r="CA193"/>
  <c r="CB193"/>
  <c r="CC193"/>
  <c r="CD193"/>
  <c r="CE193"/>
  <c r="CF193"/>
  <c r="CG193"/>
  <c r="CH193"/>
  <c r="CI193"/>
  <c r="CJ193"/>
  <c r="CK193"/>
  <c r="CL193"/>
  <c r="CM193"/>
  <c r="CN193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Z198"/>
  <c r="AA198"/>
  <c r="AB198"/>
  <c r="AC198"/>
  <c r="AD198"/>
  <c r="AE198"/>
  <c r="AF198"/>
  <c r="AG198"/>
  <c r="AH198"/>
  <c r="AI198"/>
  <c r="AJ198"/>
  <c r="AK198"/>
  <c r="AL198"/>
  <c r="AM198"/>
  <c r="AN198"/>
  <c r="AO198"/>
  <c r="AP198"/>
  <c r="AQ198"/>
  <c r="AR198"/>
  <c r="AS198"/>
  <c r="AT198"/>
  <c r="AU198"/>
  <c r="AV198"/>
  <c r="AW198"/>
  <c r="AX198"/>
  <c r="AY198"/>
  <c r="AZ198"/>
  <c r="BA198"/>
  <c r="BB198"/>
  <c r="BC198"/>
  <c r="BD198"/>
  <c r="BE198"/>
  <c r="BF198"/>
  <c r="BG198"/>
  <c r="BH198"/>
  <c r="BI198"/>
  <c r="BJ198"/>
  <c r="BK198"/>
  <c r="BL198"/>
  <c r="BM198"/>
  <c r="BN198"/>
  <c r="BO198"/>
  <c r="BP198"/>
  <c r="BQ198"/>
  <c r="BR198"/>
  <c r="BS198"/>
  <c r="BT198"/>
  <c r="BU198"/>
  <c r="BV198"/>
  <c r="BW198"/>
  <c r="BX198"/>
  <c r="BY198"/>
  <c r="BZ198"/>
  <c r="CA198"/>
  <c r="CB198"/>
  <c r="CC198"/>
  <c r="CD198"/>
  <c r="CE198"/>
  <c r="CF198"/>
  <c r="CG198"/>
  <c r="CH198"/>
  <c r="CI198"/>
  <c r="CJ198"/>
  <c r="CK198"/>
  <c r="CL198"/>
  <c r="CM198"/>
  <c r="CN198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Z199"/>
  <c r="AA199"/>
  <c r="AB199"/>
  <c r="AC199"/>
  <c r="AD199"/>
  <c r="AE199"/>
  <c r="AF199"/>
  <c r="AG199"/>
  <c r="AH199"/>
  <c r="AI199"/>
  <c r="AJ199"/>
  <c r="AK199"/>
  <c r="AL199"/>
  <c r="AM199"/>
  <c r="AN199"/>
  <c r="AO199"/>
  <c r="AP199"/>
  <c r="AQ199"/>
  <c r="AR199"/>
  <c r="AS199"/>
  <c r="AT199"/>
  <c r="AU199"/>
  <c r="AV199"/>
  <c r="AW199"/>
  <c r="AX199"/>
  <c r="AY199"/>
  <c r="AZ199"/>
  <c r="BA199"/>
  <c r="BB199"/>
  <c r="BC199"/>
  <c r="BD199"/>
  <c r="BE199"/>
  <c r="BF199"/>
  <c r="BG199"/>
  <c r="BH199"/>
  <c r="BI199"/>
  <c r="BJ199"/>
  <c r="BK199"/>
  <c r="BL199"/>
  <c r="BM199"/>
  <c r="BN199"/>
  <c r="BO199"/>
  <c r="BP199"/>
  <c r="BQ199"/>
  <c r="BR199"/>
  <c r="BS199"/>
  <c r="BT199"/>
  <c r="BU199"/>
  <c r="BV199"/>
  <c r="BW199"/>
  <c r="BX199"/>
  <c r="BY199"/>
  <c r="BZ199"/>
  <c r="CA199"/>
  <c r="CB199"/>
  <c r="CC199"/>
  <c r="CD199"/>
  <c r="CE199"/>
  <c r="CF199"/>
  <c r="CG199"/>
  <c r="CH199"/>
  <c r="CI199"/>
  <c r="CJ199"/>
  <c r="CK199"/>
  <c r="CL199"/>
  <c r="CM199"/>
  <c r="CN199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Z204"/>
  <c r="AA204"/>
  <c r="AB204"/>
  <c r="AC204"/>
  <c r="AD204"/>
  <c r="AE204"/>
  <c r="AF204"/>
  <c r="AG204"/>
  <c r="AH204"/>
  <c r="AI204"/>
  <c r="AJ204"/>
  <c r="AK204"/>
  <c r="AL204"/>
  <c r="AM204"/>
  <c r="AN204"/>
  <c r="AO204"/>
  <c r="AP204"/>
  <c r="AQ204"/>
  <c r="AR204"/>
  <c r="AS204"/>
  <c r="AT204"/>
  <c r="AU204"/>
  <c r="AV204"/>
  <c r="AW204"/>
  <c r="AX204"/>
  <c r="AY204"/>
  <c r="AZ204"/>
  <c r="BA204"/>
  <c r="BB204"/>
  <c r="BC204"/>
  <c r="BD204"/>
  <c r="BE204"/>
  <c r="BF204"/>
  <c r="BG204"/>
  <c r="BH204"/>
  <c r="BI204"/>
  <c r="BJ204"/>
  <c r="BK204"/>
  <c r="BL204"/>
  <c r="BM204"/>
  <c r="BN204"/>
  <c r="BO204"/>
  <c r="BP204"/>
  <c r="BQ204"/>
  <c r="BR204"/>
  <c r="BS204"/>
  <c r="BT204"/>
  <c r="BU204"/>
  <c r="BV204"/>
  <c r="BW204"/>
  <c r="BX204"/>
  <c r="BY204"/>
  <c r="BZ204"/>
  <c r="CA204"/>
  <c r="CB204"/>
  <c r="CC204"/>
  <c r="CD204"/>
  <c r="CE204"/>
  <c r="CF204"/>
  <c r="CG204"/>
  <c r="CH204"/>
  <c r="CI204"/>
  <c r="CJ204"/>
  <c r="CK204"/>
  <c r="CL204"/>
  <c r="CM204"/>
  <c r="CN204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Z205"/>
  <c r="AA205"/>
  <c r="AB205"/>
  <c r="AC205"/>
  <c r="AD205"/>
  <c r="AE205"/>
  <c r="AF205"/>
  <c r="AG205"/>
  <c r="AH205"/>
  <c r="AI205"/>
  <c r="AJ205"/>
  <c r="AK205"/>
  <c r="AL205"/>
  <c r="AM205"/>
  <c r="AN205"/>
  <c r="AO205"/>
  <c r="AP205"/>
  <c r="AQ205"/>
  <c r="AR205"/>
  <c r="AS205"/>
  <c r="AT205"/>
  <c r="AU205"/>
  <c r="AV205"/>
  <c r="AW205"/>
  <c r="AX205"/>
  <c r="AY205"/>
  <c r="AZ205"/>
  <c r="BA205"/>
  <c r="BB205"/>
  <c r="BC205"/>
  <c r="BD205"/>
  <c r="BE205"/>
  <c r="BF205"/>
  <c r="BG205"/>
  <c r="BH205"/>
  <c r="BI205"/>
  <c r="BJ205"/>
  <c r="BK205"/>
  <c r="BL205"/>
  <c r="BM205"/>
  <c r="BN205"/>
  <c r="BO205"/>
  <c r="BP205"/>
  <c r="BQ205"/>
  <c r="BR205"/>
  <c r="BS205"/>
  <c r="BT205"/>
  <c r="BU205"/>
  <c r="BV205"/>
  <c r="BW205"/>
  <c r="BX205"/>
  <c r="BY205"/>
  <c r="BZ205"/>
  <c r="CA205"/>
  <c r="CB205"/>
  <c r="CC205"/>
  <c r="CD205"/>
  <c r="CE205"/>
  <c r="CF205"/>
  <c r="CG205"/>
  <c r="CH205"/>
  <c r="CI205"/>
  <c r="CJ205"/>
  <c r="CK205"/>
  <c r="CL205"/>
  <c r="CM205"/>
  <c r="CN205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Z210"/>
  <c r="AA210"/>
  <c r="AB210"/>
  <c r="AC210"/>
  <c r="AD210"/>
  <c r="AE210"/>
  <c r="AF210"/>
  <c r="AG210"/>
  <c r="AH210"/>
  <c r="AI210"/>
  <c r="AJ210"/>
  <c r="AK210"/>
  <c r="AL210"/>
  <c r="AM210"/>
  <c r="AN210"/>
  <c r="AO210"/>
  <c r="AP210"/>
  <c r="AQ210"/>
  <c r="AR210"/>
  <c r="AS210"/>
  <c r="AT210"/>
  <c r="AU210"/>
  <c r="AV210"/>
  <c r="AW210"/>
  <c r="AX210"/>
  <c r="AY210"/>
  <c r="AZ210"/>
  <c r="BA210"/>
  <c r="BB210"/>
  <c r="BC210"/>
  <c r="BD210"/>
  <c r="BE210"/>
  <c r="BF210"/>
  <c r="BG210"/>
  <c r="BH210"/>
  <c r="BI210"/>
  <c r="BJ210"/>
  <c r="BK210"/>
  <c r="BL210"/>
  <c r="BM210"/>
  <c r="BN210"/>
  <c r="BO210"/>
  <c r="BP210"/>
  <c r="BQ210"/>
  <c r="BR210"/>
  <c r="BS210"/>
  <c r="BT210"/>
  <c r="BU210"/>
  <c r="BV210"/>
  <c r="BW210"/>
  <c r="BX210"/>
  <c r="BY210"/>
  <c r="BZ210"/>
  <c r="CA210"/>
  <c r="CB210"/>
  <c r="CC210"/>
  <c r="CD210"/>
  <c r="CE210"/>
  <c r="CF210"/>
  <c r="CG210"/>
  <c r="CH210"/>
  <c r="CI210"/>
  <c r="CJ210"/>
  <c r="CK210"/>
  <c r="CL210"/>
  <c r="CM210"/>
  <c r="CN210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Z211"/>
  <c r="AA211"/>
  <c r="AB211"/>
  <c r="AC211"/>
  <c r="AD211"/>
  <c r="AE211"/>
  <c r="AF211"/>
  <c r="AG211"/>
  <c r="AH211"/>
  <c r="AI211"/>
  <c r="AJ211"/>
  <c r="AK211"/>
  <c r="AL211"/>
  <c r="AM211"/>
  <c r="AN211"/>
  <c r="AO211"/>
  <c r="AP211"/>
  <c r="AQ211"/>
  <c r="AR211"/>
  <c r="AS211"/>
  <c r="AT211"/>
  <c r="AU211"/>
  <c r="AV211"/>
  <c r="AW211"/>
  <c r="AX211"/>
  <c r="AY211"/>
  <c r="AZ211"/>
  <c r="BA211"/>
  <c r="BB211"/>
  <c r="BC211"/>
  <c r="BD211"/>
  <c r="BE211"/>
  <c r="BF211"/>
  <c r="BG211"/>
  <c r="BH211"/>
  <c r="BI211"/>
  <c r="BJ211"/>
  <c r="BK211"/>
  <c r="BL211"/>
  <c r="BM211"/>
  <c r="BN211"/>
  <c r="BO211"/>
  <c r="BP211"/>
  <c r="BQ211"/>
  <c r="BR211"/>
  <c r="BS211"/>
  <c r="BT211"/>
  <c r="BU211"/>
  <c r="BV211"/>
  <c r="BW211"/>
  <c r="BX211"/>
  <c r="BY211"/>
  <c r="BZ211"/>
  <c r="CA211"/>
  <c r="CB211"/>
  <c r="CC211"/>
  <c r="CD211"/>
  <c r="CE211"/>
  <c r="CF211"/>
  <c r="CG211"/>
  <c r="CH211"/>
  <c r="CI211"/>
  <c r="CJ211"/>
  <c r="CK211"/>
  <c r="CL211"/>
  <c r="CM211"/>
  <c r="CN211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Z216"/>
  <c r="AA216"/>
  <c r="AB216"/>
  <c r="AC216"/>
  <c r="AD216"/>
  <c r="AE216"/>
  <c r="AF216"/>
  <c r="AG216"/>
  <c r="AH216"/>
  <c r="AI216"/>
  <c r="AJ216"/>
  <c r="AK216"/>
  <c r="AL216"/>
  <c r="AM216"/>
  <c r="AN216"/>
  <c r="AO216"/>
  <c r="AP216"/>
  <c r="AQ216"/>
  <c r="AR216"/>
  <c r="AS216"/>
  <c r="AT216"/>
  <c r="AU216"/>
  <c r="AV216"/>
  <c r="AW216"/>
  <c r="AX216"/>
  <c r="AY216"/>
  <c r="AZ216"/>
  <c r="BA216"/>
  <c r="BB216"/>
  <c r="BC216"/>
  <c r="BD216"/>
  <c r="BE216"/>
  <c r="BF216"/>
  <c r="BG216"/>
  <c r="BH216"/>
  <c r="BI216"/>
  <c r="BJ216"/>
  <c r="BK216"/>
  <c r="BL216"/>
  <c r="BM216"/>
  <c r="BN216"/>
  <c r="BO216"/>
  <c r="BP216"/>
  <c r="BQ216"/>
  <c r="BR216"/>
  <c r="BS216"/>
  <c r="BT216"/>
  <c r="BU216"/>
  <c r="BV216"/>
  <c r="BW216"/>
  <c r="BX216"/>
  <c r="BY216"/>
  <c r="BZ216"/>
  <c r="CA216"/>
  <c r="CB216"/>
  <c r="CC216"/>
  <c r="CD216"/>
  <c r="CE216"/>
  <c r="CF216"/>
  <c r="CG216"/>
  <c r="CH216"/>
  <c r="CI216"/>
  <c r="CJ216"/>
  <c r="CK216"/>
  <c r="CL216"/>
  <c r="CM216"/>
  <c r="CN216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Z217"/>
  <c r="AA217"/>
  <c r="AB217"/>
  <c r="AC217"/>
  <c r="AD217"/>
  <c r="AE217"/>
  <c r="AF217"/>
  <c r="AG217"/>
  <c r="AH217"/>
  <c r="AI217"/>
  <c r="AJ217"/>
  <c r="AK217"/>
  <c r="AL217"/>
  <c r="AM217"/>
  <c r="AN217"/>
  <c r="AO217"/>
  <c r="AP217"/>
  <c r="AQ217"/>
  <c r="AR217"/>
  <c r="AS217"/>
  <c r="AT217"/>
  <c r="AU217"/>
  <c r="AV217"/>
  <c r="AW217"/>
  <c r="AX217"/>
  <c r="AY217"/>
  <c r="AZ217"/>
  <c r="BA217"/>
  <c r="BB217"/>
  <c r="BC217"/>
  <c r="BD217"/>
  <c r="BE217"/>
  <c r="BF217"/>
  <c r="BG217"/>
  <c r="BH217"/>
  <c r="BI217"/>
  <c r="BJ217"/>
  <c r="BK217"/>
  <c r="BL217"/>
  <c r="BM217"/>
  <c r="BN217"/>
  <c r="BO217"/>
  <c r="BP217"/>
  <c r="BQ217"/>
  <c r="BR217"/>
  <c r="BS217"/>
  <c r="BT217"/>
  <c r="BU217"/>
  <c r="BV217"/>
  <c r="BW217"/>
  <c r="BX217"/>
  <c r="BY217"/>
  <c r="BZ217"/>
  <c r="CA217"/>
  <c r="CB217"/>
  <c r="CC217"/>
  <c r="CD217"/>
  <c r="CE217"/>
  <c r="CF217"/>
  <c r="CG217"/>
  <c r="CH217"/>
  <c r="CI217"/>
  <c r="CJ217"/>
  <c r="CK217"/>
  <c r="CL217"/>
  <c r="CM217"/>
  <c r="CN217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Z222"/>
  <c r="AA222"/>
  <c r="AB222"/>
  <c r="AC222"/>
  <c r="AD222"/>
  <c r="AE222"/>
  <c r="AF222"/>
  <c r="AG222"/>
  <c r="AH222"/>
  <c r="AI222"/>
  <c r="AJ222"/>
  <c r="AK222"/>
  <c r="AL222"/>
  <c r="AM222"/>
  <c r="AN222"/>
  <c r="AO222"/>
  <c r="AP222"/>
  <c r="AQ222"/>
  <c r="AR222"/>
  <c r="AS222"/>
  <c r="AT222"/>
  <c r="AU222"/>
  <c r="AV222"/>
  <c r="AW222"/>
  <c r="AX222"/>
  <c r="AY222"/>
  <c r="AZ222"/>
  <c r="BA222"/>
  <c r="BB222"/>
  <c r="BC222"/>
  <c r="BD222"/>
  <c r="BE222"/>
  <c r="BF222"/>
  <c r="BG222"/>
  <c r="BH222"/>
  <c r="BI222"/>
  <c r="BJ222"/>
  <c r="BK222"/>
  <c r="BL222"/>
  <c r="BM222"/>
  <c r="BN222"/>
  <c r="BO222"/>
  <c r="BP222"/>
  <c r="BQ222"/>
  <c r="BR222"/>
  <c r="BS222"/>
  <c r="BT222"/>
  <c r="BU222"/>
  <c r="BV222"/>
  <c r="BW222"/>
  <c r="BX222"/>
  <c r="BY222"/>
  <c r="BZ222"/>
  <c r="CA222"/>
  <c r="CB222"/>
  <c r="CC222"/>
  <c r="CD222"/>
  <c r="CE222"/>
  <c r="CF222"/>
  <c r="CG222"/>
  <c r="CH222"/>
  <c r="CI222"/>
  <c r="CJ222"/>
  <c r="CK222"/>
  <c r="CL222"/>
  <c r="CM222"/>
  <c r="CN222"/>
  <c r="D223"/>
  <c r="E223"/>
  <c r="F223"/>
  <c r="G223"/>
  <c r="H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Z223"/>
  <c r="AA223"/>
  <c r="AB223"/>
  <c r="AC223"/>
  <c r="AD223"/>
  <c r="AE223"/>
  <c r="AF223"/>
  <c r="AG223"/>
  <c r="AH223"/>
  <c r="AI223"/>
  <c r="AJ223"/>
  <c r="AK223"/>
  <c r="AL223"/>
  <c r="AM223"/>
  <c r="AN223"/>
  <c r="AO223"/>
  <c r="AP223"/>
  <c r="AQ223"/>
  <c r="AR223"/>
  <c r="AS223"/>
  <c r="AT223"/>
  <c r="AU223"/>
  <c r="AV223"/>
  <c r="AW223"/>
  <c r="AX223"/>
  <c r="AY223"/>
  <c r="AZ223"/>
  <c r="BA223"/>
  <c r="BB223"/>
  <c r="BC223"/>
  <c r="BD223"/>
  <c r="BE223"/>
  <c r="BF223"/>
  <c r="BG223"/>
  <c r="BH223"/>
  <c r="BI223"/>
  <c r="BJ223"/>
  <c r="BK223"/>
  <c r="BL223"/>
  <c r="BM223"/>
  <c r="BN223"/>
  <c r="BO223"/>
  <c r="BP223"/>
  <c r="BQ223"/>
  <c r="BR223"/>
  <c r="BS223"/>
  <c r="BT223"/>
  <c r="BU223"/>
  <c r="BV223"/>
  <c r="BW223"/>
  <c r="BX223"/>
  <c r="BY223"/>
  <c r="BZ223"/>
  <c r="CA223"/>
  <c r="CB223"/>
  <c r="CC223"/>
  <c r="CD223"/>
  <c r="CE223"/>
  <c r="CF223"/>
  <c r="CG223"/>
  <c r="CH223"/>
  <c r="CI223"/>
  <c r="CJ223"/>
  <c r="CK223"/>
  <c r="CL223"/>
  <c r="CM223"/>
  <c r="CN223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Z228"/>
  <c r="AA228"/>
  <c r="AB228"/>
  <c r="AC228"/>
  <c r="AD228"/>
  <c r="AE228"/>
  <c r="AF228"/>
  <c r="AG228"/>
  <c r="AH228"/>
  <c r="AI228"/>
  <c r="AJ228"/>
  <c r="AK228"/>
  <c r="AL228"/>
  <c r="AM228"/>
  <c r="AN228"/>
  <c r="AO228"/>
  <c r="AP228"/>
  <c r="AQ228"/>
  <c r="AR228"/>
  <c r="AS228"/>
  <c r="AT228"/>
  <c r="AU228"/>
  <c r="AV228"/>
  <c r="AW228"/>
  <c r="AX228"/>
  <c r="AY228"/>
  <c r="AZ228"/>
  <c r="BA228"/>
  <c r="BB228"/>
  <c r="BC228"/>
  <c r="BD228"/>
  <c r="BE228"/>
  <c r="BF228"/>
  <c r="BG228"/>
  <c r="BH228"/>
  <c r="BI228"/>
  <c r="BJ228"/>
  <c r="BK228"/>
  <c r="BL228"/>
  <c r="BM228"/>
  <c r="BN228"/>
  <c r="BO228"/>
  <c r="BP228"/>
  <c r="BQ228"/>
  <c r="BR228"/>
  <c r="BS228"/>
  <c r="BT228"/>
  <c r="BU228"/>
  <c r="BV228"/>
  <c r="BW228"/>
  <c r="BX228"/>
  <c r="BY228"/>
  <c r="BZ228"/>
  <c r="CA228"/>
  <c r="CB228"/>
  <c r="CC228"/>
  <c r="CD228"/>
  <c r="CE228"/>
  <c r="CF228"/>
  <c r="CG228"/>
  <c r="CH228"/>
  <c r="CI228"/>
  <c r="CJ228"/>
  <c r="CK228"/>
  <c r="CL228"/>
  <c r="CM228"/>
  <c r="CN228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Z229"/>
  <c r="AA229"/>
  <c r="AB229"/>
  <c r="AC229"/>
  <c r="AD229"/>
  <c r="AE229"/>
  <c r="AF229"/>
  <c r="AG229"/>
  <c r="AH229"/>
  <c r="AI229"/>
  <c r="AJ229"/>
  <c r="AK229"/>
  <c r="AL229"/>
  <c r="AM229"/>
  <c r="AN229"/>
  <c r="AO229"/>
  <c r="AP229"/>
  <c r="AQ229"/>
  <c r="AR229"/>
  <c r="AS229"/>
  <c r="AT229"/>
  <c r="AU229"/>
  <c r="AV229"/>
  <c r="AW229"/>
  <c r="AX229"/>
  <c r="AY229"/>
  <c r="AZ229"/>
  <c r="BA229"/>
  <c r="BB229"/>
  <c r="BC229"/>
  <c r="BD229"/>
  <c r="BE229"/>
  <c r="BF229"/>
  <c r="BG229"/>
  <c r="BH229"/>
  <c r="BI229"/>
  <c r="BJ229"/>
  <c r="BK229"/>
  <c r="BL229"/>
  <c r="BM229"/>
  <c r="BN229"/>
  <c r="BO229"/>
  <c r="BP229"/>
  <c r="BQ229"/>
  <c r="BR229"/>
  <c r="BS229"/>
  <c r="BT229"/>
  <c r="BU229"/>
  <c r="BV229"/>
  <c r="BW229"/>
  <c r="BX229"/>
  <c r="BY229"/>
  <c r="BZ229"/>
  <c r="CA229"/>
  <c r="CB229"/>
  <c r="CC229"/>
  <c r="CD229"/>
  <c r="CE229"/>
  <c r="CF229"/>
  <c r="CG229"/>
  <c r="CH229"/>
  <c r="CI229"/>
  <c r="CJ229"/>
  <c r="CK229"/>
  <c r="CL229"/>
  <c r="CM229"/>
  <c r="CN229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Z234"/>
  <c r="AA234"/>
  <c r="AB234"/>
  <c r="AC234"/>
  <c r="AD234"/>
  <c r="AE234"/>
  <c r="AF234"/>
  <c r="AG234"/>
  <c r="AH234"/>
  <c r="AI234"/>
  <c r="AJ234"/>
  <c r="AK234"/>
  <c r="AL234"/>
  <c r="AM234"/>
  <c r="AN234"/>
  <c r="AO234"/>
  <c r="AP234"/>
  <c r="AQ234"/>
  <c r="AR234"/>
  <c r="AS234"/>
  <c r="AT234"/>
  <c r="AU234"/>
  <c r="AV234"/>
  <c r="AW234"/>
  <c r="AX234"/>
  <c r="AY234"/>
  <c r="AZ234"/>
  <c r="BA234"/>
  <c r="BB234"/>
  <c r="BC234"/>
  <c r="BD234"/>
  <c r="BE234"/>
  <c r="BF234"/>
  <c r="BG234"/>
  <c r="BH234"/>
  <c r="BI234"/>
  <c r="BJ234"/>
  <c r="BK234"/>
  <c r="BL234"/>
  <c r="BM234"/>
  <c r="BN234"/>
  <c r="BO234"/>
  <c r="BP234"/>
  <c r="BQ234"/>
  <c r="BR234"/>
  <c r="BS234"/>
  <c r="BT234"/>
  <c r="BU234"/>
  <c r="BV234"/>
  <c r="BW234"/>
  <c r="BX234"/>
  <c r="BY234"/>
  <c r="BZ234"/>
  <c r="CA234"/>
  <c r="CB234"/>
  <c r="CC234"/>
  <c r="CD234"/>
  <c r="CE234"/>
  <c r="CF234"/>
  <c r="CG234"/>
  <c r="CH234"/>
  <c r="CI234"/>
  <c r="CJ234"/>
  <c r="CK234"/>
  <c r="CL234"/>
  <c r="CM234"/>
  <c r="CN234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Z235"/>
  <c r="AA235"/>
  <c r="AB235"/>
  <c r="AC235"/>
  <c r="AD235"/>
  <c r="AE235"/>
  <c r="AF235"/>
  <c r="AG235"/>
  <c r="AH235"/>
  <c r="AI235"/>
  <c r="AJ235"/>
  <c r="AK235"/>
  <c r="AL235"/>
  <c r="AM235"/>
  <c r="AN235"/>
  <c r="AO235"/>
  <c r="AP235"/>
  <c r="AQ235"/>
  <c r="AR235"/>
  <c r="AS235"/>
  <c r="AT235"/>
  <c r="AU235"/>
  <c r="AV235"/>
  <c r="AW235"/>
  <c r="AX235"/>
  <c r="AY235"/>
  <c r="AZ235"/>
  <c r="BA235"/>
  <c r="BB235"/>
  <c r="BC235"/>
  <c r="BD235"/>
  <c r="BE235"/>
  <c r="BF235"/>
  <c r="BG235"/>
  <c r="BH235"/>
  <c r="BI235"/>
  <c r="BJ235"/>
  <c r="BK235"/>
  <c r="BL235"/>
  <c r="BM235"/>
  <c r="BN235"/>
  <c r="BO235"/>
  <c r="BP235"/>
  <c r="BQ235"/>
  <c r="BR235"/>
  <c r="BS235"/>
  <c r="BT235"/>
  <c r="BU235"/>
  <c r="BV235"/>
  <c r="BW235"/>
  <c r="BX235"/>
  <c r="BY235"/>
  <c r="BZ235"/>
  <c r="CA235"/>
  <c r="CB235"/>
  <c r="CC235"/>
  <c r="CD235"/>
  <c r="CE235"/>
  <c r="CF235"/>
  <c r="CG235"/>
  <c r="CH235"/>
  <c r="CI235"/>
  <c r="CJ235"/>
  <c r="CK235"/>
  <c r="CL235"/>
  <c r="CM235"/>
  <c r="CN235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Z240"/>
  <c r="AA240"/>
  <c r="AB240"/>
  <c r="AC240"/>
  <c r="AD240"/>
  <c r="AE240"/>
  <c r="AF240"/>
  <c r="AG240"/>
  <c r="AH240"/>
  <c r="AI240"/>
  <c r="AJ240"/>
  <c r="AK240"/>
  <c r="AL240"/>
  <c r="AM240"/>
  <c r="AN240"/>
  <c r="AO240"/>
  <c r="AP240"/>
  <c r="AQ240"/>
  <c r="AR240"/>
  <c r="AS240"/>
  <c r="AT240"/>
  <c r="AU240"/>
  <c r="AV240"/>
  <c r="AW240"/>
  <c r="AX240"/>
  <c r="AY240"/>
  <c r="AZ240"/>
  <c r="BA240"/>
  <c r="BB240"/>
  <c r="BC240"/>
  <c r="BD240"/>
  <c r="BE240"/>
  <c r="BF240"/>
  <c r="BG240"/>
  <c r="BH240"/>
  <c r="BI240"/>
  <c r="BJ240"/>
  <c r="BK240"/>
  <c r="BL240"/>
  <c r="BM240"/>
  <c r="BN240"/>
  <c r="BO240"/>
  <c r="BP240"/>
  <c r="BQ240"/>
  <c r="BR240"/>
  <c r="BS240"/>
  <c r="BT240"/>
  <c r="BU240"/>
  <c r="BV240"/>
  <c r="BW240"/>
  <c r="BX240"/>
  <c r="BY240"/>
  <c r="BZ240"/>
  <c r="CA240"/>
  <c r="CB240"/>
  <c r="CC240"/>
  <c r="CD240"/>
  <c r="CE240"/>
  <c r="CF240"/>
  <c r="CG240"/>
  <c r="CH240"/>
  <c r="CI240"/>
  <c r="CJ240"/>
  <c r="CK240"/>
  <c r="CL240"/>
  <c r="CM240"/>
  <c r="CN240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Z241"/>
  <c r="AA241"/>
  <c r="AB241"/>
  <c r="AC241"/>
  <c r="AD241"/>
  <c r="AE241"/>
  <c r="AF241"/>
  <c r="AG241"/>
  <c r="AH241"/>
  <c r="AI241"/>
  <c r="AJ241"/>
  <c r="AK241"/>
  <c r="AL241"/>
  <c r="AM241"/>
  <c r="AN241"/>
  <c r="AO241"/>
  <c r="AP241"/>
  <c r="AQ241"/>
  <c r="AR241"/>
  <c r="AS241"/>
  <c r="AT241"/>
  <c r="AU241"/>
  <c r="AV241"/>
  <c r="AW241"/>
  <c r="AX241"/>
  <c r="AY241"/>
  <c r="AZ241"/>
  <c r="BA241"/>
  <c r="BB241"/>
  <c r="BC241"/>
  <c r="BD241"/>
  <c r="BE241"/>
  <c r="BF241"/>
  <c r="BG241"/>
  <c r="BH241"/>
  <c r="BI241"/>
  <c r="BJ241"/>
  <c r="BK241"/>
  <c r="BL241"/>
  <c r="BM241"/>
  <c r="BN241"/>
  <c r="BO241"/>
  <c r="BP241"/>
  <c r="BQ241"/>
  <c r="BR241"/>
  <c r="BS241"/>
  <c r="BT241"/>
  <c r="BU241"/>
  <c r="BV241"/>
  <c r="BW241"/>
  <c r="BX241"/>
  <c r="BY241"/>
  <c r="BZ241"/>
  <c r="CA241"/>
  <c r="CB241"/>
  <c r="CC241"/>
  <c r="CD241"/>
  <c r="CE241"/>
  <c r="CF241"/>
  <c r="CG241"/>
  <c r="CH241"/>
  <c r="CI241"/>
  <c r="CJ241"/>
  <c r="CK241"/>
  <c r="CL241"/>
  <c r="CM241"/>
  <c r="CN241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Z246"/>
  <c r="AA246"/>
  <c r="AB246"/>
  <c r="AC246"/>
  <c r="AD246"/>
  <c r="AE246"/>
  <c r="AF246"/>
  <c r="AG246"/>
  <c r="AH246"/>
  <c r="AI246"/>
  <c r="AJ246"/>
  <c r="AK246"/>
  <c r="AL246"/>
  <c r="AM246"/>
  <c r="AN246"/>
  <c r="AO246"/>
  <c r="AP246"/>
  <c r="AQ246"/>
  <c r="AR246"/>
  <c r="AS246"/>
  <c r="AT246"/>
  <c r="AU246"/>
  <c r="AV246"/>
  <c r="AW246"/>
  <c r="AX246"/>
  <c r="AY246"/>
  <c r="AZ246"/>
  <c r="BA246"/>
  <c r="BB246"/>
  <c r="BC246"/>
  <c r="BD246"/>
  <c r="BE246"/>
  <c r="BF246"/>
  <c r="BG246"/>
  <c r="BH246"/>
  <c r="BI246"/>
  <c r="BJ246"/>
  <c r="BK246"/>
  <c r="BL246"/>
  <c r="BM246"/>
  <c r="BN246"/>
  <c r="BO246"/>
  <c r="BP246"/>
  <c r="BQ246"/>
  <c r="BR246"/>
  <c r="BS246"/>
  <c r="BT246"/>
  <c r="BU246"/>
  <c r="BV246"/>
  <c r="BW246"/>
  <c r="BX246"/>
  <c r="BY246"/>
  <c r="BZ246"/>
  <c r="CA246"/>
  <c r="CB246"/>
  <c r="CC246"/>
  <c r="CD246"/>
  <c r="CE246"/>
  <c r="CF246"/>
  <c r="CG246"/>
  <c r="CH246"/>
  <c r="CI246"/>
  <c r="CJ246"/>
  <c r="CK246"/>
  <c r="CL246"/>
  <c r="CM246"/>
  <c r="CN246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Z247"/>
  <c r="AA247"/>
  <c r="AB247"/>
  <c r="AC247"/>
  <c r="AD247"/>
  <c r="AE247"/>
  <c r="AF247"/>
  <c r="AG247"/>
  <c r="AH247"/>
  <c r="AI247"/>
  <c r="AJ247"/>
  <c r="AK247"/>
  <c r="AL247"/>
  <c r="AM247"/>
  <c r="AN247"/>
  <c r="AO247"/>
  <c r="AP247"/>
  <c r="AQ247"/>
  <c r="AR247"/>
  <c r="AS247"/>
  <c r="AT247"/>
  <c r="AU247"/>
  <c r="AV247"/>
  <c r="AW247"/>
  <c r="AX247"/>
  <c r="AY247"/>
  <c r="AZ247"/>
  <c r="BA247"/>
  <c r="BB247"/>
  <c r="BC247"/>
  <c r="BD247"/>
  <c r="BE247"/>
  <c r="BF247"/>
  <c r="BG247"/>
  <c r="BH247"/>
  <c r="BI247"/>
  <c r="BJ247"/>
  <c r="BK247"/>
  <c r="BL247"/>
  <c r="BM247"/>
  <c r="BN247"/>
  <c r="BO247"/>
  <c r="BP247"/>
  <c r="BQ247"/>
  <c r="BR247"/>
  <c r="BS247"/>
  <c r="BT247"/>
  <c r="BU247"/>
  <c r="BV247"/>
  <c r="BW247"/>
  <c r="BX247"/>
  <c r="BY247"/>
  <c r="BZ247"/>
  <c r="CA247"/>
  <c r="CB247"/>
  <c r="CC247"/>
  <c r="CD247"/>
  <c r="CE247"/>
  <c r="CF247"/>
  <c r="CG247"/>
  <c r="CH247"/>
  <c r="CI247"/>
  <c r="CJ247"/>
  <c r="CK247"/>
  <c r="CL247"/>
  <c r="CM247"/>
  <c r="CN247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Z252"/>
  <c r="AA252"/>
  <c r="AB252"/>
  <c r="AC252"/>
  <c r="AD252"/>
  <c r="AE252"/>
  <c r="AF252"/>
  <c r="AG252"/>
  <c r="AH252"/>
  <c r="AI252"/>
  <c r="AJ252"/>
  <c r="AK252"/>
  <c r="AL252"/>
  <c r="AM252"/>
  <c r="AN252"/>
  <c r="AO252"/>
  <c r="AP252"/>
  <c r="AQ252"/>
  <c r="AR252"/>
  <c r="AS252"/>
  <c r="AT252"/>
  <c r="AU252"/>
  <c r="AV252"/>
  <c r="AW252"/>
  <c r="AX252"/>
  <c r="AY252"/>
  <c r="AZ252"/>
  <c r="BA252"/>
  <c r="BB252"/>
  <c r="BC252"/>
  <c r="BD252"/>
  <c r="BE252"/>
  <c r="BF252"/>
  <c r="BG252"/>
  <c r="BH252"/>
  <c r="BI252"/>
  <c r="BJ252"/>
  <c r="BK252"/>
  <c r="BL252"/>
  <c r="BM252"/>
  <c r="BN252"/>
  <c r="BO252"/>
  <c r="BP252"/>
  <c r="BQ252"/>
  <c r="BR252"/>
  <c r="BS252"/>
  <c r="BT252"/>
  <c r="BU252"/>
  <c r="BV252"/>
  <c r="BW252"/>
  <c r="BX252"/>
  <c r="BY252"/>
  <c r="BZ252"/>
  <c r="CA252"/>
  <c r="CB252"/>
  <c r="CC252"/>
  <c r="CD252"/>
  <c r="CE252"/>
  <c r="CF252"/>
  <c r="CG252"/>
  <c r="CH252"/>
  <c r="CI252"/>
  <c r="CJ252"/>
  <c r="CK252"/>
  <c r="CL252"/>
  <c r="CM252"/>
  <c r="CN252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Z253"/>
  <c r="AA253"/>
  <c r="AB253"/>
  <c r="AC253"/>
  <c r="AD253"/>
  <c r="AE253"/>
  <c r="AF253"/>
  <c r="AG253"/>
  <c r="AH253"/>
  <c r="AI253"/>
  <c r="AJ253"/>
  <c r="AK253"/>
  <c r="AL253"/>
  <c r="AM253"/>
  <c r="AN253"/>
  <c r="AO253"/>
  <c r="AP253"/>
  <c r="AQ253"/>
  <c r="AR253"/>
  <c r="AS253"/>
  <c r="AT253"/>
  <c r="AU253"/>
  <c r="AV253"/>
  <c r="AW253"/>
  <c r="AX253"/>
  <c r="AY253"/>
  <c r="AZ253"/>
  <c r="BA253"/>
  <c r="BB253"/>
  <c r="BC253"/>
  <c r="BD253"/>
  <c r="BE253"/>
  <c r="BF253"/>
  <c r="BG253"/>
  <c r="BH253"/>
  <c r="BI253"/>
  <c r="BJ253"/>
  <c r="BK253"/>
  <c r="BL253"/>
  <c r="BM253"/>
  <c r="BN253"/>
  <c r="BO253"/>
  <c r="BP253"/>
  <c r="BQ253"/>
  <c r="BR253"/>
  <c r="BS253"/>
  <c r="BT253"/>
  <c r="BU253"/>
  <c r="BV253"/>
  <c r="BW253"/>
  <c r="BX253"/>
  <c r="BY253"/>
  <c r="BZ253"/>
  <c r="CA253"/>
  <c r="CB253"/>
  <c r="CC253"/>
  <c r="CD253"/>
  <c r="CE253"/>
  <c r="CF253"/>
  <c r="CG253"/>
  <c r="CH253"/>
  <c r="CI253"/>
  <c r="CJ253"/>
  <c r="CK253"/>
  <c r="CL253"/>
  <c r="CM253"/>
  <c r="CN253"/>
  <c r="C253"/>
  <c r="C247"/>
  <c r="C241"/>
  <c r="C235"/>
  <c r="C229"/>
  <c r="C223"/>
  <c r="C217"/>
  <c r="C211"/>
  <c r="C205"/>
  <c r="C199"/>
  <c r="C193"/>
  <c r="C187"/>
  <c r="C181"/>
  <c r="C175"/>
  <c r="C169"/>
  <c r="C163"/>
  <c r="C157"/>
  <c r="C151"/>
  <c r="C145"/>
  <c r="C139"/>
  <c r="C133"/>
  <c r="C127"/>
  <c r="C121"/>
  <c r="C115"/>
  <c r="C109"/>
  <c r="C103"/>
  <c r="C97"/>
  <c r="C91"/>
  <c r="C85"/>
  <c r="C79"/>
  <c r="C73"/>
  <c r="C67"/>
  <c r="C61"/>
  <c r="C55"/>
  <c r="C49"/>
  <c r="C43"/>
  <c r="C13"/>
  <c r="AG8" i="7"/>
  <c r="AG12"/>
  <c r="AH8"/>
  <c r="AH12"/>
  <c r="AI8"/>
  <c r="AI12"/>
  <c r="AJ8"/>
  <c r="AJ12"/>
  <c r="AK8"/>
  <c r="AK12"/>
  <c r="AL8"/>
  <c r="AL12"/>
  <c r="AM8"/>
  <c r="AM12"/>
  <c r="AN8"/>
  <c r="AN12"/>
  <c r="AO8"/>
  <c r="AO12"/>
  <c r="AP8"/>
  <c r="AP12"/>
  <c r="AQ8"/>
  <c r="AQ12"/>
  <c r="AR8"/>
  <c r="AR12"/>
  <c r="AS8"/>
  <c r="AS12"/>
  <c r="AT8"/>
  <c r="AT12"/>
  <c r="AU8"/>
  <c r="AU12"/>
  <c r="AV8"/>
  <c r="AV12"/>
  <c r="AW8"/>
  <c r="AW12"/>
  <c r="AX8"/>
  <c r="AX12"/>
  <c r="AY8"/>
  <c r="AY12"/>
  <c r="AZ8"/>
  <c r="AZ12"/>
  <c r="BA8"/>
  <c r="BA12"/>
  <c r="BB8"/>
  <c r="BB12"/>
  <c r="BC8"/>
  <c r="BC12"/>
  <c r="BD8"/>
  <c r="BD12"/>
  <c r="BE8"/>
  <c r="BE12"/>
  <c r="BF8"/>
  <c r="BF12"/>
  <c r="BG8"/>
  <c r="BG12"/>
  <c r="BH8"/>
  <c r="BH12"/>
  <c r="BI8"/>
  <c r="BI12"/>
  <c r="BJ8"/>
  <c r="BJ12"/>
  <c r="BK8"/>
  <c r="BK12"/>
  <c r="BL8"/>
  <c r="BL12"/>
  <c r="BM8"/>
  <c r="BM12"/>
  <c r="BN8"/>
  <c r="BN12"/>
  <c r="BO8"/>
  <c r="BO12"/>
  <c r="BP8"/>
  <c r="BP12"/>
  <c r="BQ8"/>
  <c r="BQ12"/>
  <c r="BR8"/>
  <c r="BR12"/>
  <c r="BS8"/>
  <c r="BS12"/>
  <c r="BT8"/>
  <c r="BT12"/>
  <c r="BU8"/>
  <c r="BU12"/>
  <c r="BV8"/>
  <c r="BV12"/>
  <c r="BW8"/>
  <c r="BW12"/>
  <c r="BX8"/>
  <c r="BX12"/>
  <c r="BY8"/>
  <c r="BY12"/>
  <c r="BZ8"/>
  <c r="BZ12"/>
  <c r="CA8"/>
  <c r="CA12"/>
  <c r="CB8"/>
  <c r="CB12"/>
  <c r="CC8"/>
  <c r="CC12"/>
  <c r="CD8"/>
  <c r="CD12"/>
  <c r="CE8"/>
  <c r="CE12"/>
  <c r="CF8"/>
  <c r="CF12"/>
  <c r="CG8"/>
  <c r="CG12"/>
  <c r="CH8"/>
  <c r="CH12"/>
  <c r="CI8"/>
  <c r="CI12"/>
  <c r="CJ8"/>
  <c r="CJ12"/>
  <c r="CK8"/>
  <c r="CK12"/>
  <c r="CL8"/>
  <c r="CL12"/>
  <c r="CM8"/>
  <c r="CM12"/>
  <c r="CN8"/>
  <c r="CN12"/>
  <c r="CO8"/>
  <c r="CO12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E9"/>
  <c r="CF9"/>
  <c r="CG9"/>
  <c r="CH9"/>
  <c r="CI9"/>
  <c r="CJ9"/>
  <c r="CK9"/>
  <c r="CL9"/>
  <c r="CM9"/>
  <c r="CN9"/>
  <c r="CO9"/>
  <c r="K13"/>
  <c r="R13"/>
  <c r="T13"/>
  <c r="W13"/>
  <c r="Y13"/>
  <c r="AJ13"/>
  <c r="AP13"/>
  <c r="AQ13"/>
  <c r="AW13"/>
  <c r="BC13"/>
  <c r="BD13"/>
  <c r="BG13"/>
  <c r="BJ13"/>
  <c r="BL13"/>
  <c r="BM13"/>
  <c r="BN13"/>
  <c r="BO13"/>
  <c r="BS13"/>
  <c r="BT13"/>
  <c r="BU13"/>
  <c r="BV13"/>
  <c r="BW13"/>
  <c r="BZ13"/>
  <c r="CA13"/>
  <c r="CC13"/>
  <c r="CD13"/>
  <c r="CE13"/>
  <c r="CF13"/>
  <c r="CH13"/>
  <c r="CI13"/>
  <c r="CJ13"/>
  <c r="CL13"/>
  <c r="CM13"/>
  <c r="CN13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BV15"/>
  <c r="BW15"/>
  <c r="BX15"/>
  <c r="BY15"/>
  <c r="BZ15"/>
  <c r="CA15"/>
  <c r="CB15"/>
  <c r="CC15"/>
  <c r="CD15"/>
  <c r="CE15"/>
  <c r="CF15"/>
  <c r="CG15"/>
  <c r="CH15"/>
  <c r="CI15"/>
  <c r="CJ15"/>
  <c r="CK15"/>
  <c r="CL15"/>
  <c r="CM15"/>
  <c r="CN15"/>
  <c r="CO15"/>
  <c r="BD19"/>
  <c r="BE19"/>
  <c r="BJ19"/>
  <c r="BL19"/>
  <c r="BT19"/>
  <c r="BU19"/>
  <c r="BZ19"/>
  <c r="CF19"/>
  <c r="CH19"/>
  <c r="CJ19"/>
  <c r="CL19"/>
  <c r="CN19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BV21"/>
  <c r="BW21"/>
  <c r="BX21"/>
  <c r="BY21"/>
  <c r="BZ21"/>
  <c r="CA21"/>
  <c r="CB21"/>
  <c r="CC21"/>
  <c r="CD21"/>
  <c r="CE21"/>
  <c r="CF21"/>
  <c r="CG21"/>
  <c r="CH21"/>
  <c r="CI21"/>
  <c r="CJ21"/>
  <c r="CK21"/>
  <c r="CL21"/>
  <c r="CM21"/>
  <c r="CN21"/>
  <c r="CO21"/>
  <c r="BD35" i="4"/>
  <c r="BE25" i="7" s="1"/>
  <c r="BI35" i="4"/>
  <c r="BJ25" i="7" s="1"/>
  <c r="BK35" i="4"/>
  <c r="BL25" i="7" s="1"/>
  <c r="BM35" i="4"/>
  <c r="BN25" i="7" s="1"/>
  <c r="BP35" i="4"/>
  <c r="BQ25" i="7" s="1"/>
  <c r="BT25"/>
  <c r="BT35" i="4"/>
  <c r="BU25" i="7"/>
  <c r="BY35" i="4"/>
  <c r="BZ25" i="7"/>
  <c r="CE35" i="4"/>
  <c r="CF25" i="7"/>
  <c r="CG35" i="4"/>
  <c r="CH25" i="7"/>
  <c r="CI35" i="4"/>
  <c r="CJ25" i="7"/>
  <c r="CK35" i="4"/>
  <c r="CL25" i="7"/>
  <c r="CM35" i="4"/>
  <c r="CN25" i="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BY27"/>
  <c r="BZ27"/>
  <c r="CA27"/>
  <c r="CB27"/>
  <c r="CC27"/>
  <c r="CD27"/>
  <c r="CE27"/>
  <c r="CF27"/>
  <c r="CG27"/>
  <c r="CH27"/>
  <c r="CI27"/>
  <c r="CJ27"/>
  <c r="CK27"/>
  <c r="CL27"/>
  <c r="CM27"/>
  <c r="CN27"/>
  <c r="CO27"/>
  <c r="BL31"/>
  <c r="CE31"/>
  <c r="CF31"/>
  <c r="CN31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BV33"/>
  <c r="BW33"/>
  <c r="BX33"/>
  <c r="BY33"/>
  <c r="BZ33"/>
  <c r="CA33"/>
  <c r="CB33"/>
  <c r="CC33"/>
  <c r="CD33"/>
  <c r="CE33"/>
  <c r="CF33"/>
  <c r="CG33"/>
  <c r="CH33"/>
  <c r="CI33"/>
  <c r="CJ33"/>
  <c r="CK33"/>
  <c r="CL33"/>
  <c r="CM33"/>
  <c r="CN33"/>
  <c r="CO33"/>
  <c r="CF37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CK39"/>
  <c r="CL39"/>
  <c r="CM39"/>
  <c r="CN39"/>
  <c r="CO39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CB45"/>
  <c r="CC45"/>
  <c r="CD45"/>
  <c r="CE45"/>
  <c r="CF45"/>
  <c r="CG45"/>
  <c r="CH45"/>
  <c r="CI45"/>
  <c r="CJ45"/>
  <c r="CK45"/>
  <c r="CL45"/>
  <c r="CM45"/>
  <c r="CN45"/>
  <c r="CO45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CA51"/>
  <c r="CB51"/>
  <c r="CC51"/>
  <c r="CD51"/>
  <c r="CE51"/>
  <c r="CF51"/>
  <c r="CG51"/>
  <c r="CH51"/>
  <c r="CI51"/>
  <c r="CJ51"/>
  <c r="CK51"/>
  <c r="CL51"/>
  <c r="CM51"/>
  <c r="CN51"/>
  <c r="CO51"/>
  <c r="E58"/>
  <c r="M58"/>
  <c r="S58"/>
  <c r="W58"/>
  <c r="AC58"/>
  <c r="AM58"/>
  <c r="AP58"/>
  <c r="AV58"/>
  <c r="BC58"/>
  <c r="BE58"/>
  <c r="BO58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BV57"/>
  <c r="BW57"/>
  <c r="BX57"/>
  <c r="BY57"/>
  <c r="BZ57"/>
  <c r="CA57"/>
  <c r="CB57"/>
  <c r="CC57"/>
  <c r="CD57"/>
  <c r="CE57"/>
  <c r="CF57"/>
  <c r="CG57"/>
  <c r="CH57"/>
  <c r="CI57"/>
  <c r="CJ57"/>
  <c r="CK57"/>
  <c r="CL57"/>
  <c r="CM57"/>
  <c r="CN57"/>
  <c r="CO57"/>
  <c r="G64"/>
  <c r="M64"/>
  <c r="AA64"/>
  <c r="AH64"/>
  <c r="AK64"/>
  <c r="AN64"/>
  <c r="AO64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BV63"/>
  <c r="BW63"/>
  <c r="BX63"/>
  <c r="BY63"/>
  <c r="BZ63"/>
  <c r="CA63"/>
  <c r="CB63"/>
  <c r="CC63"/>
  <c r="CD63"/>
  <c r="CE63"/>
  <c r="CF63"/>
  <c r="CG63"/>
  <c r="CH63"/>
  <c r="CI63"/>
  <c r="CJ63"/>
  <c r="CK63"/>
  <c r="CL63"/>
  <c r="CM63"/>
  <c r="CN63"/>
  <c r="CO63"/>
  <c r="G70"/>
  <c r="O70"/>
  <c r="T70"/>
  <c r="V70"/>
  <c r="BJ70"/>
  <c r="BO70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BV69"/>
  <c r="BW69"/>
  <c r="BX69"/>
  <c r="BY69"/>
  <c r="BZ69"/>
  <c r="CA69"/>
  <c r="CB69"/>
  <c r="CC69"/>
  <c r="CD69"/>
  <c r="CE69"/>
  <c r="CF69"/>
  <c r="CG69"/>
  <c r="CH69"/>
  <c r="CI69"/>
  <c r="CJ69"/>
  <c r="CK69"/>
  <c r="CL69"/>
  <c r="CM69"/>
  <c r="CN69"/>
  <c r="CO69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BV75"/>
  <c r="BW75"/>
  <c r="BX75"/>
  <c r="BY75"/>
  <c r="BZ75"/>
  <c r="CA75"/>
  <c r="CB75"/>
  <c r="CC75"/>
  <c r="CD75"/>
  <c r="CE75"/>
  <c r="CF75"/>
  <c r="CG75"/>
  <c r="CH75"/>
  <c r="CI75"/>
  <c r="CJ75"/>
  <c r="CK75"/>
  <c r="CL75"/>
  <c r="CM75"/>
  <c r="CN75"/>
  <c r="CO75"/>
  <c r="H82"/>
  <c r="AC82"/>
  <c r="AG82"/>
  <c r="AM82"/>
  <c r="AQ82"/>
  <c r="AU82"/>
  <c r="BS82"/>
  <c r="E81"/>
  <c r="F81"/>
  <c r="G81"/>
  <c r="H81"/>
  <c r="I81"/>
  <c r="J81"/>
  <c r="K81"/>
  <c r="L81"/>
  <c r="M81"/>
  <c r="N81"/>
  <c r="O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BV81"/>
  <c r="BW81"/>
  <c r="BX81"/>
  <c r="BY81"/>
  <c r="BZ81"/>
  <c r="CA81"/>
  <c r="CB81"/>
  <c r="CC81"/>
  <c r="CD81"/>
  <c r="CE81"/>
  <c r="CF81"/>
  <c r="CG81"/>
  <c r="CH81"/>
  <c r="CI81"/>
  <c r="CJ81"/>
  <c r="CK81"/>
  <c r="CL81"/>
  <c r="CM81"/>
  <c r="CN81"/>
  <c r="CO81"/>
  <c r="F88"/>
  <c r="O88"/>
  <c r="R88"/>
  <c r="AF88"/>
  <c r="AH88"/>
  <c r="AT88"/>
  <c r="AZ88"/>
  <c r="BA88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Z87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AV87"/>
  <c r="AW87"/>
  <c r="AX87"/>
  <c r="AY87"/>
  <c r="AZ87"/>
  <c r="BA87"/>
  <c r="BB87"/>
  <c r="BC87"/>
  <c r="BD87"/>
  <c r="BE87"/>
  <c r="BF87"/>
  <c r="BG87"/>
  <c r="BH87"/>
  <c r="BI87"/>
  <c r="BJ87"/>
  <c r="BK87"/>
  <c r="BL87"/>
  <c r="BM87"/>
  <c r="BN87"/>
  <c r="BO87"/>
  <c r="BP87"/>
  <c r="BQ87"/>
  <c r="BR87"/>
  <c r="BS87"/>
  <c r="BT87"/>
  <c r="BU87"/>
  <c r="BV87"/>
  <c r="BW87"/>
  <c r="BX87"/>
  <c r="BY87"/>
  <c r="BZ87"/>
  <c r="CA87"/>
  <c r="CB87"/>
  <c r="CC87"/>
  <c r="CD87"/>
  <c r="CE87"/>
  <c r="CF87"/>
  <c r="CG87"/>
  <c r="CH87"/>
  <c r="CI87"/>
  <c r="CJ87"/>
  <c r="CK87"/>
  <c r="CL87"/>
  <c r="CM87"/>
  <c r="CN87"/>
  <c r="CO87"/>
  <c r="G94"/>
  <c r="J94"/>
  <c r="N94"/>
  <c r="S94"/>
  <c r="V94"/>
  <c r="X94"/>
  <c r="AA94"/>
  <c r="AL94"/>
  <c r="BA94"/>
  <c r="BC94"/>
  <c r="CB94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Z93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AT93"/>
  <c r="AU93"/>
  <c r="AV93"/>
  <c r="AW93"/>
  <c r="AX93"/>
  <c r="AY93"/>
  <c r="AZ93"/>
  <c r="BA93"/>
  <c r="BB93"/>
  <c r="BC93"/>
  <c r="BD93"/>
  <c r="BE93"/>
  <c r="BF93"/>
  <c r="BG93"/>
  <c r="BH93"/>
  <c r="BI93"/>
  <c r="BJ93"/>
  <c r="BK93"/>
  <c r="BL93"/>
  <c r="BM93"/>
  <c r="BN93"/>
  <c r="BO93"/>
  <c r="BP93"/>
  <c r="BQ93"/>
  <c r="BR93"/>
  <c r="BS93"/>
  <c r="BT93"/>
  <c r="BU93"/>
  <c r="BV93"/>
  <c r="BW93"/>
  <c r="BX93"/>
  <c r="BY93"/>
  <c r="BZ93"/>
  <c r="CA93"/>
  <c r="CB93"/>
  <c r="CC93"/>
  <c r="CD93"/>
  <c r="CE93"/>
  <c r="CF93"/>
  <c r="CG93"/>
  <c r="CH93"/>
  <c r="CI93"/>
  <c r="CJ93"/>
  <c r="CK93"/>
  <c r="CL93"/>
  <c r="CM93"/>
  <c r="CN93"/>
  <c r="CO93"/>
  <c r="H100"/>
  <c r="L100"/>
  <c r="M100"/>
  <c r="N100"/>
  <c r="W100"/>
  <c r="AA100"/>
  <c r="AB100"/>
  <c r="AM100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I106"/>
  <c r="R106"/>
  <c r="AS106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Z105"/>
  <c r="AA105"/>
  <c r="AB105"/>
  <c r="AC105"/>
  <c r="AD105"/>
  <c r="AE105"/>
  <c r="AF105"/>
  <c r="AG105"/>
  <c r="AH105"/>
  <c r="AI105"/>
  <c r="AJ105"/>
  <c r="AK105"/>
  <c r="AL105"/>
  <c r="AM105"/>
  <c r="AN105"/>
  <c r="AO105"/>
  <c r="AP105"/>
  <c r="AQ105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BL105"/>
  <c r="BM105"/>
  <c r="BN105"/>
  <c r="BO105"/>
  <c r="BP105"/>
  <c r="BQ105"/>
  <c r="BR105"/>
  <c r="BS105"/>
  <c r="BT105"/>
  <c r="BU105"/>
  <c r="BV105"/>
  <c r="BW105"/>
  <c r="BX105"/>
  <c r="BY105"/>
  <c r="BZ105"/>
  <c r="CA105"/>
  <c r="CB105"/>
  <c r="CC105"/>
  <c r="CD105"/>
  <c r="CE105"/>
  <c r="CF105"/>
  <c r="CG105"/>
  <c r="CH105"/>
  <c r="CI105"/>
  <c r="CJ105"/>
  <c r="CK105"/>
  <c r="CL105"/>
  <c r="CM105"/>
  <c r="CN105"/>
  <c r="CO105"/>
  <c r="J112"/>
  <c r="Q112"/>
  <c r="W112"/>
  <c r="AK112"/>
  <c r="AX112"/>
  <c r="AY112"/>
  <c r="BG112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Z111"/>
  <c r="AA111"/>
  <c r="AB111"/>
  <c r="AC111"/>
  <c r="AD111"/>
  <c r="AE111"/>
  <c r="AF111"/>
  <c r="AG111"/>
  <c r="AH111"/>
  <c r="AI111"/>
  <c r="AJ111"/>
  <c r="AK111"/>
  <c r="AL111"/>
  <c r="AM111"/>
  <c r="AN111"/>
  <c r="AO111"/>
  <c r="AP111"/>
  <c r="AQ111"/>
  <c r="AR111"/>
  <c r="AS111"/>
  <c r="AT111"/>
  <c r="AU111"/>
  <c r="AV111"/>
  <c r="AW111"/>
  <c r="AX111"/>
  <c r="AY111"/>
  <c r="AZ111"/>
  <c r="BA111"/>
  <c r="BB111"/>
  <c r="BC111"/>
  <c r="BD111"/>
  <c r="BE111"/>
  <c r="BF111"/>
  <c r="BG111"/>
  <c r="BH111"/>
  <c r="BI111"/>
  <c r="BJ111"/>
  <c r="BK111"/>
  <c r="BL111"/>
  <c r="BM111"/>
  <c r="BN111"/>
  <c r="BO111"/>
  <c r="BP111"/>
  <c r="BQ111"/>
  <c r="BR111"/>
  <c r="BS111"/>
  <c r="BT111"/>
  <c r="BU111"/>
  <c r="BV111"/>
  <c r="BW111"/>
  <c r="BX111"/>
  <c r="BY111"/>
  <c r="BZ111"/>
  <c r="CA111"/>
  <c r="CB111"/>
  <c r="CC111"/>
  <c r="CD111"/>
  <c r="CE111"/>
  <c r="CF111"/>
  <c r="CG111"/>
  <c r="CH111"/>
  <c r="CI111"/>
  <c r="CJ111"/>
  <c r="CK111"/>
  <c r="CL111"/>
  <c r="CM111"/>
  <c r="CN111"/>
  <c r="CO111"/>
  <c r="F118"/>
  <c r="H118"/>
  <c r="R118"/>
  <c r="T118"/>
  <c r="AG118"/>
  <c r="AK118"/>
  <c r="AN118"/>
  <c r="AR118"/>
  <c r="AY118"/>
  <c r="BD118"/>
  <c r="BF118"/>
  <c r="BK118"/>
  <c r="E117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Z117"/>
  <c r="AA117"/>
  <c r="AB117"/>
  <c r="AC117"/>
  <c r="AD117"/>
  <c r="AE117"/>
  <c r="AF117"/>
  <c r="AG117"/>
  <c r="AH117"/>
  <c r="AI117"/>
  <c r="AJ117"/>
  <c r="AK117"/>
  <c r="AL117"/>
  <c r="AM117"/>
  <c r="AN117"/>
  <c r="AO117"/>
  <c r="AP117"/>
  <c r="AQ117"/>
  <c r="AR117"/>
  <c r="AS117"/>
  <c r="AT117"/>
  <c r="AU117"/>
  <c r="AV117"/>
  <c r="AW117"/>
  <c r="AX117"/>
  <c r="AY117"/>
  <c r="AZ117"/>
  <c r="BA117"/>
  <c r="BB117"/>
  <c r="BC117"/>
  <c r="BD117"/>
  <c r="BE117"/>
  <c r="BF117"/>
  <c r="BG117"/>
  <c r="BH117"/>
  <c r="BI117"/>
  <c r="BJ117"/>
  <c r="BK117"/>
  <c r="BL117"/>
  <c r="BM117"/>
  <c r="BN117"/>
  <c r="BO117"/>
  <c r="BP117"/>
  <c r="BQ117"/>
  <c r="BR117"/>
  <c r="BS117"/>
  <c r="BT117"/>
  <c r="BU117"/>
  <c r="BV117"/>
  <c r="BW117"/>
  <c r="BX117"/>
  <c r="BY117"/>
  <c r="BZ117"/>
  <c r="CA117"/>
  <c r="CB117"/>
  <c r="CC117"/>
  <c r="CD117"/>
  <c r="CE117"/>
  <c r="CF117"/>
  <c r="CG117"/>
  <c r="CH117"/>
  <c r="CI117"/>
  <c r="CJ117"/>
  <c r="CK117"/>
  <c r="CL117"/>
  <c r="CM117"/>
  <c r="CN117"/>
  <c r="CO117"/>
  <c r="H124"/>
  <c r="J124"/>
  <c r="O124"/>
  <c r="V124"/>
  <c r="Y124"/>
  <c r="BB124"/>
  <c r="BD124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Z123"/>
  <c r="AA123"/>
  <c r="AB123"/>
  <c r="AC123"/>
  <c r="AD123"/>
  <c r="AE123"/>
  <c r="AF123"/>
  <c r="AG123"/>
  <c r="AH123"/>
  <c r="AI123"/>
  <c r="AJ123"/>
  <c r="AK123"/>
  <c r="AL123"/>
  <c r="AM123"/>
  <c r="AN123"/>
  <c r="AO123"/>
  <c r="AP123"/>
  <c r="AQ123"/>
  <c r="AR123"/>
  <c r="AS123"/>
  <c r="AT123"/>
  <c r="AU123"/>
  <c r="AV123"/>
  <c r="AW123"/>
  <c r="AX123"/>
  <c r="AY123"/>
  <c r="AZ123"/>
  <c r="BA123"/>
  <c r="BB123"/>
  <c r="BC123"/>
  <c r="BD123"/>
  <c r="BE123"/>
  <c r="BF123"/>
  <c r="BG123"/>
  <c r="BH123"/>
  <c r="BI123"/>
  <c r="BJ123"/>
  <c r="BK123"/>
  <c r="BL123"/>
  <c r="BM123"/>
  <c r="BN123"/>
  <c r="BO123"/>
  <c r="BP123"/>
  <c r="BQ123"/>
  <c r="BR123"/>
  <c r="BS123"/>
  <c r="BT123"/>
  <c r="BU123"/>
  <c r="BV123"/>
  <c r="BW123"/>
  <c r="BX123"/>
  <c r="BY123"/>
  <c r="BZ123"/>
  <c r="CA123"/>
  <c r="CB123"/>
  <c r="CC123"/>
  <c r="CD123"/>
  <c r="CE123"/>
  <c r="CF123"/>
  <c r="CG123"/>
  <c r="CH123"/>
  <c r="CI123"/>
  <c r="CJ123"/>
  <c r="CK123"/>
  <c r="CL123"/>
  <c r="CM123"/>
  <c r="CN123"/>
  <c r="CO123"/>
  <c r="F130"/>
  <c r="G130"/>
  <c r="AP130"/>
  <c r="AQ130"/>
  <c r="AT130"/>
  <c r="AU130"/>
  <c r="BE130"/>
  <c r="BJ130"/>
  <c r="BK130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Z129"/>
  <c r="AA129"/>
  <c r="AB129"/>
  <c r="AC129"/>
  <c r="AD129"/>
  <c r="AE129"/>
  <c r="AF129"/>
  <c r="AG129"/>
  <c r="AH129"/>
  <c r="AI129"/>
  <c r="AJ129"/>
  <c r="AK129"/>
  <c r="AL129"/>
  <c r="AM129"/>
  <c r="AN129"/>
  <c r="AO129"/>
  <c r="AP129"/>
  <c r="AQ129"/>
  <c r="AR129"/>
  <c r="AS129"/>
  <c r="AT129"/>
  <c r="AU129"/>
  <c r="AV129"/>
  <c r="AW129"/>
  <c r="AX129"/>
  <c r="AY129"/>
  <c r="AZ129"/>
  <c r="BA129"/>
  <c r="BB129"/>
  <c r="BC129"/>
  <c r="BD129"/>
  <c r="BE129"/>
  <c r="BF129"/>
  <c r="BG129"/>
  <c r="BH129"/>
  <c r="BI129"/>
  <c r="BJ129"/>
  <c r="BK129"/>
  <c r="BL129"/>
  <c r="BM129"/>
  <c r="BN129"/>
  <c r="BO129"/>
  <c r="BP129"/>
  <c r="BQ129"/>
  <c r="BR129"/>
  <c r="BS129"/>
  <c r="BT129"/>
  <c r="BU129"/>
  <c r="BV129"/>
  <c r="BW129"/>
  <c r="BX129"/>
  <c r="BY129"/>
  <c r="BZ129"/>
  <c r="CA129"/>
  <c r="CB129"/>
  <c r="CC129"/>
  <c r="CD129"/>
  <c r="CE129"/>
  <c r="CF129"/>
  <c r="CG129"/>
  <c r="CH129"/>
  <c r="CI129"/>
  <c r="CJ129"/>
  <c r="CK129"/>
  <c r="CL129"/>
  <c r="CM129"/>
  <c r="CN129"/>
  <c r="CO129"/>
  <c r="I136"/>
  <c r="J136"/>
  <c r="N136"/>
  <c r="P136"/>
  <c r="AH136"/>
  <c r="AK136"/>
  <c r="AM136"/>
  <c r="AP136"/>
  <c r="AR136"/>
  <c r="AS136"/>
  <c r="AT136"/>
  <c r="AV136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Z135"/>
  <c r="AA135"/>
  <c r="AB135"/>
  <c r="AC135"/>
  <c r="AD135"/>
  <c r="AE135"/>
  <c r="AF135"/>
  <c r="AG135"/>
  <c r="AH135"/>
  <c r="AI135"/>
  <c r="AJ135"/>
  <c r="AK135"/>
  <c r="AL135"/>
  <c r="AM135"/>
  <c r="AN135"/>
  <c r="AO135"/>
  <c r="AP135"/>
  <c r="AQ135"/>
  <c r="AR135"/>
  <c r="AS135"/>
  <c r="AT135"/>
  <c r="AU135"/>
  <c r="AV135"/>
  <c r="AW135"/>
  <c r="AX135"/>
  <c r="AY135"/>
  <c r="AZ135"/>
  <c r="BA135"/>
  <c r="BB135"/>
  <c r="BC135"/>
  <c r="BD135"/>
  <c r="BE135"/>
  <c r="BF135"/>
  <c r="BG135"/>
  <c r="BH135"/>
  <c r="BI135"/>
  <c r="BJ135"/>
  <c r="BK135"/>
  <c r="BL135"/>
  <c r="BM135"/>
  <c r="BN135"/>
  <c r="BO135"/>
  <c r="BP135"/>
  <c r="BQ135"/>
  <c r="BR135"/>
  <c r="BS135"/>
  <c r="BT135"/>
  <c r="BU135"/>
  <c r="BV135"/>
  <c r="BW135"/>
  <c r="BX135"/>
  <c r="BY135"/>
  <c r="BZ135"/>
  <c r="CA135"/>
  <c r="CB135"/>
  <c r="CC135"/>
  <c r="CD135"/>
  <c r="CE135"/>
  <c r="CF135"/>
  <c r="CG135"/>
  <c r="CH135"/>
  <c r="CI135"/>
  <c r="CJ135"/>
  <c r="CK135"/>
  <c r="CL135"/>
  <c r="CM135"/>
  <c r="CN135"/>
  <c r="CO135"/>
  <c r="H142"/>
  <c r="K142"/>
  <c r="Q142"/>
  <c r="X142"/>
  <c r="AG142"/>
  <c r="AJ142"/>
  <c r="AL142"/>
  <c r="AT142"/>
  <c r="BS142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Z141"/>
  <c r="AA141"/>
  <c r="AB141"/>
  <c r="AC141"/>
  <c r="AD141"/>
  <c r="AE141"/>
  <c r="AF141"/>
  <c r="AG141"/>
  <c r="AH141"/>
  <c r="AI141"/>
  <c r="AJ141"/>
  <c r="AK141"/>
  <c r="AL141"/>
  <c r="AM141"/>
  <c r="AN141"/>
  <c r="AO141"/>
  <c r="AP141"/>
  <c r="AQ141"/>
  <c r="AR141"/>
  <c r="AS141"/>
  <c r="AT141"/>
  <c r="AU141"/>
  <c r="AV141"/>
  <c r="AW141"/>
  <c r="AX141"/>
  <c r="AY141"/>
  <c r="AZ141"/>
  <c r="BA141"/>
  <c r="BB141"/>
  <c r="BC141"/>
  <c r="BD141"/>
  <c r="BE141"/>
  <c r="BF141"/>
  <c r="BG141"/>
  <c r="BH141"/>
  <c r="BI141"/>
  <c r="BJ141"/>
  <c r="BK141"/>
  <c r="BL141"/>
  <c r="BM141"/>
  <c r="BN141"/>
  <c r="BO141"/>
  <c r="BP141"/>
  <c r="BQ141"/>
  <c r="BR141"/>
  <c r="BS141"/>
  <c r="BT141"/>
  <c r="BU141"/>
  <c r="BV141"/>
  <c r="BW141"/>
  <c r="BX141"/>
  <c r="BY141"/>
  <c r="BZ141"/>
  <c r="CA141"/>
  <c r="CB141"/>
  <c r="CC141"/>
  <c r="CD141"/>
  <c r="CE141"/>
  <c r="CF141"/>
  <c r="CG141"/>
  <c r="CH141"/>
  <c r="CI141"/>
  <c r="CJ141"/>
  <c r="CK141"/>
  <c r="CL141"/>
  <c r="CM141"/>
  <c r="CN141"/>
  <c r="CO141"/>
  <c r="H148"/>
  <c r="K148"/>
  <c r="M148"/>
  <c r="AN148"/>
  <c r="AZ148"/>
  <c r="BE148"/>
  <c r="BH148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Z147"/>
  <c r="AA147"/>
  <c r="AB147"/>
  <c r="AC147"/>
  <c r="AD147"/>
  <c r="AE147"/>
  <c r="AF147"/>
  <c r="AG147"/>
  <c r="AH147"/>
  <c r="AI147"/>
  <c r="AJ147"/>
  <c r="AK147"/>
  <c r="AL147"/>
  <c r="AM147"/>
  <c r="AN147"/>
  <c r="AO147"/>
  <c r="AP147"/>
  <c r="AQ147"/>
  <c r="AR147"/>
  <c r="AS147"/>
  <c r="AT147"/>
  <c r="AU147"/>
  <c r="AV147"/>
  <c r="AW147"/>
  <c r="AX147"/>
  <c r="AY147"/>
  <c r="AZ147"/>
  <c r="BA147"/>
  <c r="BB147"/>
  <c r="BC147"/>
  <c r="BD147"/>
  <c r="BE147"/>
  <c r="BF147"/>
  <c r="BG147"/>
  <c r="BH147"/>
  <c r="BI147"/>
  <c r="BJ147"/>
  <c r="BK147"/>
  <c r="BL147"/>
  <c r="BM147"/>
  <c r="BN147"/>
  <c r="BO147"/>
  <c r="BP147"/>
  <c r="BQ147"/>
  <c r="BR147"/>
  <c r="BS147"/>
  <c r="BT147"/>
  <c r="BU147"/>
  <c r="BV147"/>
  <c r="BW147"/>
  <c r="BX147"/>
  <c r="BY147"/>
  <c r="BZ147"/>
  <c r="CA147"/>
  <c r="CB147"/>
  <c r="CC147"/>
  <c r="CD147"/>
  <c r="CE147"/>
  <c r="CF147"/>
  <c r="CG147"/>
  <c r="CH147"/>
  <c r="CI147"/>
  <c r="CJ147"/>
  <c r="CK147"/>
  <c r="CL147"/>
  <c r="CM147"/>
  <c r="CN147"/>
  <c r="CO147"/>
  <c r="Q154"/>
  <c r="R154"/>
  <c r="T154"/>
  <c r="W154"/>
  <c r="X154"/>
  <c r="Y154"/>
  <c r="AG154"/>
  <c r="BA154"/>
  <c r="BB154"/>
  <c r="E153"/>
  <c r="F153"/>
  <c r="G153"/>
  <c r="H153"/>
  <c r="I153"/>
  <c r="J153"/>
  <c r="K153"/>
  <c r="L153"/>
  <c r="M153"/>
  <c r="N153"/>
  <c r="O153"/>
  <c r="P153"/>
  <c r="Q153"/>
  <c r="R153"/>
  <c r="S153"/>
  <c r="T153"/>
  <c r="U153"/>
  <c r="V153"/>
  <c r="W153"/>
  <c r="X153"/>
  <c r="Y153"/>
  <c r="Z153"/>
  <c r="AA153"/>
  <c r="AB153"/>
  <c r="AC153"/>
  <c r="AD153"/>
  <c r="AE153"/>
  <c r="AF153"/>
  <c r="AG153"/>
  <c r="AH153"/>
  <c r="AI153"/>
  <c r="AJ153"/>
  <c r="AK153"/>
  <c r="AL153"/>
  <c r="AM153"/>
  <c r="AN153"/>
  <c r="AO153"/>
  <c r="AP153"/>
  <c r="AQ153"/>
  <c r="AR153"/>
  <c r="AS153"/>
  <c r="AT153"/>
  <c r="AU153"/>
  <c r="AV153"/>
  <c r="AW153"/>
  <c r="AX153"/>
  <c r="AY153"/>
  <c r="AZ153"/>
  <c r="BA153"/>
  <c r="BB153"/>
  <c r="BC153"/>
  <c r="BD153"/>
  <c r="BE153"/>
  <c r="BF153"/>
  <c r="BG153"/>
  <c r="BH153"/>
  <c r="BI153"/>
  <c r="BJ153"/>
  <c r="BK153"/>
  <c r="BL153"/>
  <c r="BM153"/>
  <c r="BN153"/>
  <c r="BO153"/>
  <c r="BP153"/>
  <c r="BQ153"/>
  <c r="BR153"/>
  <c r="BS153"/>
  <c r="BT153"/>
  <c r="BU153"/>
  <c r="BV153"/>
  <c r="BW153"/>
  <c r="BX153"/>
  <c r="BY153"/>
  <c r="BZ153"/>
  <c r="CA153"/>
  <c r="CB153"/>
  <c r="CC153"/>
  <c r="CD153"/>
  <c r="CE153"/>
  <c r="CF153"/>
  <c r="CG153"/>
  <c r="CH153"/>
  <c r="CI153"/>
  <c r="CJ153"/>
  <c r="CK153"/>
  <c r="CL153"/>
  <c r="CM153"/>
  <c r="CN153"/>
  <c r="CO153"/>
  <c r="I160"/>
  <c r="J160"/>
  <c r="Q160"/>
  <c r="T160"/>
  <c r="V160"/>
  <c r="W160"/>
  <c r="AG160"/>
  <c r="AW160"/>
  <c r="AZ160"/>
  <c r="BD160"/>
  <c r="BI160"/>
  <c r="BK160"/>
  <c r="BL160"/>
  <c r="BN160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Z159"/>
  <c r="AA159"/>
  <c r="AB159"/>
  <c r="AC159"/>
  <c r="AD159"/>
  <c r="AE159"/>
  <c r="AF159"/>
  <c r="AG159"/>
  <c r="AH159"/>
  <c r="AI159"/>
  <c r="AJ159"/>
  <c r="AK159"/>
  <c r="AL159"/>
  <c r="AM159"/>
  <c r="AN159"/>
  <c r="AO159"/>
  <c r="AP159"/>
  <c r="AQ159"/>
  <c r="AR159"/>
  <c r="AS159"/>
  <c r="AT159"/>
  <c r="AU159"/>
  <c r="AV159"/>
  <c r="AW159"/>
  <c r="AX159"/>
  <c r="AY159"/>
  <c r="AZ159"/>
  <c r="BA159"/>
  <c r="BB159"/>
  <c r="BC159"/>
  <c r="BD159"/>
  <c r="BE159"/>
  <c r="BF159"/>
  <c r="BG159"/>
  <c r="BH159"/>
  <c r="BI159"/>
  <c r="BJ159"/>
  <c r="BK159"/>
  <c r="BL159"/>
  <c r="BM159"/>
  <c r="BN159"/>
  <c r="BO159"/>
  <c r="BP159"/>
  <c r="BQ159"/>
  <c r="BR159"/>
  <c r="BS159"/>
  <c r="BT159"/>
  <c r="BU159"/>
  <c r="BV159"/>
  <c r="BW159"/>
  <c r="BX159"/>
  <c r="BY159"/>
  <c r="BZ159"/>
  <c r="CA159"/>
  <c r="CB159"/>
  <c r="CC159"/>
  <c r="CD159"/>
  <c r="CE159"/>
  <c r="CF159"/>
  <c r="CG159"/>
  <c r="CH159"/>
  <c r="CI159"/>
  <c r="CJ159"/>
  <c r="CK159"/>
  <c r="CL159"/>
  <c r="CM159"/>
  <c r="CN159"/>
  <c r="CO159"/>
  <c r="F166"/>
  <c r="I166"/>
  <c r="K166"/>
  <c r="L166"/>
  <c r="P166"/>
  <c r="Y166"/>
  <c r="BC166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AE165"/>
  <c r="AF165"/>
  <c r="AG165"/>
  <c r="AH165"/>
  <c r="AI165"/>
  <c r="AJ165"/>
  <c r="AK165"/>
  <c r="AL165"/>
  <c r="AM165"/>
  <c r="AN165"/>
  <c r="AO165"/>
  <c r="AP165"/>
  <c r="AQ165"/>
  <c r="AR165"/>
  <c r="AS165"/>
  <c r="AT165"/>
  <c r="AU165"/>
  <c r="AV165"/>
  <c r="AW165"/>
  <c r="AX165"/>
  <c r="AY165"/>
  <c r="AZ165"/>
  <c r="BA165"/>
  <c r="BB165"/>
  <c r="BC165"/>
  <c r="BD165"/>
  <c r="BE165"/>
  <c r="BF165"/>
  <c r="BG165"/>
  <c r="BH165"/>
  <c r="BI165"/>
  <c r="BJ165"/>
  <c r="BK165"/>
  <c r="BL165"/>
  <c r="BM165"/>
  <c r="BN165"/>
  <c r="BO165"/>
  <c r="BP165"/>
  <c r="BQ165"/>
  <c r="BR165"/>
  <c r="BS165"/>
  <c r="BT165"/>
  <c r="BU165"/>
  <c r="BV165"/>
  <c r="BW165"/>
  <c r="BX165"/>
  <c r="BY165"/>
  <c r="BZ165"/>
  <c r="CA165"/>
  <c r="CB165"/>
  <c r="CC165"/>
  <c r="CD165"/>
  <c r="CE165"/>
  <c r="CF165"/>
  <c r="CG165"/>
  <c r="CH165"/>
  <c r="CI165"/>
  <c r="CJ165"/>
  <c r="CK165"/>
  <c r="CL165"/>
  <c r="CM165"/>
  <c r="CN165"/>
  <c r="CO165"/>
  <c r="T172"/>
  <c r="U172"/>
  <c r="W172"/>
  <c r="AO172"/>
  <c r="AQ172"/>
  <c r="AW172"/>
  <c r="AY172"/>
  <c r="BM172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AE171"/>
  <c r="AF171"/>
  <c r="AG171"/>
  <c r="AH171"/>
  <c r="AI171"/>
  <c r="AJ171"/>
  <c r="AK171"/>
  <c r="AL171"/>
  <c r="AM171"/>
  <c r="AN171"/>
  <c r="AO171"/>
  <c r="AP171"/>
  <c r="AQ171"/>
  <c r="AR171"/>
  <c r="AS171"/>
  <c r="AT171"/>
  <c r="AU171"/>
  <c r="AV171"/>
  <c r="AW171"/>
  <c r="AX171"/>
  <c r="AY171"/>
  <c r="AZ171"/>
  <c r="BA171"/>
  <c r="BB171"/>
  <c r="BC171"/>
  <c r="BD171"/>
  <c r="BE171"/>
  <c r="BF171"/>
  <c r="BG171"/>
  <c r="BH171"/>
  <c r="BI171"/>
  <c r="BJ171"/>
  <c r="BK171"/>
  <c r="BL171"/>
  <c r="BM171"/>
  <c r="BN171"/>
  <c r="BO171"/>
  <c r="BP171"/>
  <c r="BQ171"/>
  <c r="BR171"/>
  <c r="BS171"/>
  <c r="BT171"/>
  <c r="BU171"/>
  <c r="BV171"/>
  <c r="BW171"/>
  <c r="BX171"/>
  <c r="BY171"/>
  <c r="BZ171"/>
  <c r="CA171"/>
  <c r="CB171"/>
  <c r="CC171"/>
  <c r="CD171"/>
  <c r="CE171"/>
  <c r="CF171"/>
  <c r="CG171"/>
  <c r="CH171"/>
  <c r="CI171"/>
  <c r="CJ171"/>
  <c r="CK171"/>
  <c r="CL171"/>
  <c r="CM171"/>
  <c r="CN171"/>
  <c r="CO171"/>
  <c r="L178"/>
  <c r="M178"/>
  <c r="W178"/>
  <c r="AE178"/>
  <c r="AF178"/>
  <c r="AX178"/>
  <c r="BF178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AE177"/>
  <c r="AF177"/>
  <c r="AG177"/>
  <c r="AH177"/>
  <c r="AI177"/>
  <c r="AJ177"/>
  <c r="AK177"/>
  <c r="AL177"/>
  <c r="AM177"/>
  <c r="AN177"/>
  <c r="AO177"/>
  <c r="AP177"/>
  <c r="AQ177"/>
  <c r="AR177"/>
  <c r="AS177"/>
  <c r="AT177"/>
  <c r="AU177"/>
  <c r="AV177"/>
  <c r="AW177"/>
  <c r="AX177"/>
  <c r="AY177"/>
  <c r="AZ177"/>
  <c r="BA177"/>
  <c r="BB177"/>
  <c r="BC177"/>
  <c r="BD177"/>
  <c r="BE177"/>
  <c r="BF177"/>
  <c r="BG177"/>
  <c r="BH177"/>
  <c r="BI177"/>
  <c r="BJ177"/>
  <c r="BK177"/>
  <c r="BL177"/>
  <c r="BM177"/>
  <c r="BN177"/>
  <c r="BO177"/>
  <c r="BP177"/>
  <c r="BQ177"/>
  <c r="BR177"/>
  <c r="BS177"/>
  <c r="BT177"/>
  <c r="BU177"/>
  <c r="BV177"/>
  <c r="BW177"/>
  <c r="BX177"/>
  <c r="BY177"/>
  <c r="BZ177"/>
  <c r="CA177"/>
  <c r="CB177"/>
  <c r="CC177"/>
  <c r="CD177"/>
  <c r="CE177"/>
  <c r="CF177"/>
  <c r="CG177"/>
  <c r="CH177"/>
  <c r="CI177"/>
  <c r="CJ177"/>
  <c r="CK177"/>
  <c r="CL177"/>
  <c r="CM177"/>
  <c r="CN177"/>
  <c r="CO177"/>
  <c r="AI184"/>
  <c r="AJ184"/>
  <c r="AK184"/>
  <c r="BJ184"/>
  <c r="CD184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AE183"/>
  <c r="AF183"/>
  <c r="AG183"/>
  <c r="AH183"/>
  <c r="AI183"/>
  <c r="AJ183"/>
  <c r="AK183"/>
  <c r="AL183"/>
  <c r="AM183"/>
  <c r="AN183"/>
  <c r="AO183"/>
  <c r="AP183"/>
  <c r="AQ183"/>
  <c r="AR183"/>
  <c r="AS183"/>
  <c r="AT183"/>
  <c r="AU183"/>
  <c r="AV183"/>
  <c r="AW183"/>
  <c r="AX183"/>
  <c r="AY183"/>
  <c r="AZ183"/>
  <c r="BA183"/>
  <c r="BB183"/>
  <c r="BC183"/>
  <c r="BD183"/>
  <c r="BE183"/>
  <c r="BF183"/>
  <c r="BG183"/>
  <c r="BH183"/>
  <c r="BI183"/>
  <c r="BJ183"/>
  <c r="BK183"/>
  <c r="BL183"/>
  <c r="BM183"/>
  <c r="BN183"/>
  <c r="BO183"/>
  <c r="BP183"/>
  <c r="BQ183"/>
  <c r="BR183"/>
  <c r="BS183"/>
  <c r="BT183"/>
  <c r="BU183"/>
  <c r="BV183"/>
  <c r="BW183"/>
  <c r="BX183"/>
  <c r="BY183"/>
  <c r="BZ183"/>
  <c r="CA183"/>
  <c r="CB183"/>
  <c r="CC183"/>
  <c r="CD183"/>
  <c r="CE183"/>
  <c r="CF183"/>
  <c r="CG183"/>
  <c r="CH183"/>
  <c r="CI183"/>
  <c r="CJ183"/>
  <c r="CK183"/>
  <c r="CL183"/>
  <c r="CM183"/>
  <c r="CN183"/>
  <c r="CO183"/>
  <c r="J190"/>
  <c r="K190"/>
  <c r="N190"/>
  <c r="Q190"/>
  <c r="T190"/>
  <c r="U190"/>
  <c r="AC190"/>
  <c r="AI190"/>
  <c r="AN190"/>
  <c r="AT190"/>
  <c r="BC190"/>
  <c r="CM190"/>
  <c r="E189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AE189"/>
  <c r="AF189"/>
  <c r="AG189"/>
  <c r="AH189"/>
  <c r="AI189"/>
  <c r="AJ189"/>
  <c r="AK189"/>
  <c r="AL189"/>
  <c r="AM189"/>
  <c r="AN189"/>
  <c r="AO189"/>
  <c r="AP189"/>
  <c r="AQ189"/>
  <c r="AR189"/>
  <c r="AS189"/>
  <c r="AT189"/>
  <c r="AU189"/>
  <c r="AV189"/>
  <c r="AW189"/>
  <c r="AX189"/>
  <c r="AY189"/>
  <c r="AZ189"/>
  <c r="BA189"/>
  <c r="BB189"/>
  <c r="BC189"/>
  <c r="BD189"/>
  <c r="BE189"/>
  <c r="BF189"/>
  <c r="BG189"/>
  <c r="BH189"/>
  <c r="BI189"/>
  <c r="BJ189"/>
  <c r="BK189"/>
  <c r="BL189"/>
  <c r="BM189"/>
  <c r="BN189"/>
  <c r="BO189"/>
  <c r="BP189"/>
  <c r="BQ189"/>
  <c r="BR189"/>
  <c r="BS189"/>
  <c r="BT189"/>
  <c r="BU189"/>
  <c r="BV189"/>
  <c r="BW189"/>
  <c r="BX189"/>
  <c r="BY189"/>
  <c r="BZ189"/>
  <c r="CA189"/>
  <c r="CB189"/>
  <c r="CC189"/>
  <c r="CD189"/>
  <c r="CE189"/>
  <c r="CF189"/>
  <c r="CG189"/>
  <c r="CH189"/>
  <c r="CI189"/>
  <c r="CJ189"/>
  <c r="CK189"/>
  <c r="CL189"/>
  <c r="CM189"/>
  <c r="CN189"/>
  <c r="CO189"/>
  <c r="J196"/>
  <c r="L196"/>
  <c r="M196"/>
  <c r="N196"/>
  <c r="Q196"/>
  <c r="W196"/>
  <c r="AL196"/>
  <c r="AR196"/>
  <c r="AY196"/>
  <c r="BA196"/>
  <c r="BB196"/>
  <c r="BE196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Z195"/>
  <c r="AA195"/>
  <c r="AB195"/>
  <c r="AC195"/>
  <c r="AD195"/>
  <c r="AE195"/>
  <c r="AF195"/>
  <c r="AG195"/>
  <c r="AH195"/>
  <c r="AI195"/>
  <c r="AJ195"/>
  <c r="AK195"/>
  <c r="AL195"/>
  <c r="AM195"/>
  <c r="AN195"/>
  <c r="AO195"/>
  <c r="AP195"/>
  <c r="AQ195"/>
  <c r="AR195"/>
  <c r="AS195"/>
  <c r="AT195"/>
  <c r="AU195"/>
  <c r="AV195"/>
  <c r="AW195"/>
  <c r="AX195"/>
  <c r="AY195"/>
  <c r="AZ195"/>
  <c r="BA195"/>
  <c r="BB195"/>
  <c r="BC195"/>
  <c r="BD195"/>
  <c r="BE195"/>
  <c r="BF195"/>
  <c r="BG195"/>
  <c r="BH195"/>
  <c r="BI195"/>
  <c r="BJ195"/>
  <c r="BK195"/>
  <c r="BL195"/>
  <c r="BM195"/>
  <c r="BN195"/>
  <c r="BO195"/>
  <c r="BP195"/>
  <c r="BQ195"/>
  <c r="BR195"/>
  <c r="BS195"/>
  <c r="BT195"/>
  <c r="BU195"/>
  <c r="BV195"/>
  <c r="BW195"/>
  <c r="BX195"/>
  <c r="BY195"/>
  <c r="BZ195"/>
  <c r="CA195"/>
  <c r="CB195"/>
  <c r="CC195"/>
  <c r="CD195"/>
  <c r="CE195"/>
  <c r="CF195"/>
  <c r="CG195"/>
  <c r="CH195"/>
  <c r="CI195"/>
  <c r="CJ195"/>
  <c r="CK195"/>
  <c r="CL195"/>
  <c r="CM195"/>
  <c r="CN195"/>
  <c r="CO195"/>
  <c r="Q202"/>
  <c r="X202"/>
  <c r="AG202"/>
  <c r="AH202"/>
  <c r="AV202"/>
  <c r="BF202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Z201"/>
  <c r="AA201"/>
  <c r="AB201"/>
  <c r="AC201"/>
  <c r="AD201"/>
  <c r="AE201"/>
  <c r="AF201"/>
  <c r="AG201"/>
  <c r="AH201"/>
  <c r="AI201"/>
  <c r="AJ201"/>
  <c r="AK201"/>
  <c r="AL201"/>
  <c r="AM201"/>
  <c r="AN201"/>
  <c r="AO201"/>
  <c r="AP201"/>
  <c r="AQ201"/>
  <c r="AR201"/>
  <c r="AS201"/>
  <c r="AT201"/>
  <c r="AU201"/>
  <c r="AV201"/>
  <c r="AW201"/>
  <c r="AX201"/>
  <c r="AY201"/>
  <c r="AZ201"/>
  <c r="BA201"/>
  <c r="BB201"/>
  <c r="BC201"/>
  <c r="BD201"/>
  <c r="BE201"/>
  <c r="BF201"/>
  <c r="BG201"/>
  <c r="BH201"/>
  <c r="BI201"/>
  <c r="BJ201"/>
  <c r="BK201"/>
  <c r="BL201"/>
  <c r="BM201"/>
  <c r="BN201"/>
  <c r="BO201"/>
  <c r="BP201"/>
  <c r="BQ201"/>
  <c r="BR201"/>
  <c r="BS201"/>
  <c r="BT201"/>
  <c r="BU201"/>
  <c r="BV201"/>
  <c r="BW201"/>
  <c r="BX201"/>
  <c r="BY201"/>
  <c r="BZ201"/>
  <c r="CA201"/>
  <c r="CB201"/>
  <c r="CC201"/>
  <c r="CD201"/>
  <c r="CE201"/>
  <c r="CF201"/>
  <c r="CG201"/>
  <c r="CH201"/>
  <c r="CI201"/>
  <c r="CJ201"/>
  <c r="CK201"/>
  <c r="CL201"/>
  <c r="CM201"/>
  <c r="CN201"/>
  <c r="CO201"/>
  <c r="G208"/>
  <c r="Y208"/>
  <c r="AD208"/>
  <c r="AR208"/>
  <c r="BC208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Z207"/>
  <c r="AA207"/>
  <c r="AB207"/>
  <c r="AC207"/>
  <c r="AD207"/>
  <c r="AE207"/>
  <c r="AF207"/>
  <c r="AG207"/>
  <c r="AH207"/>
  <c r="AI207"/>
  <c r="AJ207"/>
  <c r="AK207"/>
  <c r="AL207"/>
  <c r="AM207"/>
  <c r="AN207"/>
  <c r="AO207"/>
  <c r="AP207"/>
  <c r="AQ207"/>
  <c r="AR207"/>
  <c r="AS207"/>
  <c r="AT207"/>
  <c r="AU207"/>
  <c r="AV207"/>
  <c r="AW207"/>
  <c r="AX207"/>
  <c r="AY207"/>
  <c r="AZ207"/>
  <c r="BA207"/>
  <c r="BB207"/>
  <c r="BC207"/>
  <c r="BD207"/>
  <c r="BE207"/>
  <c r="BF207"/>
  <c r="BG207"/>
  <c r="BH207"/>
  <c r="BI207"/>
  <c r="BJ207"/>
  <c r="BK207"/>
  <c r="BL207"/>
  <c r="BM207"/>
  <c r="BN207"/>
  <c r="BO207"/>
  <c r="BP207"/>
  <c r="BQ207"/>
  <c r="BR207"/>
  <c r="BS207"/>
  <c r="BT207"/>
  <c r="BU207"/>
  <c r="BV207"/>
  <c r="BW207"/>
  <c r="BX207"/>
  <c r="BY207"/>
  <c r="BZ207"/>
  <c r="CA207"/>
  <c r="CB207"/>
  <c r="CC207"/>
  <c r="CD207"/>
  <c r="CE207"/>
  <c r="CF207"/>
  <c r="CG207"/>
  <c r="CH207"/>
  <c r="CI207"/>
  <c r="CJ207"/>
  <c r="CK207"/>
  <c r="CL207"/>
  <c r="CM207"/>
  <c r="CN207"/>
  <c r="CO207"/>
  <c r="F214"/>
  <c r="J214"/>
  <c r="K214"/>
  <c r="V214"/>
  <c r="X214"/>
  <c r="Y214"/>
  <c r="AF214"/>
  <c r="AJ214"/>
  <c r="AK214"/>
  <c r="AQ214"/>
  <c r="AZ214"/>
  <c r="BG214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Z213"/>
  <c r="AA213"/>
  <c r="AB213"/>
  <c r="AC213"/>
  <c r="AD213"/>
  <c r="AE213"/>
  <c r="AF213"/>
  <c r="AG213"/>
  <c r="AH213"/>
  <c r="AI213"/>
  <c r="AJ213"/>
  <c r="AK213"/>
  <c r="AL213"/>
  <c r="AM213"/>
  <c r="AN213"/>
  <c r="AO213"/>
  <c r="AP213"/>
  <c r="AQ213"/>
  <c r="AR213"/>
  <c r="AS213"/>
  <c r="AT213"/>
  <c r="AU213"/>
  <c r="AV213"/>
  <c r="AW213"/>
  <c r="AX213"/>
  <c r="AY213"/>
  <c r="AZ213"/>
  <c r="BA213"/>
  <c r="BB213"/>
  <c r="BC213"/>
  <c r="BD213"/>
  <c r="BE213"/>
  <c r="BF213"/>
  <c r="BG213"/>
  <c r="BH213"/>
  <c r="BI213"/>
  <c r="BJ213"/>
  <c r="BK213"/>
  <c r="BL213"/>
  <c r="BM213"/>
  <c r="BN213"/>
  <c r="BO213"/>
  <c r="BP213"/>
  <c r="BQ213"/>
  <c r="BR213"/>
  <c r="BS213"/>
  <c r="BT213"/>
  <c r="BU213"/>
  <c r="BV213"/>
  <c r="BW213"/>
  <c r="BX213"/>
  <c r="BY213"/>
  <c r="BZ213"/>
  <c r="CA213"/>
  <c r="CB213"/>
  <c r="CC213"/>
  <c r="CD213"/>
  <c r="CE213"/>
  <c r="CF213"/>
  <c r="CG213"/>
  <c r="CH213"/>
  <c r="CI213"/>
  <c r="CJ213"/>
  <c r="CK213"/>
  <c r="CL213"/>
  <c r="CM213"/>
  <c r="CN213"/>
  <c r="CO213"/>
  <c r="I220"/>
  <c r="Q220"/>
  <c r="R220"/>
  <c r="X220"/>
  <c r="AG220"/>
  <c r="AH220"/>
  <c r="AO220"/>
  <c r="AU220"/>
  <c r="AV220"/>
  <c r="AW220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Z219"/>
  <c r="AA219"/>
  <c r="AB219"/>
  <c r="AC219"/>
  <c r="AD219"/>
  <c r="AE219"/>
  <c r="AF219"/>
  <c r="AG219"/>
  <c r="AH219"/>
  <c r="AI219"/>
  <c r="AJ219"/>
  <c r="AK219"/>
  <c r="AL219"/>
  <c r="AM219"/>
  <c r="AN219"/>
  <c r="AO219"/>
  <c r="AP219"/>
  <c r="AQ219"/>
  <c r="AR219"/>
  <c r="AS219"/>
  <c r="AT219"/>
  <c r="AU219"/>
  <c r="AV219"/>
  <c r="AW219"/>
  <c r="AX219"/>
  <c r="AY219"/>
  <c r="AZ219"/>
  <c r="BA219"/>
  <c r="BB219"/>
  <c r="BC219"/>
  <c r="BD219"/>
  <c r="BE219"/>
  <c r="BF219"/>
  <c r="BG219"/>
  <c r="BH219"/>
  <c r="BI219"/>
  <c r="BJ219"/>
  <c r="BK219"/>
  <c r="BL219"/>
  <c r="BM219"/>
  <c r="BN219"/>
  <c r="BO219"/>
  <c r="BP219"/>
  <c r="BQ219"/>
  <c r="BR219"/>
  <c r="BS219"/>
  <c r="BT219"/>
  <c r="BU219"/>
  <c r="BV219"/>
  <c r="BW219"/>
  <c r="BX219"/>
  <c r="BY219"/>
  <c r="BZ219"/>
  <c r="CA219"/>
  <c r="CB219"/>
  <c r="CC219"/>
  <c r="CD219"/>
  <c r="CE219"/>
  <c r="CF219"/>
  <c r="CG219"/>
  <c r="CH219"/>
  <c r="CI219"/>
  <c r="CJ219"/>
  <c r="CK219"/>
  <c r="CL219"/>
  <c r="CM219"/>
  <c r="CN219"/>
  <c r="CO219"/>
  <c r="E226"/>
  <c r="H226"/>
  <c r="O226"/>
  <c r="S226"/>
  <c r="V226"/>
  <c r="AB226"/>
  <c r="AF226"/>
  <c r="AH226"/>
  <c r="AM226"/>
  <c r="AQ226"/>
  <c r="AW226"/>
  <c r="AZ226"/>
  <c r="E225"/>
  <c r="F225"/>
  <c r="G225"/>
  <c r="H225"/>
  <c r="I225"/>
  <c r="J225"/>
  <c r="K225"/>
  <c r="L225"/>
  <c r="M225"/>
  <c r="N225"/>
  <c r="O225"/>
  <c r="P225"/>
  <c r="Q225"/>
  <c r="R225"/>
  <c r="S225"/>
  <c r="T225"/>
  <c r="U225"/>
  <c r="V225"/>
  <c r="W225"/>
  <c r="X225"/>
  <c r="Y225"/>
  <c r="Z225"/>
  <c r="AA225"/>
  <c r="AB225"/>
  <c r="AC225"/>
  <c r="AD225"/>
  <c r="AE225"/>
  <c r="AF225"/>
  <c r="AG225"/>
  <c r="AH225"/>
  <c r="AI225"/>
  <c r="AJ225"/>
  <c r="AK225"/>
  <c r="AL225"/>
  <c r="AM225"/>
  <c r="AN225"/>
  <c r="AO225"/>
  <c r="AP225"/>
  <c r="AQ225"/>
  <c r="AR225"/>
  <c r="AS225"/>
  <c r="AT225"/>
  <c r="AU225"/>
  <c r="AV225"/>
  <c r="AW225"/>
  <c r="AX225"/>
  <c r="AY225"/>
  <c r="AZ225"/>
  <c r="BA225"/>
  <c r="BB225"/>
  <c r="BC225"/>
  <c r="BD225"/>
  <c r="BE225"/>
  <c r="BF225"/>
  <c r="BG225"/>
  <c r="BH225"/>
  <c r="BI225"/>
  <c r="BJ225"/>
  <c r="BK225"/>
  <c r="BL225"/>
  <c r="BM225"/>
  <c r="BN225"/>
  <c r="BO225"/>
  <c r="BP225"/>
  <c r="BQ225"/>
  <c r="BR225"/>
  <c r="BS225"/>
  <c r="BT225"/>
  <c r="BU225"/>
  <c r="BV225"/>
  <c r="BW225"/>
  <c r="BX225"/>
  <c r="BY225"/>
  <c r="BZ225"/>
  <c r="CA225"/>
  <c r="CB225"/>
  <c r="CC225"/>
  <c r="CD225"/>
  <c r="CE225"/>
  <c r="CF225"/>
  <c r="CG225"/>
  <c r="CH225"/>
  <c r="CI225"/>
  <c r="CJ225"/>
  <c r="CK225"/>
  <c r="CL225"/>
  <c r="CM225"/>
  <c r="CN225"/>
  <c r="CO225"/>
  <c r="I232"/>
  <c r="J232"/>
  <c r="K232"/>
  <c r="N232"/>
  <c r="X232"/>
  <c r="AF232"/>
  <c r="AJ232"/>
  <c r="AL232"/>
  <c r="AM232"/>
  <c r="AP232"/>
  <c r="AS232"/>
  <c r="AT232"/>
  <c r="AX232"/>
  <c r="BB232"/>
  <c r="BE232"/>
  <c r="BF232"/>
  <c r="BI232"/>
  <c r="BN232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Z231"/>
  <c r="AA231"/>
  <c r="AB231"/>
  <c r="AC231"/>
  <c r="AD231"/>
  <c r="AE231"/>
  <c r="AF231"/>
  <c r="AG231"/>
  <c r="AH231"/>
  <c r="AI231"/>
  <c r="AJ231"/>
  <c r="AK231"/>
  <c r="AL231"/>
  <c r="AM231"/>
  <c r="AN231"/>
  <c r="AO231"/>
  <c r="AP231"/>
  <c r="AQ231"/>
  <c r="AR231"/>
  <c r="AS231"/>
  <c r="AT231"/>
  <c r="AU231"/>
  <c r="AV231"/>
  <c r="AW231"/>
  <c r="AX231"/>
  <c r="AY231"/>
  <c r="AZ231"/>
  <c r="BA231"/>
  <c r="BB231"/>
  <c r="BC231"/>
  <c r="BD231"/>
  <c r="BE231"/>
  <c r="BF231"/>
  <c r="BG231"/>
  <c r="BH231"/>
  <c r="BI231"/>
  <c r="BJ231"/>
  <c r="BK231"/>
  <c r="BL231"/>
  <c r="BM231"/>
  <c r="BN231"/>
  <c r="BO231"/>
  <c r="BP231"/>
  <c r="BQ231"/>
  <c r="BR231"/>
  <c r="BS231"/>
  <c r="BT231"/>
  <c r="BU231"/>
  <c r="BV231"/>
  <c r="BW231"/>
  <c r="BX231"/>
  <c r="BY231"/>
  <c r="BZ231"/>
  <c r="CA231"/>
  <c r="CB231"/>
  <c r="CC231"/>
  <c r="CD231"/>
  <c r="CE231"/>
  <c r="CF231"/>
  <c r="CG231"/>
  <c r="CH231"/>
  <c r="CI231"/>
  <c r="CJ231"/>
  <c r="CK231"/>
  <c r="CL231"/>
  <c r="CM231"/>
  <c r="CN231"/>
  <c r="CO231"/>
  <c r="H238"/>
  <c r="I238"/>
  <c r="K238"/>
  <c r="U238"/>
  <c r="AC238"/>
  <c r="AH238"/>
  <c r="AT238"/>
  <c r="BH238"/>
  <c r="BU238"/>
  <c r="CA238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Z237"/>
  <c r="AA237"/>
  <c r="AB237"/>
  <c r="AC237"/>
  <c r="AD237"/>
  <c r="AE237"/>
  <c r="AF237"/>
  <c r="AG237"/>
  <c r="AH237"/>
  <c r="AI237"/>
  <c r="AJ237"/>
  <c r="AK237"/>
  <c r="AL237"/>
  <c r="AM237"/>
  <c r="AN237"/>
  <c r="AO237"/>
  <c r="AP237"/>
  <c r="AQ237"/>
  <c r="AR237"/>
  <c r="AS237"/>
  <c r="AT237"/>
  <c r="AU237"/>
  <c r="AV237"/>
  <c r="AW237"/>
  <c r="AX237"/>
  <c r="AY237"/>
  <c r="AZ237"/>
  <c r="BA237"/>
  <c r="BB237"/>
  <c r="BC237"/>
  <c r="BD237"/>
  <c r="BE237"/>
  <c r="BF237"/>
  <c r="BG237"/>
  <c r="BH237"/>
  <c r="BI237"/>
  <c r="BJ237"/>
  <c r="BK237"/>
  <c r="BL237"/>
  <c r="BM237"/>
  <c r="BN237"/>
  <c r="BO237"/>
  <c r="BP237"/>
  <c r="BQ237"/>
  <c r="BR237"/>
  <c r="BS237"/>
  <c r="BT237"/>
  <c r="BU237"/>
  <c r="BV237"/>
  <c r="BW237"/>
  <c r="BX237"/>
  <c r="BY237"/>
  <c r="BZ237"/>
  <c r="CA237"/>
  <c r="CB237"/>
  <c r="CC237"/>
  <c r="CD237"/>
  <c r="CE237"/>
  <c r="CF237"/>
  <c r="CG237"/>
  <c r="CH237"/>
  <c r="CI237"/>
  <c r="CJ237"/>
  <c r="CK237"/>
  <c r="CL237"/>
  <c r="CM237"/>
  <c r="CN237"/>
  <c r="CO237"/>
  <c r="I244"/>
  <c r="K244"/>
  <c r="U244"/>
  <c r="W244"/>
  <c r="Y244"/>
  <c r="Z244"/>
  <c r="AA244"/>
  <c r="AB244"/>
  <c r="AC244"/>
  <c r="AI244"/>
  <c r="AO244"/>
  <c r="AW244"/>
  <c r="AZ244"/>
  <c r="BF244"/>
  <c r="BM244"/>
  <c r="BN244"/>
  <c r="BR244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Z243"/>
  <c r="AA243"/>
  <c r="AB243"/>
  <c r="AC243"/>
  <c r="AD243"/>
  <c r="AE243"/>
  <c r="AF243"/>
  <c r="AG243"/>
  <c r="AH243"/>
  <c r="AI243"/>
  <c r="AJ243"/>
  <c r="AK243"/>
  <c r="AL243"/>
  <c r="AM243"/>
  <c r="AN243"/>
  <c r="AO243"/>
  <c r="AP243"/>
  <c r="AQ243"/>
  <c r="AR243"/>
  <c r="AS243"/>
  <c r="AT243"/>
  <c r="AU243"/>
  <c r="AV243"/>
  <c r="AW243"/>
  <c r="AX243"/>
  <c r="AY243"/>
  <c r="AZ243"/>
  <c r="BA243"/>
  <c r="BB243"/>
  <c r="BC243"/>
  <c r="BD243"/>
  <c r="BE243"/>
  <c r="BF243"/>
  <c r="BG243"/>
  <c r="BH243"/>
  <c r="BI243"/>
  <c r="BJ243"/>
  <c r="BK243"/>
  <c r="BL243"/>
  <c r="BM243"/>
  <c r="BN243"/>
  <c r="BO243"/>
  <c r="BP243"/>
  <c r="BQ243"/>
  <c r="BR243"/>
  <c r="BS243"/>
  <c r="BT243"/>
  <c r="BU243"/>
  <c r="BV243"/>
  <c r="BW243"/>
  <c r="BX243"/>
  <c r="BY243"/>
  <c r="BZ243"/>
  <c r="CA243"/>
  <c r="CB243"/>
  <c r="CC243"/>
  <c r="CD243"/>
  <c r="CE243"/>
  <c r="CF243"/>
  <c r="CG243"/>
  <c r="CH243"/>
  <c r="CI243"/>
  <c r="CJ243"/>
  <c r="CK243"/>
  <c r="CL243"/>
  <c r="CM243"/>
  <c r="CN243"/>
  <c r="CO243"/>
  <c r="L250"/>
  <c r="W250"/>
  <c r="AG250"/>
  <c r="AI250"/>
  <c r="AW250"/>
  <c r="BC250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Z249"/>
  <c r="AA249"/>
  <c r="AB249"/>
  <c r="AC249"/>
  <c r="AD249"/>
  <c r="AE249"/>
  <c r="AF249"/>
  <c r="AG249"/>
  <c r="AH249"/>
  <c r="AI249"/>
  <c r="AJ249"/>
  <c r="AK249"/>
  <c r="AL249"/>
  <c r="AM249"/>
  <c r="AN249"/>
  <c r="AO249"/>
  <c r="AP249"/>
  <c r="AQ249"/>
  <c r="AR249"/>
  <c r="AS249"/>
  <c r="AT249"/>
  <c r="AU249"/>
  <c r="AV249"/>
  <c r="AW249"/>
  <c r="AX249"/>
  <c r="AY249"/>
  <c r="AZ249"/>
  <c r="BA249"/>
  <c r="BB249"/>
  <c r="BC249"/>
  <c r="BD249"/>
  <c r="BE249"/>
  <c r="BF249"/>
  <c r="BG249"/>
  <c r="BH249"/>
  <c r="BI249"/>
  <c r="BJ249"/>
  <c r="BK249"/>
  <c r="BL249"/>
  <c r="BM249"/>
  <c r="BN249"/>
  <c r="BO249"/>
  <c r="BP249"/>
  <c r="BQ249"/>
  <c r="BR249"/>
  <c r="BS249"/>
  <c r="BT249"/>
  <c r="BU249"/>
  <c r="BV249"/>
  <c r="BW249"/>
  <c r="BX249"/>
  <c r="BY249"/>
  <c r="BZ249"/>
  <c r="CA249"/>
  <c r="CB249"/>
  <c r="CC249"/>
  <c r="CD249"/>
  <c r="CE249"/>
  <c r="CF249"/>
  <c r="CG249"/>
  <c r="CH249"/>
  <c r="CI249"/>
  <c r="CJ249"/>
  <c r="CK249"/>
  <c r="CL249"/>
  <c r="CM249"/>
  <c r="CN249"/>
  <c r="CO249"/>
  <c r="E356"/>
  <c r="CP127" i="4"/>
  <c r="L44" i="2"/>
  <c r="CP142" i="4"/>
  <c r="C6" i="9"/>
  <c r="C15" s="1"/>
  <c r="C21" s="1"/>
  <c r="B105" i="5"/>
  <c r="D105"/>
  <c r="Z237" i="4"/>
  <c r="BL237"/>
  <c r="AL237"/>
  <c r="V237"/>
  <c r="AT237"/>
  <c r="BC237"/>
  <c r="F237"/>
  <c r="D237"/>
  <c r="BA237"/>
  <c r="X237"/>
  <c r="G237"/>
  <c r="H237"/>
  <c r="BI237"/>
  <c r="AB237"/>
  <c r="K237"/>
  <c r="AJ237"/>
  <c r="E237"/>
  <c r="AX237"/>
  <c r="O237"/>
  <c r="BB237"/>
  <c r="AY237"/>
  <c r="Y237"/>
  <c r="BK237"/>
  <c r="AV237"/>
  <c r="J237"/>
  <c r="N237"/>
  <c r="AR237"/>
  <c r="I237"/>
  <c r="AI237"/>
  <c r="BE237"/>
  <c r="C237"/>
  <c r="AE237"/>
  <c r="AG237"/>
  <c r="AQ237"/>
  <c r="AF237"/>
  <c r="BF237"/>
  <c r="BM237"/>
  <c r="AN237"/>
  <c r="BO237"/>
  <c r="AM237"/>
  <c r="U237"/>
  <c r="AZ237"/>
  <c r="AP237"/>
  <c r="AO237"/>
  <c r="BJ237"/>
  <c r="BD237"/>
  <c r="W237"/>
  <c r="AS237"/>
  <c r="T237"/>
  <c r="AK237"/>
  <c r="M237"/>
  <c r="AA237"/>
  <c r="AC237"/>
  <c r="L237"/>
  <c r="AD237"/>
  <c r="AH237"/>
  <c r="Q237"/>
  <c r="AU237"/>
  <c r="BG237"/>
  <c r="R237"/>
  <c r="BN237"/>
  <c r="C42" i="9"/>
  <c r="C44" s="1"/>
  <c r="C48"/>
  <c r="C50" s="1"/>
  <c r="C54"/>
  <c r="C56" s="1"/>
  <c r="C60"/>
  <c r="C66"/>
  <c r="C72"/>
  <c r="C84"/>
  <c r="C90"/>
  <c r="C96"/>
  <c r="C102"/>
  <c r="C108"/>
  <c r="C114"/>
  <c r="C120"/>
  <c r="C126"/>
  <c r="C252"/>
  <c r="C78"/>
  <c r="C231" i="4"/>
  <c r="D231"/>
  <c r="E231"/>
  <c r="C168" i="9"/>
  <c r="CT263"/>
  <c r="CS23"/>
  <c r="CU23"/>
  <c r="CS17"/>
  <c r="CU17"/>
  <c r="CS29"/>
  <c r="CU29"/>
  <c r="CT35" i="4"/>
  <c r="CT37"/>
  <c r="CT40"/>
  <c r="CT42"/>
  <c r="CT45"/>
  <c r="CT47"/>
  <c r="CT50"/>
  <c r="CT52"/>
  <c r="CT55"/>
  <c r="CT57"/>
  <c r="CT60"/>
  <c r="CT62"/>
  <c r="CT65"/>
  <c r="CT67"/>
  <c r="CT70"/>
  <c r="CT72"/>
  <c r="CT75"/>
  <c r="CT77"/>
  <c r="CT80"/>
  <c r="CT82"/>
  <c r="CT85"/>
  <c r="CT87"/>
  <c r="CT90"/>
  <c r="CT92"/>
  <c r="CT95"/>
  <c r="CT97"/>
  <c r="CT100"/>
  <c r="CT102"/>
  <c r="CT105"/>
  <c r="CT107"/>
  <c r="CT110"/>
  <c r="CT112"/>
  <c r="CT115"/>
  <c r="CT117"/>
  <c r="CT120"/>
  <c r="CT122"/>
  <c r="CT125"/>
  <c r="CT127"/>
  <c r="CT130"/>
  <c r="CT132"/>
  <c r="CT135"/>
  <c r="CT137"/>
  <c r="CT140"/>
  <c r="CT142"/>
  <c r="CT145"/>
  <c r="CT147"/>
  <c r="CT150"/>
  <c r="CT152"/>
  <c r="CT155"/>
  <c r="CT157"/>
  <c r="CT160"/>
  <c r="CT162"/>
  <c r="CT165"/>
  <c r="CT167"/>
  <c r="CT170"/>
  <c r="CT172"/>
  <c r="CT175"/>
  <c r="CT177"/>
  <c r="CT180"/>
  <c r="CT182"/>
  <c r="CT185"/>
  <c r="CT187"/>
  <c r="CT190"/>
  <c r="CT192"/>
  <c r="CT195"/>
  <c r="CT197"/>
  <c r="CT200"/>
  <c r="CT202"/>
  <c r="CT205"/>
  <c r="CT207"/>
  <c r="CT210"/>
  <c r="CT212"/>
  <c r="CT215"/>
  <c r="CT217"/>
  <c r="CT220"/>
  <c r="CT222"/>
  <c r="CT30"/>
  <c r="CT32"/>
  <c r="CT22"/>
  <c r="CT27"/>
  <c r="A42" i="2"/>
  <c r="J42"/>
  <c r="A43"/>
  <c r="J43"/>
  <c r="A44"/>
  <c r="J44"/>
  <c r="A45"/>
  <c r="J45"/>
  <c r="A34"/>
  <c r="J34"/>
  <c r="A35"/>
  <c r="J35"/>
  <c r="A36"/>
  <c r="J36"/>
  <c r="A37"/>
  <c r="J37"/>
  <c r="A38"/>
  <c r="J38"/>
  <c r="A39"/>
  <c r="J39"/>
  <c r="A40"/>
  <c r="J40"/>
  <c r="A41"/>
  <c r="J41"/>
  <c r="A7"/>
  <c r="J7"/>
  <c r="A8"/>
  <c r="J8"/>
  <c r="A9"/>
  <c r="J9"/>
  <c r="A10"/>
  <c r="J10"/>
  <c r="A11"/>
  <c r="J11"/>
  <c r="A12"/>
  <c r="J12"/>
  <c r="A13"/>
  <c r="J13"/>
  <c r="A14"/>
  <c r="J14"/>
  <c r="A15"/>
  <c r="J15"/>
  <c r="A16"/>
  <c r="J16"/>
  <c r="A17"/>
  <c r="J17"/>
  <c r="A18"/>
  <c r="J18"/>
  <c r="A19"/>
  <c r="J19"/>
  <c r="A20"/>
  <c r="J20"/>
  <c r="A21"/>
  <c r="J21"/>
  <c r="A22"/>
  <c r="J22"/>
  <c r="A23"/>
  <c r="J23"/>
  <c r="A24"/>
  <c r="J24"/>
  <c r="A25"/>
  <c r="J25"/>
  <c r="A26"/>
  <c r="J26"/>
  <c r="A27"/>
  <c r="J27"/>
  <c r="A28"/>
  <c r="J28"/>
  <c r="A29"/>
  <c r="J29"/>
  <c r="A30"/>
  <c r="J30"/>
  <c r="A31"/>
  <c r="J31"/>
  <c r="A32"/>
  <c r="J32"/>
  <c r="A33"/>
  <c r="J33"/>
  <c r="F231" i="4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Z231"/>
  <c r="AA231"/>
  <c r="AB231"/>
  <c r="AC231"/>
  <c r="AD231"/>
  <c r="AE231"/>
  <c r="AF231"/>
  <c r="AG231"/>
  <c r="AH231"/>
  <c r="AI231"/>
  <c r="AJ231"/>
  <c r="AK231"/>
  <c r="AL231"/>
  <c r="AM231"/>
  <c r="AN231"/>
  <c r="AO231"/>
  <c r="AP231"/>
  <c r="AQ231"/>
  <c r="AR231"/>
  <c r="AS231"/>
  <c r="AT231"/>
  <c r="AU231"/>
  <c r="AV231"/>
  <c r="AW231"/>
  <c r="AX231"/>
  <c r="AY231"/>
  <c r="AZ231"/>
  <c r="BA231"/>
  <c r="BB231"/>
  <c r="BC231"/>
  <c r="BD231"/>
  <c r="BE231"/>
  <c r="BF231"/>
  <c r="BG231"/>
  <c r="BH231"/>
  <c r="BI231"/>
  <c r="BJ231"/>
  <c r="BK231"/>
  <c r="BL231"/>
  <c r="BM231"/>
  <c r="BN231"/>
  <c r="BO231"/>
  <c r="BP231"/>
  <c r="BQ231"/>
  <c r="BR231"/>
  <c r="BS231"/>
  <c r="BT231"/>
  <c r="BU231"/>
  <c r="BV231"/>
  <c r="BW231"/>
  <c r="BX231"/>
  <c r="BY231"/>
  <c r="BZ231"/>
  <c r="CA231"/>
  <c r="CB231"/>
  <c r="CC231"/>
  <c r="CD231"/>
  <c r="CE231"/>
  <c r="CF231"/>
  <c r="CG231"/>
  <c r="CH231"/>
  <c r="CI231"/>
  <c r="CJ231"/>
  <c r="CK231"/>
  <c r="CL231"/>
  <c r="CM231"/>
  <c r="CN231"/>
  <c r="E4" i="7"/>
  <c r="F4"/>
  <c r="G4"/>
  <c r="H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BV4"/>
  <c r="BW4"/>
  <c r="BX4"/>
  <c r="BY4"/>
  <c r="BZ4"/>
  <c r="CA4"/>
  <c r="CB4"/>
  <c r="CC4"/>
  <c r="CD4"/>
  <c r="CE4"/>
  <c r="CF4"/>
  <c r="CG4"/>
  <c r="CH4"/>
  <c r="CI4"/>
  <c r="CJ4"/>
  <c r="CK4"/>
  <c r="CL4"/>
  <c r="CM4"/>
  <c r="CN4"/>
  <c r="CO4"/>
  <c r="E5"/>
  <c r="F5"/>
  <c r="G5"/>
  <c r="H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BV5"/>
  <c r="BW5"/>
  <c r="BX5"/>
  <c r="BY5"/>
  <c r="BZ5"/>
  <c r="CA5"/>
  <c r="CB5"/>
  <c r="CC5"/>
  <c r="CD5"/>
  <c r="CE5"/>
  <c r="CF5"/>
  <c r="CG5"/>
  <c r="CH5"/>
  <c r="CI5"/>
  <c r="CJ5"/>
  <c r="CK5"/>
  <c r="CL5"/>
  <c r="CM5"/>
  <c r="CN5"/>
  <c r="CO5"/>
  <c r="D249"/>
  <c r="D243"/>
  <c r="D237"/>
  <c r="D231"/>
  <c r="D225"/>
  <c r="D219"/>
  <c r="D213"/>
  <c r="D207"/>
  <c r="D201"/>
  <c r="D195"/>
  <c r="D189"/>
  <c r="D183"/>
  <c r="D177"/>
  <c r="D171"/>
  <c r="D165"/>
  <c r="D159"/>
  <c r="D153"/>
  <c r="D147"/>
  <c r="D141"/>
  <c r="D135"/>
  <c r="D129"/>
  <c r="D123"/>
  <c r="D117"/>
  <c r="D111"/>
  <c r="D105"/>
  <c r="C25"/>
  <c r="C31"/>
  <c r="C37" s="1"/>
  <c r="C43" s="1"/>
  <c r="C49" s="1"/>
  <c r="C55" s="1"/>
  <c r="C61" s="1"/>
  <c r="C67" s="1"/>
  <c r="C73" s="1"/>
  <c r="C79" s="1"/>
  <c r="C85" s="1"/>
  <c r="C91" s="1"/>
  <c r="C97" s="1"/>
  <c r="C103" s="1"/>
  <c r="C109" s="1"/>
  <c r="C115" s="1"/>
  <c r="C121" s="1"/>
  <c r="C127" s="1"/>
  <c r="C133" s="1"/>
  <c r="C139" s="1"/>
  <c r="C145" s="1"/>
  <c r="C151" s="1"/>
  <c r="C157" s="1"/>
  <c r="C163" s="1"/>
  <c r="C169" s="1"/>
  <c r="C175" s="1"/>
  <c r="C181" s="1"/>
  <c r="C187" s="1"/>
  <c r="C193" s="1"/>
  <c r="C199" s="1"/>
  <c r="C205" s="1"/>
  <c r="C211" s="1"/>
  <c r="C217" s="1"/>
  <c r="C223" s="1"/>
  <c r="C229" s="1"/>
  <c r="C235" s="1"/>
  <c r="C241" s="1"/>
  <c r="C247" s="1"/>
  <c r="C253" s="1"/>
  <c r="BH237" i="4"/>
  <c r="C23" i="7"/>
  <c r="C29"/>
  <c r="C35" s="1"/>
  <c r="C41" s="1"/>
  <c r="C47" s="1"/>
  <c r="C53" s="1"/>
  <c r="C59" s="1"/>
  <c r="C65" s="1"/>
  <c r="C71" s="1"/>
  <c r="C77" s="1"/>
  <c r="C83" s="1"/>
  <c r="C89" s="1"/>
  <c r="C95" s="1"/>
  <c r="C101" s="1"/>
  <c r="C107" s="1"/>
  <c r="C113" s="1"/>
  <c r="C119" s="1"/>
  <c r="C125" s="1"/>
  <c r="C131" s="1"/>
  <c r="C137" s="1"/>
  <c r="C143" s="1"/>
  <c r="C149" s="1"/>
  <c r="C155" s="1"/>
  <c r="C161" s="1"/>
  <c r="C167" s="1"/>
  <c r="C173" s="1"/>
  <c r="C179" s="1"/>
  <c r="C185" s="1"/>
  <c r="C191" s="1"/>
  <c r="C197" s="1"/>
  <c r="C203" s="1"/>
  <c r="C209" s="1"/>
  <c r="C215" s="1"/>
  <c r="C221" s="1"/>
  <c r="C227" s="1"/>
  <c r="C233" s="1"/>
  <c r="C239" s="1"/>
  <c r="C245" s="1"/>
  <c r="C251" s="1"/>
  <c r="C20"/>
  <c r="C26" s="1"/>
  <c r="C32" s="1"/>
  <c r="C38" s="1"/>
  <c r="C44" s="1"/>
  <c r="C50" s="1"/>
  <c r="C56" s="1"/>
  <c r="C62" s="1"/>
  <c r="C68" s="1"/>
  <c r="C74" s="1"/>
  <c r="C80" s="1"/>
  <c r="C86" s="1"/>
  <c r="C92" s="1"/>
  <c r="C98" s="1"/>
  <c r="C104" s="1"/>
  <c r="C110" s="1"/>
  <c r="C116" s="1"/>
  <c r="C122" s="1"/>
  <c r="C128" s="1"/>
  <c r="C134" s="1"/>
  <c r="C140" s="1"/>
  <c r="C146" s="1"/>
  <c r="C152" s="1"/>
  <c r="C158" s="1"/>
  <c r="C164" s="1"/>
  <c r="C170" s="1"/>
  <c r="C176" s="1"/>
  <c r="C182" s="1"/>
  <c r="C188" s="1"/>
  <c r="C194" s="1"/>
  <c r="C200" s="1"/>
  <c r="C206" s="1"/>
  <c r="C212" s="1"/>
  <c r="C218" s="1"/>
  <c r="C224" s="1"/>
  <c r="C230" s="1"/>
  <c r="C236" s="1"/>
  <c r="C242" s="1"/>
  <c r="C248" s="1"/>
  <c r="AW237" i="4"/>
  <c r="S237"/>
  <c r="D9" i="7"/>
  <c r="H7" i="5"/>
  <c r="K7" s="1"/>
  <c r="K8" s="1"/>
  <c r="I7"/>
  <c r="L7" s="1"/>
  <c r="J7"/>
  <c r="M7"/>
  <c r="P7" s="1"/>
  <c r="S7" s="1"/>
  <c r="V7" s="1"/>
  <c r="Y7" s="1"/>
  <c r="A97" i="2"/>
  <c r="A98"/>
  <c r="A99"/>
  <c r="A100"/>
  <c r="A101"/>
  <c r="A86"/>
  <c r="A87"/>
  <c r="A88"/>
  <c r="A89"/>
  <c r="A90"/>
  <c r="A91"/>
  <c r="A92"/>
  <c r="A93"/>
  <c r="A94"/>
  <c r="A95"/>
  <c r="A96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46"/>
  <c r="A47"/>
  <c r="A48"/>
  <c r="A49"/>
  <c r="A50"/>
  <c r="A51"/>
  <c r="A52"/>
  <c r="A53"/>
  <c r="A54"/>
  <c r="A55"/>
  <c r="A62"/>
  <c r="A63"/>
  <c r="A64"/>
  <c r="CS35" i="9"/>
  <c r="CU35" s="1"/>
  <c r="P237" i="4"/>
  <c r="BP237"/>
  <c r="BQ237"/>
  <c r="BR237"/>
  <c r="BS237"/>
  <c r="BT237"/>
  <c r="BU237"/>
  <c r="BV237"/>
  <c r="BW237"/>
  <c r="BX237"/>
  <c r="BY237"/>
  <c r="BZ237"/>
  <c r="CA237"/>
  <c r="CB237"/>
  <c r="CC237"/>
  <c r="CD237"/>
  <c r="CE237"/>
  <c r="CF237"/>
  <c r="CG237"/>
  <c r="CH237"/>
  <c r="CI237"/>
  <c r="CJ237"/>
  <c r="CK237"/>
  <c r="CL237"/>
  <c r="CM237"/>
  <c r="CN237"/>
  <c r="CS251" i="9"/>
  <c r="CU251" s="1"/>
  <c r="CS125"/>
  <c r="CU125" s="1"/>
  <c r="CS113"/>
  <c r="CU113" s="1"/>
  <c r="CS12"/>
  <c r="CU12" s="1"/>
  <c r="CS14"/>
  <c r="CU14" s="1"/>
  <c r="CS15"/>
  <c r="CU15" s="1"/>
  <c r="CS16"/>
  <c r="CU16" s="1"/>
  <c r="CS18"/>
  <c r="CU18" s="1"/>
  <c r="CS20"/>
  <c r="CU20" s="1"/>
  <c r="CS21"/>
  <c r="CU21" s="1"/>
  <c r="CS22"/>
  <c r="CU22" s="1"/>
  <c r="CS24"/>
  <c r="CU24" s="1"/>
  <c r="CS26"/>
  <c r="CU26" s="1"/>
  <c r="CS27"/>
  <c r="CU27" s="1"/>
  <c r="CS28"/>
  <c r="CU28" s="1"/>
  <c r="CS30"/>
  <c r="CU30" s="1"/>
  <c r="CS32"/>
  <c r="CU32" s="1"/>
  <c r="CS33"/>
  <c r="CU33" s="1"/>
  <c r="CS34"/>
  <c r="CU34" s="1"/>
  <c r="CS36"/>
  <c r="CU36" s="1"/>
  <c r="CS38"/>
  <c r="CU38" s="1"/>
  <c r="CS39"/>
  <c r="CU39" s="1"/>
  <c r="CS40"/>
  <c r="CU40" s="1"/>
  <c r="CS41"/>
  <c r="CU41" s="1"/>
  <c r="CS42"/>
  <c r="CU42" s="1"/>
  <c r="CS44"/>
  <c r="CU44" s="1"/>
  <c r="CS45"/>
  <c r="CU45" s="1"/>
  <c r="CS46"/>
  <c r="CU46" s="1"/>
  <c r="CS47"/>
  <c r="CU47" s="1"/>
  <c r="CS48"/>
  <c r="CU48" s="1"/>
  <c r="CS50"/>
  <c r="CU50" s="1"/>
  <c r="CS51"/>
  <c r="CU51" s="1"/>
  <c r="CS52"/>
  <c r="CU52" s="1"/>
  <c r="CS53"/>
  <c r="CU53" s="1"/>
  <c r="CS54"/>
  <c r="CU54" s="1"/>
  <c r="CS56"/>
  <c r="CU56" s="1"/>
  <c r="CS57"/>
  <c r="CU57" s="1"/>
  <c r="CS58"/>
  <c r="CU58" s="1"/>
  <c r="CS59"/>
  <c r="CU59" s="1"/>
  <c r="CS60"/>
  <c r="CU60" s="1"/>
  <c r="CS62"/>
  <c r="CU62" s="1"/>
  <c r="CS63"/>
  <c r="CU63" s="1"/>
  <c r="CS64"/>
  <c r="CU64" s="1"/>
  <c r="CS65"/>
  <c r="CU65" s="1"/>
  <c r="CS66"/>
  <c r="CU66" s="1"/>
  <c r="CS68"/>
  <c r="CU68" s="1"/>
  <c r="CS69"/>
  <c r="CU69" s="1"/>
  <c r="CS70"/>
  <c r="CU70" s="1"/>
  <c r="CS71"/>
  <c r="CU71" s="1"/>
  <c r="CS72"/>
  <c r="CU72" s="1"/>
  <c r="CS74"/>
  <c r="CU74" s="1"/>
  <c r="CS75"/>
  <c r="CU75" s="1"/>
  <c r="CS76"/>
  <c r="CU76" s="1"/>
  <c r="CS77"/>
  <c r="CU77" s="1"/>
  <c r="CS78"/>
  <c r="CU78" s="1"/>
  <c r="CS80"/>
  <c r="CU80" s="1"/>
  <c r="CS81"/>
  <c r="CU81" s="1"/>
  <c r="CS82"/>
  <c r="CU82" s="1"/>
  <c r="CS83"/>
  <c r="CU83" s="1"/>
  <c r="CS84"/>
  <c r="CU84" s="1"/>
  <c r="CS86"/>
  <c r="CU86" s="1"/>
  <c r="CS87"/>
  <c r="CU87" s="1"/>
  <c r="CS88"/>
  <c r="CU88" s="1"/>
  <c r="CS89"/>
  <c r="CU89" s="1"/>
  <c r="CS90"/>
  <c r="CU90" s="1"/>
  <c r="CS92"/>
  <c r="CU92" s="1"/>
  <c r="CS93"/>
  <c r="CU93" s="1"/>
  <c r="CS94"/>
  <c r="CU94" s="1"/>
  <c r="CS95"/>
  <c r="CU95" s="1"/>
  <c r="CS96"/>
  <c r="CU96" s="1"/>
  <c r="CS98"/>
  <c r="CU98" s="1"/>
  <c r="CS99"/>
  <c r="CU99" s="1"/>
  <c r="CS100"/>
  <c r="CU100" s="1"/>
  <c r="CS101"/>
  <c r="CU101" s="1"/>
  <c r="CS102"/>
  <c r="CU102" s="1"/>
  <c r="CS104"/>
  <c r="CU104" s="1"/>
  <c r="CS105"/>
  <c r="CU105" s="1"/>
  <c r="CS106"/>
  <c r="CU106" s="1"/>
  <c r="CS107"/>
  <c r="CU107" s="1"/>
  <c r="CS108"/>
  <c r="CU108" s="1"/>
  <c r="CS110"/>
  <c r="CU110" s="1"/>
  <c r="CS111"/>
  <c r="CU111" s="1"/>
  <c r="CS112"/>
  <c r="CU112" s="1"/>
  <c r="CS114"/>
  <c r="CU114" s="1"/>
  <c r="CS116"/>
  <c r="CU116" s="1"/>
  <c r="CS117"/>
  <c r="CU117" s="1"/>
  <c r="CS118"/>
  <c r="CU118" s="1"/>
  <c r="CS119"/>
  <c r="CU119" s="1"/>
  <c r="CS120"/>
  <c r="CU120" s="1"/>
  <c r="CS122"/>
  <c r="CU122" s="1"/>
  <c r="CS123"/>
  <c r="CU123" s="1"/>
  <c r="CS124"/>
  <c r="CU124" s="1"/>
  <c r="CS126"/>
  <c r="CU126" s="1"/>
  <c r="CS128"/>
  <c r="CU128" s="1"/>
  <c r="CS129"/>
  <c r="CU129" s="1"/>
  <c r="CS130"/>
  <c r="CU130" s="1"/>
  <c r="CS131"/>
  <c r="CU131" s="1"/>
  <c r="CS132"/>
  <c r="CU132" s="1"/>
  <c r="CS134"/>
  <c r="CU134" s="1"/>
  <c r="CS135"/>
  <c r="CU135" s="1"/>
  <c r="CS136"/>
  <c r="CU136" s="1"/>
  <c r="CS137"/>
  <c r="CU137" s="1"/>
  <c r="CS138"/>
  <c r="CU138" s="1"/>
  <c r="CS140"/>
  <c r="CU140" s="1"/>
  <c r="CS141"/>
  <c r="CU141" s="1"/>
  <c r="CS142"/>
  <c r="CU142" s="1"/>
  <c r="CS143"/>
  <c r="CU143" s="1"/>
  <c r="CS144"/>
  <c r="CU144" s="1"/>
  <c r="CS146"/>
  <c r="CU146" s="1"/>
  <c r="CS147"/>
  <c r="CU147" s="1"/>
  <c r="CS148"/>
  <c r="CU148" s="1"/>
  <c r="CS149"/>
  <c r="CU149" s="1"/>
  <c r="CS150"/>
  <c r="CU150" s="1"/>
  <c r="CS152"/>
  <c r="CU152" s="1"/>
  <c r="CS153"/>
  <c r="CU153" s="1"/>
  <c r="CS154"/>
  <c r="CU154" s="1"/>
  <c r="CS155"/>
  <c r="CU155" s="1"/>
  <c r="CS156"/>
  <c r="CU156" s="1"/>
  <c r="CS158"/>
  <c r="CU158" s="1"/>
  <c r="CS159"/>
  <c r="CU159" s="1"/>
  <c r="CS160"/>
  <c r="CU160" s="1"/>
  <c r="CS161"/>
  <c r="CU161" s="1"/>
  <c r="CS162"/>
  <c r="CU162" s="1"/>
  <c r="CS164"/>
  <c r="CU164" s="1"/>
  <c r="CS165"/>
  <c r="CU165" s="1"/>
  <c r="CS166"/>
  <c r="CU166" s="1"/>
  <c r="CS167"/>
  <c r="CU167" s="1"/>
  <c r="CS168"/>
  <c r="CU168" s="1"/>
  <c r="CS170"/>
  <c r="CU170" s="1"/>
  <c r="CS171"/>
  <c r="CU171" s="1"/>
  <c r="CS172"/>
  <c r="CU172" s="1"/>
  <c r="CS173"/>
  <c r="CU173" s="1"/>
  <c r="CS174"/>
  <c r="CU174" s="1"/>
  <c r="CS176"/>
  <c r="CU176" s="1"/>
  <c r="CS177"/>
  <c r="CU177" s="1"/>
  <c r="CS178"/>
  <c r="CU178" s="1"/>
  <c r="CS179"/>
  <c r="CU179" s="1"/>
  <c r="CS180"/>
  <c r="CU180" s="1"/>
  <c r="CS182"/>
  <c r="CU182" s="1"/>
  <c r="CS183"/>
  <c r="CU183" s="1"/>
  <c r="CS184"/>
  <c r="CU184" s="1"/>
  <c r="CS185"/>
  <c r="CU185" s="1"/>
  <c r="CS186"/>
  <c r="CU186" s="1"/>
  <c r="CS188"/>
  <c r="CU188" s="1"/>
  <c r="CS189"/>
  <c r="CU189" s="1"/>
  <c r="CS190"/>
  <c r="CU190" s="1"/>
  <c r="CS191"/>
  <c r="CU191" s="1"/>
  <c r="CS192"/>
  <c r="CU192" s="1"/>
  <c r="CS194"/>
  <c r="CU194" s="1"/>
  <c r="CS195"/>
  <c r="CU195"/>
  <c r="CS196"/>
  <c r="CU196" s="1"/>
  <c r="CS197"/>
  <c r="CU197"/>
  <c r="CS198"/>
  <c r="CU198" s="1"/>
  <c r="CS200"/>
  <c r="CU200"/>
  <c r="CS201"/>
  <c r="CU201" s="1"/>
  <c r="CS202"/>
  <c r="CU202"/>
  <c r="CS203"/>
  <c r="CU203" s="1"/>
  <c r="CS204"/>
  <c r="CU204"/>
  <c r="CS206"/>
  <c r="CU206" s="1"/>
  <c r="CS207"/>
  <c r="CU207"/>
  <c r="CS208"/>
  <c r="CU208" s="1"/>
  <c r="CS209"/>
  <c r="CU209"/>
  <c r="CS210"/>
  <c r="CU210" s="1"/>
  <c r="CS212"/>
  <c r="CU212"/>
  <c r="CS213"/>
  <c r="CU213" s="1"/>
  <c r="CS214"/>
  <c r="CU214"/>
  <c r="CS215"/>
  <c r="CU215" s="1"/>
  <c r="CS216"/>
  <c r="CU216"/>
  <c r="CS218"/>
  <c r="CU218" s="1"/>
  <c r="CS219"/>
  <c r="CU219"/>
  <c r="CS220"/>
  <c r="CU220" s="1"/>
  <c r="CS221"/>
  <c r="CU221"/>
  <c r="CS222"/>
  <c r="CU222" s="1"/>
  <c r="CS224"/>
  <c r="CU224"/>
  <c r="CS225"/>
  <c r="CU225" s="1"/>
  <c r="CS226"/>
  <c r="CU226"/>
  <c r="CS227"/>
  <c r="CU227" s="1"/>
  <c r="CS228"/>
  <c r="CU228"/>
  <c r="CS230"/>
  <c r="CU230" s="1"/>
  <c r="CS231"/>
  <c r="CU231"/>
  <c r="CS232"/>
  <c r="CU232" s="1"/>
  <c r="CS233"/>
  <c r="CU233"/>
  <c r="CS234"/>
  <c r="CU234" s="1"/>
  <c r="CS236"/>
  <c r="CU236"/>
  <c r="CS237"/>
  <c r="CU237" s="1"/>
  <c r="CS238"/>
  <c r="CU238"/>
  <c r="CS239"/>
  <c r="CU239" s="1"/>
  <c r="CS240"/>
  <c r="CU240"/>
  <c r="CS242"/>
  <c r="CU242" s="1"/>
  <c r="CS243"/>
  <c r="CU243"/>
  <c r="CS244"/>
  <c r="CU244" s="1"/>
  <c r="CS245"/>
  <c r="CU245"/>
  <c r="CS246"/>
  <c r="CU246" s="1"/>
  <c r="CS248"/>
  <c r="CU248"/>
  <c r="CS249"/>
  <c r="CU249" s="1"/>
  <c r="CS250"/>
  <c r="CU250"/>
  <c r="CS252"/>
  <c r="CU252" s="1"/>
  <c r="CS254"/>
  <c r="CU254"/>
  <c r="CS255"/>
  <c r="CU255" s="1"/>
  <c r="CT107"/>
  <c r="CT113"/>
  <c r="CT119"/>
  <c r="CT125"/>
  <c r="CT131"/>
  <c r="CT137"/>
  <c r="CT143"/>
  <c r="CT149"/>
  <c r="CT155"/>
  <c r="CT161"/>
  <c r="CT167"/>
  <c r="CT173"/>
  <c r="CT179"/>
  <c r="CT185"/>
  <c r="CT191"/>
  <c r="CT197"/>
  <c r="CT203"/>
  <c r="CT209"/>
  <c r="CT215"/>
  <c r="CT221"/>
  <c r="CT227"/>
  <c r="CT233"/>
  <c r="CT239"/>
  <c r="CT245"/>
  <c r="CT251"/>
  <c r="C192"/>
  <c r="C150"/>
  <c r="C174"/>
  <c r="C198"/>
  <c r="C222"/>
  <c r="C132"/>
  <c r="C156"/>
  <c r="C180"/>
  <c r="C204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CF8"/>
  <c r="CG8"/>
  <c r="CH8"/>
  <c r="CI8"/>
  <c r="CJ8"/>
  <c r="CK8"/>
  <c r="CL8"/>
  <c r="CM8"/>
  <c r="CN8"/>
  <c r="C138"/>
  <c r="C144"/>
  <c r="C162"/>
  <c r="C186"/>
  <c r="C210"/>
  <c r="C216"/>
  <c r="C228"/>
  <c r="C234"/>
  <c r="C240"/>
  <c r="C246"/>
  <c r="C12"/>
  <c r="CF4" i="6"/>
  <c r="CG4"/>
  <c r="CH4"/>
  <c r="CI4"/>
  <c r="CJ4"/>
  <c r="CK4"/>
  <c r="CL4"/>
  <c r="CM4"/>
  <c r="CN4"/>
  <c r="D4"/>
  <c r="E4"/>
  <c r="F4"/>
  <c r="G4"/>
  <c r="H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BV4"/>
  <c r="BW4"/>
  <c r="BX4"/>
  <c r="BY4"/>
  <c r="BZ4"/>
  <c r="CA4"/>
  <c r="CB4"/>
  <c r="CC4"/>
  <c r="CD4"/>
  <c r="CE4"/>
  <c r="C258" i="9"/>
  <c r="F1" i="5"/>
  <c r="H1" i="8"/>
  <c r="A1" i="10"/>
  <c r="B8" i="5"/>
  <c r="C8"/>
  <c r="D8"/>
  <c r="E8"/>
  <c r="F8"/>
  <c r="G8"/>
  <c r="H8"/>
  <c r="I8"/>
  <c r="J8"/>
  <c r="CS11" i="9"/>
  <c r="CU11"/>
  <c r="CT11"/>
  <c r="CT17"/>
  <c r="CT23"/>
  <c r="CT29"/>
  <c r="CT35"/>
  <c r="CT41"/>
  <c r="CT47"/>
  <c r="CT53"/>
  <c r="CT59"/>
  <c r="CT65"/>
  <c r="CT71"/>
  <c r="CT77"/>
  <c r="CT83"/>
  <c r="CT89"/>
  <c r="CT95"/>
  <c r="CT101"/>
  <c r="U264"/>
  <c r="Z264"/>
  <c r="D27" i="7"/>
  <c r="D33"/>
  <c r="D21"/>
  <c r="B14"/>
  <c r="B20"/>
  <c r="C11"/>
  <c r="C13"/>
  <c r="B9" i="8"/>
  <c r="H9"/>
  <c r="M8" i="5"/>
  <c r="D39" i="7"/>
  <c r="D45"/>
  <c r="D51"/>
  <c r="D57"/>
  <c r="D63"/>
  <c r="D69"/>
  <c r="D75"/>
  <c r="D81"/>
  <c r="D87"/>
  <c r="D93"/>
  <c r="D99"/>
  <c r="D15"/>
  <c r="D4"/>
  <c r="D5"/>
  <c r="C3" i="6"/>
  <c r="C4"/>
  <c r="A6" i="2"/>
  <c r="J6"/>
  <c r="BT45" i="4"/>
  <c r="BT50"/>
  <c r="BU43" i="7" s="1"/>
  <c r="BU31"/>
  <c r="BS31"/>
  <c r="BN45" i="4"/>
  <c r="BO31" i="7"/>
  <c r="BN20" i="9"/>
  <c r="BN29" i="4" s="1"/>
  <c r="BN5" i="6"/>
  <c r="BE38" i="9"/>
  <c r="BH26"/>
  <c r="BH34" i="4" s="1"/>
  <c r="BI22" i="7" s="1"/>
  <c r="BH6" i="6"/>
  <c r="BO6"/>
  <c r="BM20" i="9"/>
  <c r="BM29" i="4" s="1"/>
  <c r="BN16" i="7" s="1"/>
  <c r="BN17" s="1"/>
  <c r="BB26" i="9"/>
  <c r="BB34" i="4" s="1"/>
  <c r="BC22" i="7" s="1"/>
  <c r="BU37"/>
  <c r="BT55" i="4"/>
  <c r="BU49" i="7" s="1"/>
  <c r="BC6" i="6"/>
  <c r="Y6"/>
  <c r="BE7"/>
  <c r="BM7"/>
  <c r="BB8"/>
  <c r="BJ5"/>
  <c r="BD7"/>
  <c r="BN7"/>
  <c r="R7"/>
  <c r="BC8"/>
  <c r="AM8"/>
  <c r="BD8"/>
  <c r="AB8"/>
  <c r="BK5"/>
  <c r="AS6"/>
  <c r="BB6"/>
  <c r="BG6"/>
  <c r="BE6"/>
  <c r="BI5"/>
  <c r="AM5"/>
  <c r="BA6"/>
  <c r="BJ6"/>
  <c r="AZ7"/>
  <c r="BN6"/>
  <c r="BM6"/>
  <c r="BF7"/>
  <c r="BF5"/>
  <c r="AS5"/>
  <c r="AS7"/>
  <c r="BN8"/>
  <c r="BF8"/>
  <c r="BI7"/>
  <c r="BA7"/>
  <c r="U7"/>
  <c r="BH5"/>
  <c r="AZ5"/>
  <c r="BE5"/>
  <c r="BO5"/>
  <c r="BO7"/>
  <c r="BJ7"/>
  <c r="AW6"/>
  <c r="AW7"/>
  <c r="BM5"/>
  <c r="BF6"/>
  <c r="BA5"/>
  <c r="BG5"/>
  <c r="AM6"/>
  <c r="AU6"/>
  <c r="AW8"/>
  <c r="BH7"/>
  <c r="BK6"/>
  <c r="AU5"/>
  <c r="CJ84" i="4"/>
  <c r="CK82" i="7" s="1"/>
  <c r="BZ69" i="4"/>
  <c r="CA64" i="7" s="1"/>
  <c r="BU99" i="4"/>
  <c r="BV100" i="7" s="1"/>
  <c r="BR58"/>
  <c r="C89" i="4"/>
  <c r="D88" i="7"/>
  <c r="CC99" i="4"/>
  <c r="CD100" i="7" s="1"/>
  <c r="BI26" i="9"/>
  <c r="BI34" i="4" s="1"/>
  <c r="BH38" i="9"/>
  <c r="BH44" i="4" s="1"/>
  <c r="BI34" i="7" s="1"/>
  <c r="BM38" i="9"/>
  <c r="BM44" i="4" s="1"/>
  <c r="BN34" i="7" s="1"/>
  <c r="BM8" i="6"/>
  <c r="BD38" i="9"/>
  <c r="BJ8" i="6"/>
  <c r="BN32" i="9"/>
  <c r="BN39" i="4" s="1"/>
  <c r="BO28" i="7" s="1"/>
  <c r="BC32" i="9"/>
  <c r="BC39" i="4" s="1"/>
  <c r="BD28" i="7" s="1"/>
  <c r="BG32" i="9"/>
  <c r="BG39" i="4" s="1"/>
  <c r="BH28" i="7" s="1"/>
  <c r="BF32" i="9"/>
  <c r="BF39" i="4" s="1"/>
  <c r="BG28" i="7" s="1"/>
  <c r="BO32" i="9"/>
  <c r="BO39" i="4" s="1"/>
  <c r="X7" i="6"/>
  <c r="BE8"/>
  <c r="BO8"/>
  <c r="AZ8"/>
  <c r="BF26" i="9"/>
  <c r="BC26"/>
  <c r="BJ20"/>
  <c r="BJ29" i="4" s="1"/>
  <c r="AZ6" i="6"/>
  <c r="AE7"/>
  <c r="BK7"/>
  <c r="AM7"/>
  <c r="BH8"/>
  <c r="BI6"/>
  <c r="BB5"/>
  <c r="T5"/>
  <c r="CF70" i="7"/>
  <c r="AU8" i="6"/>
  <c r="BG8"/>
  <c r="BK8"/>
  <c r="BA8"/>
  <c r="AB7"/>
  <c r="BB7"/>
  <c r="U8"/>
  <c r="X6"/>
  <c r="AS8"/>
  <c r="BI8"/>
  <c r="BD5"/>
  <c r="Y7"/>
  <c r="BG7"/>
  <c r="BD6"/>
  <c r="U6"/>
  <c r="P8" i="5"/>
  <c r="CE55" i="4"/>
  <c r="CE60"/>
  <c r="CE65" s="1"/>
  <c r="CF55" i="7"/>
  <c r="CH232"/>
  <c r="CC203" i="9"/>
  <c r="CC206"/>
  <c r="CC184" i="4"/>
  <c r="CD202" i="7" s="1"/>
  <c r="BK50" i="4"/>
  <c r="BL43" i="7" s="1"/>
  <c r="BL37"/>
  <c r="BZ203" i="9"/>
  <c r="BZ206" s="1"/>
  <c r="BZ184" i="4"/>
  <c r="CA202" i="7" s="1"/>
  <c r="CA220"/>
  <c r="CJ64" i="4"/>
  <c r="CK58" i="7"/>
  <c r="CK84" i="4"/>
  <c r="CL82" i="7" s="1"/>
  <c r="BQ84" i="4"/>
  <c r="BR82" i="7" s="1"/>
  <c r="CF49"/>
  <c r="BK55" i="4"/>
  <c r="BL49" i="7" s="1"/>
  <c r="V8" i="5"/>
  <c r="CE178" i="7"/>
  <c r="CE130"/>
  <c r="BS250"/>
  <c r="BR208"/>
  <c r="BQ232"/>
  <c r="CO184"/>
  <c r="C169" i="4"/>
  <c r="D184" i="7"/>
  <c r="CM114" i="4"/>
  <c r="CN118" i="7" s="1"/>
  <c r="CH64" i="4"/>
  <c r="CI58" i="7"/>
  <c r="CD149" i="4"/>
  <c r="CE160" i="7" s="1"/>
  <c r="CD139" i="4"/>
  <c r="CE148" i="7"/>
  <c r="BY134" i="4"/>
  <c r="BZ142" i="7" s="1"/>
  <c r="BY104" i="4"/>
  <c r="BZ106" i="7"/>
  <c r="BY94" i="4"/>
  <c r="BZ94" i="7" s="1"/>
  <c r="BV179" i="4"/>
  <c r="BS134"/>
  <c r="BT142" i="7" s="1"/>
  <c r="BR159" i="4"/>
  <c r="BS172" i="7" s="1"/>
  <c r="BR129" i="4"/>
  <c r="BS136" i="7"/>
  <c r="BR119" i="4"/>
  <c r="BS124" i="7" s="1"/>
  <c r="BR64" i="4"/>
  <c r="BS58" i="7"/>
  <c r="BP179" i="4"/>
  <c r="BQ196" i="7" s="1"/>
  <c r="BP139" i="4"/>
  <c r="BQ148" i="7" s="1"/>
  <c r="BQ100"/>
  <c r="BP74" i="4"/>
  <c r="BQ70" i="7"/>
  <c r="BN159" i="4"/>
  <c r="BO172" i="7" s="1"/>
  <c r="BM154" i="4"/>
  <c r="BN166" i="7"/>
  <c r="BM114" i="4"/>
  <c r="BN118" i="7" s="1"/>
  <c r="BK144" i="4"/>
  <c r="BL154" i="7"/>
  <c r="BD109" i="4"/>
  <c r="BE112" i="7" s="1"/>
  <c r="BC164" i="4"/>
  <c r="BD178" i="7"/>
  <c r="BC84" i="4"/>
  <c r="BD82" i="7" s="1"/>
  <c r="CJ149" i="4"/>
  <c r="CK160" i="7"/>
  <c r="CJ109" i="4"/>
  <c r="CK112" i="7" s="1"/>
  <c r="CG134" i="4"/>
  <c r="CH142" i="7"/>
  <c r="CF109" i="4"/>
  <c r="CG112" i="7" s="1"/>
  <c r="CC134" i="4"/>
  <c r="CD142" i="7"/>
  <c r="CB169" i="4"/>
  <c r="CC184" i="7" s="1"/>
  <c r="CB99" i="4"/>
  <c r="CC100" i="7"/>
  <c r="BZ89" i="4"/>
  <c r="CA88" i="7" s="1"/>
  <c r="BU174" i="4"/>
  <c r="BV190" i="7"/>
  <c r="BU164" i="4"/>
  <c r="BV178" i="7" s="1"/>
  <c r="BU144" i="4"/>
  <c r="BV154" i="7"/>
  <c r="BP149" i="4"/>
  <c r="BQ160" i="7" s="1"/>
  <c r="BZ169" i="4"/>
  <c r="CA184" i="7"/>
  <c r="BZ129" i="4"/>
  <c r="CA136" i="7" s="1"/>
  <c r="BV109" i="4"/>
  <c r="BW112" i="7"/>
  <c r="BU94" i="4"/>
  <c r="BV94" i="7" s="1"/>
  <c r="CH94"/>
  <c r="CN154" i="4"/>
  <c r="CO166" i="7" s="1"/>
  <c r="CN114" i="4"/>
  <c r="CO118" i="7" s="1"/>
  <c r="CM214" i="4"/>
  <c r="CN238" i="7" s="1"/>
  <c r="CL189" i="4"/>
  <c r="CM208" i="7" s="1"/>
  <c r="CM154"/>
  <c r="CL104" i="4"/>
  <c r="CG194"/>
  <c r="CH214" i="7" s="1"/>
  <c r="CF199" i="4"/>
  <c r="CE129"/>
  <c r="CF136" i="7" s="1"/>
  <c r="CD219" i="4"/>
  <c r="CE244" i="7" s="1"/>
  <c r="CA194" i="4"/>
  <c r="CB214" i="7" s="1"/>
  <c r="BY214" i="4"/>
  <c r="BZ238" i="7" s="1"/>
  <c r="BX209" i="4"/>
  <c r="BY232" i="7" s="1"/>
  <c r="BY130"/>
  <c r="BX104" i="4"/>
  <c r="BY106" i="7"/>
  <c r="BU214" i="4"/>
  <c r="BV238" i="7" s="1"/>
  <c r="BT219" i="4"/>
  <c r="BU244" i="7"/>
  <c r="C114" i="4"/>
  <c r="D118" i="7" s="1"/>
  <c r="CI194" i="4"/>
  <c r="CG244" i="7"/>
  <c r="CF194" i="4"/>
  <c r="CF134"/>
  <c r="CG142" i="7" s="1"/>
  <c r="CE94" i="4"/>
  <c r="CF94" i="7" s="1"/>
  <c r="CB164" i="4"/>
  <c r="CC178" i="7" s="1"/>
  <c r="CA159" i="4"/>
  <c r="CB172" i="7" s="1"/>
  <c r="BZ64" i="4"/>
  <c r="CA58" i="7" s="1"/>
  <c r="BY139" i="4"/>
  <c r="BZ148" i="7"/>
  <c r="BX174" i="4"/>
  <c r="BY190" i="7" s="1"/>
  <c r="BW224" i="4"/>
  <c r="BX250" i="7"/>
  <c r="BW179" i="4"/>
  <c r="BX196" i="7" s="1"/>
  <c r="BV209" i="4"/>
  <c r="BW232" i="7" s="1"/>
  <c r="BV144" i="4"/>
  <c r="BW154" i="7" s="1"/>
  <c r="BU199" i="4"/>
  <c r="BU203" i="9" s="1"/>
  <c r="BU206" s="1"/>
  <c r="BU184" i="4" s="1"/>
  <c r="BV202" i="7" s="1"/>
  <c r="BT199" i="4"/>
  <c r="BU220" i="7" s="1"/>
  <c r="BT144" i="4"/>
  <c r="BU154" i="7"/>
  <c r="P14" i="9"/>
  <c r="P24" i="4" s="1"/>
  <c r="Q10" i="7" s="1"/>
  <c r="Q11" s="1"/>
  <c r="CF220"/>
  <c r="BX148"/>
  <c r="CN79" i="4"/>
  <c r="CO76" i="7" s="1"/>
  <c r="BT79" i="4"/>
  <c r="CL76" i="7"/>
  <c r="CC79" i="4"/>
  <c r="CD76" i="7" s="1"/>
  <c r="BU79" i="4"/>
  <c r="BV76" i="7"/>
  <c r="BM79" i="4"/>
  <c r="BN76" i="7" s="1"/>
  <c r="CM184" i="4"/>
  <c r="CN202" i="7"/>
  <c r="BU118"/>
  <c r="BS184"/>
  <c r="CN166"/>
  <c r="E358"/>
  <c r="F358"/>
  <c r="CM139" i="4"/>
  <c r="CN148" i="7"/>
  <c r="D79" i="4"/>
  <c r="E76" i="7" s="1"/>
  <c r="BZ75" i="9"/>
  <c r="BZ81"/>
  <c r="BZ87" s="1"/>
  <c r="BZ93" s="1"/>
  <c r="BZ99"/>
  <c r="BZ105" s="1"/>
  <c r="BZ111" s="1"/>
  <c r="BZ117" s="1"/>
  <c r="BZ123" s="1"/>
  <c r="BZ129" s="1"/>
  <c r="BZ135" s="1"/>
  <c r="BZ141" s="1"/>
  <c r="BZ147" s="1"/>
  <c r="BZ153" s="1"/>
  <c r="BZ159" s="1"/>
  <c r="BZ165" s="1"/>
  <c r="BZ171" s="1"/>
  <c r="BZ177" s="1"/>
  <c r="BZ183" s="1"/>
  <c r="BZ189" s="1"/>
  <c r="BZ195" s="1"/>
  <c r="BZ201" s="1"/>
  <c r="BZ207" s="1"/>
  <c r="BZ213" s="1"/>
  <c r="BZ219" s="1"/>
  <c r="BZ225" s="1"/>
  <c r="BZ231" s="1"/>
  <c r="BZ237" s="1"/>
  <c r="BZ243" s="1"/>
  <c r="BZ249" s="1"/>
  <c r="BZ255" s="1"/>
  <c r="CO226" i="7"/>
  <c r="CO148"/>
  <c r="CN214"/>
  <c r="CM94" i="4"/>
  <c r="CN94" i="7"/>
  <c r="CL179" i="4"/>
  <c r="CM196" i="7"/>
  <c r="CK232"/>
  <c r="CJ199" i="4"/>
  <c r="CJ203" i="9"/>
  <c r="CJ206"/>
  <c r="CJ184" i="4" s="1"/>
  <c r="CK202" i="7" s="1"/>
  <c r="CH164" i="4"/>
  <c r="CI178" i="7" s="1"/>
  <c r="CI142"/>
  <c r="CG119" i="4"/>
  <c r="CH124" i="7"/>
  <c r="CG109" i="4"/>
  <c r="CH112" i="7" s="1"/>
  <c r="CE114" i="4"/>
  <c r="CF118" i="7"/>
  <c r="CE84" i="4"/>
  <c r="CB208" i="7"/>
  <c r="BU196"/>
  <c r="BM203" i="9"/>
  <c r="BM206" s="1"/>
  <c r="BM184" i="4" s="1"/>
  <c r="BN220" i="7"/>
  <c r="CN214" i="4"/>
  <c r="CL224"/>
  <c r="CM250" i="7"/>
  <c r="CJ224" i="4"/>
  <c r="CF224"/>
  <c r="CG250" i="7" s="1"/>
  <c r="CK250"/>
  <c r="CF232"/>
  <c r="CJ196"/>
  <c r="CH88"/>
  <c r="CJ27" i="9"/>
  <c r="CJ33"/>
  <c r="CJ39" s="1"/>
  <c r="CJ45" s="1"/>
  <c r="CJ51" s="1"/>
  <c r="CJ57" s="1"/>
  <c r="CJ63" s="1"/>
  <c r="CJ69" s="1"/>
  <c r="CJ75" s="1"/>
  <c r="CJ81" s="1"/>
  <c r="CJ87" s="1"/>
  <c r="CJ93" s="1"/>
  <c r="CJ99" s="1"/>
  <c r="CJ105" s="1"/>
  <c r="CJ111" s="1"/>
  <c r="CJ117" s="1"/>
  <c r="CJ123" s="1"/>
  <c r="CJ129" s="1"/>
  <c r="CJ135" s="1"/>
  <c r="CJ141" s="1"/>
  <c r="CJ147" s="1"/>
  <c r="CJ153" s="1"/>
  <c r="CJ159" s="1"/>
  <c r="CJ165" s="1"/>
  <c r="CJ171" s="1"/>
  <c r="CJ177" s="1"/>
  <c r="CJ183" s="1"/>
  <c r="CJ189" s="1"/>
  <c r="CJ195" s="1"/>
  <c r="CJ201" s="1"/>
  <c r="CJ207" s="1"/>
  <c r="CJ213" s="1"/>
  <c r="CJ219" s="1"/>
  <c r="CJ225" s="1"/>
  <c r="CJ231" s="1"/>
  <c r="CJ237" s="1"/>
  <c r="CJ243" s="1"/>
  <c r="CJ249" s="1"/>
  <c r="CJ255" s="1"/>
  <c r="CI63"/>
  <c r="CI69"/>
  <c r="CI75" s="1"/>
  <c r="CI81" s="1"/>
  <c r="CI87" s="1"/>
  <c r="CI93" s="1"/>
  <c r="CI99" s="1"/>
  <c r="CI105" s="1"/>
  <c r="CI111" s="1"/>
  <c r="CI117" s="1"/>
  <c r="CI123" s="1"/>
  <c r="CI129" s="1"/>
  <c r="CI135" s="1"/>
  <c r="CI141" s="1"/>
  <c r="CI147" s="1"/>
  <c r="CI153" s="1"/>
  <c r="CI159" s="1"/>
  <c r="CI165" s="1"/>
  <c r="CI171" s="1"/>
  <c r="CI177" s="1"/>
  <c r="CI183" s="1"/>
  <c r="CI189" s="1"/>
  <c r="CI195" s="1"/>
  <c r="CI201" s="1"/>
  <c r="CI207" s="1"/>
  <c r="CI213" s="1"/>
  <c r="CI219" s="1"/>
  <c r="CI225" s="1"/>
  <c r="CI231" s="1"/>
  <c r="CI237" s="1"/>
  <c r="CI243" s="1"/>
  <c r="CI249" s="1"/>
  <c r="CI255" s="1"/>
  <c r="CI27"/>
  <c r="BO27"/>
  <c r="BM27"/>
  <c r="BM33"/>
  <c r="BM39" s="1"/>
  <c r="BM45" s="1"/>
  <c r="BM51" s="1"/>
  <c r="BM57" s="1"/>
  <c r="BM63" s="1"/>
  <c r="BM69" s="1"/>
  <c r="BM75" s="1"/>
  <c r="BM81" s="1"/>
  <c r="BM87" s="1"/>
  <c r="BM93" s="1"/>
  <c r="BM99" s="1"/>
  <c r="BM105" s="1"/>
  <c r="BM111" s="1"/>
  <c r="BM117" s="1"/>
  <c r="BM123" s="1"/>
  <c r="BM129" s="1"/>
  <c r="BM135" s="1"/>
  <c r="BM141" s="1"/>
  <c r="BM147" s="1"/>
  <c r="BM153" s="1"/>
  <c r="BM159" s="1"/>
  <c r="BM165" s="1"/>
  <c r="BM171" s="1"/>
  <c r="BM177" s="1"/>
  <c r="BM183" s="1"/>
  <c r="BM189" s="1"/>
  <c r="BM195" s="1"/>
  <c r="BM201" s="1"/>
  <c r="BM207" s="1"/>
  <c r="BM213" s="1"/>
  <c r="BM219" s="1"/>
  <c r="BM225" s="1"/>
  <c r="BM231" s="1"/>
  <c r="BM237" s="1"/>
  <c r="BM243" s="1"/>
  <c r="BM249" s="1"/>
  <c r="BM255" s="1"/>
  <c r="BI33"/>
  <c r="BI39"/>
  <c r="BI45" s="1"/>
  <c r="BI51" s="1"/>
  <c r="BI57" s="1"/>
  <c r="BI63" s="1"/>
  <c r="BI69" s="1"/>
  <c r="BI75" s="1"/>
  <c r="BI81" s="1"/>
  <c r="BI87" s="1"/>
  <c r="BI93" s="1"/>
  <c r="BI99" s="1"/>
  <c r="BI105" s="1"/>
  <c r="BI111" s="1"/>
  <c r="BI117" s="1"/>
  <c r="BI123" s="1"/>
  <c r="BI129" s="1"/>
  <c r="BI135" s="1"/>
  <c r="BI141" s="1"/>
  <c r="BI147" s="1"/>
  <c r="BI153" s="1"/>
  <c r="BI159" s="1"/>
  <c r="BI165" s="1"/>
  <c r="BI171" s="1"/>
  <c r="BI177" s="1"/>
  <c r="BI183" s="1"/>
  <c r="BI189" s="1"/>
  <c r="BI195" s="1"/>
  <c r="BI201" s="1"/>
  <c r="BI207" s="1"/>
  <c r="BI213" s="1"/>
  <c r="BI219" s="1"/>
  <c r="BI225" s="1"/>
  <c r="BI231" s="1"/>
  <c r="BI237" s="1"/>
  <c r="BI243" s="1"/>
  <c r="BI249" s="1"/>
  <c r="BI255" s="1"/>
  <c r="BF33"/>
  <c r="BF39" s="1"/>
  <c r="BF45" s="1"/>
  <c r="BF51" s="1"/>
  <c r="BF57" s="1"/>
  <c r="BF63" s="1"/>
  <c r="BF69" s="1"/>
  <c r="BF75" s="1"/>
  <c r="BF81" s="1"/>
  <c r="BF87" s="1"/>
  <c r="BF93" s="1"/>
  <c r="BF99" s="1"/>
  <c r="BF105" s="1"/>
  <c r="BF111" s="1"/>
  <c r="BF117" s="1"/>
  <c r="BF123" s="1"/>
  <c r="BF129" s="1"/>
  <c r="BF135" s="1"/>
  <c r="BF141" s="1"/>
  <c r="BF147" s="1"/>
  <c r="BF153" s="1"/>
  <c r="BF159" s="1"/>
  <c r="BF165" s="1"/>
  <c r="BF171" s="1"/>
  <c r="BF177" s="1"/>
  <c r="BF183" s="1"/>
  <c r="BF189" s="1"/>
  <c r="BF195" s="1"/>
  <c r="BF201" s="1"/>
  <c r="BF207" s="1"/>
  <c r="BF213" s="1"/>
  <c r="BF219" s="1"/>
  <c r="BF225" s="1"/>
  <c r="BF231" s="1"/>
  <c r="BF237" s="1"/>
  <c r="BF243" s="1"/>
  <c r="BF249" s="1"/>
  <c r="BF255" s="1"/>
  <c r="BA33"/>
  <c r="BA39"/>
  <c r="BA45" s="1"/>
  <c r="BA51" s="1"/>
  <c r="BA57" s="1"/>
  <c r="BA63" s="1"/>
  <c r="BA69" s="1"/>
  <c r="BA75" s="1"/>
  <c r="BA81" s="1"/>
  <c r="BA87" s="1"/>
  <c r="BA93" s="1"/>
  <c r="BA99" s="1"/>
  <c r="BA105" s="1"/>
  <c r="BA111" s="1"/>
  <c r="BA117" s="1"/>
  <c r="BA123" s="1"/>
  <c r="BA129" s="1"/>
  <c r="BA135" s="1"/>
  <c r="BA141" s="1"/>
  <c r="BA147" s="1"/>
  <c r="BA153" s="1"/>
  <c r="BA159" s="1"/>
  <c r="BA165" s="1"/>
  <c r="BA171" s="1"/>
  <c r="BA177" s="1"/>
  <c r="BA183" s="1"/>
  <c r="BA189" s="1"/>
  <c r="BA195" s="1"/>
  <c r="BA201" s="1"/>
  <c r="BA207" s="1"/>
  <c r="BA213" s="1"/>
  <c r="BA219" s="1"/>
  <c r="BA225" s="1"/>
  <c r="BA231" s="1"/>
  <c r="BA237" s="1"/>
  <c r="BA243" s="1"/>
  <c r="BA249" s="1"/>
  <c r="BA255" s="1"/>
  <c r="BA27"/>
  <c r="CF149" i="4"/>
  <c r="CG160" i="7"/>
  <c r="C10" i="6"/>
  <c r="AV13" i="7"/>
  <c r="AU13"/>
  <c r="AT13"/>
  <c r="AS13"/>
  <c r="AM13"/>
  <c r="AE13"/>
  <c r="AD264" i="9"/>
  <c r="M13" i="7"/>
  <c r="BA13"/>
  <c r="AV19"/>
  <c r="AO13"/>
  <c r="AG13"/>
  <c r="AC264" i="9"/>
  <c r="AD13" i="7"/>
  <c r="Y30" i="4"/>
  <c r="Z19" i="7"/>
  <c r="X13"/>
  <c r="T264" i="9"/>
  <c r="U13" i="7"/>
  <c r="M264" i="9"/>
  <c r="CK203"/>
  <c r="CK206" s="1"/>
  <c r="CK184" i="4" s="1"/>
  <c r="CL202" i="7" s="1"/>
  <c r="CL220"/>
  <c r="K203" i="9"/>
  <c r="K206"/>
  <c r="K184" i="4"/>
  <c r="L202" i="7"/>
  <c r="L220"/>
  <c r="CB203" i="9"/>
  <c r="CB206"/>
  <c r="CB184" i="4"/>
  <c r="CC202" i="7" s="1"/>
  <c r="BP33" i="9"/>
  <c r="BP39"/>
  <c r="BP45"/>
  <c r="BP51" s="1"/>
  <c r="BP57" s="1"/>
  <c r="BP63" s="1"/>
  <c r="BP69" s="1"/>
  <c r="BP75" s="1"/>
  <c r="BP81" s="1"/>
  <c r="BP87" s="1"/>
  <c r="BP93" s="1"/>
  <c r="BP99" s="1"/>
  <c r="BP105" s="1"/>
  <c r="BP111" s="1"/>
  <c r="BP117" s="1"/>
  <c r="BP123" s="1"/>
  <c r="BP129" s="1"/>
  <c r="BP135" s="1"/>
  <c r="BP141" s="1"/>
  <c r="BP147" s="1"/>
  <c r="BP153" s="1"/>
  <c r="BP159" s="1"/>
  <c r="BP165" s="1"/>
  <c r="BP171" s="1"/>
  <c r="BP177" s="1"/>
  <c r="BP183" s="1"/>
  <c r="BP189" s="1"/>
  <c r="BP195" s="1"/>
  <c r="BP201" s="1"/>
  <c r="BP207" s="1"/>
  <c r="BP213" s="1"/>
  <c r="BP219" s="1"/>
  <c r="BP225" s="1"/>
  <c r="BP231" s="1"/>
  <c r="BP237" s="1"/>
  <c r="BP243" s="1"/>
  <c r="BP249" s="1"/>
  <c r="BP255" s="1"/>
  <c r="CK33"/>
  <c r="CK39" s="1"/>
  <c r="CK45" s="1"/>
  <c r="CK51" s="1"/>
  <c r="CK57" s="1"/>
  <c r="CK63" s="1"/>
  <c r="CK69" s="1"/>
  <c r="CK75" s="1"/>
  <c r="CK81" s="1"/>
  <c r="CK87" s="1"/>
  <c r="CK93" s="1"/>
  <c r="CK99" s="1"/>
  <c r="CK105" s="1"/>
  <c r="CK111" s="1"/>
  <c r="CK117" s="1"/>
  <c r="CK123" s="1"/>
  <c r="CK129" s="1"/>
  <c r="CK135" s="1"/>
  <c r="CK141" s="1"/>
  <c r="CK147" s="1"/>
  <c r="CK153" s="1"/>
  <c r="CK159" s="1"/>
  <c r="CK165" s="1"/>
  <c r="CK171" s="1"/>
  <c r="CK177" s="1"/>
  <c r="CK183" s="1"/>
  <c r="CK189" s="1"/>
  <c r="CK195" s="1"/>
  <c r="CK201" s="1"/>
  <c r="CK207" s="1"/>
  <c r="CK213" s="1"/>
  <c r="CK219" s="1"/>
  <c r="CK225" s="1"/>
  <c r="CK231" s="1"/>
  <c r="CK237" s="1"/>
  <c r="CK243" s="1"/>
  <c r="CK249" s="1"/>
  <c r="CK255" s="1"/>
  <c r="BH220" i="7"/>
  <c r="BC234" i="4"/>
  <c r="BD220" i="7"/>
  <c r="BD196"/>
  <c r="D264" i="9"/>
  <c r="BK220" i="7"/>
  <c r="CF27" i="9"/>
  <c r="AB264"/>
  <c r="K264"/>
  <c r="BZ27"/>
  <c r="E203"/>
  <c r="E206" s="1"/>
  <c r="E184" i="4" s="1"/>
  <c r="F202" i="7" s="1"/>
  <c r="F220"/>
  <c r="BS203" i="9"/>
  <c r="BS206"/>
  <c r="BS184" i="4"/>
  <c r="BT202" i="7"/>
  <c r="BT220"/>
  <c r="AM203" i="9"/>
  <c r="AM206"/>
  <c r="AM184" i="4"/>
  <c r="AN202" i="7" s="1"/>
  <c r="AN220"/>
  <c r="BB33" i="9"/>
  <c r="BB39"/>
  <c r="BB45" s="1"/>
  <c r="BB51" s="1"/>
  <c r="BB57" s="1"/>
  <c r="BB63" s="1"/>
  <c r="BB69" s="1"/>
  <c r="BB75" s="1"/>
  <c r="BB81" s="1"/>
  <c r="BB87" s="1"/>
  <c r="BB93" s="1"/>
  <c r="BB99" s="1"/>
  <c r="BB105" s="1"/>
  <c r="BB111" s="1"/>
  <c r="BB117" s="1"/>
  <c r="BB123" s="1"/>
  <c r="BB129" s="1"/>
  <c r="BB135" s="1"/>
  <c r="BB141" s="1"/>
  <c r="BB147" s="1"/>
  <c r="BB153" s="1"/>
  <c r="BB159" s="1"/>
  <c r="BB165" s="1"/>
  <c r="BB171" s="1"/>
  <c r="BB177" s="1"/>
  <c r="BB183" s="1"/>
  <c r="BB189" s="1"/>
  <c r="BB195" s="1"/>
  <c r="BB201" s="1"/>
  <c r="BB207" s="1"/>
  <c r="BB213" s="1"/>
  <c r="BB219" s="1"/>
  <c r="BB225" s="1"/>
  <c r="BB231" s="1"/>
  <c r="BB237" s="1"/>
  <c r="BB243" s="1"/>
  <c r="BB249" s="1"/>
  <c r="BB255" s="1"/>
  <c r="BB27"/>
  <c r="BS33"/>
  <c r="BS39"/>
  <c r="BS45"/>
  <c r="BS51" s="1"/>
  <c r="BS57" s="1"/>
  <c r="BS63" s="1"/>
  <c r="BS69" s="1"/>
  <c r="BS75" s="1"/>
  <c r="BS81" s="1"/>
  <c r="BS87" s="1"/>
  <c r="BS93" s="1"/>
  <c r="BS99" s="1"/>
  <c r="BS105" s="1"/>
  <c r="BS111" s="1"/>
  <c r="BS117" s="1"/>
  <c r="BS123" s="1"/>
  <c r="BS129" s="1"/>
  <c r="BS135" s="1"/>
  <c r="BS141" s="1"/>
  <c r="BS147" s="1"/>
  <c r="BS153" s="1"/>
  <c r="BS159" s="1"/>
  <c r="BS165" s="1"/>
  <c r="BS171" s="1"/>
  <c r="BS177" s="1"/>
  <c r="BS183" s="1"/>
  <c r="BS189" s="1"/>
  <c r="BS195" s="1"/>
  <c r="BS201" s="1"/>
  <c r="BS207" s="1"/>
  <c r="BS213" s="1"/>
  <c r="BS219" s="1"/>
  <c r="BS225" s="1"/>
  <c r="BS231" s="1"/>
  <c r="BS237" s="1"/>
  <c r="BS243" s="1"/>
  <c r="BS249" s="1"/>
  <c r="BS255" s="1"/>
  <c r="BS27"/>
  <c r="BT27"/>
  <c r="BT33"/>
  <c r="BT39"/>
  <c r="BT45"/>
  <c r="BT51" s="1"/>
  <c r="BT57" s="1"/>
  <c r="BT63" s="1"/>
  <c r="BT69" s="1"/>
  <c r="BT75" s="1"/>
  <c r="BT81" s="1"/>
  <c r="BT87" s="1"/>
  <c r="BT93" s="1"/>
  <c r="BT99" s="1"/>
  <c r="BT105" s="1"/>
  <c r="BT111" s="1"/>
  <c r="BT117" s="1"/>
  <c r="BT123" s="1"/>
  <c r="BT129" s="1"/>
  <c r="BT135" s="1"/>
  <c r="BT141" s="1"/>
  <c r="BT147" s="1"/>
  <c r="BT153" s="1"/>
  <c r="BT159" s="1"/>
  <c r="BT165" s="1"/>
  <c r="BT171" s="1"/>
  <c r="BT177" s="1"/>
  <c r="BT183" s="1"/>
  <c r="BT189" s="1"/>
  <c r="BT195" s="1"/>
  <c r="BT201" s="1"/>
  <c r="BT207" s="1"/>
  <c r="BT213" s="1"/>
  <c r="BT219" s="1"/>
  <c r="BT225" s="1"/>
  <c r="BT231" s="1"/>
  <c r="BT237" s="1"/>
  <c r="BT243" s="1"/>
  <c r="BT249" s="1"/>
  <c r="BT255" s="1"/>
  <c r="AC203"/>
  <c r="AC206" s="1"/>
  <c r="AC184" i="4" s="1"/>
  <c r="AD220" i="7"/>
  <c r="BK27" i="9"/>
  <c r="BQ220" i="7"/>
  <c r="S220"/>
  <c r="BL203" i="9"/>
  <c r="BL206" s="1"/>
  <c r="BL184" i="4" s="1"/>
  <c r="BM202" i="7" s="1"/>
  <c r="BV33" i="9"/>
  <c r="BV39" s="1"/>
  <c r="BV45" s="1"/>
  <c r="BV51" s="1"/>
  <c r="BV57" s="1"/>
  <c r="BV63" s="1"/>
  <c r="BV69" s="1"/>
  <c r="BV75" s="1"/>
  <c r="BV81" s="1"/>
  <c r="BV87" s="1"/>
  <c r="BV93" s="1"/>
  <c r="BV99" s="1"/>
  <c r="BV105" s="1"/>
  <c r="BV111" s="1"/>
  <c r="BV117" s="1"/>
  <c r="BV123" s="1"/>
  <c r="BV129" s="1"/>
  <c r="BV135" s="1"/>
  <c r="BV141" s="1"/>
  <c r="BV147" s="1"/>
  <c r="BV153" s="1"/>
  <c r="BV159" s="1"/>
  <c r="BV165" s="1"/>
  <c r="BV171" s="1"/>
  <c r="BV177" s="1"/>
  <c r="BV183" s="1"/>
  <c r="BV189" s="1"/>
  <c r="BV195" s="1"/>
  <c r="BV201" s="1"/>
  <c r="BV207" s="1"/>
  <c r="BV213" s="1"/>
  <c r="BV219" s="1"/>
  <c r="BV225" s="1"/>
  <c r="BV231" s="1"/>
  <c r="BV237" s="1"/>
  <c r="BV243" s="1"/>
  <c r="BV249" s="1"/>
  <c r="BV255" s="1"/>
  <c r="CH220" i="7"/>
  <c r="T220"/>
  <c r="BX33" i="9"/>
  <c r="BX39" s="1"/>
  <c r="BX45" s="1"/>
  <c r="BX51" s="1"/>
  <c r="BX57" s="1"/>
  <c r="BX63" s="1"/>
  <c r="BX69" s="1"/>
  <c r="BX75" s="1"/>
  <c r="BX81" s="1"/>
  <c r="BX87" s="1"/>
  <c r="BX93" s="1"/>
  <c r="BX99" s="1"/>
  <c r="BX105" s="1"/>
  <c r="BX111" s="1"/>
  <c r="BX117" s="1"/>
  <c r="BX123" s="1"/>
  <c r="BX129" s="1"/>
  <c r="BX135" s="1"/>
  <c r="BX141" s="1"/>
  <c r="BX147" s="1"/>
  <c r="BX153" s="1"/>
  <c r="BX159" s="1"/>
  <c r="BX165" s="1"/>
  <c r="BX171" s="1"/>
  <c r="BX177" s="1"/>
  <c r="BX183" s="1"/>
  <c r="BX189" s="1"/>
  <c r="BX195" s="1"/>
  <c r="BX201" s="1"/>
  <c r="BX207" s="1"/>
  <c r="BX213" s="1"/>
  <c r="BX219" s="1"/>
  <c r="BX225" s="1"/>
  <c r="BX231" s="1"/>
  <c r="BX237" s="1"/>
  <c r="BX243" s="1"/>
  <c r="BX249" s="1"/>
  <c r="BX255" s="1"/>
  <c r="BC27"/>
  <c r="AZ220" i="7"/>
  <c r="BF220"/>
  <c r="N220"/>
  <c r="BW33" i="9"/>
  <c r="BW39" s="1"/>
  <c r="BW45" s="1"/>
  <c r="BW51" s="1"/>
  <c r="BW57" s="1"/>
  <c r="BW63" s="1"/>
  <c r="BW69" s="1"/>
  <c r="BW75" s="1"/>
  <c r="BW81" s="1"/>
  <c r="BW87" s="1"/>
  <c r="BW93" s="1"/>
  <c r="BW99" s="1"/>
  <c r="BW105" s="1"/>
  <c r="BW111" s="1"/>
  <c r="BW117" s="1"/>
  <c r="BW123" s="1"/>
  <c r="BW129" s="1"/>
  <c r="BW135" s="1"/>
  <c r="BW141" s="1"/>
  <c r="BW147" s="1"/>
  <c r="BW153" s="1"/>
  <c r="BW159" s="1"/>
  <c r="BW165" s="1"/>
  <c r="BW171" s="1"/>
  <c r="BW177" s="1"/>
  <c r="BW183" s="1"/>
  <c r="BW189" s="1"/>
  <c r="BW195" s="1"/>
  <c r="BW201" s="1"/>
  <c r="BW207" s="1"/>
  <c r="BW213" s="1"/>
  <c r="BW219" s="1"/>
  <c r="BW225" s="1"/>
  <c r="BW231" s="1"/>
  <c r="BW237" s="1"/>
  <c r="BW243" s="1"/>
  <c r="BW249" s="1"/>
  <c r="BW255" s="1"/>
  <c r="BW27"/>
  <c r="T244" i="7"/>
  <c r="S234" i="4"/>
  <c r="BQ203" i="9"/>
  <c r="BQ206"/>
  <c r="BQ184" i="4"/>
  <c r="BR202" i="7"/>
  <c r="BR220"/>
  <c r="AX203" i="9"/>
  <c r="AX206"/>
  <c r="AX184" i="4"/>
  <c r="AY220" i="7"/>
  <c r="X234" i="4"/>
  <c r="Y232" i="7"/>
  <c r="CA27" i="9"/>
  <c r="CA33"/>
  <c r="CA39"/>
  <c r="CA45"/>
  <c r="CA51"/>
  <c r="CA57" s="1"/>
  <c r="CA63" s="1"/>
  <c r="CA69" s="1"/>
  <c r="CA75" s="1"/>
  <c r="CA81" s="1"/>
  <c r="CA87" s="1"/>
  <c r="CA93" s="1"/>
  <c r="CA99" s="1"/>
  <c r="CA105" s="1"/>
  <c r="CA111" s="1"/>
  <c r="CA117" s="1"/>
  <c r="CA123" s="1"/>
  <c r="CA129" s="1"/>
  <c r="CA135" s="1"/>
  <c r="CA141" s="1"/>
  <c r="CA147" s="1"/>
  <c r="CA153" s="1"/>
  <c r="CA159" s="1"/>
  <c r="CA165" s="1"/>
  <c r="CA171" s="1"/>
  <c r="CA177" s="1"/>
  <c r="CA183" s="1"/>
  <c r="CA189" s="1"/>
  <c r="CA195" s="1"/>
  <c r="CA201" s="1"/>
  <c r="CA207" s="1"/>
  <c r="CA213" s="1"/>
  <c r="CA219" s="1"/>
  <c r="CA225" s="1"/>
  <c r="CA231" s="1"/>
  <c r="CA237" s="1"/>
  <c r="CA243" s="1"/>
  <c r="CA249" s="1"/>
  <c r="CA255" s="1"/>
  <c r="S214" i="7"/>
  <c r="R234" i="4"/>
  <c r="BG234"/>
  <c r="BH33" i="9"/>
  <c r="BH39"/>
  <c r="BH45"/>
  <c r="BH51" s="1"/>
  <c r="BH57" s="1"/>
  <c r="BH63" s="1"/>
  <c r="BH69" s="1"/>
  <c r="BH75" s="1"/>
  <c r="BH81" s="1"/>
  <c r="BH87" s="1"/>
  <c r="BH93" s="1"/>
  <c r="BH99" s="1"/>
  <c r="BH105" s="1"/>
  <c r="BH111" s="1"/>
  <c r="BH117" s="1"/>
  <c r="BH123" s="1"/>
  <c r="BH129" s="1"/>
  <c r="BH135" s="1"/>
  <c r="BH141" s="1"/>
  <c r="BH147" s="1"/>
  <c r="BH153" s="1"/>
  <c r="BH159" s="1"/>
  <c r="BH165" s="1"/>
  <c r="BH171" s="1"/>
  <c r="BH177" s="1"/>
  <c r="BH183" s="1"/>
  <c r="BH189" s="1"/>
  <c r="BH195" s="1"/>
  <c r="BH201" s="1"/>
  <c r="BH207" s="1"/>
  <c r="BH213" s="1"/>
  <c r="BH219" s="1"/>
  <c r="BH225" s="1"/>
  <c r="BH231" s="1"/>
  <c r="BH237" s="1"/>
  <c r="BH243" s="1"/>
  <c r="BH249" s="1"/>
  <c r="BH255" s="1"/>
  <c r="BH27"/>
  <c r="AZ203"/>
  <c r="AZ206"/>
  <c r="AZ184" i="4"/>
  <c r="BA202" i="7"/>
  <c r="BA220"/>
  <c r="BF203" i="9"/>
  <c r="BF206"/>
  <c r="BF184" i="4"/>
  <c r="BG202" i="7" s="1"/>
  <c r="BG220"/>
  <c r="AO203" i="9"/>
  <c r="AO206"/>
  <c r="AO184" i="4" s="1"/>
  <c r="AP202" i="7" s="1"/>
  <c r="AP220"/>
  <c r="AK203" i="9"/>
  <c r="AK206" s="1"/>
  <c r="AK184" i="4" s="1"/>
  <c r="AL220" i="7"/>
  <c r="AH203" i="9"/>
  <c r="AH206"/>
  <c r="AH184" i="4"/>
  <c r="AI202" i="7"/>
  <c r="AI220"/>
  <c r="U203" i="9"/>
  <c r="U206"/>
  <c r="U184" i="4"/>
  <c r="U234" s="1"/>
  <c r="V220" i="7"/>
  <c r="Z203" i="9"/>
  <c r="Z206"/>
  <c r="Z184" i="4" s="1"/>
  <c r="AA220" i="7"/>
  <c r="F76" i="9"/>
  <c r="CK76"/>
  <c r="Q264"/>
  <c r="V15"/>
  <c r="V21"/>
  <c r="V27" s="1"/>
  <c r="CK220" i="7"/>
  <c r="CN220"/>
  <c r="AV234" i="4"/>
  <c r="AQ220" i="7"/>
  <c r="J203" i="9"/>
  <c r="J206"/>
  <c r="J184" i="4"/>
  <c r="K202" i="7" s="1"/>
  <c r="K220"/>
  <c r="T233" i="4"/>
  <c r="CN27" i="9"/>
  <c r="CI220" i="7"/>
  <c r="AU82" i="9"/>
  <c r="M234" i="4"/>
  <c r="Y264" i="9"/>
  <c r="AE220" i="7"/>
  <c r="BE70" i="9"/>
  <c r="AE203"/>
  <c r="AE206"/>
  <c r="AE184" i="4" s="1"/>
  <c r="AF202" i="7" s="1"/>
  <c r="AF220"/>
  <c r="BI203" i="9"/>
  <c r="BI206" s="1"/>
  <c r="BI184" i="4" s="1"/>
  <c r="BJ202" i="7" s="1"/>
  <c r="BJ220"/>
  <c r="BN33" i="9"/>
  <c r="BN39" s="1"/>
  <c r="BN45" s="1"/>
  <c r="BN51" s="1"/>
  <c r="BN57" s="1"/>
  <c r="BN63" s="1"/>
  <c r="BN69" s="1"/>
  <c r="BN75" s="1"/>
  <c r="BN81" s="1"/>
  <c r="BN87" s="1"/>
  <c r="BN93" s="1"/>
  <c r="BN99" s="1"/>
  <c r="BN105" s="1"/>
  <c r="BN111" s="1"/>
  <c r="BN117" s="1"/>
  <c r="BN123" s="1"/>
  <c r="BN129" s="1"/>
  <c r="BN135" s="1"/>
  <c r="BN141" s="1"/>
  <c r="BN147" s="1"/>
  <c r="BN153" s="1"/>
  <c r="BN159" s="1"/>
  <c r="BN165" s="1"/>
  <c r="BN171" s="1"/>
  <c r="BN177" s="1"/>
  <c r="BN183" s="1"/>
  <c r="BN189" s="1"/>
  <c r="BN195" s="1"/>
  <c r="BN201" s="1"/>
  <c r="BN207" s="1"/>
  <c r="BN213" s="1"/>
  <c r="BN219" s="1"/>
  <c r="BN225" s="1"/>
  <c r="BN231" s="1"/>
  <c r="BN237" s="1"/>
  <c r="BN243" s="1"/>
  <c r="BN249" s="1"/>
  <c r="BN255" s="1"/>
  <c r="CP71"/>
  <c r="CQ71"/>
  <c r="CQ72" i="4" s="1"/>
  <c r="CR69" i="7" s="1"/>
  <c r="V233" i="4"/>
  <c r="BL220" i="7"/>
  <c r="BR203" i="9"/>
  <c r="BR206"/>
  <c r="BR184" i="4" s="1"/>
  <c r="BS202" i="7" s="1"/>
  <c r="N264" i="9"/>
  <c r="G264"/>
  <c r="BH196" i="7"/>
  <c r="N203" i="9"/>
  <c r="N206" s="1"/>
  <c r="N184" i="4" s="1"/>
  <c r="O202" i="7" s="1"/>
  <c r="O220"/>
  <c r="AL203" i="9"/>
  <c r="AL206"/>
  <c r="AL184" i="4" s="1"/>
  <c r="AM202" i="7" s="1"/>
  <c r="AM220"/>
  <c r="BW203" i="9"/>
  <c r="BW206" s="1"/>
  <c r="BW184" i="4" s="1"/>
  <c r="BX220" i="7"/>
  <c r="AW203" i="9"/>
  <c r="AW206" s="1"/>
  <c r="AW184" i="4" s="1"/>
  <c r="AW234" s="1"/>
  <c r="AX220" i="7"/>
  <c r="AB220"/>
  <c r="AA203" i="9"/>
  <c r="AA206"/>
  <c r="AA184" i="4" s="1"/>
  <c r="AB202" i="7" s="1"/>
  <c r="Y203" i="9"/>
  <c r="Y206"/>
  <c r="Y184" i="4" s="1"/>
  <c r="Z220" i="7"/>
  <c r="Y220"/>
  <c r="AA233" i="4"/>
  <c r="J264" i="9"/>
  <c r="I234" i="4"/>
  <c r="BM234"/>
  <c r="BN202" i="7"/>
  <c r="CG220"/>
  <c r="CF203" i="9"/>
  <c r="CF206"/>
  <c r="CF184" i="4" s="1"/>
  <c r="CF234" s="1"/>
  <c r="CO220" i="7"/>
  <c r="CN203" i="9"/>
  <c r="CN206" s="1"/>
  <c r="CN184" i="4" s="1"/>
  <c r="CO202" i="7" s="1"/>
  <c r="CJ220"/>
  <c r="CI203" i="9"/>
  <c r="CI206"/>
  <c r="CI184" i="4" s="1"/>
  <c r="CJ202" i="7" s="1"/>
  <c r="CD27" i="9"/>
  <c r="CD33"/>
  <c r="CD39" s="1"/>
  <c r="CD45" s="1"/>
  <c r="CD51" s="1"/>
  <c r="CD57" s="1"/>
  <c r="CD63" s="1"/>
  <c r="CD69" s="1"/>
  <c r="CD75" s="1"/>
  <c r="CD81" s="1"/>
  <c r="CD87" s="1"/>
  <c r="CD93" s="1"/>
  <c r="CD99" s="1"/>
  <c r="CD105" s="1"/>
  <c r="CD111" s="1"/>
  <c r="CD117" s="1"/>
  <c r="CD123" s="1"/>
  <c r="CD129" s="1"/>
  <c r="CD135" s="1"/>
  <c r="CD141" s="1"/>
  <c r="CD147" s="1"/>
  <c r="CD153" s="1"/>
  <c r="CD159" s="1"/>
  <c r="CD165" s="1"/>
  <c r="CD171" s="1"/>
  <c r="CD177" s="1"/>
  <c r="CD183" s="1"/>
  <c r="CD189" s="1"/>
  <c r="CD195" s="1"/>
  <c r="CD201" s="1"/>
  <c r="CD207" s="1"/>
  <c r="CD213" s="1"/>
  <c r="CD219" s="1"/>
  <c r="CD225" s="1"/>
  <c r="CD231" s="1"/>
  <c r="CD237" s="1"/>
  <c r="CD243" s="1"/>
  <c r="CD249" s="1"/>
  <c r="CD255" s="1"/>
  <c r="BO37" i="7"/>
  <c r="BN50" i="4"/>
  <c r="AH30"/>
  <c r="AH35" s="1"/>
  <c r="AI25" i="7" s="1"/>
  <c r="AI13"/>
  <c r="S35" i="4"/>
  <c r="T25" i="7" s="1"/>
  <c r="T19"/>
  <c r="AL226"/>
  <c r="AB208"/>
  <c r="Z250"/>
  <c r="L203" i="9"/>
  <c r="L206" s="1"/>
  <c r="L184" i="4" s="1"/>
  <c r="M220" i="7"/>
  <c r="K234" i="4"/>
  <c r="L214" i="7"/>
  <c r="I226"/>
  <c r="H234" i="4"/>
  <c r="H233"/>
  <c r="I112" i="7"/>
  <c r="AX13"/>
  <c r="AW30" i="4"/>
  <c r="AW35" s="1"/>
  <c r="AX25" i="7" s="1"/>
  <c r="AA30" i="4"/>
  <c r="AA40" s="1"/>
  <c r="AB13" i="7"/>
  <c r="CL31"/>
  <c r="CK45" i="4"/>
  <c r="CH40"/>
  <c r="CH35"/>
  <c r="CI25" i="7" s="1"/>
  <c r="CI19"/>
  <c r="BA203" i="9"/>
  <c r="BA206" s="1"/>
  <c r="BA184" i="4" s="1"/>
  <c r="BB202" i="7" s="1"/>
  <c r="BB220"/>
  <c r="BR13"/>
  <c r="BQ30" i="4"/>
  <c r="BM19" i="7"/>
  <c r="BL35" i="4"/>
  <c r="BM25" i="7" s="1"/>
  <c r="AC124"/>
  <c r="AB233" i="4"/>
  <c r="Z233"/>
  <c r="AA148" i="7"/>
  <c r="BV220"/>
  <c r="CD203" i="9"/>
  <c r="CD206" s="1"/>
  <c r="CD184" i="4" s="1"/>
  <c r="CE202" i="7" s="1"/>
  <c r="M233" i="4"/>
  <c r="P226" i="9"/>
  <c r="BM226"/>
  <c r="J220" i="7"/>
  <c r="O106"/>
  <c r="N233" i="4"/>
  <c r="G203" i="9"/>
  <c r="G206" s="1"/>
  <c r="G184" i="4" s="1"/>
  <c r="H202" i="7" s="1"/>
  <c r="H220"/>
  <c r="CC40" i="4"/>
  <c r="CD19" i="7"/>
  <c r="CC35" i="4"/>
  <c r="CD25" i="7" s="1"/>
  <c r="BF19"/>
  <c r="BE40" i="4"/>
  <c r="BE35"/>
  <c r="BF25" i="7" s="1"/>
  <c r="BS37"/>
  <c r="BR50" i="4"/>
  <c r="BF40"/>
  <c r="BG19" i="7"/>
  <c r="BF35" i="4"/>
  <c r="BG25" i="7" s="1"/>
  <c r="CL33" i="9"/>
  <c r="CL39" s="1"/>
  <c r="CL45" s="1"/>
  <c r="CL51" s="1"/>
  <c r="CL57" s="1"/>
  <c r="CL63" s="1"/>
  <c r="CL69" s="1"/>
  <c r="CL75" s="1"/>
  <c r="CL81" s="1"/>
  <c r="CL87" s="1"/>
  <c r="CL93" s="1"/>
  <c r="CL99" s="1"/>
  <c r="CL105" s="1"/>
  <c r="CL111" s="1"/>
  <c r="CL117" s="1"/>
  <c r="CL123" s="1"/>
  <c r="CL129" s="1"/>
  <c r="CL135" s="1"/>
  <c r="CL141" s="1"/>
  <c r="CL147" s="1"/>
  <c r="CL153" s="1"/>
  <c r="CL159" s="1"/>
  <c r="CL165" s="1"/>
  <c r="CL171" s="1"/>
  <c r="CL177" s="1"/>
  <c r="CL183" s="1"/>
  <c r="CL189" s="1"/>
  <c r="CL195" s="1"/>
  <c r="CL201" s="1"/>
  <c r="CL207" s="1"/>
  <c r="CL213" s="1"/>
  <c r="CL219" s="1"/>
  <c r="CL225" s="1"/>
  <c r="CL231" s="1"/>
  <c r="CL237" s="1"/>
  <c r="CL243" s="1"/>
  <c r="CL249" s="1"/>
  <c r="CL255" s="1"/>
  <c r="J202" i="7"/>
  <c r="BQ33" i="9"/>
  <c r="BQ39"/>
  <c r="BQ45" s="1"/>
  <c r="BQ51" s="1"/>
  <c r="BQ57" s="1"/>
  <c r="BQ63" s="1"/>
  <c r="BQ69" s="1"/>
  <c r="BQ75" s="1"/>
  <c r="BQ81" s="1"/>
  <c r="BQ87" s="1"/>
  <c r="BQ93" s="1"/>
  <c r="BQ99" s="1"/>
  <c r="BQ105" s="1"/>
  <c r="BQ111" s="1"/>
  <c r="BQ117" s="1"/>
  <c r="BQ123" s="1"/>
  <c r="BQ129" s="1"/>
  <c r="BQ135" s="1"/>
  <c r="BQ141" s="1"/>
  <c r="BQ147" s="1"/>
  <c r="BQ153" s="1"/>
  <c r="BQ159" s="1"/>
  <c r="BQ165" s="1"/>
  <c r="BQ171" s="1"/>
  <c r="BQ177" s="1"/>
  <c r="BQ183" s="1"/>
  <c r="BQ189" s="1"/>
  <c r="BQ195" s="1"/>
  <c r="BQ201" s="1"/>
  <c r="BQ207" s="1"/>
  <c r="BQ213" s="1"/>
  <c r="BQ219" s="1"/>
  <c r="BQ225" s="1"/>
  <c r="BQ231" s="1"/>
  <c r="BQ237" s="1"/>
  <c r="BQ243" s="1"/>
  <c r="BQ249" s="1"/>
  <c r="BQ255" s="1"/>
  <c r="BT60" i="4"/>
  <c r="AQ40"/>
  <c r="AQ45" s="1"/>
  <c r="AR220" i="7"/>
  <c r="AJ203" i="9"/>
  <c r="AJ206" s="1"/>
  <c r="AJ184" i="4" s="1"/>
  <c r="AK202" i="7" s="1"/>
  <c r="AK220"/>
  <c r="CG13"/>
  <c r="CF30" i="4"/>
  <c r="BY45"/>
  <c r="BZ31" i="7"/>
  <c r="BB35" i="4"/>
  <c r="BC25" i="7"/>
  <c r="BC19"/>
  <c r="BB40" i="4"/>
  <c r="AK30"/>
  <c r="AK35"/>
  <c r="AL25" i="7" s="1"/>
  <c r="CB33" i="9"/>
  <c r="CB39" s="1"/>
  <c r="CB45" s="1"/>
  <c r="CB51" s="1"/>
  <c r="CB57" s="1"/>
  <c r="CB63" s="1"/>
  <c r="CB69" s="1"/>
  <c r="CB75" s="1"/>
  <c r="CB81" s="1"/>
  <c r="CB87" s="1"/>
  <c r="CB93" s="1"/>
  <c r="CB99" s="1"/>
  <c r="CB105" s="1"/>
  <c r="CB111" s="1"/>
  <c r="CB117" s="1"/>
  <c r="CB123" s="1"/>
  <c r="CB129" s="1"/>
  <c r="CB135" s="1"/>
  <c r="CB141" s="1"/>
  <c r="CB147" s="1"/>
  <c r="CB153" s="1"/>
  <c r="CB159" s="1"/>
  <c r="CB165" s="1"/>
  <c r="CB171" s="1"/>
  <c r="CB177" s="1"/>
  <c r="CB183" s="1"/>
  <c r="CB189" s="1"/>
  <c r="CB195" s="1"/>
  <c r="CB201" s="1"/>
  <c r="CB207" s="1"/>
  <c r="CB213" s="1"/>
  <c r="CB219" s="1"/>
  <c r="CB225" s="1"/>
  <c r="CB231" s="1"/>
  <c r="CB237" s="1"/>
  <c r="CB243" s="1"/>
  <c r="CB249" s="1"/>
  <c r="CB255" s="1"/>
  <c r="BV203"/>
  <c r="BV206" s="1"/>
  <c r="BV184" i="4" s="1"/>
  <c r="BW202" i="7" s="1"/>
  <c r="BK60" i="4"/>
  <c r="K233"/>
  <c r="AR19" i="7"/>
  <c r="BF13"/>
  <c r="BM31"/>
  <c r="BL45" i="4"/>
  <c r="BI45"/>
  <c r="BJ31" i="7"/>
  <c r="BE31"/>
  <c r="BD45" i="4"/>
  <c r="AD118" i="7"/>
  <c r="AC233" i="4"/>
  <c r="F203" i="9"/>
  <c r="F206" s="1"/>
  <c r="F184" i="4" s="1"/>
  <c r="G220" i="7"/>
  <c r="AA15" i="9"/>
  <c r="AA21" s="1"/>
  <c r="AA27" s="1"/>
  <c r="AA264"/>
  <c r="E15"/>
  <c r="E21" s="1"/>
  <c r="E33" s="1"/>
  <c r="E39" s="1"/>
  <c r="E45" s="1"/>
  <c r="E51" s="1"/>
  <c r="E57" s="1"/>
  <c r="E63" s="1"/>
  <c r="E69" s="1"/>
  <c r="E75" s="1"/>
  <c r="E81" s="1"/>
  <c r="E87" s="1"/>
  <c r="E93" s="1"/>
  <c r="E99" s="1"/>
  <c r="E105" s="1"/>
  <c r="E111" s="1"/>
  <c r="E117" s="1"/>
  <c r="E123" s="1"/>
  <c r="E129" s="1"/>
  <c r="E135" s="1"/>
  <c r="E141" s="1"/>
  <c r="E147" s="1"/>
  <c r="E153" s="1"/>
  <c r="E159" s="1"/>
  <c r="E165" s="1"/>
  <c r="E171" s="1"/>
  <c r="E177" s="1"/>
  <c r="E183" s="1"/>
  <c r="E189" s="1"/>
  <c r="E195" s="1"/>
  <c r="E201" s="1"/>
  <c r="E207" s="1"/>
  <c r="E213" s="1"/>
  <c r="E219" s="1"/>
  <c r="E225" s="1"/>
  <c r="E231" s="1"/>
  <c r="E237" s="1"/>
  <c r="E243" s="1"/>
  <c r="E249" s="1"/>
  <c r="E255" s="1"/>
  <c r="E264"/>
  <c r="V203"/>
  <c r="V206"/>
  <c r="V184" i="4" s="1"/>
  <c r="W202" i="7" s="1"/>
  <c r="W220"/>
  <c r="CC234" i="4"/>
  <c r="AR233"/>
  <c r="AB30"/>
  <c r="AB40" s="1"/>
  <c r="AC13" i="7"/>
  <c r="U30" i="4"/>
  <c r="V19" i="7" s="1"/>
  <c r="V13"/>
  <c r="E30" i="4"/>
  <c r="F13" i="7"/>
  <c r="CM19"/>
  <c r="CL40" i="4"/>
  <c r="CL35"/>
  <c r="CM25" i="7" s="1"/>
  <c r="CC19"/>
  <c r="CB35" i="4"/>
  <c r="CC25" i="7"/>
  <c r="CB40" i="4"/>
  <c r="BK13" i="7"/>
  <c r="BJ30" i="4"/>
  <c r="AE30"/>
  <c r="AF19" i="7" s="1"/>
  <c r="AF13"/>
  <c r="P30" i="4"/>
  <c r="P35"/>
  <c r="Q25" i="7" s="1"/>
  <c r="Q13"/>
  <c r="H30" i="4"/>
  <c r="I19" i="7"/>
  <c r="I13"/>
  <c r="BZ40" i="4"/>
  <c r="BZ35"/>
  <c r="CA25" i="7"/>
  <c r="CA19"/>
  <c r="BO30" i="4"/>
  <c r="BP13" i="7"/>
  <c r="BC35" i="4"/>
  <c r="BD25" i="7" s="1"/>
  <c r="BC40" i="4"/>
  <c r="AS203" i="9"/>
  <c r="AS206"/>
  <c r="AS184" i="4" s="1"/>
  <c r="AT202" i="7" s="1"/>
  <c r="AT220"/>
  <c r="T203" i="9"/>
  <c r="T206" s="1"/>
  <c r="T184" i="4" s="1"/>
  <c r="U220" i="7"/>
  <c r="R19"/>
  <c r="Q35" i="4"/>
  <c r="R25" i="7" s="1"/>
  <c r="I30" i="4"/>
  <c r="J13" i="7"/>
  <c r="CN37"/>
  <c r="CM50" i="4"/>
  <c r="CD50"/>
  <c r="CE37" i="7"/>
  <c r="BS45" i="4"/>
  <c r="BT31" i="7"/>
  <c r="BI13"/>
  <c r="BH30" i="4"/>
  <c r="AX30"/>
  <c r="AX35" s="1"/>
  <c r="AY25" i="7" s="1"/>
  <c r="AY13"/>
  <c r="BB203" i="9"/>
  <c r="BB206" s="1"/>
  <c r="BB184" i="4" s="1"/>
  <c r="BC220" i="7"/>
  <c r="D203" i="9"/>
  <c r="D206"/>
  <c r="D184" i="4" s="1"/>
  <c r="E202" i="7" s="1"/>
  <c r="E220"/>
  <c r="BF233" i="4"/>
  <c r="CO13" i="7"/>
  <c r="CN30" i="4"/>
  <c r="BP40"/>
  <c r="BQ19" i="7"/>
  <c r="AR203" i="9"/>
  <c r="AR206"/>
  <c r="AR184" i="4" s="1"/>
  <c r="AS202" i="7" s="1"/>
  <c r="AS220"/>
  <c r="T142"/>
  <c r="S233" i="4"/>
  <c r="O203" i="9"/>
  <c r="O206" s="1"/>
  <c r="O184" i="4" s="1"/>
  <c r="P202" i="7" s="1"/>
  <c r="P220"/>
  <c r="CG45" i="4"/>
  <c r="BW30"/>
  <c r="O30"/>
  <c r="O40"/>
  <c r="P13" i="7"/>
  <c r="BV40" i="4"/>
  <c r="BW19" i="7"/>
  <c r="BV35" i="4"/>
  <c r="BW25" i="7" s="1"/>
  <c r="CE19"/>
  <c r="CD35" i="4"/>
  <c r="CE25" i="7"/>
  <c r="BM40" i="4"/>
  <c r="BN19" i="7"/>
  <c r="AM30" i="4"/>
  <c r="AM35"/>
  <c r="AN25" i="7" s="1"/>
  <c r="AN13"/>
  <c r="BY13"/>
  <c r="BX30" i="4"/>
  <c r="BH19" i="7"/>
  <c r="BG35" i="4"/>
  <c r="BH25" i="7" s="1"/>
  <c r="BG40" i="4"/>
  <c r="AG30"/>
  <c r="AH13" i="7"/>
  <c r="BR35" i="4"/>
  <c r="BS25" i="7"/>
  <c r="BS19"/>
  <c r="BO19"/>
  <c r="BN35" i="4"/>
  <c r="BO25" i="7"/>
  <c r="CI45" i="4"/>
  <c r="BA30"/>
  <c r="BT76" i="9"/>
  <c r="CP119"/>
  <c r="AQ234" i="4"/>
  <c r="BJ189"/>
  <c r="BI208" i="7"/>
  <c r="BG114" i="4"/>
  <c r="AU148" i="7"/>
  <c r="AS94" i="4"/>
  <c r="AQ104"/>
  <c r="AQ178" i="7"/>
  <c r="AP109" i="4"/>
  <c r="AM159"/>
  <c r="AA232" i="7"/>
  <c r="Y139" i="4"/>
  <c r="Y233"/>
  <c r="Z124" i="7"/>
  <c r="Z70"/>
  <c r="X140" i="9"/>
  <c r="CD136"/>
  <c r="CP137"/>
  <c r="CQ137"/>
  <c r="CQ127" i="4" s="1"/>
  <c r="CR135" i="7" s="1"/>
  <c r="W204" i="4"/>
  <c r="W226" i="9"/>
  <c r="AL226"/>
  <c r="CI226"/>
  <c r="F226"/>
  <c r="AY226"/>
  <c r="BZ226"/>
  <c r="AU226"/>
  <c r="CK226"/>
  <c r="Y226"/>
  <c r="BR226"/>
  <c r="AV226"/>
  <c r="I226"/>
  <c r="BB226"/>
  <c r="BI226"/>
  <c r="AC226"/>
  <c r="D226"/>
  <c r="AI226"/>
  <c r="AN226"/>
  <c r="CH226"/>
  <c r="S226"/>
  <c r="X106" i="7"/>
  <c r="W233" i="4"/>
  <c r="V130" i="7"/>
  <c r="V106"/>
  <c r="U233" i="4"/>
  <c r="L94" i="7"/>
  <c r="G254" i="9"/>
  <c r="BL250"/>
  <c r="CP251"/>
  <c r="G124" i="4"/>
  <c r="E152" i="9"/>
  <c r="CI148" s="1"/>
  <c r="CP149"/>
  <c r="F112" i="7"/>
  <c r="F94"/>
  <c r="D194" i="9"/>
  <c r="AO190" s="1"/>
  <c r="CP191"/>
  <c r="D164"/>
  <c r="CP161"/>
  <c r="E136" i="7"/>
  <c r="C14" i="9"/>
  <c r="BU76" i="7"/>
  <c r="CM112"/>
  <c r="BN226" i="9"/>
  <c r="CK74" i="4"/>
  <c r="CK70" i="9"/>
  <c r="BX194" i="4"/>
  <c r="BX139"/>
  <c r="BW68" i="9"/>
  <c r="CA64" s="1"/>
  <c r="CP65"/>
  <c r="BV84" i="4"/>
  <c r="BV82" i="9"/>
  <c r="BU154" i="4"/>
  <c r="BP178" i="7"/>
  <c r="BI154" i="4"/>
  <c r="BF214"/>
  <c r="AM214"/>
  <c r="AG94" i="7"/>
  <c r="AE74" i="4"/>
  <c r="Q70" i="9"/>
  <c r="CM70"/>
  <c r="AM70"/>
  <c r="CJ70"/>
  <c r="AN70"/>
  <c r="V70"/>
  <c r="M70"/>
  <c r="CC70"/>
  <c r="AE70"/>
  <c r="AJ70"/>
  <c r="BI70"/>
  <c r="L70"/>
  <c r="BR70"/>
  <c r="AS70"/>
  <c r="AP70"/>
  <c r="AD70"/>
  <c r="AQ70"/>
  <c r="CN70"/>
  <c r="CI70"/>
  <c r="AX70"/>
  <c r="BG70"/>
  <c r="P70"/>
  <c r="J70"/>
  <c r="BL70"/>
  <c r="BD70"/>
  <c r="CG70"/>
  <c r="AC70"/>
  <c r="BK70"/>
  <c r="Y70"/>
  <c r="CF70"/>
  <c r="AL70"/>
  <c r="BP70"/>
  <c r="BN70"/>
  <c r="BC70"/>
  <c r="AT70"/>
  <c r="AW70"/>
  <c r="AD154" i="4"/>
  <c r="AD233" s="1"/>
  <c r="F99"/>
  <c r="BN203" i="9"/>
  <c r="BN206"/>
  <c r="BO220" i="7"/>
  <c r="BG79" i="4"/>
  <c r="BG76" i="9"/>
  <c r="CM27"/>
  <c r="CM33"/>
  <c r="CM39"/>
  <c r="CM45"/>
  <c r="CM51"/>
  <c r="CM57" s="1"/>
  <c r="CM63" s="1"/>
  <c r="CM69" s="1"/>
  <c r="CM75" s="1"/>
  <c r="CM81" s="1"/>
  <c r="CM87" s="1"/>
  <c r="CM93" s="1"/>
  <c r="CM99" s="1"/>
  <c r="CM105" s="1"/>
  <c r="CM111" s="1"/>
  <c r="CM117" s="1"/>
  <c r="CM123" s="1"/>
  <c r="CM129" s="1"/>
  <c r="CM135" s="1"/>
  <c r="CM141" s="1"/>
  <c r="CM147" s="1"/>
  <c r="CM153" s="1"/>
  <c r="CM159" s="1"/>
  <c r="CM165" s="1"/>
  <c r="CM171" s="1"/>
  <c r="CM177" s="1"/>
  <c r="CM183" s="1"/>
  <c r="CM189" s="1"/>
  <c r="CM195" s="1"/>
  <c r="CM201" s="1"/>
  <c r="CM207" s="1"/>
  <c r="CM213" s="1"/>
  <c r="CM219" s="1"/>
  <c r="CM225" s="1"/>
  <c r="CM231" s="1"/>
  <c r="CM237" s="1"/>
  <c r="CM243" s="1"/>
  <c r="CM249" s="1"/>
  <c r="CM255" s="1"/>
  <c r="BD27"/>
  <c r="BD33"/>
  <c r="BD39" s="1"/>
  <c r="BD45" s="1"/>
  <c r="BD51" s="1"/>
  <c r="BD57" s="1"/>
  <c r="BD63" s="1"/>
  <c r="BD69" s="1"/>
  <c r="BD75" s="1"/>
  <c r="BD81" s="1"/>
  <c r="BD87" s="1"/>
  <c r="BD93" s="1"/>
  <c r="BD99" s="1"/>
  <c r="BD105" s="1"/>
  <c r="BD111" s="1"/>
  <c r="BD117" s="1"/>
  <c r="BD123" s="1"/>
  <c r="BD129" s="1"/>
  <c r="BD135" s="1"/>
  <c r="BD141" s="1"/>
  <c r="BD147" s="1"/>
  <c r="BD153" s="1"/>
  <c r="BD159" s="1"/>
  <c r="BD165" s="1"/>
  <c r="BD171" s="1"/>
  <c r="BD177" s="1"/>
  <c r="BD183" s="1"/>
  <c r="BD189" s="1"/>
  <c r="BD195" s="1"/>
  <c r="BD201" s="1"/>
  <c r="BD207" s="1"/>
  <c r="BD213" s="1"/>
  <c r="BD219" s="1"/>
  <c r="BD225" s="1"/>
  <c r="BD231" s="1"/>
  <c r="BD237" s="1"/>
  <c r="BD243" s="1"/>
  <c r="BD249" s="1"/>
  <c r="BD255" s="1"/>
  <c r="BN160"/>
  <c r="BN149" i="4"/>
  <c r="CL74"/>
  <c r="CL70" i="9"/>
  <c r="CK179" i="4"/>
  <c r="BY209"/>
  <c r="BY129"/>
  <c r="BY136" i="9"/>
  <c r="BX188"/>
  <c r="V184"/>
  <c r="CP185"/>
  <c r="BX109" i="4"/>
  <c r="BW190" i="7"/>
  <c r="BV106"/>
  <c r="BO224" i="9"/>
  <c r="AY220"/>
  <c r="CP221"/>
  <c r="BO226" i="7"/>
  <c r="BI250"/>
  <c r="BA219" i="4"/>
  <c r="AG124"/>
  <c r="AG172" i="7"/>
  <c r="AE136"/>
  <c r="CD130"/>
  <c r="CC94" i="4"/>
  <c r="CA199"/>
  <c r="BZ94"/>
  <c r="BY224"/>
  <c r="BU82" i="9"/>
  <c r="BU84" i="4"/>
  <c r="BT69"/>
  <c r="CJ64" i="9"/>
  <c r="BS214" i="4"/>
  <c r="BR189"/>
  <c r="BR164"/>
  <c r="BR233"/>
  <c r="BR226" i="7"/>
  <c r="BP219" i="4"/>
  <c r="BN129"/>
  <c r="BN136" i="9"/>
  <c r="BN109" i="4"/>
  <c r="BM104"/>
  <c r="BN70" i="7"/>
  <c r="BL224" i="4"/>
  <c r="BL204"/>
  <c r="BL226" i="9"/>
  <c r="BM118" i="7"/>
  <c r="AY70" i="9"/>
  <c r="BC250"/>
  <c r="C224" i="4"/>
  <c r="F250" i="9"/>
  <c r="AG250"/>
  <c r="CJ250"/>
  <c r="CL99" i="4"/>
  <c r="BX89"/>
  <c r="BV154"/>
  <c r="BV196" i="7"/>
  <c r="BT89" i="4"/>
  <c r="BN224"/>
  <c r="AG174"/>
  <c r="AH100" i="7"/>
  <c r="AG196"/>
  <c r="AE190"/>
  <c r="P172"/>
  <c r="F149" i="4"/>
  <c r="F160" i="9"/>
  <c r="BL99" i="4"/>
  <c r="BL64" i="7"/>
  <c r="BJ209" i="4"/>
  <c r="BH82" i="9"/>
  <c r="L29" i="2"/>
  <c r="CQ153" i="7"/>
  <c r="CH219" i="4"/>
  <c r="CI208" i="7"/>
  <c r="BW159" i="4"/>
  <c r="BX142" i="7"/>
  <c r="BU159" i="4"/>
  <c r="BM84"/>
  <c r="BM82" i="9"/>
  <c r="BL128"/>
  <c r="AI124" s="1"/>
  <c r="CP125"/>
  <c r="BJ84" i="4"/>
  <c r="BJ82" i="9"/>
  <c r="BJ56"/>
  <c r="BJ59" i="4" s="1"/>
  <c r="BJ238" i="7"/>
  <c r="BI189" i="4"/>
  <c r="BH164"/>
  <c r="BI130" i="7"/>
  <c r="AV214"/>
  <c r="AU174" i="4"/>
  <c r="AV124" i="7"/>
  <c r="AV82"/>
  <c r="AP209" i="4"/>
  <c r="AP94"/>
  <c r="AO224"/>
  <c r="AO194"/>
  <c r="AO174"/>
  <c r="AO233" s="1"/>
  <c r="AP112" i="7"/>
  <c r="AL169" i="4"/>
  <c r="AK104"/>
  <c r="AK84"/>
  <c r="R82" i="9"/>
  <c r="AX82"/>
  <c r="BA82"/>
  <c r="AB82"/>
  <c r="AG82"/>
  <c r="AE82"/>
  <c r="P82"/>
  <c r="CK82"/>
  <c r="BD82"/>
  <c r="N82"/>
  <c r="AT82"/>
  <c r="CJ82"/>
  <c r="AS82"/>
  <c r="T82"/>
  <c r="Q82"/>
  <c r="O82"/>
  <c r="AY82"/>
  <c r="AO82"/>
  <c r="AN82"/>
  <c r="AD82"/>
  <c r="M82"/>
  <c r="BY82"/>
  <c r="AZ82"/>
  <c r="CC82"/>
  <c r="K82"/>
  <c r="BL82"/>
  <c r="AA82"/>
  <c r="CI82"/>
  <c r="CF82"/>
  <c r="AH82"/>
  <c r="BT82"/>
  <c r="D82"/>
  <c r="CE82"/>
  <c r="AI82"/>
  <c r="H82"/>
  <c r="Z82"/>
  <c r="BX82"/>
  <c r="CG82"/>
  <c r="AW82"/>
  <c r="BW82"/>
  <c r="W82"/>
  <c r="V82"/>
  <c r="BR82"/>
  <c r="CL82"/>
  <c r="AQ82"/>
  <c r="BQ82"/>
  <c r="C82"/>
  <c r="BB82"/>
  <c r="AC82"/>
  <c r="AR82"/>
  <c r="BC82"/>
  <c r="CH82"/>
  <c r="U82"/>
  <c r="BK82"/>
  <c r="E82"/>
  <c r="BS82"/>
  <c r="BO82"/>
  <c r="BN82"/>
  <c r="BP82"/>
  <c r="I82"/>
  <c r="AL82"/>
  <c r="L82"/>
  <c r="AF82"/>
  <c r="BF82"/>
  <c r="CD82"/>
  <c r="AP82"/>
  <c r="AV82"/>
  <c r="J82"/>
  <c r="CA82"/>
  <c r="AJ82"/>
  <c r="AJ209" i="4"/>
  <c r="AJ233"/>
  <c r="AJ99"/>
  <c r="AI159"/>
  <c r="AJ148" i="7"/>
  <c r="AJ124"/>
  <c r="AI196"/>
  <c r="AH234" i="4"/>
  <c r="AH114"/>
  <c r="AH244" i="7"/>
  <c r="AG234" i="4"/>
  <c r="CG184" i="9"/>
  <c r="F169" i="4"/>
  <c r="AD184" i="9"/>
  <c r="Z184"/>
  <c r="CM184"/>
  <c r="CB184"/>
  <c r="AH184"/>
  <c r="AM184"/>
  <c r="BM184"/>
  <c r="O184"/>
  <c r="G58" i="7"/>
  <c r="E242" i="9"/>
  <c r="CP239"/>
  <c r="D218"/>
  <c r="BK214"/>
  <c r="CP215"/>
  <c r="O24" i="4"/>
  <c r="P10" i="7" s="1"/>
  <c r="P11" s="1"/>
  <c r="BU130"/>
  <c r="BX203" i="9"/>
  <c r="BX206" s="1"/>
  <c r="BY220" i="7"/>
  <c r="D148"/>
  <c r="Y79" i="4"/>
  <c r="Y76" i="9"/>
  <c r="AJ76"/>
  <c r="CF76"/>
  <c r="Z76"/>
  <c r="BU76"/>
  <c r="BX76"/>
  <c r="AD76"/>
  <c r="BJ76"/>
  <c r="CC76"/>
  <c r="AK76"/>
  <c r="D76"/>
  <c r="W76"/>
  <c r="BM76"/>
  <c r="CL76"/>
  <c r="BY76"/>
  <c r="BH76"/>
  <c r="Q76"/>
  <c r="H76"/>
  <c r="U76"/>
  <c r="M76"/>
  <c r="BE76"/>
  <c r="BE27"/>
  <c r="BE33"/>
  <c r="BE39" s="1"/>
  <c r="BE45" s="1"/>
  <c r="BE51" s="1"/>
  <c r="BE57" s="1"/>
  <c r="BE63" s="1"/>
  <c r="BE69" s="1"/>
  <c r="BE75" s="1"/>
  <c r="BE81" s="1"/>
  <c r="BE87" s="1"/>
  <c r="BE93" s="1"/>
  <c r="BE99" s="1"/>
  <c r="BE105" s="1"/>
  <c r="BE111" s="1"/>
  <c r="BE117" s="1"/>
  <c r="BE123" s="1"/>
  <c r="BE129" s="1"/>
  <c r="BE135" s="1"/>
  <c r="BE141" s="1"/>
  <c r="BE147" s="1"/>
  <c r="BE153" s="1"/>
  <c r="BE159" s="1"/>
  <c r="BE165" s="1"/>
  <c r="BE171" s="1"/>
  <c r="BE177" s="1"/>
  <c r="BE183" s="1"/>
  <c r="BE189" s="1"/>
  <c r="BE195" s="1"/>
  <c r="BE201" s="1"/>
  <c r="BE207" s="1"/>
  <c r="BE213" s="1"/>
  <c r="BE219" s="1"/>
  <c r="BE225" s="1"/>
  <c r="BE231" s="1"/>
  <c r="BE237" s="1"/>
  <c r="BE243" s="1"/>
  <c r="BE249" s="1"/>
  <c r="BE255" s="1"/>
  <c r="BY99" i="4"/>
  <c r="BY196" i="7"/>
  <c r="BP129" i="4"/>
  <c r="CN82" i="7"/>
  <c r="CG214"/>
  <c r="BW196"/>
  <c r="CE70" i="9"/>
  <c r="F82"/>
  <c r="D214" i="7"/>
  <c r="AD76"/>
  <c r="BL33" i="9"/>
  <c r="BL39" s="1"/>
  <c r="BL45" s="1"/>
  <c r="BL51" s="1"/>
  <c r="BL57" s="1"/>
  <c r="BL63" s="1"/>
  <c r="BL69" s="1"/>
  <c r="BL75" s="1"/>
  <c r="BL81" s="1"/>
  <c r="BL87" s="1"/>
  <c r="BL93" s="1"/>
  <c r="BL99" s="1"/>
  <c r="BL105" s="1"/>
  <c r="BL111" s="1"/>
  <c r="BL117" s="1"/>
  <c r="BL123" s="1"/>
  <c r="BL129" s="1"/>
  <c r="BL135" s="1"/>
  <c r="BL141" s="1"/>
  <c r="BL147" s="1"/>
  <c r="BL153" s="1"/>
  <c r="BL159" s="1"/>
  <c r="BL165" s="1"/>
  <c r="BL171" s="1"/>
  <c r="BL177" s="1"/>
  <c r="BL183" s="1"/>
  <c r="BL189" s="1"/>
  <c r="BL195" s="1"/>
  <c r="BL201" s="1"/>
  <c r="BL207" s="1"/>
  <c r="BL213" s="1"/>
  <c r="BL219" s="1"/>
  <c r="BL225" s="1"/>
  <c r="BL231" s="1"/>
  <c r="BL237" s="1"/>
  <c r="BL243" s="1"/>
  <c r="BL249" s="1"/>
  <c r="BL255" s="1"/>
  <c r="BL27"/>
  <c r="BY164" i="4"/>
  <c r="BX129"/>
  <c r="BB160" i="7"/>
  <c r="BU106"/>
  <c r="AF233" i="4"/>
  <c r="CE27" i="9"/>
  <c r="AK82"/>
  <c r="AK172" i="7"/>
  <c r="AG76" i="9"/>
  <c r="AG79" i="4"/>
  <c r="V76" i="7"/>
  <c r="CM148"/>
  <c r="CA219" i="4"/>
  <c r="BY189"/>
  <c r="BY144"/>
  <c r="BY160" i="7"/>
  <c r="BQ214"/>
  <c r="BO194" i="4"/>
  <c r="BH226" i="9"/>
  <c r="BH204" i="4"/>
  <c r="AR64"/>
  <c r="D142" i="7"/>
  <c r="BU214"/>
  <c r="BI82" i="9"/>
  <c r="C76"/>
  <c r="CB82"/>
  <c r="CH100" i="7"/>
  <c r="D124"/>
  <c r="BL79" i="4"/>
  <c r="BL76" i="9"/>
  <c r="CI189" i="4"/>
  <c r="CI134"/>
  <c r="CI109"/>
  <c r="CH194"/>
  <c r="CH144"/>
  <c r="CG174"/>
  <c r="CD189"/>
  <c r="CD74"/>
  <c r="CD70" i="9"/>
  <c r="CC149" i="4"/>
  <c r="CC160" i="9"/>
  <c r="CB219" i="4"/>
  <c r="CB159"/>
  <c r="CB129"/>
  <c r="CB136" i="9"/>
  <c r="CJ214" i="7"/>
  <c r="C170" i="9"/>
  <c r="CA166" s="1"/>
  <c r="CP167"/>
  <c r="CN129" i="4"/>
  <c r="CN99"/>
  <c r="CL114"/>
  <c r="CO238" i="7"/>
  <c r="CA130"/>
  <c r="BJ76"/>
  <c r="S76"/>
  <c r="CG189" i="4"/>
  <c r="CG164"/>
  <c r="CG144"/>
  <c r="CF69"/>
  <c r="CL88" i="7"/>
  <c r="CP72" i="4"/>
  <c r="CG27" i="9"/>
  <c r="CG33"/>
  <c r="CG39"/>
  <c r="CG45" s="1"/>
  <c r="CG51" s="1"/>
  <c r="CG57" s="1"/>
  <c r="CG63" s="1"/>
  <c r="CG69" s="1"/>
  <c r="CG75" s="1"/>
  <c r="CG81" s="1"/>
  <c r="CG87" s="1"/>
  <c r="CG93" s="1"/>
  <c r="CG99" s="1"/>
  <c r="CG105" s="1"/>
  <c r="CG111" s="1"/>
  <c r="CG117" s="1"/>
  <c r="CG123" s="1"/>
  <c r="CG129" s="1"/>
  <c r="CG135" s="1"/>
  <c r="CG141" s="1"/>
  <c r="CG147" s="1"/>
  <c r="CG153" s="1"/>
  <c r="CG159" s="1"/>
  <c r="CG165" s="1"/>
  <c r="CG171" s="1"/>
  <c r="CG177" s="1"/>
  <c r="CG183" s="1"/>
  <c r="CG189" s="1"/>
  <c r="CG195" s="1"/>
  <c r="CG201" s="1"/>
  <c r="CG207" s="1"/>
  <c r="CG213" s="1"/>
  <c r="CG219" s="1"/>
  <c r="CG225" s="1"/>
  <c r="CG231" s="1"/>
  <c r="CG237" s="1"/>
  <c r="CG243" s="1"/>
  <c r="CG249" s="1"/>
  <c r="CG255" s="1"/>
  <c r="CC33"/>
  <c r="CC39" s="1"/>
  <c r="CC45" s="1"/>
  <c r="CC51"/>
  <c r="CC57" s="1"/>
  <c r="CC63" s="1"/>
  <c r="CC69" s="1"/>
  <c r="CC75" s="1"/>
  <c r="CC81" s="1"/>
  <c r="CC87" s="1"/>
  <c r="CC93" s="1"/>
  <c r="CC99" s="1"/>
  <c r="CC105" s="1"/>
  <c r="CC111" s="1"/>
  <c r="CC117" s="1"/>
  <c r="CC123" s="1"/>
  <c r="CC129" s="1"/>
  <c r="CC135" s="1"/>
  <c r="CC141" s="1"/>
  <c r="CC147" s="1"/>
  <c r="CC153" s="1"/>
  <c r="CC159" s="1"/>
  <c r="CC165" s="1"/>
  <c r="CC171" s="1"/>
  <c r="CC177" s="1"/>
  <c r="CC183" s="1"/>
  <c r="CC189" s="1"/>
  <c r="CC195" s="1"/>
  <c r="CC201" s="1"/>
  <c r="CC207" s="1"/>
  <c r="CC213" s="1"/>
  <c r="CC219" s="1"/>
  <c r="CC225" s="1"/>
  <c r="CC231" s="1"/>
  <c r="CC237" s="1"/>
  <c r="CC243" s="1"/>
  <c r="CC249" s="1"/>
  <c r="CC255" s="1"/>
  <c r="CC27"/>
  <c r="BY27"/>
  <c r="BY33"/>
  <c r="BY39" s="1"/>
  <c r="BY45" s="1"/>
  <c r="BY51"/>
  <c r="BY57" s="1"/>
  <c r="BY63" s="1"/>
  <c r="BY69" s="1"/>
  <c r="BY75" s="1"/>
  <c r="BY81" s="1"/>
  <c r="BY87" s="1"/>
  <c r="BY93" s="1"/>
  <c r="BY99" s="1"/>
  <c r="BY105" s="1"/>
  <c r="BY111" s="1"/>
  <c r="BY117" s="1"/>
  <c r="BY123" s="1"/>
  <c r="BY129" s="1"/>
  <c r="BY135" s="1"/>
  <c r="BY141" s="1"/>
  <c r="BY147" s="1"/>
  <c r="BY153" s="1"/>
  <c r="BY159" s="1"/>
  <c r="BY165" s="1"/>
  <c r="BY171" s="1"/>
  <c r="BY177" s="1"/>
  <c r="BY183" s="1"/>
  <c r="BY189" s="1"/>
  <c r="BY195" s="1"/>
  <c r="BY201" s="1"/>
  <c r="BY207" s="1"/>
  <c r="BY213" s="1"/>
  <c r="BY219" s="1"/>
  <c r="BY225" s="1"/>
  <c r="BY231" s="1"/>
  <c r="BY237" s="1"/>
  <c r="BY243" s="1"/>
  <c r="BY249" s="1"/>
  <c r="BY255" s="1"/>
  <c r="BU33"/>
  <c r="BU39"/>
  <c r="BU45" s="1"/>
  <c r="BU51" s="1"/>
  <c r="BU57" s="1"/>
  <c r="BU63"/>
  <c r="BU69" s="1"/>
  <c r="BU75" s="1"/>
  <c r="BU81" s="1"/>
  <c r="BU87"/>
  <c r="BU93" s="1"/>
  <c r="BU99" s="1"/>
  <c r="BU105" s="1"/>
  <c r="BU111" s="1"/>
  <c r="BU117" s="1"/>
  <c r="BU123" s="1"/>
  <c r="BU129" s="1"/>
  <c r="BU135" s="1"/>
  <c r="BU141" s="1"/>
  <c r="BU147" s="1"/>
  <c r="BU153" s="1"/>
  <c r="BU159" s="1"/>
  <c r="BU165" s="1"/>
  <c r="BU171" s="1"/>
  <c r="BU177" s="1"/>
  <c r="BU183" s="1"/>
  <c r="BU189" s="1"/>
  <c r="BU195" s="1"/>
  <c r="BU201" s="1"/>
  <c r="BU207" s="1"/>
  <c r="BU213" s="1"/>
  <c r="BU219" s="1"/>
  <c r="BU225" s="1"/>
  <c r="BU231" s="1"/>
  <c r="BU237" s="1"/>
  <c r="BU243" s="1"/>
  <c r="BU249" s="1"/>
  <c r="BU255" s="1"/>
  <c r="BU27"/>
  <c r="BR33"/>
  <c r="BR39" s="1"/>
  <c r="BR45" s="1"/>
  <c r="BR51" s="1"/>
  <c r="BR57" s="1"/>
  <c r="BR63" s="1"/>
  <c r="BR69" s="1"/>
  <c r="BR75" s="1"/>
  <c r="BR81" s="1"/>
  <c r="BR87" s="1"/>
  <c r="BR93" s="1"/>
  <c r="BR99" s="1"/>
  <c r="BR105" s="1"/>
  <c r="BR111" s="1"/>
  <c r="BR117" s="1"/>
  <c r="BR123" s="1"/>
  <c r="BR129" s="1"/>
  <c r="BR135" s="1"/>
  <c r="BR141" s="1"/>
  <c r="BR147" s="1"/>
  <c r="BR153" s="1"/>
  <c r="BR159" s="1"/>
  <c r="BR165" s="1"/>
  <c r="BR171" s="1"/>
  <c r="BR177" s="1"/>
  <c r="BR183" s="1"/>
  <c r="BR189" s="1"/>
  <c r="BR195" s="1"/>
  <c r="BR201" s="1"/>
  <c r="BR207" s="1"/>
  <c r="BR213" s="1"/>
  <c r="BR219" s="1"/>
  <c r="BR225" s="1"/>
  <c r="BR231" s="1"/>
  <c r="BR237" s="1"/>
  <c r="BR243" s="1"/>
  <c r="BR249" s="1"/>
  <c r="BR255" s="1"/>
  <c r="BR27"/>
  <c r="CL124" i="4"/>
  <c r="CH130" i="7"/>
  <c r="CE214" i="4"/>
  <c r="CD134"/>
  <c r="CD109"/>
  <c r="CE58" i="7"/>
  <c r="CK148"/>
  <c r="C104" i="4"/>
  <c r="CN194"/>
  <c r="CN174"/>
  <c r="CN64" i="9"/>
  <c r="CN69" i="4"/>
  <c r="CE189"/>
  <c r="CE169"/>
  <c r="CE144"/>
  <c r="CE99"/>
  <c r="CB154"/>
  <c r="CB74"/>
  <c r="CB70" i="9"/>
  <c r="BS232" i="7"/>
  <c r="CI130"/>
  <c r="CJ189" i="4"/>
  <c r="CK178" i="7"/>
  <c r="CJ144" i="4"/>
  <c r="BY169"/>
  <c r="BY238" i="7"/>
  <c r="BX154" i="4"/>
  <c r="BY64" i="7"/>
  <c r="BV169" i="4"/>
  <c r="BU119"/>
  <c r="CI238" i="7"/>
  <c r="CM106"/>
  <c r="CE76" i="9"/>
  <c r="CE79" i="4"/>
  <c r="BF76" i="7"/>
  <c r="AW79" i="4"/>
  <c r="AW76" i="9"/>
  <c r="CM224" i="4"/>
  <c r="CJ89"/>
  <c r="CI224"/>
  <c r="CH174"/>
  <c r="CH94"/>
  <c r="CA169"/>
  <c r="CA144"/>
  <c r="CA89"/>
  <c r="BZ209"/>
  <c r="BZ159"/>
  <c r="BZ134"/>
  <c r="BW94"/>
  <c r="BV104"/>
  <c r="BU219"/>
  <c r="BV58" i="7"/>
  <c r="BA76" i="9"/>
  <c r="CJ219" i="4"/>
  <c r="CB122" i="9"/>
  <c r="I118"/>
  <c r="CF82" i="7"/>
  <c r="BU178"/>
  <c r="BQ124"/>
  <c r="BK79" i="4"/>
  <c r="BK76" i="9"/>
  <c r="BB76" i="7"/>
  <c r="C204" i="4"/>
  <c r="BP226" i="9"/>
  <c r="AR226"/>
  <c r="AZ226"/>
  <c r="C226"/>
  <c r="AJ226"/>
  <c r="CE226"/>
  <c r="AG226"/>
  <c r="AO226"/>
  <c r="Q226"/>
  <c r="R226"/>
  <c r="AX226"/>
  <c r="AE226"/>
  <c r="BK226"/>
  <c r="H226"/>
  <c r="BA226"/>
  <c r="CL226"/>
  <c r="L226"/>
  <c r="N226"/>
  <c r="AT226"/>
  <c r="CD226"/>
  <c r="AA226"/>
  <c r="BG226"/>
  <c r="BY226"/>
  <c r="AS226"/>
  <c r="T226"/>
  <c r="AB226"/>
  <c r="J226"/>
  <c r="AP226"/>
  <c r="BV226"/>
  <c r="BC226"/>
  <c r="CM226"/>
  <c r="BD226"/>
  <c r="AK226"/>
  <c r="BE226"/>
  <c r="AD226"/>
  <c r="BJ226"/>
  <c r="K226"/>
  <c r="AQ226"/>
  <c r="BW226"/>
  <c r="AF226"/>
  <c r="M226"/>
  <c r="BU226"/>
  <c r="AH226"/>
  <c r="O226"/>
  <c r="CC226"/>
  <c r="U226"/>
  <c r="Z226"/>
  <c r="G226"/>
  <c r="BS226"/>
  <c r="E226"/>
  <c r="V226"/>
  <c r="CN226"/>
  <c r="BO226"/>
  <c r="CF226"/>
  <c r="AW226"/>
  <c r="CB226"/>
  <c r="BF226"/>
  <c r="AM226"/>
  <c r="X226"/>
  <c r="BQ226"/>
  <c r="C174" i="4"/>
  <c r="CP131" i="9"/>
  <c r="C134"/>
  <c r="CN219" i="4"/>
  <c r="CN144"/>
  <c r="CL199"/>
  <c r="CG64" i="9"/>
  <c r="CG69" i="4"/>
  <c r="CA204"/>
  <c r="CA226" i="9"/>
  <c r="CA64" i="4"/>
  <c r="BZ164"/>
  <c r="BZ109"/>
  <c r="BZ74"/>
  <c r="BZ70" i="9"/>
  <c r="BX164" i="4"/>
  <c r="BT134"/>
  <c r="BT233" s="1"/>
  <c r="BQ119"/>
  <c r="BQ94"/>
  <c r="CM82" i="9"/>
  <c r="CJ76"/>
  <c r="CJ79" i="4"/>
  <c r="BQ79"/>
  <c r="BQ76" i="9"/>
  <c r="I79" i="4"/>
  <c r="I76" i="9"/>
  <c r="P76"/>
  <c r="BV76"/>
  <c r="AL76"/>
  <c r="AF76"/>
  <c r="AE76"/>
  <c r="BR76"/>
  <c r="AP76"/>
  <c r="AN76"/>
  <c r="O76"/>
  <c r="BP76"/>
  <c r="BF76"/>
  <c r="G76"/>
  <c r="AR76"/>
  <c r="CH76"/>
  <c r="J76"/>
  <c r="CP59"/>
  <c r="C62"/>
  <c r="AR58" s="1"/>
  <c r="CK159" i="4"/>
  <c r="CK233" s="1"/>
  <c r="CI139"/>
  <c r="CF159"/>
  <c r="CE219"/>
  <c r="CC144"/>
  <c r="CA139"/>
  <c r="BY74"/>
  <c r="BY70" i="9"/>
  <c r="BX74" i="4"/>
  <c r="BX70" i="9"/>
  <c r="BW129" i="4"/>
  <c r="BW136" i="9"/>
  <c r="BV74" i="4"/>
  <c r="BV70" i="9"/>
  <c r="BS139" i="4"/>
  <c r="BS94"/>
  <c r="BJ154"/>
  <c r="AT174"/>
  <c r="AT149"/>
  <c r="AT160" i="9"/>
  <c r="CP227"/>
  <c r="BY154" i="7"/>
  <c r="CM76" i="9"/>
  <c r="CM79" i="4"/>
  <c r="S76" i="9"/>
  <c r="S79" i="4"/>
  <c r="CP113" i="9"/>
  <c r="C116"/>
  <c r="BO112" s="1"/>
  <c r="CK214" i="4"/>
  <c r="CK94"/>
  <c r="CJ94"/>
  <c r="CC104"/>
  <c r="CA209"/>
  <c r="CB64" i="7"/>
  <c r="BZ84" i="4"/>
  <c r="BZ82" i="9"/>
  <c r="BS219" i="4"/>
  <c r="BP154"/>
  <c r="BO139"/>
  <c r="BO109"/>
  <c r="BP88" i="7"/>
  <c r="BN148"/>
  <c r="BL202"/>
  <c r="BK92" i="9"/>
  <c r="BT88" s="1"/>
  <c r="CP89"/>
  <c r="BI164" i="4"/>
  <c r="CP197" i="9"/>
  <c r="BH200"/>
  <c r="BQ196"/>
  <c r="BE214" i="4"/>
  <c r="BD199"/>
  <c r="K220" i="9"/>
  <c r="CG160"/>
  <c r="CG79" i="4"/>
  <c r="CG76" i="9"/>
  <c r="CA76"/>
  <c r="CA79" i="4"/>
  <c r="AO76" i="9"/>
  <c r="AO79" i="4"/>
  <c r="AA76" i="9"/>
  <c r="AA79" i="4"/>
  <c r="CN109"/>
  <c r="CN84"/>
  <c r="CN82" i="9"/>
  <c r="CM159" i="4"/>
  <c r="CM69"/>
  <c r="CK219"/>
  <c r="CJ204"/>
  <c r="CJ226" i="9"/>
  <c r="CH70"/>
  <c r="CH74" i="4"/>
  <c r="CF174"/>
  <c r="CE179"/>
  <c r="CB179"/>
  <c r="CA154"/>
  <c r="BZ158" i="9"/>
  <c r="BI154" s="1"/>
  <c r="CP155"/>
  <c r="CQ155"/>
  <c r="CQ142" i="4" s="1"/>
  <c r="CR153" i="7" s="1"/>
  <c r="BZ119" i="4"/>
  <c r="BW114"/>
  <c r="BU209"/>
  <c r="BU139"/>
  <c r="BO94"/>
  <c r="BM214" i="7"/>
  <c r="BK169" i="4"/>
  <c r="BK233" s="1"/>
  <c r="BC226" i="7"/>
  <c r="BA146" i="9"/>
  <c r="G142" s="1"/>
  <c r="CP143"/>
  <c r="BA98"/>
  <c r="Z94"/>
  <c r="CP95"/>
  <c r="BA69" i="4"/>
  <c r="J64" i="9"/>
  <c r="BG64"/>
  <c r="AZ189" i="4"/>
  <c r="AW106" i="7"/>
  <c r="AV233" i="4"/>
  <c r="AU208" i="7"/>
  <c r="AT234" i="4"/>
  <c r="CN76" i="9"/>
  <c r="BO76"/>
  <c r="BO79" i="4"/>
  <c r="C248" i="9"/>
  <c r="CP245"/>
  <c r="CL209" i="4"/>
  <c r="CI154"/>
  <c r="CG204"/>
  <c r="CG226" i="9"/>
  <c r="CG114" i="4"/>
  <c r="CD179"/>
  <c r="CB69"/>
  <c r="BY114"/>
  <c r="BV164"/>
  <c r="BU189"/>
  <c r="BT204"/>
  <c r="BT226" i="9"/>
  <c r="BR179" i="4"/>
  <c r="BS106" i="7"/>
  <c r="BP196"/>
  <c r="BP154"/>
  <c r="BJ94" i="4"/>
  <c r="AX124" i="7"/>
  <c r="AW233" i="4"/>
  <c r="AU214"/>
  <c r="AU234" s="1"/>
  <c r="AS64"/>
  <c r="AS76" i="9"/>
  <c r="BR160"/>
  <c r="BS76"/>
  <c r="BS79" i="4"/>
  <c r="C104" i="9"/>
  <c r="CN100" s="1"/>
  <c r="CP101"/>
  <c r="CL119" i="4"/>
  <c r="CI104"/>
  <c r="CG64"/>
  <c r="CF89"/>
  <c r="CE164"/>
  <c r="BY203" i="9"/>
  <c r="BY206" s="1"/>
  <c r="BZ220" i="7"/>
  <c r="AY236" i="9"/>
  <c r="BK232"/>
  <c r="CP233"/>
  <c r="AO208" i="7"/>
  <c r="AN234" i="4"/>
  <c r="AN164"/>
  <c r="AI203" i="9"/>
  <c r="AI206" s="1"/>
  <c r="AJ220" i="7"/>
  <c r="G176" i="9"/>
  <c r="AM172" s="1"/>
  <c r="CP173"/>
  <c r="G110"/>
  <c r="BB106"/>
  <c r="CP107"/>
  <c r="F70"/>
  <c r="X70"/>
  <c r="BJ70"/>
  <c r="AU70"/>
  <c r="BF70"/>
  <c r="CA70"/>
  <c r="BA70"/>
  <c r="U70"/>
  <c r="P124"/>
  <c r="BO70"/>
  <c r="Q234" i="4"/>
  <c r="AR214" i="7"/>
  <c r="BZ76" i="9"/>
  <c r="AQ76"/>
  <c r="AC76"/>
  <c r="CP77"/>
  <c r="E76"/>
  <c r="BC134" i="4"/>
  <c r="BC233"/>
  <c r="BB233"/>
  <c r="BC124" i="7"/>
  <c r="AV106"/>
  <c r="AT154" i="4"/>
  <c r="AT109"/>
  <c r="AQ159"/>
  <c r="AI74"/>
  <c r="AI70" i="9"/>
  <c r="AF244" i="7"/>
  <c r="AD234" i="4"/>
  <c r="AE196" i="7"/>
  <c r="AE118"/>
  <c r="S106"/>
  <c r="R233" i="4"/>
  <c r="R74"/>
  <c r="S70" i="9"/>
  <c r="BB70"/>
  <c r="AZ70"/>
  <c r="BT70"/>
  <c r="BU70"/>
  <c r="T70"/>
  <c r="L26" i="2"/>
  <c r="CQ135" i="7"/>
  <c r="CB76" i="9"/>
  <c r="CB79" i="4"/>
  <c r="BJ33" i="9"/>
  <c r="BJ39"/>
  <c r="BJ45" s="1"/>
  <c r="BJ51" s="1"/>
  <c r="BJ57" s="1"/>
  <c r="BJ63" s="1"/>
  <c r="BJ69" s="1"/>
  <c r="BJ75" s="1"/>
  <c r="BJ81" s="1"/>
  <c r="BJ87" s="1"/>
  <c r="BJ93" s="1"/>
  <c r="BJ99" s="1"/>
  <c r="BJ105" s="1"/>
  <c r="BJ111" s="1"/>
  <c r="BJ117" s="1"/>
  <c r="BJ123" s="1"/>
  <c r="BJ129" s="1"/>
  <c r="BJ135" s="1"/>
  <c r="BJ141" s="1"/>
  <c r="BJ147" s="1"/>
  <c r="BJ153" s="1"/>
  <c r="BJ159" s="1"/>
  <c r="BJ165" s="1"/>
  <c r="BJ171" s="1"/>
  <c r="BJ177" s="1"/>
  <c r="BJ183" s="1"/>
  <c r="BJ189" s="1"/>
  <c r="BJ195" s="1"/>
  <c r="BJ201" s="1"/>
  <c r="BJ207" s="1"/>
  <c r="BJ213" s="1"/>
  <c r="BJ219" s="1"/>
  <c r="BJ225" s="1"/>
  <c r="BJ231" s="1"/>
  <c r="BJ237" s="1"/>
  <c r="BJ243" s="1"/>
  <c r="BJ249" s="1"/>
  <c r="BJ255" s="1"/>
  <c r="BJ27"/>
  <c r="CJ129" i="4"/>
  <c r="CE154" i="7"/>
  <c r="BZ194" i="4"/>
  <c r="BX114"/>
  <c r="BK194"/>
  <c r="BK234"/>
  <c r="BH139"/>
  <c r="BH119"/>
  <c r="AQ139"/>
  <c r="AF212" i="9"/>
  <c r="BJ208"/>
  <c r="CP209"/>
  <c r="R124" i="7"/>
  <c r="Q233" i="4"/>
  <c r="P189"/>
  <c r="P119"/>
  <c r="AB124" i="9"/>
  <c r="M142" i="7"/>
  <c r="L233" i="4"/>
  <c r="J196" i="9"/>
  <c r="AF70"/>
  <c r="AB70"/>
  <c r="BW70"/>
  <c r="G70"/>
  <c r="R70"/>
  <c r="BM70"/>
  <c r="AG70"/>
  <c r="AS208" i="7"/>
  <c r="AY76" i="9"/>
  <c r="CP83"/>
  <c r="BE82"/>
  <c r="CI76"/>
  <c r="CI79" i="4"/>
  <c r="BG33" i="9"/>
  <c r="BG39"/>
  <c r="BG45" s="1"/>
  <c r="BG51" s="1"/>
  <c r="BG57" s="1"/>
  <c r="BG63"/>
  <c r="BG69" s="1"/>
  <c r="BG75" s="1"/>
  <c r="BG81" s="1"/>
  <c r="BG87"/>
  <c r="BG93" s="1"/>
  <c r="BG99" s="1"/>
  <c r="BG105" s="1"/>
  <c r="BG111" s="1"/>
  <c r="BG117" s="1"/>
  <c r="BG123" s="1"/>
  <c r="BG129" s="1"/>
  <c r="BG135" s="1"/>
  <c r="BG141" s="1"/>
  <c r="BG147" s="1"/>
  <c r="BG153" s="1"/>
  <c r="BG159" s="1"/>
  <c r="BG165" s="1"/>
  <c r="BG171" s="1"/>
  <c r="BG177" s="1"/>
  <c r="BG183" s="1"/>
  <c r="BG189" s="1"/>
  <c r="BG195" s="1"/>
  <c r="BG201" s="1"/>
  <c r="BG207" s="1"/>
  <c r="BG213" s="1"/>
  <c r="BG219" s="1"/>
  <c r="BG225" s="1"/>
  <c r="BG231" s="1"/>
  <c r="BG237" s="1"/>
  <c r="BG243" s="1"/>
  <c r="BG249" s="1"/>
  <c r="BG255" s="1"/>
  <c r="BG27"/>
  <c r="H15"/>
  <c r="H21" s="1"/>
  <c r="H33" s="1"/>
  <c r="H39" s="1"/>
  <c r="H45" s="1"/>
  <c r="H51" s="1"/>
  <c r="H57" s="1"/>
  <c r="H63" s="1"/>
  <c r="H69" s="1"/>
  <c r="H75" s="1"/>
  <c r="H81" s="1"/>
  <c r="H87" s="1"/>
  <c r="H93" s="1"/>
  <c r="H99" s="1"/>
  <c r="H105" s="1"/>
  <c r="H111" s="1"/>
  <c r="H117" s="1"/>
  <c r="H123" s="1"/>
  <c r="H129" s="1"/>
  <c r="H135" s="1"/>
  <c r="H141" s="1"/>
  <c r="H147" s="1"/>
  <c r="H153" s="1"/>
  <c r="H159" s="1"/>
  <c r="H165" s="1"/>
  <c r="H171" s="1"/>
  <c r="H177" s="1"/>
  <c r="H183" s="1"/>
  <c r="H189" s="1"/>
  <c r="H195" s="1"/>
  <c r="H201" s="1"/>
  <c r="H207" s="1"/>
  <c r="H213" s="1"/>
  <c r="H219" s="1"/>
  <c r="H225" s="1"/>
  <c r="H231" s="1"/>
  <c r="H237" s="1"/>
  <c r="H243" s="1"/>
  <c r="H249" s="1"/>
  <c r="H255" s="1"/>
  <c r="H264"/>
  <c r="I196"/>
  <c r="S82"/>
  <c r="AM82"/>
  <c r="BG82"/>
  <c r="G82"/>
  <c r="Y82"/>
  <c r="X82"/>
  <c r="C84" i="4"/>
  <c r="CM119"/>
  <c r="CC119"/>
  <c r="BX204"/>
  <c r="BX226" i="9"/>
  <c r="BV134" i="4"/>
  <c r="BT196" i="7"/>
  <c r="BM106"/>
  <c r="BG154" i="4"/>
  <c r="BF196" i="7"/>
  <c r="BF142"/>
  <c r="BE233" i="4"/>
  <c r="BB208" i="7"/>
  <c r="AM194" i="4"/>
  <c r="AE233"/>
  <c r="AF190" i="7"/>
  <c r="N69" i="4"/>
  <c r="L89"/>
  <c r="N196" i="9"/>
  <c r="K70"/>
  <c r="AR70"/>
  <c r="BQ70"/>
  <c r="O70"/>
  <c r="Z70"/>
  <c r="BS70"/>
  <c r="AK70"/>
  <c r="E70"/>
  <c r="AA160"/>
  <c r="C70"/>
  <c r="K76"/>
  <c r="AM76"/>
  <c r="AV76"/>
  <c r="AB76"/>
  <c r="BI76"/>
  <c r="BN76"/>
  <c r="CD76"/>
  <c r="AT76"/>
  <c r="N76"/>
  <c r="BC76"/>
  <c r="BD76"/>
  <c r="T76"/>
  <c r="AX76"/>
  <c r="R76"/>
  <c r="L76"/>
  <c r="BB76"/>
  <c r="V76"/>
  <c r="X76"/>
  <c r="AZ76"/>
  <c r="AU76"/>
  <c r="AH76"/>
  <c r="W15"/>
  <c r="W21" s="1"/>
  <c r="W27" s="1"/>
  <c r="W264"/>
  <c r="I15"/>
  <c r="I21" s="1"/>
  <c r="I27" s="1"/>
  <c r="I264"/>
  <c r="C199" i="4"/>
  <c r="CA164"/>
  <c r="CB112" i="7"/>
  <c r="BL112"/>
  <c r="BH203" i="9"/>
  <c r="BH206" s="1"/>
  <c r="BI220" i="7"/>
  <c r="BI106"/>
  <c r="BG94" i="4"/>
  <c r="BE64"/>
  <c r="BB112" i="7"/>
  <c r="AZ182" i="9"/>
  <c r="BH178" s="1"/>
  <c r="CP179"/>
  <c r="AY129" i="4"/>
  <c r="AX129"/>
  <c r="AT112" i="7"/>
  <c r="AS233" i="4"/>
  <c r="AB203" i="9"/>
  <c r="AB206" s="1"/>
  <c r="AC220" i="7"/>
  <c r="V209" i="4"/>
  <c r="J144"/>
  <c r="J233" s="1"/>
  <c r="K118" i="7"/>
  <c r="J130"/>
  <c r="I233" i="4"/>
  <c r="D70" i="9"/>
  <c r="AA70"/>
  <c r="BH70"/>
  <c r="N70"/>
  <c r="W70"/>
  <c r="AH70"/>
  <c r="AO70"/>
  <c r="I70"/>
  <c r="AV70"/>
  <c r="H70"/>
  <c r="BD233" i="4"/>
  <c r="BW76" i="9"/>
  <c r="AI76"/>
  <c r="K79" i="4"/>
  <c r="CL154"/>
  <c r="O114"/>
  <c r="AZ27" i="9"/>
  <c r="AZ33"/>
  <c r="AZ39" s="1"/>
  <c r="AZ45" s="1"/>
  <c r="AZ51" s="1"/>
  <c r="AZ57" s="1"/>
  <c r="AZ63" s="1"/>
  <c r="AZ69" s="1"/>
  <c r="AZ75" s="1"/>
  <c r="AZ81" s="1"/>
  <c r="AZ87" s="1"/>
  <c r="AZ93" s="1"/>
  <c r="AZ99" s="1"/>
  <c r="AZ105" s="1"/>
  <c r="AZ111" s="1"/>
  <c r="AZ117" s="1"/>
  <c r="AZ123" s="1"/>
  <c r="AZ129" s="1"/>
  <c r="AZ135" s="1"/>
  <c r="AZ141" s="1"/>
  <c r="AZ147" s="1"/>
  <c r="AZ153" s="1"/>
  <c r="AZ159" s="1"/>
  <c r="AZ165" s="1"/>
  <c r="AZ171" s="1"/>
  <c r="AZ177" s="1"/>
  <c r="AZ183" s="1"/>
  <c r="AZ189" s="1"/>
  <c r="AZ195" s="1"/>
  <c r="AZ201" s="1"/>
  <c r="AZ207" s="1"/>
  <c r="AZ213" s="1"/>
  <c r="AZ219" s="1"/>
  <c r="AZ225" s="1"/>
  <c r="AZ231" s="1"/>
  <c r="AZ237" s="1"/>
  <c r="AZ243" s="1"/>
  <c r="AZ249" s="1"/>
  <c r="AZ255" s="1"/>
  <c r="AZ40" i="4"/>
  <c r="AZ35"/>
  <c r="BA25" i="7" s="1"/>
  <c r="BA19"/>
  <c r="AY33" i="9"/>
  <c r="AY39" s="1"/>
  <c r="AY45" s="1"/>
  <c r="AY51" s="1"/>
  <c r="AY57" s="1"/>
  <c r="AY63" s="1"/>
  <c r="AY69" s="1"/>
  <c r="AY75" s="1"/>
  <c r="AY81" s="1"/>
  <c r="AY87" s="1"/>
  <c r="AY93" s="1"/>
  <c r="AY99" s="1"/>
  <c r="AY105" s="1"/>
  <c r="AY111" s="1"/>
  <c r="AY117" s="1"/>
  <c r="AY123" s="1"/>
  <c r="AY129" s="1"/>
  <c r="AY135" s="1"/>
  <c r="AY141" s="1"/>
  <c r="AY147" s="1"/>
  <c r="AY153" s="1"/>
  <c r="AY159" s="1"/>
  <c r="AY165" s="1"/>
  <c r="AY171" s="1"/>
  <c r="AY177" s="1"/>
  <c r="AY183" s="1"/>
  <c r="AY189" s="1"/>
  <c r="AY195" s="1"/>
  <c r="AY201" s="1"/>
  <c r="AY207" s="1"/>
  <c r="AY213" s="1"/>
  <c r="AY219" s="1"/>
  <c r="AY225" s="1"/>
  <c r="AY231" s="1"/>
  <c r="AY237" s="1"/>
  <c r="AY243" s="1"/>
  <c r="AY249" s="1"/>
  <c r="AY255" s="1"/>
  <c r="AY27"/>
  <c r="AY40" i="4"/>
  <c r="AY35"/>
  <c r="AZ25" i="7" s="1"/>
  <c r="AZ19"/>
  <c r="AZ13"/>
  <c r="AX33" i="9"/>
  <c r="AX39" s="1"/>
  <c r="AX45" s="1"/>
  <c r="AX51" s="1"/>
  <c r="AX57" s="1"/>
  <c r="AX63" s="1"/>
  <c r="AX69" s="1"/>
  <c r="AX75" s="1"/>
  <c r="AX81" s="1"/>
  <c r="AX87" s="1"/>
  <c r="AX93" s="1"/>
  <c r="AX99" s="1"/>
  <c r="AX105" s="1"/>
  <c r="AX111" s="1"/>
  <c r="AX117" s="1"/>
  <c r="AX123" s="1"/>
  <c r="AX129" s="1"/>
  <c r="AX135" s="1"/>
  <c r="AX141" s="1"/>
  <c r="AX147" s="1"/>
  <c r="AX153" s="1"/>
  <c r="AX159" s="1"/>
  <c r="AX165" s="1"/>
  <c r="AX171" s="1"/>
  <c r="AX177" s="1"/>
  <c r="AX183" s="1"/>
  <c r="AX189" s="1"/>
  <c r="AX195" s="1"/>
  <c r="AX201" s="1"/>
  <c r="AX207" s="1"/>
  <c r="AX213" s="1"/>
  <c r="AX219" s="1"/>
  <c r="AX225" s="1"/>
  <c r="AX231" s="1"/>
  <c r="AX237" s="1"/>
  <c r="AX243" s="1"/>
  <c r="AX249" s="1"/>
  <c r="AX255" s="1"/>
  <c r="AX27"/>
  <c r="AW33"/>
  <c r="AW39"/>
  <c r="AW45" s="1"/>
  <c r="AW51" s="1"/>
  <c r="AW57" s="1"/>
  <c r="AW63" s="1"/>
  <c r="AW69" s="1"/>
  <c r="AW75" s="1"/>
  <c r="AW81" s="1"/>
  <c r="AW87" s="1"/>
  <c r="AW93" s="1"/>
  <c r="AW99" s="1"/>
  <c r="AW105" s="1"/>
  <c r="AW111" s="1"/>
  <c r="AW117" s="1"/>
  <c r="AW123" s="1"/>
  <c r="AW129" s="1"/>
  <c r="AW135" s="1"/>
  <c r="AW141" s="1"/>
  <c r="AW147" s="1"/>
  <c r="AW153" s="1"/>
  <c r="AW159" s="1"/>
  <c r="AW165" s="1"/>
  <c r="AW171" s="1"/>
  <c r="AW177" s="1"/>
  <c r="AW183" s="1"/>
  <c r="AW189" s="1"/>
  <c r="AW195" s="1"/>
  <c r="AW201" s="1"/>
  <c r="AW207" s="1"/>
  <c r="AW213" s="1"/>
  <c r="AW219" s="1"/>
  <c r="AW225" s="1"/>
  <c r="AW231" s="1"/>
  <c r="AW237" s="1"/>
  <c r="AW243" s="1"/>
  <c r="AW249" s="1"/>
  <c r="AW255" s="1"/>
  <c r="AW27"/>
  <c r="AV35" i="4"/>
  <c r="AW25" i="7" s="1"/>
  <c r="AV40" i="4"/>
  <c r="AW19" i="7"/>
  <c r="AV33" i="9"/>
  <c r="AV39" s="1"/>
  <c r="AV45" s="1"/>
  <c r="AV51" s="1"/>
  <c r="AV57" s="1"/>
  <c r="AV63" s="1"/>
  <c r="AV69" s="1"/>
  <c r="AV75" s="1"/>
  <c r="AV81" s="1"/>
  <c r="AV87" s="1"/>
  <c r="AV93" s="1"/>
  <c r="AV99" s="1"/>
  <c r="AV105" s="1"/>
  <c r="AV111" s="1"/>
  <c r="AV117" s="1"/>
  <c r="AV123" s="1"/>
  <c r="AV129" s="1"/>
  <c r="AV135" s="1"/>
  <c r="AV141" s="1"/>
  <c r="AV147" s="1"/>
  <c r="AV153" s="1"/>
  <c r="AV159" s="1"/>
  <c r="AV165" s="1"/>
  <c r="AV171" s="1"/>
  <c r="AV177" s="1"/>
  <c r="AV183" s="1"/>
  <c r="AV189" s="1"/>
  <c r="AV195" s="1"/>
  <c r="AV201" s="1"/>
  <c r="AV207" s="1"/>
  <c r="AV213" s="1"/>
  <c r="AV219" s="1"/>
  <c r="AV225" s="1"/>
  <c r="AV231" s="1"/>
  <c r="AV237" s="1"/>
  <c r="AV243" s="1"/>
  <c r="AV249" s="1"/>
  <c r="AV255" s="1"/>
  <c r="AV27"/>
  <c r="AU27"/>
  <c r="AU33"/>
  <c r="AU39" s="1"/>
  <c r="AU45" s="1"/>
  <c r="AU51" s="1"/>
  <c r="AU57" s="1"/>
  <c r="AU63" s="1"/>
  <c r="AU69" s="1"/>
  <c r="AU75" s="1"/>
  <c r="AU81" s="1"/>
  <c r="AU87" s="1"/>
  <c r="AU93" s="1"/>
  <c r="AU99" s="1"/>
  <c r="AU105" s="1"/>
  <c r="AU111" s="1"/>
  <c r="AU117" s="1"/>
  <c r="AU123" s="1"/>
  <c r="AU129" s="1"/>
  <c r="AU135" s="1"/>
  <c r="AU141" s="1"/>
  <c r="AU147" s="1"/>
  <c r="AU153" s="1"/>
  <c r="AU159" s="1"/>
  <c r="AU165" s="1"/>
  <c r="AU171" s="1"/>
  <c r="AU177" s="1"/>
  <c r="AU183" s="1"/>
  <c r="AU189" s="1"/>
  <c r="AU195" s="1"/>
  <c r="AU201" s="1"/>
  <c r="AU207" s="1"/>
  <c r="AU213" s="1"/>
  <c r="AU219" s="1"/>
  <c r="AU225" s="1"/>
  <c r="AU231" s="1"/>
  <c r="AU237" s="1"/>
  <c r="AU243" s="1"/>
  <c r="AU249" s="1"/>
  <c r="AU255" s="1"/>
  <c r="AU40" i="4"/>
  <c r="AT33" i="9"/>
  <c r="AT39" s="1"/>
  <c r="AT45" s="1"/>
  <c r="AT51" s="1"/>
  <c r="AT57" s="1"/>
  <c r="AT63" s="1"/>
  <c r="AT69" s="1"/>
  <c r="AT75" s="1"/>
  <c r="AT81" s="1"/>
  <c r="AT87" s="1"/>
  <c r="AT93" s="1"/>
  <c r="AT99" s="1"/>
  <c r="AT105" s="1"/>
  <c r="AT111" s="1"/>
  <c r="AT117" s="1"/>
  <c r="AT123" s="1"/>
  <c r="AT129" s="1"/>
  <c r="AT135" s="1"/>
  <c r="AT141" s="1"/>
  <c r="AT147" s="1"/>
  <c r="AT153" s="1"/>
  <c r="AT159" s="1"/>
  <c r="AT165" s="1"/>
  <c r="AT171" s="1"/>
  <c r="AT177" s="1"/>
  <c r="AT183" s="1"/>
  <c r="AT189" s="1"/>
  <c r="AT195" s="1"/>
  <c r="AT201" s="1"/>
  <c r="AT207" s="1"/>
  <c r="AT213" s="1"/>
  <c r="AT219" s="1"/>
  <c r="AT225" s="1"/>
  <c r="AT231" s="1"/>
  <c r="AT237" s="1"/>
  <c r="AT243" s="1"/>
  <c r="AT249" s="1"/>
  <c r="AT255" s="1"/>
  <c r="AT27"/>
  <c r="AT35" i="4"/>
  <c r="AU25" i="7" s="1"/>
  <c r="AU19"/>
  <c r="AT40" i="4"/>
  <c r="AS33" i="9"/>
  <c r="AS39" s="1"/>
  <c r="AS45" s="1"/>
  <c r="AS51" s="1"/>
  <c r="AS57"/>
  <c r="AS63" s="1"/>
  <c r="AS69" s="1"/>
  <c r="AS75" s="1"/>
  <c r="AS81" s="1"/>
  <c r="AS87" s="1"/>
  <c r="AS93" s="1"/>
  <c r="AS99" s="1"/>
  <c r="AS105" s="1"/>
  <c r="AS111" s="1"/>
  <c r="AS117" s="1"/>
  <c r="AS123" s="1"/>
  <c r="AS129" s="1"/>
  <c r="AS135" s="1"/>
  <c r="AS141" s="1"/>
  <c r="AS147" s="1"/>
  <c r="AS153" s="1"/>
  <c r="AS159" s="1"/>
  <c r="AS165" s="1"/>
  <c r="AS171" s="1"/>
  <c r="AS177" s="1"/>
  <c r="AS183" s="1"/>
  <c r="AS189" s="1"/>
  <c r="AS195" s="1"/>
  <c r="AS201" s="1"/>
  <c r="AS207" s="1"/>
  <c r="AS213" s="1"/>
  <c r="AS219" s="1"/>
  <c r="AS225" s="1"/>
  <c r="AS231" s="1"/>
  <c r="AS237" s="1"/>
  <c r="AS243" s="1"/>
  <c r="AS249" s="1"/>
  <c r="AS255" s="1"/>
  <c r="AS27"/>
  <c r="AS35" i="4"/>
  <c r="AT25" i="7"/>
  <c r="AS40" i="4"/>
  <c r="AT19" i="7"/>
  <c r="AS19"/>
  <c r="AR35" i="4"/>
  <c r="AS25" i="7" s="1"/>
  <c r="AR40" i="4"/>
  <c r="AR27" i="9"/>
  <c r="AR33"/>
  <c r="AR39" s="1"/>
  <c r="AR45" s="1"/>
  <c r="AR51" s="1"/>
  <c r="AR57" s="1"/>
  <c r="AR63" s="1"/>
  <c r="AR69" s="1"/>
  <c r="AR75" s="1"/>
  <c r="AR81" s="1"/>
  <c r="AR87" s="1"/>
  <c r="AR93" s="1"/>
  <c r="AR99" s="1"/>
  <c r="AR105" s="1"/>
  <c r="AR111" s="1"/>
  <c r="AR117" s="1"/>
  <c r="AR123" s="1"/>
  <c r="AR129" s="1"/>
  <c r="AR135" s="1"/>
  <c r="AR141" s="1"/>
  <c r="AR147" s="1"/>
  <c r="AR153" s="1"/>
  <c r="AR159" s="1"/>
  <c r="AR165" s="1"/>
  <c r="AR171" s="1"/>
  <c r="AR177" s="1"/>
  <c r="AR183" s="1"/>
  <c r="AR189" s="1"/>
  <c r="AR195" s="1"/>
  <c r="AR201" s="1"/>
  <c r="AR207" s="1"/>
  <c r="AR213" s="1"/>
  <c r="AR219" s="1"/>
  <c r="AR225" s="1"/>
  <c r="AR231" s="1"/>
  <c r="AR237" s="1"/>
  <c r="AR243" s="1"/>
  <c r="AR249" s="1"/>
  <c r="AR255" s="1"/>
  <c r="AQ33"/>
  <c r="AQ39" s="1"/>
  <c r="AQ45" s="1"/>
  <c r="AQ51" s="1"/>
  <c r="AQ57" s="1"/>
  <c r="AQ63" s="1"/>
  <c r="AQ69" s="1"/>
  <c r="AQ75" s="1"/>
  <c r="AQ81" s="1"/>
  <c r="AQ87" s="1"/>
  <c r="AQ93" s="1"/>
  <c r="AQ99" s="1"/>
  <c r="AQ105" s="1"/>
  <c r="AQ111" s="1"/>
  <c r="AQ117" s="1"/>
  <c r="AQ123" s="1"/>
  <c r="AQ129" s="1"/>
  <c r="AQ135" s="1"/>
  <c r="AQ141" s="1"/>
  <c r="AQ147" s="1"/>
  <c r="AQ153" s="1"/>
  <c r="AQ159" s="1"/>
  <c r="AQ165" s="1"/>
  <c r="AQ171" s="1"/>
  <c r="AQ177" s="1"/>
  <c r="AQ183" s="1"/>
  <c r="AQ189" s="1"/>
  <c r="AQ195" s="1"/>
  <c r="AQ201" s="1"/>
  <c r="AQ207" s="1"/>
  <c r="AQ213" s="1"/>
  <c r="AQ219" s="1"/>
  <c r="AQ225" s="1"/>
  <c r="AQ231" s="1"/>
  <c r="AQ237" s="1"/>
  <c r="AQ243" s="1"/>
  <c r="AQ249" s="1"/>
  <c r="AQ255" s="1"/>
  <c r="AQ27"/>
  <c r="AP35" i="4"/>
  <c r="AQ25" i="7" s="1"/>
  <c r="AP40" i="4"/>
  <c r="AQ19" i="7"/>
  <c r="AP33" i="9"/>
  <c r="AP39" s="1"/>
  <c r="AP45" s="1"/>
  <c r="AP51" s="1"/>
  <c r="AP57" s="1"/>
  <c r="AP63" s="1"/>
  <c r="AP69" s="1"/>
  <c r="AP75" s="1"/>
  <c r="AP81" s="1"/>
  <c r="AP87" s="1"/>
  <c r="AP93" s="1"/>
  <c r="AP99" s="1"/>
  <c r="AP105" s="1"/>
  <c r="AP111" s="1"/>
  <c r="AP117" s="1"/>
  <c r="AP123" s="1"/>
  <c r="AP129" s="1"/>
  <c r="AP135" s="1"/>
  <c r="AP141" s="1"/>
  <c r="AP147" s="1"/>
  <c r="AP153" s="1"/>
  <c r="AP159" s="1"/>
  <c r="AP165" s="1"/>
  <c r="AP171" s="1"/>
  <c r="AP177" s="1"/>
  <c r="AP183" s="1"/>
  <c r="AP189" s="1"/>
  <c r="AP195" s="1"/>
  <c r="AP201" s="1"/>
  <c r="AP207" s="1"/>
  <c r="AP213" s="1"/>
  <c r="AP219" s="1"/>
  <c r="AP225" s="1"/>
  <c r="AP231" s="1"/>
  <c r="AP237" s="1"/>
  <c r="AP243" s="1"/>
  <c r="AP249" s="1"/>
  <c r="AP255" s="1"/>
  <c r="AP27"/>
  <c r="AO27"/>
  <c r="AO33"/>
  <c r="AO39" s="1"/>
  <c r="AO45" s="1"/>
  <c r="AO51" s="1"/>
  <c r="AO57" s="1"/>
  <c r="AO63" s="1"/>
  <c r="AO69" s="1"/>
  <c r="AO75" s="1"/>
  <c r="AO81" s="1"/>
  <c r="AO87" s="1"/>
  <c r="AO93" s="1"/>
  <c r="AO99" s="1"/>
  <c r="AO105" s="1"/>
  <c r="AO111" s="1"/>
  <c r="AO117" s="1"/>
  <c r="AO123" s="1"/>
  <c r="AO129" s="1"/>
  <c r="AO135" s="1"/>
  <c r="AO141" s="1"/>
  <c r="AO147" s="1"/>
  <c r="AO153" s="1"/>
  <c r="AO159" s="1"/>
  <c r="AO165" s="1"/>
  <c r="AO171" s="1"/>
  <c r="AO177" s="1"/>
  <c r="AO183" s="1"/>
  <c r="AO189" s="1"/>
  <c r="AO195" s="1"/>
  <c r="AO201" s="1"/>
  <c r="AO207" s="1"/>
  <c r="AO213" s="1"/>
  <c r="AO219" s="1"/>
  <c r="AO225" s="1"/>
  <c r="AO231" s="1"/>
  <c r="AO237" s="1"/>
  <c r="AO243" s="1"/>
  <c r="AO249" s="1"/>
  <c r="AO255" s="1"/>
  <c r="AP19" i="7"/>
  <c r="AO40" i="4"/>
  <c r="AN33" i="9"/>
  <c r="AN39" s="1"/>
  <c r="AN45" s="1"/>
  <c r="AN51" s="1"/>
  <c r="AN57" s="1"/>
  <c r="AN63" s="1"/>
  <c r="AN69" s="1"/>
  <c r="AN75" s="1"/>
  <c r="AN81" s="1"/>
  <c r="AN87" s="1"/>
  <c r="AN93" s="1"/>
  <c r="AN99" s="1"/>
  <c r="AN105" s="1"/>
  <c r="AN111" s="1"/>
  <c r="AN117" s="1"/>
  <c r="AN123" s="1"/>
  <c r="AN129" s="1"/>
  <c r="AN135" s="1"/>
  <c r="AN141" s="1"/>
  <c r="AN147" s="1"/>
  <c r="AN153" s="1"/>
  <c r="AN159" s="1"/>
  <c r="AN165" s="1"/>
  <c r="AN171" s="1"/>
  <c r="AN177" s="1"/>
  <c r="AN183" s="1"/>
  <c r="AN189" s="1"/>
  <c r="AN195" s="1"/>
  <c r="AN201" s="1"/>
  <c r="AN207" s="1"/>
  <c r="AN213" s="1"/>
  <c r="AN219" s="1"/>
  <c r="AN225" s="1"/>
  <c r="AN231" s="1"/>
  <c r="AN237" s="1"/>
  <c r="AN243" s="1"/>
  <c r="AN249" s="1"/>
  <c r="AN255" s="1"/>
  <c r="AN27"/>
  <c r="AN40" i="4"/>
  <c r="AO19" i="7"/>
  <c r="AN35" i="4"/>
  <c r="AO25" i="7"/>
  <c r="AM27" i="9"/>
  <c r="AM33"/>
  <c r="AM39" s="1"/>
  <c r="AM45" s="1"/>
  <c r="AM51" s="1"/>
  <c r="AM57" s="1"/>
  <c r="AM63" s="1"/>
  <c r="AM69" s="1"/>
  <c r="AM75" s="1"/>
  <c r="AM81" s="1"/>
  <c r="AM87" s="1"/>
  <c r="AM93" s="1"/>
  <c r="AM99" s="1"/>
  <c r="AM105" s="1"/>
  <c r="AM111" s="1"/>
  <c r="AM117" s="1"/>
  <c r="AM123" s="1"/>
  <c r="AM129" s="1"/>
  <c r="AM135" s="1"/>
  <c r="AM141" s="1"/>
  <c r="AM147" s="1"/>
  <c r="AM153" s="1"/>
  <c r="AM159" s="1"/>
  <c r="AM165" s="1"/>
  <c r="AM171" s="1"/>
  <c r="AM177" s="1"/>
  <c r="AM183" s="1"/>
  <c r="AM189" s="1"/>
  <c r="AM195" s="1"/>
  <c r="AM201" s="1"/>
  <c r="AM207" s="1"/>
  <c r="AM213" s="1"/>
  <c r="AM219" s="1"/>
  <c r="AM225" s="1"/>
  <c r="AM231" s="1"/>
  <c r="AM237" s="1"/>
  <c r="AM243" s="1"/>
  <c r="AM249" s="1"/>
  <c r="AM255" s="1"/>
  <c r="AN19" i="7"/>
  <c r="AM40" i="4"/>
  <c r="AL27" i="9"/>
  <c r="AL33"/>
  <c r="AL39"/>
  <c r="AL45"/>
  <c r="AL51" s="1"/>
  <c r="AL57" s="1"/>
  <c r="AL63" s="1"/>
  <c r="AL69" s="1"/>
  <c r="AL75" s="1"/>
  <c r="AL81" s="1"/>
  <c r="AL87" s="1"/>
  <c r="AL93" s="1"/>
  <c r="AL99" s="1"/>
  <c r="AL105" s="1"/>
  <c r="AL111" s="1"/>
  <c r="AL117" s="1"/>
  <c r="AL123" s="1"/>
  <c r="AL129" s="1"/>
  <c r="AL135" s="1"/>
  <c r="AL141" s="1"/>
  <c r="AL147" s="1"/>
  <c r="AL153" s="1"/>
  <c r="AL159" s="1"/>
  <c r="AL165" s="1"/>
  <c r="AL171" s="1"/>
  <c r="AL177" s="1"/>
  <c r="AL183" s="1"/>
  <c r="AL189" s="1"/>
  <c r="AL195" s="1"/>
  <c r="AL201" s="1"/>
  <c r="AL207" s="1"/>
  <c r="AL213" s="1"/>
  <c r="AL219" s="1"/>
  <c r="AL225" s="1"/>
  <c r="AL231" s="1"/>
  <c r="AL237" s="1"/>
  <c r="AL243" s="1"/>
  <c r="AL249" s="1"/>
  <c r="AL255" s="1"/>
  <c r="AL40" i="4"/>
  <c r="AM19" i="7"/>
  <c r="AL35" i="4"/>
  <c r="AM25" i="7"/>
  <c r="AK33" i="9"/>
  <c r="AK39" s="1"/>
  <c r="AK45" s="1"/>
  <c r="AK51" s="1"/>
  <c r="AK57" s="1"/>
  <c r="AK63" s="1"/>
  <c r="AK69" s="1"/>
  <c r="AK75" s="1"/>
  <c r="AK81" s="1"/>
  <c r="AK87" s="1"/>
  <c r="AK93" s="1"/>
  <c r="AK99" s="1"/>
  <c r="AK105" s="1"/>
  <c r="AK111" s="1"/>
  <c r="AK117" s="1"/>
  <c r="AK123" s="1"/>
  <c r="AK129" s="1"/>
  <c r="AK135" s="1"/>
  <c r="AK141" s="1"/>
  <c r="AK147" s="1"/>
  <c r="AK153" s="1"/>
  <c r="AK159" s="1"/>
  <c r="AK165" s="1"/>
  <c r="AK171" s="1"/>
  <c r="AK177" s="1"/>
  <c r="AK183" s="1"/>
  <c r="AK189" s="1"/>
  <c r="AK195" s="1"/>
  <c r="AK201" s="1"/>
  <c r="AK207" s="1"/>
  <c r="AK213" s="1"/>
  <c r="AK219" s="1"/>
  <c r="AK225" s="1"/>
  <c r="AK231" s="1"/>
  <c r="AK237" s="1"/>
  <c r="AK243" s="1"/>
  <c r="AK249" s="1"/>
  <c r="AK255" s="1"/>
  <c r="AK27"/>
  <c r="AJ27"/>
  <c r="AJ33"/>
  <c r="AJ39" s="1"/>
  <c r="AJ45" s="1"/>
  <c r="AJ51"/>
  <c r="AJ57" s="1"/>
  <c r="AJ63" s="1"/>
  <c r="AJ69" s="1"/>
  <c r="AJ75" s="1"/>
  <c r="AJ81" s="1"/>
  <c r="AJ87" s="1"/>
  <c r="AJ93" s="1"/>
  <c r="AJ99" s="1"/>
  <c r="AJ105" s="1"/>
  <c r="AJ111" s="1"/>
  <c r="AJ117" s="1"/>
  <c r="AJ123" s="1"/>
  <c r="AJ129" s="1"/>
  <c r="AJ135" s="1"/>
  <c r="AJ141" s="1"/>
  <c r="AJ147" s="1"/>
  <c r="AJ153" s="1"/>
  <c r="AJ159" s="1"/>
  <c r="AJ165" s="1"/>
  <c r="AJ171" s="1"/>
  <c r="AJ177" s="1"/>
  <c r="AJ183" s="1"/>
  <c r="AJ189" s="1"/>
  <c r="AJ195" s="1"/>
  <c r="AJ201" s="1"/>
  <c r="AJ207" s="1"/>
  <c r="AJ213" s="1"/>
  <c r="AJ219" s="1"/>
  <c r="AJ225" s="1"/>
  <c r="AJ231" s="1"/>
  <c r="AJ237" s="1"/>
  <c r="AJ243" s="1"/>
  <c r="AJ249" s="1"/>
  <c r="AJ255" s="1"/>
  <c r="AJ30" i="4"/>
  <c r="AI45"/>
  <c r="AJ31" i="7"/>
  <c r="AI33" i="9"/>
  <c r="AI39" s="1"/>
  <c r="AI45" s="1"/>
  <c r="AI51" s="1"/>
  <c r="AI57" s="1"/>
  <c r="AI63" s="1"/>
  <c r="AI69" s="1"/>
  <c r="AI75" s="1"/>
  <c r="AI81" s="1"/>
  <c r="AI87" s="1"/>
  <c r="AI93" s="1"/>
  <c r="AI99" s="1"/>
  <c r="AI105" s="1"/>
  <c r="AI111" s="1"/>
  <c r="AI117" s="1"/>
  <c r="AI123" s="1"/>
  <c r="AI129" s="1"/>
  <c r="AI135" s="1"/>
  <c r="AI141" s="1"/>
  <c r="AI147" s="1"/>
  <c r="AI153" s="1"/>
  <c r="AI159" s="1"/>
  <c r="AI165" s="1"/>
  <c r="AI171" s="1"/>
  <c r="AI177" s="1"/>
  <c r="AI183" s="1"/>
  <c r="AI189" s="1"/>
  <c r="AI195" s="1"/>
  <c r="AI201" s="1"/>
  <c r="AI207" s="1"/>
  <c r="AI213" s="1"/>
  <c r="AI219" s="1"/>
  <c r="AI225" s="1"/>
  <c r="AI231" s="1"/>
  <c r="AI237" s="1"/>
  <c r="AI243" s="1"/>
  <c r="AI249" s="1"/>
  <c r="AI255" s="1"/>
  <c r="AI27"/>
  <c r="AJ19" i="7"/>
  <c r="AI35" i="4"/>
  <c r="AJ25" i="7" s="1"/>
  <c r="AH27" i="9"/>
  <c r="AH33"/>
  <c r="AH39" s="1"/>
  <c r="AH45" s="1"/>
  <c r="AH51" s="1"/>
  <c r="AH57" s="1"/>
  <c r="AH63" s="1"/>
  <c r="AH69" s="1"/>
  <c r="AH75" s="1"/>
  <c r="AH81" s="1"/>
  <c r="AH87" s="1"/>
  <c r="AH93" s="1"/>
  <c r="AH99" s="1"/>
  <c r="AH105" s="1"/>
  <c r="AH111" s="1"/>
  <c r="AH117" s="1"/>
  <c r="AH123" s="1"/>
  <c r="AH129" s="1"/>
  <c r="AH135" s="1"/>
  <c r="AH141" s="1"/>
  <c r="AH147" s="1"/>
  <c r="AH153" s="1"/>
  <c r="AH159" s="1"/>
  <c r="AH165" s="1"/>
  <c r="AH171" s="1"/>
  <c r="AH177" s="1"/>
  <c r="AH183" s="1"/>
  <c r="AH189" s="1"/>
  <c r="AH195" s="1"/>
  <c r="AH201" s="1"/>
  <c r="AH207" s="1"/>
  <c r="AH213" s="1"/>
  <c r="AH219" s="1"/>
  <c r="AH225" s="1"/>
  <c r="AH231" s="1"/>
  <c r="AH237" s="1"/>
  <c r="AH243" s="1"/>
  <c r="AH249" s="1"/>
  <c r="AH255" s="1"/>
  <c r="AH40" i="4"/>
  <c r="AI19" i="7"/>
  <c r="AG27" i="9"/>
  <c r="AG33"/>
  <c r="AG39" s="1"/>
  <c r="AG45" s="1"/>
  <c r="AG51" s="1"/>
  <c r="AG57" s="1"/>
  <c r="AG63" s="1"/>
  <c r="AG69" s="1"/>
  <c r="AG75" s="1"/>
  <c r="AG81" s="1"/>
  <c r="AG87" s="1"/>
  <c r="AG93" s="1"/>
  <c r="AG99" s="1"/>
  <c r="AG105" s="1"/>
  <c r="AG111" s="1"/>
  <c r="AG117" s="1"/>
  <c r="AG123" s="1"/>
  <c r="AG129" s="1"/>
  <c r="AG135" s="1"/>
  <c r="AG141" s="1"/>
  <c r="AG147" s="1"/>
  <c r="AG153" s="1"/>
  <c r="AG159" s="1"/>
  <c r="AG165" s="1"/>
  <c r="AG171" s="1"/>
  <c r="AG177" s="1"/>
  <c r="AG183" s="1"/>
  <c r="AG189" s="1"/>
  <c r="AG195" s="1"/>
  <c r="AG201" s="1"/>
  <c r="AG207" s="1"/>
  <c r="AG213" s="1"/>
  <c r="AG219" s="1"/>
  <c r="AG225" s="1"/>
  <c r="AG231" s="1"/>
  <c r="AG237" s="1"/>
  <c r="AG243" s="1"/>
  <c r="AG249" s="1"/>
  <c r="AG255" s="1"/>
  <c r="AG40" i="4"/>
  <c r="AG35"/>
  <c r="AH25" i="7" s="1"/>
  <c r="AH19"/>
  <c r="AG19"/>
  <c r="AF40" i="4"/>
  <c r="AF35"/>
  <c r="AG25" i="7" s="1"/>
  <c r="AF33" i="9"/>
  <c r="AF39"/>
  <c r="AF45" s="1"/>
  <c r="AF51" s="1"/>
  <c r="AF57" s="1"/>
  <c r="AF63" s="1"/>
  <c r="AF69" s="1"/>
  <c r="AF75" s="1"/>
  <c r="AF81" s="1"/>
  <c r="AF87" s="1"/>
  <c r="AF93" s="1"/>
  <c r="AF99" s="1"/>
  <c r="AF105" s="1"/>
  <c r="AF111" s="1"/>
  <c r="AF117" s="1"/>
  <c r="AF123" s="1"/>
  <c r="AF129" s="1"/>
  <c r="AF135" s="1"/>
  <c r="AF141" s="1"/>
  <c r="AF147" s="1"/>
  <c r="AF153" s="1"/>
  <c r="AF159" s="1"/>
  <c r="AF165" s="1"/>
  <c r="AF171" s="1"/>
  <c r="AF177" s="1"/>
  <c r="AF183" s="1"/>
  <c r="AF189" s="1"/>
  <c r="AF195" s="1"/>
  <c r="AF201" s="1"/>
  <c r="AF207" s="1"/>
  <c r="AF213" s="1"/>
  <c r="AF219" s="1"/>
  <c r="AF225" s="1"/>
  <c r="AF231" s="1"/>
  <c r="AF237" s="1"/>
  <c r="AF243" s="1"/>
  <c r="AF249" s="1"/>
  <c r="AF255" s="1"/>
  <c r="AF27"/>
  <c r="AE15"/>
  <c r="AE21"/>
  <c r="AD35" i="4"/>
  <c r="AE25" i="7" s="1"/>
  <c r="AD40" i="4"/>
  <c r="AE19" i="7"/>
  <c r="AD33" i="9"/>
  <c r="AD39" s="1"/>
  <c r="AD45" s="1"/>
  <c r="AD51" s="1"/>
  <c r="AD57" s="1"/>
  <c r="AD63" s="1"/>
  <c r="AD69" s="1"/>
  <c r="AD75" s="1"/>
  <c r="AD81" s="1"/>
  <c r="AD87" s="1"/>
  <c r="AD93" s="1"/>
  <c r="AD99" s="1"/>
  <c r="AD105" s="1"/>
  <c r="AD111" s="1"/>
  <c r="AD117" s="1"/>
  <c r="AD123" s="1"/>
  <c r="AD129" s="1"/>
  <c r="AD135" s="1"/>
  <c r="AD141" s="1"/>
  <c r="AD147" s="1"/>
  <c r="AD153" s="1"/>
  <c r="AD159" s="1"/>
  <c r="AD165" s="1"/>
  <c r="AD171" s="1"/>
  <c r="AD177" s="1"/>
  <c r="AD183" s="1"/>
  <c r="AD189" s="1"/>
  <c r="AD195" s="1"/>
  <c r="AD201" s="1"/>
  <c r="AD207" s="1"/>
  <c r="AD213" s="1"/>
  <c r="AD219" s="1"/>
  <c r="AD225" s="1"/>
  <c r="AD231" s="1"/>
  <c r="AD237" s="1"/>
  <c r="AD243" s="1"/>
  <c r="AD249" s="1"/>
  <c r="AD255" s="1"/>
  <c r="AD27"/>
  <c r="AC27"/>
  <c r="AC33"/>
  <c r="AC39" s="1"/>
  <c r="AC45" s="1"/>
  <c r="AC51" s="1"/>
  <c r="AC57" s="1"/>
  <c r="AC63" s="1"/>
  <c r="AC69" s="1"/>
  <c r="AC75" s="1"/>
  <c r="AC81" s="1"/>
  <c r="AC87" s="1"/>
  <c r="AC93" s="1"/>
  <c r="AC99" s="1"/>
  <c r="AC105" s="1"/>
  <c r="AC111" s="1"/>
  <c r="AC117" s="1"/>
  <c r="AC123" s="1"/>
  <c r="AC129" s="1"/>
  <c r="AC135" s="1"/>
  <c r="AC141" s="1"/>
  <c r="AC147" s="1"/>
  <c r="AC153" s="1"/>
  <c r="AC159" s="1"/>
  <c r="AC165" s="1"/>
  <c r="AC171" s="1"/>
  <c r="AC177" s="1"/>
  <c r="AC183" s="1"/>
  <c r="AC189" s="1"/>
  <c r="AC195" s="1"/>
  <c r="AC201" s="1"/>
  <c r="AC207" s="1"/>
  <c r="AC213" s="1"/>
  <c r="AC219" s="1"/>
  <c r="AC225" s="1"/>
  <c r="AC231" s="1"/>
  <c r="AC237" s="1"/>
  <c r="AC243" s="1"/>
  <c r="AC249" s="1"/>
  <c r="AC255" s="1"/>
  <c r="AC40" i="4"/>
  <c r="AC35"/>
  <c r="AD25" i="7" s="1"/>
  <c r="AB33" i="9"/>
  <c r="AB39" s="1"/>
  <c r="AB45" s="1"/>
  <c r="AB51" s="1"/>
  <c r="AB57" s="1"/>
  <c r="AB63" s="1"/>
  <c r="AB69" s="1"/>
  <c r="AB75" s="1"/>
  <c r="AB81" s="1"/>
  <c r="AB87" s="1"/>
  <c r="AB93" s="1"/>
  <c r="AB99" s="1"/>
  <c r="AB105" s="1"/>
  <c r="AB111" s="1"/>
  <c r="AB117" s="1"/>
  <c r="AB123" s="1"/>
  <c r="AB129" s="1"/>
  <c r="AB135" s="1"/>
  <c r="AB141" s="1"/>
  <c r="AB147" s="1"/>
  <c r="AB153" s="1"/>
  <c r="AB159" s="1"/>
  <c r="AB165" s="1"/>
  <c r="AB171" s="1"/>
  <c r="AB177" s="1"/>
  <c r="AB183" s="1"/>
  <c r="AB189" s="1"/>
  <c r="AB195" s="1"/>
  <c r="AB201" s="1"/>
  <c r="AB207" s="1"/>
  <c r="AB213" s="1"/>
  <c r="AB219" s="1"/>
  <c r="AB225" s="1"/>
  <c r="AB231" s="1"/>
  <c r="AB237" s="1"/>
  <c r="AB243" s="1"/>
  <c r="AB249" s="1"/>
  <c r="AB255" s="1"/>
  <c r="AB27"/>
  <c r="AC19" i="7"/>
  <c r="Z33" i="9"/>
  <c r="Z39" s="1"/>
  <c r="Z45" s="1"/>
  <c r="Z51" s="1"/>
  <c r="Z57" s="1"/>
  <c r="Z63" s="1"/>
  <c r="Z69" s="1"/>
  <c r="Z75" s="1"/>
  <c r="Z81" s="1"/>
  <c r="Z87" s="1"/>
  <c r="Z93" s="1"/>
  <c r="Z99" s="1"/>
  <c r="Z105" s="1"/>
  <c r="Z111" s="1"/>
  <c r="Z117" s="1"/>
  <c r="Z123" s="1"/>
  <c r="Z129" s="1"/>
  <c r="Z135" s="1"/>
  <c r="Z141" s="1"/>
  <c r="Z147" s="1"/>
  <c r="Z153" s="1"/>
  <c r="Z159" s="1"/>
  <c r="Z165" s="1"/>
  <c r="Z171" s="1"/>
  <c r="Z177" s="1"/>
  <c r="Z183" s="1"/>
  <c r="Z189" s="1"/>
  <c r="Z195" s="1"/>
  <c r="Z201" s="1"/>
  <c r="Z207" s="1"/>
  <c r="Z213" s="1"/>
  <c r="Z219" s="1"/>
  <c r="Z225" s="1"/>
  <c r="Z231" s="1"/>
  <c r="Z237" s="1"/>
  <c r="Z243" s="1"/>
  <c r="Z249" s="1"/>
  <c r="Z255" s="1"/>
  <c r="Z27"/>
  <c r="Z30" i="4"/>
  <c r="Y33" i="9"/>
  <c r="Y39" s="1"/>
  <c r="Y45" s="1"/>
  <c r="Y51" s="1"/>
  <c r="Y57" s="1"/>
  <c r="Y63" s="1"/>
  <c r="Y69" s="1"/>
  <c r="Y75" s="1"/>
  <c r="Y81" s="1"/>
  <c r="Y87" s="1"/>
  <c r="Y93" s="1"/>
  <c r="Y99" s="1"/>
  <c r="Y105" s="1"/>
  <c r="Y111" s="1"/>
  <c r="Y117" s="1"/>
  <c r="Y123" s="1"/>
  <c r="Y129" s="1"/>
  <c r="Y135" s="1"/>
  <c r="Y141" s="1"/>
  <c r="Y147" s="1"/>
  <c r="Y153" s="1"/>
  <c r="Y159" s="1"/>
  <c r="Y165" s="1"/>
  <c r="Y171" s="1"/>
  <c r="Y177" s="1"/>
  <c r="Y183" s="1"/>
  <c r="Y189" s="1"/>
  <c r="Y195" s="1"/>
  <c r="Y201" s="1"/>
  <c r="Y207" s="1"/>
  <c r="Y213" s="1"/>
  <c r="Y219" s="1"/>
  <c r="Y225" s="1"/>
  <c r="Y231" s="1"/>
  <c r="Y237" s="1"/>
  <c r="Y243" s="1"/>
  <c r="Y249" s="1"/>
  <c r="Y255" s="1"/>
  <c r="Y27"/>
  <c r="X35" i="4"/>
  <c r="Y25" i="7" s="1"/>
  <c r="X40" i="4"/>
  <c r="Y19" i="7"/>
  <c r="X15" i="9"/>
  <c r="X21" s="1"/>
  <c r="W40" i="4"/>
  <c r="W35"/>
  <c r="X25" i="7"/>
  <c r="V33" i="9"/>
  <c r="V39" s="1"/>
  <c r="V45" s="1"/>
  <c r="V51" s="1"/>
  <c r="V57" s="1"/>
  <c r="V63" s="1"/>
  <c r="V69" s="1"/>
  <c r="V75" s="1"/>
  <c r="V81" s="1"/>
  <c r="V87" s="1"/>
  <c r="V93" s="1"/>
  <c r="V99" s="1"/>
  <c r="V105" s="1"/>
  <c r="V111" s="1"/>
  <c r="V117" s="1"/>
  <c r="V123" s="1"/>
  <c r="V129" s="1"/>
  <c r="V135" s="1"/>
  <c r="V141" s="1"/>
  <c r="V147" s="1"/>
  <c r="V153" s="1"/>
  <c r="V159" s="1"/>
  <c r="V165" s="1"/>
  <c r="V171" s="1"/>
  <c r="V177" s="1"/>
  <c r="V183" s="1"/>
  <c r="V189" s="1"/>
  <c r="V195" s="1"/>
  <c r="V201" s="1"/>
  <c r="V207" s="1"/>
  <c r="V213" s="1"/>
  <c r="V219" s="1"/>
  <c r="V225" s="1"/>
  <c r="V231" s="1"/>
  <c r="V237" s="1"/>
  <c r="V243" s="1"/>
  <c r="V249" s="1"/>
  <c r="V255" s="1"/>
  <c r="V35" i="4"/>
  <c r="W25" i="7" s="1"/>
  <c r="W19"/>
  <c r="V40" i="4"/>
  <c r="U27" i="9"/>
  <c r="U33"/>
  <c r="U39" s="1"/>
  <c r="U45" s="1"/>
  <c r="U51" s="1"/>
  <c r="U57" s="1"/>
  <c r="U63" s="1"/>
  <c r="U69" s="1"/>
  <c r="U75" s="1"/>
  <c r="U81" s="1"/>
  <c r="U87" s="1"/>
  <c r="U93" s="1"/>
  <c r="U99" s="1"/>
  <c r="U105" s="1"/>
  <c r="U111" s="1"/>
  <c r="U117" s="1"/>
  <c r="U123" s="1"/>
  <c r="U129" s="1"/>
  <c r="U135" s="1"/>
  <c r="U141" s="1"/>
  <c r="U147" s="1"/>
  <c r="U153" s="1"/>
  <c r="U159" s="1"/>
  <c r="U165" s="1"/>
  <c r="U171" s="1"/>
  <c r="U177" s="1"/>
  <c r="U183" s="1"/>
  <c r="U189" s="1"/>
  <c r="U195" s="1"/>
  <c r="U201" s="1"/>
  <c r="U207" s="1"/>
  <c r="U213" s="1"/>
  <c r="U219" s="1"/>
  <c r="U225" s="1"/>
  <c r="U231" s="1"/>
  <c r="U237" s="1"/>
  <c r="U243" s="1"/>
  <c r="U249" s="1"/>
  <c r="U255" s="1"/>
  <c r="T27"/>
  <c r="T33"/>
  <c r="T39" s="1"/>
  <c r="T45" s="1"/>
  <c r="T51" s="1"/>
  <c r="T57" s="1"/>
  <c r="T63" s="1"/>
  <c r="T69" s="1"/>
  <c r="T75" s="1"/>
  <c r="T81" s="1"/>
  <c r="T87" s="1"/>
  <c r="T93" s="1"/>
  <c r="T99" s="1"/>
  <c r="T105" s="1"/>
  <c r="T111" s="1"/>
  <c r="T117" s="1"/>
  <c r="T123" s="1"/>
  <c r="T129" s="1"/>
  <c r="T135" s="1"/>
  <c r="T141" s="1"/>
  <c r="T147" s="1"/>
  <c r="T153" s="1"/>
  <c r="T159" s="1"/>
  <c r="T165" s="1"/>
  <c r="T171" s="1"/>
  <c r="T177" s="1"/>
  <c r="T183" s="1"/>
  <c r="T189" s="1"/>
  <c r="T195" s="1"/>
  <c r="T201" s="1"/>
  <c r="T207" s="1"/>
  <c r="T213" s="1"/>
  <c r="T219" s="1"/>
  <c r="T225" s="1"/>
  <c r="T231" s="1"/>
  <c r="T237" s="1"/>
  <c r="T243" s="1"/>
  <c r="T249" s="1"/>
  <c r="T255" s="1"/>
  <c r="U19" i="7"/>
  <c r="T35" i="4"/>
  <c r="U25" i="7"/>
  <c r="T40" i="4"/>
  <c r="S15" i="9"/>
  <c r="S21" s="1"/>
  <c r="S40" i="4"/>
  <c r="R33" i="9"/>
  <c r="R39" s="1"/>
  <c r="R45" s="1"/>
  <c r="R51"/>
  <c r="R57" s="1"/>
  <c r="R63" s="1"/>
  <c r="R69" s="1"/>
  <c r="R75" s="1"/>
  <c r="R81" s="1"/>
  <c r="R87" s="1"/>
  <c r="R93" s="1"/>
  <c r="R99" s="1"/>
  <c r="R105" s="1"/>
  <c r="R111" s="1"/>
  <c r="R117" s="1"/>
  <c r="R123" s="1"/>
  <c r="R129" s="1"/>
  <c r="R135" s="1"/>
  <c r="R141" s="1"/>
  <c r="R147" s="1"/>
  <c r="R153" s="1"/>
  <c r="R159" s="1"/>
  <c r="R165" s="1"/>
  <c r="R171" s="1"/>
  <c r="R177" s="1"/>
  <c r="R183" s="1"/>
  <c r="R189" s="1"/>
  <c r="R195" s="1"/>
  <c r="R201" s="1"/>
  <c r="R207" s="1"/>
  <c r="R213" s="1"/>
  <c r="R219" s="1"/>
  <c r="R225" s="1"/>
  <c r="R231" s="1"/>
  <c r="R237" s="1"/>
  <c r="R243" s="1"/>
  <c r="R249" s="1"/>
  <c r="R255" s="1"/>
  <c r="R27"/>
  <c r="R264"/>
  <c r="R30" i="4"/>
  <c r="Q33" i="9"/>
  <c r="Q39" s="1"/>
  <c r="Q45" s="1"/>
  <c r="Q51" s="1"/>
  <c r="Q57" s="1"/>
  <c r="Q63" s="1"/>
  <c r="Q69" s="1"/>
  <c r="Q75" s="1"/>
  <c r="Q81" s="1"/>
  <c r="Q87" s="1"/>
  <c r="Q93" s="1"/>
  <c r="Q99" s="1"/>
  <c r="Q105" s="1"/>
  <c r="Q111" s="1"/>
  <c r="Q117" s="1"/>
  <c r="Q123" s="1"/>
  <c r="Q129" s="1"/>
  <c r="Q135" s="1"/>
  <c r="Q141" s="1"/>
  <c r="Q147" s="1"/>
  <c r="Q153" s="1"/>
  <c r="Q159" s="1"/>
  <c r="Q165" s="1"/>
  <c r="Q171" s="1"/>
  <c r="Q177" s="1"/>
  <c r="Q183" s="1"/>
  <c r="Q189" s="1"/>
  <c r="Q195" s="1"/>
  <c r="Q201" s="1"/>
  <c r="Q207" s="1"/>
  <c r="Q213" s="1"/>
  <c r="Q219" s="1"/>
  <c r="Q225" s="1"/>
  <c r="Q231" s="1"/>
  <c r="Q237" s="1"/>
  <c r="Q243" s="1"/>
  <c r="Q249" s="1"/>
  <c r="Q255" s="1"/>
  <c r="Q27"/>
  <c r="Q40" i="4"/>
  <c r="Q19" i="7"/>
  <c r="P40" i="4"/>
  <c r="P15" i="9"/>
  <c r="P21" s="1"/>
  <c r="O33"/>
  <c r="O39" s="1"/>
  <c r="O45" s="1"/>
  <c r="O51" s="1"/>
  <c r="O57" s="1"/>
  <c r="O63" s="1"/>
  <c r="O69" s="1"/>
  <c r="O75" s="1"/>
  <c r="O81" s="1"/>
  <c r="O87" s="1"/>
  <c r="O93" s="1"/>
  <c r="O99" s="1"/>
  <c r="O105" s="1"/>
  <c r="O111" s="1"/>
  <c r="O117" s="1"/>
  <c r="O123" s="1"/>
  <c r="O129" s="1"/>
  <c r="O135" s="1"/>
  <c r="O141" s="1"/>
  <c r="O147" s="1"/>
  <c r="O153" s="1"/>
  <c r="O159" s="1"/>
  <c r="O165" s="1"/>
  <c r="O171" s="1"/>
  <c r="O177" s="1"/>
  <c r="O183" s="1"/>
  <c r="O189" s="1"/>
  <c r="O195" s="1"/>
  <c r="O201" s="1"/>
  <c r="O207" s="1"/>
  <c r="O213" s="1"/>
  <c r="O219" s="1"/>
  <c r="O225" s="1"/>
  <c r="O231" s="1"/>
  <c r="O237" s="1"/>
  <c r="O243" s="1"/>
  <c r="O249" s="1"/>
  <c r="O255" s="1"/>
  <c r="O27"/>
  <c r="O264"/>
  <c r="N33"/>
  <c r="N39" s="1"/>
  <c r="N45" s="1"/>
  <c r="N51" s="1"/>
  <c r="N57" s="1"/>
  <c r="N63" s="1"/>
  <c r="N69" s="1"/>
  <c r="N75" s="1"/>
  <c r="N81" s="1"/>
  <c r="N87" s="1"/>
  <c r="N93" s="1"/>
  <c r="N99" s="1"/>
  <c r="N105" s="1"/>
  <c r="N111" s="1"/>
  <c r="N117" s="1"/>
  <c r="N123" s="1"/>
  <c r="N129" s="1"/>
  <c r="N135" s="1"/>
  <c r="N141" s="1"/>
  <c r="N147" s="1"/>
  <c r="N153" s="1"/>
  <c r="N159" s="1"/>
  <c r="N165" s="1"/>
  <c r="N171" s="1"/>
  <c r="N177" s="1"/>
  <c r="N183" s="1"/>
  <c r="N189" s="1"/>
  <c r="N195" s="1"/>
  <c r="N201" s="1"/>
  <c r="N207" s="1"/>
  <c r="N213" s="1"/>
  <c r="N219" s="1"/>
  <c r="N225" s="1"/>
  <c r="N231" s="1"/>
  <c r="N237" s="1"/>
  <c r="N243" s="1"/>
  <c r="N249" s="1"/>
  <c r="N255" s="1"/>
  <c r="N27"/>
  <c r="N30" i="4"/>
  <c r="N13" i="7"/>
  <c r="L15" i="9"/>
  <c r="L21" s="1"/>
  <c r="J40" i="4"/>
  <c r="K31" i="7"/>
  <c r="J35" i="4"/>
  <c r="K25" i="7" s="1"/>
  <c r="H13"/>
  <c r="G13"/>
  <c r="D30" i="4"/>
  <c r="D40" s="1"/>
  <c r="D13" i="7"/>
  <c r="N19"/>
  <c r="M40" i="4"/>
  <c r="M35"/>
  <c r="N25" i="7" s="1"/>
  <c r="M33" i="9"/>
  <c r="M39" s="1"/>
  <c r="M45" s="1"/>
  <c r="M51" s="1"/>
  <c r="M57" s="1"/>
  <c r="M63" s="1"/>
  <c r="M69" s="1"/>
  <c r="M75" s="1"/>
  <c r="M81" s="1"/>
  <c r="M87" s="1"/>
  <c r="M93" s="1"/>
  <c r="M99" s="1"/>
  <c r="M105" s="1"/>
  <c r="M111" s="1"/>
  <c r="M117" s="1"/>
  <c r="M123" s="1"/>
  <c r="M129" s="1"/>
  <c r="M135" s="1"/>
  <c r="M141" s="1"/>
  <c r="M147" s="1"/>
  <c r="M153" s="1"/>
  <c r="M159" s="1"/>
  <c r="M165" s="1"/>
  <c r="M171" s="1"/>
  <c r="M177" s="1"/>
  <c r="M183" s="1"/>
  <c r="M189" s="1"/>
  <c r="M195" s="1"/>
  <c r="M201" s="1"/>
  <c r="M207" s="1"/>
  <c r="M213" s="1"/>
  <c r="M219" s="1"/>
  <c r="M225" s="1"/>
  <c r="M231" s="1"/>
  <c r="M237" s="1"/>
  <c r="M243" s="1"/>
  <c r="M249" s="1"/>
  <c r="M255" s="1"/>
  <c r="M27"/>
  <c r="L35" i="4"/>
  <c r="M25" i="7"/>
  <c r="M19"/>
  <c r="L40" i="4"/>
  <c r="K33" i="9"/>
  <c r="K39"/>
  <c r="K45" s="1"/>
  <c r="K51" s="1"/>
  <c r="K57" s="1"/>
  <c r="K63" s="1"/>
  <c r="K69" s="1"/>
  <c r="K75" s="1"/>
  <c r="K81" s="1"/>
  <c r="K87" s="1"/>
  <c r="K93" s="1"/>
  <c r="K99" s="1"/>
  <c r="K105" s="1"/>
  <c r="K111" s="1"/>
  <c r="K117" s="1"/>
  <c r="K123" s="1"/>
  <c r="K129" s="1"/>
  <c r="K135" s="1"/>
  <c r="K141" s="1"/>
  <c r="K147" s="1"/>
  <c r="K153" s="1"/>
  <c r="K159" s="1"/>
  <c r="K165" s="1"/>
  <c r="K171" s="1"/>
  <c r="K177" s="1"/>
  <c r="K183" s="1"/>
  <c r="K189" s="1"/>
  <c r="K195" s="1"/>
  <c r="K201" s="1"/>
  <c r="K207" s="1"/>
  <c r="K213" s="1"/>
  <c r="K219" s="1"/>
  <c r="K225" s="1"/>
  <c r="K231" s="1"/>
  <c r="K237" s="1"/>
  <c r="K243" s="1"/>
  <c r="K249" s="1"/>
  <c r="K255" s="1"/>
  <c r="K27"/>
  <c r="K30" i="4"/>
  <c r="J27" i="9"/>
  <c r="J33"/>
  <c r="J39" s="1"/>
  <c r="J45" s="1"/>
  <c r="J51" s="1"/>
  <c r="J57" s="1"/>
  <c r="J63" s="1"/>
  <c r="J69" s="1"/>
  <c r="J75" s="1"/>
  <c r="J81" s="1"/>
  <c r="J87" s="1"/>
  <c r="J93" s="1"/>
  <c r="J99" s="1"/>
  <c r="J105" s="1"/>
  <c r="J111" s="1"/>
  <c r="J117" s="1"/>
  <c r="J123" s="1"/>
  <c r="J129" s="1"/>
  <c r="J135" s="1"/>
  <c r="J141" s="1"/>
  <c r="J147" s="1"/>
  <c r="J153" s="1"/>
  <c r="J159" s="1"/>
  <c r="J165" s="1"/>
  <c r="J171" s="1"/>
  <c r="J177" s="1"/>
  <c r="J183" s="1"/>
  <c r="J189" s="1"/>
  <c r="J195" s="1"/>
  <c r="J201" s="1"/>
  <c r="J207" s="1"/>
  <c r="J213" s="1"/>
  <c r="J219" s="1"/>
  <c r="J225" s="1"/>
  <c r="J231" s="1"/>
  <c r="J237" s="1"/>
  <c r="J243" s="1"/>
  <c r="J249" s="1"/>
  <c r="J255" s="1"/>
  <c r="J45" i="4"/>
  <c r="I35"/>
  <c r="J25" i="7"/>
  <c r="J19"/>
  <c r="I40" i="4"/>
  <c r="G33" i="9"/>
  <c r="G39"/>
  <c r="G45" s="1"/>
  <c r="G51" s="1"/>
  <c r="G57" s="1"/>
  <c r="G63" s="1"/>
  <c r="G69" s="1"/>
  <c r="G75" s="1"/>
  <c r="G81" s="1"/>
  <c r="G87" s="1"/>
  <c r="G93" s="1"/>
  <c r="G99" s="1"/>
  <c r="G105" s="1"/>
  <c r="G111" s="1"/>
  <c r="G117" s="1"/>
  <c r="G123" s="1"/>
  <c r="G129" s="1"/>
  <c r="G135" s="1"/>
  <c r="G141" s="1"/>
  <c r="G147" s="1"/>
  <c r="G153" s="1"/>
  <c r="G159" s="1"/>
  <c r="G165" s="1"/>
  <c r="G171" s="1"/>
  <c r="G177" s="1"/>
  <c r="G183" s="1"/>
  <c r="G189" s="1"/>
  <c r="G195" s="1"/>
  <c r="G201" s="1"/>
  <c r="G207" s="1"/>
  <c r="G213" s="1"/>
  <c r="G219" s="1"/>
  <c r="G225" s="1"/>
  <c r="G231" s="1"/>
  <c r="G237" s="1"/>
  <c r="G243" s="1"/>
  <c r="G249" s="1"/>
  <c r="G255" s="1"/>
  <c r="G27"/>
  <c r="G40" i="4"/>
  <c r="G35"/>
  <c r="H25" i="7"/>
  <c r="H19"/>
  <c r="F35" i="4"/>
  <c r="G25" i="7" s="1"/>
  <c r="G19"/>
  <c r="F40" i="4"/>
  <c r="F15" i="9"/>
  <c r="F21" s="1"/>
  <c r="E40" i="4"/>
  <c r="E35"/>
  <c r="F25" i="7" s="1"/>
  <c r="F19"/>
  <c r="D33" i="9"/>
  <c r="D39" s="1"/>
  <c r="D45" s="1"/>
  <c r="D51" s="1"/>
  <c r="D57" s="1"/>
  <c r="D63" s="1"/>
  <c r="D69" s="1"/>
  <c r="D75" s="1"/>
  <c r="D81" s="1"/>
  <c r="D87" s="1"/>
  <c r="D93" s="1"/>
  <c r="D99" s="1"/>
  <c r="D105" s="1"/>
  <c r="D111" s="1"/>
  <c r="D117" s="1"/>
  <c r="D123" s="1"/>
  <c r="D129" s="1"/>
  <c r="D135" s="1"/>
  <c r="D141" s="1"/>
  <c r="D147" s="1"/>
  <c r="D153" s="1"/>
  <c r="D159" s="1"/>
  <c r="D165" s="1"/>
  <c r="D171" s="1"/>
  <c r="D177" s="1"/>
  <c r="D183" s="1"/>
  <c r="D189" s="1"/>
  <c r="D195" s="1"/>
  <c r="D201" s="1"/>
  <c r="D207" s="1"/>
  <c r="D213" s="1"/>
  <c r="D219" s="1"/>
  <c r="D225" s="1"/>
  <c r="D231" s="1"/>
  <c r="D237" s="1"/>
  <c r="D243" s="1"/>
  <c r="D249" s="1"/>
  <c r="D255" s="1"/>
  <c r="D27"/>
  <c r="C27"/>
  <c r="C33"/>
  <c r="C39" s="1"/>
  <c r="C45" s="1"/>
  <c r="C51" s="1"/>
  <c r="C57" s="1"/>
  <c r="C63" s="1"/>
  <c r="C69" s="1"/>
  <c r="C75" s="1"/>
  <c r="C81" s="1"/>
  <c r="C87" s="1"/>
  <c r="C93" s="1"/>
  <c r="C99" s="1"/>
  <c r="C105" s="1"/>
  <c r="C111" s="1"/>
  <c r="C117" s="1"/>
  <c r="C123" s="1"/>
  <c r="C129" s="1"/>
  <c r="C135" s="1"/>
  <c r="C141" s="1"/>
  <c r="C147" s="1"/>
  <c r="C153" s="1"/>
  <c r="C159" s="1"/>
  <c r="C165" s="1"/>
  <c r="C171" s="1"/>
  <c r="C177" s="1"/>
  <c r="C183" s="1"/>
  <c r="C189" s="1"/>
  <c r="C195" s="1"/>
  <c r="C201" s="1"/>
  <c r="C207" s="1"/>
  <c r="C213" s="1"/>
  <c r="C219" s="1"/>
  <c r="C225" s="1"/>
  <c r="C231" s="1"/>
  <c r="C237" s="1"/>
  <c r="C243" s="1"/>
  <c r="C249" s="1"/>
  <c r="C255" s="1"/>
  <c r="C35" i="4"/>
  <c r="D25" i="7" s="1"/>
  <c r="C40" i="4"/>
  <c r="D19" i="7"/>
  <c r="C264" i="9"/>
  <c r="AK184"/>
  <c r="AX19" i="7"/>
  <c r="AR31"/>
  <c r="AA35" i="4"/>
  <c r="AB25" i="7" s="1"/>
  <c r="AK40" i="4"/>
  <c r="AL19" i="7"/>
  <c r="AB35" i="4"/>
  <c r="AC25" i="7" s="1"/>
  <c r="AB19"/>
  <c r="Y35" i="4"/>
  <c r="Z25" i="7" s="1"/>
  <c r="Y40" i="4"/>
  <c r="Z31" i="7" s="1"/>
  <c r="U35" i="4"/>
  <c r="V25" i="7" s="1"/>
  <c r="H27" i="9"/>
  <c r="N234" i="4"/>
  <c r="C7" i="6"/>
  <c r="CJ112" i="9"/>
  <c r="AS220"/>
  <c r="BY178"/>
  <c r="BZ94"/>
  <c r="AU238"/>
  <c r="BY220"/>
  <c r="CK238"/>
  <c r="AV94"/>
  <c r="AA64"/>
  <c r="V202" i="7"/>
  <c r="CC166" i="9"/>
  <c r="CF64"/>
  <c r="V94"/>
  <c r="BR64"/>
  <c r="AT112"/>
  <c r="BO94"/>
  <c r="G238"/>
  <c r="N64"/>
  <c r="D106"/>
  <c r="O94"/>
  <c r="BJ234" i="4"/>
  <c r="N232" i="9"/>
  <c r="AE238"/>
  <c r="BD64"/>
  <c r="BE238"/>
  <c r="CE238"/>
  <c r="AA234" i="4"/>
  <c r="N250" i="9"/>
  <c r="AQ250"/>
  <c r="CE250"/>
  <c r="E196"/>
  <c r="AY136"/>
  <c r="CJ136"/>
  <c r="CN112"/>
  <c r="M94"/>
  <c r="C190"/>
  <c r="CM250"/>
  <c r="BO106"/>
  <c r="CK184"/>
  <c r="AJ184"/>
  <c r="BG184"/>
  <c r="E94"/>
  <c r="BZ250"/>
  <c r="P250"/>
  <c r="M250"/>
  <c r="BN112"/>
  <c r="CE124"/>
  <c r="CF100"/>
  <c r="BB100"/>
  <c r="N154"/>
  <c r="D148"/>
  <c r="CL124"/>
  <c r="BK184"/>
  <c r="CN136"/>
  <c r="AU184"/>
  <c r="AE184"/>
  <c r="CJ184"/>
  <c r="K250"/>
  <c r="AD250"/>
  <c r="BI250"/>
  <c r="BL234" i="4"/>
  <c r="BQ234"/>
  <c r="BX136" i="9"/>
  <c r="I250"/>
  <c r="AB100"/>
  <c r="BP136"/>
  <c r="AR250"/>
  <c r="AG154"/>
  <c r="AA184"/>
  <c r="Q184"/>
  <c r="AN250"/>
  <c r="AX250"/>
  <c r="T250"/>
  <c r="O250"/>
  <c r="BH142"/>
  <c r="U124"/>
  <c r="AV250"/>
  <c r="AT124"/>
  <c r="BD154"/>
  <c r="AX136"/>
  <c r="AT250"/>
  <c r="AC250"/>
  <c r="J136"/>
  <c r="CK94"/>
  <c r="J142"/>
  <c r="AG184"/>
  <c r="Y184"/>
  <c r="S184"/>
  <c r="BP250"/>
  <c r="CD250"/>
  <c r="AZ250"/>
  <c r="BK250"/>
  <c r="J234" i="4"/>
  <c r="AL232" i="9"/>
  <c r="AT94"/>
  <c r="AF190"/>
  <c r="AM232"/>
  <c r="BF232"/>
  <c r="W94"/>
  <c r="BX148"/>
  <c r="C232"/>
  <c r="BW232"/>
  <c r="BG94"/>
  <c r="AA148"/>
  <c r="AE234" i="4"/>
  <c r="CD58" i="9"/>
  <c r="CC220"/>
  <c r="BS234" i="4"/>
  <c r="BS142" i="9"/>
  <c r="L94"/>
  <c r="CC190"/>
  <c r="BW94"/>
  <c r="BJ106"/>
  <c r="AP94"/>
  <c r="O232"/>
  <c r="CK232"/>
  <c r="BY94"/>
  <c r="AL234" i="4"/>
  <c r="BB232" i="9"/>
  <c r="BZ88"/>
  <c r="E232"/>
  <c r="AX202" i="7"/>
  <c r="BY118" i="9"/>
  <c r="AS190"/>
  <c r="CB94"/>
  <c r="AR234" i="4"/>
  <c r="AK88" i="9"/>
  <c r="BP208"/>
  <c r="Z178"/>
  <c r="BD220"/>
  <c r="AC94"/>
  <c r="R190"/>
  <c r="CB172"/>
  <c r="F232"/>
  <c r="BF94"/>
  <c r="BI234" i="4"/>
  <c r="CL100" i="9"/>
  <c r="AY202" i="7"/>
  <c r="AX234" i="4"/>
  <c r="BS232" i="9"/>
  <c r="BO190"/>
  <c r="AC232"/>
  <c r="BF88"/>
  <c r="BL94"/>
  <c r="T232"/>
  <c r="CN208"/>
  <c r="BR196"/>
  <c r="V154"/>
  <c r="AU220"/>
  <c r="BS94"/>
  <c r="CK172"/>
  <c r="CM94"/>
  <c r="BV190"/>
  <c r="AN154"/>
  <c r="W232"/>
  <c r="BM94"/>
  <c r="AI94"/>
  <c r="BH250"/>
  <c r="BX250"/>
  <c r="AA250"/>
  <c r="BS250"/>
  <c r="BC232"/>
  <c r="CA233" i="4"/>
  <c r="AD232" i="9"/>
  <c r="E27"/>
  <c r="F220"/>
  <c r="AQ94"/>
  <c r="CG202" i="7"/>
  <c r="AK154" i="9"/>
  <c r="H232"/>
  <c r="CG94"/>
  <c r="BC94"/>
  <c r="BA40" i="4"/>
  <c r="BB19" i="7"/>
  <c r="BA35" i="4"/>
  <c r="BB25" i="7" s="1"/>
  <c r="CB45" i="4"/>
  <c r="CC31" i="7"/>
  <c r="BB45" i="4"/>
  <c r="BC31" i="7"/>
  <c r="BW31"/>
  <c r="BV45" i="4"/>
  <c r="BH40"/>
  <c r="BH35"/>
  <c r="BI25" i="7"/>
  <c r="BI19"/>
  <c r="CN43"/>
  <c r="CM55" i="4"/>
  <c r="BZ45"/>
  <c r="CA31" i="7"/>
  <c r="AB118" i="9"/>
  <c r="W118"/>
  <c r="O118"/>
  <c r="V88"/>
  <c r="E88"/>
  <c r="Z88"/>
  <c r="CC88"/>
  <c r="W208"/>
  <c r="BU88"/>
  <c r="BF178"/>
  <c r="CE178"/>
  <c r="BW118"/>
  <c r="BP233" i="4"/>
  <c r="BP234"/>
  <c r="CM208" i="9"/>
  <c r="BY190"/>
  <c r="BF190"/>
  <c r="W190"/>
  <c r="O190"/>
  <c r="BH190"/>
  <c r="BP190"/>
  <c r="U190"/>
  <c r="M106"/>
  <c r="AC106"/>
  <c r="AJ106"/>
  <c r="F106"/>
  <c r="CN118"/>
  <c r="AF118"/>
  <c r="Y118"/>
  <c r="AR118"/>
  <c r="F118"/>
  <c r="BC118"/>
  <c r="AU190"/>
  <c r="CA220"/>
  <c r="AQ106"/>
  <c r="H35" i="4"/>
  <c r="I25" i="7" s="1"/>
  <c r="AW40" i="4"/>
  <c r="AX31" i="7" s="1"/>
  <c r="BN124" i="9"/>
  <c r="BG88"/>
  <c r="I232"/>
  <c r="AQ220"/>
  <c r="AF64"/>
  <c r="AT196"/>
  <c r="BW88"/>
  <c r="AF88"/>
  <c r="AB208"/>
  <c r="BB88"/>
  <c r="S88"/>
  <c r="T178"/>
  <c r="BJ94"/>
  <c r="AT64"/>
  <c r="BU220"/>
  <c r="AF220"/>
  <c r="R142"/>
  <c r="AT190"/>
  <c r="N94"/>
  <c r="BT94"/>
  <c r="AQ190"/>
  <c r="N190"/>
  <c r="BU190"/>
  <c r="CK190"/>
  <c r="Q190"/>
  <c r="Y190"/>
  <c r="AV190"/>
  <c r="BV106"/>
  <c r="CE100"/>
  <c r="CN190"/>
  <c r="L106"/>
  <c r="K106"/>
  <c r="BP106"/>
  <c r="CG208"/>
  <c r="AO118"/>
  <c r="CI118"/>
  <c r="AA118"/>
  <c r="Q118"/>
  <c r="BR118"/>
  <c r="AI172"/>
  <c r="CD232"/>
  <c r="CM232"/>
  <c r="Q232"/>
  <c r="AK232"/>
  <c r="BB94"/>
  <c r="AN94"/>
  <c r="AM94"/>
  <c r="AG190"/>
  <c r="BM106"/>
  <c r="T64"/>
  <c r="AW64"/>
  <c r="T94"/>
  <c r="O234" i="4"/>
  <c r="CJ37" i="7"/>
  <c r="CI50" i="4"/>
  <c r="BC45"/>
  <c r="BD31" i="7"/>
  <c r="BF45" i="4"/>
  <c r="BG31" i="7"/>
  <c r="CD31"/>
  <c r="CC45" i="4"/>
  <c r="CP112"/>
  <c r="CQ119" i="9"/>
  <c r="CQ112" i="4" s="1"/>
  <c r="CR117" i="7" s="1"/>
  <c r="U202"/>
  <c r="T234" i="4"/>
  <c r="BJ40"/>
  <c r="BJ35"/>
  <c r="BK25" i="7"/>
  <c r="BK19"/>
  <c r="BL50" i="4"/>
  <c r="BM37" i="7"/>
  <c r="BF31"/>
  <c r="BE45" i="4"/>
  <c r="CG50"/>
  <c r="CH37" i="7"/>
  <c r="BP45" i="4"/>
  <c r="BQ31" i="7"/>
  <c r="CD55" i="4"/>
  <c r="CE43" i="7"/>
  <c r="BP19"/>
  <c r="BO35" i="4"/>
  <c r="BP25" i="7"/>
  <c r="BO40" i="4"/>
  <c r="CL45"/>
  <c r="CM31" i="7"/>
  <c r="BK65" i="4"/>
  <c r="BL55" i="7"/>
  <c r="BZ37"/>
  <c r="BY50" i="4"/>
  <c r="BO43" i="7"/>
  <c r="BN55" i="4"/>
  <c r="CJ88" i="9"/>
  <c r="BF118"/>
  <c r="CK88"/>
  <c r="V234" i="4"/>
  <c r="AE88" i="9"/>
  <c r="T88"/>
  <c r="BQ190"/>
  <c r="AP190"/>
  <c r="AD190"/>
  <c r="BT190"/>
  <c r="CL190"/>
  <c r="BE118"/>
  <c r="BK118"/>
  <c r="AK106"/>
  <c r="BE172"/>
  <c r="CM88"/>
  <c r="BA88"/>
  <c r="CN220"/>
  <c r="CA232"/>
  <c r="BP142"/>
  <c r="AJ190"/>
  <c r="CD190"/>
  <c r="BM190"/>
  <c r="CH233" i="4"/>
  <c r="BU233"/>
  <c r="CH106" i="9"/>
  <c r="AA106"/>
  <c r="S118"/>
  <c r="CE232"/>
  <c r="BG118"/>
  <c r="P19" i="7"/>
  <c r="AA33" i="9"/>
  <c r="AA39"/>
  <c r="AA45" s="1"/>
  <c r="AA51" s="1"/>
  <c r="AA57" s="1"/>
  <c r="AA63" s="1"/>
  <c r="AA69" s="1"/>
  <c r="AA75" s="1"/>
  <c r="AA81" s="1"/>
  <c r="AA87" s="1"/>
  <c r="AA93" s="1"/>
  <c r="AA99" s="1"/>
  <c r="AA105" s="1"/>
  <c r="AA111" s="1"/>
  <c r="AA117" s="1"/>
  <c r="AA123" s="1"/>
  <c r="AA129" s="1"/>
  <c r="AA135" s="1"/>
  <c r="AA141" s="1"/>
  <c r="AA147" s="1"/>
  <c r="AA153" s="1"/>
  <c r="AA159" s="1"/>
  <c r="AA165" s="1"/>
  <c r="AA171" s="1"/>
  <c r="AA177" s="1"/>
  <c r="AA183" s="1"/>
  <c r="AA189" s="1"/>
  <c r="AA195" s="1"/>
  <c r="AA201" s="1"/>
  <c r="AA207" s="1"/>
  <c r="AA213" s="1"/>
  <c r="AA219" s="1"/>
  <c r="AA225" s="1"/>
  <c r="AA231" s="1"/>
  <c r="AA237" s="1"/>
  <c r="AA243" s="1"/>
  <c r="AA249" s="1"/>
  <c r="AA255" s="1"/>
  <c r="AE35" i="4"/>
  <c r="AF25" i="7"/>
  <c r="AX40" i="4"/>
  <c r="O88" i="9"/>
  <c r="CL233" i="4"/>
  <c r="AO88" i="9"/>
  <c r="AQ232"/>
  <c r="V232"/>
  <c r="M124"/>
  <c r="AY88"/>
  <c r="AU88"/>
  <c r="CM124"/>
  <c r="F124"/>
  <c r="CE88"/>
  <c r="U88"/>
  <c r="BJ88"/>
  <c r="Y178"/>
  <c r="BI64"/>
  <c r="W220"/>
  <c r="AO220"/>
  <c r="AV142"/>
  <c r="O142"/>
  <c r="AZ94"/>
  <c r="AN190"/>
  <c r="BG190"/>
  <c r="BJ190"/>
  <c r="AW190"/>
  <c r="AE190"/>
  <c r="CA190"/>
  <c r="AL190"/>
  <c r="BZ232"/>
  <c r="CH190"/>
  <c r="BU124"/>
  <c r="BA106"/>
  <c r="P106"/>
  <c r="T106"/>
  <c r="H106"/>
  <c r="CD142"/>
  <c r="CD208"/>
  <c r="CI142"/>
  <c r="AQ154"/>
  <c r="BV234" i="4"/>
  <c r="AP118" i="9"/>
  <c r="AJ118"/>
  <c r="AT118"/>
  <c r="CE118"/>
  <c r="U118"/>
  <c r="BG232"/>
  <c r="AS232"/>
  <c r="CH232"/>
  <c r="K232"/>
  <c r="Q94"/>
  <c r="R94"/>
  <c r="V64"/>
  <c r="BC64"/>
  <c r="F100"/>
  <c r="AP112"/>
  <c r="CI31" i="7"/>
  <c r="CH45" i="4"/>
  <c r="BX19" i="7"/>
  <c r="BW35" i="4"/>
  <c r="BX25" i="7" s="1"/>
  <c r="BW40" i="4"/>
  <c r="BT65"/>
  <c r="BU55" i="7"/>
  <c r="BQ40" i="4"/>
  <c r="BQ35"/>
  <c r="BR25" i="7" s="1"/>
  <c r="BR19"/>
  <c r="BB118" i="9"/>
  <c r="CL88"/>
  <c r="BN190"/>
  <c r="CA88"/>
  <c r="X106"/>
  <c r="AS106"/>
  <c r="CG190"/>
  <c r="AI118"/>
  <c r="BJ118"/>
  <c r="BI208"/>
  <c r="BY88"/>
  <c r="AD88"/>
  <c r="AG124"/>
  <c r="AM208"/>
  <c r="BO178"/>
  <c r="I220"/>
  <c r="AP142"/>
  <c r="BH118"/>
  <c r="G118"/>
  <c r="U232"/>
  <c r="AX232"/>
  <c r="O35" i="4"/>
  <c r="P25" i="7"/>
  <c r="U40" i="4"/>
  <c r="V31" i="7"/>
  <c r="AE40" i="4"/>
  <c r="AF31" i="7"/>
  <c r="AY19"/>
  <c r="I88" i="9"/>
  <c r="P88"/>
  <c r="Y232"/>
  <c r="M232"/>
  <c r="BP124"/>
  <c r="C88"/>
  <c r="AU106"/>
  <c r="AV64"/>
  <c r="CJ124"/>
  <c r="AQ172"/>
  <c r="BC142"/>
  <c r="AD196"/>
  <c r="G88"/>
  <c r="AG178"/>
  <c r="AN64"/>
  <c r="CF190"/>
  <c r="J220"/>
  <c r="AP220"/>
  <c r="K142"/>
  <c r="BW142"/>
  <c r="I94"/>
  <c r="BZ112"/>
  <c r="AX190"/>
  <c r="BR190"/>
  <c r="H190"/>
  <c r="V190"/>
  <c r="BK190"/>
  <c r="AI190"/>
  <c r="BI190"/>
  <c r="CE208"/>
  <c r="S106"/>
  <c r="BL106"/>
  <c r="AZ106"/>
  <c r="AN106"/>
  <c r="C154"/>
  <c r="CM118"/>
  <c r="AY118"/>
  <c r="H118"/>
  <c r="BD118"/>
  <c r="BA118"/>
  <c r="Z232"/>
  <c r="AN232"/>
  <c r="CG232"/>
  <c r="AG232"/>
  <c r="AO232"/>
  <c r="U94"/>
  <c r="BR94"/>
  <c r="AP232"/>
  <c r="AB64"/>
  <c r="M202" i="7"/>
  <c r="L234" i="4"/>
  <c r="BX40"/>
  <c r="BY19" i="7"/>
  <c r="BX35" i="4"/>
  <c r="BY25" i="7" s="1"/>
  <c r="CN40" i="4"/>
  <c r="CO19" i="7"/>
  <c r="CN35" i="4"/>
  <c r="CO25" i="7" s="1"/>
  <c r="BJ37"/>
  <c r="BI50" i="4"/>
  <c r="CF40"/>
  <c r="CF35"/>
  <c r="CG25" i="7"/>
  <c r="CG19"/>
  <c r="BH31"/>
  <c r="BG45" i="4"/>
  <c r="BN31" i="7"/>
  <c r="BM45" i="4"/>
  <c r="BT37" i="7"/>
  <c r="BS50" i="4"/>
  <c r="BD50"/>
  <c r="BE37" i="7"/>
  <c r="BS43"/>
  <c r="BR55" i="4"/>
  <c r="CL37" i="7"/>
  <c r="CK50" i="4"/>
  <c r="AL118" i="9"/>
  <c r="H40" i="4"/>
  <c r="CM81"/>
  <c r="CG118" i="9"/>
  <c r="BZ178"/>
  <c r="CM190"/>
  <c r="BH106"/>
  <c r="BF106"/>
  <c r="BV118"/>
  <c r="BX88"/>
  <c r="F88"/>
  <c r="BX118"/>
  <c r="J178"/>
  <c r="CI106"/>
  <c r="K190"/>
  <c r="AB190"/>
  <c r="CB190"/>
  <c r="BL190"/>
  <c r="E190"/>
  <c r="CE106"/>
  <c r="AG106"/>
  <c r="CG178"/>
  <c r="J118"/>
  <c r="BU118"/>
  <c r="R232"/>
  <c r="AU81" i="4"/>
  <c r="BW172" i="9"/>
  <c r="AS234" i="4"/>
  <c r="AR196" i="9"/>
  <c r="BH88"/>
  <c r="BO232"/>
  <c r="AP124"/>
  <c r="BS88"/>
  <c r="AQ124"/>
  <c r="AV88"/>
  <c r="CF88"/>
  <c r="BV178"/>
  <c r="CL232"/>
  <c r="CI232"/>
  <c r="BP64"/>
  <c r="CM64"/>
  <c r="CH220"/>
  <c r="CE142"/>
  <c r="BV94"/>
  <c r="CJ190"/>
  <c r="S190"/>
  <c r="P190"/>
  <c r="AK190"/>
  <c r="J190"/>
  <c r="CI190"/>
  <c r="F190"/>
  <c r="BN201" i="4"/>
  <c r="CH94" i="9"/>
  <c r="AW106"/>
  <c r="W106"/>
  <c r="Z106"/>
  <c r="BN106"/>
  <c r="CI112"/>
  <c r="AS118"/>
  <c r="AD118"/>
  <c r="BZ118"/>
  <c r="CK118"/>
  <c r="AW232"/>
  <c r="CC232"/>
  <c r="AU232"/>
  <c r="AL94"/>
  <c r="AB94"/>
  <c r="BS238"/>
  <c r="AS94"/>
  <c r="BB250"/>
  <c r="S70" i="7"/>
  <c r="BR71" i="4"/>
  <c r="CG71"/>
  <c r="AF71"/>
  <c r="BK71"/>
  <c r="BE71"/>
  <c r="BI71"/>
  <c r="BS71"/>
  <c r="BD71"/>
  <c r="AO71"/>
  <c r="G71"/>
  <c r="BH71"/>
  <c r="BC71"/>
  <c r="H71"/>
  <c r="E71"/>
  <c r="CM71"/>
  <c r="CC71"/>
  <c r="AL71"/>
  <c r="S71"/>
  <c r="R71"/>
  <c r="L71"/>
  <c r="AX71"/>
  <c r="P71"/>
  <c r="O71"/>
  <c r="AU71"/>
  <c r="V71"/>
  <c r="X71"/>
  <c r="BU71"/>
  <c r="AA71"/>
  <c r="N71"/>
  <c r="T71"/>
  <c r="AY71"/>
  <c r="BW71"/>
  <c r="BA71"/>
  <c r="CA71"/>
  <c r="K71"/>
  <c r="CN71"/>
  <c r="AN71"/>
  <c r="C71"/>
  <c r="AS71"/>
  <c r="BT71"/>
  <c r="AW71"/>
  <c r="Q71"/>
  <c r="AH71"/>
  <c r="AZ71"/>
  <c r="BN71"/>
  <c r="CI71"/>
  <c r="BP71"/>
  <c r="D71"/>
  <c r="BG71"/>
  <c r="AK71"/>
  <c r="AG71"/>
  <c r="J71"/>
  <c r="AM71"/>
  <c r="I71"/>
  <c r="M71"/>
  <c r="AR71"/>
  <c r="BL71"/>
  <c r="BO71"/>
  <c r="CF71"/>
  <c r="W71"/>
  <c r="CE71"/>
  <c r="BQ71"/>
  <c r="AT71"/>
  <c r="AQ71"/>
  <c r="AV71"/>
  <c r="F71"/>
  <c r="BB71"/>
  <c r="BJ71"/>
  <c r="BF71"/>
  <c r="Z71"/>
  <c r="AD71"/>
  <c r="U71"/>
  <c r="AP71"/>
  <c r="AJ71"/>
  <c r="AB71"/>
  <c r="AC71"/>
  <c r="AU166" i="7"/>
  <c r="CP102" i="4"/>
  <c r="CQ107" i="9"/>
  <c r="CQ102" i="4" s="1"/>
  <c r="CR105" i="7" s="1"/>
  <c r="CF178"/>
  <c r="N244" i="9"/>
  <c r="BB244"/>
  <c r="AD244"/>
  <c r="AL244"/>
  <c r="AT244"/>
  <c r="V244"/>
  <c r="BJ244"/>
  <c r="Y244"/>
  <c r="BE244"/>
  <c r="G244"/>
  <c r="AM244"/>
  <c r="H244"/>
  <c r="AN244"/>
  <c r="BZ244"/>
  <c r="R244"/>
  <c r="BT244"/>
  <c r="U244"/>
  <c r="AI244"/>
  <c r="BO244"/>
  <c r="D244"/>
  <c r="AJ244"/>
  <c r="J244"/>
  <c r="F244"/>
  <c r="E244"/>
  <c r="AK244"/>
  <c r="BQ244"/>
  <c r="S244"/>
  <c r="AY244"/>
  <c r="T244"/>
  <c r="AZ244"/>
  <c r="AP244"/>
  <c r="Q244"/>
  <c r="AQ244"/>
  <c r="CM244"/>
  <c r="AV244"/>
  <c r="BX244"/>
  <c r="M244"/>
  <c r="BM244"/>
  <c r="AE244"/>
  <c r="CI244"/>
  <c r="AR244"/>
  <c r="CF244"/>
  <c r="I244"/>
  <c r="BI244"/>
  <c r="AA244"/>
  <c r="AF244"/>
  <c r="BV244"/>
  <c r="CG244"/>
  <c r="BR244"/>
  <c r="AO244"/>
  <c r="K244"/>
  <c r="BG244"/>
  <c r="P244"/>
  <c r="BL244"/>
  <c r="AX244"/>
  <c r="AC244"/>
  <c r="AU244"/>
  <c r="BD244"/>
  <c r="W244"/>
  <c r="AB244"/>
  <c r="BN244"/>
  <c r="O244"/>
  <c r="X244"/>
  <c r="BF244"/>
  <c r="AW244"/>
  <c r="BW244"/>
  <c r="L244"/>
  <c r="C244"/>
  <c r="BK244"/>
  <c r="BY244"/>
  <c r="Z244"/>
  <c r="BC244"/>
  <c r="CC244"/>
  <c r="AG244"/>
  <c r="AS244"/>
  <c r="AH244"/>
  <c r="C219" i="4"/>
  <c r="CE216"/>
  <c r="CL244" i="9"/>
  <c r="BH244"/>
  <c r="AB76" i="7"/>
  <c r="AA76" i="4"/>
  <c r="BT94" i="7"/>
  <c r="CF244"/>
  <c r="BD130" i="9"/>
  <c r="BF130"/>
  <c r="BE130"/>
  <c r="X130"/>
  <c r="AE130"/>
  <c r="O130"/>
  <c r="AM130"/>
  <c r="AU130"/>
  <c r="C124" i="4"/>
  <c r="CL121"/>
  <c r="CD130" i="9"/>
  <c r="AN130"/>
  <c r="BQ130"/>
  <c r="W130"/>
  <c r="CI130"/>
  <c r="AC130"/>
  <c r="BM130"/>
  <c r="BX130"/>
  <c r="AJ130"/>
  <c r="V130"/>
  <c r="K130"/>
  <c r="P130"/>
  <c r="BN130"/>
  <c r="BC130"/>
  <c r="Y130"/>
  <c r="BG130"/>
  <c r="BZ130"/>
  <c r="AB130"/>
  <c r="N130"/>
  <c r="CC130"/>
  <c r="CM130"/>
  <c r="AX130"/>
  <c r="AP130"/>
  <c r="BT130"/>
  <c r="BO130"/>
  <c r="BY130"/>
  <c r="I130"/>
  <c r="AO130"/>
  <c r="CE130"/>
  <c r="BV130"/>
  <c r="BH130"/>
  <c r="AT130"/>
  <c r="AI130"/>
  <c r="BL130"/>
  <c r="BK130"/>
  <c r="AS130"/>
  <c r="CN130"/>
  <c r="CF130"/>
  <c r="AA130"/>
  <c r="AH130"/>
  <c r="BS130"/>
  <c r="AK130"/>
  <c r="BP130"/>
  <c r="S130"/>
  <c r="R130"/>
  <c r="BW130"/>
  <c r="CK130"/>
  <c r="AZ130"/>
  <c r="BR130"/>
  <c r="CJ130"/>
  <c r="J130"/>
  <c r="M130"/>
  <c r="L130"/>
  <c r="AL130"/>
  <c r="BI130"/>
  <c r="U130"/>
  <c r="T130"/>
  <c r="AF130"/>
  <c r="Q130"/>
  <c r="D130"/>
  <c r="AY130"/>
  <c r="E130"/>
  <c r="CB130"/>
  <c r="AQ130"/>
  <c r="AD130"/>
  <c r="H130"/>
  <c r="BA130"/>
  <c r="AV130"/>
  <c r="Z130"/>
  <c r="AW130"/>
  <c r="BJ130"/>
  <c r="AR130"/>
  <c r="BB130"/>
  <c r="F130"/>
  <c r="CA130"/>
  <c r="CG130"/>
  <c r="C130"/>
  <c r="AQ166"/>
  <c r="N166"/>
  <c r="S166"/>
  <c r="CF166"/>
  <c r="AA166"/>
  <c r="M166"/>
  <c r="AS166"/>
  <c r="BF166"/>
  <c r="G166"/>
  <c r="X166"/>
  <c r="I166"/>
  <c r="AO166"/>
  <c r="CG166"/>
  <c r="AX166"/>
  <c r="AJ166"/>
  <c r="BZ166"/>
  <c r="BK166"/>
  <c r="H166"/>
  <c r="BL166"/>
  <c r="Y166"/>
  <c r="BE166"/>
  <c r="BM166"/>
  <c r="R166"/>
  <c r="D166"/>
  <c r="AE166"/>
  <c r="V166"/>
  <c r="BT166"/>
  <c r="AY166"/>
  <c r="P166"/>
  <c r="Q166"/>
  <c r="BO166"/>
  <c r="J166"/>
  <c r="AB166"/>
  <c r="AM166"/>
  <c r="AN166"/>
  <c r="AI166"/>
  <c r="AV166"/>
  <c r="E166"/>
  <c r="BQ166"/>
  <c r="T166"/>
  <c r="W166"/>
  <c r="BR166"/>
  <c r="C166"/>
  <c r="BA166"/>
  <c r="CK166"/>
  <c r="L166"/>
  <c r="O166"/>
  <c r="BB166"/>
  <c r="AG166"/>
  <c r="BS166"/>
  <c r="AP166"/>
  <c r="CN166"/>
  <c r="AK166"/>
  <c r="BN166"/>
  <c r="F166"/>
  <c r="AC166"/>
  <c r="AH166"/>
  <c r="BC166"/>
  <c r="AF166"/>
  <c r="U166"/>
  <c r="Z166"/>
  <c r="AU166"/>
  <c r="BY166"/>
  <c r="BH166"/>
  <c r="CH166"/>
  <c r="CM166"/>
  <c r="BD166"/>
  <c r="AW166"/>
  <c r="AL166"/>
  <c r="CD166"/>
  <c r="CJ166"/>
  <c r="AZ166"/>
  <c r="CE166"/>
  <c r="K166"/>
  <c r="BW166"/>
  <c r="C154" i="4"/>
  <c r="BI151"/>
  <c r="BZ178" i="7"/>
  <c r="AI118"/>
  <c r="AH233" i="4"/>
  <c r="AJ172" i="7"/>
  <c r="BM100"/>
  <c r="BU88"/>
  <c r="BI148"/>
  <c r="CP217" i="4"/>
  <c r="CQ243" i="7"/>
  <c r="CQ245" i="9"/>
  <c r="CQ217" i="4" s="1"/>
  <c r="CR243" i="7" s="1"/>
  <c r="BZ144" i="4"/>
  <c r="AG141" s="1"/>
  <c r="BZ154" i="9"/>
  <c r="BP154"/>
  <c r="L154"/>
  <c r="CL244" i="7"/>
  <c r="CH76"/>
  <c r="CG76" i="4"/>
  <c r="BH179"/>
  <c r="CE176" s="1"/>
  <c r="BH196" i="9"/>
  <c r="AP196"/>
  <c r="Y196"/>
  <c r="BP196"/>
  <c r="BN196"/>
  <c r="CF196"/>
  <c r="CJ196"/>
  <c r="AW196"/>
  <c r="D196"/>
  <c r="BV196"/>
  <c r="BF196"/>
  <c r="BA196"/>
  <c r="AG196"/>
  <c r="T196"/>
  <c r="BZ196"/>
  <c r="BB196"/>
  <c r="AS196"/>
  <c r="BO196"/>
  <c r="BD196"/>
  <c r="Z196"/>
  <c r="M196"/>
  <c r="AA196"/>
  <c r="X196"/>
  <c r="AE196"/>
  <c r="BE196"/>
  <c r="F196"/>
  <c r="CN196"/>
  <c r="CH196"/>
  <c r="CL196"/>
  <c r="AK196"/>
  <c r="AV196"/>
  <c r="AO196"/>
  <c r="U196"/>
  <c r="AN196"/>
  <c r="AL196"/>
  <c r="BG196"/>
  <c r="BY196"/>
  <c r="V196"/>
  <c r="O196"/>
  <c r="P196"/>
  <c r="BT196"/>
  <c r="CC196"/>
  <c r="BS196"/>
  <c r="CM196"/>
  <c r="S196"/>
  <c r="AH196"/>
  <c r="AI196"/>
  <c r="CI196"/>
  <c r="CQ167"/>
  <c r="CQ152" i="4" s="1"/>
  <c r="CR165" i="7" s="1"/>
  <c r="CP152" i="4"/>
  <c r="CJ112" i="7"/>
  <c r="D194" i="4"/>
  <c r="BX191"/>
  <c r="O214" i="9"/>
  <c r="BC214"/>
  <c r="BD214"/>
  <c r="BS214"/>
  <c r="P214"/>
  <c r="H214"/>
  <c r="BL214"/>
  <c r="AE214"/>
  <c r="N214"/>
  <c r="AT214"/>
  <c r="E214"/>
  <c r="AK214"/>
  <c r="BQ214"/>
  <c r="CJ214"/>
  <c r="AJ214"/>
  <c r="AA214"/>
  <c r="AN214"/>
  <c r="AF214"/>
  <c r="J214"/>
  <c r="AP214"/>
  <c r="CB214"/>
  <c r="AG214"/>
  <c r="BM214"/>
  <c r="CK214"/>
  <c r="AB214"/>
  <c r="S214"/>
  <c r="X214"/>
  <c r="AV214"/>
  <c r="Z214"/>
  <c r="BF214"/>
  <c r="Q214"/>
  <c r="AW214"/>
  <c r="CE214"/>
  <c r="CF214"/>
  <c r="BH214"/>
  <c r="AY214"/>
  <c r="BV214"/>
  <c r="F214"/>
  <c r="BJ214"/>
  <c r="BT214"/>
  <c r="AZ214"/>
  <c r="BY214"/>
  <c r="C214"/>
  <c r="BB214"/>
  <c r="AC214"/>
  <c r="BU214"/>
  <c r="AR214"/>
  <c r="CM214"/>
  <c r="AX214"/>
  <c r="Y214"/>
  <c r="CC214"/>
  <c r="T214"/>
  <c r="BG214"/>
  <c r="G214"/>
  <c r="AD214"/>
  <c r="I214"/>
  <c r="BE214"/>
  <c r="K214"/>
  <c r="CA214"/>
  <c r="U214"/>
  <c r="L214"/>
  <c r="CG214"/>
  <c r="M214"/>
  <c r="D214"/>
  <c r="BR214"/>
  <c r="CI214"/>
  <c r="AU214"/>
  <c r="AH214"/>
  <c r="BI214"/>
  <c r="AI214"/>
  <c r="BW214"/>
  <c r="BA214"/>
  <c r="AS214"/>
  <c r="V214"/>
  <c r="CD214"/>
  <c r="AQ214"/>
  <c r="BP214"/>
  <c r="BN214"/>
  <c r="W214"/>
  <c r="AL214"/>
  <c r="CL214"/>
  <c r="R214"/>
  <c r="BY88" i="7"/>
  <c r="BM233" i="4"/>
  <c r="BN106" i="7"/>
  <c r="AF70"/>
  <c r="AE71" i="4"/>
  <c r="BW64" i="9"/>
  <c r="BW69" i="4"/>
  <c r="AU66"/>
  <c r="AG64" i="9"/>
  <c r="AD64"/>
  <c r="AY136" i="7"/>
  <c r="AX233" i="4"/>
  <c r="CO112" i="7"/>
  <c r="CN233" i="4"/>
  <c r="BX136" i="7"/>
  <c r="CL172"/>
  <c r="J76"/>
  <c r="AX76" i="4"/>
  <c r="CF76"/>
  <c r="AD76"/>
  <c r="O76"/>
  <c r="BN76"/>
  <c r="W76"/>
  <c r="N76"/>
  <c r="L76"/>
  <c r="H76"/>
  <c r="BM76"/>
  <c r="CD76"/>
  <c r="AT76"/>
  <c r="AE76"/>
  <c r="BC76"/>
  <c r="BP76"/>
  <c r="AV76"/>
  <c r="Z76"/>
  <c r="E76"/>
  <c r="AU76"/>
  <c r="CK76"/>
  <c r="AF76"/>
  <c r="V76"/>
  <c r="Q76"/>
  <c r="BR76"/>
  <c r="AN76"/>
  <c r="I76"/>
  <c r="M76"/>
  <c r="AB76"/>
  <c r="J76"/>
  <c r="AY76"/>
  <c r="AQ76"/>
  <c r="AR76"/>
  <c r="AK76"/>
  <c r="BF76"/>
  <c r="T76"/>
  <c r="AZ76"/>
  <c r="CN76"/>
  <c r="D76"/>
  <c r="AH76"/>
  <c r="G76"/>
  <c r="BH76"/>
  <c r="CC76"/>
  <c r="BX76"/>
  <c r="X76"/>
  <c r="AL76"/>
  <c r="BW76"/>
  <c r="BB76"/>
  <c r="CH76"/>
  <c r="P76"/>
  <c r="BV76"/>
  <c r="AJ76"/>
  <c r="BU76"/>
  <c r="CL76"/>
  <c r="BD76"/>
  <c r="C76"/>
  <c r="AP76"/>
  <c r="BJ76"/>
  <c r="AS76"/>
  <c r="BZ76"/>
  <c r="BY76"/>
  <c r="AM76"/>
  <c r="F76"/>
  <c r="CA232" i="7"/>
  <c r="AY209" i="4"/>
  <c r="BZ206"/>
  <c r="CO136" i="7"/>
  <c r="BY136"/>
  <c r="BL119" i="4"/>
  <c r="M116"/>
  <c r="V124" i="9"/>
  <c r="CB124"/>
  <c r="AE124"/>
  <c r="BT124"/>
  <c r="BE124"/>
  <c r="R124"/>
  <c r="CF124"/>
  <c r="W124"/>
  <c r="BL124"/>
  <c r="CH124"/>
  <c r="CG124"/>
  <c r="K124"/>
  <c r="C124"/>
  <c r="CD124"/>
  <c r="BI124"/>
  <c r="AF124"/>
  <c r="BO124"/>
  <c r="AX124"/>
  <c r="AC124"/>
  <c r="CI124"/>
  <c r="CK124"/>
  <c r="AJ124"/>
  <c r="BJ124"/>
  <c r="X124"/>
  <c r="T124"/>
  <c r="BB124"/>
  <c r="H124"/>
  <c r="AH124"/>
  <c r="BC124"/>
  <c r="AK124"/>
  <c r="S124"/>
  <c r="BX124"/>
  <c r="CN124"/>
  <c r="BY124"/>
  <c r="AD124"/>
  <c r="AO124"/>
  <c r="Q124"/>
  <c r="AA124"/>
  <c r="AU124"/>
  <c r="BA124"/>
  <c r="AY124"/>
  <c r="BO250" i="7"/>
  <c r="BT238"/>
  <c r="BU64"/>
  <c r="CP167" i="4"/>
  <c r="CQ185" i="9"/>
  <c r="CQ167" i="4" s="1"/>
  <c r="CR183" i="7" s="1"/>
  <c r="CP67" i="4"/>
  <c r="CQ65" i="9"/>
  <c r="CQ67" i="4" s="1"/>
  <c r="CR63" i="7" s="1"/>
  <c r="Q208"/>
  <c r="P234" i="4"/>
  <c r="CA214" i="7"/>
  <c r="BZ234" i="4"/>
  <c r="BA134"/>
  <c r="BV131" s="1"/>
  <c r="U142" i="9"/>
  <c r="BU142"/>
  <c r="CL142"/>
  <c r="AX142"/>
  <c r="Q142"/>
  <c r="BJ142"/>
  <c r="CF142"/>
  <c r="AH142"/>
  <c r="M142"/>
  <c r="BO142"/>
  <c r="BB142"/>
  <c r="CK142"/>
  <c r="BF142"/>
  <c r="W142"/>
  <c r="CM142"/>
  <c r="AS142"/>
  <c r="V142"/>
  <c r="AF142"/>
  <c r="AI142"/>
  <c r="AB142"/>
  <c r="E142"/>
  <c r="AT142"/>
  <c r="BG142"/>
  <c r="Z142"/>
  <c r="BM142"/>
  <c r="AD142"/>
  <c r="AY142"/>
  <c r="C142"/>
  <c r="CN142"/>
  <c r="AA142"/>
  <c r="AW142"/>
  <c r="AN142"/>
  <c r="CB142"/>
  <c r="BL142"/>
  <c r="X142"/>
  <c r="H142"/>
  <c r="AU142"/>
  <c r="AK142"/>
  <c r="L142"/>
  <c r="BX142"/>
  <c r="BQ142"/>
  <c r="AG142"/>
  <c r="BA142"/>
  <c r="AM142"/>
  <c r="CH142"/>
  <c r="CA124" i="7"/>
  <c r="CE112"/>
  <c r="C109" i="4"/>
  <c r="CD106"/>
  <c r="CD233"/>
  <c r="CM130" i="7"/>
  <c r="BQ136"/>
  <c r="Z76"/>
  <c r="Y76" i="4"/>
  <c r="BW82" i="7"/>
  <c r="BV81" i="4"/>
  <c r="CK71"/>
  <c r="CL70" i="7"/>
  <c r="K154"/>
  <c r="AE141" i="4"/>
  <c r="AO141"/>
  <c r="CM141"/>
  <c r="BD141"/>
  <c r="BI141"/>
  <c r="Q141"/>
  <c r="AS141"/>
  <c r="BH184"/>
  <c r="BH166" i="7"/>
  <c r="BG151" i="4"/>
  <c r="BY226" i="7"/>
  <c r="BX201" i="4"/>
  <c r="CC76" i="7"/>
  <c r="CB76" i="4"/>
  <c r="AR172" i="7"/>
  <c r="BM206" i="4"/>
  <c r="AY232" i="9"/>
  <c r="BR232"/>
  <c r="AZ232"/>
  <c r="CN232"/>
  <c r="CH58" i="7"/>
  <c r="CC64"/>
  <c r="CJ166"/>
  <c r="AZ234" i="4"/>
  <c r="BA208" i="7"/>
  <c r="CP132" i="4"/>
  <c r="CQ143" i="9"/>
  <c r="CQ132" i="4" s="1"/>
  <c r="CR141" i="7" s="1"/>
  <c r="BP94"/>
  <c r="CF196"/>
  <c r="CE234" i="4"/>
  <c r="CA76"/>
  <c r="CB76" i="7"/>
  <c r="BD203" i="9"/>
  <c r="BD206"/>
  <c r="BE220" i="7"/>
  <c r="BK88" i="9"/>
  <c r="BK89" i="4"/>
  <c r="CB86"/>
  <c r="Y88" i="9"/>
  <c r="D88"/>
  <c r="AI88"/>
  <c r="AX88"/>
  <c r="CH88"/>
  <c r="Q88"/>
  <c r="BM88"/>
  <c r="AA88"/>
  <c r="AL88"/>
  <c r="CB88"/>
  <c r="AT88"/>
  <c r="AH88"/>
  <c r="M88"/>
  <c r="BI88"/>
  <c r="K88"/>
  <c r="AN88"/>
  <c r="BL88"/>
  <c r="N88"/>
  <c r="AZ88"/>
  <c r="AS88"/>
  <c r="AJ88"/>
  <c r="BR88"/>
  <c r="W88"/>
  <c r="AG88"/>
  <c r="BO88"/>
  <c r="CG88"/>
  <c r="J88"/>
  <c r="CN88"/>
  <c r="AC88"/>
  <c r="AQ88"/>
  <c r="AP88"/>
  <c r="BQ88"/>
  <c r="CI88"/>
  <c r="R88"/>
  <c r="L88"/>
  <c r="BN88"/>
  <c r="BD88"/>
  <c r="AR88"/>
  <c r="AB88"/>
  <c r="BP88"/>
  <c r="BE88"/>
  <c r="BC88"/>
  <c r="CD88"/>
  <c r="H88"/>
  <c r="AW88"/>
  <c r="AM88"/>
  <c r="BV88"/>
  <c r="X88"/>
  <c r="BP112" i="7"/>
  <c r="BO233" i="4"/>
  <c r="BZ81"/>
  <c r="CA82" i="7"/>
  <c r="CK94"/>
  <c r="CN76"/>
  <c r="CM76" i="4"/>
  <c r="BW70" i="7"/>
  <c r="BV71" i="4"/>
  <c r="CJ148" i="7"/>
  <c r="BR94"/>
  <c r="CA70"/>
  <c r="BZ71" i="4"/>
  <c r="CA201"/>
  <c r="CB226" i="7"/>
  <c r="BL76"/>
  <c r="BK76" i="4"/>
  <c r="CB114"/>
  <c r="CG111" s="1"/>
  <c r="CB118" i="9"/>
  <c r="BV244" i="7"/>
  <c r="CA172"/>
  <c r="CB184"/>
  <c r="CC70"/>
  <c r="CB71" i="4"/>
  <c r="CF184" i="7"/>
  <c r="CO214"/>
  <c r="CN234" i="4"/>
  <c r="CH178" i="7"/>
  <c r="BZ208"/>
  <c r="AP250"/>
  <c r="BI178"/>
  <c r="BK82"/>
  <c r="BJ81" i="4"/>
  <c r="BV172" i="7"/>
  <c r="CI244"/>
  <c r="AH190"/>
  <c r="AH130"/>
  <c r="AG233" i="4"/>
  <c r="BO160" i="7"/>
  <c r="D174" i="4"/>
  <c r="F171" s="1"/>
  <c r="D190" i="9"/>
  <c r="BW190"/>
  <c r="I190"/>
  <c r="CE190"/>
  <c r="BX190"/>
  <c r="BC190"/>
  <c r="AZ190"/>
  <c r="M190"/>
  <c r="BA190"/>
  <c r="AA190"/>
  <c r="L190"/>
  <c r="BZ190"/>
  <c r="BB190"/>
  <c r="AM190"/>
  <c r="X190"/>
  <c r="G190"/>
  <c r="BE190"/>
  <c r="AC190"/>
  <c r="BS190"/>
  <c r="AH190"/>
  <c r="AR190"/>
  <c r="T190"/>
  <c r="AY190"/>
  <c r="Z190"/>
  <c r="BD190"/>
  <c r="H130" i="7"/>
  <c r="BP166" i="9"/>
  <c r="AL154"/>
  <c r="AW154"/>
  <c r="AR166"/>
  <c r="BM196"/>
  <c r="AP64"/>
  <c r="CJ244"/>
  <c r="AR154"/>
  <c r="BX196"/>
  <c r="K184"/>
  <c r="M184"/>
  <c r="BH64"/>
  <c r="BU64"/>
  <c r="W33"/>
  <c r="W39" s="1"/>
  <c r="W45" s="1"/>
  <c r="W51" s="1"/>
  <c r="W57" s="1"/>
  <c r="W63" s="1"/>
  <c r="W69" s="1"/>
  <c r="W75" s="1"/>
  <c r="W81" s="1"/>
  <c r="W87" s="1"/>
  <c r="W93" s="1"/>
  <c r="W99" s="1"/>
  <c r="W105" s="1"/>
  <c r="W111" s="1"/>
  <c r="W117" s="1"/>
  <c r="W123" s="1"/>
  <c r="W129" s="1"/>
  <c r="W135" s="1"/>
  <c r="W141" s="1"/>
  <c r="W147" s="1"/>
  <c r="W153" s="1"/>
  <c r="W159" s="1"/>
  <c r="W165" s="1"/>
  <c r="W171" s="1"/>
  <c r="W177" s="1"/>
  <c r="W183" s="1"/>
  <c r="W189" s="1"/>
  <c r="W195" s="1"/>
  <c r="W201" s="1"/>
  <c r="W207" s="1"/>
  <c r="W213" s="1"/>
  <c r="W219" s="1"/>
  <c r="W225" s="1"/>
  <c r="W231" s="1"/>
  <c r="W237" s="1"/>
  <c r="W243" s="1"/>
  <c r="W249" s="1"/>
  <c r="W255" s="1"/>
  <c r="AT154"/>
  <c r="Z64"/>
  <c r="CD220"/>
  <c r="BY142"/>
  <c r="CH130"/>
  <c r="BK154"/>
  <c r="BN154"/>
  <c r="W184"/>
  <c r="AX184"/>
  <c r="BI184"/>
  <c r="AP250"/>
  <c r="F64"/>
  <c r="BZ64"/>
  <c r="CM148"/>
  <c r="BM124"/>
  <c r="BK196"/>
  <c r="Y154"/>
  <c r="T148"/>
  <c r="AA220"/>
  <c r="CL166"/>
  <c r="AO154"/>
  <c r="AW124"/>
  <c r="BL196"/>
  <c r="F154"/>
  <c r="AY64"/>
  <c r="AJ196"/>
  <c r="BK124"/>
  <c r="AR124"/>
  <c r="BK208"/>
  <c r="O208"/>
  <c r="BH124"/>
  <c r="BZ214"/>
  <c r="BJ154"/>
  <c r="AS124"/>
  <c r="CA196"/>
  <c r="Q178"/>
  <c r="BU208"/>
  <c r="BH154"/>
  <c r="AJ154"/>
  <c r="BF64"/>
  <c r="Y64"/>
  <c r="BS64"/>
  <c r="BZ124"/>
  <c r="CJ71" i="4"/>
  <c r="Y220" i="9"/>
  <c r="E220"/>
  <c r="AB220"/>
  <c r="BX220"/>
  <c r="AQ142"/>
  <c r="CA142"/>
  <c r="Y142"/>
  <c r="BI142"/>
  <c r="T142"/>
  <c r="CA148"/>
  <c r="AG94"/>
  <c r="AD94"/>
  <c r="C94"/>
  <c r="G94"/>
  <c r="CF112"/>
  <c r="CL220"/>
  <c r="BU94"/>
  <c r="BK106"/>
  <c r="CJ106"/>
  <c r="J106"/>
  <c r="O106"/>
  <c r="BC106"/>
  <c r="BG106"/>
  <c r="AL106"/>
  <c r="CD112"/>
  <c r="CL130"/>
  <c r="CH214"/>
  <c r="BQ184"/>
  <c r="BO214"/>
  <c r="AI154"/>
  <c r="BT154"/>
  <c r="CB154"/>
  <c r="CM154"/>
  <c r="AS154"/>
  <c r="BK94"/>
  <c r="AP184"/>
  <c r="BH184"/>
  <c r="BC184"/>
  <c r="F184"/>
  <c r="AV184"/>
  <c r="U184"/>
  <c r="BB184"/>
  <c r="CF184"/>
  <c r="CD184"/>
  <c r="D118"/>
  <c r="BL118"/>
  <c r="AX118"/>
  <c r="AC118"/>
  <c r="CH118"/>
  <c r="AE118"/>
  <c r="AW118"/>
  <c r="BS118"/>
  <c r="AM118"/>
  <c r="AR232"/>
  <c r="G232"/>
  <c r="AI232"/>
  <c r="L232"/>
  <c r="BA232"/>
  <c r="BM232"/>
  <c r="BQ232"/>
  <c r="D232"/>
  <c r="BP94"/>
  <c r="CE94"/>
  <c r="Y94"/>
  <c r="BX94"/>
  <c r="BJ232"/>
  <c r="BV166"/>
  <c r="D250"/>
  <c r="BM250"/>
  <c r="X250"/>
  <c r="AJ250"/>
  <c r="Y250"/>
  <c r="AH250"/>
  <c r="BR250"/>
  <c r="BE250"/>
  <c r="CC250"/>
  <c r="CH250"/>
  <c r="BM71" i="4"/>
  <c r="BP244" i="9"/>
  <c r="BR208"/>
  <c r="X64"/>
  <c r="BB64"/>
  <c r="O64"/>
  <c r="AS64"/>
  <c r="CC64"/>
  <c r="BM64"/>
  <c r="BX112"/>
  <c r="CK196"/>
  <c r="BF238"/>
  <c r="Y71" i="4"/>
  <c r="R118" i="9"/>
  <c r="W232" i="7"/>
  <c r="BH206" i="4"/>
  <c r="CK206"/>
  <c r="BB206"/>
  <c r="AD206"/>
  <c r="F206"/>
  <c r="L206"/>
  <c r="AM206"/>
  <c r="BT206"/>
  <c r="M206"/>
  <c r="BP206"/>
  <c r="T206"/>
  <c r="BN206"/>
  <c r="BA206"/>
  <c r="BV206"/>
  <c r="J206"/>
  <c r="AF206"/>
  <c r="D206"/>
  <c r="AW206"/>
  <c r="BF206"/>
  <c r="CF206"/>
  <c r="AX206"/>
  <c r="AS206"/>
  <c r="AH206"/>
  <c r="BD206"/>
  <c r="BC206"/>
  <c r="BX206"/>
  <c r="P206"/>
  <c r="X206"/>
  <c r="CG206"/>
  <c r="BL206"/>
  <c r="AA206"/>
  <c r="Y206"/>
  <c r="AZ206"/>
  <c r="CI206"/>
  <c r="AK206"/>
  <c r="G206"/>
  <c r="AT206"/>
  <c r="O206"/>
  <c r="AU206"/>
  <c r="CJ206"/>
  <c r="AV206"/>
  <c r="AE206"/>
  <c r="BE206"/>
  <c r="AN206"/>
  <c r="AO206"/>
  <c r="AG206"/>
  <c r="AR206"/>
  <c r="BG206"/>
  <c r="I206"/>
  <c r="E206"/>
  <c r="BO206"/>
  <c r="W206"/>
  <c r="BS206"/>
  <c r="AL206"/>
  <c r="BK206"/>
  <c r="S206"/>
  <c r="CB206"/>
  <c r="K206"/>
  <c r="AC206"/>
  <c r="C206"/>
  <c r="CB232" i="7"/>
  <c r="CA206" i="4"/>
  <c r="CP62"/>
  <c r="CQ59" i="9"/>
  <c r="CQ62" i="4" s="1"/>
  <c r="CR57" i="7" s="1"/>
  <c r="BX94"/>
  <c r="CN250"/>
  <c r="CM234" i="4"/>
  <c r="BX172" i="7"/>
  <c r="BB244"/>
  <c r="BV148"/>
  <c r="CN58" i="9"/>
  <c r="CI58"/>
  <c r="L58"/>
  <c r="AT58"/>
  <c r="AO58"/>
  <c r="AA58"/>
  <c r="BG58"/>
  <c r="BF58"/>
  <c r="AN58"/>
  <c r="C58"/>
  <c r="BA58"/>
  <c r="T58"/>
  <c r="BJ58"/>
  <c r="F58"/>
  <c r="CC58"/>
  <c r="BQ58"/>
  <c r="AL58"/>
  <c r="W58"/>
  <c r="BC58"/>
  <c r="BV58"/>
  <c r="AF58"/>
  <c r="CB58"/>
  <c r="D58"/>
  <c r="BB58"/>
  <c r="AX58"/>
  <c r="S58"/>
  <c r="AY58"/>
  <c r="X58"/>
  <c r="BX58"/>
  <c r="AK58"/>
  <c r="V58"/>
  <c r="R58"/>
  <c r="BM58"/>
  <c r="CL58"/>
  <c r="I58"/>
  <c r="G58"/>
  <c r="AM58"/>
  <c r="BW58"/>
  <c r="N58"/>
  <c r="BL58"/>
  <c r="M58"/>
  <c r="CM58"/>
  <c r="BP58"/>
  <c r="Q58"/>
  <c r="J58"/>
  <c r="BO58"/>
  <c r="BD58"/>
  <c r="BS58"/>
  <c r="C64" i="4"/>
  <c r="CG61" s="1"/>
  <c r="BK58" i="9"/>
  <c r="AV58"/>
  <c r="BI58"/>
  <c r="BZ58"/>
  <c r="AU58"/>
  <c r="P58"/>
  <c r="AC58"/>
  <c r="BR58"/>
  <c r="BY58"/>
  <c r="AE58"/>
  <c r="AP58"/>
  <c r="CK58"/>
  <c r="AJ58"/>
  <c r="AB58"/>
  <c r="Y58"/>
  <c r="Z58"/>
  <c r="AZ58"/>
  <c r="BU58"/>
  <c r="AH58"/>
  <c r="CF58"/>
  <c r="CE58"/>
  <c r="BN58"/>
  <c r="O58"/>
  <c r="CJ58"/>
  <c r="AW58"/>
  <c r="K58"/>
  <c r="AG58"/>
  <c r="CH58"/>
  <c r="U58"/>
  <c r="H58"/>
  <c r="AQ58"/>
  <c r="AI58"/>
  <c r="BH58"/>
  <c r="AD58"/>
  <c r="BT58"/>
  <c r="E58"/>
  <c r="CA178" i="7"/>
  <c r="CO244"/>
  <c r="BV82"/>
  <c r="BU81" i="4"/>
  <c r="BX169"/>
  <c r="K166" s="1"/>
  <c r="BX184" i="9"/>
  <c r="BN184"/>
  <c r="BJ184"/>
  <c r="CM70" i="7"/>
  <c r="CL71" i="4"/>
  <c r="BJ166" i="7"/>
  <c r="BI233" i="4"/>
  <c r="W234"/>
  <c r="W201"/>
  <c r="X226" i="7"/>
  <c r="AQ233" i="4"/>
  <c r="AR106" i="7"/>
  <c r="BF58"/>
  <c r="BD142"/>
  <c r="CJ106"/>
  <c r="CI233" i="4"/>
  <c r="BP148" i="7"/>
  <c r="CL94"/>
  <c r="CD154"/>
  <c r="CI94"/>
  <c r="BY166"/>
  <c r="CH208"/>
  <c r="CG234" i="4"/>
  <c r="CC172" i="7"/>
  <c r="AV238"/>
  <c r="BV208"/>
  <c r="CF76"/>
  <c r="CE76" i="4"/>
  <c r="CC136" i="7"/>
  <c r="CE70"/>
  <c r="CD71" i="4"/>
  <c r="CI214" i="7"/>
  <c r="CH234" i="4"/>
  <c r="BM76" i="7"/>
  <c r="BL76" i="4"/>
  <c r="AQ94" i="7"/>
  <c r="BK232"/>
  <c r="BJ206" i="4"/>
  <c r="BW166" i="7"/>
  <c r="BQ244"/>
  <c r="CA94"/>
  <c r="CQ221" i="9"/>
  <c r="CQ197" i="4" s="1"/>
  <c r="CR219" i="7" s="1"/>
  <c r="CP197" i="4"/>
  <c r="BY112" i="7"/>
  <c r="CL196"/>
  <c r="CK176" i="4"/>
  <c r="CK234"/>
  <c r="BG238" i="7"/>
  <c r="BF234" i="4"/>
  <c r="CQ251" i="9"/>
  <c r="CQ222" i="4" s="1"/>
  <c r="CR249" i="7" s="1"/>
  <c r="CP222" i="4"/>
  <c r="M88" i="7"/>
  <c r="CJ76"/>
  <c r="CI76" i="4"/>
  <c r="AR148" i="7"/>
  <c r="G159" i="4"/>
  <c r="AI156"/>
  <c r="AF172" i="9"/>
  <c r="P172"/>
  <c r="BV172"/>
  <c r="K172"/>
  <c r="BG172"/>
  <c r="AO172"/>
  <c r="AN172"/>
  <c r="F172"/>
  <c r="AL172"/>
  <c r="CD172"/>
  <c r="BX172"/>
  <c r="BA172"/>
  <c r="D172"/>
  <c r="BT172"/>
  <c r="S172"/>
  <c r="Y172"/>
  <c r="C172"/>
  <c r="AH172"/>
  <c r="CJ172"/>
  <c r="AS172"/>
  <c r="AE172"/>
  <c r="BY172"/>
  <c r="BH172"/>
  <c r="AA172"/>
  <c r="BL172"/>
  <c r="R172"/>
  <c r="AX172"/>
  <c r="BN172"/>
  <c r="M172"/>
  <c r="CG172"/>
  <c r="BK172"/>
  <c r="AB172"/>
  <c r="Q172"/>
  <c r="BO172"/>
  <c r="CA172"/>
  <c r="AT172"/>
  <c r="CN172"/>
  <c r="G172"/>
  <c r="L172"/>
  <c r="AW172"/>
  <c r="I172"/>
  <c r="AP172"/>
  <c r="BQ172"/>
  <c r="CC172"/>
  <c r="AG172"/>
  <c r="AV172"/>
  <c r="AD172"/>
  <c r="CH172"/>
  <c r="BI172"/>
  <c r="CI172"/>
  <c r="N172"/>
  <c r="BJ172"/>
  <c r="U172"/>
  <c r="AU172"/>
  <c r="AR172"/>
  <c r="AY172"/>
  <c r="BP172"/>
  <c r="BS172"/>
  <c r="X172"/>
  <c r="BR172"/>
  <c r="BC172"/>
  <c r="BD172"/>
  <c r="BF172"/>
  <c r="W172"/>
  <c r="V172"/>
  <c r="AC172"/>
  <c r="AZ172"/>
  <c r="CE172"/>
  <c r="H172"/>
  <c r="BB172"/>
  <c r="BM172"/>
  <c r="Z172"/>
  <c r="CL172"/>
  <c r="O172"/>
  <c r="AJ172"/>
  <c r="AK172"/>
  <c r="T172"/>
  <c r="E172"/>
  <c r="J172"/>
  <c r="CP207" i="4"/>
  <c r="CQ233" i="9"/>
  <c r="CQ207" i="4" s="1"/>
  <c r="CR231" i="7" s="1"/>
  <c r="BT76"/>
  <c r="BS76" i="4"/>
  <c r="AT58" i="7"/>
  <c r="BU226"/>
  <c r="BT201" i="4"/>
  <c r="BA94"/>
  <c r="BU91"/>
  <c r="BA94" i="9"/>
  <c r="D94"/>
  <c r="BX118" i="7"/>
  <c r="BW111" i="4"/>
  <c r="BW233"/>
  <c r="CP87"/>
  <c r="CQ89" i="9"/>
  <c r="CQ87" i="4" s="1"/>
  <c r="CR87" i="7" s="1"/>
  <c r="AU190"/>
  <c r="CB148"/>
  <c r="CL203" i="9"/>
  <c r="CL206" s="1"/>
  <c r="CM220" i="7"/>
  <c r="CK76"/>
  <c r="CK88"/>
  <c r="CH154"/>
  <c r="CO100"/>
  <c r="CD160"/>
  <c r="CI154"/>
  <c r="CJ208"/>
  <c r="CI234" i="4"/>
  <c r="AH76" i="7"/>
  <c r="AG76" i="4"/>
  <c r="BZ100" i="7"/>
  <c r="AL233" i="4"/>
  <c r="AM184" i="7"/>
  <c r="BM250"/>
  <c r="BO136"/>
  <c r="BS208"/>
  <c r="BH76"/>
  <c r="BG76" i="4"/>
  <c r="AN238" i="7"/>
  <c r="BY214"/>
  <c r="CQ191" i="9"/>
  <c r="CP172" i="4"/>
  <c r="X129"/>
  <c r="CB126"/>
  <c r="CC136" i="9"/>
  <c r="AW136"/>
  <c r="S136"/>
  <c r="AH136"/>
  <c r="Q136"/>
  <c r="BM136"/>
  <c r="Z136"/>
  <c r="AI136"/>
  <c r="AG136"/>
  <c r="L136"/>
  <c r="AR136"/>
  <c r="BD136"/>
  <c r="AU136"/>
  <c r="AC136"/>
  <c r="N136"/>
  <c r="I136"/>
  <c r="H136"/>
  <c r="AN136"/>
  <c r="BR136"/>
  <c r="AM136"/>
  <c r="U136"/>
  <c r="F136"/>
  <c r="BZ136"/>
  <c r="D136"/>
  <c r="AJ136"/>
  <c r="AE136"/>
  <c r="M136"/>
  <c r="BL136"/>
  <c r="BG136"/>
  <c r="R136"/>
  <c r="X136"/>
  <c r="BF136"/>
  <c r="G136"/>
  <c r="BS136"/>
  <c r="BA136"/>
  <c r="AL136"/>
  <c r="K136"/>
  <c r="BE136"/>
  <c r="T136"/>
  <c r="BV136"/>
  <c r="AS136"/>
  <c r="CE136"/>
  <c r="CL136"/>
  <c r="P136"/>
  <c r="BT136"/>
  <c r="AK136"/>
  <c r="BO136"/>
  <c r="C136"/>
  <c r="E136"/>
  <c r="BB136"/>
  <c r="CH136"/>
  <c r="CM136"/>
  <c r="AP136"/>
  <c r="AV136"/>
  <c r="BC136"/>
  <c r="V136"/>
  <c r="Y136"/>
  <c r="BJ136"/>
  <c r="AT136"/>
  <c r="CG136"/>
  <c r="AZ136"/>
  <c r="AD136"/>
  <c r="AF136"/>
  <c r="BQ136"/>
  <c r="BK136"/>
  <c r="AO136"/>
  <c r="W136"/>
  <c r="O136"/>
  <c r="CK136"/>
  <c r="AB136"/>
  <c r="AA136"/>
  <c r="CF136"/>
  <c r="AQ136"/>
  <c r="CI136"/>
  <c r="BU136"/>
  <c r="BH136"/>
  <c r="BI136"/>
  <c r="CA136"/>
  <c r="CN244"/>
  <c r="AT166"/>
  <c r="AV154"/>
  <c r="AA154"/>
  <c r="BA244"/>
  <c r="AX196"/>
  <c r="CI154"/>
  <c r="C196"/>
  <c r="BA234" i="4"/>
  <c r="L196" i="9"/>
  <c r="BS154"/>
  <c r="AI76" i="4"/>
  <c r="AM154" i="9"/>
  <c r="CD154"/>
  <c r="BD184"/>
  <c r="BA184"/>
  <c r="L184"/>
  <c r="AU64"/>
  <c r="CD64"/>
  <c r="BL64"/>
  <c r="R196"/>
  <c r="BE58"/>
  <c r="S64"/>
  <c r="BU196"/>
  <c r="AF196"/>
  <c r="CD196"/>
  <c r="G64"/>
  <c r="BW220"/>
  <c r="BX166"/>
  <c r="CB166"/>
  <c r="BX154"/>
  <c r="K154"/>
  <c r="CA244"/>
  <c r="AC76" i="4"/>
  <c r="AF184" i="9"/>
  <c r="CI184"/>
  <c r="BN250"/>
  <c r="CA250"/>
  <c r="BJ250"/>
  <c r="AL250"/>
  <c r="AS250"/>
  <c r="AU250"/>
  <c r="BO64"/>
  <c r="CE64"/>
  <c r="I33"/>
  <c r="I39" s="1"/>
  <c r="I45" s="1"/>
  <c r="I51" s="1"/>
  <c r="I57" s="1"/>
  <c r="I63" s="1"/>
  <c r="I69" s="1"/>
  <c r="I75" s="1"/>
  <c r="I81" s="1"/>
  <c r="I87" s="1"/>
  <c r="I93" s="1"/>
  <c r="I99" s="1"/>
  <c r="I105" s="1"/>
  <c r="I111" s="1"/>
  <c r="I117" s="1"/>
  <c r="I123" s="1"/>
  <c r="I129" s="1"/>
  <c r="I135" s="1"/>
  <c r="I141" s="1"/>
  <c r="I147" s="1"/>
  <c r="I153" s="1"/>
  <c r="I159" s="1"/>
  <c r="I165" s="1"/>
  <c r="I171" s="1"/>
  <c r="I177" s="1"/>
  <c r="I183" s="1"/>
  <c r="I189" s="1"/>
  <c r="I195" s="1"/>
  <c r="I201" s="1"/>
  <c r="I207" s="1"/>
  <c r="I213" s="1"/>
  <c r="I219" s="1"/>
  <c r="I225" s="1"/>
  <c r="I231" s="1"/>
  <c r="I237" s="1"/>
  <c r="I243" s="1"/>
  <c r="I249" s="1"/>
  <c r="I255" s="1"/>
  <c r="P64"/>
  <c r="BD124"/>
  <c r="Q196"/>
  <c r="AD154"/>
  <c r="I154"/>
  <c r="L148"/>
  <c r="AL220"/>
  <c r="BU130"/>
  <c r="M64"/>
  <c r="AV124"/>
  <c r="BW196"/>
  <c r="BM154"/>
  <c r="BG166"/>
  <c r="BC196"/>
  <c r="E124"/>
  <c r="L124"/>
  <c r="D208"/>
  <c r="BH208"/>
  <c r="AM196"/>
  <c r="BV124"/>
  <c r="K196"/>
  <c r="CK178"/>
  <c r="CG58"/>
  <c r="AX154"/>
  <c r="Z154"/>
  <c r="CB64"/>
  <c r="CI166"/>
  <c r="AZ208"/>
  <c r="CK64"/>
  <c r="BK64"/>
  <c r="AR64"/>
  <c r="CB196"/>
  <c r="CM172"/>
  <c r="BE220"/>
  <c r="AK220"/>
  <c r="BH220"/>
  <c r="BK220"/>
  <c r="N220"/>
  <c r="CJ94"/>
  <c r="BN142"/>
  <c r="BK142"/>
  <c r="BE142"/>
  <c r="N142"/>
  <c r="D142"/>
  <c r="AE94"/>
  <c r="AR94"/>
  <c r="AH94"/>
  <c r="BI94"/>
  <c r="BQ94"/>
  <c r="CE81" i="4"/>
  <c r="BU244" i="9"/>
  <c r="BZ172"/>
  <c r="CA184"/>
  <c r="BE76" i="4"/>
  <c r="CE184" i="9"/>
  <c r="CN214"/>
  <c r="BU106"/>
  <c r="CN106"/>
  <c r="AE106"/>
  <c r="CA106"/>
  <c r="BQ106"/>
  <c r="CL106"/>
  <c r="BR106"/>
  <c r="BA154"/>
  <c r="BE154"/>
  <c r="G154"/>
  <c r="CF154"/>
  <c r="BB154"/>
  <c r="BY208"/>
  <c r="CA118"/>
  <c r="M118"/>
  <c r="AT184"/>
  <c r="BW184"/>
  <c r="AS184"/>
  <c r="CL184"/>
  <c r="C184"/>
  <c r="X184"/>
  <c r="AW184"/>
  <c r="G184"/>
  <c r="BL184"/>
  <c r="P118"/>
  <c r="BI118"/>
  <c r="BP118"/>
  <c r="CC118"/>
  <c r="AV118"/>
  <c r="C118"/>
  <c r="Z118"/>
  <c r="AH118"/>
  <c r="AN118"/>
  <c r="AI233" i="4"/>
  <c r="CB232" i="9"/>
  <c r="BN232"/>
  <c r="AA232"/>
  <c r="CF232"/>
  <c r="P232"/>
  <c r="AB232"/>
  <c r="AF232"/>
  <c r="AJ232"/>
  <c r="AO250"/>
  <c r="H94"/>
  <c r="CN94"/>
  <c r="CA94"/>
  <c r="AJ94"/>
  <c r="CL94"/>
  <c r="BU172"/>
  <c r="CH244"/>
  <c r="H250"/>
  <c r="Z250"/>
  <c r="J250"/>
  <c r="V250"/>
  <c r="BU250"/>
  <c r="CG250"/>
  <c r="AE250"/>
  <c r="AY250"/>
  <c r="BG250"/>
  <c r="Q250"/>
  <c r="BQ118"/>
  <c r="AC64"/>
  <c r="L64"/>
  <c r="AQ64"/>
  <c r="R64"/>
  <c r="AK64"/>
  <c r="E64"/>
  <c r="AG130"/>
  <c r="BY232"/>
  <c r="AF94"/>
  <c r="BU166"/>
  <c r="G130"/>
  <c r="Z206" i="4"/>
  <c r="CM166" i="7"/>
  <c r="CN124"/>
  <c r="CM233" i="4"/>
  <c r="CQ209" i="9"/>
  <c r="CQ187" i="4" s="1"/>
  <c r="CR207" i="7" s="1"/>
  <c r="CP187" i="4"/>
  <c r="AO178" i="7"/>
  <c r="AN233" i="4"/>
  <c r="AZ164"/>
  <c r="CF161"/>
  <c r="CP177"/>
  <c r="CQ197" i="9"/>
  <c r="CQ177" i="4" s="1"/>
  <c r="CR195" i="7" s="1"/>
  <c r="CQ227" i="9"/>
  <c r="CQ202" i="4" s="1"/>
  <c r="CR225" i="7" s="1"/>
  <c r="CP202" i="4"/>
  <c r="BY70" i="7"/>
  <c r="BX71" i="4"/>
  <c r="AH201"/>
  <c r="CH201"/>
  <c r="AA201"/>
  <c r="AT201"/>
  <c r="S201"/>
  <c r="D226" i="7"/>
  <c r="CF201" i="4"/>
  <c r="M201"/>
  <c r="BZ201"/>
  <c r="O201"/>
  <c r="BI201"/>
  <c r="Q201"/>
  <c r="AM201"/>
  <c r="BO201"/>
  <c r="BW201"/>
  <c r="R201"/>
  <c r="BU201"/>
  <c r="AR201"/>
  <c r="BF201"/>
  <c r="BD201"/>
  <c r="CB201"/>
  <c r="BV201"/>
  <c r="L201"/>
  <c r="AP201"/>
  <c r="AY201"/>
  <c r="AO201"/>
  <c r="Z201"/>
  <c r="X201"/>
  <c r="BE201"/>
  <c r="CM201"/>
  <c r="I201"/>
  <c r="AJ201"/>
  <c r="AF201"/>
  <c r="BK201"/>
  <c r="AK201"/>
  <c r="BS201"/>
  <c r="AU201"/>
  <c r="CE201"/>
  <c r="K201"/>
  <c r="BA201"/>
  <c r="D201"/>
  <c r="F201"/>
  <c r="E201"/>
  <c r="AC201"/>
  <c r="G201"/>
  <c r="BM201"/>
  <c r="V201"/>
  <c r="AQ201"/>
  <c r="H201"/>
  <c r="AS201"/>
  <c r="C201"/>
  <c r="P201"/>
  <c r="BB201"/>
  <c r="CL201"/>
  <c r="BY201"/>
  <c r="AW201"/>
  <c r="U201"/>
  <c r="CD201"/>
  <c r="BP201"/>
  <c r="BJ201"/>
  <c r="CN201"/>
  <c r="BC201"/>
  <c r="J201"/>
  <c r="CK201"/>
  <c r="AN201"/>
  <c r="AL201"/>
  <c r="AX201"/>
  <c r="AI201"/>
  <c r="N201"/>
  <c r="AG201"/>
  <c r="T201"/>
  <c r="CI201"/>
  <c r="AD201"/>
  <c r="AZ201"/>
  <c r="AE201"/>
  <c r="AV201"/>
  <c r="CC201"/>
  <c r="Y201"/>
  <c r="AB201"/>
  <c r="BR201"/>
  <c r="CI190" i="7"/>
  <c r="CF238"/>
  <c r="CH118"/>
  <c r="CG233" i="4"/>
  <c r="BX184"/>
  <c r="AQ232" i="7"/>
  <c r="AP206" i="4"/>
  <c r="AP234"/>
  <c r="E139"/>
  <c r="CA136" s="1"/>
  <c r="CE148" i="9"/>
  <c r="BV148"/>
  <c r="R148"/>
  <c r="AX148"/>
  <c r="BW148"/>
  <c r="BI148"/>
  <c r="AU148"/>
  <c r="AF148"/>
  <c r="AG148"/>
  <c r="BG148"/>
  <c r="AJ148"/>
  <c r="BZ148"/>
  <c r="N148"/>
  <c r="AT148"/>
  <c r="BA148"/>
  <c r="AM148"/>
  <c r="X148"/>
  <c r="Q148"/>
  <c r="I148"/>
  <c r="AZ148"/>
  <c r="AB148"/>
  <c r="BN148"/>
  <c r="AD148"/>
  <c r="BJ148"/>
  <c r="U148"/>
  <c r="G148"/>
  <c r="BD148"/>
  <c r="CK148"/>
  <c r="BE148"/>
  <c r="F148"/>
  <c r="BF148"/>
  <c r="AS148"/>
  <c r="BY148"/>
  <c r="AW148"/>
  <c r="K148"/>
  <c r="CF148"/>
  <c r="BB148"/>
  <c r="AK148"/>
  <c r="BK148"/>
  <c r="CB148"/>
  <c r="BP148"/>
  <c r="AP148"/>
  <c r="AC148"/>
  <c r="BC148"/>
  <c r="CH148"/>
  <c r="C148"/>
  <c r="Z148"/>
  <c r="CN148"/>
  <c r="O148"/>
  <c r="AN148"/>
  <c r="AI148"/>
  <c r="AH148"/>
  <c r="W148"/>
  <c r="AY148"/>
  <c r="V148"/>
  <c r="CC148"/>
  <c r="S148"/>
  <c r="J148"/>
  <c r="BQ148"/>
  <c r="BM148"/>
  <c r="CJ148"/>
  <c r="P148"/>
  <c r="AE148"/>
  <c r="M148"/>
  <c r="CG148"/>
  <c r="E148"/>
  <c r="BR148"/>
  <c r="BL148"/>
  <c r="CD148"/>
  <c r="AR148"/>
  <c r="H148"/>
  <c r="AV148"/>
  <c r="AL148"/>
  <c r="CL148"/>
  <c r="AN172" i="7"/>
  <c r="AM233" i="4"/>
  <c r="BD66"/>
  <c r="CJ66"/>
  <c r="O64" i="7"/>
  <c r="T66" i="4"/>
  <c r="AM66"/>
  <c r="BH66"/>
  <c r="AQ66"/>
  <c r="F66"/>
  <c r="AP66"/>
  <c r="AS66"/>
  <c r="CC66"/>
  <c r="BL66"/>
  <c r="CD124" i="7"/>
  <c r="AU112"/>
  <c r="AT233" i="4"/>
  <c r="BY184"/>
  <c r="CD176"/>
  <c r="CD234"/>
  <c r="CE196" i="7"/>
  <c r="BF238"/>
  <c r="CC166"/>
  <c r="CB151" i="4"/>
  <c r="CF208" i="7"/>
  <c r="CP192" i="4"/>
  <c r="CQ215" i="9"/>
  <c r="CQ192" i="4" s="1"/>
  <c r="CR213" i="7" s="1"/>
  <c r="AK232"/>
  <c r="AJ234" i="4"/>
  <c r="AJ206"/>
  <c r="G160" i="7"/>
  <c r="F233" i="4"/>
  <c r="CP137"/>
  <c r="CQ149" i="9"/>
  <c r="CQ137" i="4" s="1"/>
  <c r="CR147" i="7" s="1"/>
  <c r="BI124"/>
  <c r="AI184" i="4"/>
  <c r="CK226" i="7"/>
  <c r="CJ201" i="4"/>
  <c r="CK244" i="7"/>
  <c r="BW106"/>
  <c r="BV233" i="4"/>
  <c r="BP214" i="7"/>
  <c r="CQ125" i="9"/>
  <c r="CP117" i="4"/>
  <c r="P118" i="7"/>
  <c r="O233" i="4"/>
  <c r="AL111"/>
  <c r="CK111"/>
  <c r="BU111"/>
  <c r="AB184"/>
  <c r="BY161"/>
  <c r="AZ178" i="9"/>
  <c r="BC178"/>
  <c r="AE178"/>
  <c r="BD178"/>
  <c r="AT178"/>
  <c r="BT178"/>
  <c r="BA178"/>
  <c r="R178"/>
  <c r="BG178"/>
  <c r="AJ178"/>
  <c r="AP178"/>
  <c r="BK178"/>
  <c r="AA178"/>
  <c r="AV178"/>
  <c r="AL178"/>
  <c r="AS178"/>
  <c r="CJ178"/>
  <c r="AO178"/>
  <c r="D178"/>
  <c r="CL178"/>
  <c r="CD178"/>
  <c r="C178"/>
  <c r="K178"/>
  <c r="AQ178"/>
  <c r="P178"/>
  <c r="F178"/>
  <c r="M178"/>
  <c r="L178"/>
  <c r="BN178"/>
  <c r="CC178"/>
  <c r="AY178"/>
  <c r="CF178"/>
  <c r="CB178"/>
  <c r="AB178"/>
  <c r="BS178"/>
  <c r="AU178"/>
  <c r="BL178"/>
  <c r="CN178"/>
  <c r="BU178"/>
  <c r="BW178"/>
  <c r="AM178"/>
  <c r="AN178"/>
  <c r="BM178"/>
  <c r="S178"/>
  <c r="H178"/>
  <c r="AD178"/>
  <c r="U178"/>
  <c r="AH178"/>
  <c r="X178"/>
  <c r="AC178"/>
  <c r="I178"/>
  <c r="CM178"/>
  <c r="E178"/>
  <c r="BE178"/>
  <c r="CI178"/>
  <c r="O178"/>
  <c r="V178"/>
  <c r="N178"/>
  <c r="CH178"/>
  <c r="AF178"/>
  <c r="AI178"/>
  <c r="AW178"/>
  <c r="AK178"/>
  <c r="AR178"/>
  <c r="BJ178"/>
  <c r="W178"/>
  <c r="BB178"/>
  <c r="G178"/>
  <c r="AX178"/>
  <c r="AM234" i="4"/>
  <c r="AN214" i="7"/>
  <c r="BW142"/>
  <c r="Q124"/>
  <c r="P233" i="4"/>
  <c r="BJ116"/>
  <c r="BY118" i="7"/>
  <c r="AJ70"/>
  <c r="AI71" i="4"/>
  <c r="CP157"/>
  <c r="CQ173" i="9"/>
  <c r="CQ157" i="4" s="1"/>
  <c r="CR171" i="7" s="1"/>
  <c r="CG88"/>
  <c r="AG100" i="9"/>
  <c r="AP100"/>
  <c r="P100"/>
  <c r="AV100"/>
  <c r="BM100"/>
  <c r="Q100"/>
  <c r="AF100"/>
  <c r="V100"/>
  <c r="AW100"/>
  <c r="O100"/>
  <c r="AU100"/>
  <c r="CC100"/>
  <c r="AS100"/>
  <c r="N100"/>
  <c r="BN100"/>
  <c r="Z100"/>
  <c r="CD100"/>
  <c r="K100"/>
  <c r="AQ100"/>
  <c r="CA100"/>
  <c r="AK100"/>
  <c r="BX100"/>
  <c r="AX100"/>
  <c r="BE100"/>
  <c r="BR100"/>
  <c r="BU100"/>
  <c r="J100"/>
  <c r="G100"/>
  <c r="AM100"/>
  <c r="BW100"/>
  <c r="AC100"/>
  <c r="T100"/>
  <c r="CJ100"/>
  <c r="AH100"/>
  <c r="AO100"/>
  <c r="AL100"/>
  <c r="AA100"/>
  <c r="BG100"/>
  <c r="E100"/>
  <c r="BS100"/>
  <c r="BH100"/>
  <c r="BJ100"/>
  <c r="C100"/>
  <c r="AN100"/>
  <c r="CI100"/>
  <c r="CG100"/>
  <c r="BC100"/>
  <c r="BI100"/>
  <c r="AT100"/>
  <c r="X100"/>
  <c r="AY100"/>
  <c r="BA100"/>
  <c r="AD100"/>
  <c r="H100"/>
  <c r="AI100"/>
  <c r="U100"/>
  <c r="BP100"/>
  <c r="Y100"/>
  <c r="S100"/>
  <c r="BQ100"/>
  <c r="AR100"/>
  <c r="BF100"/>
  <c r="AE100"/>
  <c r="BT100"/>
  <c r="W100"/>
  <c r="AZ100"/>
  <c r="C99" i="4"/>
  <c r="AJ96" s="1"/>
  <c r="F96"/>
  <c r="L100" i="9"/>
  <c r="CB100"/>
  <c r="CM100"/>
  <c r="BV100"/>
  <c r="BO100"/>
  <c r="BZ100"/>
  <c r="BK100"/>
  <c r="CK100"/>
  <c r="BD100"/>
  <c r="CH100"/>
  <c r="R100"/>
  <c r="D100"/>
  <c r="M100"/>
  <c r="I100"/>
  <c r="BZ118" i="7"/>
  <c r="CH226"/>
  <c r="CG201" i="4"/>
  <c r="CP92"/>
  <c r="CQ95" i="9"/>
  <c r="CC196" i="7"/>
  <c r="CB234" i="4"/>
  <c r="CB176"/>
  <c r="CH71"/>
  <c r="CI70" i="7"/>
  <c r="CN172"/>
  <c r="AP76"/>
  <c r="AO76" i="4"/>
  <c r="BJ178" i="7"/>
  <c r="BT244"/>
  <c r="CD106"/>
  <c r="CC233" i="4"/>
  <c r="CQ113" i="9"/>
  <c r="CQ107" i="4" s="1"/>
  <c r="CR111" i="7" s="1"/>
  <c r="CP107" i="4"/>
  <c r="T76" i="7"/>
  <c r="S76" i="4"/>
  <c r="AU160" i="7"/>
  <c r="BT148"/>
  <c r="BS233" i="4"/>
  <c r="BZ70" i="7"/>
  <c r="BY71" i="4"/>
  <c r="AH19" i="5" s="1"/>
  <c r="CG172" i="7"/>
  <c r="CF233" i="4"/>
  <c r="BY178" i="7"/>
  <c r="CB58"/>
  <c r="D190"/>
  <c r="BX171" i="4"/>
  <c r="BA171"/>
  <c r="G171"/>
  <c r="CL171"/>
  <c r="BC171"/>
  <c r="CA142" i="7"/>
  <c r="AX76"/>
  <c r="AW76" i="4"/>
  <c r="BW184" i="7"/>
  <c r="BZ184"/>
  <c r="CF154"/>
  <c r="CO190"/>
  <c r="L15" i="2"/>
  <c r="CQ69" i="7"/>
  <c r="CM118"/>
  <c r="BI226"/>
  <c r="BH201" i="4"/>
  <c r="BZ154" i="7"/>
  <c r="BY141" i="4"/>
  <c r="G184" i="7"/>
  <c r="CK166" i="4"/>
  <c r="W166"/>
  <c r="Q166"/>
  <c r="X166"/>
  <c r="D166"/>
  <c r="AK100" i="7"/>
  <c r="AP214"/>
  <c r="AO234" i="4"/>
  <c r="BM81"/>
  <c r="BN82" i="7"/>
  <c r="BS178"/>
  <c r="BZ250"/>
  <c r="CD94"/>
  <c r="BZ232"/>
  <c r="BY206" i="4"/>
  <c r="AE166" i="7"/>
  <c r="BV166"/>
  <c r="D149" i="4"/>
  <c r="CC146" s="1"/>
  <c r="Z160" i="9"/>
  <c r="BI160"/>
  <c r="AH160"/>
  <c r="J160"/>
  <c r="AX160"/>
  <c r="M160"/>
  <c r="AQ160"/>
  <c r="BG160"/>
  <c r="R160"/>
  <c r="BD160"/>
  <c r="X160"/>
  <c r="BF160"/>
  <c r="AE160"/>
  <c r="Y160"/>
  <c r="AI160"/>
  <c r="CK160"/>
  <c r="T160"/>
  <c r="AZ160"/>
  <c r="W160"/>
  <c r="Q160"/>
  <c r="AL160"/>
  <c r="S160"/>
  <c r="BQ160"/>
  <c r="BW160"/>
  <c r="AC160"/>
  <c r="D160"/>
  <c r="AJ160"/>
  <c r="CJ160"/>
  <c r="BC160"/>
  <c r="AW160"/>
  <c r="CL160"/>
  <c r="E160"/>
  <c r="BH160"/>
  <c r="C160"/>
  <c r="AF160"/>
  <c r="O160"/>
  <c r="BE160"/>
  <c r="BB160"/>
  <c r="AK160"/>
  <c r="AP160"/>
  <c r="AB160"/>
  <c r="G160"/>
  <c r="AO160"/>
  <c r="AD160"/>
  <c r="U160"/>
  <c r="CI160"/>
  <c r="P160"/>
  <c r="CB160"/>
  <c r="AG160"/>
  <c r="V160"/>
  <c r="BO160"/>
  <c r="CM160"/>
  <c r="BT160"/>
  <c r="AV160"/>
  <c r="BK160"/>
  <c r="CA160"/>
  <c r="BZ160"/>
  <c r="CD160"/>
  <c r="AM160"/>
  <c r="BL160"/>
  <c r="BY160"/>
  <c r="N160"/>
  <c r="AS160"/>
  <c r="BJ160"/>
  <c r="CH160"/>
  <c r="CE160"/>
  <c r="CN160"/>
  <c r="L160"/>
  <c r="I160"/>
  <c r="AY160"/>
  <c r="BS160"/>
  <c r="AU160"/>
  <c r="AR160"/>
  <c r="BV160"/>
  <c r="BP160"/>
  <c r="BA160"/>
  <c r="BX160"/>
  <c r="CF160"/>
  <c r="K160"/>
  <c r="BU160"/>
  <c r="BM160"/>
  <c r="H160"/>
  <c r="AN160"/>
  <c r="Z148" i="7"/>
  <c r="R76" i="4"/>
  <c r="BR206"/>
  <c r="BW154" i="9"/>
  <c r="BT148"/>
  <c r="BG154"/>
  <c r="BH148"/>
  <c r="CG196"/>
  <c r="BA64"/>
  <c r="BT184"/>
  <c r="H184"/>
  <c r="BI166"/>
  <c r="N124"/>
  <c r="AO148"/>
  <c r="J124"/>
  <c r="AU196"/>
  <c r="CC124"/>
  <c r="X154"/>
  <c r="BW124"/>
  <c r="CL154"/>
  <c r="AI64"/>
  <c r="AH220"/>
  <c r="BL220"/>
  <c r="BO148"/>
  <c r="AR142"/>
  <c r="AC142"/>
  <c r="BJ166"/>
  <c r="CN154"/>
  <c r="CJ154"/>
  <c r="AH154"/>
  <c r="E184"/>
  <c r="AN184"/>
  <c r="BD250"/>
  <c r="CN250"/>
  <c r="CB250"/>
  <c r="E250"/>
  <c r="BJ64"/>
  <c r="I64"/>
  <c r="CA124"/>
  <c r="H196"/>
  <c r="Q154"/>
  <c r="CA178"/>
  <c r="AD220"/>
  <c r="BS124"/>
  <c r="AQ196"/>
  <c r="R154"/>
  <c r="AZ196"/>
  <c r="BR124"/>
  <c r="AZ124"/>
  <c r="AR208"/>
  <c r="AQ148"/>
  <c r="BG124"/>
  <c r="BF124"/>
  <c r="AC196"/>
  <c r="BQ178"/>
  <c r="AS58"/>
  <c r="BO141" i="4"/>
  <c r="AC154" i="9"/>
  <c r="E154"/>
  <c r="AE64"/>
  <c r="AJ64"/>
  <c r="K64"/>
  <c r="CG106"/>
  <c r="L220"/>
  <c r="BQ220"/>
  <c r="BT220"/>
  <c r="AX220"/>
  <c r="I142"/>
  <c r="F142"/>
  <c r="BD142"/>
  <c r="AZ142"/>
  <c r="S94"/>
  <c r="BD94"/>
  <c r="BN94"/>
  <c r="P94"/>
  <c r="CA154"/>
  <c r="CI250"/>
  <c r="CJ208"/>
  <c r="AR106"/>
  <c r="CK106"/>
  <c r="BX106"/>
  <c r="E106"/>
  <c r="CB106"/>
  <c r="I106"/>
  <c r="BN86" i="4"/>
  <c r="CG154" i="9"/>
  <c r="BI76" i="4"/>
  <c r="CH154" i="9"/>
  <c r="CI208"/>
  <c r="H116" i="4"/>
  <c r="T154" i="9"/>
  <c r="AZ154"/>
  <c r="CK154"/>
  <c r="U154"/>
  <c r="W154"/>
  <c r="BY100"/>
  <c r="AH232"/>
  <c r="BR184"/>
  <c r="AY184"/>
  <c r="T184"/>
  <c r="I184"/>
  <c r="AZ184"/>
  <c r="BF184"/>
  <c r="R184"/>
  <c r="BS184"/>
  <c r="BO184"/>
  <c r="BT118"/>
  <c r="AZ118"/>
  <c r="N118"/>
  <c r="BN118"/>
  <c r="AK118"/>
  <c r="AG118"/>
  <c r="L118"/>
  <c r="T118"/>
  <c r="X118"/>
  <c r="X232"/>
  <c r="BE232"/>
  <c r="BI232"/>
  <c r="J232"/>
  <c r="AV232"/>
  <c r="BH232"/>
  <c r="BL232"/>
  <c r="BP232"/>
  <c r="AL184"/>
  <c r="F94"/>
  <c r="BE94"/>
  <c r="AX94"/>
  <c r="AO94"/>
  <c r="BH94"/>
  <c r="BU234" i="4"/>
  <c r="CK250" i="9"/>
  <c r="AK250"/>
  <c r="BV250"/>
  <c r="U250"/>
  <c r="AF250"/>
  <c r="AI250"/>
  <c r="BW250"/>
  <c r="CL250"/>
  <c r="AM250"/>
  <c r="AW250"/>
  <c r="C250"/>
  <c r="CI64"/>
  <c r="H64"/>
  <c r="C64"/>
  <c r="BN64"/>
  <c r="BQ64"/>
  <c r="AX64"/>
  <c r="BX214"/>
  <c r="BT76" i="4"/>
  <c r="AZ136" i="7"/>
  <c r="AY233" i="4"/>
  <c r="BH94" i="7"/>
  <c r="CP82" i="4"/>
  <c r="CQ83" i="9"/>
  <c r="CQ82" i="4" s="1"/>
  <c r="CR81" i="7" s="1"/>
  <c r="BV232"/>
  <c r="BU206" i="4"/>
  <c r="BQ166" i="7"/>
  <c r="CL238"/>
  <c r="BQ76" i="4"/>
  <c r="BR76" i="7"/>
  <c r="BU142"/>
  <c r="CB88"/>
  <c r="BV124"/>
  <c r="CF100"/>
  <c r="CE96" i="4"/>
  <c r="CC244" i="7"/>
  <c r="CP212" i="4"/>
  <c r="CQ239" i="9"/>
  <c r="CQ212" i="4" s="1"/>
  <c r="CR237" i="7" s="1"/>
  <c r="AP190"/>
  <c r="G100"/>
  <c r="C203" i="9"/>
  <c r="D220" i="7"/>
  <c r="CM124"/>
  <c r="BW178"/>
  <c r="CH64"/>
  <c r="CO64"/>
  <c r="CE142"/>
  <c r="CE208"/>
  <c r="AL82"/>
  <c r="AK81" i="4"/>
  <c r="CA203" i="9"/>
  <c r="CA206" s="1"/>
  <c r="CB220" i="7"/>
  <c r="CM232"/>
  <c r="CL206" i="4"/>
  <c r="BJ233"/>
  <c r="BK166" i="7"/>
  <c r="BR124"/>
  <c r="BQ233" i="4"/>
  <c r="CA112" i="7"/>
  <c r="BZ233" i="4"/>
  <c r="CO154" i="7"/>
  <c r="CK154"/>
  <c r="CJ141" i="4"/>
  <c r="G104"/>
  <c r="F101" s="1"/>
  <c r="BN101"/>
  <c r="D106" i="7"/>
  <c r="N101" i="4"/>
  <c r="CB244" i="7"/>
  <c r="BJ208"/>
  <c r="BO199" i="4"/>
  <c r="CI196"/>
  <c r="BO220" i="9"/>
  <c r="U220"/>
  <c r="H220"/>
  <c r="BZ220"/>
  <c r="CM220"/>
  <c r="Q220"/>
  <c r="D220"/>
  <c r="BP220"/>
  <c r="BS220"/>
  <c r="CF220"/>
  <c r="BM220"/>
  <c r="AZ220"/>
  <c r="AM220"/>
  <c r="CK220"/>
  <c r="S220"/>
  <c r="AW220"/>
  <c r="AJ220"/>
  <c r="G220"/>
  <c r="BF220"/>
  <c r="CG220"/>
  <c r="BR220"/>
  <c r="BI220"/>
  <c r="AE220"/>
  <c r="BA220"/>
  <c r="O220"/>
  <c r="AG220"/>
  <c r="BV220"/>
  <c r="BJ220"/>
  <c r="AN220"/>
  <c r="BN220"/>
  <c r="CI220"/>
  <c r="AT220"/>
  <c r="T220"/>
  <c r="P220"/>
  <c r="AC220"/>
  <c r="R220"/>
  <c r="CB220"/>
  <c r="Z220"/>
  <c r="AV220"/>
  <c r="CE220"/>
  <c r="C220"/>
  <c r="BN184" i="4"/>
  <c r="G250" i="9"/>
  <c r="G224" i="4"/>
  <c r="AG221" s="1"/>
  <c r="BF250" i="9"/>
  <c r="S250"/>
  <c r="BH118" i="7"/>
  <c r="BG233" i="4"/>
  <c r="CO82" i="7"/>
  <c r="CN81" i="4"/>
  <c r="AV190" i="7"/>
  <c r="L76"/>
  <c r="K76" i="4"/>
  <c r="CP162"/>
  <c r="CQ179" i="9"/>
  <c r="CQ162" i="4" s="1"/>
  <c r="CR177" i="7" s="1"/>
  <c r="CB178"/>
  <c r="D82"/>
  <c r="J81" i="4"/>
  <c r="AT81"/>
  <c r="G81"/>
  <c r="BS81"/>
  <c r="AH81"/>
  <c r="AJ81"/>
  <c r="S81"/>
  <c r="CJ81"/>
  <c r="BQ81"/>
  <c r="CH81"/>
  <c r="AR81"/>
  <c r="BY81"/>
  <c r="AI81"/>
  <c r="O81"/>
  <c r="D81"/>
  <c r="Q81"/>
  <c r="BI81"/>
  <c r="H81"/>
  <c r="I81"/>
  <c r="K81"/>
  <c r="AS81"/>
  <c r="Y81"/>
  <c r="BR81"/>
  <c r="AG81"/>
  <c r="AM81"/>
  <c r="AC81"/>
  <c r="T81"/>
  <c r="AW81"/>
  <c r="CC81"/>
  <c r="BC81"/>
  <c r="CB81"/>
  <c r="AA81"/>
  <c r="BK81"/>
  <c r="CF81"/>
  <c r="BD81"/>
  <c r="BN81"/>
  <c r="AD81"/>
  <c r="BB81"/>
  <c r="CG81"/>
  <c r="V81"/>
  <c r="CI81"/>
  <c r="BG81"/>
  <c r="CL81"/>
  <c r="CA81"/>
  <c r="AP81"/>
  <c r="AX81"/>
  <c r="W81"/>
  <c r="AN81"/>
  <c r="CK81"/>
  <c r="BX81"/>
  <c r="BA81"/>
  <c r="L81"/>
  <c r="BF81"/>
  <c r="F81"/>
  <c r="N81"/>
  <c r="AL81"/>
  <c r="U81"/>
  <c r="AY81"/>
  <c r="AQ81"/>
  <c r="AE81"/>
  <c r="AB81"/>
  <c r="BL81"/>
  <c r="C81"/>
  <c r="BW81"/>
  <c r="AV81"/>
  <c r="BP81"/>
  <c r="M81"/>
  <c r="AZ81"/>
  <c r="CD81"/>
  <c r="AF81"/>
  <c r="E81"/>
  <c r="P81"/>
  <c r="BE81"/>
  <c r="R81"/>
  <c r="BO81"/>
  <c r="AO81"/>
  <c r="BH81"/>
  <c r="Z81"/>
  <c r="X81"/>
  <c r="BT81"/>
  <c r="AF189"/>
  <c r="AW186" s="1"/>
  <c r="AE208" i="9"/>
  <c r="T208"/>
  <c r="AC208"/>
  <c r="J208"/>
  <c r="AP208"/>
  <c r="BV208"/>
  <c r="AA208"/>
  <c r="H208"/>
  <c r="BT208"/>
  <c r="AJ208"/>
  <c r="Y208"/>
  <c r="BE208"/>
  <c r="F208"/>
  <c r="AL208"/>
  <c r="S208"/>
  <c r="BL208"/>
  <c r="L208"/>
  <c r="I208"/>
  <c r="AO208"/>
  <c r="V208"/>
  <c r="BB208"/>
  <c r="AY208"/>
  <c r="AF208"/>
  <c r="BC208"/>
  <c r="AG208"/>
  <c r="AX208"/>
  <c r="K208"/>
  <c r="AN208"/>
  <c r="BS208"/>
  <c r="U208"/>
  <c r="CA208"/>
  <c r="AT208"/>
  <c r="X208"/>
  <c r="Q208"/>
  <c r="BQ208"/>
  <c r="AH208"/>
  <c r="BZ208"/>
  <c r="P208"/>
  <c r="CC208"/>
  <c r="AW208"/>
  <c r="R208"/>
  <c r="BN208"/>
  <c r="BG208"/>
  <c r="CF208"/>
  <c r="BA208"/>
  <c r="CB208"/>
  <c r="AS208"/>
  <c r="BD208"/>
  <c r="AK208"/>
  <c r="BF208"/>
  <c r="AV208"/>
  <c r="AU208"/>
  <c r="CL208"/>
  <c r="N208"/>
  <c r="AQ208"/>
  <c r="E208"/>
  <c r="BO208"/>
  <c r="BX208"/>
  <c r="C208"/>
  <c r="AI208"/>
  <c r="CH208"/>
  <c r="CK208"/>
  <c r="Z208"/>
  <c r="BM208"/>
  <c r="M208"/>
  <c r="AD208"/>
  <c r="BW208"/>
  <c r="G208"/>
  <c r="BL214" i="7"/>
  <c r="CK136"/>
  <c r="CJ233" i="4"/>
  <c r="CQ77" i="9"/>
  <c r="CQ77" i="4" s="1"/>
  <c r="CR75" i="7" s="1"/>
  <c r="CP77" i="4"/>
  <c r="AK10" i="5" s="1"/>
  <c r="G106" i="9"/>
  <c r="BW106"/>
  <c r="AX106"/>
  <c r="Y106"/>
  <c r="Q106"/>
  <c r="AH106"/>
  <c r="BI106"/>
  <c r="R106"/>
  <c r="U106"/>
  <c r="AF106"/>
  <c r="CM106"/>
  <c r="AT106"/>
  <c r="AM106"/>
  <c r="BT106"/>
  <c r="BD106"/>
  <c r="AY106"/>
  <c r="C106"/>
  <c r="AO106"/>
  <c r="AB106"/>
  <c r="AI106"/>
  <c r="BS106"/>
  <c r="AV106"/>
  <c r="AD106"/>
  <c r="BY106"/>
  <c r="CQ101"/>
  <c r="CQ97" i="4" s="1"/>
  <c r="CR99" i="7" s="1"/>
  <c r="CP97" i="4"/>
  <c r="BK94" i="7"/>
  <c r="BR234" i="4"/>
  <c r="BS196" i="7"/>
  <c r="BR176" i="4"/>
  <c r="BP76" i="7"/>
  <c r="BO76" i="4"/>
  <c r="BB64" i="7"/>
  <c r="BL184"/>
  <c r="CB166"/>
  <c r="CG190"/>
  <c r="CN64"/>
  <c r="F112" i="9"/>
  <c r="N112"/>
  <c r="AI112"/>
  <c r="S112"/>
  <c r="BB112"/>
  <c r="CL112"/>
  <c r="AO112"/>
  <c r="C112"/>
  <c r="L112"/>
  <c r="AR112"/>
  <c r="G112"/>
  <c r="BS112"/>
  <c r="BI112"/>
  <c r="R112"/>
  <c r="K112"/>
  <c r="BM112"/>
  <c r="H112"/>
  <c r="AN112"/>
  <c r="BP112"/>
  <c r="BK112"/>
  <c r="BA112"/>
  <c r="J112"/>
  <c r="AW112"/>
  <c r="D112"/>
  <c r="AJ112"/>
  <c r="CB112"/>
  <c r="BC112"/>
  <c r="AS112"/>
  <c r="BV112"/>
  <c r="AG112"/>
  <c r="AY112"/>
  <c r="BD112"/>
  <c r="X112"/>
  <c r="BF112"/>
  <c r="AE112"/>
  <c r="U112"/>
  <c r="CK112"/>
  <c r="BG112"/>
  <c r="BU112"/>
  <c r="BL112"/>
  <c r="BR112"/>
  <c r="AZ112"/>
  <c r="M112"/>
  <c r="AH112"/>
  <c r="CA112"/>
  <c r="AV112"/>
  <c r="E112"/>
  <c r="Z112"/>
  <c r="CE112"/>
  <c r="AF112"/>
  <c r="AU112"/>
  <c r="CC112"/>
  <c r="Q112"/>
  <c r="V112"/>
  <c r="Y112"/>
  <c r="P112"/>
  <c r="O112"/>
  <c r="BQ112"/>
  <c r="AA112"/>
  <c r="AD112"/>
  <c r="AB112"/>
  <c r="T112"/>
  <c r="CM112"/>
  <c r="BE112"/>
  <c r="CI106" i="4"/>
  <c r="AK112" i="9"/>
  <c r="AL112"/>
  <c r="I112"/>
  <c r="W112"/>
  <c r="AQ112"/>
  <c r="CG112"/>
  <c r="BY112"/>
  <c r="BJ112"/>
  <c r="BT112"/>
  <c r="AX112"/>
  <c r="CH112"/>
  <c r="BW112"/>
  <c r="AC112"/>
  <c r="AM112"/>
  <c r="BH112"/>
  <c r="CJ76" i="4"/>
  <c r="CQ131" i="9"/>
  <c r="CQ122" i="4" s="1"/>
  <c r="CR129" i="7" s="1"/>
  <c r="CP122" i="4"/>
  <c r="CB154" i="7"/>
  <c r="CJ250"/>
  <c r="CK208"/>
  <c r="CJ234" i="4"/>
  <c r="CG64" i="7"/>
  <c r="CH190"/>
  <c r="CJ142"/>
  <c r="CI131" i="4"/>
  <c r="AS58" i="7"/>
  <c r="E214" i="4"/>
  <c r="BS211"/>
  <c r="CL238" i="9"/>
  <c r="C238"/>
  <c r="M238"/>
  <c r="AS238"/>
  <c r="CI238"/>
  <c r="BG238"/>
  <c r="O238"/>
  <c r="I238"/>
  <c r="AO238"/>
  <c r="BU238"/>
  <c r="AY238"/>
  <c r="R238"/>
  <c r="CH238"/>
  <c r="CC238"/>
  <c r="Y238"/>
  <c r="S238"/>
  <c r="E238"/>
  <c r="BI238"/>
  <c r="BO238"/>
  <c r="Z238"/>
  <c r="H238"/>
  <c r="AN238"/>
  <c r="BT238"/>
  <c r="BY238"/>
  <c r="BA238"/>
  <c r="AQ238"/>
  <c r="V238"/>
  <c r="BB238"/>
  <c r="D238"/>
  <c r="AJ238"/>
  <c r="BP238"/>
  <c r="CA238"/>
  <c r="AW238"/>
  <c r="AI238"/>
  <c r="N238"/>
  <c r="AX238"/>
  <c r="CD238"/>
  <c r="AF238"/>
  <c r="BL238"/>
  <c r="CN238"/>
  <c r="AC238"/>
  <c r="AL238"/>
  <c r="BR238"/>
  <c r="T238"/>
  <c r="AZ238"/>
  <c r="U238"/>
  <c r="AT238"/>
  <c r="AB238"/>
  <c r="Q238"/>
  <c r="BW238"/>
  <c r="AP238"/>
  <c r="X238"/>
  <c r="AA238"/>
  <c r="AH238"/>
  <c r="P238"/>
  <c r="CB238"/>
  <c r="CJ238"/>
  <c r="BM238"/>
  <c r="F238"/>
  <c r="BV238"/>
  <c r="BD238"/>
  <c r="CM238"/>
  <c r="BZ238"/>
  <c r="BN238"/>
  <c r="CF238"/>
  <c r="BK238"/>
  <c r="BJ238"/>
  <c r="CG238"/>
  <c r="AK238"/>
  <c r="AV238"/>
  <c r="AR238"/>
  <c r="W238"/>
  <c r="L238"/>
  <c r="AD238"/>
  <c r="J238"/>
  <c r="BQ238"/>
  <c r="BH238"/>
  <c r="K238"/>
  <c r="AG238"/>
  <c r="BX238"/>
  <c r="AL106" i="7"/>
  <c r="AK233" i="4"/>
  <c r="CM100" i="7"/>
  <c r="D250"/>
  <c r="BM226"/>
  <c r="BL201" i="4"/>
  <c r="BO112" i="7"/>
  <c r="BN233" i="4"/>
  <c r="BZ136" i="7"/>
  <c r="BY148"/>
  <c r="CP147" i="4"/>
  <c r="CQ161" i="9"/>
  <c r="CQ147" i="4" s="1"/>
  <c r="CR159" i="7" s="1"/>
  <c r="AP233" i="4"/>
  <c r="AP106"/>
  <c r="AQ112" i="7"/>
  <c r="AT94"/>
  <c r="BK208"/>
  <c r="BG201" i="4"/>
  <c r="CE244" i="9"/>
  <c r="CE233" i="4"/>
  <c r="BU154" i="9"/>
  <c r="AP154"/>
  <c r="BO154"/>
  <c r="U64"/>
  <c r="CL64"/>
  <c r="BU148"/>
  <c r="CK244"/>
  <c r="CA66" i="4"/>
  <c r="BC154" i="9"/>
  <c r="D154"/>
  <c r="P184"/>
  <c r="CC184"/>
  <c r="AI184"/>
  <c r="BQ201" i="4"/>
  <c r="BV64" i="9"/>
  <c r="BY233" i="4"/>
  <c r="Y124" i="9"/>
  <c r="V220"/>
  <c r="W196"/>
  <c r="AN124"/>
  <c r="AM124"/>
  <c r="BV154"/>
  <c r="BX64"/>
  <c r="CE196"/>
  <c r="BB220"/>
  <c r="CJ142"/>
  <c r="AJ142"/>
  <c r="CC154"/>
  <c r="BQ124"/>
  <c r="BF154"/>
  <c r="D184"/>
  <c r="CN184"/>
  <c r="AR184"/>
  <c r="I124"/>
  <c r="O124"/>
  <c r="AY196"/>
  <c r="H154"/>
  <c r="BH233" i="4"/>
  <c r="AI220" i="9"/>
  <c r="BG220"/>
  <c r="AB196"/>
  <c r="G124"/>
  <c r="BI196"/>
  <c r="AB154"/>
  <c r="AM214"/>
  <c r="BE234" i="4"/>
  <c r="BV142" i="9"/>
  <c r="G196"/>
  <c r="AL124"/>
  <c r="D124"/>
  <c r="AU233" i="4"/>
  <c r="Z124" i="9"/>
  <c r="BJ196"/>
  <c r="BP178"/>
  <c r="P154"/>
  <c r="BQ154"/>
  <c r="D64"/>
  <c r="Q64"/>
  <c r="BY64"/>
  <c r="BU232"/>
  <c r="CD244"/>
  <c r="AR220"/>
  <c r="X220"/>
  <c r="BC220"/>
  <c r="CJ220"/>
  <c r="M220"/>
  <c r="BI178"/>
  <c r="BS244"/>
  <c r="CC106"/>
  <c r="AO142"/>
  <c r="BR142"/>
  <c r="S142"/>
  <c r="CC142"/>
  <c r="AE142"/>
  <c r="BS148"/>
  <c r="CF172"/>
  <c r="AK94"/>
  <c r="CI94"/>
  <c r="CF94"/>
  <c r="AA94"/>
  <c r="BX178"/>
  <c r="CA58"/>
  <c r="BA76" i="4"/>
  <c r="BZ142" i="9"/>
  <c r="BV184"/>
  <c r="BY184"/>
  <c r="CE154"/>
  <c r="AP106"/>
  <c r="V106"/>
  <c r="CD106"/>
  <c r="BE106"/>
  <c r="BZ106"/>
  <c r="N106"/>
  <c r="CF106"/>
  <c r="CL118"/>
  <c r="CB244"/>
  <c r="AF154"/>
  <c r="M154"/>
  <c r="BL154"/>
  <c r="J154"/>
  <c r="BY154"/>
  <c r="U76" i="4"/>
  <c r="J94" i="9"/>
  <c r="AO184"/>
  <c r="AU118"/>
  <c r="BU184"/>
  <c r="AB184"/>
  <c r="CH184"/>
  <c r="J184"/>
  <c r="BP184"/>
  <c r="BZ184"/>
  <c r="AQ184"/>
  <c r="BE184"/>
  <c r="N184"/>
  <c r="AC184"/>
  <c r="AQ118"/>
  <c r="CJ118"/>
  <c r="E118"/>
  <c r="K118"/>
  <c r="BM118"/>
  <c r="BO118"/>
  <c r="CF118"/>
  <c r="CD118"/>
  <c r="V118"/>
  <c r="AJ100"/>
  <c r="S232"/>
  <c r="AE232"/>
  <c r="BD232"/>
  <c r="AT232"/>
  <c r="CJ232"/>
  <c r="BV232"/>
  <c r="BT232"/>
  <c r="BX232"/>
  <c r="AO214"/>
  <c r="AU94"/>
  <c r="K94"/>
  <c r="CD94"/>
  <c r="AY94"/>
  <c r="AW94"/>
  <c r="BL100"/>
  <c r="BT250"/>
  <c r="BQ250"/>
  <c r="AB250"/>
  <c r="R250"/>
  <c r="L250"/>
  <c r="BA250"/>
  <c r="CF250"/>
  <c r="BO250"/>
  <c r="W250"/>
  <c r="BR178"/>
  <c r="AM64"/>
  <c r="AZ64"/>
  <c r="AO64"/>
  <c r="W64"/>
  <c r="BT64"/>
  <c r="BE64"/>
  <c r="BY250"/>
  <c r="CC94"/>
  <c r="X94"/>
  <c r="AD166"/>
  <c r="Y148"/>
  <c r="BA31" i="7"/>
  <c r="AZ45" i="4"/>
  <c r="AY45"/>
  <c r="AZ31" i="7"/>
  <c r="AY31"/>
  <c r="AX45" i="4"/>
  <c r="AW45"/>
  <c r="AV45"/>
  <c r="AW31" i="7"/>
  <c r="AU45" i="4"/>
  <c r="AV31" i="7"/>
  <c r="AT45" i="4"/>
  <c r="AU31" i="7"/>
  <c r="AT31"/>
  <c r="AS45" i="4"/>
  <c r="AR45"/>
  <c r="AS31" i="7"/>
  <c r="AP45" i="4"/>
  <c r="AQ31" i="7"/>
  <c r="AP31"/>
  <c r="AO45" i="4"/>
  <c r="AN45"/>
  <c r="AO31" i="7"/>
  <c r="AM45" i="4"/>
  <c r="AN31" i="7"/>
  <c r="AM31"/>
  <c r="AL45" i="4"/>
  <c r="AL31" i="7"/>
  <c r="AK45" i="4"/>
  <c r="AK19" i="7"/>
  <c r="AJ40" i="4"/>
  <c r="AJ35"/>
  <c r="AK25" i="7"/>
  <c r="AJ37"/>
  <c r="AI50" i="4"/>
  <c r="AI31" i="7"/>
  <c r="AH45" i="4"/>
  <c r="AG45"/>
  <c r="AH31" i="7"/>
  <c r="AF45" i="4"/>
  <c r="AG31" i="7"/>
  <c r="AE33" i="9"/>
  <c r="AE39"/>
  <c r="AE45" s="1"/>
  <c r="AE51"/>
  <c r="AE57" s="1"/>
  <c r="AE63" s="1"/>
  <c r="AE69" s="1"/>
  <c r="AE75"/>
  <c r="AE81" s="1"/>
  <c r="AE87" s="1"/>
  <c r="AE93" s="1"/>
  <c r="AE99" s="1"/>
  <c r="AE105" s="1"/>
  <c r="AE111" s="1"/>
  <c r="AE117" s="1"/>
  <c r="AE123" s="1"/>
  <c r="AE129" s="1"/>
  <c r="AE135" s="1"/>
  <c r="AE141" s="1"/>
  <c r="AE147" s="1"/>
  <c r="AE153" s="1"/>
  <c r="AE159" s="1"/>
  <c r="AE165" s="1"/>
  <c r="AE171" s="1"/>
  <c r="AE177" s="1"/>
  <c r="AE183" s="1"/>
  <c r="AE189" s="1"/>
  <c r="AE195" s="1"/>
  <c r="AE201" s="1"/>
  <c r="AE207" s="1"/>
  <c r="AE213" s="1"/>
  <c r="AE219" s="1"/>
  <c r="AE225" s="1"/>
  <c r="AE231" s="1"/>
  <c r="AE237" s="1"/>
  <c r="AE243" s="1"/>
  <c r="AE249" s="1"/>
  <c r="AE255" s="1"/>
  <c r="AE27"/>
  <c r="AE31" i="7"/>
  <c r="AD45" i="4"/>
  <c r="AD31" i="7"/>
  <c r="AC45" i="4"/>
  <c r="AB45"/>
  <c r="AC31" i="7"/>
  <c r="AA45" i="4"/>
  <c r="AB31" i="7"/>
  <c r="Z40" i="4"/>
  <c r="Z35"/>
  <c r="AA25" i="7"/>
  <c r="AA19"/>
  <c r="Y45" i="4"/>
  <c r="Y31" i="7"/>
  <c r="X45" i="4"/>
  <c r="X27" i="9"/>
  <c r="X33"/>
  <c r="X39" s="1"/>
  <c r="X45" s="1"/>
  <c r="X51" s="1"/>
  <c r="X57" s="1"/>
  <c r="X63" s="1"/>
  <c r="X69" s="1"/>
  <c r="X75" s="1"/>
  <c r="X81" s="1"/>
  <c r="X87" s="1"/>
  <c r="X93" s="1"/>
  <c r="X99" s="1"/>
  <c r="X105" s="1"/>
  <c r="X111" s="1"/>
  <c r="X117" s="1"/>
  <c r="X123" s="1"/>
  <c r="X129" s="1"/>
  <c r="X135" s="1"/>
  <c r="X141" s="1"/>
  <c r="X147" s="1"/>
  <c r="X153" s="1"/>
  <c r="X159" s="1"/>
  <c r="X165" s="1"/>
  <c r="X171" s="1"/>
  <c r="X177" s="1"/>
  <c r="X183" s="1"/>
  <c r="X189" s="1"/>
  <c r="X195" s="1"/>
  <c r="X201" s="1"/>
  <c r="X207" s="1"/>
  <c r="X213" s="1"/>
  <c r="X219" s="1"/>
  <c r="X225" s="1"/>
  <c r="X231" s="1"/>
  <c r="X237" s="1"/>
  <c r="X243" s="1"/>
  <c r="X249" s="1"/>
  <c r="X255" s="1"/>
  <c r="X31" i="7"/>
  <c r="W45" i="4"/>
  <c r="W31" i="7"/>
  <c r="V45" i="4"/>
  <c r="U31" i="7"/>
  <c r="T45" i="4"/>
  <c r="T31" i="7"/>
  <c r="S45" i="4"/>
  <c r="S33" i="9"/>
  <c r="S39" s="1"/>
  <c r="S45"/>
  <c r="S51" s="1"/>
  <c r="S57" s="1"/>
  <c r="S63" s="1"/>
  <c r="S69" s="1"/>
  <c r="S75" s="1"/>
  <c r="S81" s="1"/>
  <c r="S87" s="1"/>
  <c r="S93" s="1"/>
  <c r="S99" s="1"/>
  <c r="S105" s="1"/>
  <c r="S111" s="1"/>
  <c r="S117" s="1"/>
  <c r="S123" s="1"/>
  <c r="S129" s="1"/>
  <c r="S135" s="1"/>
  <c r="S141" s="1"/>
  <c r="S147" s="1"/>
  <c r="S153" s="1"/>
  <c r="S159" s="1"/>
  <c r="S165" s="1"/>
  <c r="S171" s="1"/>
  <c r="S177" s="1"/>
  <c r="S183" s="1"/>
  <c r="S189" s="1"/>
  <c r="S195" s="1"/>
  <c r="S201" s="1"/>
  <c r="S207" s="1"/>
  <c r="S213" s="1"/>
  <c r="S219" s="1"/>
  <c r="S225" s="1"/>
  <c r="S231" s="1"/>
  <c r="S237" s="1"/>
  <c r="S243" s="1"/>
  <c r="S249" s="1"/>
  <c r="S255" s="1"/>
  <c r="S27"/>
  <c r="R40" i="4"/>
  <c r="R35"/>
  <c r="S25" i="7" s="1"/>
  <c r="S19"/>
  <c r="R31"/>
  <c r="Q45" i="4"/>
  <c r="P45"/>
  <c r="Q31" i="7"/>
  <c r="O45" i="4"/>
  <c r="P31" i="7"/>
  <c r="N35" i="4"/>
  <c r="O25" i="7" s="1"/>
  <c r="N40" i="4"/>
  <c r="O19" i="7"/>
  <c r="E19"/>
  <c r="D35" i="4"/>
  <c r="E25" i="7"/>
  <c r="N31"/>
  <c r="M45" i="4"/>
  <c r="L45"/>
  <c r="M31" i="7"/>
  <c r="K40" i="4"/>
  <c r="K35"/>
  <c r="L25" i="7" s="1"/>
  <c r="L19"/>
  <c r="K37"/>
  <c r="J50" i="4"/>
  <c r="J31" i="7"/>
  <c r="I45" i="4"/>
  <c r="H45"/>
  <c r="I31" i="7"/>
  <c r="H31"/>
  <c r="G45" i="4"/>
  <c r="G31" i="7"/>
  <c r="F45" i="4"/>
  <c r="F31" i="7"/>
  <c r="E45" i="4"/>
  <c r="C45"/>
  <c r="D31" i="7"/>
  <c r="C5" i="6"/>
  <c r="AE45" i="4"/>
  <c r="AE50"/>
  <c r="U45"/>
  <c r="AR101"/>
  <c r="BV161"/>
  <c r="H101"/>
  <c r="X161"/>
  <c r="CM86"/>
  <c r="AQ91"/>
  <c r="Q91"/>
  <c r="BY126"/>
  <c r="AY161"/>
  <c r="CL151"/>
  <c r="BZ91"/>
  <c r="P91"/>
  <c r="CC91"/>
  <c r="AC91"/>
  <c r="BX91"/>
  <c r="CF141"/>
  <c r="AB141"/>
  <c r="O141"/>
  <c r="Y141"/>
  <c r="BJ141"/>
  <c r="CB141"/>
  <c r="X141"/>
  <c r="Y91"/>
  <c r="CJ126"/>
  <c r="AC101"/>
  <c r="AV91"/>
  <c r="CE141"/>
  <c r="BG161"/>
  <c r="I91"/>
  <c r="U141"/>
  <c r="T141"/>
  <c r="BN141"/>
  <c r="I141"/>
  <c r="BH141"/>
  <c r="AK141"/>
  <c r="AH141"/>
  <c r="F91"/>
  <c r="CN141"/>
  <c r="CD131"/>
  <c r="AY126"/>
  <c r="L91"/>
  <c r="N116"/>
  <c r="AW141"/>
  <c r="BM141"/>
  <c r="N91"/>
  <c r="AG101"/>
  <c r="CE196"/>
  <c r="BT91"/>
  <c r="AD151"/>
  <c r="BZ131"/>
  <c r="BF161"/>
  <c r="AY91"/>
  <c r="BG86"/>
  <c r="BV151"/>
  <c r="BE61"/>
  <c r="CK141"/>
  <c r="AU141"/>
  <c r="N141"/>
  <c r="BV141"/>
  <c r="J141"/>
  <c r="BG141"/>
  <c r="M141"/>
  <c r="BU141"/>
  <c r="BJ91"/>
  <c r="CA141"/>
  <c r="CC141"/>
  <c r="H141"/>
  <c r="AJ141"/>
  <c r="AO91"/>
  <c r="BJ101"/>
  <c r="BG91"/>
  <c r="CI91"/>
  <c r="M161"/>
  <c r="CG91"/>
  <c r="CG141"/>
  <c r="CI151"/>
  <c r="AQ141"/>
  <c r="AZ141"/>
  <c r="CL141"/>
  <c r="BT141"/>
  <c r="AA141"/>
  <c r="AI141"/>
  <c r="K141"/>
  <c r="BV91"/>
  <c r="AU91"/>
  <c r="BI91"/>
  <c r="BG196"/>
  <c r="AA91"/>
  <c r="CI141"/>
  <c r="BS141"/>
  <c r="BR141"/>
  <c r="BJ151"/>
  <c r="AK91"/>
  <c r="AJ91"/>
  <c r="BU151"/>
  <c r="AB161"/>
  <c r="D91"/>
  <c r="I86"/>
  <c r="AR141"/>
  <c r="AV141"/>
  <c r="AP141"/>
  <c r="BK141"/>
  <c r="BC141"/>
  <c r="AN141"/>
  <c r="BL141"/>
  <c r="C6" i="6"/>
  <c r="J196" i="4"/>
  <c r="K196"/>
  <c r="BS136"/>
  <c r="CH66"/>
  <c r="D66"/>
  <c r="BO66"/>
  <c r="CI66"/>
  <c r="AO66"/>
  <c r="E66"/>
  <c r="AW161"/>
  <c r="AU161"/>
  <c r="BM161"/>
  <c r="BT66"/>
  <c r="AT151"/>
  <c r="BN196"/>
  <c r="CF101"/>
  <c r="AN196"/>
  <c r="BR161"/>
  <c r="CA61"/>
  <c r="W111"/>
  <c r="AA111"/>
  <c r="Y66"/>
  <c r="Z66"/>
  <c r="M66"/>
  <c r="AV66"/>
  <c r="S66"/>
  <c r="AM156"/>
  <c r="CB161"/>
  <c r="CN161"/>
  <c r="CC206"/>
  <c r="BW206"/>
  <c r="CD206"/>
  <c r="AQ206"/>
  <c r="BI206"/>
  <c r="Q206"/>
  <c r="AI206"/>
  <c r="H206"/>
  <c r="AB206"/>
  <c r="G121"/>
  <c r="BB141"/>
  <c r="C141"/>
  <c r="BV10" i="5" s="1"/>
  <c r="BQ141" i="4"/>
  <c r="D141"/>
  <c r="BF141"/>
  <c r="AM141"/>
  <c r="G141"/>
  <c r="BP141"/>
  <c r="AX141"/>
  <c r="Z141"/>
  <c r="Y196"/>
  <c r="J66"/>
  <c r="CF66"/>
  <c r="BR196"/>
  <c r="AC66"/>
  <c r="AJ66"/>
  <c r="AL66"/>
  <c r="L66"/>
  <c r="BZ66"/>
  <c r="N66"/>
  <c r="AG121"/>
  <c r="CB66"/>
  <c r="CA151"/>
  <c r="AC196"/>
  <c r="BP151"/>
  <c r="Y111"/>
  <c r="CM111"/>
  <c r="BB66"/>
  <c r="W66"/>
  <c r="BI66"/>
  <c r="P66"/>
  <c r="BY66"/>
  <c r="BV66"/>
  <c r="BE161"/>
  <c r="CC161"/>
  <c r="K161"/>
  <c r="M91"/>
  <c r="CN66"/>
  <c r="AR196"/>
  <c r="BT196"/>
  <c r="R66"/>
  <c r="CK66"/>
  <c r="BR66"/>
  <c r="O66"/>
  <c r="AR66"/>
  <c r="AG66"/>
  <c r="AQ161"/>
  <c r="AF161"/>
  <c r="AN101"/>
  <c r="BQ196"/>
  <c r="BY196"/>
  <c r="BI161"/>
  <c r="AD111"/>
  <c r="AZ66"/>
  <c r="BF66"/>
  <c r="CE66"/>
  <c r="AD66"/>
  <c r="K66"/>
  <c r="BE66"/>
  <c r="BJ161"/>
  <c r="AD161"/>
  <c r="AE91"/>
  <c r="CH141"/>
  <c r="Y86"/>
  <c r="BX151"/>
  <c r="R206"/>
  <c r="V206"/>
  <c r="U206"/>
  <c r="N206"/>
  <c r="CN206"/>
  <c r="CH206"/>
  <c r="CE206"/>
  <c r="BQ206"/>
  <c r="CM206"/>
  <c r="P141"/>
  <c r="V141"/>
  <c r="S141"/>
  <c r="BW141"/>
  <c r="AD141"/>
  <c r="W141"/>
  <c r="L141"/>
  <c r="AT141"/>
  <c r="R141"/>
  <c r="BI55"/>
  <c r="BJ43" i="7"/>
  <c r="BQ45" i="4"/>
  <c r="BR31" i="7"/>
  <c r="BY55" i="4"/>
  <c r="BZ43" i="7"/>
  <c r="BS55" i="4"/>
  <c r="BT43" i="7"/>
  <c r="CF45" i="4"/>
  <c r="CG31" i="7"/>
  <c r="BX45" i="4"/>
  <c r="BY31" i="7"/>
  <c r="BE50" i="4"/>
  <c r="BF37" i="7"/>
  <c r="BG37"/>
  <c r="BF50" i="4"/>
  <c r="BC37" i="7"/>
  <c r="BB50" i="4"/>
  <c r="BE43" i="7"/>
  <c r="BD55" i="4"/>
  <c r="CH50"/>
  <c r="CI37" i="7"/>
  <c r="BO49"/>
  <c r="BN60" i="4"/>
  <c r="BO45"/>
  <c r="BP31" i="7"/>
  <c r="CH43"/>
  <c r="CG55" i="4"/>
  <c r="BA45"/>
  <c r="BB31" i="7"/>
  <c r="Z221" i="4"/>
  <c r="G86"/>
  <c r="BP171"/>
  <c r="BU171"/>
  <c r="CE171"/>
  <c r="BZ171"/>
  <c r="BL171"/>
  <c r="AA171"/>
  <c r="BK171"/>
  <c r="BN171"/>
  <c r="BG171"/>
  <c r="Z171"/>
  <c r="BO116"/>
  <c r="F86"/>
  <c r="CI86"/>
  <c r="BY86"/>
  <c r="BH86"/>
  <c r="CA166"/>
  <c r="AH186"/>
  <c r="BM101"/>
  <c r="AN86"/>
  <c r="CN221"/>
  <c r="CL96"/>
  <c r="AR61"/>
  <c r="CA216"/>
  <c r="CG101"/>
  <c r="AS101"/>
  <c r="BZ196"/>
  <c r="BF196"/>
  <c r="AL196"/>
  <c r="CF196"/>
  <c r="AJ196"/>
  <c r="H91"/>
  <c r="R86"/>
  <c r="CM91"/>
  <c r="CM166"/>
  <c r="AA166"/>
  <c r="AM166"/>
  <c r="CB171"/>
  <c r="AY171"/>
  <c r="BO171"/>
  <c r="AX171"/>
  <c r="O171"/>
  <c r="T171"/>
  <c r="AC171"/>
  <c r="CA171"/>
  <c r="CJ171"/>
  <c r="CF156"/>
  <c r="CF86"/>
  <c r="BA116"/>
  <c r="AX111"/>
  <c r="AW111"/>
  <c r="AS111"/>
  <c r="AE66"/>
  <c r="BC66"/>
  <c r="CD66"/>
  <c r="BQ66"/>
  <c r="X66"/>
  <c r="BS66"/>
  <c r="CL66"/>
  <c r="AT66"/>
  <c r="Q66"/>
  <c r="CM161"/>
  <c r="BN161"/>
  <c r="AA161"/>
  <c r="Q161"/>
  <c r="AG161"/>
  <c r="CL91"/>
  <c r="AJ116"/>
  <c r="BP116"/>
  <c r="AS61"/>
  <c r="AX86"/>
  <c r="W86"/>
  <c r="AX91"/>
  <c r="BC131"/>
  <c r="Q86"/>
  <c r="BK66"/>
  <c r="AI186"/>
  <c r="AX126"/>
  <c r="CN45"/>
  <c r="CO31" i="7"/>
  <c r="CA37"/>
  <c r="BZ50" i="4"/>
  <c r="BR60"/>
  <c r="BS49" i="7"/>
  <c r="BH37"/>
  <c r="BG50" i="4"/>
  <c r="BX31" i="7"/>
  <c r="BW45" i="4"/>
  <c r="BL61" i="7"/>
  <c r="BK70" i="4"/>
  <c r="L23" i="2"/>
  <c r="CQ117" i="7"/>
  <c r="CC37"/>
  <c r="CB50" i="4"/>
  <c r="CL86"/>
  <c r="BH171"/>
  <c r="BS171"/>
  <c r="AQ171"/>
  <c r="AG86"/>
  <c r="BT86"/>
  <c r="AD171"/>
  <c r="BD86"/>
  <c r="AT101"/>
  <c r="BI196"/>
  <c r="AI171"/>
  <c r="BR171"/>
  <c r="Q171"/>
  <c r="H171"/>
  <c r="AW171"/>
  <c r="J221"/>
  <c r="V101"/>
  <c r="AO196"/>
  <c r="BB166"/>
  <c r="AS171"/>
  <c r="AV171"/>
  <c r="AZ171"/>
  <c r="BJ171"/>
  <c r="C111"/>
  <c r="BF10" i="5"/>
  <c r="AO161" i="4"/>
  <c r="AI161"/>
  <c r="AO86"/>
  <c r="BA216"/>
  <c r="AL91"/>
  <c r="CE111"/>
  <c r="BQ91"/>
  <c r="CK86"/>
  <c r="CD37" i="7"/>
  <c r="CC50" i="4"/>
  <c r="BU61" i="7"/>
  <c r="BT70" i="4"/>
  <c r="CE49" i="7"/>
  <c r="CD60" i="4"/>
  <c r="BL55"/>
  <c r="BM43" i="7"/>
  <c r="CI55" i="4"/>
  <c r="CJ43" i="7"/>
  <c r="BW37"/>
  <c r="BV50" i="4"/>
  <c r="BV171"/>
  <c r="AL171"/>
  <c r="S171"/>
  <c r="CM171"/>
  <c r="E171"/>
  <c r="CF171"/>
  <c r="AH196"/>
  <c r="U171"/>
  <c r="AW86"/>
  <c r="C233"/>
  <c r="AU196"/>
  <c r="BW196"/>
  <c r="V171"/>
  <c r="S161"/>
  <c r="L161"/>
  <c r="BQ86"/>
  <c r="AZ91"/>
  <c r="X91"/>
  <c r="AK101"/>
  <c r="CG171"/>
  <c r="CM66"/>
  <c r="BA66"/>
  <c r="CA161"/>
  <c r="BG101"/>
  <c r="BI101"/>
  <c r="O101"/>
  <c r="BH101"/>
  <c r="CH196"/>
  <c r="AZ196"/>
  <c r="CD196"/>
  <c r="CK196"/>
  <c r="AP161"/>
  <c r="BP91"/>
  <c r="U166"/>
  <c r="AH166"/>
  <c r="BU166"/>
  <c r="Y171"/>
  <c r="R171"/>
  <c r="W171"/>
  <c r="AN171"/>
  <c r="BF171"/>
  <c r="BE171"/>
  <c r="P171"/>
  <c r="K171"/>
  <c r="BD171"/>
  <c r="BI171"/>
  <c r="BX161"/>
  <c r="U111"/>
  <c r="AI111"/>
  <c r="C66"/>
  <c r="AE10" i="5"/>
  <c r="AW66" i="4"/>
  <c r="BG66"/>
  <c r="BJ66"/>
  <c r="AY66"/>
  <c r="G66"/>
  <c r="BN66"/>
  <c r="AF66"/>
  <c r="BM66"/>
  <c r="V66"/>
  <c r="BD161"/>
  <c r="AN161"/>
  <c r="AX161"/>
  <c r="CH161"/>
  <c r="N161"/>
  <c r="U91"/>
  <c r="M86"/>
  <c r="BN126"/>
  <c r="CN96"/>
  <c r="AT171"/>
  <c r="V86"/>
  <c r="BZ86"/>
  <c r="BF86"/>
  <c r="CJ91"/>
  <c r="BD196"/>
  <c r="BO91"/>
  <c r="BS91"/>
  <c r="CM37" i="7"/>
  <c r="CL50" i="4"/>
  <c r="BJ45"/>
  <c r="BK31" i="7"/>
  <c r="CN49"/>
  <c r="CM60" i="4"/>
  <c r="BQ37" i="7"/>
  <c r="BP50" i="4"/>
  <c r="CL43" i="7"/>
  <c r="CK55" i="4"/>
  <c r="BM50"/>
  <c r="BN37" i="7"/>
  <c r="BD37"/>
  <c r="BC50" i="4"/>
  <c r="BI31" i="7"/>
  <c r="BH45" i="4"/>
  <c r="CN86"/>
  <c r="CN171"/>
  <c r="AR171"/>
  <c r="CD171"/>
  <c r="AK171"/>
  <c r="CH171"/>
  <c r="AF86"/>
  <c r="U86"/>
  <c r="BW221"/>
  <c r="AX101"/>
  <c r="AU101"/>
  <c r="AY196"/>
  <c r="E196"/>
  <c r="X171"/>
  <c r="AF171"/>
  <c r="BT171"/>
  <c r="BW171"/>
  <c r="AK86"/>
  <c r="BA86"/>
  <c r="O186"/>
  <c r="AZ101"/>
  <c r="R196"/>
  <c r="AO171"/>
  <c r="BD166"/>
  <c r="I171"/>
  <c r="AP171"/>
  <c r="CC171"/>
  <c r="BY171"/>
  <c r="BQ171"/>
  <c r="AV111"/>
  <c r="BU161"/>
  <c r="L86"/>
  <c r="AM91"/>
  <c r="AS91"/>
  <c r="AH101"/>
  <c r="D101"/>
  <c r="BR101"/>
  <c r="AB101"/>
  <c r="CG66"/>
  <c r="BK196"/>
  <c r="M196"/>
  <c r="W196"/>
  <c r="Z196"/>
  <c r="AX66"/>
  <c r="G166"/>
  <c r="CB166"/>
  <c r="AH171"/>
  <c r="L171"/>
  <c r="BM171"/>
  <c r="CK171"/>
  <c r="N171"/>
  <c r="BB171"/>
  <c r="AB171"/>
  <c r="AM171"/>
  <c r="C171"/>
  <c r="CM156"/>
  <c r="BE111"/>
  <c r="T111"/>
  <c r="AA66"/>
  <c r="AN66"/>
  <c r="BU66"/>
  <c r="AK66"/>
  <c r="BP66"/>
  <c r="I66"/>
  <c r="AH66"/>
  <c r="AB66"/>
  <c r="BS161"/>
  <c r="BA161"/>
  <c r="AL161"/>
  <c r="CI161"/>
  <c r="CL161"/>
  <c r="CN91"/>
  <c r="CH86"/>
  <c r="BT161"/>
  <c r="AE86"/>
  <c r="BJ86"/>
  <c r="BB86"/>
  <c r="CK91"/>
  <c r="BW91"/>
  <c r="O91"/>
  <c r="BU156"/>
  <c r="CG161"/>
  <c r="CK156"/>
  <c r="CJ161"/>
  <c r="L20" i="2"/>
  <c r="CQ99" i="7"/>
  <c r="AF186" i="4"/>
  <c r="BH186"/>
  <c r="AF234"/>
  <c r="F148" i="7"/>
  <c r="E136" i="4"/>
  <c r="C136"/>
  <c r="AE136"/>
  <c r="BV136"/>
  <c r="AD136"/>
  <c r="BR136"/>
  <c r="O136"/>
  <c r="BW136"/>
  <c r="T136"/>
  <c r="BY136"/>
  <c r="F136"/>
  <c r="AV136"/>
  <c r="CB136"/>
  <c r="CG136"/>
  <c r="Q136"/>
  <c r="AR136"/>
  <c r="N136"/>
  <c r="CM136"/>
  <c r="G136"/>
  <c r="BT136"/>
  <c r="BB136"/>
  <c r="BD136"/>
  <c r="CD136"/>
  <c r="AA136"/>
  <c r="AW136"/>
  <c r="BM136"/>
  <c r="AT136"/>
  <c r="CK136"/>
  <c r="K136"/>
  <c r="BC136"/>
  <c r="S136"/>
  <c r="W136"/>
  <c r="AL136"/>
  <c r="BL136"/>
  <c r="CN136"/>
  <c r="BN136"/>
  <c r="AO136"/>
  <c r="BK136"/>
  <c r="L136"/>
  <c r="J136"/>
  <c r="AK136"/>
  <c r="AF136"/>
  <c r="V136"/>
  <c r="AN136"/>
  <c r="AJ136"/>
  <c r="BE136"/>
  <c r="CE136"/>
  <c r="AB136"/>
  <c r="CF136"/>
  <c r="BA136"/>
  <c r="AI136"/>
  <c r="BP136"/>
  <c r="I136"/>
  <c r="Z136"/>
  <c r="CC136"/>
  <c r="AM136"/>
  <c r="AH136"/>
  <c r="AP136"/>
  <c r="CL136"/>
  <c r="CJ136"/>
  <c r="BZ136"/>
  <c r="P136"/>
  <c r="E233"/>
  <c r="AC136"/>
  <c r="R136"/>
  <c r="M136"/>
  <c r="BJ136"/>
  <c r="BG136"/>
  <c r="X136"/>
  <c r="AU136"/>
  <c r="H136"/>
  <c r="AG136"/>
  <c r="CH136"/>
  <c r="AX136"/>
  <c r="BQ136"/>
  <c r="BF136"/>
  <c r="AY136"/>
  <c r="U136"/>
  <c r="BI136"/>
  <c r="AS136"/>
  <c r="AZ136"/>
  <c r="D136"/>
  <c r="BY184" i="7"/>
  <c r="BX166" i="4"/>
  <c r="CC118" i="7"/>
  <c r="CB233" i="4"/>
  <c r="CB111"/>
  <c r="AF10" i="5"/>
  <c r="AH26"/>
  <c r="AG20"/>
  <c r="AH72"/>
  <c r="AF41"/>
  <c r="AF40"/>
  <c r="AF60"/>
  <c r="AF70"/>
  <c r="AF27"/>
  <c r="AF77"/>
  <c r="AF45"/>
  <c r="AG60"/>
  <c r="AH53"/>
  <c r="AH51"/>
  <c r="AF13"/>
  <c r="AG66"/>
  <c r="AG64"/>
  <c r="AF35"/>
  <c r="AH35"/>
  <c r="AG42"/>
  <c r="AH47"/>
  <c r="AG87"/>
  <c r="AF36"/>
  <c r="AG77"/>
  <c r="AG82"/>
  <c r="AF28"/>
  <c r="AG68"/>
  <c r="AG58"/>
  <c r="AH83"/>
  <c r="AF93"/>
  <c r="AH82"/>
  <c r="AF31"/>
  <c r="AF34"/>
  <c r="AF50"/>
  <c r="AH85"/>
  <c r="AH22"/>
  <c r="AF65"/>
  <c r="AF95"/>
  <c r="AH97"/>
  <c r="AG24"/>
  <c r="AH23"/>
  <c r="AF47"/>
  <c r="AF49"/>
  <c r="AH64"/>
  <c r="AG76"/>
  <c r="AH46"/>
  <c r="AH60"/>
  <c r="AG48"/>
  <c r="AG57"/>
  <c r="AF99"/>
  <c r="AH15"/>
  <c r="AF29"/>
  <c r="AH76"/>
  <c r="AH59"/>
  <c r="AF43"/>
  <c r="AG18"/>
  <c r="AG50"/>
  <c r="AF54"/>
  <c r="AF89"/>
  <c r="AH57"/>
  <c r="AH40"/>
  <c r="AG28"/>
  <c r="AF55"/>
  <c r="AG41"/>
  <c r="AH92"/>
  <c r="AG61"/>
  <c r="AH10"/>
  <c r="AG71"/>
  <c r="AH61"/>
  <c r="AH74"/>
  <c r="AG29"/>
  <c r="AF73"/>
  <c r="AG34"/>
  <c r="AG25"/>
  <c r="AH55"/>
  <c r="AG65"/>
  <c r="AF61"/>
  <c r="AH37"/>
  <c r="AH98"/>
  <c r="AF59"/>
  <c r="AH50"/>
  <c r="AF30"/>
  <c r="AH32"/>
  <c r="AG52"/>
  <c r="AG90"/>
  <c r="AF18"/>
  <c r="AF64"/>
  <c r="AG32"/>
  <c r="AH39"/>
  <c r="AH56"/>
  <c r="AH13"/>
  <c r="AF22"/>
  <c r="AH91"/>
  <c r="AF97"/>
  <c r="AF62"/>
  <c r="AF53"/>
  <c r="AG83"/>
  <c r="AG40"/>
  <c r="AG67"/>
  <c r="AH88"/>
  <c r="AF85"/>
  <c r="AF26"/>
  <c r="AF44"/>
  <c r="AH11"/>
  <c r="AG51"/>
  <c r="AF14"/>
  <c r="AG94"/>
  <c r="AF63"/>
  <c r="AF90"/>
  <c r="AH66"/>
  <c r="AF72"/>
  <c r="AH52"/>
  <c r="AG43"/>
  <c r="AG75"/>
  <c r="AG45"/>
  <c r="AH87"/>
  <c r="AH45"/>
  <c r="AG81"/>
  <c r="AH95"/>
  <c r="AG63"/>
  <c r="AH81"/>
  <c r="AF78"/>
  <c r="AF24"/>
  <c r="AH96"/>
  <c r="AG88"/>
  <c r="AG54"/>
  <c r="AG70"/>
  <c r="AF87"/>
  <c r="AF46"/>
  <c r="AH65"/>
  <c r="AH67"/>
  <c r="AG10"/>
  <c r="AF91"/>
  <c r="AF11"/>
  <c r="AH41"/>
  <c r="AH70"/>
  <c r="AF94"/>
  <c r="AG33"/>
  <c r="AF56"/>
  <c r="AF96"/>
  <c r="AF39"/>
  <c r="AG62"/>
  <c r="AF92"/>
  <c r="AG69"/>
  <c r="AH44"/>
  <c r="AG73"/>
  <c r="AF74"/>
  <c r="AF25"/>
  <c r="AG79"/>
  <c r="AH93"/>
  <c r="AH69"/>
  <c r="AH49"/>
  <c r="AG26"/>
  <c r="AF80"/>
  <c r="AG39"/>
  <c r="AH71"/>
  <c r="AF83"/>
  <c r="AG53"/>
  <c r="AG47"/>
  <c r="AG86"/>
  <c r="AH63"/>
  <c r="AG72"/>
  <c r="AF33"/>
  <c r="AG15"/>
  <c r="AG36"/>
  <c r="AG17"/>
  <c r="AH75"/>
  <c r="AF12"/>
  <c r="AF20"/>
  <c r="AF42"/>
  <c r="AF69"/>
  <c r="AG16"/>
  <c r="AH36"/>
  <c r="AF48"/>
  <c r="AG74"/>
  <c r="AG23"/>
  <c r="AF17"/>
  <c r="CQ111" i="7"/>
  <c r="L22" i="2"/>
  <c r="AI80" i="5"/>
  <c r="AJ62"/>
  <c r="AJ21"/>
  <c r="AK71"/>
  <c r="AJ33"/>
  <c r="AK79"/>
  <c r="AK96"/>
  <c r="AI21"/>
  <c r="AJ29"/>
  <c r="AK28"/>
  <c r="AK13"/>
  <c r="AI38"/>
  <c r="AI64"/>
  <c r="AK25"/>
  <c r="AI92"/>
  <c r="AI86"/>
  <c r="AK33"/>
  <c r="AJ18"/>
  <c r="AK85"/>
  <c r="AK58"/>
  <c r="AJ93"/>
  <c r="AI52"/>
  <c r="AI57"/>
  <c r="AK90"/>
  <c r="AK47"/>
  <c r="AK91"/>
  <c r="AK39"/>
  <c r="AI68"/>
  <c r="AI45"/>
  <c r="AI49"/>
  <c r="AJ57"/>
  <c r="AI37"/>
  <c r="AJ71"/>
  <c r="AI55"/>
  <c r="AK76"/>
  <c r="AJ23"/>
  <c r="AK92"/>
  <c r="AJ47"/>
  <c r="AJ35"/>
  <c r="AJ38"/>
  <c r="AI53"/>
  <c r="AJ80"/>
  <c r="AK99"/>
  <c r="AK97"/>
  <c r="AJ41"/>
  <c r="AI31"/>
  <c r="AJ45"/>
  <c r="AI11"/>
  <c r="AK24"/>
  <c r="AI16"/>
  <c r="AJ95"/>
  <c r="AJ14"/>
  <c r="AK36"/>
  <c r="AJ13"/>
  <c r="AK44"/>
  <c r="AJ70"/>
  <c r="AK31"/>
  <c r="AI91"/>
  <c r="AI54"/>
  <c r="AK78"/>
  <c r="AK82"/>
  <c r="AI48"/>
  <c r="AJ63"/>
  <c r="AK60"/>
  <c r="AJ44"/>
  <c r="AI13"/>
  <c r="AK30"/>
  <c r="AK94"/>
  <c r="AK42"/>
  <c r="AJ49"/>
  <c r="AK51"/>
  <c r="AJ66"/>
  <c r="AK32"/>
  <c r="AI88"/>
  <c r="AJ55"/>
  <c r="AK89"/>
  <c r="AJ10"/>
  <c r="AJ61"/>
  <c r="AI85"/>
  <c r="AJ88"/>
  <c r="AK64"/>
  <c r="AK52"/>
  <c r="AI56"/>
  <c r="AK26"/>
  <c r="AK67"/>
  <c r="AI15"/>
  <c r="AJ86"/>
  <c r="AI44"/>
  <c r="AK46"/>
  <c r="AI69"/>
  <c r="AK40"/>
  <c r="AK14"/>
  <c r="AI90"/>
  <c r="AI83"/>
  <c r="AJ82"/>
  <c r="AI75"/>
  <c r="AI51"/>
  <c r="AI62"/>
  <c r="AK70"/>
  <c r="AJ25"/>
  <c r="AJ39"/>
  <c r="AJ42"/>
  <c r="AJ72"/>
  <c r="AJ98"/>
  <c r="AI43"/>
  <c r="AK62"/>
  <c r="AJ54"/>
  <c r="AI32"/>
  <c r="AJ28"/>
  <c r="AI47"/>
  <c r="AK86"/>
  <c r="AK59"/>
  <c r="AI50"/>
  <c r="AK12"/>
  <c r="AK29"/>
  <c r="AJ81"/>
  <c r="AK17"/>
  <c r="AI79"/>
  <c r="AI33"/>
  <c r="AK63"/>
  <c r="AK87"/>
  <c r="AI29"/>
  <c r="AK43"/>
  <c r="AI34"/>
  <c r="AJ56"/>
  <c r="AJ52"/>
  <c r="AI40"/>
  <c r="AK23"/>
  <c r="AI22"/>
  <c r="AI46"/>
  <c r="AK74"/>
  <c r="AI87"/>
  <c r="AI89"/>
  <c r="AI96"/>
  <c r="AJ34"/>
  <c r="AI14"/>
  <c r="AI58"/>
  <c r="AK61"/>
  <c r="AJ20"/>
  <c r="AJ89"/>
  <c r="AJ17"/>
  <c r="AJ36"/>
  <c r="AI42"/>
  <c r="AI30"/>
  <c r="AK16"/>
  <c r="AI72"/>
  <c r="AK38"/>
  <c r="AJ85"/>
  <c r="AI19"/>
  <c r="AK27"/>
  <c r="AK66"/>
  <c r="AJ99"/>
  <c r="AK49"/>
  <c r="AK72"/>
  <c r="AJ78"/>
  <c r="AJ27"/>
  <c r="AJ74"/>
  <c r="AI94"/>
  <c r="AJ92"/>
  <c r="AI95"/>
  <c r="AK34"/>
  <c r="AJ96"/>
  <c r="AI35"/>
  <c r="AI27"/>
  <c r="AI76"/>
  <c r="AK68"/>
  <c r="AJ64"/>
  <c r="AJ73"/>
  <c r="AI20"/>
  <c r="AI66"/>
  <c r="AI28"/>
  <c r="AK45"/>
  <c r="AK73"/>
  <c r="AI12"/>
  <c r="AJ43"/>
  <c r="AJ84"/>
  <c r="AI24"/>
  <c r="AI82"/>
  <c r="AK57"/>
  <c r="AJ79"/>
  <c r="AI73"/>
  <c r="AI10"/>
  <c r="AJ40"/>
  <c r="AI71"/>
  <c r="AK65"/>
  <c r="AJ87"/>
  <c r="AK69"/>
  <c r="AJ68"/>
  <c r="AK88"/>
  <c r="AJ65"/>
  <c r="AK56"/>
  <c r="AK81"/>
  <c r="AK18"/>
  <c r="AJ83"/>
  <c r="AI36"/>
  <c r="AJ76"/>
  <c r="AK15"/>
  <c r="AJ24"/>
  <c r="AI93"/>
  <c r="AK95"/>
  <c r="AK35"/>
  <c r="AJ37"/>
  <c r="D244" i="7"/>
  <c r="AS216" i="4"/>
  <c r="BL216"/>
  <c r="BB216"/>
  <c r="AC216"/>
  <c r="BN216"/>
  <c r="AB216"/>
  <c r="BW216"/>
  <c r="Z216"/>
  <c r="CM216"/>
  <c r="CF216"/>
  <c r="BX216"/>
  <c r="Y216"/>
  <c r="AA216"/>
  <c r="H216"/>
  <c r="AT216"/>
  <c r="M216"/>
  <c r="BO216"/>
  <c r="AF216"/>
  <c r="AY216"/>
  <c r="BI216"/>
  <c r="AI216"/>
  <c r="X216"/>
  <c r="BF216"/>
  <c r="Q216"/>
  <c r="C216"/>
  <c r="AR216"/>
  <c r="CI216"/>
  <c r="BK216"/>
  <c r="AP216"/>
  <c r="AO216"/>
  <c r="W216"/>
  <c r="L216"/>
  <c r="BT216"/>
  <c r="O216"/>
  <c r="AQ216"/>
  <c r="BQ216"/>
  <c r="BR216"/>
  <c r="J216"/>
  <c r="D216"/>
  <c r="AL216"/>
  <c r="BH216"/>
  <c r="I216"/>
  <c r="N216"/>
  <c r="AV216"/>
  <c r="BE216"/>
  <c r="BM216"/>
  <c r="F216"/>
  <c r="BY216"/>
  <c r="AD216"/>
  <c r="AJ216"/>
  <c r="BV216"/>
  <c r="G216"/>
  <c r="AN216"/>
  <c r="CC216"/>
  <c r="E216"/>
  <c r="AX216"/>
  <c r="BC216"/>
  <c r="BZ216"/>
  <c r="K216"/>
  <c r="AZ216"/>
  <c r="AE216"/>
  <c r="CD216"/>
  <c r="AH216"/>
  <c r="P216"/>
  <c r="AU216"/>
  <c r="AW216"/>
  <c r="AK216"/>
  <c r="V216"/>
  <c r="R216"/>
  <c r="AM216"/>
  <c r="BG216"/>
  <c r="BD216"/>
  <c r="U216"/>
  <c r="CL216"/>
  <c r="T216"/>
  <c r="S216"/>
  <c r="BJ216"/>
  <c r="CG216"/>
  <c r="AG216"/>
  <c r="L36" i="2"/>
  <c r="CQ195" i="7"/>
  <c r="D234" i="4"/>
  <c r="E214" i="7"/>
  <c r="D191" i="4"/>
  <c r="AA191"/>
  <c r="AH191"/>
  <c r="CB191"/>
  <c r="CE191"/>
  <c r="AD191"/>
  <c r="N191"/>
  <c r="CF191"/>
  <c r="AZ191"/>
  <c r="BJ191"/>
  <c r="V191"/>
  <c r="BC191"/>
  <c r="BA191"/>
  <c r="U191"/>
  <c r="AP191"/>
  <c r="C191"/>
  <c r="AT191"/>
  <c r="CI191"/>
  <c r="BQ191"/>
  <c r="P191"/>
  <c r="BR191"/>
  <c r="Q191"/>
  <c r="AN191"/>
  <c r="S191"/>
  <c r="O191"/>
  <c r="BV191"/>
  <c r="H191"/>
  <c r="BE191"/>
  <c r="BG191"/>
  <c r="AC191"/>
  <c r="BL191"/>
  <c r="E191"/>
  <c r="CA191"/>
  <c r="BH191"/>
  <c r="AJ191"/>
  <c r="BT191"/>
  <c r="CG191"/>
  <c r="L191"/>
  <c r="CC191"/>
  <c r="AI191"/>
  <c r="X191"/>
  <c r="AS191"/>
  <c r="CK191"/>
  <c r="Y191"/>
  <c r="AV191"/>
  <c r="BN191"/>
  <c r="I191"/>
  <c r="AB191"/>
  <c r="BD191"/>
  <c r="AL191"/>
  <c r="CJ191"/>
  <c r="W191"/>
  <c r="BI191"/>
  <c r="AG191"/>
  <c r="BF191"/>
  <c r="G191"/>
  <c r="AU191"/>
  <c r="AK191"/>
  <c r="AE191"/>
  <c r="BW191"/>
  <c r="AF191"/>
  <c r="AY191"/>
  <c r="T191"/>
  <c r="BS191"/>
  <c r="CM191"/>
  <c r="AW191"/>
  <c r="AR191"/>
  <c r="AQ191"/>
  <c r="R191"/>
  <c r="Z191"/>
  <c r="BM191"/>
  <c r="M191"/>
  <c r="F191"/>
  <c r="BY191"/>
  <c r="K191"/>
  <c r="BB191"/>
  <c r="BP191"/>
  <c r="CL191"/>
  <c r="BU191"/>
  <c r="CD191"/>
  <c r="J191"/>
  <c r="AX191"/>
  <c r="L33" i="2"/>
  <c r="CQ177" i="7"/>
  <c r="C206" i="9"/>
  <c r="E160" i="7"/>
  <c r="BV146" i="4"/>
  <c r="AP146"/>
  <c r="CE146"/>
  <c r="AN146"/>
  <c r="BG146"/>
  <c r="CA146"/>
  <c r="AL146"/>
  <c r="CL146"/>
  <c r="AB146"/>
  <c r="AW146"/>
  <c r="BO146"/>
  <c r="AK146"/>
  <c r="AO146"/>
  <c r="V146"/>
  <c r="BE146"/>
  <c r="CG146"/>
  <c r="AX146"/>
  <c r="CH146"/>
  <c r="BM146"/>
  <c r="BL146"/>
  <c r="J146"/>
  <c r="AH146"/>
  <c r="CB146"/>
  <c r="CI146"/>
  <c r="AC146"/>
  <c r="Q146"/>
  <c r="O146"/>
  <c r="AD146"/>
  <c r="CK146"/>
  <c r="CM146"/>
  <c r="I146"/>
  <c r="AF146"/>
  <c r="E146"/>
  <c r="BP146"/>
  <c r="AE146"/>
  <c r="AI146"/>
  <c r="Z146"/>
  <c r="CN146"/>
  <c r="BS146"/>
  <c r="AV146"/>
  <c r="CJ146"/>
  <c r="CF146"/>
  <c r="AQ146"/>
  <c r="AJ146"/>
  <c r="AM146"/>
  <c r="BH146"/>
  <c r="G146"/>
  <c r="BD146"/>
  <c r="R146"/>
  <c r="X146"/>
  <c r="AG146"/>
  <c r="C146"/>
  <c r="BI146"/>
  <c r="BC146"/>
  <c r="BB146"/>
  <c r="AZ146"/>
  <c r="Y146"/>
  <c r="BK146"/>
  <c r="BW146"/>
  <c r="BT146"/>
  <c r="BY146"/>
  <c r="BZ146"/>
  <c r="M146"/>
  <c r="BA146"/>
  <c r="D233"/>
  <c r="CP10" i="5"/>
  <c r="CA96" i="4"/>
  <c r="G96"/>
  <c r="E96"/>
  <c r="Q96"/>
  <c r="AZ96"/>
  <c r="AU96"/>
  <c r="AX96"/>
  <c r="AB96"/>
  <c r="BA96"/>
  <c r="BK96"/>
  <c r="BI96"/>
  <c r="BG96"/>
  <c r="BZ96"/>
  <c r="D100" i="7"/>
  <c r="Z96" i="4"/>
  <c r="AD96"/>
  <c r="BR96"/>
  <c r="O96"/>
  <c r="L96"/>
  <c r="AC96"/>
  <c r="AS96"/>
  <c r="J96"/>
  <c r="CC96"/>
  <c r="AN96"/>
  <c r="P96"/>
  <c r="BH96"/>
  <c r="U96"/>
  <c r="AF96"/>
  <c r="BJ96"/>
  <c r="CK96"/>
  <c r="CF96"/>
  <c r="CJ96"/>
  <c r="AV96"/>
  <c r="C96"/>
  <c r="M96"/>
  <c r="AY96"/>
  <c r="Y96"/>
  <c r="BD96"/>
  <c r="AO96"/>
  <c r="BX96"/>
  <c r="BS96"/>
  <c r="AK96"/>
  <c r="K96"/>
  <c r="N96"/>
  <c r="BC96"/>
  <c r="I96"/>
  <c r="W96"/>
  <c r="BF96"/>
  <c r="BP96"/>
  <c r="X96"/>
  <c r="AL96"/>
  <c r="AH96"/>
  <c r="T96"/>
  <c r="AR96"/>
  <c r="AA96"/>
  <c r="CH96"/>
  <c r="BO96"/>
  <c r="BU96"/>
  <c r="S96"/>
  <c r="AE96"/>
  <c r="CI96"/>
  <c r="BW96"/>
  <c r="BB96"/>
  <c r="BE96"/>
  <c r="AM96"/>
  <c r="V96"/>
  <c r="AW96"/>
  <c r="D96"/>
  <c r="BN96"/>
  <c r="BM96"/>
  <c r="AI96"/>
  <c r="BT96"/>
  <c r="R96"/>
  <c r="H96"/>
  <c r="CM96"/>
  <c r="CB96"/>
  <c r="BV96"/>
  <c r="BQ96"/>
  <c r="AQ96"/>
  <c r="AT96"/>
  <c r="CD96"/>
  <c r="AP96"/>
  <c r="AG96"/>
  <c r="CG96"/>
  <c r="BY202" i="7"/>
  <c r="BX234" i="4"/>
  <c r="CQ189" i="7"/>
  <c r="L35" i="2"/>
  <c r="BI202" i="7"/>
  <c r="L14" i="2"/>
  <c r="CQ63" i="7"/>
  <c r="BM151" i="4"/>
  <c r="U151"/>
  <c r="CF151"/>
  <c r="G151"/>
  <c r="AO151"/>
  <c r="AV151"/>
  <c r="N151"/>
  <c r="X151"/>
  <c r="D151"/>
  <c r="CC151"/>
  <c r="I151"/>
  <c r="BR151"/>
  <c r="C151"/>
  <c r="AR151"/>
  <c r="T151"/>
  <c r="CD151"/>
  <c r="AE151"/>
  <c r="CG151"/>
  <c r="V151"/>
  <c r="R151"/>
  <c r="BF151"/>
  <c r="AL151"/>
  <c r="CJ151"/>
  <c r="J151"/>
  <c r="BD151"/>
  <c r="AI151"/>
  <c r="CK151"/>
  <c r="BT151"/>
  <c r="BC151"/>
  <c r="S151"/>
  <c r="BW151"/>
  <c r="AN151"/>
  <c r="BO151"/>
  <c r="CH151"/>
  <c r="AJ151"/>
  <c r="AK151"/>
  <c r="AY151"/>
  <c r="BB151"/>
  <c r="BA151"/>
  <c r="CN151"/>
  <c r="H151"/>
  <c r="BQ151"/>
  <c r="AM151"/>
  <c r="E151"/>
  <c r="Y151"/>
  <c r="AG151"/>
  <c r="AF151"/>
  <c r="AX151"/>
  <c r="BY151"/>
  <c r="AC151"/>
  <c r="Z151"/>
  <c r="L151"/>
  <c r="AW151"/>
  <c r="AA151"/>
  <c r="BE151"/>
  <c r="AZ151"/>
  <c r="BK151"/>
  <c r="F151"/>
  <c r="BL151"/>
  <c r="K151"/>
  <c r="AB151"/>
  <c r="W151"/>
  <c r="BH151"/>
  <c r="BN151"/>
  <c r="AS151"/>
  <c r="D166" i="7"/>
  <c r="AU151" i="4"/>
  <c r="CE151"/>
  <c r="AP151"/>
  <c r="M151"/>
  <c r="CM151"/>
  <c r="AQ151"/>
  <c r="BZ151"/>
  <c r="Q151"/>
  <c r="P151"/>
  <c r="O151"/>
  <c r="BS151"/>
  <c r="AH151"/>
  <c r="K116"/>
  <c r="BG221"/>
  <c r="CH221"/>
  <c r="AG116"/>
  <c r="AM211"/>
  <c r="AK116"/>
  <c r="O116"/>
  <c r="BZ186"/>
  <c r="F186"/>
  <c r="AH111"/>
  <c r="U116"/>
  <c r="CF221"/>
  <c r="T221"/>
  <c r="AW116"/>
  <c r="BT166"/>
  <c r="CF166"/>
  <c r="AT166"/>
  <c r="E166"/>
  <c r="D116"/>
  <c r="BN111"/>
  <c r="O111"/>
  <c r="AU111"/>
  <c r="L116"/>
  <c r="F116"/>
  <c r="AP186"/>
  <c r="BG186"/>
  <c r="AB186"/>
  <c r="CI116"/>
  <c r="BF221"/>
  <c r="BI221"/>
  <c r="Q221"/>
  <c r="V196"/>
  <c r="I196"/>
  <c r="N196"/>
  <c r="AP166"/>
  <c r="R166"/>
  <c r="N111"/>
  <c r="H111"/>
  <c r="CL196"/>
  <c r="BF211"/>
  <c r="BU186"/>
  <c r="BV186"/>
  <c r="L186"/>
  <c r="CL186"/>
  <c r="AL186"/>
  <c r="BN221"/>
  <c r="AF116"/>
  <c r="CG116"/>
  <c r="D86"/>
  <c r="BT116"/>
  <c r="N221"/>
  <c r="BP221"/>
  <c r="F221"/>
  <c r="CK221"/>
  <c r="AE221"/>
  <c r="AI221"/>
  <c r="BZ221"/>
  <c r="S221"/>
  <c r="K221"/>
  <c r="V221"/>
  <c r="BK166"/>
  <c r="AO101"/>
  <c r="AF101"/>
  <c r="Y101"/>
  <c r="CN101"/>
  <c r="T101"/>
  <c r="BC101"/>
  <c r="AD101"/>
  <c r="BA101"/>
  <c r="AW101"/>
  <c r="BL101"/>
  <c r="CJ86"/>
  <c r="CA196"/>
  <c r="CL116"/>
  <c r="AT196"/>
  <c r="BP196"/>
  <c r="O196"/>
  <c r="T196"/>
  <c r="P196"/>
  <c r="X196"/>
  <c r="L196"/>
  <c r="CJ196"/>
  <c r="CN196"/>
  <c r="H196"/>
  <c r="BV86"/>
  <c r="AT116"/>
  <c r="AU166"/>
  <c r="BL166"/>
  <c r="BE166"/>
  <c r="AF166"/>
  <c r="J166"/>
  <c r="P166"/>
  <c r="BP166"/>
  <c r="L166"/>
  <c r="Y166"/>
  <c r="Z166"/>
  <c r="BV166"/>
  <c r="BY111"/>
  <c r="Q116"/>
  <c r="BB116"/>
  <c r="P116"/>
  <c r="CI111"/>
  <c r="AB111"/>
  <c r="Z111"/>
  <c r="AQ111"/>
  <c r="V111"/>
  <c r="CF111"/>
  <c r="BB111"/>
  <c r="BR111"/>
  <c r="S111"/>
  <c r="X111"/>
  <c r="CE211"/>
  <c r="H161"/>
  <c r="Z161"/>
  <c r="BP161"/>
  <c r="F161"/>
  <c r="W161"/>
  <c r="AS161"/>
  <c r="AK161"/>
  <c r="Y161"/>
  <c r="C161"/>
  <c r="BX116"/>
  <c r="E86"/>
  <c r="BY96"/>
  <c r="AQ136"/>
  <c r="S86"/>
  <c r="BR86"/>
  <c r="AP86"/>
  <c r="CC86"/>
  <c r="AZ86"/>
  <c r="AP91"/>
  <c r="CH191"/>
  <c r="CI101"/>
  <c r="BZ161"/>
  <c r="BC91"/>
  <c r="BN146"/>
  <c r="CE166"/>
  <c r="BU216"/>
  <c r="AU186"/>
  <c r="BS186"/>
  <c r="BB186"/>
  <c r="S186"/>
  <c r="BN186"/>
  <c r="AY186"/>
  <c r="BT186"/>
  <c r="P186"/>
  <c r="AE186"/>
  <c r="CQ129" i="7"/>
  <c r="L25" i="2"/>
  <c r="BM124" i="7"/>
  <c r="BL116" i="4"/>
  <c r="BL233"/>
  <c r="AS116"/>
  <c r="AQ116"/>
  <c r="CH116"/>
  <c r="AM116"/>
  <c r="BC116"/>
  <c r="AO116"/>
  <c r="AA116"/>
  <c r="CE116"/>
  <c r="BN116"/>
  <c r="T116"/>
  <c r="Y116"/>
  <c r="I116"/>
  <c r="AZ116"/>
  <c r="BK116"/>
  <c r="BW116"/>
  <c r="E116"/>
  <c r="BD116"/>
  <c r="J116"/>
  <c r="AL116"/>
  <c r="CB116"/>
  <c r="G116"/>
  <c r="AD116"/>
  <c r="BE116"/>
  <c r="CQ165" i="7"/>
  <c r="L31" i="2"/>
  <c r="L28"/>
  <c r="CQ147" i="7"/>
  <c r="DK10" i="5"/>
  <c r="DJ10"/>
  <c r="K42" i="2" s="1"/>
  <c r="DI10" i="5"/>
  <c r="BW10"/>
  <c r="BX10"/>
  <c r="L21" i="2"/>
  <c r="CQ105" i="7"/>
  <c r="BV106" i="4"/>
  <c r="AW106"/>
  <c r="AS106"/>
  <c r="BK106"/>
  <c r="AN106"/>
  <c r="AH106"/>
  <c r="BJ106"/>
  <c r="BI106"/>
  <c r="S106"/>
  <c r="R106"/>
  <c r="Z106"/>
  <c r="CH106"/>
  <c r="BQ106"/>
  <c r="BB106"/>
  <c r="AL106"/>
  <c r="W106"/>
  <c r="AB106"/>
  <c r="K106"/>
  <c r="BD106"/>
  <c r="AI106"/>
  <c r="BP106"/>
  <c r="BY106"/>
  <c r="AA106"/>
  <c r="BC106"/>
  <c r="H106"/>
  <c r="AK106"/>
  <c r="BW106"/>
  <c r="P106"/>
  <c r="CG106"/>
  <c r="V106"/>
  <c r="J106"/>
  <c r="CE106"/>
  <c r="BL106"/>
  <c r="I106"/>
  <c r="D106"/>
  <c r="AF106"/>
  <c r="AM106"/>
  <c r="F106"/>
  <c r="BS106"/>
  <c r="AQ106"/>
  <c r="L106"/>
  <c r="Q106"/>
  <c r="AX106"/>
  <c r="T106"/>
  <c r="CB106"/>
  <c r="AU106"/>
  <c r="CC106"/>
  <c r="BG106"/>
  <c r="M106"/>
  <c r="BA106"/>
  <c r="O106"/>
  <c r="D112" i="7"/>
  <c r="AC106" i="4"/>
  <c r="AE106"/>
  <c r="CK106"/>
  <c r="AZ106"/>
  <c r="C106"/>
  <c r="AY106"/>
  <c r="U106"/>
  <c r="BH106"/>
  <c r="N106"/>
  <c r="CA106"/>
  <c r="BT106"/>
  <c r="Y106"/>
  <c r="AD106"/>
  <c r="BM106"/>
  <c r="G106"/>
  <c r="BE106"/>
  <c r="AV106"/>
  <c r="CF106"/>
  <c r="AJ106"/>
  <c r="CM106"/>
  <c r="CJ106"/>
  <c r="BR106"/>
  <c r="X106"/>
  <c r="AG106"/>
  <c r="BU106"/>
  <c r="BF106"/>
  <c r="AR106"/>
  <c r="CL106"/>
  <c r="E106"/>
  <c r="AO106"/>
  <c r="DF10" i="5"/>
  <c r="DH10"/>
  <c r="DH28"/>
  <c r="DH84"/>
  <c r="DG81"/>
  <c r="DF39"/>
  <c r="DH27"/>
  <c r="DF58"/>
  <c r="DG89"/>
  <c r="DG36"/>
  <c r="DH85"/>
  <c r="DF46"/>
  <c r="DH13"/>
  <c r="DH92"/>
  <c r="DF22"/>
  <c r="DH65"/>
  <c r="DH19"/>
  <c r="DF61"/>
  <c r="DF65"/>
  <c r="DG25"/>
  <c r="DH61"/>
  <c r="DF91"/>
  <c r="DH36"/>
  <c r="DF25"/>
  <c r="DH71"/>
  <c r="DF85"/>
  <c r="DG51"/>
  <c r="DG44"/>
  <c r="DH76"/>
  <c r="DG80"/>
  <c r="DF18"/>
  <c r="DG68"/>
  <c r="DG30"/>
  <c r="DF99"/>
  <c r="DH70"/>
  <c r="DF12"/>
  <c r="DF72"/>
  <c r="DG64"/>
  <c r="DH24"/>
  <c r="DH20"/>
  <c r="DH50"/>
  <c r="DF82"/>
  <c r="DF29"/>
  <c r="DF45"/>
  <c r="DG34"/>
  <c r="DH89"/>
  <c r="DH78"/>
  <c r="DG92"/>
  <c r="DH54"/>
  <c r="DF89"/>
  <c r="DF88"/>
  <c r="DG50"/>
  <c r="DH12"/>
  <c r="DH42"/>
  <c r="DG78"/>
  <c r="DG22"/>
  <c r="DH15"/>
  <c r="DF78"/>
  <c r="DG49"/>
  <c r="DH39"/>
  <c r="DH29"/>
  <c r="DH74"/>
  <c r="DF57"/>
  <c r="DG26"/>
  <c r="DH53"/>
  <c r="DF51"/>
  <c r="DG90"/>
  <c r="DF56"/>
  <c r="DF93"/>
  <c r="DG53"/>
  <c r="DF74"/>
  <c r="DG24"/>
  <c r="DG13"/>
  <c r="DG43"/>
  <c r="DH69"/>
  <c r="DF27"/>
  <c r="DF68"/>
  <c r="DH99"/>
  <c r="DF62"/>
  <c r="DH58"/>
  <c r="DH47"/>
  <c r="DH30"/>
  <c r="DG70"/>
  <c r="DF67"/>
  <c r="DG46"/>
  <c r="DF21"/>
  <c r="DG35"/>
  <c r="DH63"/>
  <c r="DF41"/>
  <c r="DF83"/>
  <c r="DG63"/>
  <c r="DG19"/>
  <c r="DG21"/>
  <c r="DG15"/>
  <c r="DG67"/>
  <c r="DH98"/>
  <c r="DH17"/>
  <c r="DF76"/>
  <c r="DG97"/>
  <c r="DF73"/>
  <c r="DG57"/>
  <c r="DG23"/>
  <c r="DF77"/>
  <c r="DF40"/>
  <c r="DH81"/>
  <c r="DH80"/>
  <c r="DF32"/>
  <c r="DF47"/>
  <c r="DH67"/>
  <c r="DH40"/>
  <c r="DH34"/>
  <c r="DF96"/>
  <c r="DH37"/>
  <c r="DH26"/>
  <c r="DG60"/>
  <c r="DG79"/>
  <c r="DH31"/>
  <c r="DH77"/>
  <c r="DG88"/>
  <c r="DF31"/>
  <c r="DG87"/>
  <c r="DG85"/>
  <c r="DH23"/>
  <c r="DF30"/>
  <c r="DF23"/>
  <c r="DG66"/>
  <c r="DH82"/>
  <c r="DG45"/>
  <c r="DH73"/>
  <c r="DG86"/>
  <c r="DF54"/>
  <c r="DF95"/>
  <c r="DG14"/>
  <c r="DF26"/>
  <c r="DH91"/>
  <c r="DH51"/>
  <c r="DG73"/>
  <c r="DG65"/>
  <c r="DH43"/>
  <c r="DH64"/>
  <c r="DH83"/>
  <c r="DH66"/>
  <c r="DG48"/>
  <c r="DG32"/>
  <c r="DF97"/>
  <c r="DH18"/>
  <c r="DG31"/>
  <c r="DH46"/>
  <c r="DH87"/>
  <c r="DH86"/>
  <c r="DG16"/>
  <c r="DH41"/>
  <c r="DH25"/>
  <c r="DG41"/>
  <c r="DF20"/>
  <c r="DG62"/>
  <c r="DF44"/>
  <c r="DH79"/>
  <c r="DG75"/>
  <c r="DG12"/>
  <c r="DF49"/>
  <c r="DG58"/>
  <c r="DG74"/>
  <c r="DG20"/>
  <c r="DG91"/>
  <c r="DH68"/>
  <c r="DG39"/>
  <c r="DF16"/>
  <c r="DG10"/>
  <c r="DH21"/>
  <c r="DF11"/>
  <c r="DF34"/>
  <c r="DG11"/>
  <c r="K41" i="2" s="1"/>
  <c r="DF64" i="5"/>
  <c r="DG29"/>
  <c r="DG54"/>
  <c r="DF66"/>
  <c r="DH95"/>
  <c r="DH94"/>
  <c r="DF37"/>
  <c r="DH35"/>
  <c r="DG96"/>
  <c r="DF84"/>
  <c r="DG61"/>
  <c r="DH22"/>
  <c r="DF17"/>
  <c r="DH59"/>
  <c r="DG59"/>
  <c r="DH75"/>
  <c r="DG83"/>
  <c r="DH60"/>
  <c r="DH32"/>
  <c r="DH56"/>
  <c r="DF98"/>
  <c r="DG93"/>
  <c r="DF28"/>
  <c r="DG55"/>
  <c r="DH48"/>
  <c r="DH97"/>
  <c r="DF60"/>
  <c r="DH11"/>
  <c r="DH14"/>
  <c r="DG37"/>
  <c r="DF92"/>
  <c r="DG42"/>
  <c r="DH33"/>
  <c r="DH62"/>
  <c r="DF81"/>
  <c r="DF90"/>
  <c r="DG56"/>
  <c r="DF52"/>
  <c r="DG82"/>
  <c r="DG52"/>
  <c r="DF63"/>
  <c r="DF79"/>
  <c r="DG28"/>
  <c r="DG98"/>
  <c r="DF75"/>
  <c r="DF38"/>
  <c r="DF42"/>
  <c r="DF35"/>
  <c r="DF19"/>
  <c r="DH38"/>
  <c r="DF69"/>
  <c r="DG77"/>
  <c r="DF70"/>
  <c r="DH44"/>
  <c r="DH57"/>
  <c r="DG33"/>
  <c r="DF15"/>
  <c r="DH16"/>
  <c r="DH55"/>
  <c r="DG17"/>
  <c r="DF59"/>
  <c r="DG94"/>
  <c r="DF24"/>
  <c r="DG95"/>
  <c r="DF48"/>
  <c r="DG27"/>
  <c r="DF86"/>
  <c r="DF36"/>
  <c r="DG47"/>
  <c r="DH93"/>
  <c r="DG40"/>
  <c r="DF13"/>
  <c r="DH45"/>
  <c r="DF53"/>
  <c r="DF80"/>
  <c r="DF71"/>
  <c r="DH49"/>
  <c r="DF33"/>
  <c r="DH90"/>
  <c r="DH96"/>
  <c r="DF14"/>
  <c r="DG18"/>
  <c r="DG76"/>
  <c r="DG84"/>
  <c r="DF55"/>
  <c r="DG71"/>
  <c r="DG69"/>
  <c r="DG72"/>
  <c r="DF87"/>
  <c r="DH88"/>
  <c r="DG38"/>
  <c r="DF50"/>
  <c r="DH52"/>
  <c r="DG99"/>
  <c r="DF43"/>
  <c r="DH72"/>
  <c r="DF94"/>
  <c r="L18" i="2"/>
  <c r="CQ87" i="7"/>
  <c r="BO202"/>
  <c r="BN234" i="4"/>
  <c r="AC202" i="7"/>
  <c r="AB234" i="4"/>
  <c r="CQ207" i="7"/>
  <c r="L38" i="2"/>
  <c r="Y136" i="7"/>
  <c r="X233" i="4"/>
  <c r="X126"/>
  <c r="P126"/>
  <c r="BZ126"/>
  <c r="AH126"/>
  <c r="BK126"/>
  <c r="CI126"/>
  <c r="V126"/>
  <c r="Z126"/>
  <c r="CC126"/>
  <c r="R126"/>
  <c r="BU126"/>
  <c r="BV126"/>
  <c r="J126"/>
  <c r="BH126"/>
  <c r="AE126"/>
  <c r="BG126"/>
  <c r="BC126"/>
  <c r="CL126"/>
  <c r="AJ126"/>
  <c r="BI126"/>
  <c r="CK126"/>
  <c r="CA126"/>
  <c r="CM126"/>
  <c r="AK126"/>
  <c r="E126"/>
  <c r="BQ126"/>
  <c r="AU126"/>
  <c r="AO126"/>
  <c r="BD126"/>
  <c r="F126"/>
  <c r="BS126"/>
  <c r="W126"/>
  <c r="AI126"/>
  <c r="AW126"/>
  <c r="Y126"/>
  <c r="S126"/>
  <c r="AR126"/>
  <c r="CG126"/>
  <c r="BR126"/>
  <c r="G126"/>
  <c r="BT126"/>
  <c r="Q126"/>
  <c r="AB126"/>
  <c r="CE126"/>
  <c r="AF126"/>
  <c r="L126"/>
  <c r="D126"/>
  <c r="K126"/>
  <c r="H126"/>
  <c r="AS126"/>
  <c r="BO126"/>
  <c r="I126"/>
  <c r="O126"/>
  <c r="CD126"/>
  <c r="BE126"/>
  <c r="T126"/>
  <c r="BF126"/>
  <c r="AM126"/>
  <c r="AP126"/>
  <c r="AL126"/>
  <c r="AV126"/>
  <c r="AA126"/>
  <c r="N126"/>
  <c r="AN126"/>
  <c r="CH126"/>
  <c r="AG126"/>
  <c r="AT126"/>
  <c r="BL126"/>
  <c r="CF126"/>
  <c r="BM126"/>
  <c r="AQ126"/>
  <c r="C126"/>
  <c r="BJ126"/>
  <c r="AZ126"/>
  <c r="BB126"/>
  <c r="BA126"/>
  <c r="M126"/>
  <c r="AD126"/>
  <c r="U126"/>
  <c r="AC126"/>
  <c r="BB94" i="7"/>
  <c r="BA91" i="4"/>
  <c r="E91"/>
  <c r="AB91"/>
  <c r="J91"/>
  <c r="K91"/>
  <c r="T91"/>
  <c r="C91"/>
  <c r="AW91"/>
  <c r="BY91"/>
  <c r="BF91"/>
  <c r="BH91"/>
  <c r="CB91"/>
  <c r="AI91"/>
  <c r="BN91"/>
  <c r="CF91"/>
  <c r="CD91"/>
  <c r="BE91"/>
  <c r="AD91"/>
  <c r="BL91"/>
  <c r="Z91"/>
  <c r="BK91"/>
  <c r="BD91"/>
  <c r="AH91"/>
  <c r="CE91"/>
  <c r="V91"/>
  <c r="AR91"/>
  <c r="G91"/>
  <c r="BR91"/>
  <c r="AF91"/>
  <c r="AN91"/>
  <c r="R91"/>
  <c r="L42" i="2"/>
  <c r="CQ231" i="7"/>
  <c r="H172"/>
  <c r="G156" i="4"/>
  <c r="F156"/>
  <c r="BA156"/>
  <c r="D156"/>
  <c r="CH156"/>
  <c r="CD156"/>
  <c r="AA156"/>
  <c r="BC156"/>
  <c r="BI156"/>
  <c r="T156"/>
  <c r="P156"/>
  <c r="R156"/>
  <c r="AF156"/>
  <c r="BY156"/>
  <c r="AS156"/>
  <c r="BN156"/>
  <c r="AN156"/>
  <c r="M156"/>
  <c r="BE156"/>
  <c r="AZ156"/>
  <c r="BS156"/>
  <c r="AL156"/>
  <c r="CJ156"/>
  <c r="O156"/>
  <c r="E156"/>
  <c r="BJ156"/>
  <c r="BH156"/>
  <c r="AV156"/>
  <c r="AG156"/>
  <c r="V156"/>
  <c r="N156"/>
  <c r="AD156"/>
  <c r="AK156"/>
  <c r="CE156"/>
  <c r="BO156"/>
  <c r="CN156"/>
  <c r="X156"/>
  <c r="CG156"/>
  <c r="Y156"/>
  <c r="CC156"/>
  <c r="AY156"/>
  <c r="AU156"/>
  <c r="J156"/>
  <c r="L156"/>
  <c r="AC156"/>
  <c r="CA156"/>
  <c r="AH156"/>
  <c r="AX156"/>
  <c r="AO156"/>
  <c r="S156"/>
  <c r="C156"/>
  <c r="AJ156"/>
  <c r="BB156"/>
  <c r="BD156"/>
  <c r="AR156"/>
  <c r="BT156"/>
  <c r="K156"/>
  <c r="AE156"/>
  <c r="BG156"/>
  <c r="BX156"/>
  <c r="CL156"/>
  <c r="AT156"/>
  <c r="BM156"/>
  <c r="U156"/>
  <c r="BF156"/>
  <c r="BV156"/>
  <c r="BL156"/>
  <c r="W156"/>
  <c r="AB156"/>
  <c r="BP156"/>
  <c r="AW156"/>
  <c r="I156"/>
  <c r="H156"/>
  <c r="AP156"/>
  <c r="BR156"/>
  <c r="Q156"/>
  <c r="CI156"/>
  <c r="Z156"/>
  <c r="BK156"/>
  <c r="BQ156"/>
  <c r="L13" i="2"/>
  <c r="CQ57" i="7"/>
  <c r="AC221" i="4"/>
  <c r="AJ221"/>
  <c r="BU116"/>
  <c r="CK211"/>
  <c r="S116"/>
  <c r="AX116"/>
  <c r="BF116"/>
  <c r="CB186"/>
  <c r="G186"/>
  <c r="AG186"/>
  <c r="BX136"/>
  <c r="AU221"/>
  <c r="BT221"/>
  <c r="Y221"/>
  <c r="BI186"/>
  <c r="AH116"/>
  <c r="BI166"/>
  <c r="AK166"/>
  <c r="T166"/>
  <c r="BG166"/>
  <c r="BQ111"/>
  <c r="BM111"/>
  <c r="CJ111"/>
  <c r="BO186"/>
  <c r="U186"/>
  <c r="V186"/>
  <c r="AO186"/>
  <c r="CH186"/>
  <c r="AV116"/>
  <c r="BK221"/>
  <c r="AV221"/>
  <c r="X221"/>
  <c r="AP196"/>
  <c r="BM196"/>
  <c r="AX196"/>
  <c r="CK116"/>
  <c r="BR166"/>
  <c r="AR166"/>
  <c r="CD166"/>
  <c r="BY116"/>
  <c r="BJ111"/>
  <c r="AT111"/>
  <c r="AK111"/>
  <c r="BU136"/>
  <c r="BY186"/>
  <c r="M186"/>
  <c r="AC186"/>
  <c r="W116"/>
  <c r="AN116"/>
  <c r="H86"/>
  <c r="BO86"/>
  <c r="AB221"/>
  <c r="CC221"/>
  <c r="CL221"/>
  <c r="AQ221"/>
  <c r="AL221"/>
  <c r="BV221"/>
  <c r="D221"/>
  <c r="AN221"/>
  <c r="C221"/>
  <c r="BE221"/>
  <c r="BG111"/>
  <c r="X101"/>
  <c r="BF101"/>
  <c r="AY101"/>
  <c r="S101"/>
  <c r="CM101"/>
  <c r="Q101"/>
  <c r="K101"/>
  <c r="J101"/>
  <c r="R101"/>
  <c r="BY101"/>
  <c r="BQ116"/>
  <c r="U196"/>
  <c r="BV196"/>
  <c r="BL196"/>
  <c r="AB196"/>
  <c r="AA196"/>
  <c r="AQ196"/>
  <c r="BS196"/>
  <c r="BE196"/>
  <c r="CC196"/>
  <c r="AS196"/>
  <c r="CB216"/>
  <c r="AC116"/>
  <c r="N166"/>
  <c r="AZ166"/>
  <c r="S166"/>
  <c r="BC166"/>
  <c r="CI166"/>
  <c r="AC166"/>
  <c r="AJ166"/>
  <c r="AB166"/>
  <c r="V166"/>
  <c r="O166"/>
  <c r="BS216"/>
  <c r="BS116"/>
  <c r="AY116"/>
  <c r="X116"/>
  <c r="BI111"/>
  <c r="K111"/>
  <c r="AE111"/>
  <c r="BP111"/>
  <c r="BT111"/>
  <c r="BK111"/>
  <c r="BD111"/>
  <c r="BC111"/>
  <c r="BH111"/>
  <c r="L111"/>
  <c r="BH116"/>
  <c r="BE211"/>
  <c r="V161"/>
  <c r="AH161"/>
  <c r="I161"/>
  <c r="O161"/>
  <c r="BK161"/>
  <c r="AV161"/>
  <c r="G161"/>
  <c r="BW161"/>
  <c r="AQ86"/>
  <c r="BR186"/>
  <c r="Z86"/>
  <c r="BL86"/>
  <c r="C86"/>
  <c r="T86"/>
  <c r="BX106"/>
  <c r="CA91"/>
  <c r="CB156"/>
  <c r="CH91"/>
  <c r="CN216"/>
  <c r="W91"/>
  <c r="C116"/>
  <c r="S91"/>
  <c r="BO161"/>
  <c r="CH216"/>
  <c r="AZ186"/>
  <c r="AQ156"/>
  <c r="BP126"/>
  <c r="BZ191"/>
  <c r="BF186"/>
  <c r="AQ186"/>
  <c r="AA186"/>
  <c r="D186"/>
  <c r="N186"/>
  <c r="CK186"/>
  <c r="BL186"/>
  <c r="J186"/>
  <c r="CC186"/>
  <c r="CN126"/>
  <c r="CE161"/>
  <c r="U101"/>
  <c r="H250" i="7"/>
  <c r="G221" i="4"/>
  <c r="CJ221"/>
  <c r="G234"/>
  <c r="L17" i="2"/>
  <c r="CQ81" i="7"/>
  <c r="CQ213"/>
  <c r="L39" i="2"/>
  <c r="CQ183" i="7"/>
  <c r="L34" i="2"/>
  <c r="CQ159" i="7"/>
  <c r="L30" i="2"/>
  <c r="CA184" i="4"/>
  <c r="BL88" i="7"/>
  <c r="BK86" i="4"/>
  <c r="AB86"/>
  <c r="BE86"/>
  <c r="AD86"/>
  <c r="O86"/>
  <c r="AC86"/>
  <c r="AA86"/>
  <c r="BI86"/>
  <c r="AH86"/>
  <c r="BU86"/>
  <c r="P86"/>
  <c r="AJ86"/>
  <c r="BM86"/>
  <c r="AR86"/>
  <c r="AS86"/>
  <c r="AI86"/>
  <c r="K86"/>
  <c r="BP86"/>
  <c r="CG86"/>
  <c r="AT86"/>
  <c r="N86"/>
  <c r="L16" i="2"/>
  <c r="CQ75" i="7"/>
  <c r="CQ237"/>
  <c r="L43" i="2"/>
  <c r="CQ171" i="7"/>
  <c r="L32" i="2"/>
  <c r="AI234" i="4"/>
  <c r="AJ202" i="7"/>
  <c r="L41" i="2"/>
  <c r="CQ225" i="7"/>
  <c r="L45" i="2"/>
  <c r="CQ249" i="7"/>
  <c r="BW61" i="4"/>
  <c r="AQ61"/>
  <c r="AO61"/>
  <c r="BX61"/>
  <c r="AE61"/>
  <c r="Y61"/>
  <c r="BO61"/>
  <c r="AJ61"/>
  <c r="BV61"/>
  <c r="M61"/>
  <c r="BK61"/>
  <c r="CJ61"/>
  <c r="BJ61"/>
  <c r="AD61"/>
  <c r="BF61"/>
  <c r="AV61"/>
  <c r="C61"/>
  <c r="BA61"/>
  <c r="AH61"/>
  <c r="Z61"/>
  <c r="CM61"/>
  <c r="CC61"/>
  <c r="CK61"/>
  <c r="V61"/>
  <c r="BZ61"/>
  <c r="AF61"/>
  <c r="CB61"/>
  <c r="BT61"/>
  <c r="CF61"/>
  <c r="X61"/>
  <c r="BC61"/>
  <c r="AC61"/>
  <c r="BD61"/>
  <c r="BS61"/>
  <c r="AM61"/>
  <c r="AZ61"/>
  <c r="BH61"/>
  <c r="BI61"/>
  <c r="G61"/>
  <c r="T61"/>
  <c r="AB61"/>
  <c r="AP61"/>
  <c r="H61"/>
  <c r="AK61"/>
  <c r="BQ61"/>
  <c r="Q61"/>
  <c r="W61"/>
  <c r="AG61"/>
  <c r="AL61"/>
  <c r="AN61"/>
  <c r="D61"/>
  <c r="BY61"/>
  <c r="BR61"/>
  <c r="O61"/>
  <c r="I61"/>
  <c r="AA61"/>
  <c r="L61"/>
  <c r="BG61"/>
  <c r="S61"/>
  <c r="AY61"/>
  <c r="P61"/>
  <c r="R61"/>
  <c r="BN61"/>
  <c r="CH61"/>
  <c r="BL61"/>
  <c r="CE61"/>
  <c r="BB61"/>
  <c r="BP61"/>
  <c r="J61"/>
  <c r="U61"/>
  <c r="D58" i="7"/>
  <c r="AW61" i="4"/>
  <c r="CN61"/>
  <c r="AI61"/>
  <c r="K61"/>
  <c r="AT61"/>
  <c r="AU61"/>
  <c r="CI61"/>
  <c r="AX61"/>
  <c r="N61"/>
  <c r="BM61"/>
  <c r="E61"/>
  <c r="BU61"/>
  <c r="F61"/>
  <c r="CD61"/>
  <c r="CL61"/>
  <c r="L27" i="2"/>
  <c r="CQ141" i="7"/>
  <c r="AZ232"/>
  <c r="AY234" i="4"/>
  <c r="AY206"/>
  <c r="BX64" i="7"/>
  <c r="BW66" i="4"/>
  <c r="AI66"/>
  <c r="H66"/>
  <c r="U66"/>
  <c r="BH234"/>
  <c r="BI196" i="7"/>
  <c r="BH176" i="4"/>
  <c r="AL176"/>
  <c r="J176"/>
  <c r="AU176"/>
  <c r="AG176"/>
  <c r="AH176"/>
  <c r="N176"/>
  <c r="M176"/>
  <c r="T176"/>
  <c r="E176"/>
  <c r="BU176"/>
  <c r="I176"/>
  <c r="CI176"/>
  <c r="D176"/>
  <c r="BG176"/>
  <c r="BS176"/>
  <c r="AP176"/>
  <c r="AX176"/>
  <c r="F176"/>
  <c r="K176"/>
  <c r="BY176"/>
  <c r="AZ176"/>
  <c r="Q176"/>
  <c r="Y176"/>
  <c r="BD176"/>
  <c r="CF176"/>
  <c r="CC176"/>
  <c r="AB176"/>
  <c r="X176"/>
  <c r="AC176"/>
  <c r="BC176"/>
  <c r="AF176"/>
  <c r="BW176"/>
  <c r="AV176"/>
  <c r="BK176"/>
  <c r="W176"/>
  <c r="AJ176"/>
  <c r="V176"/>
  <c r="BI176"/>
  <c r="AQ176"/>
  <c r="AY176"/>
  <c r="L176"/>
  <c r="CM176"/>
  <c r="AW176"/>
  <c r="CN176"/>
  <c r="BN176"/>
  <c r="AK176"/>
  <c r="BQ176"/>
  <c r="CJ176"/>
  <c r="AR176"/>
  <c r="G176"/>
  <c r="BA176"/>
  <c r="BX176"/>
  <c r="AT176"/>
  <c r="S176"/>
  <c r="CL176"/>
  <c r="R176"/>
  <c r="BJ176"/>
  <c r="AE176"/>
  <c r="C176"/>
  <c r="AN176"/>
  <c r="CG176"/>
  <c r="CH176"/>
  <c r="AI176"/>
  <c r="BE176"/>
  <c r="U176"/>
  <c r="BV176"/>
  <c r="O176"/>
  <c r="BF176"/>
  <c r="H176"/>
  <c r="BO176"/>
  <c r="BZ176"/>
  <c r="AA176"/>
  <c r="BB176"/>
  <c r="BM176"/>
  <c r="CA176"/>
  <c r="P176"/>
  <c r="AS176"/>
  <c r="AM176"/>
  <c r="BP176"/>
  <c r="AO176"/>
  <c r="BT176"/>
  <c r="AD176"/>
  <c r="Z176"/>
  <c r="BL176"/>
  <c r="BZ141"/>
  <c r="CA154" i="7"/>
  <c r="CD141" i="4"/>
  <c r="AF141"/>
  <c r="BX141"/>
  <c r="BH221"/>
  <c r="BR221"/>
  <c r="BB221"/>
  <c r="CD221"/>
  <c r="BO221"/>
  <c r="M221"/>
  <c r="R116"/>
  <c r="V116"/>
  <c r="CE186"/>
  <c r="BL221"/>
  <c r="BX186"/>
  <c r="K186"/>
  <c r="AJ186"/>
  <c r="AP221"/>
  <c r="U221"/>
  <c r="AH221"/>
  <c r="BQ166"/>
  <c r="BH166"/>
  <c r="CN166"/>
  <c r="AC111"/>
  <c r="BO111"/>
  <c r="CM116"/>
  <c r="CM221"/>
  <c r="AS186"/>
  <c r="E221"/>
  <c r="AA221"/>
  <c r="I221"/>
  <c r="CI221"/>
  <c r="AM196"/>
  <c r="AG196"/>
  <c r="BY221"/>
  <c r="I166"/>
  <c r="AX166"/>
  <c r="BW166"/>
  <c r="BX111"/>
  <c r="AG111"/>
  <c r="AJ111"/>
  <c r="CC116"/>
  <c r="BR116"/>
  <c r="BK186"/>
  <c r="E186"/>
  <c r="BH136"/>
  <c r="AB116"/>
  <c r="BN106"/>
  <c r="AK221"/>
  <c r="AY221"/>
  <c r="AF221"/>
  <c r="AR221"/>
  <c r="CG221"/>
  <c r="CE221"/>
  <c r="R221"/>
  <c r="BU221"/>
  <c r="BS221"/>
  <c r="BA221"/>
  <c r="CJ186"/>
  <c r="BE101"/>
  <c r="CE101"/>
  <c r="M101"/>
  <c r="CJ101"/>
  <c r="BZ101"/>
  <c r="AJ101"/>
  <c r="BX101"/>
  <c r="L101"/>
  <c r="BW101"/>
  <c r="CD186"/>
  <c r="AD196"/>
  <c r="CG196"/>
  <c r="G196"/>
  <c r="Q196"/>
  <c r="AI196"/>
  <c r="AW196"/>
  <c r="D196"/>
  <c r="BB196"/>
  <c r="CB196"/>
  <c r="BC196"/>
  <c r="CJ116"/>
  <c r="AG166"/>
  <c r="BA166"/>
  <c r="M166"/>
  <c r="CL166"/>
  <c r="AE166"/>
  <c r="BO166"/>
  <c r="CH166"/>
  <c r="BS166"/>
  <c r="AD166"/>
  <c r="AQ166"/>
  <c r="CL111"/>
  <c r="BY166"/>
  <c r="AT146"/>
  <c r="AI116"/>
  <c r="CN116"/>
  <c r="BI116"/>
  <c r="CH111"/>
  <c r="BA111"/>
  <c r="J111"/>
  <c r="BF111"/>
  <c r="D111"/>
  <c r="P111"/>
  <c r="CN111"/>
  <c r="AR111"/>
  <c r="E111"/>
  <c r="R111"/>
  <c r="BV101"/>
  <c r="AT106"/>
  <c r="AM161"/>
  <c r="BB161"/>
  <c r="CD161"/>
  <c r="AE161"/>
  <c r="D161"/>
  <c r="BC161"/>
  <c r="AC161"/>
  <c r="BL161"/>
  <c r="U161"/>
  <c r="BL111"/>
  <c r="AL86"/>
  <c r="BC86"/>
  <c r="AM86"/>
  <c r="AY86"/>
  <c r="X86"/>
  <c r="BX233"/>
  <c r="AG91"/>
  <c r="AT91"/>
  <c r="CN191"/>
  <c r="BZ156"/>
  <c r="BO106"/>
  <c r="BZ116"/>
  <c r="AV186"/>
  <c r="BC186"/>
  <c r="Z186"/>
  <c r="CN186"/>
  <c r="I186"/>
  <c r="BP186"/>
  <c r="BD186"/>
  <c r="R186"/>
  <c r="T186"/>
  <c r="CN106"/>
  <c r="BX66"/>
  <c r="E234"/>
  <c r="E211"/>
  <c r="F238" i="7"/>
  <c r="AE211" i="4"/>
  <c r="AN211"/>
  <c r="AS211"/>
  <c r="AC211"/>
  <c r="H211"/>
  <c r="AB211"/>
  <c r="T211"/>
  <c r="AL211"/>
  <c r="BG211"/>
  <c r="AX211"/>
  <c r="AP211"/>
  <c r="CD211"/>
  <c r="BH211"/>
  <c r="CG211"/>
  <c r="BK211"/>
  <c r="AA211"/>
  <c r="BJ211"/>
  <c r="W211"/>
  <c r="AJ211"/>
  <c r="BQ211"/>
  <c r="AH211"/>
  <c r="BC211"/>
  <c r="BD211"/>
  <c r="CL211"/>
  <c r="I211"/>
  <c r="X211"/>
  <c r="CJ211"/>
  <c r="AI211"/>
  <c r="AD211"/>
  <c r="D211"/>
  <c r="P211"/>
  <c r="BB211"/>
  <c r="AQ211"/>
  <c r="CN211"/>
  <c r="G211"/>
  <c r="K211"/>
  <c r="CF211"/>
  <c r="AO211"/>
  <c r="BN211"/>
  <c r="BT211"/>
  <c r="O211"/>
  <c r="CI211"/>
  <c r="CM211"/>
  <c r="V211"/>
  <c r="AR211"/>
  <c r="BW211"/>
  <c r="AZ211"/>
  <c r="AV211"/>
  <c r="J211"/>
  <c r="BX211"/>
  <c r="Z211"/>
  <c r="AY211"/>
  <c r="BU211"/>
  <c r="L211"/>
  <c r="AT211"/>
  <c r="AF211"/>
  <c r="BM211"/>
  <c r="F211"/>
  <c r="CH211"/>
  <c r="C211"/>
  <c r="BV211"/>
  <c r="BL211"/>
  <c r="BA211"/>
  <c r="BP211"/>
  <c r="AG211"/>
  <c r="BR211"/>
  <c r="CC211"/>
  <c r="CA211"/>
  <c r="BY211"/>
  <c r="Y211"/>
  <c r="R211"/>
  <c r="AW211"/>
  <c r="N211"/>
  <c r="M211"/>
  <c r="Q211"/>
  <c r="BO211"/>
  <c r="BI211"/>
  <c r="CB211"/>
  <c r="U211"/>
  <c r="BZ211"/>
  <c r="S211"/>
  <c r="AK211"/>
  <c r="CL184"/>
  <c r="L24" i="2"/>
  <c r="CQ123" i="7"/>
  <c r="BO203" i="9"/>
  <c r="BO206" s="1"/>
  <c r="BP220" i="7"/>
  <c r="BO196" i="4"/>
  <c r="L40" i="2"/>
  <c r="CQ219" i="7"/>
  <c r="Y121" i="4"/>
  <c r="E121"/>
  <c r="AF121"/>
  <c r="BV121"/>
  <c r="AY121"/>
  <c r="BN121"/>
  <c r="H121"/>
  <c r="Z121"/>
  <c r="BJ121"/>
  <c r="V121"/>
  <c r="AL121"/>
  <c r="S121"/>
  <c r="BG121"/>
  <c r="CK121"/>
  <c r="AU121"/>
  <c r="D130" i="7"/>
  <c r="CJ121" i="4"/>
  <c r="Q121"/>
  <c r="AT121"/>
  <c r="CE121"/>
  <c r="BK121"/>
  <c r="AX121"/>
  <c r="I121"/>
  <c r="AM121"/>
  <c r="BB121"/>
  <c r="D121"/>
  <c r="J121"/>
  <c r="AJ121"/>
  <c r="N121"/>
  <c r="AK121"/>
  <c r="BC121"/>
  <c r="AS121"/>
  <c r="BE121"/>
  <c r="BO121"/>
  <c r="CM121"/>
  <c r="CF121"/>
  <c r="W121"/>
  <c r="AZ121"/>
  <c r="BW121"/>
  <c r="K121"/>
  <c r="L121"/>
  <c r="AP121"/>
  <c r="BF121"/>
  <c r="BU121"/>
  <c r="BD121"/>
  <c r="BP121"/>
  <c r="O121"/>
  <c r="BL121"/>
  <c r="BM121"/>
  <c r="AE121"/>
  <c r="AI121"/>
  <c r="AH121"/>
  <c r="M121"/>
  <c r="AR121"/>
  <c r="CA121"/>
  <c r="AW121"/>
  <c r="BR121"/>
  <c r="P121"/>
  <c r="F121"/>
  <c r="CB121"/>
  <c r="AV121"/>
  <c r="AO121"/>
  <c r="AD121"/>
  <c r="BY121"/>
  <c r="AN121"/>
  <c r="AB121"/>
  <c r="BQ121"/>
  <c r="AQ121"/>
  <c r="T121"/>
  <c r="AC121"/>
  <c r="BS121"/>
  <c r="R121"/>
  <c r="CN121"/>
  <c r="X121"/>
  <c r="BX121"/>
  <c r="AA121"/>
  <c r="BA121"/>
  <c r="C121"/>
  <c r="CI121"/>
  <c r="BI121"/>
  <c r="CD121"/>
  <c r="BH121"/>
  <c r="CG121"/>
  <c r="U121"/>
  <c r="CC121"/>
  <c r="BZ121"/>
  <c r="CH121"/>
  <c r="BT121"/>
  <c r="H106" i="7"/>
  <c r="G233" i="4"/>
  <c r="G101"/>
  <c r="CL101"/>
  <c r="BU101"/>
  <c r="BT101"/>
  <c r="AL10" i="5"/>
  <c r="AM10"/>
  <c r="AN10"/>
  <c r="AN13"/>
  <c r="AL57"/>
  <c r="AL55"/>
  <c r="AL17"/>
  <c r="AN61"/>
  <c r="AN28"/>
  <c r="AN26"/>
  <c r="AN93"/>
  <c r="AM75"/>
  <c r="AL52"/>
  <c r="AM82"/>
  <c r="AN20"/>
  <c r="AL94"/>
  <c r="AL50"/>
  <c r="AM30"/>
  <c r="AN71"/>
  <c r="AN31"/>
  <c r="AL31"/>
  <c r="AN97"/>
  <c r="AM52"/>
  <c r="AM51"/>
  <c r="AL76"/>
  <c r="AN78"/>
  <c r="AL96"/>
  <c r="AN38"/>
  <c r="AL78"/>
  <c r="AN83"/>
  <c r="AL58"/>
  <c r="AM63"/>
  <c r="AM45"/>
  <c r="AM58"/>
  <c r="AL61"/>
  <c r="AL43"/>
  <c r="AM81"/>
  <c r="AM39"/>
  <c r="AL16"/>
  <c r="AN25"/>
  <c r="AL79"/>
  <c r="AL53"/>
  <c r="AN86"/>
  <c r="AL13"/>
  <c r="AN53"/>
  <c r="AM49"/>
  <c r="AL74"/>
  <c r="AL35"/>
  <c r="AL65"/>
  <c r="AN58"/>
  <c r="AN30"/>
  <c r="AN60"/>
  <c r="AL33"/>
  <c r="AN90"/>
  <c r="AL68"/>
  <c r="AN69"/>
  <c r="AL60"/>
  <c r="AM24"/>
  <c r="AL27"/>
  <c r="AN81"/>
  <c r="AM47"/>
  <c r="AM32"/>
  <c r="AL83"/>
  <c r="AM41"/>
  <c r="AL72"/>
  <c r="AN62"/>
  <c r="AN75"/>
  <c r="AL93"/>
  <c r="AL66"/>
  <c r="AL91"/>
  <c r="AM74"/>
  <c r="AM72"/>
  <c r="AM17"/>
  <c r="AL88"/>
  <c r="AM37"/>
  <c r="AN35"/>
  <c r="AN21"/>
  <c r="AN80"/>
  <c r="AM29"/>
  <c r="AM68"/>
  <c r="AN43"/>
  <c r="AL95"/>
  <c r="AL63"/>
  <c r="AM53"/>
  <c r="AM26"/>
  <c r="AN54"/>
  <c r="AN39"/>
  <c r="AM16"/>
  <c r="AM62"/>
  <c r="AN68"/>
  <c r="AN27"/>
  <c r="AM71"/>
  <c r="AN52"/>
  <c r="AL56"/>
  <c r="AL41"/>
  <c r="AN16"/>
  <c r="AM48"/>
  <c r="AL47"/>
  <c r="AM56"/>
  <c r="AM86"/>
  <c r="AL21"/>
  <c r="AN88"/>
  <c r="AM22"/>
  <c r="AN56"/>
  <c r="AN33"/>
  <c r="AL23"/>
  <c r="AM80"/>
  <c r="AL45"/>
  <c r="AM50"/>
  <c r="AM36"/>
  <c r="AN55"/>
  <c r="AL59"/>
  <c r="AN51"/>
  <c r="AN32"/>
  <c r="AN11"/>
  <c r="AL54"/>
  <c r="AL40"/>
  <c r="AM84"/>
  <c r="AM43"/>
  <c r="AN98"/>
  <c r="AL67"/>
  <c r="AN50"/>
  <c r="AL75"/>
  <c r="AL37"/>
  <c r="AM96"/>
  <c r="AM98"/>
  <c r="AM60"/>
  <c r="AN29"/>
  <c r="AN37"/>
  <c r="AL51"/>
  <c r="AN94"/>
  <c r="AL81"/>
  <c r="AM11"/>
  <c r="AN44"/>
  <c r="AN17"/>
  <c r="AL46"/>
  <c r="AN85"/>
  <c r="AM40"/>
  <c r="AN41"/>
  <c r="AM27"/>
  <c r="AM69"/>
  <c r="AL44"/>
  <c r="AN36"/>
  <c r="AL15"/>
  <c r="AN65"/>
  <c r="AN79"/>
  <c r="AM28"/>
  <c r="AM61"/>
  <c r="AM15"/>
  <c r="AN99"/>
  <c r="AN47"/>
  <c r="AL39"/>
  <c r="AL24"/>
  <c r="AN24"/>
  <c r="AM89"/>
  <c r="AN70"/>
  <c r="AN19"/>
  <c r="AM78"/>
  <c r="AN84"/>
  <c r="AL98"/>
  <c r="AM31"/>
  <c r="AN45"/>
  <c r="AN87"/>
  <c r="AL26"/>
  <c r="AM35"/>
  <c r="AM19"/>
  <c r="AM85"/>
  <c r="AM94"/>
  <c r="AN14"/>
  <c r="AM33"/>
  <c r="AL28"/>
  <c r="AM83"/>
  <c r="AL64"/>
  <c r="AN76"/>
  <c r="AM12"/>
  <c r="AL19"/>
  <c r="AM88"/>
  <c r="AL34"/>
  <c r="AL70"/>
  <c r="AM38"/>
  <c r="AN82"/>
  <c r="AM14"/>
  <c r="AL62"/>
  <c r="AL69"/>
  <c r="AM46"/>
  <c r="AL71"/>
  <c r="AN91"/>
  <c r="AN64"/>
  <c r="AM64"/>
  <c r="AN63"/>
  <c r="AM70"/>
  <c r="AM25"/>
  <c r="AN57"/>
  <c r="AL32"/>
  <c r="AN89"/>
  <c r="AN18"/>
  <c r="AL87"/>
  <c r="AM90"/>
  <c r="AN22"/>
  <c r="AM65"/>
  <c r="AM23"/>
  <c r="AM79"/>
  <c r="AM76"/>
  <c r="AL92"/>
  <c r="AL90"/>
  <c r="AN73"/>
  <c r="AN12"/>
  <c r="AL14"/>
  <c r="AM59"/>
  <c r="AN42"/>
  <c r="AM18"/>
  <c r="AL30"/>
  <c r="AL84"/>
  <c r="AL77"/>
  <c r="AM99"/>
  <c r="AL25"/>
  <c r="AM95"/>
  <c r="AN59"/>
  <c r="AN49"/>
  <c r="AM77"/>
  <c r="AN34"/>
  <c r="AM54"/>
  <c r="AM44"/>
  <c r="AM92"/>
  <c r="AM13"/>
  <c r="AM73"/>
  <c r="AL86"/>
  <c r="AN92"/>
  <c r="AL80"/>
  <c r="AL42"/>
  <c r="AN23"/>
  <c r="AM21"/>
  <c r="AM93"/>
  <c r="AL89"/>
  <c r="AL36"/>
  <c r="AL73"/>
  <c r="AL11"/>
  <c r="AM20"/>
  <c r="AN48"/>
  <c r="AN40"/>
  <c r="AL22"/>
  <c r="AM91"/>
  <c r="AM67"/>
  <c r="AN77"/>
  <c r="AL38"/>
  <c r="AL49"/>
  <c r="AL20"/>
  <c r="AL18"/>
  <c r="AN66"/>
  <c r="AM42"/>
  <c r="AL99"/>
  <c r="AN96"/>
  <c r="AL85"/>
  <c r="AM34"/>
  <c r="AL12"/>
  <c r="AM57"/>
  <c r="AM97"/>
  <c r="AL82"/>
  <c r="AN74"/>
  <c r="AN15"/>
  <c r="AM87"/>
  <c r="AL97"/>
  <c r="AM66"/>
  <c r="AL29"/>
  <c r="AN95"/>
  <c r="AN72"/>
  <c r="AL48"/>
  <c r="AN46"/>
  <c r="AM55"/>
  <c r="AN67"/>
  <c r="L19" i="2"/>
  <c r="CQ93" i="7"/>
  <c r="BA178"/>
  <c r="AZ233" i="4"/>
  <c r="AZ161"/>
  <c r="BY234"/>
  <c r="BZ202" i="7"/>
  <c r="E190"/>
  <c r="D171" i="4"/>
  <c r="BD184"/>
  <c r="BB142" i="7"/>
  <c r="BA131" i="4"/>
  <c r="CM131"/>
  <c r="BH131"/>
  <c r="AH131"/>
  <c r="L131"/>
  <c r="AS131"/>
  <c r="Z131"/>
  <c r="Q131"/>
  <c r="AF131"/>
  <c r="CB131"/>
  <c r="H131"/>
  <c r="AN131"/>
  <c r="D131"/>
  <c r="AM131"/>
  <c r="CH131"/>
  <c r="AY131"/>
  <c r="AP131"/>
  <c r="W131"/>
  <c r="BI131"/>
  <c r="CC131"/>
  <c r="CG131"/>
  <c r="BF131"/>
  <c r="AI131"/>
  <c r="BX131"/>
  <c r="BS131"/>
  <c r="AG131"/>
  <c r="AV131"/>
  <c r="AQ131"/>
  <c r="X131"/>
  <c r="O131"/>
  <c r="BN131"/>
  <c r="C131"/>
  <c r="CN131"/>
  <c r="BJ131"/>
  <c r="J131"/>
  <c r="BG131"/>
  <c r="AL131"/>
  <c r="AK131"/>
  <c r="K131"/>
  <c r="V131"/>
  <c r="AD131"/>
  <c r="T131"/>
  <c r="BB131"/>
  <c r="BM131"/>
  <c r="BY131"/>
  <c r="BL131"/>
  <c r="AA131"/>
  <c r="AR131"/>
  <c r="CK131"/>
  <c r="AE131"/>
  <c r="AT131"/>
  <c r="BD131"/>
  <c r="M131"/>
  <c r="AW131"/>
  <c r="U131"/>
  <c r="BP131"/>
  <c r="G131"/>
  <c r="BA233"/>
  <c r="CE131"/>
  <c r="BW131"/>
  <c r="AZ131"/>
  <c r="BU131"/>
  <c r="BK131"/>
  <c r="S131"/>
  <c r="E131"/>
  <c r="AU131"/>
  <c r="BQ131"/>
  <c r="BR131"/>
  <c r="BE131"/>
  <c r="CJ131"/>
  <c r="F131"/>
  <c r="BO131"/>
  <c r="AB131"/>
  <c r="I131"/>
  <c r="N131"/>
  <c r="Y131"/>
  <c r="CA131"/>
  <c r="R131"/>
  <c r="AX131"/>
  <c r="CF131"/>
  <c r="AO131"/>
  <c r="AJ131"/>
  <c r="CL131"/>
  <c r="P131"/>
  <c r="AC131"/>
  <c r="CA221"/>
  <c r="AS221"/>
  <c r="AU211"/>
  <c r="H186"/>
  <c r="BQ186"/>
  <c r="AX221"/>
  <c r="O221"/>
  <c r="CF116"/>
  <c r="AZ111"/>
  <c r="I111"/>
  <c r="BG116"/>
  <c r="W186"/>
  <c r="AT186"/>
  <c r="BQ221"/>
  <c r="BX196"/>
  <c r="CM196"/>
  <c r="AV166"/>
  <c r="BJ166"/>
  <c r="Z116"/>
  <c r="AM111"/>
  <c r="BS111"/>
  <c r="CC111"/>
  <c r="CJ216"/>
  <c r="CA116"/>
  <c r="CG186"/>
  <c r="BA186"/>
  <c r="AK186"/>
  <c r="CK216"/>
  <c r="AE116"/>
  <c r="BJ186"/>
  <c r="AT221"/>
  <c r="BD221"/>
  <c r="BJ221"/>
  <c r="W221"/>
  <c r="P221"/>
  <c r="BX221"/>
  <c r="L221"/>
  <c r="BC221"/>
  <c r="H221"/>
  <c r="AM221"/>
  <c r="BK191"/>
  <c r="BS101"/>
  <c r="CD101"/>
  <c r="AL101"/>
  <c r="AA101"/>
  <c r="AE101"/>
  <c r="AV101"/>
  <c r="BO101"/>
  <c r="CA101"/>
  <c r="I101"/>
  <c r="P101"/>
  <c r="BZ106"/>
  <c r="C196"/>
  <c r="AK196"/>
  <c r="BH196"/>
  <c r="BJ196"/>
  <c r="AE196"/>
  <c r="F196"/>
  <c r="BA196"/>
  <c r="BU196"/>
  <c r="AV196"/>
  <c r="S196"/>
  <c r="AF196"/>
  <c r="CA86"/>
  <c r="AU116"/>
  <c r="J86"/>
  <c r="AO191"/>
  <c r="BZ166"/>
  <c r="CG166"/>
  <c r="BF166"/>
  <c r="AY166"/>
  <c r="AI166"/>
  <c r="AW166"/>
  <c r="C166"/>
  <c r="BN166"/>
  <c r="AO166"/>
  <c r="BM166"/>
  <c r="CC101"/>
  <c r="CD116"/>
  <c r="BV116"/>
  <c r="BM116"/>
  <c r="AM191"/>
  <c r="BV111"/>
  <c r="AF111"/>
  <c r="CD111"/>
  <c r="AY111"/>
  <c r="AN111"/>
  <c r="AP111"/>
  <c r="M111"/>
  <c r="AO111"/>
  <c r="Q111"/>
  <c r="G111"/>
  <c r="BO191"/>
  <c r="AR161"/>
  <c r="P161"/>
  <c r="AJ161"/>
  <c r="AT161"/>
  <c r="R161"/>
  <c r="T161"/>
  <c r="CK161"/>
  <c r="E161"/>
  <c r="J161"/>
  <c r="BQ161"/>
  <c r="AP116"/>
  <c r="AL166"/>
  <c r="AV86"/>
  <c r="CD86"/>
  <c r="BW86"/>
  <c r="CE86"/>
  <c r="AU86"/>
  <c r="BP216"/>
  <c r="BB91"/>
  <c r="BO136"/>
  <c r="BW156"/>
  <c r="BM91"/>
  <c r="AR116"/>
  <c r="BS86"/>
  <c r="AG171"/>
  <c r="BH161"/>
  <c r="CI136"/>
  <c r="AR186"/>
  <c r="BW186"/>
  <c r="X186"/>
  <c r="AD186"/>
  <c r="BE186"/>
  <c r="C186"/>
  <c r="Q186"/>
  <c r="AN186"/>
  <c r="CM186"/>
  <c r="BX126"/>
  <c r="BW126"/>
  <c r="BX86"/>
  <c r="BL96"/>
  <c r="BA37" i="7"/>
  <c r="AZ50" i="4"/>
  <c r="AY50"/>
  <c r="AZ37" i="7"/>
  <c r="AY37"/>
  <c r="AX50" i="4"/>
  <c r="AX37" i="7"/>
  <c r="AW50" i="4"/>
  <c r="AW37" i="7"/>
  <c r="AV50" i="4"/>
  <c r="AU50"/>
  <c r="AV37" i="7"/>
  <c r="AU37"/>
  <c r="AT50" i="4"/>
  <c r="AS50"/>
  <c r="AT37" i="7"/>
  <c r="AR50" i="4"/>
  <c r="AS37" i="7"/>
  <c r="AQ37"/>
  <c r="AP50" i="4"/>
  <c r="AP37" i="7"/>
  <c r="AO50" i="4"/>
  <c r="AO37" i="7"/>
  <c r="AN50" i="4"/>
  <c r="AM50"/>
  <c r="AN37" i="7"/>
  <c r="AM37"/>
  <c r="AL50" i="4"/>
  <c r="AL37" i="7"/>
  <c r="AK50" i="4"/>
  <c r="AK31" i="7"/>
  <c r="AJ45" i="4"/>
  <c r="AJ43" i="7"/>
  <c r="AI55" i="4"/>
  <c r="AH50"/>
  <c r="AI37" i="7"/>
  <c r="AG50" i="4"/>
  <c r="AH37" i="7"/>
  <c r="AG37"/>
  <c r="AF50" i="4"/>
  <c r="AD50"/>
  <c r="AE37" i="7"/>
  <c r="AC50" i="4"/>
  <c r="AD37" i="7"/>
  <c r="AC37"/>
  <c r="AB50" i="4"/>
  <c r="AA50"/>
  <c r="AB37" i="7"/>
  <c r="Z45" i="4"/>
  <c r="AA31" i="7"/>
  <c r="Y50" i="4"/>
  <c r="Z37" i="7"/>
  <c r="X50" i="4"/>
  <c r="Y37" i="7"/>
  <c r="W50" i="4"/>
  <c r="X37" i="7"/>
  <c r="V50" i="4"/>
  <c r="W37" i="7"/>
  <c r="V37"/>
  <c r="U50" i="4"/>
  <c r="T50"/>
  <c r="U37" i="7"/>
  <c r="S50" i="4"/>
  <c r="T37" i="7"/>
  <c r="R45" i="4"/>
  <c r="S31" i="7"/>
  <c r="Q50" i="4"/>
  <c r="R37" i="7"/>
  <c r="Q37"/>
  <c r="P50" i="4"/>
  <c r="O50"/>
  <c r="P37" i="7"/>
  <c r="N45" i="4"/>
  <c r="O31" i="7"/>
  <c r="N37"/>
  <c r="M50" i="4"/>
  <c r="L50"/>
  <c r="M37" i="7"/>
  <c r="K45" i="4"/>
  <c r="L31" i="7"/>
  <c r="K43"/>
  <c r="J55" i="4"/>
  <c r="J37" i="7"/>
  <c r="I50" i="4"/>
  <c r="H50"/>
  <c r="I37" i="7"/>
  <c r="G50" i="4"/>
  <c r="H37" i="7"/>
  <c r="G37"/>
  <c r="F50" i="4"/>
  <c r="E50"/>
  <c r="F37" i="7"/>
  <c r="C50" i="4"/>
  <c r="D37" i="7"/>
  <c r="AF37"/>
  <c r="DI51" i="5"/>
  <c r="DK15"/>
  <c r="DK62"/>
  <c r="DK94"/>
  <c r="BD10"/>
  <c r="AC10"/>
  <c r="DK71"/>
  <c r="AD10"/>
  <c r="CO10"/>
  <c r="CN10"/>
  <c r="AE77"/>
  <c r="DI97"/>
  <c r="BB37" i="7"/>
  <c r="BA50" i="4"/>
  <c r="BF43" i="7"/>
  <c r="BE55" i="4"/>
  <c r="BI37" i="7"/>
  <c r="BH50" i="4"/>
  <c r="BP55"/>
  <c r="BQ43" i="7"/>
  <c r="BV55" i="4"/>
  <c r="BW43" i="7"/>
  <c r="BU67"/>
  <c r="BT75" i="4"/>
  <c r="BX37" i="7"/>
  <c r="BW50" i="4"/>
  <c r="BT49" i="7"/>
  <c r="BS60" i="4"/>
  <c r="BR37" i="7"/>
  <c r="BQ50" i="4"/>
  <c r="DK17" i="5"/>
  <c r="DK33"/>
  <c r="DI65"/>
  <c r="DK28"/>
  <c r="DJ27"/>
  <c r="AE35"/>
  <c r="DJ97"/>
  <c r="DK67"/>
  <c r="DI85"/>
  <c r="DJ84"/>
  <c r="DK72"/>
  <c r="AE22"/>
  <c r="BI60" i="4"/>
  <c r="BJ49" i="7"/>
  <c r="BN65" i="4"/>
  <c r="BO55" i="7"/>
  <c r="BF55" i="4"/>
  <c r="BG43" i="7"/>
  <c r="BN43"/>
  <c r="BM55" i="4"/>
  <c r="BJ50"/>
  <c r="BK37" i="7"/>
  <c r="CD65" i="4"/>
  <c r="CE55" i="7"/>
  <c r="CG37"/>
  <c r="CF50" i="4"/>
  <c r="BM49" i="7"/>
  <c r="BL60" i="4"/>
  <c r="BR65"/>
  <c r="BS55" i="7"/>
  <c r="BC43"/>
  <c r="BB55" i="4"/>
  <c r="DI23" i="5"/>
  <c r="DI40"/>
  <c r="DK95"/>
  <c r="AE97"/>
  <c r="DK42"/>
  <c r="DJ32"/>
  <c r="AC75"/>
  <c r="BE10"/>
  <c r="CH55" i="4"/>
  <c r="CI43" i="7"/>
  <c r="CL49"/>
  <c r="CK60" i="4"/>
  <c r="BL67" i="7"/>
  <c r="BK75" i="4"/>
  <c r="BZ55"/>
  <c r="CA43" i="7"/>
  <c r="BP37"/>
  <c r="BO50" i="4"/>
  <c r="CC55"/>
  <c r="CD43" i="7"/>
  <c r="C9" i="6"/>
  <c r="CN50" i="4"/>
  <c r="CO37" i="7"/>
  <c r="BX50" i="4"/>
  <c r="BY37" i="7"/>
  <c r="BY60" i="4"/>
  <c r="BZ49" i="7"/>
  <c r="DJ54" i="5"/>
  <c r="DK96"/>
  <c r="DI29"/>
  <c r="DK78"/>
  <c r="DI78"/>
  <c r="DI95"/>
  <c r="DK27"/>
  <c r="AE51"/>
  <c r="CC43" i="7"/>
  <c r="CB55" i="4"/>
  <c r="BH43" i="7"/>
  <c r="BG55" i="4"/>
  <c r="CL55"/>
  <c r="CM43" i="7"/>
  <c r="BD43"/>
  <c r="BC55" i="4"/>
  <c r="CN55" i="7"/>
  <c r="CM65" i="4"/>
  <c r="CJ49" i="7"/>
  <c r="CI60" i="4"/>
  <c r="CG60"/>
  <c r="CH49" i="7"/>
  <c r="BE49"/>
  <c r="BD60" i="4"/>
  <c r="AD56" i="5"/>
  <c r="K17" i="2"/>
  <c r="DJ93" i="5"/>
  <c r="DI43"/>
  <c r="AE63"/>
  <c r="DJ59"/>
  <c r="DK23"/>
  <c r="DI98"/>
  <c r="DJ12"/>
  <c r="AC56"/>
  <c r="AD17"/>
  <c r="DS10"/>
  <c r="DR10"/>
  <c r="DT10"/>
  <c r="CL10"/>
  <c r="CM10"/>
  <c r="CK10"/>
  <c r="CF49"/>
  <c r="CG78"/>
  <c r="CF96"/>
  <c r="CE32"/>
  <c r="CE43"/>
  <c r="CE11"/>
  <c r="CE21"/>
  <c r="CG64"/>
  <c r="CF93"/>
  <c r="CE20"/>
  <c r="CF18"/>
  <c r="CE61"/>
  <c r="CE16"/>
  <c r="CE33"/>
  <c r="CG52"/>
  <c r="CG37"/>
  <c r="CG29"/>
  <c r="CG53"/>
  <c r="CF77"/>
  <c r="CE60"/>
  <c r="CE47"/>
  <c r="CG99"/>
  <c r="CG48"/>
  <c r="CG20"/>
  <c r="CE10"/>
  <c r="CG72"/>
  <c r="CE23"/>
  <c r="CG71"/>
  <c r="CF38"/>
  <c r="CF41"/>
  <c r="CF73"/>
  <c r="CF14"/>
  <c r="CE70"/>
  <c r="CE36"/>
  <c r="CG70"/>
  <c r="CG92"/>
  <c r="CE72"/>
  <c r="CG49"/>
  <c r="CG16"/>
  <c r="CE68"/>
  <c r="CE63"/>
  <c r="CF10"/>
  <c r="CE74"/>
  <c r="CE35"/>
  <c r="CE52"/>
  <c r="CF59"/>
  <c r="CG86"/>
  <c r="CG76"/>
  <c r="CF94"/>
  <c r="CG10"/>
  <c r="CG28"/>
  <c r="CE42"/>
  <c r="CF20"/>
  <c r="CF78"/>
  <c r="CE24"/>
  <c r="CG17"/>
  <c r="CF34"/>
  <c r="CE94"/>
  <c r="CF69"/>
  <c r="CF66"/>
  <c r="CF31"/>
  <c r="CF46"/>
  <c r="CF47"/>
  <c r="CF95"/>
  <c r="CF43"/>
  <c r="CE44"/>
  <c r="CF71"/>
  <c r="CJ66"/>
  <c r="CH67"/>
  <c r="CI44"/>
  <c r="CH50"/>
  <c r="CJ50"/>
  <c r="CJ30"/>
  <c r="CH26"/>
  <c r="CJ21"/>
  <c r="CI93"/>
  <c r="CH58"/>
  <c r="CH89"/>
  <c r="CJ16"/>
  <c r="CH66"/>
  <c r="CH85"/>
  <c r="CJ59"/>
  <c r="CH31"/>
  <c r="CH78"/>
  <c r="CI94"/>
  <c r="CH43"/>
  <c r="CJ48"/>
  <c r="CJ19"/>
  <c r="CJ99"/>
  <c r="CH18"/>
  <c r="CJ13"/>
  <c r="CJ90"/>
  <c r="CJ61"/>
  <c r="CI86"/>
  <c r="CI54"/>
  <c r="CI55"/>
  <c r="CI38"/>
  <c r="CJ33"/>
  <c r="CI29"/>
  <c r="CI85"/>
  <c r="CH62"/>
  <c r="CJ41"/>
  <c r="CI47"/>
  <c r="CI18"/>
  <c r="CH97"/>
  <c r="CI15"/>
  <c r="CH11"/>
  <c r="CJ82"/>
  <c r="CI56"/>
  <c r="CI42"/>
  <c r="CH49"/>
  <c r="CH60"/>
  <c r="CJ27"/>
  <c r="CI10"/>
  <c r="CJ42"/>
  <c r="CJ20"/>
  <c r="CJ83"/>
  <c r="CI65"/>
  <c r="CI81"/>
  <c r="CH41"/>
  <c r="CH99"/>
  <c r="CH94"/>
  <c r="CI97"/>
  <c r="CJ70"/>
  <c r="CH29"/>
  <c r="CI82"/>
  <c r="CH55"/>
  <c r="CH64"/>
  <c r="CH22"/>
  <c r="CJ17"/>
  <c r="CI75"/>
  <c r="CI35"/>
  <c r="CH36"/>
  <c r="CJ14"/>
  <c r="CH53"/>
  <c r="CH51"/>
  <c r="CI74"/>
  <c r="CH96"/>
  <c r="CI99"/>
  <c r="CH76"/>
  <c r="CH87"/>
  <c r="CJ86"/>
  <c r="CI16"/>
  <c r="CJ32"/>
  <c r="CJ94"/>
  <c r="CJ69"/>
  <c r="CI73"/>
  <c r="CI33"/>
  <c r="CH84"/>
  <c r="CJ60"/>
  <c r="CJ45"/>
  <c r="CH27"/>
  <c r="CJ43"/>
  <c r="CJ97"/>
  <c r="CJ10"/>
  <c r="CJ76"/>
  <c r="CI77"/>
  <c r="CI37"/>
  <c r="CJ71"/>
  <c r="CH37"/>
  <c r="CJ18"/>
  <c r="CH63"/>
  <c r="CH28"/>
  <c r="CJ73"/>
  <c r="CH13"/>
  <c r="CI96"/>
  <c r="CJ29"/>
  <c r="CH95"/>
  <c r="CJ58"/>
  <c r="CH40"/>
  <c r="CH79"/>
  <c r="CH54"/>
  <c r="CI12"/>
  <c r="CJ51"/>
  <c r="CJ56"/>
  <c r="CH23"/>
  <c r="CI30"/>
  <c r="CJ95"/>
  <c r="CI90"/>
  <c r="CJ34"/>
  <c r="CJ57"/>
  <c r="CI43"/>
  <c r="CI19"/>
  <c r="CJ98"/>
  <c r="CI69"/>
  <c r="CJ79"/>
  <c r="CJ53"/>
  <c r="CI40"/>
  <c r="CI80"/>
  <c r="CH35"/>
  <c r="CJ31"/>
  <c r="CH59"/>
  <c r="CH71"/>
  <c r="CH34"/>
  <c r="CI50"/>
  <c r="CJ49"/>
  <c r="CI49"/>
  <c r="CI79"/>
  <c r="CJ80"/>
  <c r="CI58"/>
  <c r="CH10"/>
  <c r="CH80"/>
  <c r="CH32"/>
  <c r="CI59"/>
  <c r="DK35"/>
  <c r="DJ48"/>
  <c r="DI27"/>
  <c r="DK50"/>
  <c r="DJ65"/>
  <c r="DJ21"/>
  <c r="DK26"/>
  <c r="DJ37"/>
  <c r="DI69"/>
  <c r="AC27"/>
  <c r="AD14"/>
  <c r="AD80"/>
  <c r="AD37"/>
  <c r="DJ15"/>
  <c r="DJ89"/>
  <c r="DI33"/>
  <c r="DK82"/>
  <c r="DI96"/>
  <c r="DI81"/>
  <c r="DJ14"/>
  <c r="DK74"/>
  <c r="DJ70"/>
  <c r="AC69"/>
  <c r="AE58"/>
  <c r="AE27"/>
  <c r="AC28"/>
  <c r="AC62"/>
  <c r="DK51"/>
  <c r="DJ40"/>
  <c r="DI32"/>
  <c r="DI48"/>
  <c r="DK99"/>
  <c r="DK91"/>
  <c r="DK60"/>
  <c r="DJ71"/>
  <c r="DJ68"/>
  <c r="DI53"/>
  <c r="DJ49"/>
  <c r="AC77"/>
  <c r="AD86"/>
  <c r="AD71"/>
  <c r="AD82"/>
  <c r="AE87"/>
  <c r="AD76"/>
  <c r="DI21"/>
  <c r="DK46"/>
  <c r="DJ75"/>
  <c r="DI71"/>
  <c r="DK90"/>
  <c r="DJ99"/>
  <c r="DJ82"/>
  <c r="DK14"/>
  <c r="DK63"/>
  <c r="DK54"/>
  <c r="DI44"/>
  <c r="DK13"/>
  <c r="DJ42"/>
  <c r="DI88"/>
  <c r="DK40"/>
  <c r="DJ23"/>
  <c r="DJ92"/>
  <c r="DK32"/>
  <c r="DK65"/>
  <c r="DK57"/>
  <c r="DJ29"/>
  <c r="DI11"/>
  <c r="DI63"/>
  <c r="DI31"/>
  <c r="DJ30"/>
  <c r="DK37"/>
  <c r="DJ11"/>
  <c r="DI56"/>
  <c r="DI79"/>
  <c r="DK30"/>
  <c r="DJ17"/>
  <c r="DI66"/>
  <c r="DJ18"/>
  <c r="AE32"/>
  <c r="AC48"/>
  <c r="AC71"/>
  <c r="AD60"/>
  <c r="AD40"/>
  <c r="AC91"/>
  <c r="AC16"/>
  <c r="AE48"/>
  <c r="AE93"/>
  <c r="AD44"/>
  <c r="AE88"/>
  <c r="AD25"/>
  <c r="AE31"/>
  <c r="AC47"/>
  <c r="AE60"/>
  <c r="AD43"/>
  <c r="C184" i="4"/>
  <c r="AR10" i="5"/>
  <c r="AR97"/>
  <c r="AT98"/>
  <c r="AS29"/>
  <c r="AR92"/>
  <c r="AS87"/>
  <c r="AS48"/>
  <c r="AS17"/>
  <c r="AT47"/>
  <c r="AT29"/>
  <c r="AR78"/>
  <c r="AS19"/>
  <c r="AR19"/>
  <c r="AR53"/>
  <c r="AT76"/>
  <c r="AS83"/>
  <c r="AT26"/>
  <c r="AT10"/>
  <c r="AT30"/>
  <c r="AR32"/>
  <c r="AS34"/>
  <c r="AR21"/>
  <c r="AR63"/>
  <c r="AR74"/>
  <c r="AT91"/>
  <c r="AT55"/>
  <c r="AR64"/>
  <c r="AS13"/>
  <c r="AR16"/>
  <c r="AR98"/>
  <c r="AS66"/>
  <c r="AR33"/>
  <c r="AR39"/>
  <c r="AS47"/>
  <c r="AT94"/>
  <c r="AR95"/>
  <c r="AR93"/>
  <c r="AT71"/>
  <c r="AR12"/>
  <c r="AS80"/>
  <c r="AT81"/>
  <c r="AT27"/>
  <c r="AT11"/>
  <c r="AR58"/>
  <c r="AS52"/>
  <c r="AS82"/>
  <c r="AT41"/>
  <c r="AS31"/>
  <c r="AT60"/>
  <c r="AS41"/>
  <c r="AS75"/>
  <c r="AS23"/>
  <c r="AS53"/>
  <c r="AT69"/>
  <c r="AT15"/>
  <c r="AS63"/>
  <c r="AS56"/>
  <c r="AS16"/>
  <c r="AR94"/>
  <c r="AT57"/>
  <c r="AS84"/>
  <c r="AR71"/>
  <c r="AT21"/>
  <c r="AS51"/>
  <c r="AS27"/>
  <c r="AT43"/>
  <c r="AR82"/>
  <c r="AS85"/>
  <c r="AR61"/>
  <c r="AS73"/>
  <c r="AT95"/>
  <c r="AR51"/>
  <c r="AR55"/>
  <c r="AT62"/>
  <c r="AR25"/>
  <c r="AS43"/>
  <c r="AR66"/>
  <c r="AT23"/>
  <c r="AT35"/>
  <c r="AR46"/>
  <c r="AT28"/>
  <c r="AR72"/>
  <c r="AS58"/>
  <c r="AS91"/>
  <c r="AS99"/>
  <c r="AR56"/>
  <c r="AS35"/>
  <c r="AT61"/>
  <c r="AR35"/>
  <c r="AR90"/>
  <c r="AS65"/>
  <c r="AR76"/>
  <c r="AS21"/>
  <c r="AS77"/>
  <c r="AT63"/>
  <c r="AS72"/>
  <c r="AT40"/>
  <c r="AR20"/>
  <c r="AS12"/>
  <c r="AR67"/>
  <c r="AS10"/>
  <c r="AT58"/>
  <c r="AT97"/>
  <c r="AR80"/>
  <c r="AS90"/>
  <c r="AT32"/>
  <c r="AS38"/>
  <c r="AS30"/>
  <c r="AS26"/>
  <c r="AT73"/>
  <c r="AR45"/>
  <c r="AR30"/>
  <c r="AS55"/>
  <c r="AT52"/>
  <c r="AT48"/>
  <c r="AT24"/>
  <c r="AT45"/>
  <c r="AS50"/>
  <c r="AS94"/>
  <c r="AT77"/>
  <c r="AT89"/>
  <c r="AS97"/>
  <c r="AR40"/>
  <c r="AT42"/>
  <c r="AT54"/>
  <c r="AR14"/>
  <c r="AR15"/>
  <c r="AT82"/>
  <c r="AT65"/>
  <c r="AS25"/>
  <c r="AR26"/>
  <c r="AT13"/>
  <c r="AT90"/>
  <c r="AT84"/>
  <c r="AT16"/>
  <c r="AR75"/>
  <c r="AS33"/>
  <c r="BO10"/>
  <c r="BO58"/>
  <c r="BM60"/>
  <c r="BM37"/>
  <c r="BN64"/>
  <c r="BO65"/>
  <c r="BO55"/>
  <c r="BM46"/>
  <c r="BN26"/>
  <c r="BM97"/>
  <c r="BO32"/>
  <c r="BN10"/>
  <c r="BM80"/>
  <c r="BO53"/>
  <c r="BN66"/>
  <c r="BM75"/>
  <c r="BM16"/>
  <c r="BN81"/>
  <c r="BN86"/>
  <c r="BM34"/>
  <c r="BO11"/>
  <c r="BN88"/>
  <c r="BN44"/>
  <c r="BM59"/>
  <c r="BN36"/>
  <c r="BO15"/>
  <c r="BN28"/>
  <c r="BN70"/>
  <c r="BN11"/>
  <c r="BM99"/>
  <c r="BN62"/>
  <c r="BO61"/>
  <c r="BN98"/>
  <c r="BO19"/>
  <c r="BM76"/>
  <c r="BN27"/>
  <c r="BN97"/>
  <c r="BM78"/>
  <c r="BO36"/>
  <c r="BM35"/>
  <c r="BN33"/>
  <c r="BM12"/>
  <c r="BO29"/>
  <c r="BM92"/>
  <c r="BO48"/>
  <c r="BM70"/>
  <c r="BN61"/>
  <c r="BN73"/>
  <c r="BO68"/>
  <c r="BN84"/>
  <c r="BM81"/>
  <c r="BN35"/>
  <c r="BO45"/>
  <c r="BM15"/>
  <c r="BM84"/>
  <c r="BN69"/>
  <c r="BN49"/>
  <c r="BN43"/>
  <c r="BN59"/>
  <c r="BM67"/>
  <c r="BO22"/>
  <c r="BO72"/>
  <c r="BN31"/>
  <c r="BO33"/>
  <c r="BN56"/>
  <c r="BN39"/>
  <c r="BN77"/>
  <c r="BO82"/>
  <c r="BO39"/>
  <c r="BO25"/>
  <c r="BN95"/>
  <c r="BM53"/>
  <c r="BM57"/>
  <c r="BN58"/>
  <c r="BN76"/>
  <c r="BN83"/>
  <c r="BM65"/>
  <c r="BO54"/>
  <c r="BM58"/>
  <c r="BM18"/>
  <c r="BO92"/>
  <c r="BO49"/>
  <c r="BN68"/>
  <c r="BM41"/>
  <c r="BO63"/>
  <c r="BM52"/>
  <c r="BN47"/>
  <c r="BO16"/>
  <c r="BN53"/>
  <c r="BO84"/>
  <c r="BN24"/>
  <c r="BO44"/>
  <c r="BN21"/>
  <c r="BO13"/>
  <c r="BN20"/>
  <c r="BN18"/>
  <c r="BO81"/>
  <c r="BO94"/>
  <c r="BO38"/>
  <c r="BM31"/>
  <c r="BM96"/>
  <c r="BM21"/>
  <c r="BO95"/>
  <c r="BM79"/>
  <c r="BM66"/>
  <c r="BN29"/>
  <c r="BM94"/>
  <c r="BM26"/>
  <c r="BM25"/>
  <c r="BN52"/>
  <c r="BO26"/>
  <c r="BM23"/>
  <c r="BN46"/>
  <c r="BN41"/>
  <c r="BM61"/>
  <c r="BO64"/>
  <c r="BM27"/>
  <c r="BO12"/>
  <c r="BM83"/>
  <c r="BO90"/>
  <c r="BO76"/>
  <c r="BN48"/>
  <c r="BM48"/>
  <c r="BM19"/>
  <c r="BO78"/>
  <c r="BO89"/>
  <c r="BN23"/>
  <c r="BM47"/>
  <c r="BO14"/>
  <c r="BO41"/>
  <c r="BM38"/>
  <c r="BM10"/>
  <c r="BO85"/>
  <c r="BM14"/>
  <c r="BO47"/>
  <c r="BO30"/>
  <c r="DJ34"/>
  <c r="DI37"/>
  <c r="DI93"/>
  <c r="DK47"/>
  <c r="DI14"/>
  <c r="DK81"/>
  <c r="DI92"/>
  <c r="DI22"/>
  <c r="AC98"/>
  <c r="AE26"/>
  <c r="AE92"/>
  <c r="AC78"/>
  <c r="DJ77"/>
  <c r="DK84"/>
  <c r="DJ25"/>
  <c r="DK69"/>
  <c r="DJ81"/>
  <c r="DJ20"/>
  <c r="DK92"/>
  <c r="DJ41"/>
  <c r="AD94"/>
  <c r="AC92"/>
  <c r="AE57"/>
  <c r="AE16"/>
  <c r="DK97"/>
  <c r="DJ64"/>
  <c r="DK43"/>
  <c r="DJ62"/>
  <c r="DI18"/>
  <c r="DI35"/>
  <c r="DJ52"/>
  <c r="DI75"/>
  <c r="DI82"/>
  <c r="DK39"/>
  <c r="DK34"/>
  <c r="DJ67"/>
  <c r="DK75"/>
  <c r="DK70"/>
  <c r="DK85"/>
  <c r="DK88"/>
  <c r="DK56"/>
  <c r="DK76"/>
  <c r="DK21"/>
  <c r="DJ24"/>
  <c r="DK38"/>
  <c r="DK73"/>
  <c r="DI30"/>
  <c r="DJ72"/>
  <c r="DJ46"/>
  <c r="DK36"/>
  <c r="DK66"/>
  <c r="DJ76"/>
  <c r="DI74"/>
  <c r="DJ90"/>
  <c r="DK89"/>
  <c r="DJ13"/>
  <c r="DI57"/>
  <c r="DI83"/>
  <c r="AE41"/>
  <c r="AD23"/>
  <c r="AE74"/>
  <c r="AE45"/>
  <c r="AD32"/>
  <c r="AD27"/>
  <c r="AE53"/>
  <c r="AC65"/>
  <c r="AC95"/>
  <c r="AD62"/>
  <c r="AC42"/>
  <c r="AE70"/>
  <c r="AE29"/>
  <c r="AE19"/>
  <c r="AE49"/>
  <c r="AC26"/>
  <c r="AE56"/>
  <c r="CB14"/>
  <c r="CB65"/>
  <c r="CB39"/>
  <c r="CB67"/>
  <c r="CB51"/>
  <c r="CB81"/>
  <c r="CC44"/>
  <c r="CC17"/>
  <c r="CB49"/>
  <c r="CC29"/>
  <c r="CC68"/>
  <c r="CD64"/>
  <c r="CC30"/>
  <c r="CC95"/>
  <c r="CC45"/>
  <c r="CC12"/>
  <c r="CB24"/>
  <c r="CC50"/>
  <c r="CD78"/>
  <c r="CB66"/>
  <c r="CD45"/>
  <c r="CD61"/>
  <c r="CB45"/>
  <c r="CD23"/>
  <c r="CC52"/>
  <c r="CD28"/>
  <c r="CD20"/>
  <c r="CC18"/>
  <c r="CB44"/>
  <c r="CD41"/>
  <c r="CB52"/>
  <c r="CC24"/>
  <c r="CD75"/>
  <c r="CB76"/>
  <c r="CC28"/>
  <c r="CD90"/>
  <c r="CD30"/>
  <c r="CC63"/>
  <c r="CD68"/>
  <c r="CD97"/>
  <c r="CB94"/>
  <c r="CC36"/>
  <c r="CC39"/>
  <c r="CB54"/>
  <c r="CD44"/>
  <c r="CC73"/>
  <c r="CC41"/>
  <c r="CD99"/>
  <c r="CC54"/>
  <c r="CD54"/>
  <c r="CB33"/>
  <c r="CC34"/>
  <c r="CC47"/>
  <c r="CD74"/>
  <c r="CD84"/>
  <c r="CD94"/>
  <c r="CB16"/>
  <c r="CB10"/>
  <c r="CB42"/>
  <c r="CC37"/>
  <c r="CD26"/>
  <c r="CC66"/>
  <c r="CB41"/>
  <c r="CB92"/>
  <c r="CB34"/>
  <c r="CD55"/>
  <c r="CC55"/>
  <c r="CB63"/>
  <c r="CD73"/>
  <c r="CD40"/>
  <c r="CB18"/>
  <c r="CD46"/>
  <c r="CB77"/>
  <c r="CC82"/>
  <c r="CB47"/>
  <c r="CC85"/>
  <c r="CB19"/>
  <c r="CD53"/>
  <c r="CD52"/>
  <c r="CB86"/>
  <c r="CC72"/>
  <c r="CB84"/>
  <c r="CD37"/>
  <c r="CB96"/>
  <c r="CC49"/>
  <c r="CC93"/>
  <c r="CC31"/>
  <c r="CD50"/>
  <c r="CC53"/>
  <c r="CB40"/>
  <c r="CC69"/>
  <c r="CB93"/>
  <c r="CB28"/>
  <c r="CB20"/>
  <c r="CD10"/>
  <c r="CD76"/>
  <c r="CB38"/>
  <c r="CB88"/>
  <c r="CC51"/>
  <c r="CC56"/>
  <c r="CD49"/>
  <c r="CC62"/>
  <c r="CD25"/>
  <c r="CD96"/>
  <c r="CD93"/>
  <c r="CD22"/>
  <c r="CB64"/>
  <c r="CC14"/>
  <c r="CD91"/>
  <c r="CD21"/>
  <c r="CB72"/>
  <c r="CD89"/>
  <c r="CC26"/>
  <c r="CB78"/>
  <c r="CD39"/>
  <c r="CD70"/>
  <c r="CB32"/>
  <c r="CD24"/>
  <c r="CD17"/>
  <c r="CC89"/>
  <c r="CC21"/>
  <c r="CC70"/>
  <c r="CB73"/>
  <c r="CC99"/>
  <c r="CD66"/>
  <c r="CB23"/>
  <c r="CD16"/>
  <c r="CC86"/>
  <c r="CB21"/>
  <c r="CC81"/>
  <c r="CD51"/>
  <c r="CD35"/>
  <c r="CC60"/>
  <c r="CC48"/>
  <c r="AW28"/>
  <c r="AU10"/>
  <c r="AW69"/>
  <c r="AU71"/>
  <c r="AW38"/>
  <c r="AU19"/>
  <c r="AW97"/>
  <c r="AU75"/>
  <c r="AV90"/>
  <c r="AW59"/>
  <c r="AV10"/>
  <c r="AU47"/>
  <c r="AU44"/>
  <c r="AU27"/>
  <c r="AV13"/>
  <c r="AW37"/>
  <c r="AW29"/>
  <c r="AW85"/>
  <c r="AU50"/>
  <c r="AV41"/>
  <c r="AW21"/>
  <c r="AV99"/>
  <c r="AW90"/>
  <c r="AW26"/>
  <c r="AW72"/>
  <c r="AW10"/>
  <c r="AW83"/>
  <c r="AU17"/>
  <c r="AW75"/>
  <c r="AV43"/>
  <c r="AW44"/>
  <c r="AV95"/>
  <c r="AV71"/>
  <c r="AV37"/>
  <c r="AV93"/>
  <c r="AV45"/>
  <c r="AW41"/>
  <c r="AU61"/>
  <c r="AW27"/>
  <c r="AU93"/>
  <c r="AW67"/>
  <c r="AV16"/>
  <c r="AV36"/>
  <c r="AW11"/>
  <c r="AW40"/>
  <c r="AW73"/>
  <c r="AV53"/>
  <c r="AW93"/>
  <c r="AU74"/>
  <c r="AW92"/>
  <c r="AW89"/>
  <c r="AU70"/>
  <c r="AW62"/>
  <c r="AV62"/>
  <c r="AU42"/>
  <c r="AW46"/>
  <c r="AW91"/>
  <c r="AU99"/>
  <c r="AV63"/>
  <c r="AU98"/>
  <c r="AU26"/>
  <c r="AU87"/>
  <c r="AV64"/>
  <c r="AV87"/>
  <c r="AW81"/>
  <c r="AW53"/>
  <c r="AV33"/>
  <c r="AW13"/>
  <c r="AU32"/>
  <c r="AU91"/>
  <c r="AW68"/>
  <c r="AV11"/>
  <c r="AV14"/>
  <c r="AW23"/>
  <c r="AV22"/>
  <c r="AV31"/>
  <c r="AV34"/>
  <c r="AV54"/>
  <c r="AU33"/>
  <c r="AV27"/>
  <c r="AV19"/>
  <c r="AV83"/>
  <c r="AV61"/>
  <c r="AU54"/>
  <c r="AW63"/>
  <c r="AV73"/>
  <c r="AV50"/>
  <c r="AV76"/>
  <c r="AV91"/>
  <c r="AV39"/>
  <c r="AU34"/>
  <c r="AU65"/>
  <c r="AU41"/>
  <c r="AV49"/>
  <c r="AV65"/>
  <c r="AV67"/>
  <c r="AV74"/>
  <c r="AU76"/>
  <c r="AV59"/>
  <c r="AU78"/>
  <c r="AV75"/>
  <c r="AW86"/>
  <c r="AV17"/>
  <c r="AV20"/>
  <c r="AW24"/>
  <c r="AV96"/>
  <c r="AV44"/>
  <c r="AW12"/>
  <c r="AU51"/>
  <c r="AU90"/>
  <c r="AW32"/>
  <c r="AU63"/>
  <c r="AU83"/>
  <c r="AV23"/>
  <c r="AW39"/>
  <c r="AW47"/>
  <c r="AU77"/>
  <c r="AV94"/>
  <c r="AU53"/>
  <c r="AW15"/>
  <c r="AU59"/>
  <c r="AU88"/>
  <c r="AW34"/>
  <c r="AU94"/>
  <c r="AU21"/>
  <c r="AW31"/>
  <c r="AU52"/>
  <c r="AU68"/>
  <c r="AW48"/>
  <c r="AV51"/>
  <c r="AU73"/>
  <c r="AV38"/>
  <c r="AW84"/>
  <c r="AV89"/>
  <c r="AW25"/>
  <c r="AU62"/>
  <c r="AV12"/>
  <c r="AW99"/>
  <c r="AW22"/>
  <c r="AV24"/>
  <c r="AW42"/>
  <c r="AV85"/>
  <c r="AV86"/>
  <c r="AV46"/>
  <c r="AV84"/>
  <c r="AV57"/>
  <c r="AW33"/>
  <c r="AV80"/>
  <c r="AU13"/>
  <c r="AW43"/>
  <c r="AW51"/>
  <c r="AW70"/>
  <c r="AV82"/>
  <c r="AU84"/>
  <c r="AV30"/>
  <c r="AU92"/>
  <c r="AU82"/>
  <c r="AV32"/>
  <c r="AW14"/>
  <c r="AW49"/>
  <c r="AU55"/>
  <c r="AU45"/>
  <c r="AU64"/>
  <c r="AW60"/>
  <c r="AU25"/>
  <c r="AV68"/>
  <c r="AV72"/>
  <c r="AV77"/>
  <c r="AW74"/>
  <c r="AU79"/>
  <c r="AV29"/>
  <c r="AW96"/>
  <c r="AU49"/>
  <c r="AW79"/>
  <c r="AV40"/>
  <c r="AU48"/>
  <c r="AV48"/>
  <c r="AW95"/>
  <c r="AU86"/>
  <c r="AV56"/>
  <c r="AU35"/>
  <c r="AU15"/>
  <c r="AW45"/>
  <c r="AV70"/>
  <c r="AW52"/>
  <c r="AV78"/>
  <c r="AU31"/>
  <c r="AW17"/>
  <c r="AW76"/>
  <c r="AU37"/>
  <c r="AV42"/>
  <c r="AW50"/>
  <c r="AV26"/>
  <c r="AU57"/>
  <c r="AU16"/>
  <c r="AU60"/>
  <c r="AU28"/>
  <c r="AW30"/>
  <c r="AV21"/>
  <c r="AV81"/>
  <c r="AU23"/>
  <c r="AU46"/>
  <c r="AV18"/>
  <c r="AW36"/>
  <c r="AW19"/>
  <c r="BG97"/>
  <c r="BG78"/>
  <c r="BH75"/>
  <c r="BH97"/>
  <c r="BH10"/>
  <c r="BG48"/>
  <c r="BI81"/>
  <c r="BG73"/>
  <c r="BG53"/>
  <c r="BG33"/>
  <c r="BG30"/>
  <c r="BI36"/>
  <c r="BG17"/>
  <c r="BH18"/>
  <c r="BH15"/>
  <c r="BH35"/>
  <c r="BG34"/>
  <c r="BG37"/>
  <c r="BG57"/>
  <c r="BI85"/>
  <c r="BH91"/>
  <c r="BI89"/>
  <c r="BH72"/>
  <c r="BG28"/>
  <c r="BG52"/>
  <c r="BI83"/>
  <c r="BG25"/>
  <c r="BG36"/>
  <c r="BH13"/>
  <c r="BI48"/>
  <c r="BI63"/>
  <c r="BG45"/>
  <c r="BI76"/>
  <c r="BH27"/>
  <c r="BI26"/>
  <c r="BI13"/>
  <c r="BH33"/>
  <c r="BG32"/>
  <c r="BG35"/>
  <c r="BH19"/>
  <c r="BG21"/>
  <c r="BH30"/>
  <c r="BI27"/>
  <c r="BI24"/>
  <c r="BH95"/>
  <c r="BI80"/>
  <c r="BG82"/>
  <c r="BH83"/>
  <c r="BH47"/>
  <c r="BG61"/>
  <c r="BI59"/>
  <c r="BI46"/>
  <c r="BH82"/>
  <c r="BH73"/>
  <c r="BI61"/>
  <c r="BI38"/>
  <c r="BH21"/>
  <c r="BG89"/>
  <c r="BI62"/>
  <c r="BG23"/>
  <c r="BI45"/>
  <c r="BH56"/>
  <c r="BH74"/>
  <c r="BH34"/>
  <c r="BI12"/>
  <c r="BI84"/>
  <c r="BH38"/>
  <c r="BH78"/>
  <c r="BI10"/>
  <c r="BG39"/>
  <c r="BG59"/>
  <c r="BI57"/>
  <c r="BI77"/>
  <c r="BH70"/>
  <c r="BH65"/>
  <c r="BG22"/>
  <c r="BI92"/>
  <c r="BG66"/>
  <c r="BG91"/>
  <c r="BI74"/>
  <c r="BH77"/>
  <c r="BG75"/>
  <c r="BH76"/>
  <c r="BH86"/>
  <c r="BG85"/>
  <c r="BG54"/>
  <c r="BI86"/>
  <c r="BG16"/>
  <c r="BG86"/>
  <c r="BI99"/>
  <c r="BG77"/>
  <c r="BG38"/>
  <c r="BI19"/>
  <c r="BH69"/>
  <c r="BH71"/>
  <c r="BH46"/>
  <c r="BH23"/>
  <c r="BI68"/>
  <c r="BI73"/>
  <c r="BG55"/>
  <c r="BI56"/>
  <c r="BH17"/>
  <c r="BI20"/>
  <c r="BI23"/>
  <c r="BH22"/>
  <c r="BG42"/>
  <c r="BG90"/>
  <c r="BG18"/>
  <c r="BH40"/>
  <c r="BH37"/>
  <c r="BI17"/>
  <c r="BI14"/>
  <c r="BH85"/>
  <c r="BG92"/>
  <c r="BI64"/>
  <c r="BH67"/>
  <c r="BI91"/>
  <c r="BI49"/>
  <c r="BI69"/>
  <c r="BI66"/>
  <c r="BH92"/>
  <c r="BH94"/>
  <c r="BI41"/>
  <c r="BG19"/>
  <c r="BG62"/>
  <c r="BH90"/>
  <c r="BG20"/>
  <c r="BI42"/>
  <c r="BI37"/>
  <c r="BG76"/>
  <c r="BH54"/>
  <c r="BI15"/>
  <c r="BG14"/>
  <c r="BI39"/>
  <c r="BH58"/>
  <c r="BG49"/>
  <c r="BI67"/>
  <c r="BG69"/>
  <c r="BG12"/>
  <c r="BG46"/>
  <c r="BI87"/>
  <c r="BG60"/>
  <c r="BG72"/>
  <c r="BG74"/>
  <c r="BH55"/>
  <c r="BI79"/>
  <c r="BH39"/>
  <c r="BI93"/>
  <c r="BH26"/>
  <c r="BI97"/>
  <c r="BH59"/>
  <c r="BH20"/>
  <c r="BI70"/>
  <c r="BG93"/>
  <c r="BH12"/>
  <c r="BH98"/>
  <c r="BI75"/>
  <c r="BH62"/>
  <c r="BI43"/>
  <c r="BH79"/>
  <c r="BI11"/>
  <c r="BI95"/>
  <c r="BI28"/>
  <c r="BG79"/>
  <c r="BI32"/>
  <c r="BG87"/>
  <c r="BI29"/>
  <c r="BG70"/>
  <c r="BG64"/>
  <c r="BI50"/>
  <c r="BG83"/>
  <c r="BH99"/>
  <c r="BI60"/>
  <c r="BI58"/>
  <c r="BG51"/>
  <c r="BH32"/>
  <c r="BI90"/>
  <c r="BI18"/>
  <c r="BH41"/>
  <c r="BI31"/>
  <c r="BG99"/>
  <c r="BG13"/>
  <c r="BH36"/>
  <c r="BH44"/>
  <c r="BI94"/>
  <c r="BH68"/>
  <c r="BI71"/>
  <c r="BG68"/>
  <c r="BG80"/>
  <c r="BI30"/>
  <c r="BI78"/>
  <c r="BI55"/>
  <c r="BH42"/>
  <c r="BI40"/>
  <c r="BG98"/>
  <c r="BH31"/>
  <c r="BI51"/>
  <c r="BH11"/>
  <c r="BH14"/>
  <c r="BI34"/>
  <c r="BH64"/>
  <c r="BH93"/>
  <c r="BH48"/>
  <c r="BG29"/>
  <c r="BH50"/>
  <c r="BI82"/>
  <c r="BH57"/>
  <c r="BG95"/>
  <c r="BH81"/>
  <c r="BG71"/>
  <c r="BG94"/>
  <c r="BG88"/>
  <c r="BG10"/>
  <c r="BG50"/>
  <c r="BH88"/>
  <c r="BH52"/>
  <c r="BH89"/>
  <c r="BI72"/>
  <c r="BH80"/>
  <c r="BG56"/>
  <c r="BH28"/>
  <c r="BI16"/>
  <c r="BG63"/>
  <c r="BG27"/>
  <c r="BH24"/>
  <c r="BI52"/>
  <c r="BH29"/>
  <c r="BH16"/>
  <c r="BH96"/>
  <c r="BH84"/>
  <c r="BG11"/>
  <c r="BI65"/>
  <c r="BI33"/>
  <c r="BI21"/>
  <c r="BG26"/>
  <c r="BI35"/>
  <c r="BI22"/>
  <c r="BG58"/>
  <c r="BG43"/>
  <c r="BG44"/>
  <c r="BH49"/>
  <c r="BI98"/>
  <c r="BH61"/>
  <c r="BG24"/>
  <c r="BH53"/>
  <c r="BG96"/>
  <c r="BG31"/>
  <c r="BG65"/>
  <c r="BH45"/>
  <c r="BI54"/>
  <c r="BH60"/>
  <c r="BG84"/>
  <c r="BG15"/>
  <c r="BH66"/>
  <c r="BG41"/>
  <c r="BI53"/>
  <c r="BH25"/>
  <c r="BH63"/>
  <c r="BH87"/>
  <c r="BI25"/>
  <c r="BG67"/>
  <c r="BH43"/>
  <c r="BI47"/>
  <c r="BG81"/>
  <c r="BI96"/>
  <c r="BI44"/>
  <c r="BI88"/>
  <c r="BG40"/>
  <c r="BG47"/>
  <c r="BH51"/>
  <c r="BC10"/>
  <c r="BC64"/>
  <c r="BB47"/>
  <c r="BB27"/>
  <c r="BB99"/>
  <c r="BA59"/>
  <c r="BB50"/>
  <c r="BA97"/>
  <c r="BA63"/>
  <c r="BA36"/>
  <c r="BC27"/>
  <c r="BC33"/>
  <c r="BA32"/>
  <c r="BA24"/>
  <c r="BB15"/>
  <c r="BA98"/>
  <c r="BB93"/>
  <c r="BC70"/>
  <c r="BC78"/>
  <c r="BA50"/>
  <c r="BA87"/>
  <c r="BC24"/>
  <c r="BC63"/>
  <c r="BB53"/>
  <c r="BB34"/>
  <c r="BC73"/>
  <c r="BC65"/>
  <c r="BB24"/>
  <c r="BA81"/>
  <c r="BA39"/>
  <c r="BC14"/>
  <c r="BC62"/>
  <c r="BA58"/>
  <c r="BC55"/>
  <c r="BA67"/>
  <c r="BB58"/>
  <c r="BB69"/>
  <c r="BB94"/>
  <c r="BC37"/>
  <c r="BA29"/>
  <c r="BA71"/>
  <c r="BB37"/>
  <c r="BA15"/>
  <c r="BB23"/>
  <c r="BB25"/>
  <c r="BC98"/>
  <c r="BA80"/>
  <c r="BB83"/>
  <c r="BB73"/>
  <c r="BB88"/>
  <c r="BC60"/>
  <c r="BC68"/>
  <c r="BA13"/>
  <c r="BA61"/>
  <c r="BC56"/>
  <c r="BA38"/>
  <c r="BB36"/>
  <c r="BA26"/>
  <c r="BC22"/>
  <c r="BA95"/>
  <c r="BC52"/>
  <c r="BA68"/>
  <c r="BC81"/>
  <c r="BA69"/>
  <c r="BC39"/>
  <c r="BA17"/>
  <c r="BA94"/>
  <c r="BC45"/>
  <c r="BA37"/>
  <c r="BA62"/>
  <c r="BB68"/>
  <c r="BB33"/>
  <c r="BA25"/>
  <c r="BB28"/>
  <c r="BA12"/>
  <c r="BB85"/>
  <c r="BB91"/>
  <c r="BA84"/>
  <c r="BC93"/>
  <c r="BB71"/>
  <c r="BB45"/>
  <c r="BB92"/>
  <c r="BB62"/>
  <c r="BC43"/>
  <c r="BC47"/>
  <c r="BB67"/>
  <c r="BB35"/>
  <c r="BB16"/>
  <c r="BC12"/>
  <c r="BA76"/>
  <c r="BC66"/>
  <c r="BB55"/>
  <c r="BB43"/>
  <c r="BB14"/>
  <c r="BB42"/>
  <c r="BA30"/>
  <c r="BA18"/>
  <c r="BB77"/>
  <c r="BB75"/>
  <c r="BB64"/>
  <c r="BA16"/>
  <c r="BC96"/>
  <c r="BB89"/>
  <c r="BC54"/>
  <c r="BC85"/>
  <c r="BA56"/>
  <c r="BC97"/>
  <c r="BB30"/>
  <c r="BC28"/>
  <c r="BA54"/>
  <c r="BB74"/>
  <c r="BC16"/>
  <c r="BB87"/>
  <c r="BC53"/>
  <c r="BA45"/>
  <c r="BB86"/>
  <c r="BA78"/>
  <c r="BB82"/>
  <c r="BB31"/>
  <c r="BC69"/>
  <c r="BB79"/>
  <c r="BC29"/>
  <c r="BA55"/>
  <c r="BC17"/>
  <c r="BC13"/>
  <c r="BA96"/>
  <c r="BB38"/>
  <c r="BB49"/>
  <c r="BB70"/>
  <c r="BB39"/>
  <c r="BC74"/>
  <c r="BC41"/>
  <c r="BA11"/>
  <c r="BB65"/>
  <c r="BA72"/>
  <c r="BB78"/>
  <c r="BA85"/>
  <c r="BA22"/>
  <c r="BC61"/>
  <c r="BA48"/>
  <c r="BB32"/>
  <c r="BB60"/>
  <c r="BB56"/>
  <c r="BA44"/>
  <c r="BB21"/>
  <c r="BB96"/>
  <c r="BA65"/>
  <c r="BA64"/>
  <c r="BA31"/>
  <c r="BC51"/>
  <c r="BC58"/>
  <c r="BA93"/>
  <c r="BC35"/>
  <c r="BC48"/>
  <c r="BB11"/>
  <c r="BB40"/>
  <c r="BB76"/>
  <c r="BA28"/>
  <c r="BC34"/>
  <c r="BC30"/>
  <c r="BC18"/>
  <c r="BC75"/>
  <c r="BC44"/>
  <c r="BA14"/>
  <c r="BC82"/>
  <c r="BA41"/>
  <c r="BC72"/>
  <c r="BC86"/>
  <c r="BB41"/>
  <c r="BB44"/>
  <c r="BB12"/>
  <c r="BA20"/>
  <c r="BB80"/>
  <c r="BC46"/>
  <c r="BA49"/>
  <c r="BB63"/>
  <c r="BB18"/>
  <c r="BC21"/>
  <c r="BC76"/>
  <c r="BB46"/>
  <c r="BC15"/>
  <c r="BA70"/>
  <c r="BB90"/>
  <c r="BB48"/>
  <c r="BB13"/>
  <c r="BB10"/>
  <c r="BB84"/>
  <c r="BA34"/>
  <c r="BC71"/>
  <c r="BA89"/>
  <c r="BC31"/>
  <c r="BC57"/>
  <c r="BC19"/>
  <c r="BA27"/>
  <c r="BA40"/>
  <c r="BA92"/>
  <c r="BC89"/>
  <c r="BA77"/>
  <c r="BA57"/>
  <c r="BA66"/>
  <c r="BB95"/>
  <c r="BB29"/>
  <c r="BC11"/>
  <c r="BC88"/>
  <c r="BC87"/>
  <c r="BA75"/>
  <c r="BA86"/>
  <c r="BB72"/>
  <c r="BA35"/>
  <c r="BC26"/>
  <c r="BC99"/>
  <c r="BC67"/>
  <c r="BC80"/>
  <c r="BA42"/>
  <c r="BA51"/>
  <c r="BB20"/>
  <c r="BC90"/>
  <c r="BB54"/>
  <c r="BC23"/>
  <c r="BA82"/>
  <c r="BB26"/>
  <c r="BB51"/>
  <c r="BC38"/>
  <c r="BB19"/>
  <c r="BC42"/>
  <c r="BB97"/>
  <c r="BC25"/>
  <c r="BA73"/>
  <c r="BC95"/>
  <c r="BA33"/>
  <c r="BA10"/>
  <c r="BC59"/>
  <c r="BC92"/>
  <c r="BC83"/>
  <c r="BB52"/>
  <c r="BC49"/>
  <c r="BA52"/>
  <c r="BA46"/>
  <c r="BA21"/>
  <c r="BA99"/>
  <c r="BC36"/>
  <c r="BB59"/>
  <c r="BB17"/>
  <c r="BA90"/>
  <c r="BA43"/>
  <c r="BA19"/>
  <c r="BB81"/>
  <c r="BA79"/>
  <c r="BB66"/>
  <c r="BA83"/>
  <c r="BC84"/>
  <c r="BA23"/>
  <c r="BA60"/>
  <c r="BB57"/>
  <c r="BA74"/>
  <c r="BA53"/>
  <c r="BC40"/>
  <c r="BC91"/>
  <c r="BC94"/>
  <c r="BA47"/>
  <c r="BA88"/>
  <c r="BC32"/>
  <c r="BC20"/>
  <c r="BB61"/>
  <c r="BC79"/>
  <c r="BB22"/>
  <c r="BB98"/>
  <c r="BC50"/>
  <c r="BC77"/>
  <c r="BA91"/>
  <c r="BL52"/>
  <c r="BL18"/>
  <c r="BL41"/>
  <c r="BK35"/>
  <c r="BK62"/>
  <c r="BJ93"/>
  <c r="BK24"/>
  <c r="BK93"/>
  <c r="BJ22"/>
  <c r="BL19"/>
  <c r="BL45"/>
  <c r="BL99"/>
  <c r="BK19"/>
  <c r="BJ96"/>
  <c r="BK45"/>
  <c r="BK83"/>
  <c r="BJ70"/>
  <c r="BL90"/>
  <c r="BJ43"/>
  <c r="BL32"/>
  <c r="BK61"/>
  <c r="BL74"/>
  <c r="BJ47"/>
  <c r="BJ44"/>
  <c r="BK94"/>
  <c r="BJ90"/>
  <c r="BL15"/>
  <c r="BK11"/>
  <c r="BJ48"/>
  <c r="BK92"/>
  <c r="BL88"/>
  <c r="BJ86"/>
  <c r="BJ72"/>
  <c r="BK84"/>
  <c r="BK44"/>
  <c r="BJ21"/>
  <c r="BL77"/>
  <c r="BJ81"/>
  <c r="BK12"/>
  <c r="BL80"/>
  <c r="BL84"/>
  <c r="BK13"/>
  <c r="BK89"/>
  <c r="BK23"/>
  <c r="BJ38"/>
  <c r="BJ40"/>
  <c r="BJ42"/>
  <c r="BJ54"/>
  <c r="BL38"/>
  <c r="BK51"/>
  <c r="BL61"/>
  <c r="BK60"/>
  <c r="BK43"/>
  <c r="BJ12"/>
  <c r="BK25"/>
  <c r="BJ98"/>
  <c r="BL26"/>
  <c r="BJ76"/>
  <c r="BL43"/>
  <c r="BK74"/>
  <c r="BL87"/>
  <c r="BK39"/>
  <c r="BK36"/>
  <c r="BL70"/>
  <c r="BK76"/>
  <c r="BK77"/>
  <c r="BJ27"/>
  <c r="BK82"/>
  <c r="BJ82"/>
  <c r="BJ53"/>
  <c r="BL71"/>
  <c r="BK73"/>
  <c r="BL86"/>
  <c r="BL36"/>
  <c r="BK72"/>
  <c r="BL78"/>
  <c r="BL64"/>
  <c r="BJ46"/>
  <c r="BJ66"/>
  <c r="BL97"/>
  <c r="BK21"/>
  <c r="BK52"/>
  <c r="BK20"/>
  <c r="BJ16"/>
  <c r="BL81"/>
  <c r="BL55"/>
  <c r="BJ83"/>
  <c r="BJ32"/>
  <c r="BJ59"/>
  <c r="BJ20"/>
  <c r="BJ62"/>
  <c r="BL27"/>
  <c r="BL51"/>
  <c r="BK70"/>
  <c r="BL31"/>
  <c r="BK18"/>
  <c r="BL60"/>
  <c r="BJ73"/>
  <c r="BK54"/>
  <c r="BK64"/>
  <c r="BJ79"/>
  <c r="BJ23"/>
  <c r="BL63"/>
  <c r="BJ84"/>
  <c r="BK14"/>
  <c r="BJ34"/>
  <c r="BK33"/>
  <c r="BK50"/>
  <c r="BL11"/>
  <c r="BJ55"/>
  <c r="BL67"/>
  <c r="BL65"/>
  <c r="BL82"/>
  <c r="BL66"/>
  <c r="BK29"/>
  <c r="BK55"/>
  <c r="BJ52"/>
  <c r="BJ87"/>
  <c r="BL44"/>
  <c r="BK40"/>
  <c r="BJ35"/>
  <c r="BK47"/>
  <c r="BL59"/>
  <c r="BL92"/>
  <c r="BK79"/>
  <c r="BJ65"/>
  <c r="BK98"/>
  <c r="BL40"/>
  <c r="BK63"/>
  <c r="BK75"/>
  <c r="BK59"/>
  <c r="BL48"/>
  <c r="BL53"/>
  <c r="BK49"/>
  <c r="BK46"/>
  <c r="BJ10"/>
  <c r="BJ25"/>
  <c r="BJ71"/>
  <c r="BJ74"/>
  <c r="BL24"/>
  <c r="BK96"/>
  <c r="BJ39"/>
  <c r="BL33"/>
  <c r="BJ85"/>
  <c r="BL35"/>
  <c r="BJ61"/>
  <c r="BL16"/>
  <c r="BJ69"/>
  <c r="BK22"/>
  <c r="BL73"/>
  <c r="BK34"/>
  <c r="BL62"/>
  <c r="BJ75"/>
  <c r="BK53"/>
  <c r="BK66"/>
  <c r="BL47"/>
  <c r="BK57"/>
  <c r="BL46"/>
  <c r="BL54"/>
  <c r="BL25"/>
  <c r="BK67"/>
  <c r="BJ63"/>
  <c r="BL91"/>
  <c r="BL42"/>
  <c r="BL75"/>
  <c r="BJ89"/>
  <c r="BL10"/>
  <c r="BJ37"/>
  <c r="BL83"/>
  <c r="BJ95"/>
  <c r="BL93"/>
  <c r="BK69"/>
  <c r="BJ80"/>
  <c r="BJ64"/>
  <c r="BJ33"/>
  <c r="BJ67"/>
  <c r="BL58"/>
  <c r="BK90"/>
  <c r="BJ99"/>
  <c r="BK85"/>
  <c r="BJ56"/>
  <c r="BJ49"/>
  <c r="BJ94"/>
  <c r="BL12"/>
  <c r="BL69"/>
  <c r="BK37"/>
  <c r="BJ14"/>
  <c r="BL50"/>
  <c r="BL37"/>
  <c r="BK91"/>
  <c r="BJ36"/>
  <c r="BK99"/>
  <c r="BK30"/>
  <c r="BJ29"/>
  <c r="BJ11"/>
  <c r="BJ45"/>
  <c r="BJ15"/>
  <c r="BJ18"/>
  <c r="BL21"/>
  <c r="BJ28"/>
  <c r="BJ58"/>
  <c r="BK42"/>
  <c r="BJ26"/>
  <c r="BL79"/>
  <c r="BK87"/>
  <c r="BK95"/>
  <c r="BJ24"/>
  <c r="BJ78"/>
  <c r="BJ57"/>
  <c r="BK48"/>
  <c r="BL95"/>
  <c r="BK81"/>
  <c r="BK17"/>
  <c r="BJ68"/>
  <c r="BK38"/>
  <c r="BJ19"/>
  <c r="BL14"/>
  <c r="BK41"/>
  <c r="BK80"/>
  <c r="BL89"/>
  <c r="BK56"/>
  <c r="BL94"/>
  <c r="BJ30"/>
  <c r="BK86"/>
  <c r="BL29"/>
  <c r="BJ92"/>
  <c r="BL98"/>
  <c r="BJ31"/>
  <c r="BK26"/>
  <c r="BK78"/>
  <c r="BL85"/>
  <c r="BK27"/>
  <c r="BL76"/>
  <c r="BL17"/>
  <c r="BL28"/>
  <c r="BK65"/>
  <c r="BJ88"/>
  <c r="BK71"/>
  <c r="BL34"/>
  <c r="BJ77"/>
  <c r="BK68"/>
  <c r="BL23"/>
  <c r="BL57"/>
  <c r="BJ97"/>
  <c r="BK97"/>
  <c r="BL56"/>
  <c r="BK28"/>
  <c r="BK16"/>
  <c r="BJ50"/>
  <c r="BK32"/>
  <c r="BJ91"/>
  <c r="BL49"/>
  <c r="BJ17"/>
  <c r="BL20"/>
  <c r="BL13"/>
  <c r="BK88"/>
  <c r="BJ13"/>
  <c r="BJ51"/>
  <c r="BK58"/>
  <c r="BJ41"/>
  <c r="BK15"/>
  <c r="BL72"/>
  <c r="BL68"/>
  <c r="BL96"/>
  <c r="BL30"/>
  <c r="BL22"/>
  <c r="BK10"/>
  <c r="BJ60"/>
  <c r="BL39"/>
  <c r="BK31"/>
  <c r="CS10"/>
  <c r="CQ30"/>
  <c r="CR54"/>
  <c r="CR89"/>
  <c r="CQ33"/>
  <c r="CR70"/>
  <c r="CS56"/>
  <c r="CR98"/>
  <c r="CS40"/>
  <c r="CS44"/>
  <c r="CQ68"/>
  <c r="CR71"/>
  <c r="CQ81"/>
  <c r="CQ80"/>
  <c r="CR72"/>
  <c r="CR94"/>
  <c r="CQ55"/>
  <c r="CQ77"/>
  <c r="CQ44"/>
  <c r="CQ71"/>
  <c r="CR56"/>
  <c r="CR68"/>
  <c r="CR92"/>
  <c r="CQ37"/>
  <c r="CQ24"/>
  <c r="CR55"/>
  <c r="CS13"/>
  <c r="CS32"/>
  <c r="CR83"/>
  <c r="CR62"/>
  <c r="CS49"/>
  <c r="CQ73"/>
  <c r="CQ48"/>
  <c r="CR25"/>
  <c r="CR10"/>
  <c r="CQ26"/>
  <c r="CR34"/>
  <c r="CS90"/>
  <c r="CR41"/>
  <c r="CR60"/>
  <c r="CR96"/>
  <c r="CR45"/>
  <c r="CR90"/>
  <c r="CS78"/>
  <c r="CS34"/>
  <c r="CQ95"/>
  <c r="CR16"/>
  <c r="CS21"/>
  <c r="CR17"/>
  <c r="CQ50"/>
  <c r="CS84"/>
  <c r="CS57"/>
  <c r="CR22"/>
  <c r="CQ86"/>
  <c r="CQ89"/>
  <c r="CQ79"/>
  <c r="CQ94"/>
  <c r="CS59"/>
  <c r="CS24"/>
  <c r="CS95"/>
  <c r="CQ20"/>
  <c r="CS98"/>
  <c r="CS43"/>
  <c r="CS73"/>
  <c r="CS99"/>
  <c r="CS16"/>
  <c r="CR49"/>
  <c r="CR76"/>
  <c r="CR18"/>
  <c r="CR82"/>
  <c r="CS11"/>
  <c r="CS12"/>
  <c r="CR31"/>
  <c r="CR50"/>
  <c r="CR59"/>
  <c r="CR42"/>
  <c r="CS30"/>
  <c r="CR86"/>
  <c r="CR40"/>
  <c r="CS50"/>
  <c r="CR77"/>
  <c r="CR88"/>
  <c r="CR57"/>
  <c r="CQ12"/>
  <c r="CQ45"/>
  <c r="CQ39"/>
  <c r="CQ87"/>
  <c r="CS41"/>
  <c r="CQ60"/>
  <c r="CR61"/>
  <c r="CS68"/>
  <c r="CQ61"/>
  <c r="CS14"/>
  <c r="CS85"/>
  <c r="CQ15"/>
  <c r="CS93"/>
  <c r="CR67"/>
  <c r="CS79"/>
  <c r="CQ27"/>
  <c r="CQ53"/>
  <c r="CQ52"/>
  <c r="CR66"/>
  <c r="CQ56"/>
  <c r="CS47"/>
  <c r="CS71"/>
  <c r="CR58"/>
  <c r="CQ69"/>
  <c r="CS77"/>
  <c r="CS66"/>
  <c r="CS62"/>
  <c r="CS35"/>
  <c r="CR29"/>
  <c r="CS53"/>
  <c r="CQ98"/>
  <c r="CQ66"/>
  <c r="CR19"/>
  <c r="CR38"/>
  <c r="CR46"/>
  <c r="CQ14"/>
  <c r="CS48"/>
  <c r="CR12"/>
  <c r="CQ47"/>
  <c r="CR84"/>
  <c r="CR35"/>
  <c r="CR24"/>
  <c r="CS67"/>
  <c r="CR36"/>
  <c r="CQ34"/>
  <c r="CS87"/>
  <c r="CQ42"/>
  <c r="CR37"/>
  <c r="CQ84"/>
  <c r="CS81"/>
  <c r="CR48"/>
  <c r="CQ23"/>
  <c r="CQ85"/>
  <c r="CS70"/>
  <c r="CS86"/>
  <c r="CS51"/>
  <c r="CQ29"/>
  <c r="CS83"/>
  <c r="CR63"/>
  <c r="CS37"/>
  <c r="CR64"/>
  <c r="CS42"/>
  <c r="CQ16"/>
  <c r="CS22"/>
  <c r="CR11"/>
  <c r="CS61"/>
  <c r="CQ72"/>
  <c r="CS55"/>
  <c r="CS54"/>
  <c r="CS29"/>
  <c r="CS18"/>
  <c r="CR14"/>
  <c r="CR95"/>
  <c r="CR21"/>
  <c r="CS52"/>
  <c r="CQ99"/>
  <c r="CS17"/>
  <c r="CR85"/>
  <c r="CQ82"/>
  <c r="CQ64"/>
  <c r="CS28"/>
  <c r="CR33"/>
  <c r="CS75"/>
  <c r="CQ49"/>
  <c r="CQ17"/>
  <c r="CQ76"/>
  <c r="CQ54"/>
  <c r="CQ40"/>
  <c r="CR44"/>
  <c r="CQ46"/>
  <c r="CR28"/>
  <c r="CQ65"/>
  <c r="CQ75"/>
  <c r="CQ22"/>
  <c r="CS20"/>
  <c r="CS82"/>
  <c r="CR87"/>
  <c r="CS31"/>
  <c r="CS64"/>
  <c r="CQ11"/>
  <c r="CQ10"/>
  <c r="CQ38"/>
  <c r="CR51"/>
  <c r="CR15"/>
  <c r="CR26"/>
  <c r="CR52"/>
  <c r="CQ25"/>
  <c r="CR20"/>
  <c r="CS23"/>
  <c r="CQ96"/>
  <c r="CR65"/>
  <c r="CR43"/>
  <c r="CQ83"/>
  <c r="CR13"/>
  <c r="CR73"/>
  <c r="CS97"/>
  <c r="CQ93"/>
  <c r="CQ92"/>
  <c r="CR32"/>
  <c r="CS76"/>
  <c r="CS89"/>
  <c r="CQ67"/>
  <c r="CQ91"/>
  <c r="CS39"/>
  <c r="CS94"/>
  <c r="CS65"/>
  <c r="CS69"/>
  <c r="CQ41"/>
  <c r="CS38"/>
  <c r="CQ13"/>
  <c r="CQ43"/>
  <c r="CQ59"/>
  <c r="CQ31"/>
  <c r="CS72"/>
  <c r="CR80"/>
  <c r="CQ35"/>
  <c r="CQ70"/>
  <c r="CR30"/>
  <c r="CS33"/>
  <c r="CR81"/>
  <c r="CQ97"/>
  <c r="CR53"/>
  <c r="CS74"/>
  <c r="CR47"/>
  <c r="CS96"/>
  <c r="CQ21"/>
  <c r="CS60"/>
  <c r="CS27"/>
  <c r="CR74"/>
  <c r="CQ78"/>
  <c r="CR78"/>
  <c r="CR39"/>
  <c r="CQ32"/>
  <c r="CS19"/>
  <c r="CR79"/>
  <c r="CR99"/>
  <c r="CQ28"/>
  <c r="CS36"/>
  <c r="CR93"/>
  <c r="CQ62"/>
  <c r="CQ18"/>
  <c r="CR27"/>
  <c r="CS91"/>
  <c r="CQ74"/>
  <c r="CQ36"/>
  <c r="CS58"/>
  <c r="CS26"/>
  <c r="CQ88"/>
  <c r="CR69"/>
  <c r="CR97"/>
  <c r="CS15"/>
  <c r="CQ57"/>
  <c r="CQ90"/>
  <c r="CS92"/>
  <c r="CQ58"/>
  <c r="CS63"/>
  <c r="CS88"/>
  <c r="CR91"/>
  <c r="CR75"/>
  <c r="CS45"/>
  <c r="CR23"/>
  <c r="CS25"/>
  <c r="CQ19"/>
  <c r="CS46"/>
  <c r="CQ51"/>
  <c r="CS80"/>
  <c r="CQ63"/>
  <c r="DE36"/>
  <c r="DC58"/>
  <c r="DC55"/>
  <c r="DC20"/>
  <c r="DE39"/>
  <c r="DE43"/>
  <c r="DE93"/>
  <c r="DE62"/>
  <c r="DC25"/>
  <c r="DD41"/>
  <c r="DC78"/>
  <c r="DC65"/>
  <c r="DE13"/>
  <c r="DD54"/>
  <c r="DC10"/>
  <c r="DC66"/>
  <c r="DD75"/>
  <c r="DD52"/>
  <c r="DC33"/>
  <c r="DE80"/>
  <c r="DC75"/>
  <c r="DC13"/>
  <c r="DE64"/>
  <c r="DD45"/>
  <c r="DD79"/>
  <c r="DC16"/>
  <c r="DD76"/>
  <c r="DC17"/>
  <c r="DC93"/>
  <c r="DC41"/>
  <c r="DC94"/>
  <c r="DD11"/>
  <c r="DC23"/>
  <c r="DC95"/>
  <c r="DD58"/>
  <c r="DC83"/>
  <c r="DE86"/>
  <c r="DD10"/>
  <c r="DC90"/>
  <c r="DE24"/>
  <c r="DE88"/>
  <c r="DD69"/>
  <c r="DD72"/>
  <c r="DD32"/>
  <c r="DC21"/>
  <c r="DE96"/>
  <c r="DE91"/>
  <c r="DD57"/>
  <c r="DD88"/>
  <c r="DE11"/>
  <c r="DD77"/>
  <c r="DC44"/>
  <c r="DE55"/>
  <c r="DC72"/>
  <c r="DD99"/>
  <c r="DD35"/>
  <c r="DC79"/>
  <c r="DD25"/>
  <c r="DD89"/>
  <c r="DE95"/>
  <c r="DC57"/>
  <c r="DC62"/>
  <c r="DD33"/>
  <c r="DC56"/>
  <c r="DE97"/>
  <c r="DC96"/>
  <c r="DC38"/>
  <c r="DC52"/>
  <c r="DE58"/>
  <c r="DD56"/>
  <c r="DE23"/>
  <c r="DD21"/>
  <c r="DE82"/>
  <c r="DD73"/>
  <c r="DC69"/>
  <c r="DC42"/>
  <c r="DE17"/>
  <c r="DD98"/>
  <c r="DE21"/>
  <c r="DE87"/>
  <c r="DE35"/>
  <c r="DD70"/>
  <c r="DD84"/>
  <c r="DC27"/>
  <c r="DE47"/>
  <c r="DC67"/>
  <c r="DC92"/>
  <c r="DC70"/>
  <c r="DC81"/>
  <c r="DC47"/>
  <c r="DC99"/>
  <c r="DE28"/>
  <c r="DE46"/>
  <c r="DE48"/>
  <c r="DD15"/>
  <c r="DC29"/>
  <c r="DE63"/>
  <c r="DD18"/>
  <c r="DE90"/>
  <c r="DC54"/>
  <c r="DC77"/>
  <c r="DC53"/>
  <c r="DE25"/>
  <c r="DC18"/>
  <c r="DD96"/>
  <c r="DE66"/>
  <c r="DD55"/>
  <c r="DD26"/>
  <c r="DD92"/>
  <c r="DD40"/>
  <c r="DC88"/>
  <c r="DC82"/>
  <c r="DC63"/>
  <c r="DD62"/>
  <c r="DE34"/>
  <c r="DC85"/>
  <c r="DD51"/>
  <c r="DD65"/>
  <c r="DD42"/>
  <c r="DD94"/>
  <c r="DC24"/>
  <c r="DD48"/>
  <c r="DD27"/>
  <c r="DE45"/>
  <c r="DC34"/>
  <c r="DC22"/>
  <c r="DE65"/>
  <c r="DE41"/>
  <c r="DD14"/>
  <c r="DE98"/>
  <c r="DD90"/>
  <c r="DE54"/>
  <c r="DD38"/>
  <c r="DE32"/>
  <c r="DC84"/>
  <c r="DE27"/>
  <c r="DD67"/>
  <c r="DE59"/>
  <c r="DE19"/>
  <c r="DC19"/>
  <c r="DE89"/>
  <c r="DE99"/>
  <c r="DE12"/>
  <c r="DC73"/>
  <c r="DE92"/>
  <c r="DE33"/>
  <c r="DC35"/>
  <c r="DC71"/>
  <c r="DE84"/>
  <c r="DD34"/>
  <c r="DD86"/>
  <c r="DD71"/>
  <c r="DD50"/>
  <c r="DC30"/>
  <c r="DE51"/>
  <c r="DE16"/>
  <c r="DC64"/>
  <c r="DD37"/>
  <c r="DE83"/>
  <c r="DC68"/>
  <c r="DD46"/>
  <c r="DD85"/>
  <c r="DE15"/>
  <c r="DC89"/>
  <c r="DD64"/>
  <c r="DC14"/>
  <c r="DC46"/>
  <c r="DE78"/>
  <c r="DD91"/>
  <c r="DC61"/>
  <c r="DC26"/>
  <c r="DD80"/>
  <c r="DD28"/>
  <c r="DD59"/>
  <c r="DC97"/>
  <c r="DC12"/>
  <c r="DE77"/>
  <c r="DD93"/>
  <c r="DC15"/>
  <c r="DD44"/>
  <c r="DE94"/>
  <c r="DC91"/>
  <c r="DE10"/>
  <c r="DE74"/>
  <c r="DD95"/>
  <c r="DE50"/>
  <c r="DE30"/>
  <c r="DE56"/>
  <c r="DE68"/>
  <c r="DD47"/>
  <c r="DE26"/>
  <c r="DD61"/>
  <c r="DD60"/>
  <c r="DE38"/>
  <c r="DC80"/>
  <c r="DE81"/>
  <c r="DC43"/>
  <c r="DC74"/>
  <c r="DE52"/>
  <c r="DC37"/>
  <c r="DD87"/>
  <c r="DE73"/>
  <c r="DD22"/>
  <c r="DD31"/>
  <c r="DC45"/>
  <c r="DC98"/>
  <c r="DE71"/>
  <c r="DE79"/>
  <c r="DE53"/>
  <c r="DD49"/>
  <c r="DC39"/>
  <c r="DC51"/>
  <c r="DD63"/>
  <c r="DE22"/>
  <c r="DC36"/>
  <c r="DE20"/>
  <c r="DE18"/>
  <c r="DC76"/>
  <c r="DD13"/>
  <c r="DE49"/>
  <c r="DD29"/>
  <c r="DD24"/>
  <c r="DE85"/>
  <c r="DD81"/>
  <c r="DD16"/>
  <c r="DE69"/>
  <c r="DE31"/>
  <c r="DD74"/>
  <c r="DC49"/>
  <c r="DC50"/>
  <c r="DD20"/>
  <c r="DD43"/>
  <c r="DD82"/>
  <c r="DE76"/>
  <c r="DD53"/>
  <c r="DD83"/>
  <c r="DD30"/>
  <c r="DE14"/>
  <c r="DE40"/>
  <c r="DD97"/>
  <c r="DC40"/>
  <c r="DC11"/>
  <c r="DE42"/>
  <c r="DE29"/>
  <c r="DE44"/>
  <c r="DE75"/>
  <c r="DD39"/>
  <c r="DC28"/>
  <c r="DC31"/>
  <c r="DE57"/>
  <c r="DC60"/>
  <c r="DD36"/>
  <c r="DD12"/>
  <c r="DE67"/>
  <c r="DC87"/>
  <c r="DC59"/>
  <c r="DE72"/>
  <c r="DD78"/>
  <c r="DC48"/>
  <c r="DC32"/>
  <c r="DD17"/>
  <c r="DE70"/>
  <c r="DE60"/>
  <c r="DC86"/>
  <c r="DD68"/>
  <c r="DD19"/>
  <c r="DD66"/>
  <c r="DE37"/>
  <c r="DD23"/>
  <c r="DE61"/>
  <c r="BE202" i="7"/>
  <c r="BD234" i="4"/>
  <c r="DP38" i="5"/>
  <c r="DP43"/>
  <c r="DP31"/>
  <c r="DP24"/>
  <c r="DQ12"/>
  <c r="DQ88"/>
  <c r="DQ68"/>
  <c r="DO50"/>
  <c r="DO75"/>
  <c r="DQ65"/>
  <c r="DO51"/>
  <c r="DQ41"/>
  <c r="DP33"/>
  <c r="DQ23"/>
  <c r="DP25"/>
  <c r="DO16"/>
  <c r="DO84"/>
  <c r="DP19"/>
  <c r="DO32"/>
  <c r="DP37"/>
  <c r="DQ82"/>
  <c r="DQ79"/>
  <c r="DQ73"/>
  <c r="DO13"/>
  <c r="DP93"/>
  <c r="DP69"/>
  <c r="DQ67"/>
  <c r="DO33"/>
  <c r="DQ25"/>
  <c r="DQ90"/>
  <c r="DQ43"/>
  <c r="DO82"/>
  <c r="DQ46"/>
  <c r="DP12"/>
  <c r="DQ16"/>
  <c r="DO90"/>
  <c r="DQ80"/>
  <c r="DP94"/>
  <c r="DO85"/>
  <c r="DQ62"/>
  <c r="DO44"/>
  <c r="DP32"/>
  <c r="DO40"/>
  <c r="DO25"/>
  <c r="DQ15"/>
  <c r="DQ10"/>
  <c r="DP85"/>
  <c r="DO62"/>
  <c r="DQ97"/>
  <c r="DP80"/>
  <c r="DO31"/>
  <c r="DQ36"/>
  <c r="DO42"/>
  <c r="DQ84"/>
  <c r="DP29"/>
  <c r="DP21"/>
  <c r="DQ58"/>
  <c r="DP62"/>
  <c r="DO23"/>
  <c r="DP15"/>
  <c r="DQ52"/>
  <c r="DO81"/>
  <c r="DQ92"/>
  <c r="DP48"/>
  <c r="DO10"/>
  <c r="DQ85"/>
  <c r="DO46"/>
  <c r="DP63"/>
  <c r="DQ44"/>
  <c r="DP86"/>
  <c r="DO76"/>
  <c r="DQ69"/>
  <c r="DP60"/>
  <c r="DQ45"/>
  <c r="DP36"/>
  <c r="DQ22"/>
  <c r="DP13"/>
  <c r="DQ86"/>
  <c r="DP75"/>
  <c r="DQ56"/>
  <c r="DO79"/>
  <c r="DO56"/>
  <c r="DO73"/>
  <c r="DQ55"/>
  <c r="DQ35"/>
  <c r="DQ91"/>
  <c r="DQ29"/>
  <c r="DO92"/>
  <c r="DP84"/>
  <c r="DP78"/>
  <c r="DQ17"/>
  <c r="DP95"/>
  <c r="DQ78"/>
  <c r="DP72"/>
  <c r="DQ37"/>
  <c r="DQ30"/>
  <c r="DO12"/>
  <c r="DQ71"/>
  <c r="DO19"/>
  <c r="DQ87"/>
  <c r="DP71"/>
  <c r="DO17"/>
  <c r="DO24"/>
  <c r="DQ98"/>
  <c r="DO88"/>
  <c r="DO78"/>
  <c r="DQ89"/>
  <c r="DP77"/>
  <c r="DP53"/>
  <c r="DP66"/>
  <c r="DQ27"/>
  <c r="DQ32"/>
  <c r="DP20"/>
  <c r="DQ13"/>
  <c r="DP87"/>
  <c r="DQ76"/>
  <c r="DP47"/>
  <c r="DO93"/>
  <c r="DO55"/>
  <c r="DO70"/>
  <c r="DO49"/>
  <c r="DP23"/>
  <c r="DQ38"/>
  <c r="DP14"/>
  <c r="DP96"/>
  <c r="DP74"/>
  <c r="DO45"/>
  <c r="DO11"/>
  <c r="DP91"/>
  <c r="DQ95"/>
  <c r="DP65"/>
  <c r="DO58"/>
  <c r="DP41"/>
  <c r="DP51"/>
  <c r="DQ63"/>
  <c r="DP10"/>
  <c r="DQ93"/>
  <c r="DO72"/>
  <c r="DO53"/>
  <c r="DQ40"/>
  <c r="DO94"/>
  <c r="DQ60"/>
  <c r="DQ70"/>
  <c r="DP68"/>
  <c r="DO74"/>
  <c r="DQ11"/>
  <c r="DQ66"/>
  <c r="DO22"/>
  <c r="DO60"/>
  <c r="DP28"/>
  <c r="DQ72"/>
  <c r="DO66"/>
  <c r="DO69"/>
  <c r="DP50"/>
  <c r="DP27"/>
  <c r="DO14"/>
  <c r="DP90"/>
  <c r="DQ54"/>
  <c r="DQ49"/>
  <c r="DQ42"/>
  <c r="DP99"/>
  <c r="DP35"/>
  <c r="DQ21"/>
  <c r="DP49"/>
  <c r="DP18"/>
  <c r="DQ48"/>
  <c r="DP83"/>
  <c r="DO80"/>
  <c r="DP76"/>
  <c r="DP52"/>
  <c r="DQ34"/>
  <c r="DQ26"/>
  <c r="DO95"/>
  <c r="DO64"/>
  <c r="DP54"/>
  <c r="DP30"/>
  <c r="DP40"/>
  <c r="DO37"/>
  <c r="DO34"/>
  <c r="DO68"/>
  <c r="DO28"/>
  <c r="DP89"/>
  <c r="DO77"/>
  <c r="DP82"/>
  <c r="DQ51"/>
  <c r="DO48"/>
  <c r="DO57"/>
  <c r="DP39"/>
  <c r="DO15"/>
  <c r="DQ99"/>
  <c r="DP73"/>
  <c r="DO59"/>
  <c r="DO35"/>
  <c r="DP64"/>
  <c r="DP61"/>
  <c r="DO47"/>
  <c r="DP11"/>
  <c r="DQ57"/>
  <c r="DQ96"/>
  <c r="DQ74"/>
  <c r="DO39"/>
  <c r="DQ75"/>
  <c r="DO43"/>
  <c r="DP17"/>
  <c r="DO91"/>
  <c r="DQ39"/>
  <c r="DP97"/>
  <c r="DQ18"/>
  <c r="DQ14"/>
  <c r="DO38"/>
  <c r="DO97"/>
  <c r="DQ19"/>
  <c r="DO99"/>
  <c r="DP58"/>
  <c r="DO52"/>
  <c r="DP26"/>
  <c r="DQ64"/>
  <c r="DP46"/>
  <c r="DQ20"/>
  <c r="DP44"/>
  <c r="DP22"/>
  <c r="DO61"/>
  <c r="DO87"/>
  <c r="DQ61"/>
  <c r="DP42"/>
  <c r="DO20"/>
  <c r="DP81"/>
  <c r="DP55"/>
  <c r="DO54"/>
  <c r="DQ81"/>
  <c r="DO41"/>
  <c r="DP79"/>
  <c r="DQ77"/>
  <c r="DQ53"/>
  <c r="DO29"/>
  <c r="DO63"/>
  <c r="DQ31"/>
  <c r="DO83"/>
  <c r="DO26"/>
  <c r="DP98"/>
  <c r="DO36"/>
  <c r="DP16"/>
  <c r="DP45"/>
  <c r="DQ33"/>
  <c r="DO96"/>
  <c r="DP70"/>
  <c r="DQ28"/>
  <c r="DQ47"/>
  <c r="DO89"/>
  <c r="DP67"/>
  <c r="DQ24"/>
  <c r="DP56"/>
  <c r="DP59"/>
  <c r="DO65"/>
  <c r="DO18"/>
  <c r="DQ83"/>
  <c r="DQ59"/>
  <c r="DP34"/>
  <c r="DO86"/>
  <c r="DO21"/>
  <c r="DO71"/>
  <c r="DP57"/>
  <c r="DO27"/>
  <c r="DQ94"/>
  <c r="DQ50"/>
  <c r="DO30"/>
  <c r="DO98"/>
  <c r="DO67"/>
  <c r="DP88"/>
  <c r="DP92"/>
  <c r="DJ88"/>
  <c r="DI55"/>
  <c r="DJ74"/>
  <c r="DJ33"/>
  <c r="DJ94"/>
  <c r="DI36"/>
  <c r="DK68"/>
  <c r="DJ38"/>
  <c r="DI94"/>
  <c r="AE21"/>
  <c r="AD21"/>
  <c r="AD90"/>
  <c r="AC44"/>
  <c r="AD13"/>
  <c r="AD75"/>
  <c r="AE84"/>
  <c r="AE23"/>
  <c r="DI54"/>
  <c r="DK79"/>
  <c r="DK58"/>
  <c r="DJ36"/>
  <c r="DJ91"/>
  <c r="DK86"/>
  <c r="DK80"/>
  <c r="DI42"/>
  <c r="AE78"/>
  <c r="AE36"/>
  <c r="AE11"/>
  <c r="AD52"/>
  <c r="AE90"/>
  <c r="AD93"/>
  <c r="AD58"/>
  <c r="AC80"/>
  <c r="DK12"/>
  <c r="DJ47"/>
  <c r="DK77"/>
  <c r="DI17"/>
  <c r="DJ69"/>
  <c r="DK45"/>
  <c r="DK11"/>
  <c r="DI62"/>
  <c r="DI77"/>
  <c r="DI87"/>
  <c r="DK98"/>
  <c r="AC61"/>
  <c r="AC14"/>
  <c r="AE43"/>
  <c r="AE55"/>
  <c r="AC52"/>
  <c r="AD36"/>
  <c r="AC39"/>
  <c r="AC60"/>
  <c r="AC86"/>
  <c r="AD20"/>
  <c r="AD73"/>
  <c r="DJ96"/>
  <c r="DK64"/>
  <c r="DI60"/>
  <c r="DI58"/>
  <c r="DI13"/>
  <c r="DK49"/>
  <c r="DJ66"/>
  <c r="DJ85"/>
  <c r="DJ57"/>
  <c r="DJ83"/>
  <c r="DI15"/>
  <c r="DI28"/>
  <c r="DJ56"/>
  <c r="DI50"/>
  <c r="DK25"/>
  <c r="DI46"/>
  <c r="DK55"/>
  <c r="DK41"/>
  <c r="DJ55"/>
  <c r="DJ95"/>
  <c r="DK61"/>
  <c r="DJ31"/>
  <c r="DK16"/>
  <c r="DJ79"/>
  <c r="DJ61"/>
  <c r="DI45"/>
  <c r="DJ78"/>
  <c r="DI68"/>
  <c r="DJ26"/>
  <c r="DI41"/>
  <c r="DK44"/>
  <c r="DJ44"/>
  <c r="DK24"/>
  <c r="DI38"/>
  <c r="AC11"/>
  <c r="AD29"/>
  <c r="AC79"/>
  <c r="AD12"/>
  <c r="AD92"/>
  <c r="AD88"/>
  <c r="AD99"/>
  <c r="AE20"/>
  <c r="AE12"/>
  <c r="AD47"/>
  <c r="AD77"/>
  <c r="AC37"/>
  <c r="AC83"/>
  <c r="AC36"/>
  <c r="AE91"/>
  <c r="AC17"/>
  <c r="AC93"/>
  <c r="AC33"/>
  <c r="AC59"/>
  <c r="AE14"/>
  <c r="AC13"/>
  <c r="AD67"/>
  <c r="AE80"/>
  <c r="AE44"/>
  <c r="AD24"/>
  <c r="AC21"/>
  <c r="AC22"/>
  <c r="AE15"/>
  <c r="AC43"/>
  <c r="AC63"/>
  <c r="AD35"/>
  <c r="AD78"/>
  <c r="AE73"/>
  <c r="BP10"/>
  <c r="BR10"/>
  <c r="BQ10"/>
  <c r="DL37"/>
  <c r="DM17"/>
  <c r="DM18"/>
  <c r="DN91"/>
  <c r="DM82"/>
  <c r="DL90"/>
  <c r="DN71"/>
  <c r="DL78"/>
  <c r="DN53"/>
  <c r="DL61"/>
  <c r="DM63"/>
  <c r="DN60"/>
  <c r="DM32"/>
  <c r="DM12"/>
  <c r="DL71"/>
  <c r="DN67"/>
  <c r="DM61"/>
  <c r="DL79"/>
  <c r="DL95"/>
  <c r="DN43"/>
  <c r="DL48"/>
  <c r="DM27"/>
  <c r="DM15"/>
  <c r="DN99"/>
  <c r="DN90"/>
  <c r="DL89"/>
  <c r="DN45"/>
  <c r="DL38"/>
  <c r="DM16"/>
  <c r="DM54"/>
  <c r="DM99"/>
  <c r="DL45"/>
  <c r="DN14"/>
  <c r="DN41"/>
  <c r="DN97"/>
  <c r="DN77"/>
  <c r="DM48"/>
  <c r="DM87"/>
  <c r="DL77"/>
  <c r="DN64"/>
  <c r="DL50"/>
  <c r="DM35"/>
  <c r="DN36"/>
  <c r="DM19"/>
  <c r="DL97"/>
  <c r="DM96"/>
  <c r="DM60"/>
  <c r="DN74"/>
  <c r="DM45"/>
  <c r="DN22"/>
  <c r="DM98"/>
  <c r="DL85"/>
  <c r="DL13"/>
  <c r="DN31"/>
  <c r="DN78"/>
  <c r="DL63"/>
  <c r="DM70"/>
  <c r="DL68"/>
  <c r="DN39"/>
  <c r="DL11"/>
  <c r="DN82"/>
  <c r="DL52"/>
  <c r="DM26"/>
  <c r="DM66"/>
  <c r="DN49"/>
  <c r="DN50"/>
  <c r="DN20"/>
  <c r="DM39"/>
  <c r="DL94"/>
  <c r="DL69"/>
  <c r="DN76"/>
  <c r="DL62"/>
  <c r="DN52"/>
  <c r="DL39"/>
  <c r="DN24"/>
  <c r="DM24"/>
  <c r="DM10"/>
  <c r="DM78"/>
  <c r="DN66"/>
  <c r="DM69"/>
  <c r="DL40"/>
  <c r="DM22"/>
  <c r="DL81"/>
  <c r="DM79"/>
  <c r="DM67"/>
  <c r="DN93"/>
  <c r="DN17"/>
  <c r="DL41"/>
  <c r="DM62"/>
  <c r="DM41"/>
  <c r="DL24"/>
  <c r="DN15"/>
  <c r="DN96"/>
  <c r="DL21"/>
  <c r="DN88"/>
  <c r="DL58"/>
  <c r="DN16"/>
  <c r="DN86"/>
  <c r="DN61"/>
  <c r="DN56"/>
  <c r="DL35"/>
  <c r="DL54"/>
  <c r="DL15"/>
  <c r="DM92"/>
  <c r="DN65"/>
  <c r="DL96"/>
  <c r="DM81"/>
  <c r="DL65"/>
  <c r="DN58"/>
  <c r="DL44"/>
  <c r="DM29"/>
  <c r="DN33"/>
  <c r="DL19"/>
  <c r="DL87"/>
  <c r="DM84"/>
  <c r="DN75"/>
  <c r="DL60"/>
  <c r="DL36"/>
  <c r="DN23"/>
  <c r="DL16"/>
  <c r="DM42"/>
  <c r="DM73"/>
  <c r="DN81"/>
  <c r="DL10"/>
  <c r="DM89"/>
  <c r="DM77"/>
  <c r="DM37"/>
  <c r="DM25"/>
  <c r="DN57"/>
  <c r="DL80"/>
  <c r="DM34"/>
  <c r="DL59"/>
  <c r="DM55"/>
  <c r="DM46"/>
  <c r="DL30"/>
  <c r="DM91"/>
  <c r="DL57"/>
  <c r="DL56"/>
  <c r="DL33"/>
  <c r="DN19"/>
  <c r="DL49"/>
  <c r="DN54"/>
  <c r="DN95"/>
  <c r="DM50"/>
  <c r="DM31"/>
  <c r="DN10"/>
  <c r="DM38"/>
  <c r="DL67"/>
  <c r="DN69"/>
  <c r="DM40"/>
  <c r="DL64"/>
  <c r="DN44"/>
  <c r="DN42"/>
  <c r="DM30"/>
  <c r="DM94"/>
  <c r="DL51"/>
  <c r="DM13"/>
  <c r="DM90"/>
  <c r="DL66"/>
  <c r="DL14"/>
  <c r="DN34"/>
  <c r="DL29"/>
  <c r="DM95"/>
  <c r="DM43"/>
  <c r="DL83"/>
  <c r="DL32"/>
  <c r="DL70"/>
  <c r="DM59"/>
  <c r="DN48"/>
  <c r="DM36"/>
  <c r="DM11"/>
  <c r="DM68"/>
  <c r="DN27"/>
  <c r="DL17"/>
  <c r="DN47"/>
  <c r="DM28"/>
  <c r="DN11"/>
  <c r="DN38"/>
  <c r="DL75"/>
  <c r="DL74"/>
  <c r="DN25"/>
  <c r="DN51"/>
  <c r="DN92"/>
  <c r="DM65"/>
  <c r="DN55"/>
  <c r="DN62"/>
  <c r="DL28"/>
  <c r="DM21"/>
  <c r="DN79"/>
  <c r="DN30"/>
  <c r="DL93"/>
  <c r="DM83"/>
  <c r="DL42"/>
  <c r="DL91"/>
  <c r="DM86"/>
  <c r="DM33"/>
  <c r="DL53"/>
  <c r="DL31"/>
  <c r="DN94"/>
  <c r="DN83"/>
  <c r="DM93"/>
  <c r="DN87"/>
  <c r="DN70"/>
  <c r="DN18"/>
  <c r="DM57"/>
  <c r="DM64"/>
  <c r="DM80"/>
  <c r="DL25"/>
  <c r="DL86"/>
  <c r="DM58"/>
  <c r="DL34"/>
  <c r="DM88"/>
  <c r="DM14"/>
  <c r="DM51"/>
  <c r="DL12"/>
  <c r="DN80"/>
  <c r="DL92"/>
  <c r="DN40"/>
  <c r="DL23"/>
  <c r="DL84"/>
  <c r="DN72"/>
  <c r="DN89"/>
  <c r="DL18"/>
  <c r="DN29"/>
  <c r="DL98"/>
  <c r="DM49"/>
  <c r="DN68"/>
  <c r="DL27"/>
  <c r="DM97"/>
  <c r="DM72"/>
  <c r="DN13"/>
  <c r="DM85"/>
  <c r="DN28"/>
  <c r="DL20"/>
  <c r="DN32"/>
  <c r="DN59"/>
  <c r="DM52"/>
  <c r="DM20"/>
  <c r="DM71"/>
  <c r="DM44"/>
  <c r="DN63"/>
  <c r="DN73"/>
  <c r="DN12"/>
  <c r="DM47"/>
  <c r="DL47"/>
  <c r="DN85"/>
  <c r="DL26"/>
  <c r="DM75"/>
  <c r="DN46"/>
  <c r="DN26"/>
  <c r="DN35"/>
  <c r="DM76"/>
  <c r="DL46"/>
  <c r="DL99"/>
  <c r="DM53"/>
  <c r="DM23"/>
  <c r="DN84"/>
  <c r="DN21"/>
  <c r="DL73"/>
  <c r="DM74"/>
  <c r="DL88"/>
  <c r="DN98"/>
  <c r="DL22"/>
  <c r="DL82"/>
  <c r="DM56"/>
  <c r="DL43"/>
  <c r="DL72"/>
  <c r="DL76"/>
  <c r="DL55"/>
  <c r="DN37"/>
  <c r="CZ38"/>
  <c r="DB26"/>
  <c r="DA90"/>
  <c r="DB98"/>
  <c r="DB54"/>
  <c r="CZ43"/>
  <c r="DB17"/>
  <c r="DA28"/>
  <c r="DB16"/>
  <c r="DB34"/>
  <c r="DA23"/>
  <c r="DA10"/>
  <c r="CZ47"/>
  <c r="DB63"/>
  <c r="DA27"/>
  <c r="CZ16"/>
  <c r="DB79"/>
  <c r="CZ88"/>
  <c r="CZ42"/>
  <c r="DA94"/>
  <c r="DB58"/>
  <c r="DA24"/>
  <c r="DB95"/>
  <c r="CZ49"/>
  <c r="CZ23"/>
  <c r="DB80"/>
  <c r="DB69"/>
  <c r="DB82"/>
  <c r="CZ60"/>
  <c r="DB30"/>
  <c r="CZ91"/>
  <c r="DA99"/>
  <c r="DB76"/>
  <c r="CZ95"/>
  <c r="DA76"/>
  <c r="DA52"/>
  <c r="DB84"/>
  <c r="DB72"/>
  <c r="DB32"/>
  <c r="DA21"/>
  <c r="DA48"/>
  <c r="CZ65"/>
  <c r="DA49"/>
  <c r="DB37"/>
  <c r="CZ48"/>
  <c r="DB13"/>
  <c r="CZ70"/>
  <c r="DB18"/>
  <c r="DA12"/>
  <c r="CZ61"/>
  <c r="DB14"/>
  <c r="DB86"/>
  <c r="CZ44"/>
  <c r="DA32"/>
  <c r="CZ97"/>
  <c r="CZ55"/>
  <c r="DB60"/>
  <c r="DA31"/>
  <c r="CZ25"/>
  <c r="CZ90"/>
  <c r="DA66"/>
  <c r="CZ78"/>
  <c r="DA34"/>
  <c r="CZ21"/>
  <c r="CZ59"/>
  <c r="DB75"/>
  <c r="DA33"/>
  <c r="CZ22"/>
  <c r="DB85"/>
  <c r="CZ94"/>
  <c r="DA59"/>
  <c r="DB23"/>
  <c r="CZ76"/>
  <c r="DB24"/>
  <c r="DB19"/>
  <c r="CZ73"/>
  <c r="DB20"/>
  <c r="CZ63"/>
  <c r="DB56"/>
  <c r="DA86"/>
  <c r="DB94"/>
  <c r="CZ72"/>
  <c r="DB42"/>
  <c r="DA16"/>
  <c r="CZ79"/>
  <c r="DA87"/>
  <c r="CZ13"/>
  <c r="DB83"/>
  <c r="DA64"/>
  <c r="DB96"/>
  <c r="DB55"/>
  <c r="DB44"/>
  <c r="CZ33"/>
  <c r="DA72"/>
  <c r="CZ84"/>
  <c r="DA61"/>
  <c r="CZ32"/>
  <c r="DA77"/>
  <c r="CZ26"/>
  <c r="DB73"/>
  <c r="DB40"/>
  <c r="CZ93"/>
  <c r="DB65"/>
  <c r="CZ58"/>
  <c r="CZ89"/>
  <c r="DB74"/>
  <c r="CZ56"/>
  <c r="DB21"/>
  <c r="DB92"/>
  <c r="CZ37"/>
  <c r="DA78"/>
  <c r="DB28"/>
  <c r="CZ81"/>
  <c r="DA45"/>
  <c r="CZ11"/>
  <c r="CZ82"/>
  <c r="DA82"/>
  <c r="DA96"/>
  <c r="CZ64"/>
  <c r="DA58"/>
  <c r="DB49"/>
  <c r="CZ15"/>
  <c r="DB29"/>
  <c r="DA73"/>
  <c r="DA85"/>
  <c r="DB87"/>
  <c r="DA13"/>
  <c r="CZ10"/>
  <c r="DA74"/>
  <c r="DA42"/>
  <c r="DA93"/>
  <c r="DA53"/>
  <c r="CZ51"/>
  <c r="DB50"/>
  <c r="DB10"/>
  <c r="CZ53"/>
  <c r="DB31"/>
  <c r="DA88"/>
  <c r="CZ17"/>
  <c r="DA75"/>
  <c r="DA70"/>
  <c r="CZ28"/>
  <c r="CZ68"/>
  <c r="CZ80"/>
  <c r="DB15"/>
  <c r="CZ29"/>
  <c r="DA51"/>
  <c r="DB47"/>
  <c r="DB88"/>
  <c r="DB36"/>
  <c r="DA56"/>
  <c r="DB64"/>
  <c r="DA35"/>
  <c r="DB78"/>
  <c r="CZ27"/>
  <c r="CZ77"/>
  <c r="DB43"/>
  <c r="CZ14"/>
  <c r="DA30"/>
  <c r="CZ98"/>
  <c r="CZ75"/>
  <c r="DB97"/>
  <c r="CZ24"/>
  <c r="DA67"/>
  <c r="DA79"/>
  <c r="DB81"/>
  <c r="CZ19"/>
  <c r="DB57"/>
  <c r="CZ54"/>
  <c r="CZ85"/>
  <c r="DB70"/>
  <c r="DA41"/>
  <c r="DB67"/>
  <c r="CZ39"/>
  <c r="DA95"/>
  <c r="DA43"/>
  <c r="CZ36"/>
  <c r="DB52"/>
  <c r="DB89"/>
  <c r="DA18"/>
  <c r="CZ40"/>
  <c r="DA46"/>
  <c r="CZ92"/>
  <c r="CZ12"/>
  <c r="CZ41"/>
  <c r="DA63"/>
  <c r="DB71"/>
  <c r="DA44"/>
  <c r="DB48"/>
  <c r="DA54"/>
  <c r="DA89"/>
  <c r="DA68"/>
  <c r="DB46"/>
  <c r="CZ99"/>
  <c r="CZ62"/>
  <c r="DB99"/>
  <c r="DA29"/>
  <c r="DA81"/>
  <c r="CZ31"/>
  <c r="DA80"/>
  <c r="DA98"/>
  <c r="DA47"/>
  <c r="DB38"/>
  <c r="DA55"/>
  <c r="DA50"/>
  <c r="CZ46"/>
  <c r="DA92"/>
  <c r="DB41"/>
  <c r="DA97"/>
  <c r="DA25"/>
  <c r="CZ50"/>
  <c r="DB66"/>
  <c r="DB22"/>
  <c r="CZ71"/>
  <c r="DB91"/>
  <c r="DA62"/>
  <c r="CZ52"/>
  <c r="DB61"/>
  <c r="DB35"/>
  <c r="DA91"/>
  <c r="DA19"/>
  <c r="CZ66"/>
  <c r="DB51"/>
  <c r="DB90"/>
  <c r="DA60"/>
  <c r="DA65"/>
  <c r="DA11"/>
  <c r="DB62"/>
  <c r="DB12"/>
  <c r="CZ57"/>
  <c r="DB11"/>
  <c r="DA37"/>
  <c r="DA83"/>
  <c r="DA36"/>
  <c r="CZ34"/>
  <c r="CZ35"/>
  <c r="DA40"/>
  <c r="DB45"/>
  <c r="CZ86"/>
  <c r="CZ74"/>
  <c r="CZ67"/>
  <c r="DB25"/>
  <c r="CZ20"/>
  <c r="CZ18"/>
  <c r="DA71"/>
  <c r="DA20"/>
  <c r="DA38"/>
  <c r="CZ83"/>
  <c r="DB59"/>
  <c r="DA57"/>
  <c r="DA84"/>
  <c r="DA17"/>
  <c r="CZ30"/>
  <c r="CZ45"/>
  <c r="DA14"/>
  <c r="DB68"/>
  <c r="DA26"/>
  <c r="DB39"/>
  <c r="DB27"/>
  <c r="DB53"/>
  <c r="CZ69"/>
  <c r="DA69"/>
  <c r="CZ96"/>
  <c r="DB33"/>
  <c r="DB77"/>
  <c r="DA22"/>
  <c r="DB93"/>
  <c r="DA15"/>
  <c r="DA39"/>
  <c r="CZ87"/>
  <c r="BT10"/>
  <c r="BS10"/>
  <c r="BU10"/>
  <c r="CX10"/>
  <c r="CW10"/>
  <c r="CY10"/>
  <c r="CM202" i="7"/>
  <c r="CL234" i="4"/>
  <c r="Z10" i="5"/>
  <c r="AB10"/>
  <c r="Z81"/>
  <c r="AA85"/>
  <c r="AB71"/>
  <c r="Z35"/>
  <c r="AB23"/>
  <c r="AB86"/>
  <c r="AA28"/>
  <c r="Z38"/>
  <c r="AB21"/>
  <c r="AB80"/>
  <c r="Z33"/>
  <c r="AB24"/>
  <c r="AB75"/>
  <c r="AA93"/>
  <c r="AB87"/>
  <c r="AB96"/>
  <c r="AA60"/>
  <c r="AA77"/>
  <c r="AB42"/>
  <c r="Z55"/>
  <c r="AA90"/>
  <c r="Z58"/>
  <c r="AA26"/>
  <c r="AB61"/>
  <c r="AB88"/>
  <c r="AB64"/>
  <c r="AA54"/>
  <c r="AB32"/>
  <c r="AB62"/>
  <c r="AB98"/>
  <c r="AB89"/>
  <c r="AA22"/>
  <c r="AA20"/>
  <c r="AA61"/>
  <c r="Z52"/>
  <c r="AA34"/>
  <c r="Z27"/>
  <c r="Z48"/>
  <c r="AA15"/>
  <c r="AB22"/>
  <c r="Z37"/>
  <c r="AB67"/>
  <c r="AB17"/>
  <c r="AA89"/>
  <c r="AA62"/>
  <c r="AB43"/>
  <c r="AB83"/>
  <c r="Z46"/>
  <c r="AB97"/>
  <c r="Z76"/>
  <c r="AB51"/>
  <c r="AB25"/>
  <c r="AA80"/>
  <c r="AA97"/>
  <c r="AB84"/>
  <c r="AB66"/>
  <c r="AA63"/>
  <c r="Z79"/>
  <c r="Z14"/>
  <c r="AA73"/>
  <c r="AA42"/>
  <c r="AA39"/>
  <c r="Z59"/>
  <c r="AA33"/>
  <c r="AB26"/>
  <c r="AA24"/>
  <c r="Z22"/>
  <c r="AA87"/>
  <c r="Z94"/>
  <c r="AB76"/>
  <c r="Z63"/>
  <c r="AB19"/>
  <c r="AA91"/>
  <c r="AA37"/>
  <c r="AA82"/>
  <c r="AA76"/>
  <c r="Z98"/>
  <c r="AA59"/>
  <c r="Z16"/>
  <c r="AA95"/>
  <c r="AB35"/>
  <c r="Z96"/>
  <c r="AB48"/>
  <c r="Z11"/>
  <c r="AB57"/>
  <c r="AA51"/>
  <c r="AA98"/>
  <c r="AA57"/>
  <c r="AA75"/>
  <c r="AA88"/>
  <c r="Z88"/>
  <c r="AB78"/>
  <c r="Z24"/>
  <c r="AB29"/>
  <c r="AA94"/>
  <c r="AA78"/>
  <c r="Z86"/>
  <c r="Z97"/>
  <c r="AB77"/>
  <c r="AB11"/>
  <c r="Z83"/>
  <c r="AB34"/>
  <c r="AB16"/>
  <c r="AB37"/>
  <c r="Z74"/>
  <c r="Z87"/>
  <c r="AB60"/>
  <c r="Z19"/>
  <c r="AA11"/>
  <c r="Z85"/>
  <c r="Z29"/>
  <c r="AA23"/>
  <c r="AB36"/>
  <c r="AB65"/>
  <c r="AA29"/>
  <c r="AA21"/>
  <c r="AB69"/>
  <c r="Z26"/>
  <c r="Z99"/>
  <c r="AA46"/>
  <c r="AA96"/>
  <c r="AB58"/>
  <c r="Z32"/>
  <c r="AA58"/>
  <c r="Z62"/>
  <c r="AA16"/>
  <c r="AB38"/>
  <c r="Z67"/>
  <c r="AA14"/>
  <c r="AA27"/>
  <c r="Z64"/>
  <c r="AA67"/>
  <c r="AB12"/>
  <c r="AB74"/>
  <c r="AA56"/>
  <c r="AB90"/>
  <c r="Z47"/>
  <c r="AB28"/>
  <c r="Z49"/>
  <c r="AA36"/>
  <c r="AA86"/>
  <c r="AA50"/>
  <c r="Z60"/>
  <c r="Z53"/>
  <c r="AA40"/>
  <c r="AA53"/>
  <c r="Z30"/>
  <c r="Z70"/>
  <c r="AB82"/>
  <c r="AA12"/>
  <c r="Z43"/>
  <c r="Z91"/>
  <c r="AA55"/>
  <c r="AB33"/>
  <c r="AA66"/>
  <c r="Z69"/>
  <c r="Z77"/>
  <c r="Z23"/>
  <c r="Z75"/>
  <c r="Z20"/>
  <c r="Z82"/>
  <c r="AA92"/>
  <c r="AB91"/>
  <c r="AB46"/>
  <c r="AA99"/>
  <c r="AB73"/>
  <c r="Z40"/>
  <c r="AB85"/>
  <c r="AA65"/>
  <c r="Z51"/>
  <c r="Z54"/>
  <c r="AA52"/>
  <c r="Z61"/>
  <c r="AB68"/>
  <c r="Z31"/>
  <c r="AB40"/>
  <c r="AB70"/>
  <c r="AA47"/>
  <c r="AB14"/>
  <c r="AA48"/>
  <c r="AA30"/>
  <c r="Z45"/>
  <c r="AB55"/>
  <c r="Z93"/>
  <c r="AB53"/>
  <c r="AA31"/>
  <c r="AB47"/>
  <c r="AB99"/>
  <c r="AB72"/>
  <c r="Z68"/>
  <c r="AB20"/>
  <c r="AB81"/>
  <c r="AA70"/>
  <c r="AB18"/>
  <c r="AB49"/>
  <c r="Z80"/>
  <c r="AA25"/>
  <c r="Z12"/>
  <c r="AB39"/>
  <c r="AB79"/>
  <c r="AA18"/>
  <c r="AA74"/>
  <c r="Z78"/>
  <c r="AB54"/>
  <c r="Z17"/>
  <c r="Z44"/>
  <c r="AA49"/>
  <c r="AA79"/>
  <c r="Z56"/>
  <c r="AA32"/>
  <c r="AA81"/>
  <c r="AB30"/>
  <c r="AA64"/>
  <c r="AB59"/>
  <c r="Z95"/>
  <c r="AA17"/>
  <c r="AA71"/>
  <c r="AA72"/>
  <c r="Z42"/>
  <c r="AB13"/>
  <c r="Z73"/>
  <c r="Z21"/>
  <c r="Z71"/>
  <c r="Z72"/>
  <c r="AB31"/>
  <c r="Z25"/>
  <c r="Z50"/>
  <c r="Z89"/>
  <c r="AB44"/>
  <c r="AA84"/>
  <c r="AA10"/>
  <c r="Z65"/>
  <c r="AB50"/>
  <c r="AB95"/>
  <c r="AB27"/>
  <c r="AB93"/>
  <c r="Z41"/>
  <c r="Z90"/>
  <c r="Z39"/>
  <c r="AB56"/>
  <c r="Z34"/>
  <c r="AB41"/>
  <c r="Z36"/>
  <c r="AA69"/>
  <c r="AB15"/>
  <c r="Z28"/>
  <c r="Z66"/>
  <c r="Z92"/>
  <c r="AA43"/>
  <c r="AA68"/>
  <c r="Z15"/>
  <c r="AA19"/>
  <c r="Z13"/>
  <c r="AA41"/>
  <c r="AB45"/>
  <c r="Z57"/>
  <c r="AB92"/>
  <c r="AB63"/>
  <c r="Z18"/>
  <c r="Z84"/>
  <c r="AA35"/>
  <c r="AB52"/>
  <c r="AA45"/>
  <c r="AA83"/>
  <c r="AB94"/>
  <c r="AA44"/>
  <c r="AA13"/>
  <c r="AA38"/>
  <c r="CB202" i="7"/>
  <c r="CA234" i="4"/>
  <c r="AQ31" i="5"/>
  <c r="AO41"/>
  <c r="AO95"/>
  <c r="AQ86"/>
  <c r="AO19"/>
  <c r="AO59"/>
  <c r="AP61"/>
  <c r="AP10"/>
  <c r="AQ32"/>
  <c r="AP59"/>
  <c r="AO24"/>
  <c r="AP43"/>
  <c r="AP60"/>
  <c r="AQ17"/>
  <c r="AO13"/>
  <c r="AQ71"/>
  <c r="AP14"/>
  <c r="AO84"/>
  <c r="AQ97"/>
  <c r="AO63"/>
  <c r="AQ26"/>
  <c r="AO62"/>
  <c r="AQ29"/>
  <c r="AQ27"/>
  <c r="AQ94"/>
  <c r="AO87"/>
  <c r="AP52"/>
  <c r="AO61"/>
  <c r="AQ55"/>
  <c r="AO86"/>
  <c r="AP51"/>
  <c r="AP41"/>
  <c r="AO64"/>
  <c r="AO46"/>
  <c r="AQ10"/>
  <c r="AO55"/>
  <c r="AQ85"/>
  <c r="AP38"/>
  <c r="AP90"/>
  <c r="AO27"/>
  <c r="AP85"/>
  <c r="AP15"/>
  <c r="AO51"/>
  <c r="AP65"/>
  <c r="AO17"/>
  <c r="AP28"/>
  <c r="AP16"/>
  <c r="AQ50"/>
  <c r="AP94"/>
  <c r="AO97"/>
  <c r="AO92"/>
  <c r="AP86"/>
  <c r="AP20"/>
  <c r="AP55"/>
  <c r="AQ37"/>
  <c r="AQ57"/>
  <c r="AO36"/>
  <c r="AO82"/>
  <c r="AO67"/>
  <c r="AQ25"/>
  <c r="AQ74"/>
  <c r="AO38"/>
  <c r="AP84"/>
  <c r="AQ18"/>
  <c r="AQ65"/>
  <c r="AQ78"/>
  <c r="AO49"/>
  <c r="AP79"/>
  <c r="AP37"/>
  <c r="AO83"/>
  <c r="AO21"/>
  <c r="AP42"/>
  <c r="AP48"/>
  <c r="AO39"/>
  <c r="AQ43"/>
  <c r="AQ28"/>
  <c r="AO32"/>
  <c r="AQ72"/>
  <c r="AP83"/>
  <c r="AQ70"/>
  <c r="AQ76"/>
  <c r="AP33"/>
  <c r="AQ23"/>
  <c r="AO99"/>
  <c r="AO90"/>
  <c r="AP47"/>
  <c r="AP87"/>
  <c r="AQ63"/>
  <c r="AP46"/>
  <c r="AP23"/>
  <c r="AQ69"/>
  <c r="AP12"/>
  <c r="AP24"/>
  <c r="AP80"/>
  <c r="AP57"/>
  <c r="AQ59"/>
  <c r="AQ66"/>
  <c r="AO31"/>
  <c r="AQ64"/>
  <c r="AP31"/>
  <c r="AO74"/>
  <c r="AP53"/>
  <c r="AQ24"/>
  <c r="AO58"/>
  <c r="AQ42"/>
  <c r="AP30"/>
  <c r="AQ15"/>
  <c r="AO66"/>
  <c r="AP17"/>
  <c r="AQ36"/>
  <c r="AP13"/>
  <c r="AO68"/>
  <c r="AQ95"/>
  <c r="AO96"/>
  <c r="AP40"/>
  <c r="AP73"/>
  <c r="AO57"/>
  <c r="AP22"/>
  <c r="AO71"/>
  <c r="AQ38"/>
  <c r="AP19"/>
  <c r="AP68"/>
  <c r="AO54"/>
  <c r="AO22"/>
  <c r="AQ67"/>
  <c r="AQ87"/>
  <c r="AP58"/>
  <c r="AP32"/>
  <c r="AQ91"/>
  <c r="AQ39"/>
  <c r="AP11"/>
  <c r="AO35"/>
  <c r="AO88"/>
  <c r="AO16"/>
  <c r="AO94"/>
  <c r="AP29"/>
  <c r="AP95"/>
  <c r="AP77"/>
  <c r="AO56"/>
  <c r="AP75"/>
  <c r="AO15"/>
  <c r="AQ49"/>
  <c r="AP72"/>
  <c r="AQ12"/>
  <c r="AO40"/>
  <c r="AP89"/>
  <c r="AO47"/>
  <c r="AP81"/>
  <c r="AO37"/>
  <c r="AQ75"/>
  <c r="AO11"/>
  <c r="AQ93"/>
  <c r="AP98"/>
  <c r="AO78"/>
  <c r="AO29"/>
  <c r="AQ90"/>
  <c r="AP92"/>
  <c r="AQ99"/>
  <c r="AQ46"/>
  <c r="AP64"/>
  <c r="AO45"/>
  <c r="AQ81"/>
  <c r="AO28"/>
  <c r="AQ20"/>
  <c r="AQ60"/>
  <c r="AP62"/>
  <c r="AQ82"/>
  <c r="AQ53"/>
  <c r="AO25"/>
  <c r="AQ45"/>
  <c r="AQ54"/>
  <c r="AQ33"/>
  <c r="AQ22"/>
  <c r="AO93"/>
  <c r="AQ89"/>
  <c r="AQ47"/>
  <c r="AP39"/>
  <c r="AO30"/>
  <c r="AO50"/>
  <c r="AQ77"/>
  <c r="AQ19"/>
  <c r="AO18"/>
  <c r="AO80"/>
  <c r="AP35"/>
  <c r="AQ30"/>
  <c r="AO76"/>
  <c r="AP44"/>
  <c r="AQ44"/>
  <c r="AO98"/>
  <c r="AQ40"/>
  <c r="AQ61"/>
  <c r="AQ14"/>
  <c r="AP26"/>
  <c r="AO33"/>
  <c r="AO77"/>
  <c r="AO14"/>
  <c r="AP70"/>
  <c r="AP78"/>
  <c r="AQ11"/>
  <c r="AO81"/>
  <c r="AO60"/>
  <c r="AP21"/>
  <c r="AO23"/>
  <c r="AO34"/>
  <c r="AQ62"/>
  <c r="AP82"/>
  <c r="AO79"/>
  <c r="AQ34"/>
  <c r="AP93"/>
  <c r="AQ51"/>
  <c r="AQ48"/>
  <c r="AP45"/>
  <c r="AQ52"/>
  <c r="AP99"/>
  <c r="AQ58"/>
  <c r="AQ84"/>
  <c r="AP36"/>
  <c r="AO26"/>
  <c r="AO89"/>
  <c r="AP56"/>
  <c r="AP54"/>
  <c r="AO52"/>
  <c r="AQ96"/>
  <c r="AO12"/>
  <c r="AP25"/>
  <c r="AQ68"/>
  <c r="AO42"/>
  <c r="AP69"/>
  <c r="AP71"/>
  <c r="AP74"/>
  <c r="AO70"/>
  <c r="AQ98"/>
  <c r="AP96"/>
  <c r="AQ13"/>
  <c r="AO72"/>
  <c r="AO69"/>
  <c r="AQ92"/>
  <c r="AP76"/>
  <c r="AQ73"/>
  <c r="AQ79"/>
  <c r="AP91"/>
  <c r="AO53"/>
  <c r="AQ16"/>
  <c r="AQ88"/>
  <c r="AP66"/>
  <c r="AO43"/>
  <c r="AP18"/>
  <c r="AO75"/>
  <c r="AP63"/>
  <c r="AP67"/>
  <c r="AO91"/>
  <c r="AQ41"/>
  <c r="AQ83"/>
  <c r="AO73"/>
  <c r="AP49"/>
  <c r="AP88"/>
  <c r="AO20"/>
  <c r="AO85"/>
  <c r="AQ35"/>
  <c r="AO48"/>
  <c r="AP50"/>
  <c r="AO10"/>
  <c r="AQ56"/>
  <c r="AO65"/>
  <c r="AP97"/>
  <c r="AQ80"/>
  <c r="AO44"/>
  <c r="AP27"/>
  <c r="AP34"/>
  <c r="AQ21"/>
  <c r="BY10"/>
  <c r="BZ10"/>
  <c r="CA10"/>
  <c r="DI59"/>
  <c r="DI89"/>
  <c r="DJ45"/>
  <c r="DI12"/>
  <c r="DJ60"/>
  <c r="DJ53"/>
  <c r="DJ86"/>
  <c r="AE24"/>
  <c r="AE64"/>
  <c r="AD11"/>
  <c r="AC19"/>
  <c r="AE79"/>
  <c r="AE18"/>
  <c r="AD91"/>
  <c r="AE82"/>
  <c r="AC64"/>
  <c r="DK87"/>
  <c r="DJ98"/>
  <c r="DI47"/>
  <c r="DI64"/>
  <c r="DJ28"/>
  <c r="DI25"/>
  <c r="DJ80"/>
  <c r="DJ51"/>
  <c r="AE72"/>
  <c r="AD26"/>
  <c r="AC76"/>
  <c r="AD46"/>
  <c r="AC54"/>
  <c r="AD39"/>
  <c r="AC34"/>
  <c r="AD42"/>
  <c r="DK29"/>
  <c r="DK53"/>
  <c r="DI61"/>
  <c r="DI67"/>
  <c r="DI70"/>
  <c r="DI52"/>
  <c r="DI26"/>
  <c r="DJ35"/>
  <c r="DI39"/>
  <c r="DK19"/>
  <c r="DI24"/>
  <c r="AC99"/>
  <c r="AD45"/>
  <c r="AC55"/>
  <c r="AC90"/>
  <c r="AE98"/>
  <c r="AC89"/>
  <c r="AE37"/>
  <c r="AE40"/>
  <c r="AD50"/>
  <c r="AE99"/>
  <c r="DJ58"/>
  <c r="DI16"/>
  <c r="DI20"/>
  <c r="DK93"/>
  <c r="DI86"/>
  <c r="DI90"/>
  <c r="DJ50"/>
  <c r="DK20"/>
  <c r="DI84"/>
  <c r="DK59"/>
  <c r="DI34"/>
  <c r="DI76"/>
  <c r="DJ43"/>
  <c r="DI19"/>
  <c r="DJ63"/>
  <c r="DJ73"/>
  <c r="DJ22"/>
  <c r="DK52"/>
  <c r="DK18"/>
  <c r="DK83"/>
  <c r="DK48"/>
  <c r="DK31"/>
  <c r="DJ19"/>
  <c r="DI73"/>
  <c r="DJ39"/>
  <c r="DI99"/>
  <c r="DI49"/>
  <c r="DJ87"/>
  <c r="DI91"/>
  <c r="DK22"/>
  <c r="DI72"/>
  <c r="DJ16"/>
  <c r="DI80"/>
  <c r="AD54"/>
  <c r="AE69"/>
  <c r="AD41"/>
  <c r="AD66"/>
  <c r="AD64"/>
  <c r="AC74"/>
  <c r="AD87"/>
  <c r="AE61"/>
  <c r="AE52"/>
  <c r="AE85"/>
  <c r="AE50"/>
  <c r="AE30"/>
  <c r="AE46"/>
  <c r="AC94"/>
  <c r="AD81"/>
  <c r="AC51"/>
  <c r="AC66"/>
  <c r="AD31"/>
  <c r="AE25"/>
  <c r="AD69"/>
  <c r="AE47"/>
  <c r="AC38"/>
  <c r="AD96"/>
  <c r="AE13"/>
  <c r="AE17"/>
  <c r="AE71"/>
  <c r="AD97"/>
  <c r="AD59"/>
  <c r="AC31"/>
  <c r="AC96"/>
  <c r="AD18"/>
  <c r="AD68"/>
  <c r="AZ55" i="4"/>
  <c r="BA43" i="7"/>
  <c r="AZ43"/>
  <c r="AY55" i="4"/>
  <c r="AY43" i="7"/>
  <c r="AX55" i="4"/>
  <c r="AX43" i="7"/>
  <c r="AW55" i="4"/>
  <c r="AW43" i="7"/>
  <c r="AV55" i="4"/>
  <c r="AU55"/>
  <c r="AV43" i="7"/>
  <c r="AU43"/>
  <c r="AT55" i="4"/>
  <c r="AT43" i="7"/>
  <c r="AS55" i="4"/>
  <c r="AS43" i="7"/>
  <c r="AR55" i="4"/>
  <c r="AP55"/>
  <c r="AQ43" i="7"/>
  <c r="AO55" i="4"/>
  <c r="AP43" i="7"/>
  <c r="AN55" i="4"/>
  <c r="AO43" i="7"/>
  <c r="AM55" i="4"/>
  <c r="AN43" i="7"/>
  <c r="AL55" i="4"/>
  <c r="AM43" i="7"/>
  <c r="AK55" i="4"/>
  <c r="AL43" i="7"/>
  <c r="AK37"/>
  <c r="AJ50" i="4"/>
  <c r="AI60"/>
  <c r="AJ49" i="7"/>
  <c r="AI43"/>
  <c r="AH55" i="4"/>
  <c r="AH43" i="7"/>
  <c r="AG55" i="4"/>
  <c r="AG43" i="7"/>
  <c r="AF55" i="4"/>
  <c r="AF43" i="7"/>
  <c r="AE55" i="4"/>
  <c r="AD55"/>
  <c r="AE43" i="7"/>
  <c r="AC55" i="4"/>
  <c r="AD43" i="7"/>
  <c r="AC43"/>
  <c r="AB55" i="4"/>
  <c r="AB43" i="7"/>
  <c r="AA55" i="4"/>
  <c r="Z50"/>
  <c r="AA37" i="7"/>
  <c r="Y55" i="4"/>
  <c r="Z43" i="7"/>
  <c r="X55" i="4"/>
  <c r="Y43" i="7"/>
  <c r="X43"/>
  <c r="W55" i="4"/>
  <c r="X49" i="7" s="1"/>
  <c r="V55" i="4"/>
  <c r="W43" i="7"/>
  <c r="V43"/>
  <c r="U55" i="4"/>
  <c r="V49" i="7" s="1"/>
  <c r="T55" i="4"/>
  <c r="U43" i="7"/>
  <c r="T43"/>
  <c r="S55" i="4"/>
  <c r="S60" s="1"/>
  <c r="S37" i="7"/>
  <c r="R50" i="4"/>
  <c r="Q55"/>
  <c r="R43" i="7"/>
  <c r="P55" i="4"/>
  <c r="Q43" i="7"/>
  <c r="P43"/>
  <c r="O55" i="4"/>
  <c r="O60" s="1"/>
  <c r="N50"/>
  <c r="O37" i="7"/>
  <c r="C8" i="6"/>
  <c r="M55" i="4"/>
  <c r="N43" i="7"/>
  <c r="M43"/>
  <c r="L55" i="4"/>
  <c r="L37" i="7"/>
  <c r="K50" i="4"/>
  <c r="J60"/>
  <c r="K49" i="7"/>
  <c r="I55" i="4"/>
  <c r="J43" i="7"/>
  <c r="H55" i="4"/>
  <c r="I43" i="7"/>
  <c r="H43"/>
  <c r="G55" i="4"/>
  <c r="F55"/>
  <c r="G43" i="7"/>
  <c r="F43"/>
  <c r="E55" i="4"/>
  <c r="D43" i="7"/>
  <c r="C55" i="4"/>
  <c r="K39" i="2"/>
  <c r="K44"/>
  <c r="K18"/>
  <c r="K14"/>
  <c r="BS61" i="7"/>
  <c r="BR70" i="4"/>
  <c r="CM70"/>
  <c r="CN61" i="7"/>
  <c r="BG60" i="4"/>
  <c r="BH49" i="7"/>
  <c r="CO43"/>
  <c r="CN55" i="4"/>
  <c r="BP43" i="7"/>
  <c r="BO55" i="4"/>
  <c r="BO60" s="1"/>
  <c r="BO65" s="1"/>
  <c r="BX43" i="7"/>
  <c r="BW55" i="4"/>
  <c r="BA55"/>
  <c r="BB43" i="7"/>
  <c r="CE61"/>
  <c r="CD70" i="4"/>
  <c r="BO61" i="7"/>
  <c r="BN70" i="4"/>
  <c r="K26" i="2"/>
  <c r="BJ55" i="4"/>
  <c r="BK43" i="7"/>
  <c r="BB60" i="4"/>
  <c r="BC49" i="7"/>
  <c r="BS65" i="4"/>
  <c r="BT55" i="7"/>
  <c r="CG65" i="4"/>
  <c r="CH55" i="7"/>
  <c r="BZ55"/>
  <c r="BY65" i="4"/>
  <c r="BZ61" i="7" s="1"/>
  <c r="CD49"/>
  <c r="CC60" i="4"/>
  <c r="BL73" i="7"/>
  <c r="BK80" i="4"/>
  <c r="BK85" s="1"/>
  <c r="CG43" i="7"/>
  <c r="CF55" i="4"/>
  <c r="BQ55"/>
  <c r="BR43" i="7"/>
  <c r="BI43"/>
  <c r="BH55" i="4"/>
  <c r="CM49" i="7"/>
  <c r="CL60" i="4"/>
  <c r="CA49" i="7"/>
  <c r="BZ60" i="4"/>
  <c r="BQ49" i="7"/>
  <c r="BP60" i="4"/>
  <c r="K43" i="2"/>
  <c r="CI49" i="7"/>
  <c r="CH60" i="4"/>
  <c r="BJ55" i="7"/>
  <c r="BI65" i="4"/>
  <c r="CI65"/>
  <c r="CJ55" i="7"/>
  <c r="BY43"/>
  <c r="BX55" i="4"/>
  <c r="CL55" i="7"/>
  <c r="CK65" i="4"/>
  <c r="BF49" i="7"/>
  <c r="BE60" i="4"/>
  <c r="BG49" i="7"/>
  <c r="BF60" i="4"/>
  <c r="BW49" i="7"/>
  <c r="BV60" i="4"/>
  <c r="BD65"/>
  <c r="BE55" i="7"/>
  <c r="BD49"/>
  <c r="BC60" i="4"/>
  <c r="CC49" i="7"/>
  <c r="CB60" i="4"/>
  <c r="BM55" i="7"/>
  <c r="BL65" i="4"/>
  <c r="BM60"/>
  <c r="BN49" i="7"/>
  <c r="BU73"/>
  <c r="BT80" i="4"/>
  <c r="K22" i="2"/>
  <c r="K40"/>
  <c r="K25"/>
  <c r="K13"/>
  <c r="K36"/>
  <c r="K20"/>
  <c r="D202" i="7"/>
  <c r="C234" i="4"/>
  <c r="K24" i="2"/>
  <c r="AZ60" i="4"/>
  <c r="BA49" i="7"/>
  <c r="AZ49"/>
  <c r="AY60" i="4"/>
  <c r="AX60"/>
  <c r="AY49" i="7"/>
  <c r="AW60" i="4"/>
  <c r="AX49" i="7"/>
  <c r="AV60" i="4"/>
  <c r="AW49" i="7"/>
  <c r="AV49"/>
  <c r="AU60" i="4"/>
  <c r="AT60"/>
  <c r="AU49" i="7"/>
  <c r="AS60" i="4"/>
  <c r="AT49" i="7"/>
  <c r="AR60" i="4"/>
  <c r="AS49" i="7"/>
  <c r="AQ49"/>
  <c r="AP60" i="4"/>
  <c r="AO60"/>
  <c r="AP49" i="7"/>
  <c r="AO49"/>
  <c r="AN60" i="4"/>
  <c r="AM60"/>
  <c r="AN49" i="7"/>
  <c r="AM49"/>
  <c r="AL60" i="4"/>
  <c r="AK60"/>
  <c r="AL49" i="7"/>
  <c r="AK43"/>
  <c r="AJ55" i="4"/>
  <c r="AI65"/>
  <c r="AJ55" i="7"/>
  <c r="AH60" i="4"/>
  <c r="AI49" i="7"/>
  <c r="AH49"/>
  <c r="AG60" i="4"/>
  <c r="AG49" i="7"/>
  <c r="AF60" i="4"/>
  <c r="AE60"/>
  <c r="AF49" i="7"/>
  <c r="AE49"/>
  <c r="AD60" i="4"/>
  <c r="AC60"/>
  <c r="AD49" i="7"/>
  <c r="AB60" i="4"/>
  <c r="AC49" i="7"/>
  <c r="AB49"/>
  <c r="AA60" i="4"/>
  <c r="Z55"/>
  <c r="AA43" i="7"/>
  <c r="Z49"/>
  <c r="Y60" i="4"/>
  <c r="Y49" i="7"/>
  <c r="X60" i="4"/>
  <c r="W60"/>
  <c r="W49" i="7"/>
  <c r="V60" i="4"/>
  <c r="U60"/>
  <c r="U49" i="7"/>
  <c r="T60" i="4"/>
  <c r="T49" i="7"/>
  <c r="S43"/>
  <c r="R55" i="4"/>
  <c r="R49" i="7"/>
  <c r="Q60" i="4"/>
  <c r="Q49" i="7"/>
  <c r="P60" i="4"/>
  <c r="P49" i="7"/>
  <c r="O43"/>
  <c r="N55" i="4"/>
  <c r="N49" i="7"/>
  <c r="M60" i="4"/>
  <c r="L60"/>
  <c r="M55" i="7" s="1"/>
  <c r="M49"/>
  <c r="L43"/>
  <c r="K55" i="4"/>
  <c r="J65"/>
  <c r="J70" s="1"/>
  <c r="K55" i="7"/>
  <c r="I60" i="4"/>
  <c r="J49" i="7"/>
  <c r="H60" i="4"/>
  <c r="I55" i="7" s="1"/>
  <c r="I49"/>
  <c r="G60" i="4"/>
  <c r="H49" i="7"/>
  <c r="G49"/>
  <c r="F60" i="4"/>
  <c r="F49" i="7"/>
  <c r="E60" i="4"/>
  <c r="D49" i="7"/>
  <c r="C60" i="4"/>
  <c r="BC65"/>
  <c r="BD55" i="7"/>
  <c r="BF55"/>
  <c r="BE65" i="4"/>
  <c r="BE70" s="1"/>
  <c r="BI49" i="7"/>
  <c r="BH60" i="4"/>
  <c r="CC65"/>
  <c r="CD55" i="7"/>
  <c r="BQ55"/>
  <c r="BP65" i="4"/>
  <c r="BT61" i="7"/>
  <c r="BS70" i="4"/>
  <c r="CN67" i="7"/>
  <c r="CM75" i="4"/>
  <c r="BN55" i="7"/>
  <c r="BM65" i="4"/>
  <c r="CA55" i="7"/>
  <c r="BZ65" i="4"/>
  <c r="BC55" i="7"/>
  <c r="BB65" i="4"/>
  <c r="BG55" i="7"/>
  <c r="BF65" i="4"/>
  <c r="BW55" i="7"/>
  <c r="BV65" i="4"/>
  <c r="BW61" i="7" s="1"/>
  <c r="BX60" i="4"/>
  <c r="BY49" i="7"/>
  <c r="CH65" i="4"/>
  <c r="CI55" i="7"/>
  <c r="CF60" i="4"/>
  <c r="CG49" i="7"/>
  <c r="CI70" i="4"/>
  <c r="CJ61" i="7"/>
  <c r="BE61"/>
  <c r="BD70" i="4"/>
  <c r="BE67" i="7" s="1"/>
  <c r="CM55"/>
  <c r="CL65" i="4"/>
  <c r="BR49" i="7"/>
  <c r="BQ60" i="4"/>
  <c r="BR55" i="7" s="1"/>
  <c r="BK49"/>
  <c r="BJ60" i="4"/>
  <c r="BB49" i="7"/>
  <c r="BA60" i="4"/>
  <c r="BB55" i="7" s="1"/>
  <c r="CC55"/>
  <c r="CB65" i="4"/>
  <c r="BL79" i="7"/>
  <c r="BW60" i="4"/>
  <c r="BX49" i="7"/>
  <c r="CH61"/>
  <c r="CG70" i="4"/>
  <c r="BH55" i="7"/>
  <c r="BG65" i="4"/>
  <c r="BH61" i="7" s="1"/>
  <c r="CK70" i="4"/>
  <c r="CL61" i="7"/>
  <c r="BJ61"/>
  <c r="BI70" i="4"/>
  <c r="BY70"/>
  <c r="CE67" i="7"/>
  <c r="CD75" i="4"/>
  <c r="CO49" i="7"/>
  <c r="CN60" i="4"/>
  <c r="BA55" i="7"/>
  <c r="AZ65" i="4"/>
  <c r="AY65"/>
  <c r="AZ55" i="7"/>
  <c r="AY55"/>
  <c r="AX65" i="4"/>
  <c r="AW65"/>
  <c r="AX55" i="7"/>
  <c r="AW55"/>
  <c r="AV65" i="4"/>
  <c r="AV55" i="7"/>
  <c r="AU65" i="4"/>
  <c r="AT65"/>
  <c r="AU61" i="7" s="1"/>
  <c r="AU55"/>
  <c r="AT55"/>
  <c r="AS65" i="4"/>
  <c r="AS55" i="7"/>
  <c r="AR65" i="4"/>
  <c r="AP65"/>
  <c r="AQ55" i="7"/>
  <c r="AP55"/>
  <c r="AO65" i="4"/>
  <c r="AO55" i="7"/>
  <c r="AN65" i="4"/>
  <c r="AN70" s="1"/>
  <c r="AN55" i="7"/>
  <c r="AM65" i="4"/>
  <c r="AM55" i="7"/>
  <c r="AL65" i="4"/>
  <c r="AM61" i="7" s="1"/>
  <c r="AK65" i="4"/>
  <c r="AL55" i="7"/>
  <c r="AJ60" i="4"/>
  <c r="AK49" i="7"/>
  <c r="AJ61"/>
  <c r="AI70" i="4"/>
  <c r="AH65"/>
  <c r="AI55" i="7"/>
  <c r="AH55"/>
  <c r="AG65" i="4"/>
  <c r="AG55" i="7"/>
  <c r="AF65" i="4"/>
  <c r="AG61" i="7" s="1"/>
  <c r="AE65" i="4"/>
  <c r="AF55" i="7"/>
  <c r="AE55"/>
  <c r="AD65" i="4"/>
  <c r="AE61" i="7" s="1"/>
  <c r="AD55"/>
  <c r="AC65" i="4"/>
  <c r="AC55" i="7"/>
  <c r="AB65" i="4"/>
  <c r="AC61" i="7" s="1"/>
  <c r="AA65" i="4"/>
  <c r="AB55" i="7"/>
  <c r="AA49"/>
  <c r="Z60" i="4"/>
  <c r="AA55" i="7" s="1"/>
  <c r="Z55"/>
  <c r="Y65" i="4"/>
  <c r="Y55" i="7"/>
  <c r="X65" i="4"/>
  <c r="X70" s="1"/>
  <c r="X55" i="7"/>
  <c r="W65" i="4"/>
  <c r="W55" i="7"/>
  <c r="V65" i="4"/>
  <c r="W61" i="7" s="1"/>
  <c r="U55"/>
  <c r="T65" i="4"/>
  <c r="S65"/>
  <c r="T55" i="7"/>
  <c r="R60" i="4"/>
  <c r="S55" i="7" s="1"/>
  <c r="S49"/>
  <c r="R55"/>
  <c r="Q65" i="4"/>
  <c r="P65"/>
  <c r="Q61" i="7" s="1"/>
  <c r="Q55"/>
  <c r="O65" i="4"/>
  <c r="P55" i="7"/>
  <c r="O49"/>
  <c r="N60" i="4"/>
  <c r="N55" i="7"/>
  <c r="M65" i="4"/>
  <c r="L65"/>
  <c r="L70" s="1"/>
  <c r="L49" i="7"/>
  <c r="K60" i="4"/>
  <c r="K61" i="7"/>
  <c r="I65" i="4"/>
  <c r="I70" s="1"/>
  <c r="J55" i="7"/>
  <c r="H65" i="4"/>
  <c r="H70" s="1"/>
  <c r="H55" i="7"/>
  <c r="G65" i="4"/>
  <c r="F65"/>
  <c r="G55" i="7"/>
  <c r="E65" i="4"/>
  <c r="E70" s="1"/>
  <c r="F55" i="7"/>
  <c r="D55"/>
  <c r="C65" i="4"/>
  <c r="BD61" i="7"/>
  <c r="BC70" i="4"/>
  <c r="BD67" i="7" s="1"/>
  <c r="BI75" i="4"/>
  <c r="BJ67" i="7"/>
  <c r="CH67"/>
  <c r="CG75" i="4"/>
  <c r="BK55" i="7"/>
  <c r="BJ65" i="4"/>
  <c r="BC61" i="7"/>
  <c r="BB70" i="4"/>
  <c r="BT67" i="7"/>
  <c r="BS75" i="4"/>
  <c r="BT73" i="7" s="1"/>
  <c r="BK90" i="4"/>
  <c r="BL91" i="7" s="1"/>
  <c r="BL85"/>
  <c r="CI61"/>
  <c r="CH70" i="4"/>
  <c r="BP55" i="7"/>
  <c r="CJ67"/>
  <c r="CI75" i="4"/>
  <c r="CF65"/>
  <c r="CG55" i="7"/>
  <c r="CD80" i="4"/>
  <c r="CD85" s="1"/>
  <c r="CE73" i="7"/>
  <c r="CL70" i="4"/>
  <c r="CL75" s="1"/>
  <c r="CM61" i="7"/>
  <c r="BN61"/>
  <c r="BM70" i="4"/>
  <c r="BI55" i="7"/>
  <c r="BH65" i="4"/>
  <c r="BY75"/>
  <c r="BZ67" i="7"/>
  <c r="BG70" i="4"/>
  <c r="BA65"/>
  <c r="BB61" i="7" s="1"/>
  <c r="BG61"/>
  <c r="BF70" i="4"/>
  <c r="BG67" i="7" s="1"/>
  <c r="CK75" i="4"/>
  <c r="CL67" i="7"/>
  <c r="BX55"/>
  <c r="BW65" i="4"/>
  <c r="CC70"/>
  <c r="CD61" i="7"/>
  <c r="BY55"/>
  <c r="BX65" i="4"/>
  <c r="CN73" i="7"/>
  <c r="CM80" i="4"/>
  <c r="CN79" i="7" s="1"/>
  <c r="CN65" i="4"/>
  <c r="CO55" i="7"/>
  <c r="CC61"/>
  <c r="CB70" i="4"/>
  <c r="BQ65"/>
  <c r="BR61" i="7" s="1"/>
  <c r="BV70" i="4"/>
  <c r="BW67" i="7" s="1"/>
  <c r="BZ70" i="4"/>
  <c r="CA67" i="7" s="1"/>
  <c r="CA61"/>
  <c r="BP70" i="4"/>
  <c r="BQ61" i="7"/>
  <c r="BA61"/>
  <c r="AZ70" i="4"/>
  <c r="AZ75" s="1"/>
  <c r="AZ61" i="7"/>
  <c r="AY70" i="4"/>
  <c r="AY61" i="7"/>
  <c r="AX70" i="4"/>
  <c r="AX75" s="1"/>
  <c r="AX61" i="7"/>
  <c r="AW70" i="4"/>
  <c r="AV70"/>
  <c r="AW61" i="7"/>
  <c r="AV61"/>
  <c r="AU70" i="4"/>
  <c r="AT70"/>
  <c r="AT75" s="1"/>
  <c r="AT61" i="7"/>
  <c r="AS70" i="4"/>
  <c r="AS61" i="7"/>
  <c r="AR70" i="4"/>
  <c r="AS67" i="7" s="1"/>
  <c r="AQ61"/>
  <c r="AP70" i="4"/>
  <c r="AQ67" i="7" s="1"/>
  <c r="AO70" i="4"/>
  <c r="AP67" i="7" s="1"/>
  <c r="AP61"/>
  <c r="AO61"/>
  <c r="AN61"/>
  <c r="AM70" i="4"/>
  <c r="AL70"/>
  <c r="AM67" i="7" s="1"/>
  <c r="AL61"/>
  <c r="AK70" i="4"/>
  <c r="AK55" i="7"/>
  <c r="AJ65" i="4"/>
  <c r="AK61" i="7" s="1"/>
  <c r="AJ67"/>
  <c r="AI75" i="4"/>
  <c r="AH70"/>
  <c r="AI61" i="7"/>
  <c r="AG70" i="4"/>
  <c r="AH67" i="7" s="1"/>
  <c r="AH61"/>
  <c r="AF70" i="4"/>
  <c r="AF75" s="1"/>
  <c r="AF61" i="7"/>
  <c r="AE70" i="4"/>
  <c r="AD70"/>
  <c r="AD75" s="1"/>
  <c r="AD61" i="7"/>
  <c r="AC70" i="4"/>
  <c r="AB70"/>
  <c r="AB75" s="1"/>
  <c r="AB61" i="7"/>
  <c r="AA70" i="4"/>
  <c r="Z65"/>
  <c r="AA61" i="7" s="1"/>
  <c r="Y70" i="4"/>
  <c r="Z67" i="7" s="1"/>
  <c r="Z61"/>
  <c r="Y61"/>
  <c r="W70" i="4"/>
  <c r="X67" i="7" s="1"/>
  <c r="X61"/>
  <c r="V70" i="4"/>
  <c r="V75" s="1"/>
  <c r="T70"/>
  <c r="U61" i="7"/>
  <c r="T61"/>
  <c r="S70" i="4"/>
  <c r="R65"/>
  <c r="S61" i="7" s="1"/>
  <c r="Q70" i="4"/>
  <c r="R67" i="7" s="1"/>
  <c r="R61"/>
  <c r="P70" i="4"/>
  <c r="Q67" i="7" s="1"/>
  <c r="P61"/>
  <c r="O70" i="4"/>
  <c r="O55" i="7"/>
  <c r="N65" i="4"/>
  <c r="O61" i="7" s="1"/>
  <c r="N61"/>
  <c r="M70" i="4"/>
  <c r="M75" s="1"/>
  <c r="L55" i="7"/>
  <c r="K65" i="4"/>
  <c r="L61" i="7" s="1"/>
  <c r="J61"/>
  <c r="H61"/>
  <c r="G70" i="4"/>
  <c r="H67" i="7" s="1"/>
  <c r="F70" i="4"/>
  <c r="G61" i="7"/>
  <c r="F61"/>
  <c r="C70" i="4"/>
  <c r="D61" i="7"/>
  <c r="CM67"/>
  <c r="BW70" i="4"/>
  <c r="BX61" i="7"/>
  <c r="BH70" i="4"/>
  <c r="BI67" i="7" s="1"/>
  <c r="BI61"/>
  <c r="BJ70" i="4"/>
  <c r="BK67" i="7" s="1"/>
  <c r="BK61"/>
  <c r="CO61"/>
  <c r="CN70" i="4"/>
  <c r="CO67" i="7" s="1"/>
  <c r="CD67"/>
  <c r="CC75" i="4"/>
  <c r="BZ73" i="7"/>
  <c r="BY80" i="4"/>
  <c r="BZ79" i="7" s="1"/>
  <c r="CG61"/>
  <c r="CF70" i="4"/>
  <c r="BJ73" i="7"/>
  <c r="BI80" i="4"/>
  <c r="BV75"/>
  <c r="BV80" s="1"/>
  <c r="BC67" i="7"/>
  <c r="BB75" i="4"/>
  <c r="BB80" s="1"/>
  <c r="BG75"/>
  <c r="BH73" i="7" s="1"/>
  <c r="BH67"/>
  <c r="CB75" i="4"/>
  <c r="CC73" i="7" s="1"/>
  <c r="CC67"/>
  <c r="BY61"/>
  <c r="BX70" i="4"/>
  <c r="BN67" i="7"/>
  <c r="BM75" i="4"/>
  <c r="CH73" i="7"/>
  <c r="CG80" i="4"/>
  <c r="CH79" i="7" s="1"/>
  <c r="BF75" i="4"/>
  <c r="BG73" i="7" s="1"/>
  <c r="BQ67"/>
  <c r="BP75" i="4"/>
  <c r="CK80"/>
  <c r="CL79" i="7" s="1"/>
  <c r="CL73"/>
  <c r="CI67"/>
  <c r="CH75" i="4"/>
  <c r="CI73" i="7" s="1"/>
  <c r="CM85" i="4"/>
  <c r="CN85" i="7" s="1"/>
  <c r="CJ73"/>
  <c r="CI80" i="4"/>
  <c r="BA67" i="7"/>
  <c r="AZ67"/>
  <c r="AY75" i="4"/>
  <c r="AY67" i="7"/>
  <c r="AX67"/>
  <c r="AW75" i="4"/>
  <c r="AV75"/>
  <c r="AV80" s="1"/>
  <c r="AW67" i="7"/>
  <c r="AV67"/>
  <c r="AU75" i="4"/>
  <c r="AU67" i="7"/>
  <c r="AT67"/>
  <c r="AS75" i="4"/>
  <c r="AR75"/>
  <c r="AS73" i="7" s="1"/>
  <c r="AP75" i="4"/>
  <c r="AQ73" i="7" s="1"/>
  <c r="AM75" i="4"/>
  <c r="AN67" i="7"/>
  <c r="AL75" i="4"/>
  <c r="AM73" i="7" s="1"/>
  <c r="AK75" i="4"/>
  <c r="AL67" i="7"/>
  <c r="AJ70" i="4"/>
  <c r="AK67" i="7" s="1"/>
  <c r="AJ73"/>
  <c r="AI80" i="4"/>
  <c r="AI67" i="7"/>
  <c r="AH75" i="4"/>
  <c r="AI73" i="7" s="1"/>
  <c r="AG67"/>
  <c r="AE75" i="4"/>
  <c r="AF67" i="7"/>
  <c r="AE67"/>
  <c r="AD67"/>
  <c r="AC75" i="4"/>
  <c r="AC67" i="7"/>
  <c r="AA75" i="4"/>
  <c r="AB67" i="7"/>
  <c r="Z70" i="4"/>
  <c r="AA67" i="7" s="1"/>
  <c r="W67"/>
  <c r="T75" i="4"/>
  <c r="U73" i="7" s="1"/>
  <c r="U67"/>
  <c r="T67"/>
  <c r="S75" i="4"/>
  <c r="R70"/>
  <c r="S67" i="7" s="1"/>
  <c r="P75" i="4"/>
  <c r="Q73" i="7" s="1"/>
  <c r="O75" i="4"/>
  <c r="P67" i="7"/>
  <c r="N70" i="4"/>
  <c r="N75" s="1"/>
  <c r="F75"/>
  <c r="F80" s="1"/>
  <c r="G67" i="7"/>
  <c r="D67"/>
  <c r="C75" i="4"/>
  <c r="BI85"/>
  <c r="BI90" s="1"/>
  <c r="BJ79" i="7"/>
  <c r="BH75" i="4"/>
  <c r="BI73" i="7" s="1"/>
  <c r="BQ73"/>
  <c r="BP80" i="4"/>
  <c r="BW73" i="7"/>
  <c r="CJ79"/>
  <c r="CI85" i="4"/>
  <c r="BY67" i="7"/>
  <c r="BX75" i="4"/>
  <c r="CD73" i="7"/>
  <c r="CC80" i="4"/>
  <c r="CM90"/>
  <c r="CN91" i="7" s="1"/>
  <c r="BJ75" i="4"/>
  <c r="BK73" i="7" s="1"/>
  <c r="BW75" i="4"/>
  <c r="BX67" i="7"/>
  <c r="BF80" i="4"/>
  <c r="BF85" s="1"/>
  <c r="BN73" i="7"/>
  <c r="BM80" i="4"/>
  <c r="CG67" i="7"/>
  <c r="CF75" i="4"/>
  <c r="CG73" i="7" s="1"/>
  <c r="AZ73"/>
  <c r="AY80" i="4"/>
  <c r="AZ79" i="7" s="1"/>
  <c r="AW80" i="4"/>
  <c r="AW85" s="1"/>
  <c r="AX73" i="7"/>
  <c r="AW73"/>
  <c r="AV73"/>
  <c r="AU80" i="4"/>
  <c r="AV79" i="7" s="1"/>
  <c r="AS80" i="4"/>
  <c r="AT79" i="7" s="1"/>
  <c r="AT73"/>
  <c r="AR80" i="4"/>
  <c r="AR85" s="1"/>
  <c r="AP80"/>
  <c r="AQ79" i="7" s="1"/>
  <c r="AN73"/>
  <c r="AM80" i="4"/>
  <c r="AM85" s="1"/>
  <c r="AL80"/>
  <c r="AM79" i="7" s="1"/>
  <c r="AL73"/>
  <c r="AK80" i="4"/>
  <c r="AL79" i="7" s="1"/>
  <c r="AJ75" i="4"/>
  <c r="AK73" i="7" s="1"/>
  <c r="AJ79"/>
  <c r="AI85" i="4"/>
  <c r="AJ85" i="7" s="1"/>
  <c r="AH80" i="4"/>
  <c r="AI79" i="7" s="1"/>
  <c r="AF73"/>
  <c r="AE80" i="4"/>
  <c r="AF79" i="7" s="1"/>
  <c r="AC80" i="4"/>
  <c r="AD79" i="7" s="1"/>
  <c r="AD73"/>
  <c r="AA80" i="4"/>
  <c r="AB79" i="7" s="1"/>
  <c r="AB73"/>
  <c r="Z75" i="4"/>
  <c r="AA73" i="7" s="1"/>
  <c r="T80" i="4"/>
  <c r="T85" s="1"/>
  <c r="T73" i="7"/>
  <c r="S80" i="4"/>
  <c r="T79" i="7" s="1"/>
  <c r="R75" i="4"/>
  <c r="S73" i="7" s="1"/>
  <c r="P80" i="4"/>
  <c r="Q79" i="7" s="1"/>
  <c r="P73"/>
  <c r="O80" i="4"/>
  <c r="P79" i="7" s="1"/>
  <c r="O67"/>
  <c r="G73"/>
  <c r="D73"/>
  <c r="C80" i="4"/>
  <c r="D79" i="7" s="1"/>
  <c r="CI90" i="4"/>
  <c r="CJ91" i="7" s="1"/>
  <c r="CJ85"/>
  <c r="BQ79"/>
  <c r="BP85" i="4"/>
  <c r="BP90" s="1"/>
  <c r="BJ80"/>
  <c r="BJ85" s="1"/>
  <c r="BX73" i="7"/>
  <c r="BW80" i="4"/>
  <c r="BN79" i="7"/>
  <c r="BM85" i="4"/>
  <c r="CF80"/>
  <c r="CF85" s="1"/>
  <c r="BG79" i="7"/>
  <c r="CD79"/>
  <c r="CC85" i="4"/>
  <c r="BX80"/>
  <c r="BY73" i="7"/>
  <c r="CM95" i="4"/>
  <c r="CN97" i="7" s="1"/>
  <c r="BH80" i="4"/>
  <c r="BI79" i="7" s="1"/>
  <c r="BJ85"/>
  <c r="AY85" i="4"/>
  <c r="AY90" s="1"/>
  <c r="AX79" i="7"/>
  <c r="AU85" i="4"/>
  <c r="AV85" i="7" s="1"/>
  <c r="AS85" i="4"/>
  <c r="AS90" s="1"/>
  <c r="AS79" i="7"/>
  <c r="AP85" i="4"/>
  <c r="AP90" s="1"/>
  <c r="AN79" i="7"/>
  <c r="AL85" i="4"/>
  <c r="AM85" i="7" s="1"/>
  <c r="AK85" i="4"/>
  <c r="AK90" s="1"/>
  <c r="AJ80"/>
  <c r="AK79" i="7" s="1"/>
  <c r="AI90" i="4"/>
  <c r="AI95" s="1"/>
  <c r="AH85"/>
  <c r="AH90" s="1"/>
  <c r="AE85"/>
  <c r="AE90" s="1"/>
  <c r="AC85"/>
  <c r="AC90" s="1"/>
  <c r="AA85"/>
  <c r="AA90" s="1"/>
  <c r="Z80"/>
  <c r="Z85" s="1"/>
  <c r="U79" i="7"/>
  <c r="S85" i="4"/>
  <c r="S90" s="1"/>
  <c r="R80"/>
  <c r="S79" i="7" s="1"/>
  <c r="P85" i="4"/>
  <c r="Q85" i="7" s="1"/>
  <c r="O85" i="4"/>
  <c r="P85" i="7" s="1"/>
  <c r="C85" i="4"/>
  <c r="D85" i="7" s="1"/>
  <c r="CM100" i="4"/>
  <c r="CN103" i="7" s="1"/>
  <c r="BW85" i="4"/>
  <c r="BW90" s="1"/>
  <c r="BX79" i="7"/>
  <c r="BK79"/>
  <c r="CG79"/>
  <c r="CI95" i="4"/>
  <c r="CJ97" i="7" s="1"/>
  <c r="BY79"/>
  <c r="BX85" i="4"/>
  <c r="BY85" i="7" s="1"/>
  <c r="BH85" i="4"/>
  <c r="BI85" i="7" s="1"/>
  <c r="BN85"/>
  <c r="BM90" i="4"/>
  <c r="BN91" i="7" s="1"/>
  <c r="BQ85"/>
  <c r="CC90" i="4"/>
  <c r="CD91" i="7" s="1"/>
  <c r="CD85"/>
  <c r="AZ85"/>
  <c r="AU90" i="4"/>
  <c r="AU95" s="1"/>
  <c r="AT85" i="7"/>
  <c r="AQ85"/>
  <c r="AL90" i="4"/>
  <c r="AL95" s="1"/>
  <c r="AL85" i="7"/>
  <c r="AJ85" i="4"/>
  <c r="AJ90" s="1"/>
  <c r="AJ91" i="7"/>
  <c r="AI85"/>
  <c r="AF85"/>
  <c r="AD85"/>
  <c r="AB85"/>
  <c r="AA79"/>
  <c r="T85"/>
  <c r="R85" i="4"/>
  <c r="S85" i="7" s="1"/>
  <c r="P90" i="4"/>
  <c r="P95" s="1"/>
  <c r="O90"/>
  <c r="O95" s="1"/>
  <c r="O100" s="1"/>
  <c r="O105" s="1"/>
  <c r="C90"/>
  <c r="D91" i="7" s="1"/>
  <c r="CC95" i="4"/>
  <c r="CC100" s="1"/>
  <c r="BX85" i="7"/>
  <c r="BH90" i="4"/>
  <c r="CI100"/>
  <c r="CM105"/>
  <c r="CM110" s="1"/>
  <c r="BM95"/>
  <c r="BM100" s="1"/>
  <c r="BM105" s="1"/>
  <c r="BM110" s="1"/>
  <c r="BM115" s="1"/>
  <c r="BX90"/>
  <c r="BX95" s="1"/>
  <c r="AV91" i="7"/>
  <c r="AM91"/>
  <c r="AK85"/>
  <c r="R90" i="4"/>
  <c r="R95" s="1"/>
  <c r="R100" s="1"/>
  <c r="R105" s="1"/>
  <c r="Q91" i="7"/>
  <c r="P91"/>
  <c r="C95" i="4"/>
  <c r="C100" s="1"/>
  <c r="D103" i="7" s="1"/>
  <c r="BY91"/>
  <c r="CI105" i="4"/>
  <c r="CI110"/>
  <c r="CJ103" i="7"/>
  <c r="BN97"/>
  <c r="BI91"/>
  <c r="BH95" i="4"/>
  <c r="CD97" i="7"/>
  <c r="S91"/>
  <c r="P97"/>
  <c r="D97"/>
  <c r="S97"/>
  <c r="O110" i="4"/>
  <c r="P103" i="7"/>
  <c r="BN109"/>
  <c r="S103"/>
  <c r="R110" i="4"/>
  <c r="R115" s="1"/>
  <c r="R120" s="1"/>
  <c r="R125" s="1"/>
  <c r="R130" s="1"/>
  <c r="R135" s="1"/>
  <c r="R140" s="1"/>
  <c r="O115"/>
  <c r="P115" i="7" s="1"/>
  <c r="P109"/>
  <c r="O120" i="4"/>
  <c r="O125" s="1"/>
  <c r="S115" i="7"/>
  <c r="S121"/>
  <c r="S127"/>
  <c r="AV56" i="9" l="1"/>
  <c r="AV59" i="4" s="1"/>
  <c r="AW52" i="7" s="1"/>
  <c r="AW56" i="9"/>
  <c r="AW59" i="4" s="1"/>
  <c r="AX52" i="7" s="1"/>
  <c r="AU56" i="9"/>
  <c r="AU59" i="4" s="1"/>
  <c r="AV52" i="7" s="1"/>
  <c r="AT56" i="9"/>
  <c r="AT59" i="4" s="1"/>
  <c r="AU52" i="7" s="1"/>
  <c r="AS56" i="9"/>
  <c r="AS59" i="4" s="1"/>
  <c r="AT52" i="7" s="1"/>
  <c r="AM56" i="9"/>
  <c r="AM59" i="4" s="1"/>
  <c r="AN52" i="7" s="1"/>
  <c r="W56" i="9"/>
  <c r="W59" i="4" s="1"/>
  <c r="X52" i="7" s="1"/>
  <c r="AB56" i="9"/>
  <c r="AB59" i="4" s="1"/>
  <c r="AC52" i="7" s="1"/>
  <c r="X56" i="9"/>
  <c r="X59" i="4" s="1"/>
  <c r="Y52" i="7" s="1"/>
  <c r="U56" i="9"/>
  <c r="U59" i="4" s="1"/>
  <c r="V52" i="7" s="1"/>
  <c r="H56" i="9"/>
  <c r="H59" i="4" s="1"/>
  <c r="I52" i="7" s="1"/>
  <c r="CP53" i="9"/>
  <c r="BR52" i="7"/>
  <c r="C59" i="4"/>
  <c r="CH52" i="7"/>
  <c r="BA52"/>
  <c r="CN52"/>
  <c r="BW52"/>
  <c r="BK52"/>
  <c r="AW50" i="9"/>
  <c r="AW54" i="4" s="1"/>
  <c r="AX46" i="7" s="1"/>
  <c r="AS50" i="9"/>
  <c r="AS54" i="4" s="1"/>
  <c r="AT46" i="7" s="1"/>
  <c r="AM50" i="9"/>
  <c r="AM54" i="4" s="1"/>
  <c r="AN46" i="7" s="1"/>
  <c r="AU38" i="9"/>
  <c r="AU44" i="4" s="1"/>
  <c r="AV34" i="7" s="1"/>
  <c r="AM38" i="9"/>
  <c r="AM44" i="4" s="1"/>
  <c r="AN34" i="7" s="1"/>
  <c r="AB50" i="9"/>
  <c r="AB54" i="4" s="1"/>
  <c r="AC46" i="7" s="1"/>
  <c r="X50" i="9"/>
  <c r="X54" i="4" s="1"/>
  <c r="Y46" i="7" s="1"/>
  <c r="CP47" i="9"/>
  <c r="AY50" s="1"/>
  <c r="AY54" i="4" s="1"/>
  <c r="AS38" i="9"/>
  <c r="AS44" i="4" s="1"/>
  <c r="AT34" i="7" s="1"/>
  <c r="C54" i="4"/>
  <c r="D46" i="7" s="1"/>
  <c r="BT46"/>
  <c r="CN46"/>
  <c r="CB46"/>
  <c r="BV46"/>
  <c r="BA46"/>
  <c r="V46"/>
  <c r="BB46"/>
  <c r="CH46"/>
  <c r="BL46"/>
  <c r="BG46"/>
  <c r="AW44" i="9"/>
  <c r="AW49" i="4" s="1"/>
  <c r="AX40" i="7" s="1"/>
  <c r="AU44" i="9"/>
  <c r="AU49" i="4" s="1"/>
  <c r="AV40" i="7" s="1"/>
  <c r="AS44" i="9"/>
  <c r="AS49" i="4" s="1"/>
  <c r="AT40" i="7" s="1"/>
  <c r="AM44" i="9"/>
  <c r="AM49" i="4" s="1"/>
  <c r="AN40" i="7" s="1"/>
  <c r="AB44" i="9"/>
  <c r="AB49" i="4" s="1"/>
  <c r="AC40" i="7" s="1"/>
  <c r="X44" i="9"/>
  <c r="X49" i="4" s="1"/>
  <c r="Y40" i="7" s="1"/>
  <c r="U44" i="9"/>
  <c r="U49" i="4" s="1"/>
  <c r="V40" i="7" s="1"/>
  <c r="CP41" i="9"/>
  <c r="C49" i="4"/>
  <c r="D40" i="7" s="1"/>
  <c r="BW40"/>
  <c r="BU49" i="4"/>
  <c r="BU232" s="1"/>
  <c r="BU235" s="1"/>
  <c r="BS49"/>
  <c r="BS232" s="1"/>
  <c r="BS235" s="1"/>
  <c r="BS40" i="7"/>
  <c r="BR40"/>
  <c r="BN40"/>
  <c r="U32" i="9"/>
  <c r="U39" i="4" s="1"/>
  <c r="V28" i="7" s="1"/>
  <c r="AB38" i="9"/>
  <c r="AB44" i="4" s="1"/>
  <c r="AC34" i="7" s="1"/>
  <c r="CP35" i="9"/>
  <c r="AT38" s="1"/>
  <c r="AT44" i="4" s="1"/>
  <c r="AW32" i="9"/>
  <c r="AW39" i="4" s="1"/>
  <c r="AX28" i="7" s="1"/>
  <c r="AX34"/>
  <c r="AZ44" i="4"/>
  <c r="BE44"/>
  <c r="BE232" s="1"/>
  <c r="BE235" s="1"/>
  <c r="BD44"/>
  <c r="BD232" s="1"/>
  <c r="BD235" s="1"/>
  <c r="AS32" i="9"/>
  <c r="AS39" i="4" s="1"/>
  <c r="AT28" i="7" s="1"/>
  <c r="BI232" i="4"/>
  <c r="BI235" s="1"/>
  <c r="Y32" i="9"/>
  <c r="Y39" i="4" s="1"/>
  <c r="Z28" i="7" s="1"/>
  <c r="AZ26" i="9"/>
  <c r="AZ34" i="4" s="1"/>
  <c r="BA22" i="7" s="1"/>
  <c r="CP29" i="9"/>
  <c r="AV32" s="1"/>
  <c r="AV39" i="4" s="1"/>
  <c r="C39"/>
  <c r="D28" i="7" s="1"/>
  <c r="BX28"/>
  <c r="CG28"/>
  <c r="BR28"/>
  <c r="CE28"/>
  <c r="CI28"/>
  <c r="CJ28"/>
  <c r="BV28"/>
  <c r="Y28"/>
  <c r="C47" i="6"/>
  <c r="C49" s="1"/>
  <c r="C261" i="9" s="1"/>
  <c r="C230" i="4" s="1"/>
  <c r="AS26" i="9"/>
  <c r="AS34" i="4" s="1"/>
  <c r="AT22" i="7" s="1"/>
  <c r="Y26" i="9"/>
  <c r="Y34" i="4" s="1"/>
  <c r="Z22" i="7" s="1"/>
  <c r="U26" i="9"/>
  <c r="U34" i="4" s="1"/>
  <c r="V22" i="7" s="1"/>
  <c r="AM26" i="9"/>
  <c r="AM34" i="4" s="1"/>
  <c r="AN22" i="7" s="1"/>
  <c r="BE48" i="6"/>
  <c r="BE50" s="1"/>
  <c r="BE262" i="9" s="1"/>
  <c r="CP23"/>
  <c r="AY26" s="1"/>
  <c r="AY34" i="4" s="1"/>
  <c r="AM47" i="6"/>
  <c r="AM49" s="1"/>
  <c r="AM261" i="9" s="1"/>
  <c r="AM230" i="4" s="1"/>
  <c r="AV23" i="7"/>
  <c r="CM47" i="6"/>
  <c r="CM49" s="1"/>
  <c r="CM261" i="9" s="1"/>
  <c r="CM230" i="4" s="1"/>
  <c r="CE47" i="6"/>
  <c r="CE49" s="1"/>
  <c r="CE261" i="9" s="1"/>
  <c r="CE230" i="4" s="1"/>
  <c r="AZ48" i="6"/>
  <c r="AZ50" s="1"/>
  <c r="AZ262" i="9" s="1"/>
  <c r="BJ48" i="6"/>
  <c r="BJ50" s="1"/>
  <c r="BJ262" i="9" s="1"/>
  <c r="BT48" i="6"/>
  <c r="BT50" s="1"/>
  <c r="BT262" i="9" s="1"/>
  <c r="BZ47" i="6"/>
  <c r="BZ49" s="1"/>
  <c r="BZ261" i="9" s="1"/>
  <c r="BZ230" i="4" s="1"/>
  <c r="AZ20" i="9"/>
  <c r="AZ29" i="4" s="1"/>
  <c r="BG48" i="6"/>
  <c r="BG50" s="1"/>
  <c r="BG262" i="9" s="1"/>
  <c r="CC47" i="6"/>
  <c r="CC49" s="1"/>
  <c r="CC261" i="9" s="1"/>
  <c r="CC230" i="4" s="1"/>
  <c r="CB48" i="6"/>
  <c r="CB50" s="1"/>
  <c r="CB262" i="9" s="1"/>
  <c r="BL47" i="6"/>
  <c r="BL49" s="1"/>
  <c r="BL261" i="9" s="1"/>
  <c r="BL230" i="4" s="1"/>
  <c r="AM20" i="9"/>
  <c r="AM29" i="4" s="1"/>
  <c r="AN16" i="7" s="1"/>
  <c r="AN17" s="1"/>
  <c r="BI47" i="6"/>
  <c r="BI49" s="1"/>
  <c r="BI261" i="9" s="1"/>
  <c r="BI230" i="4" s="1"/>
  <c r="CN47" i="6"/>
  <c r="CN49" s="1"/>
  <c r="CN261" i="9" s="1"/>
  <c r="CN230" i="4" s="1"/>
  <c r="CF47" i="6"/>
  <c r="CF49" s="1"/>
  <c r="CF261" i="9" s="1"/>
  <c r="CF230" i="4" s="1"/>
  <c r="CL232"/>
  <c r="CL235" s="1"/>
  <c r="BE23" i="7"/>
  <c r="BE29" s="1"/>
  <c r="C34" i="4"/>
  <c r="BS22" i="7"/>
  <c r="BB22"/>
  <c r="BB23" s="1"/>
  <c r="BB29" s="1"/>
  <c r="BB35" s="1"/>
  <c r="BB41" s="1"/>
  <c r="BA232" i="4"/>
  <c r="BA235" s="1"/>
  <c r="BN23" i="7"/>
  <c r="BN29" s="1"/>
  <c r="BN35" s="1"/>
  <c r="BN47" i="6"/>
  <c r="BN49" s="1"/>
  <c r="BN261" i="9" s="1"/>
  <c r="BN230" i="4" s="1"/>
  <c r="CC34"/>
  <c r="CC232" s="1"/>
  <c r="CC235" s="1"/>
  <c r="BX48" i="6"/>
  <c r="BX50" s="1"/>
  <c r="BX262" i="9" s="1"/>
  <c r="BV34" i="4"/>
  <c r="BC34"/>
  <c r="BC232" s="1"/>
  <c r="BC235" s="1"/>
  <c r="CE22" i="7"/>
  <c r="CJ34" i="4"/>
  <c r="CJ232" s="1"/>
  <c r="CJ235" s="1"/>
  <c r="BY22" i="7"/>
  <c r="BP22"/>
  <c r="BP23" s="1"/>
  <c r="BF34" i="4"/>
  <c r="BF232" s="1"/>
  <c r="BF235" s="1"/>
  <c r="BJ22" i="7"/>
  <c r="BJ23" s="1"/>
  <c r="BJ29" s="1"/>
  <c r="BJ35" s="1"/>
  <c r="BJ41" s="1"/>
  <c r="BJ47" s="1"/>
  <c r="BJ53" s="1"/>
  <c r="BJ59" s="1"/>
  <c r="BJ65" s="1"/>
  <c r="BJ71" s="1"/>
  <c r="BJ77" s="1"/>
  <c r="BJ83" s="1"/>
  <c r="BJ89" s="1"/>
  <c r="BJ95" s="1"/>
  <c r="BJ101" s="1"/>
  <c r="BJ107" s="1"/>
  <c r="BJ113" s="1"/>
  <c r="BJ119" s="1"/>
  <c r="BJ125" s="1"/>
  <c r="BJ131" s="1"/>
  <c r="BJ137" s="1"/>
  <c r="BJ143" s="1"/>
  <c r="BJ149" s="1"/>
  <c r="BJ155" s="1"/>
  <c r="BJ161" s="1"/>
  <c r="BJ167" s="1"/>
  <c r="BJ173" s="1"/>
  <c r="BJ179" s="1"/>
  <c r="BJ185" s="1"/>
  <c r="BJ191" s="1"/>
  <c r="BJ197" s="1"/>
  <c r="BJ203" s="1"/>
  <c r="BJ209" s="1"/>
  <c r="BJ215" s="1"/>
  <c r="BJ221" s="1"/>
  <c r="BJ227" s="1"/>
  <c r="BJ233" s="1"/>
  <c r="BJ239" s="1"/>
  <c r="BJ245" s="1"/>
  <c r="BJ251" s="1"/>
  <c r="CL22"/>
  <c r="CF22"/>
  <c r="CF23" s="1"/>
  <c r="CF29" s="1"/>
  <c r="CF35" s="1"/>
  <c r="CF41" s="1"/>
  <c r="CF47" s="1"/>
  <c r="CF53" s="1"/>
  <c r="CF59" s="1"/>
  <c r="CF65" s="1"/>
  <c r="CF71" s="1"/>
  <c r="CF77" s="1"/>
  <c r="CF83" s="1"/>
  <c r="CF89" s="1"/>
  <c r="CF95" s="1"/>
  <c r="CF101" s="1"/>
  <c r="CF107" s="1"/>
  <c r="CF113" s="1"/>
  <c r="CF119" s="1"/>
  <c r="CF125" s="1"/>
  <c r="CF131" s="1"/>
  <c r="CF137" s="1"/>
  <c r="CF143" s="1"/>
  <c r="CF149" s="1"/>
  <c r="CF155" s="1"/>
  <c r="CF161" s="1"/>
  <c r="CF167" s="1"/>
  <c r="CF173" s="1"/>
  <c r="CF179" s="1"/>
  <c r="CF185" s="1"/>
  <c r="CF191" s="1"/>
  <c r="CF197" s="1"/>
  <c r="CF203" s="1"/>
  <c r="CF209" s="1"/>
  <c r="CF215" s="1"/>
  <c r="CF221" s="1"/>
  <c r="CF227" s="1"/>
  <c r="CF233" s="1"/>
  <c r="CF239" s="1"/>
  <c r="CF245" s="1"/>
  <c r="CF251" s="1"/>
  <c r="CC22"/>
  <c r="CC23" s="1"/>
  <c r="CC29" s="1"/>
  <c r="CC35" s="1"/>
  <c r="CC41" s="1"/>
  <c r="CC47" s="1"/>
  <c r="CC53" s="1"/>
  <c r="CC59" s="1"/>
  <c r="CC65" s="1"/>
  <c r="CC71" s="1"/>
  <c r="CC77" s="1"/>
  <c r="CC83" s="1"/>
  <c r="CC89" s="1"/>
  <c r="CC95" s="1"/>
  <c r="CC101" s="1"/>
  <c r="CC107" s="1"/>
  <c r="CC113" s="1"/>
  <c r="CC119" s="1"/>
  <c r="CC125" s="1"/>
  <c r="CC131" s="1"/>
  <c r="CC137" s="1"/>
  <c r="CC143" s="1"/>
  <c r="CC149" s="1"/>
  <c r="CC155" s="1"/>
  <c r="CC161" s="1"/>
  <c r="CC167" s="1"/>
  <c r="CC173" s="1"/>
  <c r="CC179" s="1"/>
  <c r="CC185" s="1"/>
  <c r="CC191" s="1"/>
  <c r="CC197" s="1"/>
  <c r="CC203" s="1"/>
  <c r="CC209" s="1"/>
  <c r="CC215" s="1"/>
  <c r="CC221" s="1"/>
  <c r="CC227" s="1"/>
  <c r="CC233" s="1"/>
  <c r="CC239" s="1"/>
  <c r="CC245" s="1"/>
  <c r="CC251" s="1"/>
  <c r="BF22"/>
  <c r="BF23" s="1"/>
  <c r="BF29" s="1"/>
  <c r="BH23"/>
  <c r="BH29" s="1"/>
  <c r="BH35" s="1"/>
  <c r="BH41" s="1"/>
  <c r="BH47" s="1"/>
  <c r="BH53" s="1"/>
  <c r="BH59" s="1"/>
  <c r="BH65" s="1"/>
  <c r="BH71" s="1"/>
  <c r="BH77" s="1"/>
  <c r="BH83" s="1"/>
  <c r="BH89" s="1"/>
  <c r="BH95" s="1"/>
  <c r="BH101" s="1"/>
  <c r="BH107" s="1"/>
  <c r="BH113" s="1"/>
  <c r="BH119" s="1"/>
  <c r="BH125" s="1"/>
  <c r="BH131" s="1"/>
  <c r="BH137" s="1"/>
  <c r="BH143" s="1"/>
  <c r="BH149" s="1"/>
  <c r="BH155" s="1"/>
  <c r="BH161" s="1"/>
  <c r="BH167" s="1"/>
  <c r="BH173" s="1"/>
  <c r="BH179" s="1"/>
  <c r="BH185" s="1"/>
  <c r="BH191" s="1"/>
  <c r="BH197" s="1"/>
  <c r="BH203" s="1"/>
  <c r="BH209" s="1"/>
  <c r="BH215" s="1"/>
  <c r="BH221" s="1"/>
  <c r="BH227" s="1"/>
  <c r="BH233" s="1"/>
  <c r="BH239" s="1"/>
  <c r="BH245" s="1"/>
  <c r="BH251" s="1"/>
  <c r="BD47" i="6"/>
  <c r="BD49" s="1"/>
  <c r="BD261" i="9" s="1"/>
  <c r="BD230" i="4" s="1"/>
  <c r="BB47" i="6"/>
  <c r="BB49" s="1"/>
  <c r="BB261" i="9" s="1"/>
  <c r="BB230" i="4" s="1"/>
  <c r="BA48" i="6"/>
  <c r="BA50" s="1"/>
  <c r="BA262" i="9" s="1"/>
  <c r="BM48" i="6"/>
  <c r="BM50" s="1"/>
  <c r="BM262" i="9" s="1"/>
  <c r="BO48" i="6"/>
  <c r="BO50" s="1"/>
  <c r="BO262" i="9" s="1"/>
  <c r="AS48" i="6"/>
  <c r="AS50" s="1"/>
  <c r="AS262" i="9" s="1"/>
  <c r="CK47" i="6"/>
  <c r="CK49" s="1"/>
  <c r="CK261" i="9" s="1"/>
  <c r="CK230" i="4" s="1"/>
  <c r="CI47" i="6"/>
  <c r="CI49" s="1"/>
  <c r="CI261" i="9" s="1"/>
  <c r="CI230" i="4" s="1"/>
  <c r="CG47" i="6"/>
  <c r="CG49" s="1"/>
  <c r="CG261" i="9" s="1"/>
  <c r="CG230" i="4" s="1"/>
  <c r="CD48" i="6"/>
  <c r="CD50" s="1"/>
  <c r="CD262" i="9" s="1"/>
  <c r="CA47" i="6"/>
  <c r="CA49" s="1"/>
  <c r="CA261" i="9" s="1"/>
  <c r="CA230" i="4" s="1"/>
  <c r="BV47" i="6"/>
  <c r="BV49" s="1"/>
  <c r="BV261" i="9" s="1"/>
  <c r="BV230" i="4" s="1"/>
  <c r="CO23" i="7"/>
  <c r="CO29" s="1"/>
  <c r="CO35" s="1"/>
  <c r="CO41" s="1"/>
  <c r="CO47" s="1"/>
  <c r="CO53" s="1"/>
  <c r="CO59" s="1"/>
  <c r="CO65" s="1"/>
  <c r="CO71" s="1"/>
  <c r="CO77" s="1"/>
  <c r="CO83" s="1"/>
  <c r="CO89" s="1"/>
  <c r="CO95" s="1"/>
  <c r="CO101" s="1"/>
  <c r="CO107" s="1"/>
  <c r="CO113" s="1"/>
  <c r="CO119" s="1"/>
  <c r="CO125" s="1"/>
  <c r="CO131" s="1"/>
  <c r="CO137" s="1"/>
  <c r="CO143" s="1"/>
  <c r="CO149" s="1"/>
  <c r="CO155" s="1"/>
  <c r="CO161" s="1"/>
  <c r="CO167" s="1"/>
  <c r="CO173" s="1"/>
  <c r="CO179" s="1"/>
  <c r="CO185" s="1"/>
  <c r="CO191" s="1"/>
  <c r="CO197" s="1"/>
  <c r="CO203" s="1"/>
  <c r="CO209" s="1"/>
  <c r="CO215" s="1"/>
  <c r="CO221" s="1"/>
  <c r="CO227" s="1"/>
  <c r="CO233" s="1"/>
  <c r="CO239" s="1"/>
  <c r="CO245" s="1"/>
  <c r="CO251" s="1"/>
  <c r="CG23"/>
  <c r="CB23"/>
  <c r="CB29" s="1"/>
  <c r="CB35" s="1"/>
  <c r="CB41" s="1"/>
  <c r="BX232" i="4"/>
  <c r="BX235" s="1"/>
  <c r="BT23" i="7"/>
  <c r="BT29" s="1"/>
  <c r="BT35" s="1"/>
  <c r="BM23"/>
  <c r="BM29" s="1"/>
  <c r="BM35" s="1"/>
  <c r="BM41" s="1"/>
  <c r="BM47" s="1"/>
  <c r="BM53" s="1"/>
  <c r="BM59" s="1"/>
  <c r="BM65" s="1"/>
  <c r="BM71" s="1"/>
  <c r="BM77" s="1"/>
  <c r="BM83" s="1"/>
  <c r="BM89" s="1"/>
  <c r="BM95" s="1"/>
  <c r="BM101" s="1"/>
  <c r="BM107" s="1"/>
  <c r="BM113" s="1"/>
  <c r="BM119" s="1"/>
  <c r="BM125" s="1"/>
  <c r="BM131" s="1"/>
  <c r="BM137" s="1"/>
  <c r="BM143" s="1"/>
  <c r="BM149" s="1"/>
  <c r="BM155" s="1"/>
  <c r="BM161" s="1"/>
  <c r="BM167" s="1"/>
  <c r="BM173" s="1"/>
  <c r="BM179" s="1"/>
  <c r="BM185" s="1"/>
  <c r="BM191" s="1"/>
  <c r="BM197" s="1"/>
  <c r="BM203" s="1"/>
  <c r="BM209" s="1"/>
  <c r="BM215" s="1"/>
  <c r="BM221" s="1"/>
  <c r="BM227" s="1"/>
  <c r="BM233" s="1"/>
  <c r="BM239" s="1"/>
  <c r="BM245" s="1"/>
  <c r="BM251" s="1"/>
  <c r="AS20" i="9"/>
  <c r="AS29" i="4" s="1"/>
  <c r="BF47" i="6"/>
  <c r="BF49" s="1"/>
  <c r="BF261" i="9" s="1"/>
  <c r="BF230" i="4" s="1"/>
  <c r="CL48" i="6"/>
  <c r="CL50" s="1"/>
  <c r="CL262" i="9" s="1"/>
  <c r="CK232" i="4"/>
  <c r="CK235" s="1"/>
  <c r="CJ47" i="6"/>
  <c r="CJ49" s="1"/>
  <c r="CJ261" i="9" s="1"/>
  <c r="CJ230" i="4" s="1"/>
  <c r="BW48" i="6"/>
  <c r="BW50" s="1"/>
  <c r="BW262" i="9" s="1"/>
  <c r="BS48" i="6"/>
  <c r="BS50" s="1"/>
  <c r="BS262" i="9" s="1"/>
  <c r="BR47" i="6"/>
  <c r="BR49" s="1"/>
  <c r="BR261" i="9" s="1"/>
  <c r="BR230" i="4" s="1"/>
  <c r="BR232"/>
  <c r="BR235" s="1"/>
  <c r="BQ47" i="6"/>
  <c r="BQ49" s="1"/>
  <c r="BQ261" i="9" s="1"/>
  <c r="BQ230" i="4" s="1"/>
  <c r="BC48" i="6"/>
  <c r="BC50" s="1"/>
  <c r="BC262" i="9" s="1"/>
  <c r="CI23" i="7"/>
  <c r="CA23"/>
  <c r="CA29" s="1"/>
  <c r="CA35" s="1"/>
  <c r="CA41" s="1"/>
  <c r="CA47" s="1"/>
  <c r="CA53" s="1"/>
  <c r="CA59" s="1"/>
  <c r="CA65" s="1"/>
  <c r="CA71" s="1"/>
  <c r="CA77" s="1"/>
  <c r="CA83" s="1"/>
  <c r="CA89" s="1"/>
  <c r="CA95" s="1"/>
  <c r="CA101" s="1"/>
  <c r="CA107" s="1"/>
  <c r="CA113" s="1"/>
  <c r="CA119" s="1"/>
  <c r="CA125" s="1"/>
  <c r="CA131" s="1"/>
  <c r="CA137" s="1"/>
  <c r="CA143" s="1"/>
  <c r="CA149" s="1"/>
  <c r="CA155" s="1"/>
  <c r="CA161" s="1"/>
  <c r="CA167" s="1"/>
  <c r="CA173" s="1"/>
  <c r="CA179" s="1"/>
  <c r="CA185" s="1"/>
  <c r="CA191" s="1"/>
  <c r="CA197" s="1"/>
  <c r="CA203" s="1"/>
  <c r="CA209" s="1"/>
  <c r="CA215" s="1"/>
  <c r="CA221" s="1"/>
  <c r="CA227" s="1"/>
  <c r="CA233" s="1"/>
  <c r="CA239" s="1"/>
  <c r="CA245" s="1"/>
  <c r="CA251" s="1"/>
  <c r="BI23"/>
  <c r="BI29" s="1"/>
  <c r="BI35" s="1"/>
  <c r="BI41" s="1"/>
  <c r="BI47" s="1"/>
  <c r="BI53" s="1"/>
  <c r="BI59" s="1"/>
  <c r="BI65" s="1"/>
  <c r="BI71" s="1"/>
  <c r="BI77" s="1"/>
  <c r="BI83" s="1"/>
  <c r="BI89" s="1"/>
  <c r="BI95" s="1"/>
  <c r="BI101" s="1"/>
  <c r="BI107" s="1"/>
  <c r="BI113" s="1"/>
  <c r="BI119" s="1"/>
  <c r="BI125" s="1"/>
  <c r="BI131" s="1"/>
  <c r="BI137" s="1"/>
  <c r="BI143" s="1"/>
  <c r="BI149" s="1"/>
  <c r="BI155" s="1"/>
  <c r="BI161" s="1"/>
  <c r="BI167" s="1"/>
  <c r="BI173" s="1"/>
  <c r="BI179" s="1"/>
  <c r="BI185" s="1"/>
  <c r="BI191" s="1"/>
  <c r="BI197" s="1"/>
  <c r="BI203" s="1"/>
  <c r="BI209" s="1"/>
  <c r="BI215" s="1"/>
  <c r="BI221" s="1"/>
  <c r="BI227" s="1"/>
  <c r="BI233" s="1"/>
  <c r="BI239" s="1"/>
  <c r="BI245" s="1"/>
  <c r="BI251" s="1"/>
  <c r="CN23"/>
  <c r="CN29" s="1"/>
  <c r="CN35" s="1"/>
  <c r="CN41" s="1"/>
  <c r="BX23"/>
  <c r="BT232" i="4"/>
  <c r="BQ232"/>
  <c r="BQ235" s="1"/>
  <c r="BL23" i="7"/>
  <c r="BL29" s="1"/>
  <c r="BL35" s="1"/>
  <c r="BL41" s="1"/>
  <c r="BB232" i="4"/>
  <c r="BW232"/>
  <c r="BK232"/>
  <c r="BK235" s="1"/>
  <c r="CF232"/>
  <c r="CF235" s="1"/>
  <c r="CN232"/>
  <c r="CN235" s="1"/>
  <c r="BH232"/>
  <c r="BH235" s="1"/>
  <c r="BR48" i="6"/>
  <c r="BR50" s="1"/>
  <c r="BR262" i="9" s="1"/>
  <c r="BS47" i="6"/>
  <c r="BS49" s="1"/>
  <c r="BS261" i="9" s="1"/>
  <c r="BS230" i="4" s="1"/>
  <c r="BQ48" i="6"/>
  <c r="BQ50" s="1"/>
  <c r="BQ262" i="9" s="1"/>
  <c r="BS16" i="7"/>
  <c r="BS17" s="1"/>
  <c r="CA232" i="4"/>
  <c r="CA235" s="1"/>
  <c r="BY16" i="7"/>
  <c r="BY17" s="1"/>
  <c r="BW47" i="6"/>
  <c r="BW49" s="1"/>
  <c r="BW261" i="9" s="1"/>
  <c r="BW230" i="4" s="1"/>
  <c r="BC47" i="6"/>
  <c r="BC49" s="1"/>
  <c r="BC261" i="9" s="1"/>
  <c r="BC230" i="4" s="1"/>
  <c r="CM16" i="7"/>
  <c r="CM17" s="1"/>
  <c r="CM23" s="1"/>
  <c r="CM29" s="1"/>
  <c r="CM35" s="1"/>
  <c r="CM41" s="1"/>
  <c r="CM47" s="1"/>
  <c r="CM53" s="1"/>
  <c r="CM59" s="1"/>
  <c r="CM65" s="1"/>
  <c r="CM71" s="1"/>
  <c r="CM77" s="1"/>
  <c r="CM83" s="1"/>
  <c r="CM89" s="1"/>
  <c r="CM95" s="1"/>
  <c r="CM101" s="1"/>
  <c r="CM107" s="1"/>
  <c r="CM113" s="1"/>
  <c r="CM119" s="1"/>
  <c r="CM125" s="1"/>
  <c r="CM131" s="1"/>
  <c r="CM137" s="1"/>
  <c r="CM143" s="1"/>
  <c r="CM149" s="1"/>
  <c r="CM155" s="1"/>
  <c r="CM161" s="1"/>
  <c r="CM167" s="1"/>
  <c r="CM173" s="1"/>
  <c r="CM179" s="1"/>
  <c r="CM185" s="1"/>
  <c r="CM191" s="1"/>
  <c r="CM197" s="1"/>
  <c r="CM203" s="1"/>
  <c r="CM209" s="1"/>
  <c r="CM215" s="1"/>
  <c r="CM221" s="1"/>
  <c r="CM227" s="1"/>
  <c r="CM233" s="1"/>
  <c r="CM239" s="1"/>
  <c r="CM245" s="1"/>
  <c r="CM251" s="1"/>
  <c r="BT47" i="6"/>
  <c r="BT49" s="1"/>
  <c r="BT261" i="9" s="1"/>
  <c r="BT230" i="4" s="1"/>
  <c r="CF48" i="6"/>
  <c r="CF50" s="1"/>
  <c r="CF262" i="9" s="1"/>
  <c r="BL232" i="4"/>
  <c r="BL235" s="1"/>
  <c r="CL16" i="7"/>
  <c r="CL17" s="1"/>
  <c r="BD48" i="6"/>
  <c r="BD50" s="1"/>
  <c r="BD262" i="9" s="1"/>
  <c r="CG48" i="6"/>
  <c r="CG50" s="1"/>
  <c r="CG262" i="9" s="1"/>
  <c r="CA48" i="6"/>
  <c r="CA50" s="1"/>
  <c r="CA262" i="9" s="1"/>
  <c r="CK48" i="6"/>
  <c r="CK50" s="1"/>
  <c r="CK262" i="9" s="1"/>
  <c r="BZ232" i="4"/>
  <c r="BZ235" s="1"/>
  <c r="CH232"/>
  <c r="CH235" s="1"/>
  <c r="CD47" i="6"/>
  <c r="CD49" s="1"/>
  <c r="CD261" i="9" s="1"/>
  <c r="CD230" i="4" s="1"/>
  <c r="CI48" i="6"/>
  <c r="CI50" s="1"/>
  <c r="CI262" i="9" s="1"/>
  <c r="CL47" i="6"/>
  <c r="CL49" s="1"/>
  <c r="CL261" i="9" s="1"/>
  <c r="CL230" i="4" s="1"/>
  <c r="BV48" i="6"/>
  <c r="BV50" s="1"/>
  <c r="BV262" i="9" s="1"/>
  <c r="BU16" i="7"/>
  <c r="BU17" s="1"/>
  <c r="BU23" s="1"/>
  <c r="BU29" s="1"/>
  <c r="BU35" s="1"/>
  <c r="BU41" s="1"/>
  <c r="BU47" s="1"/>
  <c r="BU53" s="1"/>
  <c r="BU59" s="1"/>
  <c r="BU65" s="1"/>
  <c r="BU71" s="1"/>
  <c r="BU77" s="1"/>
  <c r="BU83" s="1"/>
  <c r="BU89" s="1"/>
  <c r="BU95" s="1"/>
  <c r="BU101" s="1"/>
  <c r="BU107" s="1"/>
  <c r="BU113" s="1"/>
  <c r="BU119" s="1"/>
  <c r="BU125" s="1"/>
  <c r="BU131" s="1"/>
  <c r="BU137" s="1"/>
  <c r="BU143" s="1"/>
  <c r="BU149" s="1"/>
  <c r="BU155" s="1"/>
  <c r="BU161" s="1"/>
  <c r="BU167" s="1"/>
  <c r="BU173" s="1"/>
  <c r="BU179" s="1"/>
  <c r="BU185" s="1"/>
  <c r="BU191" s="1"/>
  <c r="BU197" s="1"/>
  <c r="BR16"/>
  <c r="BR17" s="1"/>
  <c r="BR23" s="1"/>
  <c r="CK16"/>
  <c r="CK17" s="1"/>
  <c r="BC16"/>
  <c r="BC17" s="1"/>
  <c r="BC23" s="1"/>
  <c r="BC29" s="1"/>
  <c r="BC35" s="1"/>
  <c r="BC41" s="1"/>
  <c r="BC47" s="1"/>
  <c r="BC53" s="1"/>
  <c r="BC59" s="1"/>
  <c r="BC65" s="1"/>
  <c r="BC71" s="1"/>
  <c r="BC77" s="1"/>
  <c r="BC83" s="1"/>
  <c r="BC89" s="1"/>
  <c r="BC95" s="1"/>
  <c r="BC101" s="1"/>
  <c r="BC107" s="1"/>
  <c r="BC113" s="1"/>
  <c r="BC119" s="1"/>
  <c r="BC125" s="1"/>
  <c r="BC131" s="1"/>
  <c r="BC137" s="1"/>
  <c r="BC143" s="1"/>
  <c r="BC149" s="1"/>
  <c r="BC155" s="1"/>
  <c r="BC161" s="1"/>
  <c r="BC167" s="1"/>
  <c r="BC173" s="1"/>
  <c r="BC179" s="1"/>
  <c r="BC185" s="1"/>
  <c r="BC191" s="1"/>
  <c r="BC197" s="1"/>
  <c r="CN48" i="6"/>
  <c r="CN50" s="1"/>
  <c r="CN262" i="9" s="1"/>
  <c r="CB232" i="4"/>
  <c r="CB235" s="1"/>
  <c r="CE232"/>
  <c r="CE235" s="1"/>
  <c r="CM232"/>
  <c r="CM235" s="1"/>
  <c r="CJ48" i="6"/>
  <c r="CJ50" s="1"/>
  <c r="CJ262" i="9" s="1"/>
  <c r="BO47" i="6"/>
  <c r="BO49" s="1"/>
  <c r="BO261" i="9" s="1"/>
  <c r="BO230" i="4" s="1"/>
  <c r="CM48" i="6"/>
  <c r="CM50" s="1"/>
  <c r="CM262" i="9" s="1"/>
  <c r="BZ48" i="6"/>
  <c r="BZ50" s="1"/>
  <c r="BZ262" i="9" s="1"/>
  <c r="BA47" i="6"/>
  <c r="BA49" s="1"/>
  <c r="BA261" i="9" s="1"/>
  <c r="BA230" i="4" s="1"/>
  <c r="AS47" i="6"/>
  <c r="AS49" s="1"/>
  <c r="AS261" i="9" s="1"/>
  <c r="AS230" i="4" s="1"/>
  <c r="C48" i="6"/>
  <c r="C50" s="1"/>
  <c r="C262" i="9" s="1"/>
  <c r="BL48" i="6"/>
  <c r="BL50" s="1"/>
  <c r="BL262" i="9" s="1"/>
  <c r="BV16" i="7"/>
  <c r="BV17" s="1"/>
  <c r="BV23" s="1"/>
  <c r="BI48" i="6"/>
  <c r="BI50" s="1"/>
  <c r="BI262" i="9" s="1"/>
  <c r="BN48" i="6"/>
  <c r="BN50" s="1"/>
  <c r="BN262" i="9" s="1"/>
  <c r="CC48" i="6"/>
  <c r="CC50" s="1"/>
  <c r="CC262" i="9" s="1"/>
  <c r="BJ47" i="6"/>
  <c r="BJ49" s="1"/>
  <c r="BJ261" i="9" s="1"/>
  <c r="BJ230" i="4" s="1"/>
  <c r="CP17" i="9"/>
  <c r="AX20" s="1"/>
  <c r="AX29" i="4" s="1"/>
  <c r="BB48" i="6"/>
  <c r="BB50" s="1"/>
  <c r="BB262" i="9" s="1"/>
  <c r="BE47" i="6"/>
  <c r="BE49" s="1"/>
  <c r="BE261" i="9" s="1"/>
  <c r="BE230" i="4" s="1"/>
  <c r="AZ47" i="6"/>
  <c r="AZ49" s="1"/>
  <c r="AZ261" i="9" s="1"/>
  <c r="AZ230" i="4" s="1"/>
  <c r="BF48" i="6"/>
  <c r="BF50" s="1"/>
  <c r="BF262" i="9" s="1"/>
  <c r="BM47" i="6"/>
  <c r="BM49" s="1"/>
  <c r="BM261" i="9" s="1"/>
  <c r="BM230" i="4" s="1"/>
  <c r="BG47" i="6"/>
  <c r="BG49" s="1"/>
  <c r="BG261" i="9" s="1"/>
  <c r="BG230" i="4" s="1"/>
  <c r="AM48" i="6"/>
  <c r="AM50" s="1"/>
  <c r="AM262" i="9" s="1"/>
  <c r="D16" i="7"/>
  <c r="D17" s="1"/>
  <c r="CE48" i="6"/>
  <c r="CE50" s="1"/>
  <c r="CE262" i="9" s="1"/>
  <c r="CB47" i="6"/>
  <c r="CB49" s="1"/>
  <c r="CB261" i="9" s="1"/>
  <c r="CB230" i="4" s="1"/>
  <c r="BG232"/>
  <c r="BG235" s="1"/>
  <c r="BX47" i="6"/>
  <c r="BX49" s="1"/>
  <c r="BX261" i="9" s="1"/>
  <c r="BX230" i="4" s="1"/>
  <c r="BK16" i="7"/>
  <c r="BK17" s="1"/>
  <c r="BK23" s="1"/>
  <c r="BK29" s="1"/>
  <c r="BK35" s="1"/>
  <c r="BK41" s="1"/>
  <c r="BK47" s="1"/>
  <c r="BJ232" i="4"/>
  <c r="BJ235" s="1"/>
  <c r="T29"/>
  <c r="BH48" i="6"/>
  <c r="BH50" s="1"/>
  <c r="BH262" i="9" s="1"/>
  <c r="BH47" i="6"/>
  <c r="BH49" s="1"/>
  <c r="BH261" i="9" s="1"/>
  <c r="BH230" i="4" s="1"/>
  <c r="BK48" i="6"/>
  <c r="BK50" s="1"/>
  <c r="BK262" i="9" s="1"/>
  <c r="BK47" i="6"/>
  <c r="BK49" s="1"/>
  <c r="BK261" i="9" s="1"/>
  <c r="BK230" i="4" s="1"/>
  <c r="BO16" i="7"/>
  <c r="BO17" s="1"/>
  <c r="BO23" s="1"/>
  <c r="BO29" s="1"/>
  <c r="BO35" s="1"/>
  <c r="BO41" s="1"/>
  <c r="BO47" s="1"/>
  <c r="BO53" s="1"/>
  <c r="BO59" s="1"/>
  <c r="BO65" s="1"/>
  <c r="BO71" s="1"/>
  <c r="BO77" s="1"/>
  <c r="BO83" s="1"/>
  <c r="BO89" s="1"/>
  <c r="BO95" s="1"/>
  <c r="BO101" s="1"/>
  <c r="BO107" s="1"/>
  <c r="BO113" s="1"/>
  <c r="BO119" s="1"/>
  <c r="BO125" s="1"/>
  <c r="BO131" s="1"/>
  <c r="BO137" s="1"/>
  <c r="BO143" s="1"/>
  <c r="BO149" s="1"/>
  <c r="BO155" s="1"/>
  <c r="BO161" s="1"/>
  <c r="BO167" s="1"/>
  <c r="BO173" s="1"/>
  <c r="BO179" s="1"/>
  <c r="BO185" s="1"/>
  <c r="BO191" s="1"/>
  <c r="BO197" s="1"/>
  <c r="BO203" s="1"/>
  <c r="BN232" i="4"/>
  <c r="BN235" s="1"/>
  <c r="CH48" i="6"/>
  <c r="CH50" s="1"/>
  <c r="CH262" i="9" s="1"/>
  <c r="CH47" i="6"/>
  <c r="CH49" s="1"/>
  <c r="CH261" i="9" s="1"/>
  <c r="CH230" i="4" s="1"/>
  <c r="BY47" i="6"/>
  <c r="BY49" s="1"/>
  <c r="BY261" i="9" s="1"/>
  <c r="BY230" i="4" s="1"/>
  <c r="BY48" i="6"/>
  <c r="BY50" s="1"/>
  <c r="BY262" i="9" s="1"/>
  <c r="BU48" i="6"/>
  <c r="BU50" s="1"/>
  <c r="BU262" i="9" s="1"/>
  <c r="BU47" i="6"/>
  <c r="BU49" s="1"/>
  <c r="BU261" i="9" s="1"/>
  <c r="BU230" i="4" s="1"/>
  <c r="BP47" i="6"/>
  <c r="BP49" s="1"/>
  <c r="BP261" i="9" s="1"/>
  <c r="BP230" i="4" s="1"/>
  <c r="BP48" i="6"/>
  <c r="BP50" s="1"/>
  <c r="BP262" i="9" s="1"/>
  <c r="CI29" i="4"/>
  <c r="CH16" i="7"/>
  <c r="CH17" s="1"/>
  <c r="CH23" s="1"/>
  <c r="CH29" s="1"/>
  <c r="CH35" s="1"/>
  <c r="CH41" s="1"/>
  <c r="CG232" i="4"/>
  <c r="CG235" s="1"/>
  <c r="CD29"/>
  <c r="CD232" s="1"/>
  <c r="CD235" s="1"/>
  <c r="BY232"/>
  <c r="BY235" s="1"/>
  <c r="BZ16" i="7"/>
  <c r="BZ17" s="1"/>
  <c r="BZ23" s="1"/>
  <c r="BZ29" s="1"/>
  <c r="BZ35" s="1"/>
  <c r="BZ41" s="1"/>
  <c r="BZ47" s="1"/>
  <c r="BZ53" s="1"/>
  <c r="BZ59" s="1"/>
  <c r="BZ65" s="1"/>
  <c r="BZ71" s="1"/>
  <c r="BZ77" s="1"/>
  <c r="BZ83" s="1"/>
  <c r="BZ89" s="1"/>
  <c r="BZ95" s="1"/>
  <c r="BZ101" s="1"/>
  <c r="BZ107" s="1"/>
  <c r="BZ113" s="1"/>
  <c r="BZ119" s="1"/>
  <c r="BZ125" s="1"/>
  <c r="BZ131" s="1"/>
  <c r="BZ137" s="1"/>
  <c r="BZ143" s="1"/>
  <c r="BZ149" s="1"/>
  <c r="BZ155" s="1"/>
  <c r="BZ161" s="1"/>
  <c r="BZ167" s="1"/>
  <c r="BZ173" s="1"/>
  <c r="BZ179" s="1"/>
  <c r="BZ185" s="1"/>
  <c r="BZ191" s="1"/>
  <c r="BZ197" s="1"/>
  <c r="BZ203" s="1"/>
  <c r="BZ209" s="1"/>
  <c r="BZ215" s="1"/>
  <c r="BZ221" s="1"/>
  <c r="BZ227" s="1"/>
  <c r="BZ233" s="1"/>
  <c r="BZ239" s="1"/>
  <c r="BZ245" s="1"/>
  <c r="BZ251" s="1"/>
  <c r="BV29" i="4"/>
  <c r="BQ16" i="7"/>
  <c r="BQ17" s="1"/>
  <c r="BQ23" s="1"/>
  <c r="BQ29" s="1"/>
  <c r="BQ35" s="1"/>
  <c r="BQ41" s="1"/>
  <c r="BQ47" s="1"/>
  <c r="BQ53" s="1"/>
  <c r="BQ59" s="1"/>
  <c r="BQ65" s="1"/>
  <c r="BQ71" s="1"/>
  <c r="BQ77" s="1"/>
  <c r="BQ83" s="1"/>
  <c r="BQ89" s="1"/>
  <c r="BQ95" s="1"/>
  <c r="BQ101" s="1"/>
  <c r="BQ107" s="1"/>
  <c r="BQ113" s="1"/>
  <c r="BQ119" s="1"/>
  <c r="BQ125" s="1"/>
  <c r="BQ131" s="1"/>
  <c r="BQ137" s="1"/>
  <c r="BQ143" s="1"/>
  <c r="BQ149" s="1"/>
  <c r="BQ155" s="1"/>
  <c r="BQ161" s="1"/>
  <c r="BQ167" s="1"/>
  <c r="BQ173" s="1"/>
  <c r="BQ179" s="1"/>
  <c r="BQ185" s="1"/>
  <c r="BQ191" s="1"/>
  <c r="BQ197" s="1"/>
  <c r="BQ203" s="1"/>
  <c r="BQ209" s="1"/>
  <c r="BQ215" s="1"/>
  <c r="BQ221" s="1"/>
  <c r="BQ227" s="1"/>
  <c r="BQ233" s="1"/>
  <c r="BQ239" s="1"/>
  <c r="BQ245" s="1"/>
  <c r="BQ251" s="1"/>
  <c r="BP232" i="4"/>
  <c r="BP235" s="1"/>
  <c r="BM232"/>
  <c r="BM235" s="1"/>
  <c r="CQ92"/>
  <c r="CR93" i="7" s="1"/>
  <c r="CD16"/>
  <c r="CD17" s="1"/>
  <c r="CQ117" i="4"/>
  <c r="CR123" i="7" s="1"/>
  <c r="CQ172" i="4"/>
  <c r="CR189" i="7" s="1"/>
  <c r="C24" i="4"/>
  <c r="D10" i="7" s="1"/>
  <c r="D11" s="1"/>
  <c r="Z24" i="4"/>
  <c r="AA10" i="7" s="1"/>
  <c r="AA11" s="1"/>
  <c r="CP11" i="9"/>
  <c r="AF10" i="7"/>
  <c r="AF11" s="1"/>
  <c r="T10"/>
  <c r="T11" s="1"/>
  <c r="AD10"/>
  <c r="AD11" s="1"/>
  <c r="O130" i="4"/>
  <c r="P121" i="7"/>
  <c r="CJ109"/>
  <c r="CI115" i="4"/>
  <c r="AU100"/>
  <c r="AV97" i="7"/>
  <c r="S95" i="4"/>
  <c r="T91" i="7"/>
  <c r="AC95" i="4"/>
  <c r="AD91" i="7"/>
  <c r="AQ91"/>
  <c r="AP95" i="4"/>
  <c r="BQ91" i="7"/>
  <c r="BP95" i="4"/>
  <c r="AR90"/>
  <c r="AS85" i="7"/>
  <c r="AW79"/>
  <c r="AV85" i="4"/>
  <c r="AT80"/>
  <c r="AU73" i="7"/>
  <c r="CM73"/>
  <c r="CL80" i="4"/>
  <c r="Y67" i="7"/>
  <c r="X75" i="4"/>
  <c r="R145"/>
  <c r="S133" i="7"/>
  <c r="BN115"/>
  <c r="BM120" i="4"/>
  <c r="BM125" s="1"/>
  <c r="P100"/>
  <c r="Q97" i="7"/>
  <c r="BX91"/>
  <c r="BW95" i="4"/>
  <c r="AA85" i="7"/>
  <c r="Z90" i="4"/>
  <c r="AH95"/>
  <c r="AI91" i="7"/>
  <c r="AS95" i="4"/>
  <c r="AT91" i="7"/>
  <c r="CG85"/>
  <c r="CF90" i="4"/>
  <c r="U85" i="7"/>
  <c r="T90" i="4"/>
  <c r="BG85" i="7"/>
  <c r="BF90" i="4"/>
  <c r="BI95"/>
  <c r="BJ91" i="7"/>
  <c r="O73"/>
  <c r="N80" i="4"/>
  <c r="V80"/>
  <c r="W73" i="7"/>
  <c r="AD80" i="4"/>
  <c r="AE73" i="7"/>
  <c r="CE85"/>
  <c r="CD90" i="4"/>
  <c r="E75"/>
  <c r="F67" i="7"/>
  <c r="K67"/>
  <c r="J75" i="4"/>
  <c r="S109" i="7"/>
  <c r="AO67"/>
  <c r="AN75" i="4"/>
  <c r="BF67" i="7"/>
  <c r="BE75" i="4"/>
  <c r="BP61" i="7"/>
  <c r="BO70" i="4"/>
  <c r="C105"/>
  <c r="C110" s="1"/>
  <c r="BN103" i="7"/>
  <c r="BH100" i="4"/>
  <c r="BI97" i="7"/>
  <c r="CM115" i="4"/>
  <c r="CN109" i="7"/>
  <c r="CD103"/>
  <c r="CC105" i="4"/>
  <c r="CC110" s="1"/>
  <c r="AK91" i="7"/>
  <c r="AJ95" i="4"/>
  <c r="AB91" i="7"/>
  <c r="AA95" i="4"/>
  <c r="AI100"/>
  <c r="AJ97" i="7"/>
  <c r="BJ90" i="4"/>
  <c r="BK85" i="7"/>
  <c r="AX85"/>
  <c r="AW90" i="4"/>
  <c r="BB85"/>
  <c r="BC79" i="7"/>
  <c r="M80" i="4"/>
  <c r="N73" i="7"/>
  <c r="AC73"/>
  <c r="AB80" i="4"/>
  <c r="AY73" i="7"/>
  <c r="AX80" i="4"/>
  <c r="BA73" i="7"/>
  <c r="AZ80" i="4"/>
  <c r="I67" i="7"/>
  <c r="H75" i="4"/>
  <c r="BY97" i="7"/>
  <c r="BX100" i="4"/>
  <c r="AM97" i="7"/>
  <c r="AL100" i="4"/>
  <c r="AF91" i="7"/>
  <c r="AE95" i="4"/>
  <c r="AL91" i="7"/>
  <c r="AK95" i="4"/>
  <c r="AY95"/>
  <c r="AZ91" i="7"/>
  <c r="AM90" i="4"/>
  <c r="AN85" i="7"/>
  <c r="F85" i="4"/>
  <c r="G79" i="7"/>
  <c r="BW79"/>
  <c r="BV85" i="4"/>
  <c r="AG73" i="7"/>
  <c r="AF80" i="4"/>
  <c r="J67" i="7"/>
  <c r="I75" i="4"/>
  <c r="L75"/>
  <c r="M67" i="7"/>
  <c r="I61"/>
  <c r="M61"/>
  <c r="BF61"/>
  <c r="BD75" i="4"/>
  <c r="BP49" i="7"/>
  <c r="BS67"/>
  <c r="BR75" i="4"/>
  <c r="BG80"/>
  <c r="BY85"/>
  <c r="CG85"/>
  <c r="CK85"/>
  <c r="CB80"/>
  <c r="CN75"/>
  <c r="BC73" i="7"/>
  <c r="CH80" i="4"/>
  <c r="G75"/>
  <c r="K70"/>
  <c r="N67" i="7"/>
  <c r="Q75" i="4"/>
  <c r="W75"/>
  <c r="Y75"/>
  <c r="AG75"/>
  <c r="AO75"/>
  <c r="BA70"/>
  <c r="BQ70"/>
  <c r="BK95"/>
  <c r="BS80"/>
  <c r="CE79" i="7"/>
  <c r="BZ75" i="4"/>
  <c r="BC75"/>
  <c r="BO67" i="7"/>
  <c r="BN75" i="4"/>
  <c r="V55" i="7"/>
  <c r="U65" i="4"/>
  <c r="BT85"/>
  <c r="BU79" i="7"/>
  <c r="BL70" i="4"/>
  <c r="BM61" i="7"/>
  <c r="CE97" i="5"/>
  <c r="CG40"/>
  <c r="CF44"/>
  <c r="CG97"/>
  <c r="CE22"/>
  <c r="CE49"/>
  <c r="CF80"/>
  <c r="CE67"/>
  <c r="CG47"/>
  <c r="CF19"/>
  <c r="CE50"/>
  <c r="CF50"/>
  <c r="CF22"/>
  <c r="CG18"/>
  <c r="CF75"/>
  <c r="CG31"/>
  <c r="CF32"/>
  <c r="CG55"/>
  <c r="CE71"/>
  <c r="CE89"/>
  <c r="CG90"/>
  <c r="CF52"/>
  <c r="CE40"/>
  <c r="CE85"/>
  <c r="CG34"/>
  <c r="CE17"/>
  <c r="CF37"/>
  <c r="CE69"/>
  <c r="CE53"/>
  <c r="CF26"/>
  <c r="CE92"/>
  <c r="CG51"/>
  <c r="CG39"/>
  <c r="CE27"/>
  <c r="CF65"/>
  <c r="CG68"/>
  <c r="CF91"/>
  <c r="CF36"/>
  <c r="CE76"/>
  <c r="CE77"/>
  <c r="CF21"/>
  <c r="CG81"/>
  <c r="CE48"/>
  <c r="CE56"/>
  <c r="CF81"/>
  <c r="CG66"/>
  <c r="CE80"/>
  <c r="CE75"/>
  <c r="CE18"/>
  <c r="CF45"/>
  <c r="CF70"/>
  <c r="CG77"/>
  <c r="CG41"/>
  <c r="CE83"/>
  <c r="CE55"/>
  <c r="CG85"/>
  <c r="CF35"/>
  <c r="CG96"/>
  <c r="CE57"/>
  <c r="CE15"/>
  <c r="CF90"/>
  <c r="CF74"/>
  <c r="CE13"/>
  <c r="CF28"/>
  <c r="CG11"/>
  <c r="CF42"/>
  <c r="CE30"/>
  <c r="CF97"/>
  <c r="CG32"/>
  <c r="CE26"/>
  <c r="CE79"/>
  <c r="CE41"/>
  <c r="CG13"/>
  <c r="CF27"/>
  <c r="CE38"/>
  <c r="CE37"/>
  <c r="CG91"/>
  <c r="CF40"/>
  <c r="CG87"/>
  <c r="CE73"/>
  <c r="CE29"/>
  <c r="CG19"/>
  <c r="CF13"/>
  <c r="CG69"/>
  <c r="CF99"/>
  <c r="CE93"/>
  <c r="CF92"/>
  <c r="CE88"/>
  <c r="CG59"/>
  <c r="CF55"/>
  <c r="CG26"/>
  <c r="CE65"/>
  <c r="CF56"/>
  <c r="CF67"/>
  <c r="CE58"/>
  <c r="CF15"/>
  <c r="CE84"/>
  <c r="CG54"/>
  <c r="CF39"/>
  <c r="CG74"/>
  <c r="CF23"/>
  <c r="CF86"/>
  <c r="CF51"/>
  <c r="CE51"/>
  <c r="CG21"/>
  <c r="CF48"/>
  <c r="CG22"/>
  <c r="CG98"/>
  <c r="CF89"/>
  <c r="CG35"/>
  <c r="CG83"/>
  <c r="CE86"/>
  <c r="CE46"/>
  <c r="CG73"/>
  <c r="CG88"/>
  <c r="CG84"/>
  <c r="CF24"/>
  <c r="CG42"/>
  <c r="CE28"/>
  <c r="CF33"/>
  <c r="CE81"/>
  <c r="CF25"/>
  <c r="CG43"/>
  <c r="CF61"/>
  <c r="CF57"/>
  <c r="CG46"/>
  <c r="CG14"/>
  <c r="CE14"/>
  <c r="CE54"/>
  <c r="CE78"/>
  <c r="CF64"/>
  <c r="CF53"/>
  <c r="CF29"/>
  <c r="CG67"/>
  <c r="CE25"/>
  <c r="AT70"/>
  <c r="AS11"/>
  <c r="K19" i="2" s="1"/>
  <c r="AS98" i="5"/>
  <c r="AT51"/>
  <c r="AR36"/>
  <c r="AS39"/>
  <c r="AT31"/>
  <c r="AR62"/>
  <c r="AR38"/>
  <c r="AR48"/>
  <c r="AS40"/>
  <c r="AT18"/>
  <c r="AT88"/>
  <c r="AR17"/>
  <c r="AR68"/>
  <c r="AS20"/>
  <c r="AT93"/>
  <c r="AT25"/>
  <c r="AT86"/>
  <c r="AR34"/>
  <c r="AT68"/>
  <c r="AS36"/>
  <c r="AT49"/>
  <c r="AR49"/>
  <c r="AR50"/>
  <c r="AR79"/>
  <c r="AT56"/>
  <c r="AR44"/>
  <c r="AT50"/>
  <c r="AR41"/>
  <c r="AR29"/>
  <c r="AR54"/>
  <c r="AS89"/>
  <c r="AR81"/>
  <c r="AT85"/>
  <c r="AT67"/>
  <c r="AT38"/>
  <c r="AR37"/>
  <c r="AS76"/>
  <c r="AR83"/>
  <c r="AS54"/>
  <c r="AR28"/>
  <c r="AT33"/>
  <c r="AR85"/>
  <c r="AR60"/>
  <c r="AR18"/>
  <c r="AR57"/>
  <c r="AS64"/>
  <c r="AT19"/>
  <c r="AS74"/>
  <c r="AS18"/>
  <c r="AT96"/>
  <c r="AT92"/>
  <c r="AT79"/>
  <c r="AT39"/>
  <c r="AT74"/>
  <c r="AS60"/>
  <c r="AS37"/>
  <c r="AR31"/>
  <c r="AR91"/>
  <c r="AS67"/>
  <c r="AT37"/>
  <c r="AS93"/>
  <c r="AS92"/>
  <c r="AS88"/>
  <c r="AS68"/>
  <c r="AT46"/>
  <c r="AS71"/>
  <c r="AS61"/>
  <c r="AR84"/>
  <c r="AS57"/>
  <c r="AS15"/>
  <c r="AT36"/>
  <c r="AS95"/>
  <c r="AT78"/>
  <c r="AR73"/>
  <c r="AT87"/>
  <c r="AT20"/>
  <c r="AS22"/>
  <c r="AT17"/>
  <c r="AT99"/>
  <c r="AT44"/>
  <c r="AT66"/>
  <c r="AT72"/>
  <c r="AR96"/>
  <c r="AT75"/>
  <c r="AT64"/>
  <c r="AS24"/>
  <c r="AT53"/>
  <c r="AR87"/>
  <c r="AS14"/>
  <c r="AS44"/>
  <c r="AS79"/>
  <c r="AT83"/>
  <c r="AR22"/>
  <c r="AR69"/>
  <c r="AR43"/>
  <c r="AR89"/>
  <c r="AR23"/>
  <c r="AS46"/>
  <c r="AT59"/>
  <c r="AS78"/>
  <c r="AR27"/>
  <c r="AR86"/>
  <c r="AS28"/>
  <c r="AT14"/>
  <c r="AS69"/>
  <c r="AT22"/>
  <c r="AS86"/>
  <c r="AS81"/>
  <c r="AT12"/>
  <c r="AS96"/>
  <c r="AS59"/>
  <c r="AS49"/>
  <c r="AS45"/>
  <c r="AR99"/>
  <c r="AR47"/>
  <c r="AR65"/>
  <c r="AS42"/>
  <c r="AR24"/>
  <c r="AR13"/>
  <c r="AT80"/>
  <c r="AS32"/>
  <c r="AR52"/>
  <c r="AT34"/>
  <c r="AR59"/>
  <c r="AR88"/>
  <c r="AR77"/>
  <c r="AS62"/>
  <c r="AR42"/>
  <c r="AR70"/>
  <c r="AS70"/>
  <c r="AR11"/>
  <c r="BN78"/>
  <c r="BM17"/>
  <c r="BO50"/>
  <c r="BM63"/>
  <c r="BM55"/>
  <c r="BM50"/>
  <c r="BM56"/>
  <c r="BO28"/>
  <c r="BM87"/>
  <c r="BN13"/>
  <c r="BN34"/>
  <c r="BO87"/>
  <c r="BO42"/>
  <c r="BM74"/>
  <c r="BO40"/>
  <c r="BO71"/>
  <c r="BN51"/>
  <c r="BO74"/>
  <c r="BM40"/>
  <c r="BM11"/>
  <c r="BM91"/>
  <c r="BN55"/>
  <c r="BM51"/>
  <c r="BN74"/>
  <c r="BN87"/>
  <c r="BM44"/>
  <c r="BN65"/>
  <c r="BO67"/>
  <c r="BO27"/>
  <c r="BO70"/>
  <c r="BN99"/>
  <c r="BM32"/>
  <c r="BO80"/>
  <c r="BO69"/>
  <c r="BO93"/>
  <c r="BN82"/>
  <c r="BO83"/>
  <c r="BN14"/>
  <c r="BO91"/>
  <c r="BO97"/>
  <c r="BN25"/>
  <c r="BM64"/>
  <c r="BN42"/>
  <c r="BM89"/>
  <c r="BN17"/>
  <c r="BO73"/>
  <c r="BN89"/>
  <c r="BO23"/>
  <c r="BN91"/>
  <c r="BM33"/>
  <c r="BN75"/>
  <c r="BM88"/>
  <c r="BN40"/>
  <c r="BN32"/>
  <c r="BO75"/>
  <c r="BN94"/>
  <c r="BM95"/>
  <c r="BN85"/>
  <c r="BM86"/>
  <c r="BN92"/>
  <c r="BN60"/>
  <c r="BN45"/>
  <c r="BO98"/>
  <c r="BN71"/>
  <c r="BO56"/>
  <c r="BO79"/>
  <c r="BN80"/>
  <c r="BO59"/>
  <c r="BM28"/>
  <c r="BM85"/>
  <c r="BM24"/>
  <c r="BO57"/>
  <c r="BN90"/>
  <c r="BO51"/>
  <c r="BN63"/>
  <c r="BO35"/>
  <c r="BM82"/>
  <c r="BO77"/>
  <c r="BN37"/>
  <c r="BM68"/>
  <c r="BM13"/>
  <c r="BO37"/>
  <c r="BN30"/>
  <c r="BO52"/>
  <c r="BM73"/>
  <c r="BM30"/>
  <c r="BM36"/>
  <c r="BN38"/>
  <c r="BN50"/>
  <c r="BN15"/>
  <c r="BO20"/>
  <c r="BO34"/>
  <c r="BO21"/>
  <c r="BO60"/>
  <c r="BM49"/>
  <c r="BN72"/>
  <c r="BO66"/>
  <c r="BO99"/>
  <c r="BN16"/>
  <c r="BN12"/>
  <c r="BM54"/>
  <c r="BM69"/>
  <c r="BN79"/>
  <c r="BM20"/>
  <c r="BO18"/>
  <c r="BM42"/>
  <c r="BM45"/>
  <c r="BN96"/>
  <c r="BM90"/>
  <c r="BM62"/>
  <c r="BM29"/>
  <c r="BO43"/>
  <c r="BO46"/>
  <c r="BN54"/>
  <c r="BO17"/>
  <c r="BM93"/>
  <c r="BO86"/>
  <c r="BM98"/>
  <c r="BN22"/>
  <c r="BO96"/>
  <c r="BM72"/>
  <c r="BN93"/>
  <c r="BM77"/>
  <c r="BM71"/>
  <c r="BO24"/>
  <c r="BN57"/>
  <c r="BM22"/>
  <c r="BN67"/>
  <c r="BO31"/>
  <c r="BM39"/>
  <c r="BO62"/>
  <c r="BN19"/>
  <c r="BO88"/>
  <c r="BM43"/>
  <c r="CB50"/>
  <c r="CB70"/>
  <c r="CD92"/>
  <c r="CD15"/>
  <c r="CC67"/>
  <c r="CB12"/>
  <c r="CC35"/>
  <c r="CC43"/>
  <c r="CC58"/>
  <c r="CC79"/>
  <c r="CD98"/>
  <c r="CD83"/>
  <c r="CB46"/>
  <c r="CD57"/>
  <c r="CB61"/>
  <c r="CD32"/>
  <c r="CC75"/>
  <c r="CD87"/>
  <c r="CD63"/>
  <c r="CB87"/>
  <c r="CC88"/>
  <c r="CD69"/>
  <c r="CB31"/>
  <c r="CD88"/>
  <c r="CB62"/>
  <c r="CC87"/>
  <c r="CB98"/>
  <c r="CD77"/>
  <c r="CD13"/>
  <c r="CC65"/>
  <c r="CB60"/>
  <c r="CC78"/>
  <c r="CB35"/>
  <c r="CD60"/>
  <c r="CD58"/>
  <c r="CD95"/>
  <c r="CD59"/>
  <c r="CC97"/>
  <c r="CC84"/>
  <c r="CC83"/>
  <c r="CD80"/>
  <c r="CB58"/>
  <c r="CB30"/>
  <c r="CC22"/>
  <c r="CB99"/>
  <c r="CD43"/>
  <c r="CD67"/>
  <c r="CB17"/>
  <c r="CD62"/>
  <c r="CB55"/>
  <c r="CD47"/>
  <c r="CD65"/>
  <c r="CC19"/>
  <c r="CD42"/>
  <c r="CB89"/>
  <c r="CC98"/>
  <c r="CC46"/>
  <c r="CB80"/>
  <c r="CB79"/>
  <c r="CB69"/>
  <c r="CC11"/>
  <c r="K31" i="2" s="1"/>
  <c r="CD33" i="5"/>
  <c r="CD79"/>
  <c r="CB90"/>
  <c r="CC38"/>
  <c r="CC23"/>
  <c r="CB59"/>
  <c r="CD18"/>
  <c r="CD12"/>
  <c r="CC91"/>
  <c r="CC10"/>
  <c r="CB15"/>
  <c r="CC71"/>
  <c r="CC96"/>
  <c r="CD31"/>
  <c r="CB97"/>
  <c r="CC57"/>
  <c r="CB82"/>
  <c r="CC92"/>
  <c r="CB91"/>
  <c r="CB26"/>
  <c r="CB83"/>
  <c r="CB13"/>
  <c r="CB71"/>
  <c r="CB36"/>
  <c r="CC13"/>
  <c r="CC40"/>
  <c r="CC80"/>
  <c r="CC15"/>
  <c r="CD19"/>
  <c r="CB27"/>
  <c r="CC33"/>
  <c r="CD27"/>
  <c r="CD36"/>
  <c r="CC90"/>
  <c r="CC77"/>
  <c r="CB25"/>
  <c r="CD29"/>
  <c r="CB11"/>
  <c r="CD14"/>
  <c r="CC94"/>
  <c r="CD56"/>
  <c r="CB37"/>
  <c r="CD85"/>
  <c r="CB48"/>
  <c r="CD38"/>
  <c r="CD81"/>
  <c r="CB43"/>
  <c r="CB29"/>
  <c r="CB68"/>
  <c r="CB85"/>
  <c r="CC20"/>
  <c r="CD86"/>
  <c r="CC64"/>
  <c r="CD11"/>
  <c r="CC59"/>
  <c r="CC32"/>
  <c r="CB75"/>
  <c r="CB95"/>
  <c r="CD34"/>
  <c r="CC27"/>
  <c r="CC76"/>
  <c r="CC25"/>
  <c r="CB22"/>
  <c r="CB53"/>
  <c r="CC16"/>
  <c r="CC61"/>
  <c r="CB57"/>
  <c r="CD72"/>
  <c r="CB74"/>
  <c r="CD71"/>
  <c r="CD82"/>
  <c r="CD48"/>
  <c r="CC42"/>
  <c r="CB56"/>
  <c r="CC74"/>
  <c r="CG36"/>
  <c r="CG94"/>
  <c r="CG58"/>
  <c r="CG63"/>
  <c r="CG33"/>
  <c r="CF16"/>
  <c r="CF79"/>
  <c r="CG30"/>
  <c r="CG27"/>
  <c r="CG80"/>
  <c r="CG95"/>
  <c r="CE82"/>
  <c r="CF88"/>
  <c r="CF30"/>
  <c r="CG79"/>
  <c r="CF11"/>
  <c r="K32" i="2" s="1"/>
  <c r="CF98" i="5"/>
  <c r="CE66"/>
  <c r="CE31"/>
  <c r="CG93"/>
  <c r="CG45"/>
  <c r="CE87"/>
  <c r="CF58"/>
  <c r="CG89"/>
  <c r="CG12"/>
  <c r="CE19"/>
  <c r="CE34"/>
  <c r="CF72"/>
  <c r="CE62"/>
  <c r="CG65"/>
  <c r="CF63"/>
  <c r="CG57"/>
  <c r="CF60"/>
  <c r="CF12"/>
  <c r="BO184" i="4"/>
  <c r="CE59" i="5"/>
  <c r="CE96"/>
  <c r="CF62"/>
  <c r="CG56"/>
  <c r="CG61"/>
  <c r="CE39"/>
  <c r="CG25"/>
  <c r="CE91"/>
  <c r="CG50"/>
  <c r="CE64"/>
  <c r="CF83"/>
  <c r="CG82"/>
  <c r="CF84"/>
  <c r="CF76"/>
  <c r="CE90"/>
  <c r="CG44"/>
  <c r="CE99"/>
  <c r="CF87"/>
  <c r="CF68"/>
  <c r="CG24"/>
  <c r="CF82"/>
  <c r="CE98"/>
  <c r="CG62"/>
  <c r="CE12"/>
  <c r="CG60"/>
  <c r="CF54"/>
  <c r="CF17"/>
  <c r="CG23"/>
  <c r="CG15"/>
  <c r="CG38"/>
  <c r="CE95"/>
  <c r="CE45"/>
  <c r="CF85"/>
  <c r="CG75"/>
  <c r="AV92"/>
  <c r="AW61"/>
  <c r="AV15"/>
  <c r="AW94"/>
  <c r="AV28"/>
  <c r="AW82"/>
  <c r="AU24"/>
  <c r="AV60"/>
  <c r="AW18"/>
  <c r="AV98"/>
  <c r="AW56"/>
  <c r="AW64"/>
  <c r="AW55"/>
  <c r="AV35"/>
  <c r="AW57"/>
  <c r="AV55"/>
  <c r="AU81"/>
  <c r="AW88"/>
  <c r="AU80"/>
  <c r="AV47"/>
  <c r="AU40"/>
  <c r="AU72"/>
  <c r="AU30"/>
  <c r="AU96"/>
  <c r="AU66"/>
  <c r="AU38"/>
  <c r="AW65"/>
  <c r="AW80"/>
  <c r="AW98"/>
  <c r="AV66"/>
  <c r="AW87"/>
  <c r="AU89"/>
  <c r="AW66"/>
  <c r="AV52"/>
  <c r="AU58"/>
  <c r="AU85"/>
  <c r="AU67"/>
  <c r="AU36"/>
  <c r="AW77"/>
  <c r="AU14"/>
  <c r="AV25"/>
  <c r="AU20"/>
  <c r="AW78"/>
  <c r="AW54"/>
  <c r="AV58"/>
  <c r="AW35"/>
  <c r="AU22"/>
  <c r="AU39"/>
  <c r="AU56"/>
  <c r="AU69"/>
  <c r="AV88"/>
  <c r="AU11"/>
  <c r="AW20"/>
  <c r="AU43"/>
  <c r="AV69"/>
  <c r="AU18"/>
  <c r="AU97"/>
  <c r="AW16"/>
  <c r="AW71"/>
  <c r="AW58"/>
  <c r="AV79"/>
  <c r="AU95"/>
  <c r="AU29"/>
  <c r="AV97"/>
  <c r="AU12"/>
  <c r="CJ46"/>
  <c r="AC82"/>
  <c r="AE89"/>
  <c r="AD15"/>
  <c r="AE33"/>
  <c r="AC68"/>
  <c r="AE65"/>
  <c r="AD61"/>
  <c r="AC23"/>
  <c r="AD89"/>
  <c r="AC46"/>
  <c r="AE67"/>
  <c r="AD34"/>
  <c r="AC88"/>
  <c r="AD28"/>
  <c r="AE59"/>
  <c r="AD49"/>
  <c r="AE66"/>
  <c r="AC30"/>
  <c r="AE83"/>
  <c r="AC25"/>
  <c r="AC45"/>
  <c r="AC84"/>
  <c r="AE34"/>
  <c r="AE75"/>
  <c r="AE86"/>
  <c r="AC35"/>
  <c r="AD38"/>
  <c r="AE94"/>
  <c r="AC73"/>
  <c r="AC29"/>
  <c r="AE62"/>
  <c r="AC40"/>
  <c r="AC87"/>
  <c r="AD63"/>
  <c r="AE81"/>
  <c r="AD85"/>
  <c r="AC18"/>
  <c r="AD30"/>
  <c r="AC67"/>
  <c r="AC50"/>
  <c r="AC81"/>
  <c r="AE38"/>
  <c r="AC72"/>
  <c r="AC85"/>
  <c r="AE28"/>
  <c r="AD95"/>
  <c r="AD22"/>
  <c r="AE76"/>
  <c r="AC53"/>
  <c r="AC49"/>
  <c r="AE39"/>
  <c r="AD70"/>
  <c r="AE96"/>
  <c r="AD33"/>
  <c r="AD79"/>
  <c r="AD48"/>
  <c r="AD65"/>
  <c r="AC97"/>
  <c r="AE42"/>
  <c r="AD55"/>
  <c r="AE54"/>
  <c r="AE68"/>
  <c r="AD84"/>
  <c r="AD72"/>
  <c r="AC70"/>
  <c r="AD98"/>
  <c r="AC15"/>
  <c r="AC58"/>
  <c r="AC32"/>
  <c r="AD74"/>
  <c r="AD83"/>
  <c r="AC12"/>
  <c r="AC41"/>
  <c r="AD16"/>
  <c r="AC57"/>
  <c r="AE95"/>
  <c r="AC24"/>
  <c r="AC20"/>
  <c r="AD19"/>
  <c r="AD57"/>
  <c r="AD51"/>
  <c r="AD53"/>
  <c r="DS88"/>
  <c r="AI26"/>
  <c r="AJ59"/>
  <c r="AK48"/>
  <c r="AI98"/>
  <c r="AK84"/>
  <c r="AJ11"/>
  <c r="K16" i="2" s="1"/>
  <c r="AI17" i="5"/>
  <c r="AI74"/>
  <c r="AI23"/>
  <c r="AI41"/>
  <c r="AI60"/>
  <c r="AJ15"/>
  <c r="AI39"/>
  <c r="AI70"/>
  <c r="AJ90"/>
  <c r="AI78"/>
  <c r="AJ31"/>
  <c r="AK19"/>
  <c r="AK11"/>
  <c r="AK93"/>
  <c r="AJ77"/>
  <c r="AK98"/>
  <c r="AJ48"/>
  <c r="AJ12"/>
  <c r="AJ60"/>
  <c r="AJ94"/>
  <c r="AJ69"/>
  <c r="AI97"/>
  <c r="AJ97"/>
  <c r="AJ30"/>
  <c r="AK83"/>
  <c r="AJ16"/>
  <c r="AJ19"/>
  <c r="AK41"/>
  <c r="AJ50"/>
  <c r="AK20"/>
  <c r="AI61"/>
  <c r="AK21"/>
  <c r="AI25"/>
  <c r="AJ53"/>
  <c r="AJ91"/>
  <c r="AK80"/>
  <c r="AK77"/>
  <c r="AI67"/>
  <c r="AJ22"/>
  <c r="AJ32"/>
  <c r="AI59"/>
  <c r="AK54"/>
  <c r="AK75"/>
  <c r="AJ67"/>
  <c r="AK22"/>
  <c r="AJ75"/>
  <c r="AJ51"/>
  <c r="AI18"/>
  <c r="AJ58"/>
  <c r="AK50"/>
  <c r="AI65"/>
  <c r="AK55"/>
  <c r="AI81"/>
  <c r="AK53"/>
  <c r="AK37"/>
  <c r="AI84"/>
  <c r="AI99"/>
  <c r="AJ46"/>
  <c r="AI77"/>
  <c r="AI63"/>
  <c r="AJ26"/>
  <c r="L27" i="9"/>
  <c r="L33"/>
  <c r="L39" s="1"/>
  <c r="L45" s="1"/>
  <c r="L51" s="1"/>
  <c r="L57" s="1"/>
  <c r="L63" s="1"/>
  <c r="L69" s="1"/>
  <c r="L75" s="1"/>
  <c r="L81" s="1"/>
  <c r="L87" s="1"/>
  <c r="L93" s="1"/>
  <c r="L99" s="1"/>
  <c r="L105" s="1"/>
  <c r="L111" s="1"/>
  <c r="L117" s="1"/>
  <c r="L123" s="1"/>
  <c r="L129" s="1"/>
  <c r="L135" s="1"/>
  <c r="L141" s="1"/>
  <c r="L147" s="1"/>
  <c r="L153" s="1"/>
  <c r="L159" s="1"/>
  <c r="L165" s="1"/>
  <c r="L171" s="1"/>
  <c r="L177" s="1"/>
  <c r="L183" s="1"/>
  <c r="L189" s="1"/>
  <c r="L195" s="1"/>
  <c r="L201" s="1"/>
  <c r="L207" s="1"/>
  <c r="L213" s="1"/>
  <c r="L219" s="1"/>
  <c r="L225" s="1"/>
  <c r="L231" s="1"/>
  <c r="L237" s="1"/>
  <c r="L243" s="1"/>
  <c r="L249" s="1"/>
  <c r="L255" s="1"/>
  <c r="P27"/>
  <c r="P33"/>
  <c r="P39" s="1"/>
  <c r="P45" s="1"/>
  <c r="P51" s="1"/>
  <c r="P57" s="1"/>
  <c r="P63" s="1"/>
  <c r="P69" s="1"/>
  <c r="P75" s="1"/>
  <c r="P81" s="1"/>
  <c r="P87" s="1"/>
  <c r="P93" s="1"/>
  <c r="P99" s="1"/>
  <c r="P105" s="1"/>
  <c r="P111" s="1"/>
  <c r="P117" s="1"/>
  <c r="P123" s="1"/>
  <c r="P129" s="1"/>
  <c r="P135" s="1"/>
  <c r="P141" s="1"/>
  <c r="P147" s="1"/>
  <c r="P153" s="1"/>
  <c r="P159" s="1"/>
  <c r="P165" s="1"/>
  <c r="P171" s="1"/>
  <c r="P177" s="1"/>
  <c r="P183" s="1"/>
  <c r="P189" s="1"/>
  <c r="P195" s="1"/>
  <c r="P201" s="1"/>
  <c r="P207" s="1"/>
  <c r="P213" s="1"/>
  <c r="P219" s="1"/>
  <c r="P225" s="1"/>
  <c r="P231" s="1"/>
  <c r="P237" s="1"/>
  <c r="P243" s="1"/>
  <c r="P249" s="1"/>
  <c r="P255" s="1"/>
  <c r="CI57" i="5"/>
  <c r="CH17"/>
  <c r="CJ55"/>
  <c r="CJ65"/>
  <c r="CI13"/>
  <c r="CH73"/>
  <c r="CJ15"/>
  <c r="CI63"/>
  <c r="CH15"/>
  <c r="CJ92"/>
  <c r="CJ67"/>
  <c r="CH46"/>
  <c r="CH74"/>
  <c r="CI60"/>
  <c r="CI21"/>
  <c r="CI32"/>
  <c r="CI92"/>
  <c r="CJ40"/>
  <c r="CI36"/>
  <c r="CH48"/>
  <c r="CJ38"/>
  <c r="CH16"/>
  <c r="CH93"/>
  <c r="CJ96"/>
  <c r="CH98"/>
  <c r="CJ11"/>
  <c r="CI24"/>
  <c r="CI51"/>
  <c r="CJ81"/>
  <c r="CJ62"/>
  <c r="CH20"/>
  <c r="CJ72"/>
  <c r="CJ37"/>
  <c r="CI66"/>
  <c r="CI91"/>
  <c r="CH61"/>
  <c r="CI26"/>
  <c r="CI87"/>
  <c r="CI31"/>
  <c r="CI68"/>
  <c r="CI70"/>
  <c r="CH57"/>
  <c r="CH88"/>
  <c r="CI52"/>
  <c r="CH47"/>
  <c r="CJ44"/>
  <c r="CJ47"/>
  <c r="CI78"/>
  <c r="CI27"/>
  <c r="CI14"/>
  <c r="CI64"/>
  <c r="CH56"/>
  <c r="CJ77"/>
  <c r="CH33"/>
  <c r="CJ63"/>
  <c r="CI22"/>
  <c r="CJ28"/>
  <c r="CJ68"/>
  <c r="CH91"/>
  <c r="CJ52"/>
  <c r="CI89"/>
  <c r="CJ35"/>
  <c r="CH69"/>
  <c r="CH25"/>
  <c r="CH30"/>
  <c r="CH70"/>
  <c r="D45" i="4"/>
  <c r="E31" i="7"/>
  <c r="CJ78" i="5"/>
  <c r="CJ39"/>
  <c r="CJ87"/>
  <c r="CH39"/>
  <c r="CH19"/>
  <c r="CH90"/>
  <c r="CH45"/>
  <c r="CJ74"/>
  <c r="CJ88"/>
  <c r="CI61"/>
  <c r="CJ24"/>
  <c r="CJ12"/>
  <c r="CH21"/>
  <c r="CI95"/>
  <c r="CI98"/>
  <c r="CH12"/>
  <c r="CI62"/>
  <c r="CI11"/>
  <c r="K33" i="2" s="1"/>
  <c r="CI39" i="5"/>
  <c r="CI48"/>
  <c r="CI53"/>
  <c r="CH68"/>
  <c r="CH92"/>
  <c r="CH72"/>
  <c r="CH42"/>
  <c r="CJ75"/>
  <c r="CH82"/>
  <c r="CH52"/>
  <c r="CI17"/>
  <c r="CI71"/>
  <c r="CJ36"/>
  <c r="CH81"/>
  <c r="CI41"/>
  <c r="CI72"/>
  <c r="CI76"/>
  <c r="CJ23"/>
  <c r="CJ91"/>
  <c r="CJ89"/>
  <c r="CH44"/>
  <c r="CI46"/>
  <c r="CH75"/>
  <c r="CH77"/>
  <c r="CJ25"/>
  <c r="CI34"/>
  <c r="CI88"/>
  <c r="CI83"/>
  <c r="CJ64"/>
  <c r="CH83"/>
  <c r="CH14"/>
  <c r="CJ22"/>
  <c r="CJ54"/>
  <c r="CI20"/>
  <c r="CH65"/>
  <c r="CH86"/>
  <c r="CI67"/>
  <c r="CJ85"/>
  <c r="CJ26"/>
  <c r="CH24"/>
  <c r="CI45"/>
  <c r="CI23"/>
  <c r="CJ84"/>
  <c r="CI84"/>
  <c r="CH38"/>
  <c r="CJ93"/>
  <c r="CI28"/>
  <c r="CI25"/>
  <c r="F27" i="9"/>
  <c r="F33"/>
  <c r="F39" s="1"/>
  <c r="F45" s="1"/>
  <c r="F51" s="1"/>
  <c r="F57" s="1"/>
  <c r="F63" s="1"/>
  <c r="F69" s="1"/>
  <c r="F75" s="1"/>
  <c r="F81" s="1"/>
  <c r="F87" s="1"/>
  <c r="F93" s="1"/>
  <c r="F99" s="1"/>
  <c r="F105" s="1"/>
  <c r="F111" s="1"/>
  <c r="F117" s="1"/>
  <c r="F123" s="1"/>
  <c r="F129" s="1"/>
  <c r="F135" s="1"/>
  <c r="F141" s="1"/>
  <c r="F147" s="1"/>
  <c r="F153" s="1"/>
  <c r="F159" s="1"/>
  <c r="F165" s="1"/>
  <c r="F171" s="1"/>
  <c r="F177" s="1"/>
  <c r="F183" s="1"/>
  <c r="F189" s="1"/>
  <c r="F195" s="1"/>
  <c r="F201" s="1"/>
  <c r="F207" s="1"/>
  <c r="F213" s="1"/>
  <c r="F219" s="1"/>
  <c r="F225" s="1"/>
  <c r="F231" s="1"/>
  <c r="F237" s="1"/>
  <c r="F243" s="1"/>
  <c r="F249" s="1"/>
  <c r="F255" s="1"/>
  <c r="AE154"/>
  <c r="AU154"/>
  <c r="BC202" i="7"/>
  <c r="BB234" i="4"/>
  <c r="CE70"/>
  <c r="CF61" i="7"/>
  <c r="BX146" i="4"/>
  <c r="D146"/>
  <c r="AR146"/>
  <c r="W146"/>
  <c r="K146"/>
  <c r="AU146"/>
  <c r="S146"/>
  <c r="AY146"/>
  <c r="BR146"/>
  <c r="CD146"/>
  <c r="N146"/>
  <c r="P146"/>
  <c r="AA146"/>
  <c r="T146"/>
  <c r="BQ146"/>
  <c r="BF146"/>
  <c r="BU146"/>
  <c r="AS146"/>
  <c r="H146"/>
  <c r="L146"/>
  <c r="BJ146"/>
  <c r="U146"/>
  <c r="AH77" i="5"/>
  <c r="AH25"/>
  <c r="AH28"/>
  <c r="AG31"/>
  <c r="AG35"/>
  <c r="AF51"/>
  <c r="AH90"/>
  <c r="AH99"/>
  <c r="AH48"/>
  <c r="AF32"/>
  <c r="AG12"/>
  <c r="AG49"/>
  <c r="AG55"/>
  <c r="AG99"/>
  <c r="AH24"/>
  <c r="AH12"/>
  <c r="AH29"/>
  <c r="AH79"/>
  <c r="AG84"/>
  <c r="AG38"/>
  <c r="AH30"/>
  <c r="AG56"/>
  <c r="AG97"/>
  <c r="AH58"/>
  <c r="AG91"/>
  <c r="AH54"/>
  <c r="AF58"/>
  <c r="AG46"/>
  <c r="AF98"/>
  <c r="AH42"/>
  <c r="AG92"/>
  <c r="AF84"/>
  <c r="AF15"/>
  <c r="AG80"/>
  <c r="AG22"/>
  <c r="AG19"/>
  <c r="AG30"/>
  <c r="AG37"/>
  <c r="AF38"/>
  <c r="AG59"/>
  <c r="AH84"/>
  <c r="AH16"/>
  <c r="AG14"/>
  <c r="AH31"/>
  <c r="AF57"/>
  <c r="AF37"/>
  <c r="AG98"/>
  <c r="AH18"/>
  <c r="AG13"/>
  <c r="AH73"/>
  <c r="AH20"/>
  <c r="AF19"/>
  <c r="AF66"/>
  <c r="AG21"/>
  <c r="AF82"/>
  <c r="AH43"/>
  <c r="AH21"/>
  <c r="AF71"/>
  <c r="AH17"/>
  <c r="AG27"/>
  <c r="AH68"/>
  <c r="AG78"/>
  <c r="AH33"/>
  <c r="AH34"/>
  <c r="AH62"/>
  <c r="AF23"/>
  <c r="AG89"/>
  <c r="AG208" i="7"/>
  <c r="AM101" i="4"/>
  <c r="AD221"/>
  <c r="DR28" i="5" s="1"/>
  <c r="CB221" i="4"/>
  <c r="CA186"/>
  <c r="CI186"/>
  <c r="CH101"/>
  <c r="AZ221"/>
  <c r="DR35" i="5" s="1"/>
  <c r="CF186" i="4"/>
  <c r="AM186"/>
  <c r="BM186"/>
  <c r="BP101"/>
  <c r="BM221"/>
  <c r="DS41" i="5" s="1"/>
  <c r="C101" i="4"/>
  <c r="Y186"/>
  <c r="AP101"/>
  <c r="Y136"/>
  <c r="CB101"/>
  <c r="BB101"/>
  <c r="CK101"/>
  <c r="E101"/>
  <c r="AQ101"/>
  <c r="AX186"/>
  <c r="AU171"/>
  <c r="AO221"/>
  <c r="BK101"/>
  <c r="BT131"/>
  <c r="CC166"/>
  <c r="H166"/>
  <c r="CJ166"/>
  <c r="AE171"/>
  <c r="J171"/>
  <c r="BZ111"/>
  <c r="M171"/>
  <c r="BE141"/>
  <c r="E141"/>
  <c r="F141"/>
  <c r="AL141"/>
  <c r="F234"/>
  <c r="G202" i="7"/>
  <c r="AR37"/>
  <c r="AQ50" i="4"/>
  <c r="AD202" i="7"/>
  <c r="AC234" i="4"/>
  <c r="AA202" i="7"/>
  <c r="Z234" i="4"/>
  <c r="AL202" i="7"/>
  <c r="AK234" i="4"/>
  <c r="BP28" i="7"/>
  <c r="BO232" i="4"/>
  <c r="AH27" i="5"/>
  <c r="AH80"/>
  <c r="AF75"/>
  <c r="AH38"/>
  <c r="AH94"/>
  <c r="AH78"/>
  <c r="AH86"/>
  <c r="AG85"/>
  <c r="AF81"/>
  <c r="AF16"/>
  <c r="AG11"/>
  <c r="K15" i="2" s="1"/>
  <c r="AG96" i="5"/>
  <c r="AF52"/>
  <c r="AF88"/>
  <c r="AF76"/>
  <c r="AH14"/>
  <c r="AH89"/>
  <c r="AG95"/>
  <c r="AF67"/>
  <c r="AG44"/>
  <c r="AF21"/>
  <c r="AF86"/>
  <c r="AG93"/>
  <c r="AF68"/>
  <c r="AF79"/>
  <c r="AI101" i="4"/>
  <c r="AW221"/>
  <c r="BQ101"/>
  <c r="Z101"/>
  <c r="BD101"/>
  <c r="W101"/>
  <c r="F146"/>
  <c r="AN166"/>
  <c r="F166"/>
  <c r="AS166"/>
  <c r="CI171"/>
  <c r="AJ171"/>
  <c r="F111"/>
  <c r="CA111"/>
  <c r="BA141"/>
  <c r="AC141"/>
  <c r="AY141"/>
  <c r="P142" i="9"/>
  <c r="AY154"/>
  <c r="BT142"/>
  <c r="AL142"/>
  <c r="BR154"/>
  <c r="S154"/>
  <c r="O154"/>
  <c r="CG142"/>
  <c r="AM238"/>
  <c r="BC238"/>
  <c r="Z202" i="7"/>
  <c r="Y234" i="4"/>
  <c r="BW234"/>
  <c r="BX202" i="7"/>
  <c r="CH64" i="9"/>
  <c r="AH64"/>
  <c r="AB7" i="5"/>
  <c r="Y8"/>
  <c r="CH27" i="9"/>
  <c r="CH33"/>
  <c r="CH39" s="1"/>
  <c r="CH45" s="1"/>
  <c r="CH51" s="1"/>
  <c r="CH57" s="1"/>
  <c r="CH63" s="1"/>
  <c r="CH69" s="1"/>
  <c r="CH75" s="1"/>
  <c r="CH81" s="1"/>
  <c r="CH87" s="1"/>
  <c r="CH93" s="1"/>
  <c r="CH99" s="1"/>
  <c r="CH105" s="1"/>
  <c r="CH111" s="1"/>
  <c r="CH117" s="1"/>
  <c r="CH123" s="1"/>
  <c r="CH129" s="1"/>
  <c r="CH135" s="1"/>
  <c r="CH141" s="1"/>
  <c r="CH147" s="1"/>
  <c r="CH153" s="1"/>
  <c r="CH159" s="1"/>
  <c r="CH165" s="1"/>
  <c r="CH171" s="1"/>
  <c r="CH177" s="1"/>
  <c r="CH183" s="1"/>
  <c r="CH189" s="1"/>
  <c r="CH195" s="1"/>
  <c r="CH201" s="1"/>
  <c r="CH207" s="1"/>
  <c r="CH213" s="1"/>
  <c r="CH219" s="1"/>
  <c r="CH225" s="1"/>
  <c r="CH231" s="1"/>
  <c r="CH237" s="1"/>
  <c r="CH243" s="1"/>
  <c r="CH249" s="1"/>
  <c r="CH255" s="1"/>
  <c r="CA45" i="4"/>
  <c r="CB31" i="7"/>
  <c r="AL64" i="9"/>
  <c r="BT203"/>
  <c r="S8" i="5"/>
  <c r="N7"/>
  <c r="O7"/>
  <c r="L8"/>
  <c r="CA35" i="4"/>
  <c r="CB25" i="7" s="1"/>
  <c r="BU35" i="4"/>
  <c r="BV25" i="7" s="1"/>
  <c r="CB13"/>
  <c r="CB19"/>
  <c r="BE13"/>
  <c r="CJ30" i="4"/>
  <c r="BU40"/>
  <c r="AF56" i="9" l="1"/>
  <c r="AF59" i="4" s="1"/>
  <c r="AF11" i="6" s="1"/>
  <c r="AY56" i="9"/>
  <c r="AY59" i="4" s="1"/>
  <c r="AX56" i="9"/>
  <c r="AX59" i="4" s="1"/>
  <c r="AR56" i="9"/>
  <c r="AR59" i="4" s="1"/>
  <c r="AQ56" i="9"/>
  <c r="AQ59" i="4" s="1"/>
  <c r="AP56" i="9"/>
  <c r="AP59" i="4" s="1"/>
  <c r="AO56" i="9"/>
  <c r="AO59" i="4" s="1"/>
  <c r="AN56" i="9"/>
  <c r="AN59" i="4" s="1"/>
  <c r="AL56" i="9"/>
  <c r="AL59" i="4" s="1"/>
  <c r="AK56" i="9"/>
  <c r="AK59" i="4" s="1"/>
  <c r="AJ56" i="9"/>
  <c r="AJ59" i="4" s="1"/>
  <c r="AI56" i="9"/>
  <c r="AI59" i="4" s="1"/>
  <c r="AH56" i="9"/>
  <c r="AH59" i="4" s="1"/>
  <c r="AG56" i="9"/>
  <c r="AG59" i="4" s="1"/>
  <c r="AG52" i="7"/>
  <c r="Z56" i="9"/>
  <c r="Z59" i="4" s="1"/>
  <c r="Z11" i="6" s="1"/>
  <c r="AE56" i="9"/>
  <c r="AE59" i="4" s="1"/>
  <c r="AD56" i="9"/>
  <c r="AD59" i="4" s="1"/>
  <c r="AC56" i="9"/>
  <c r="AC59" i="4" s="1"/>
  <c r="AA56" i="9"/>
  <c r="AA59" i="4" s="1"/>
  <c r="O56" i="9"/>
  <c r="O59" i="4" s="1"/>
  <c r="P52" i="7" s="1"/>
  <c r="V56" i="9"/>
  <c r="V59" i="4" s="1"/>
  <c r="T56" i="9"/>
  <c r="T59" i="4" s="1"/>
  <c r="S56" i="9"/>
  <c r="S59" i="4" s="1"/>
  <c r="R56" i="9"/>
  <c r="R59" i="4" s="1"/>
  <c r="Q56" i="9"/>
  <c r="Q59" i="4" s="1"/>
  <c r="P56" i="9"/>
  <c r="P59" i="4" s="1"/>
  <c r="L56" i="9"/>
  <c r="L59" i="4" s="1"/>
  <c r="L11" i="6" s="1"/>
  <c r="N56" i="9"/>
  <c r="N59" i="4" s="1"/>
  <c r="M56" i="9"/>
  <c r="M59" i="4" s="1"/>
  <c r="E56" i="9"/>
  <c r="E59" i="4" s="1"/>
  <c r="E11" i="6" s="1"/>
  <c r="K56" i="9"/>
  <c r="K59" i="4" s="1"/>
  <c r="J56" i="9"/>
  <c r="J59" i="4" s="1"/>
  <c r="K52" i="7" s="1"/>
  <c r="D56" i="9"/>
  <c r="D59" i="4" s="1"/>
  <c r="E52" i="7" s="1"/>
  <c r="CQ53" i="9"/>
  <c r="F56"/>
  <c r="F59" i="4" s="1"/>
  <c r="I56" i="9"/>
  <c r="I59" i="4" s="1"/>
  <c r="CP57"/>
  <c r="G56" i="9"/>
  <c r="G59" i="4" s="1"/>
  <c r="BK53" i="7"/>
  <c r="BK59" s="1"/>
  <c r="BK65" s="1"/>
  <c r="BK71" s="1"/>
  <c r="BK77" s="1"/>
  <c r="BK83" s="1"/>
  <c r="BK89" s="1"/>
  <c r="BK95" s="1"/>
  <c r="BK101" s="1"/>
  <c r="BK107" s="1"/>
  <c r="BK113" s="1"/>
  <c r="BK119" s="1"/>
  <c r="BK125" s="1"/>
  <c r="BK131" s="1"/>
  <c r="BK137" s="1"/>
  <c r="BK143" s="1"/>
  <c r="BK149" s="1"/>
  <c r="BK155" s="1"/>
  <c r="BK161" s="1"/>
  <c r="BK167" s="1"/>
  <c r="BK173" s="1"/>
  <c r="BK179" s="1"/>
  <c r="BK185" s="1"/>
  <c r="BK191" s="1"/>
  <c r="BK197" s="1"/>
  <c r="BK203" s="1"/>
  <c r="BK209" s="1"/>
  <c r="BK215" s="1"/>
  <c r="BK221" s="1"/>
  <c r="BK227" s="1"/>
  <c r="BK233" s="1"/>
  <c r="BK239" s="1"/>
  <c r="BK245" s="1"/>
  <c r="BK251" s="1"/>
  <c r="D52"/>
  <c r="AW28"/>
  <c r="AV7" i="6"/>
  <c r="AY10"/>
  <c r="AZ46" i="7"/>
  <c r="AF50" i="9"/>
  <c r="AF54" i="4" s="1"/>
  <c r="AG46" i="7" s="1"/>
  <c r="AX50" i="9"/>
  <c r="AX54" i="4" s="1"/>
  <c r="AV50" i="9"/>
  <c r="AV54" i="4" s="1"/>
  <c r="AT50" i="9"/>
  <c r="AT54" i="4" s="1"/>
  <c r="AR50" i="9"/>
  <c r="AR54" i="4" s="1"/>
  <c r="AQ50" i="9"/>
  <c r="AQ54" i="4" s="1"/>
  <c r="AQ10" i="6" s="1"/>
  <c r="AP50" i="9"/>
  <c r="AP54" i="4" s="1"/>
  <c r="AO50" i="9"/>
  <c r="AO54" i="4" s="1"/>
  <c r="AN50" i="9"/>
  <c r="AN54" i="4" s="1"/>
  <c r="AL50" i="9"/>
  <c r="AL54" i="4" s="1"/>
  <c r="AJ50" i="9"/>
  <c r="AJ54" i="4" s="1"/>
  <c r="AK46" i="7" s="1"/>
  <c r="AK50" i="9"/>
  <c r="AK54" i="4" s="1"/>
  <c r="AI50" i="9"/>
  <c r="AI54" i="4" s="1"/>
  <c r="AH50" i="9"/>
  <c r="AH54" i="4" s="1"/>
  <c r="AG50" i="9"/>
  <c r="AG54" i="4" s="1"/>
  <c r="AC50" i="9"/>
  <c r="AC54" i="4" s="1"/>
  <c r="AD46" i="7" s="1"/>
  <c r="AE50" i="9"/>
  <c r="AE54" i="4" s="1"/>
  <c r="AD50" i="9"/>
  <c r="AD54" i="4" s="1"/>
  <c r="Z50" i="9"/>
  <c r="Z54" i="4" s="1"/>
  <c r="AA46" i="7" s="1"/>
  <c r="AA50" i="9"/>
  <c r="AA54" i="4" s="1"/>
  <c r="W50" i="9"/>
  <c r="W54" i="4" s="1"/>
  <c r="X46" i="7" s="1"/>
  <c r="Y50" i="9"/>
  <c r="Y54" i="4" s="1"/>
  <c r="O50" i="9"/>
  <c r="O54" i="4" s="1"/>
  <c r="P46" i="7" s="1"/>
  <c r="V50" i="9"/>
  <c r="V54" i="4" s="1"/>
  <c r="T50" i="9"/>
  <c r="T54" i="4" s="1"/>
  <c r="S50" i="9"/>
  <c r="S54" i="4" s="1"/>
  <c r="R50" i="9"/>
  <c r="R54" i="4" s="1"/>
  <c r="Q50" i="9"/>
  <c r="Q54" i="4" s="1"/>
  <c r="P50" i="9"/>
  <c r="P54" i="4" s="1"/>
  <c r="CB47" i="7"/>
  <c r="CB53" s="1"/>
  <c r="CB59" s="1"/>
  <c r="CB65" s="1"/>
  <c r="CB71" s="1"/>
  <c r="CB77" s="1"/>
  <c r="CB83" s="1"/>
  <c r="CB89" s="1"/>
  <c r="CB95" s="1"/>
  <c r="CB101" s="1"/>
  <c r="CB107" s="1"/>
  <c r="CB113" s="1"/>
  <c r="CB119" s="1"/>
  <c r="CB125" s="1"/>
  <c r="CB131" s="1"/>
  <c r="CB137" s="1"/>
  <c r="CB143" s="1"/>
  <c r="CB149" s="1"/>
  <c r="CB155" s="1"/>
  <c r="CB161" s="1"/>
  <c r="CB167" s="1"/>
  <c r="CB173" s="1"/>
  <c r="CB179" s="1"/>
  <c r="CB185" s="1"/>
  <c r="CB191" s="1"/>
  <c r="CB197" s="1"/>
  <c r="CB203" s="1"/>
  <c r="CB209" s="1"/>
  <c r="CB215" s="1"/>
  <c r="CB221" s="1"/>
  <c r="CB227" s="1"/>
  <c r="CB233" s="1"/>
  <c r="CB239" s="1"/>
  <c r="CB245" s="1"/>
  <c r="CB251" s="1"/>
  <c r="BL47"/>
  <c r="BL53" s="1"/>
  <c r="BL59" s="1"/>
  <c r="BL65" s="1"/>
  <c r="BL71" s="1"/>
  <c r="BL77" s="1"/>
  <c r="BL83" s="1"/>
  <c r="BL89" s="1"/>
  <c r="BL95" s="1"/>
  <c r="BL101" s="1"/>
  <c r="BL107" s="1"/>
  <c r="BL113" s="1"/>
  <c r="BL119" s="1"/>
  <c r="BL125" s="1"/>
  <c r="BL131" s="1"/>
  <c r="BL137" s="1"/>
  <c r="BL143" s="1"/>
  <c r="BL149" s="1"/>
  <c r="BL155" s="1"/>
  <c r="BL161" s="1"/>
  <c r="BL167" s="1"/>
  <c r="BL173" s="1"/>
  <c r="BL179" s="1"/>
  <c r="BL185" s="1"/>
  <c r="BL191" s="1"/>
  <c r="BL197" s="1"/>
  <c r="BL203" s="1"/>
  <c r="BL209" s="1"/>
  <c r="BL215" s="1"/>
  <c r="BL221" s="1"/>
  <c r="BL227" s="1"/>
  <c r="BL233" s="1"/>
  <c r="BL239" s="1"/>
  <c r="BL245" s="1"/>
  <c r="BL251" s="1"/>
  <c r="CQ47" i="9"/>
  <c r="N50"/>
  <c r="N54" i="4" s="1"/>
  <c r="D50" i="9"/>
  <c r="D54" i="4" s="1"/>
  <c r="M50" i="9"/>
  <c r="M54" i="4" s="1"/>
  <c r="E50" i="9"/>
  <c r="E54" i="4" s="1"/>
  <c r="F46" i="7" s="1"/>
  <c r="G50" i="9"/>
  <c r="G54" i="4" s="1"/>
  <c r="G10" i="6" s="1"/>
  <c r="CP52" i="4"/>
  <c r="CQ45" i="7" s="1"/>
  <c r="L50" i="9"/>
  <c r="L54" i="4" s="1"/>
  <c r="F50" i="9"/>
  <c r="H50"/>
  <c r="H54" i="4" s="1"/>
  <c r="J50" i="9"/>
  <c r="J54" i="4" s="1"/>
  <c r="I50" i="9"/>
  <c r="I54" i="4" s="1"/>
  <c r="K50" i="9"/>
  <c r="K54" i="4" s="1"/>
  <c r="CN47" i="7"/>
  <c r="CN53" s="1"/>
  <c r="CN59" s="1"/>
  <c r="CN65" s="1"/>
  <c r="CN71" s="1"/>
  <c r="CN77" s="1"/>
  <c r="CN83" s="1"/>
  <c r="CN89" s="1"/>
  <c r="CN95" s="1"/>
  <c r="CN101" s="1"/>
  <c r="CN107" s="1"/>
  <c r="CN113" s="1"/>
  <c r="CN119" s="1"/>
  <c r="CN125" s="1"/>
  <c r="CN131" s="1"/>
  <c r="CN137" s="1"/>
  <c r="CN143" s="1"/>
  <c r="CN149" s="1"/>
  <c r="CN155" s="1"/>
  <c r="CN161" s="1"/>
  <c r="CN167" s="1"/>
  <c r="CN173" s="1"/>
  <c r="CN179" s="1"/>
  <c r="CN185" s="1"/>
  <c r="CN191" s="1"/>
  <c r="CN197" s="1"/>
  <c r="CN203" s="1"/>
  <c r="CN209" s="1"/>
  <c r="CN215" s="1"/>
  <c r="CN221" s="1"/>
  <c r="CN227" s="1"/>
  <c r="CN233" s="1"/>
  <c r="CN239" s="1"/>
  <c r="CN245" s="1"/>
  <c r="CN251" s="1"/>
  <c r="BB47"/>
  <c r="BB53" s="1"/>
  <c r="BB59" s="1"/>
  <c r="BB65" s="1"/>
  <c r="BB71" s="1"/>
  <c r="BB77" s="1"/>
  <c r="BB83" s="1"/>
  <c r="BB89" s="1"/>
  <c r="BB95" s="1"/>
  <c r="BB101" s="1"/>
  <c r="CH47"/>
  <c r="CH53" s="1"/>
  <c r="CH59" s="1"/>
  <c r="CH65" s="1"/>
  <c r="CH71" s="1"/>
  <c r="CH77" s="1"/>
  <c r="CH83" s="1"/>
  <c r="CH89" s="1"/>
  <c r="CH95" s="1"/>
  <c r="CH101" s="1"/>
  <c r="CH107" s="1"/>
  <c r="CH113" s="1"/>
  <c r="CH119" s="1"/>
  <c r="CH125" s="1"/>
  <c r="CH131" s="1"/>
  <c r="CH137" s="1"/>
  <c r="CH143" s="1"/>
  <c r="CH149" s="1"/>
  <c r="CH155" s="1"/>
  <c r="CH161" s="1"/>
  <c r="CH167" s="1"/>
  <c r="CH173" s="1"/>
  <c r="CH179" s="1"/>
  <c r="CH185" s="1"/>
  <c r="CH191" s="1"/>
  <c r="CH197" s="1"/>
  <c r="CH203" s="1"/>
  <c r="CH209" s="1"/>
  <c r="CH215" s="1"/>
  <c r="CH221" s="1"/>
  <c r="CH227" s="1"/>
  <c r="CH233" s="1"/>
  <c r="CH239" s="1"/>
  <c r="CH245" s="1"/>
  <c r="CH251" s="1"/>
  <c r="AX44" i="9"/>
  <c r="AX49" i="4" s="1"/>
  <c r="AY40" i="7" s="1"/>
  <c r="AY44" i="9"/>
  <c r="AY49" i="4" s="1"/>
  <c r="AQ44" i="9"/>
  <c r="AQ49" i="4" s="1"/>
  <c r="AQ9" i="6" s="1"/>
  <c r="AV44" i="9"/>
  <c r="AV49" i="4" s="1"/>
  <c r="AT44" i="9"/>
  <c r="AT49" i="4" s="1"/>
  <c r="AR44" i="9"/>
  <c r="AR49" i="4" s="1"/>
  <c r="AO44" i="9"/>
  <c r="AO49" i="4" s="1"/>
  <c r="AP40" i="7" s="1"/>
  <c r="AP44" i="9"/>
  <c r="AP49" i="4" s="1"/>
  <c r="AG44" i="9"/>
  <c r="AG49" i="4" s="1"/>
  <c r="AG9" i="6" s="1"/>
  <c r="AN44" i="9"/>
  <c r="AN49" i="4" s="1"/>
  <c r="AL44" i="9"/>
  <c r="AL49" i="4" s="1"/>
  <c r="AJ44" i="9"/>
  <c r="AJ49" i="4" s="1"/>
  <c r="AK40" i="7" s="1"/>
  <c r="AK44" i="9"/>
  <c r="AK49" i="4" s="1"/>
  <c r="AI44" i="9"/>
  <c r="AI49" i="4" s="1"/>
  <c r="AH44" i="9"/>
  <c r="AH49" i="4" s="1"/>
  <c r="AE44" i="9"/>
  <c r="AE49" i="4" s="1"/>
  <c r="AF40" i="7" s="1"/>
  <c r="AF44" i="9"/>
  <c r="AF49" i="4" s="1"/>
  <c r="Y44" i="9"/>
  <c r="Y49" i="4" s="1"/>
  <c r="Y9" i="6" s="1"/>
  <c r="AD44" i="9"/>
  <c r="AD49" i="4" s="1"/>
  <c r="AC44" i="9"/>
  <c r="AC49" i="4" s="1"/>
  <c r="AA44" i="9"/>
  <c r="AA49" i="4" s="1"/>
  <c r="Z44" i="9"/>
  <c r="Z49" i="4" s="1"/>
  <c r="Q44" i="9"/>
  <c r="Q49" i="4" s="1"/>
  <c r="R40" i="7" s="1"/>
  <c r="W44" i="9"/>
  <c r="W49" i="4" s="1"/>
  <c r="V44" i="9"/>
  <c r="V49" i="4" s="1"/>
  <c r="T44" i="9"/>
  <c r="T49" i="4" s="1"/>
  <c r="S44" i="9"/>
  <c r="S49" i="4" s="1"/>
  <c r="R44" i="9"/>
  <c r="R49" i="4" s="1"/>
  <c r="O44" i="9"/>
  <c r="O49" i="4" s="1"/>
  <c r="P40" i="7" s="1"/>
  <c r="P44" i="9"/>
  <c r="P49" i="4" s="1"/>
  <c r="P9" i="6" s="1"/>
  <c r="I44" i="9"/>
  <c r="I49" i="4" s="1"/>
  <c r="I9" i="6" s="1"/>
  <c r="N44" i="9"/>
  <c r="N49" i="4" s="1"/>
  <c r="M44" i="9"/>
  <c r="M49" i="4" s="1"/>
  <c r="M9" i="6" s="1"/>
  <c r="BN41" i="7"/>
  <c r="BN47" s="1"/>
  <c r="BN53" s="1"/>
  <c r="BN59" s="1"/>
  <c r="BN65" s="1"/>
  <c r="BN71" s="1"/>
  <c r="BN77" s="1"/>
  <c r="BN83" s="1"/>
  <c r="BN89" s="1"/>
  <c r="BN95" s="1"/>
  <c r="BN101" s="1"/>
  <c r="BN107" s="1"/>
  <c r="BN113" s="1"/>
  <c r="BN119" s="1"/>
  <c r="BN125" s="1"/>
  <c r="BN131" s="1"/>
  <c r="BN137" s="1"/>
  <c r="BN143" s="1"/>
  <c r="BN149" s="1"/>
  <c r="BN155" s="1"/>
  <c r="BN161" s="1"/>
  <c r="BN167" s="1"/>
  <c r="BN173" s="1"/>
  <c r="BN179" s="1"/>
  <c r="BN185" s="1"/>
  <c r="BN191" s="1"/>
  <c r="BN197" s="1"/>
  <c r="BN203" s="1"/>
  <c r="BN209" s="1"/>
  <c r="BN215" s="1"/>
  <c r="BN221" s="1"/>
  <c r="BN227" s="1"/>
  <c r="BN233" s="1"/>
  <c r="BN239" s="1"/>
  <c r="BN245" s="1"/>
  <c r="BN251" s="1"/>
  <c r="L44" i="9"/>
  <c r="L49" i="4" s="1"/>
  <c r="K44" i="9"/>
  <c r="K49" i="4" s="1"/>
  <c r="J44" i="9"/>
  <c r="J49" i="4" s="1"/>
  <c r="CP47"/>
  <c r="L10" i="2" s="1"/>
  <c r="D44" i="9"/>
  <c r="D49" i="4" s="1"/>
  <c r="D9" i="6" s="1"/>
  <c r="CQ41" i="9"/>
  <c r="G44"/>
  <c r="G49" i="4" s="1"/>
  <c r="G9" i="6" s="1"/>
  <c r="F44" i="9"/>
  <c r="F49" i="4" s="1"/>
  <c r="H44" i="9"/>
  <c r="E44"/>
  <c r="BV40" i="7"/>
  <c r="BT40"/>
  <c r="BT41" s="1"/>
  <c r="BT47" s="1"/>
  <c r="BT53" s="1"/>
  <c r="BT59" s="1"/>
  <c r="BT65" s="1"/>
  <c r="BT71" s="1"/>
  <c r="BT77" s="1"/>
  <c r="BT83" s="1"/>
  <c r="BT89" s="1"/>
  <c r="BT95" s="1"/>
  <c r="BT101" s="1"/>
  <c r="BT107" s="1"/>
  <c r="BT113" s="1"/>
  <c r="BT119" s="1"/>
  <c r="BT125" s="1"/>
  <c r="BT131" s="1"/>
  <c r="BT137" s="1"/>
  <c r="BT143" s="1"/>
  <c r="BT149" s="1"/>
  <c r="BT155" s="1"/>
  <c r="BT161" s="1"/>
  <c r="BT167" s="1"/>
  <c r="BT173" s="1"/>
  <c r="BT179" s="1"/>
  <c r="BT185" s="1"/>
  <c r="BT191" s="1"/>
  <c r="BT197" s="1"/>
  <c r="BT203" s="1"/>
  <c r="BT209" s="1"/>
  <c r="BT215" s="1"/>
  <c r="BT221" s="1"/>
  <c r="BT227" s="1"/>
  <c r="BT233" s="1"/>
  <c r="BT239" s="1"/>
  <c r="BT245" s="1"/>
  <c r="BT251" s="1"/>
  <c r="AY38" i="9"/>
  <c r="AY44" i="4" s="1"/>
  <c r="AX38" i="9"/>
  <c r="AX44" i="4" s="1"/>
  <c r="AV38" i="9"/>
  <c r="AV44" i="4" s="1"/>
  <c r="AU34" i="7"/>
  <c r="AT8" i="6"/>
  <c r="AO38" i="9"/>
  <c r="AO44" i="4" s="1"/>
  <c r="AO8" i="6" s="1"/>
  <c r="AR38" i="9"/>
  <c r="AR44" i="4" s="1"/>
  <c r="AQ38" i="9"/>
  <c r="AQ44" i="4" s="1"/>
  <c r="AP38" i="9"/>
  <c r="AP44" i="4" s="1"/>
  <c r="AK38" i="9"/>
  <c r="AK44" i="4" s="1"/>
  <c r="AL34" i="7" s="1"/>
  <c r="AN38" i="9"/>
  <c r="AN44" i="4" s="1"/>
  <c r="AL38" i="9"/>
  <c r="AL44" i="4" s="1"/>
  <c r="AH38" i="9"/>
  <c r="AH44" i="4" s="1"/>
  <c r="AH8" i="6" s="1"/>
  <c r="AJ38" i="9"/>
  <c r="AJ44" i="4" s="1"/>
  <c r="AI38" i="9"/>
  <c r="AI44" i="4" s="1"/>
  <c r="Z38" i="9"/>
  <c r="Z44" i="4" s="1"/>
  <c r="AA34" i="7" s="1"/>
  <c r="AG38" i="9"/>
  <c r="AG44" i="4" s="1"/>
  <c r="AE38" i="9"/>
  <c r="AE44" i="4" s="1"/>
  <c r="AF34" i="7" s="1"/>
  <c r="AF38" i="9"/>
  <c r="AF44" i="4" s="1"/>
  <c r="AD38" i="9"/>
  <c r="AD44" i="4" s="1"/>
  <c r="AE34" i="7" s="1"/>
  <c r="AC38" i="9"/>
  <c r="AC44" i="4" s="1"/>
  <c r="AA38" i="9"/>
  <c r="AA44" i="4" s="1"/>
  <c r="X38" i="9"/>
  <c r="X44" i="4" s="1"/>
  <c r="X8" i="6" s="1"/>
  <c r="Y38" i="9"/>
  <c r="Y44" i="4" s="1"/>
  <c r="Y8" i="6" s="1"/>
  <c r="V38" i="9"/>
  <c r="V44" i="4" s="1"/>
  <c r="W34" i="7" s="1"/>
  <c r="W38" i="9"/>
  <c r="W44" i="4" s="1"/>
  <c r="Q38" i="9"/>
  <c r="Q44" i="4" s="1"/>
  <c r="Q8" i="6" s="1"/>
  <c r="T38" i="9"/>
  <c r="T44" i="4" s="1"/>
  <c r="S38" i="9"/>
  <c r="S44" i="4" s="1"/>
  <c r="R38" i="9"/>
  <c r="R44" i="4" s="1"/>
  <c r="CQ35" i="9"/>
  <c r="P38"/>
  <c r="P44" i="4" s="1"/>
  <c r="O38" i="9"/>
  <c r="O44" i="4" s="1"/>
  <c r="O8" i="6" s="1"/>
  <c r="CP42" i="4"/>
  <c r="L9" i="2" s="1"/>
  <c r="M38" i="9"/>
  <c r="M44" i="4" s="1"/>
  <c r="M8" i="6" s="1"/>
  <c r="E38" i="9"/>
  <c r="E44" i="4" s="1"/>
  <c r="F34" i="7" s="1"/>
  <c r="N38" i="9"/>
  <c r="N44" i="4" s="1"/>
  <c r="F38" i="9"/>
  <c r="F44" i="4" s="1"/>
  <c r="F8" i="6" s="1"/>
  <c r="I38" i="9"/>
  <c r="I44" i="4" s="1"/>
  <c r="J34" i="7" s="1"/>
  <c r="K38" i="9"/>
  <c r="K44" i="4" s="1"/>
  <c r="L34" i="7" s="1"/>
  <c r="D38" i="9"/>
  <c r="D44" i="4" s="1"/>
  <c r="J38" i="9"/>
  <c r="J44" i="4" s="1"/>
  <c r="L38" i="9"/>
  <c r="L44" i="4" s="1"/>
  <c r="G38" i="9"/>
  <c r="G44" i="4" s="1"/>
  <c r="H34" i="7" s="1"/>
  <c r="H38" i="9"/>
  <c r="H44" i="4" s="1"/>
  <c r="BI236"/>
  <c r="BI240" s="1"/>
  <c r="BI263" i="9" s="1"/>
  <c r="BA34" i="7"/>
  <c r="BE34"/>
  <c r="BE35" s="1"/>
  <c r="BE41" s="1"/>
  <c r="BE47" s="1"/>
  <c r="BE53" s="1"/>
  <c r="BE59" s="1"/>
  <c r="BE65" s="1"/>
  <c r="BE71" s="1"/>
  <c r="BE77" s="1"/>
  <c r="BE83" s="1"/>
  <c r="BE89" s="1"/>
  <c r="BE95" s="1"/>
  <c r="BE101" s="1"/>
  <c r="BE107" s="1"/>
  <c r="BE113" s="1"/>
  <c r="BE119" s="1"/>
  <c r="BE125" s="1"/>
  <c r="BE131" s="1"/>
  <c r="BE137" s="1"/>
  <c r="BE143" s="1"/>
  <c r="BE149" s="1"/>
  <c r="BE155" s="1"/>
  <c r="BE161" s="1"/>
  <c r="BE167" s="1"/>
  <c r="BE173" s="1"/>
  <c r="BE179" s="1"/>
  <c r="BE185" s="1"/>
  <c r="BE191" s="1"/>
  <c r="BE197" s="1"/>
  <c r="BE203" s="1"/>
  <c r="BE209" s="1"/>
  <c r="BE215" s="1"/>
  <c r="BE221" s="1"/>
  <c r="BE227" s="1"/>
  <c r="BE233" s="1"/>
  <c r="BE239" s="1"/>
  <c r="BE245" s="1"/>
  <c r="BE251" s="1"/>
  <c r="BF34"/>
  <c r="BF35" s="1"/>
  <c r="BF41" s="1"/>
  <c r="BF47" s="1"/>
  <c r="BF53" s="1"/>
  <c r="BF59" s="1"/>
  <c r="BF65" s="1"/>
  <c r="BF71" s="1"/>
  <c r="BF77" s="1"/>
  <c r="BF83" s="1"/>
  <c r="BF89" s="1"/>
  <c r="BF95" s="1"/>
  <c r="BF101" s="1"/>
  <c r="BF107" s="1"/>
  <c r="BF113" s="1"/>
  <c r="BF119" s="1"/>
  <c r="BF125" s="1"/>
  <c r="BF131" s="1"/>
  <c r="BF137" s="1"/>
  <c r="BF143" s="1"/>
  <c r="BF149" s="1"/>
  <c r="BF155" s="1"/>
  <c r="BF161" s="1"/>
  <c r="BF167" s="1"/>
  <c r="BF173" s="1"/>
  <c r="BF179" s="1"/>
  <c r="BF185" s="1"/>
  <c r="BF191" s="1"/>
  <c r="BF197" s="1"/>
  <c r="BF203" s="1"/>
  <c r="BF209" s="1"/>
  <c r="BF215" s="1"/>
  <c r="BF221" s="1"/>
  <c r="BF227" s="1"/>
  <c r="BF233" s="1"/>
  <c r="BF239" s="1"/>
  <c r="BF245" s="1"/>
  <c r="BF251" s="1"/>
  <c r="AX32" i="9"/>
  <c r="AX39" i="4" s="1"/>
  <c r="AY28" i="7" s="1"/>
  <c r="AY32" i="9"/>
  <c r="AY39" i="4" s="1"/>
  <c r="CK236"/>
  <c r="CK240" s="1"/>
  <c r="CK263" i="9" s="1"/>
  <c r="AT32"/>
  <c r="AT39" i="4" s="1"/>
  <c r="AU28" i="7" s="1"/>
  <c r="AU32" i="9"/>
  <c r="AU39" i="4" s="1"/>
  <c r="AQ32" i="9"/>
  <c r="AQ39" i="4" s="1"/>
  <c r="AR28" i="7" s="1"/>
  <c r="AR32" i="9"/>
  <c r="AR39" i="4" s="1"/>
  <c r="AI32" i="9"/>
  <c r="AI39" i="4" s="1"/>
  <c r="AJ28" i="7" s="1"/>
  <c r="AP32" i="9"/>
  <c r="AP39" i="4" s="1"/>
  <c r="AO32" i="9"/>
  <c r="AO39" i="4" s="1"/>
  <c r="AN32" i="9"/>
  <c r="AN39" i="4" s="1"/>
  <c r="AK32" i="9"/>
  <c r="AK39" i="4" s="1"/>
  <c r="AZ232"/>
  <c r="AZ235" s="1"/>
  <c r="AZ236" s="1"/>
  <c r="AZ240" s="1"/>
  <c r="AZ263" i="9" s="1"/>
  <c r="AJ32"/>
  <c r="AJ39" i="4" s="1"/>
  <c r="AF32" i="9"/>
  <c r="AF39" i="4" s="1"/>
  <c r="AG28" i="7" s="1"/>
  <c r="AH32" i="9"/>
  <c r="AH39" i="4" s="1"/>
  <c r="AG32" i="9"/>
  <c r="AG39" i="4" s="1"/>
  <c r="AC32" i="9"/>
  <c r="AC39" i="4" s="1"/>
  <c r="AC7" i="6" s="1"/>
  <c r="AD32" i="9"/>
  <c r="AD39" i="4" s="1"/>
  <c r="CG29" i="7"/>
  <c r="CG35" s="1"/>
  <c r="CG41" s="1"/>
  <c r="CG47" s="1"/>
  <c r="CG53" s="1"/>
  <c r="CG59" s="1"/>
  <c r="CG65" s="1"/>
  <c r="CG71" s="1"/>
  <c r="CG77" s="1"/>
  <c r="CG83" s="1"/>
  <c r="CG89" s="1"/>
  <c r="CG95" s="1"/>
  <c r="CG101" s="1"/>
  <c r="CG107" s="1"/>
  <c r="CG113" s="1"/>
  <c r="CG119" s="1"/>
  <c r="CG125" s="1"/>
  <c r="CG131" s="1"/>
  <c r="CG137" s="1"/>
  <c r="CG143" s="1"/>
  <c r="CG149" s="1"/>
  <c r="CG155" s="1"/>
  <c r="CG161" s="1"/>
  <c r="CG167" s="1"/>
  <c r="CG173" s="1"/>
  <c r="CG179" s="1"/>
  <c r="CG185" s="1"/>
  <c r="CG191" s="1"/>
  <c r="CG197" s="1"/>
  <c r="CG203" s="1"/>
  <c r="CG209" s="1"/>
  <c r="CG215" s="1"/>
  <c r="CG221" s="1"/>
  <c r="CG227" s="1"/>
  <c r="CG233" s="1"/>
  <c r="CG239" s="1"/>
  <c r="CG245" s="1"/>
  <c r="CG251" s="1"/>
  <c r="CI29"/>
  <c r="CI35" s="1"/>
  <c r="CI41" s="1"/>
  <c r="CI47" s="1"/>
  <c r="CI53" s="1"/>
  <c r="CI59" s="1"/>
  <c r="CI65" s="1"/>
  <c r="CI71" s="1"/>
  <c r="CI77" s="1"/>
  <c r="CI83" s="1"/>
  <c r="CI89" s="1"/>
  <c r="CI95" s="1"/>
  <c r="CI101" s="1"/>
  <c r="CI107" s="1"/>
  <c r="CI113" s="1"/>
  <c r="CI119" s="1"/>
  <c r="CI125" s="1"/>
  <c r="CI131" s="1"/>
  <c r="CI137" s="1"/>
  <c r="CI143" s="1"/>
  <c r="CI149" s="1"/>
  <c r="CI155" s="1"/>
  <c r="CI161" s="1"/>
  <c r="CI167" s="1"/>
  <c r="CI173" s="1"/>
  <c r="CI179" s="1"/>
  <c r="CI185" s="1"/>
  <c r="CI191" s="1"/>
  <c r="CI197" s="1"/>
  <c r="CI203" s="1"/>
  <c r="CI209" s="1"/>
  <c r="CI215" s="1"/>
  <c r="CI221" s="1"/>
  <c r="CI227" s="1"/>
  <c r="CI233" s="1"/>
  <c r="CI239" s="1"/>
  <c r="CI245" s="1"/>
  <c r="CI251" s="1"/>
  <c r="Z32" i="9"/>
  <c r="Z39" i="4" s="1"/>
  <c r="AA28" i="7" s="1"/>
  <c r="AA32" i="9"/>
  <c r="AA39" i="4" s="1"/>
  <c r="T32" i="9"/>
  <c r="T39" i="4" s="1"/>
  <c r="U28" i="7" s="1"/>
  <c r="W32" i="9"/>
  <c r="W39" i="4" s="1"/>
  <c r="V32" i="9"/>
  <c r="V39" i="4" s="1"/>
  <c r="D32" i="9"/>
  <c r="D39" i="4" s="1"/>
  <c r="E28" i="7" s="1"/>
  <c r="S32" i="9"/>
  <c r="S39" i="4" s="1"/>
  <c r="BV29" i="7"/>
  <c r="BV35" s="1"/>
  <c r="C232" i="4"/>
  <c r="C235" s="1"/>
  <c r="C236" s="1"/>
  <c r="C240" s="1"/>
  <c r="C263" i="9" s="1"/>
  <c r="Q32"/>
  <c r="Q39" i="4" s="1"/>
  <c r="P32" i="9"/>
  <c r="P39" i="4" s="1"/>
  <c r="E32" i="9"/>
  <c r="E39" i="4" s="1"/>
  <c r="E7" i="6" s="1"/>
  <c r="K32" i="9"/>
  <c r="K39" i="4" s="1"/>
  <c r="K7" i="6" s="1"/>
  <c r="O32" i="9"/>
  <c r="O39" i="4" s="1"/>
  <c r="CQ29" i="9"/>
  <c r="G32"/>
  <c r="G39" i="4" s="1"/>
  <c r="H28" i="7" s="1"/>
  <c r="L32" i="9"/>
  <c r="L39" i="4" s="1"/>
  <c r="M28" i="7" s="1"/>
  <c r="CP37" i="4"/>
  <c r="L8" i="2" s="1"/>
  <c r="F32" i="9"/>
  <c r="J32"/>
  <c r="J39" i="4" s="1"/>
  <c r="M32" i="9"/>
  <c r="M39" i="4" s="1"/>
  <c r="M7" i="6" s="1"/>
  <c r="H32" i="9"/>
  <c r="H39" i="4" s="1"/>
  <c r="I32" i="9"/>
  <c r="I39" i="4" s="1"/>
  <c r="N32" i="9"/>
  <c r="BR29" i="7"/>
  <c r="BR35" s="1"/>
  <c r="BR41" s="1"/>
  <c r="BR47" s="1"/>
  <c r="BR53" s="1"/>
  <c r="BR59" s="1"/>
  <c r="BR65" s="1"/>
  <c r="BR71" s="1"/>
  <c r="BR77" s="1"/>
  <c r="BR83" s="1"/>
  <c r="BR89" s="1"/>
  <c r="BR95" s="1"/>
  <c r="BR101" s="1"/>
  <c r="BR107" s="1"/>
  <c r="BR113" s="1"/>
  <c r="BR119" s="1"/>
  <c r="BR125" s="1"/>
  <c r="BR131" s="1"/>
  <c r="BR137" s="1"/>
  <c r="BR143" s="1"/>
  <c r="BR149" s="1"/>
  <c r="BR155" s="1"/>
  <c r="BR161" s="1"/>
  <c r="BR167" s="1"/>
  <c r="BR173" s="1"/>
  <c r="BR179" s="1"/>
  <c r="BR185" s="1"/>
  <c r="BR191" s="1"/>
  <c r="BR197" s="1"/>
  <c r="BR203" s="1"/>
  <c r="BR209" s="1"/>
  <c r="BR215" s="1"/>
  <c r="BR221" s="1"/>
  <c r="BR227" s="1"/>
  <c r="BR233" s="1"/>
  <c r="BR239" s="1"/>
  <c r="BR245" s="1"/>
  <c r="BR251" s="1"/>
  <c r="AN23"/>
  <c r="AN29" s="1"/>
  <c r="AN35" s="1"/>
  <c r="AN41" s="1"/>
  <c r="AN47" s="1"/>
  <c r="AN53" s="1"/>
  <c r="AN59" s="1"/>
  <c r="AN65" s="1"/>
  <c r="AN71" s="1"/>
  <c r="AN77" s="1"/>
  <c r="AN83" s="1"/>
  <c r="AN89" s="1"/>
  <c r="AN95" s="1"/>
  <c r="AN101" s="1"/>
  <c r="AN107" s="1"/>
  <c r="AN113" s="1"/>
  <c r="AN119" s="1"/>
  <c r="AN125" s="1"/>
  <c r="AN131" s="1"/>
  <c r="AN137" s="1"/>
  <c r="AN143" s="1"/>
  <c r="AN149" s="1"/>
  <c r="AN155" s="1"/>
  <c r="AN161" s="1"/>
  <c r="AN167" s="1"/>
  <c r="AN173" s="1"/>
  <c r="AN179" s="1"/>
  <c r="AN185" s="1"/>
  <c r="AN191" s="1"/>
  <c r="AN197" s="1"/>
  <c r="AN203" s="1"/>
  <c r="AN209" s="1"/>
  <c r="AN215" s="1"/>
  <c r="AN221" s="1"/>
  <c r="AN227" s="1"/>
  <c r="AN233" s="1"/>
  <c r="AN239" s="1"/>
  <c r="AN245" s="1"/>
  <c r="AN251" s="1"/>
  <c r="BX29"/>
  <c r="BX35" s="1"/>
  <c r="BX41" s="1"/>
  <c r="BX47" s="1"/>
  <c r="BX53" s="1"/>
  <c r="BX59" s="1"/>
  <c r="BX65" s="1"/>
  <c r="BX71" s="1"/>
  <c r="BX77" s="1"/>
  <c r="BX83" s="1"/>
  <c r="BX89" s="1"/>
  <c r="BX95" s="1"/>
  <c r="BX101" s="1"/>
  <c r="BX107" s="1"/>
  <c r="BX113" s="1"/>
  <c r="BX119" s="1"/>
  <c r="BX125" s="1"/>
  <c r="BX131" s="1"/>
  <c r="BX137" s="1"/>
  <c r="BX143" s="1"/>
  <c r="BX149" s="1"/>
  <c r="BX155" s="1"/>
  <c r="BX161" s="1"/>
  <c r="BX167" s="1"/>
  <c r="BX173" s="1"/>
  <c r="BX179" s="1"/>
  <c r="BX185" s="1"/>
  <c r="BX191" s="1"/>
  <c r="BX197" s="1"/>
  <c r="BX203" s="1"/>
  <c r="BX209" s="1"/>
  <c r="BP29"/>
  <c r="BP35" s="1"/>
  <c r="AY6" i="6"/>
  <c r="AZ22" i="7"/>
  <c r="AV26" i="9"/>
  <c r="AV34" i="4" s="1"/>
  <c r="AW22" i="7" s="1"/>
  <c r="AX26" i="9"/>
  <c r="AX34" i="4" s="1"/>
  <c r="AQ26" i="9"/>
  <c r="AQ34" i="4" s="1"/>
  <c r="AR22" i="7" s="1"/>
  <c r="AT26" i="9"/>
  <c r="AT34" i="4" s="1"/>
  <c r="AT6" i="6" s="1"/>
  <c r="AR26" i="9"/>
  <c r="AR34" i="4" s="1"/>
  <c r="AR6" i="6" s="1"/>
  <c r="D26" i="9"/>
  <c r="D34" i="4" s="1"/>
  <c r="D6" i="6" s="1"/>
  <c r="AP26" i="9"/>
  <c r="AP34" i="4" s="1"/>
  <c r="AP6" i="6" s="1"/>
  <c r="AO26" i="9"/>
  <c r="AO34" i="4" s="1"/>
  <c r="AN26" i="9"/>
  <c r="AN34" i="4" s="1"/>
  <c r="AL26" i="9"/>
  <c r="AL34" i="4" s="1"/>
  <c r="AK26" i="9"/>
  <c r="AK34" i="4" s="1"/>
  <c r="AI26" i="9"/>
  <c r="AI34" i="4" s="1"/>
  <c r="AJ22" i="7" s="1"/>
  <c r="AJ26" i="9"/>
  <c r="AJ34" i="4" s="1"/>
  <c r="AH26" i="9"/>
  <c r="AH34" i="4" s="1"/>
  <c r="AI22" i="7" s="1"/>
  <c r="AG26" i="9"/>
  <c r="AG34" i="4" s="1"/>
  <c r="AE26" i="9"/>
  <c r="AE34" i="4" s="1"/>
  <c r="AF26" i="9"/>
  <c r="AF34" i="4" s="1"/>
  <c r="AC26" i="9"/>
  <c r="AC34" i="4" s="1"/>
  <c r="AD22" i="7" s="1"/>
  <c r="AD26" i="9"/>
  <c r="AD34" i="4" s="1"/>
  <c r="AD6" i="6" s="1"/>
  <c r="AA26" i="9"/>
  <c r="AA34" i="4" s="1"/>
  <c r="AB22" i="7" s="1"/>
  <c r="AB26" i="9"/>
  <c r="AB34" i="4" s="1"/>
  <c r="W26" i="9"/>
  <c r="W34" i="4" s="1"/>
  <c r="X22" i="7" s="1"/>
  <c r="Z26" i="9"/>
  <c r="Z34" i="4" s="1"/>
  <c r="T26" i="9"/>
  <c r="T34" i="4" s="1"/>
  <c r="T6" i="6" s="1"/>
  <c r="V26" i="9"/>
  <c r="V34" i="4" s="1"/>
  <c r="CF236"/>
  <c r="CF240" s="1"/>
  <c r="CF263" i="9" s="1"/>
  <c r="CM236" i="4"/>
  <c r="CM240" s="1"/>
  <c r="CM263" i="9" s="1"/>
  <c r="BL236" i="4"/>
  <c r="BL240" s="1"/>
  <c r="BL263" i="9" s="1"/>
  <c r="Q26"/>
  <c r="Q34" i="4" s="1"/>
  <c r="R22" i="7" s="1"/>
  <c r="S26" i="9"/>
  <c r="S34" i="4" s="1"/>
  <c r="CG236"/>
  <c r="CG240" s="1"/>
  <c r="B326" s="1"/>
  <c r="BQ236"/>
  <c r="BQ240" s="1"/>
  <c r="BQ263" i="9" s="1"/>
  <c r="R26"/>
  <c r="R34" i="4" s="1"/>
  <c r="BW235"/>
  <c r="BW236" s="1"/>
  <c r="BW240" s="1"/>
  <c r="B316" s="1"/>
  <c r="P26" i="9"/>
  <c r="P34" i="4" s="1"/>
  <c r="Q22" i="7" s="1"/>
  <c r="BS23"/>
  <c r="BS29" s="1"/>
  <c r="BS35" s="1"/>
  <c r="BS41" s="1"/>
  <c r="BS47" s="1"/>
  <c r="BS53" s="1"/>
  <c r="BS59" s="1"/>
  <c r="BS65" s="1"/>
  <c r="BS71" s="1"/>
  <c r="BS77" s="1"/>
  <c r="BS83" s="1"/>
  <c r="BS89" s="1"/>
  <c r="BS95" s="1"/>
  <c r="BS101" s="1"/>
  <c r="BS107" s="1"/>
  <c r="BS113" s="1"/>
  <c r="BS119" s="1"/>
  <c r="BS125" s="1"/>
  <c r="BS131" s="1"/>
  <c r="BS137" s="1"/>
  <c r="BS143" s="1"/>
  <c r="BS149" s="1"/>
  <c r="BS155" s="1"/>
  <c r="BS161" s="1"/>
  <c r="BS167" s="1"/>
  <c r="BS173" s="1"/>
  <c r="BS179" s="1"/>
  <c r="BS185" s="1"/>
  <c r="BS191" s="1"/>
  <c r="BS197" s="1"/>
  <c r="BS203" s="1"/>
  <c r="BS209" s="1"/>
  <c r="BS215" s="1"/>
  <c r="BS221" s="1"/>
  <c r="BS227" s="1"/>
  <c r="BS233" s="1"/>
  <c r="BS239" s="1"/>
  <c r="BS245" s="1"/>
  <c r="BS251" s="1"/>
  <c r="CN236" i="4"/>
  <c r="CN240" s="1"/>
  <c r="CN263" i="9" s="1"/>
  <c r="BB235" i="4"/>
  <c r="BB236" s="1"/>
  <c r="BB240" s="1"/>
  <c r="B295" s="1"/>
  <c r="F26" i="9"/>
  <c r="F34" i="4" s="1"/>
  <c r="O26" i="9"/>
  <c r="O34" i="4" s="1"/>
  <c r="K26" i="9"/>
  <c r="K34" i="4" s="1"/>
  <c r="N26" i="9"/>
  <c r="N34" i="4" s="1"/>
  <c r="E26" i="9"/>
  <c r="E34" i="4" s="1"/>
  <c r="E6" i="6" s="1"/>
  <c r="G26" i="9"/>
  <c r="G34" i="4" s="1"/>
  <c r="H22" i="7" s="1"/>
  <c r="J26" i="9"/>
  <c r="J34" i="4" s="1"/>
  <c r="CQ23" i="9"/>
  <c r="H26"/>
  <c r="H34" i="4" s="1"/>
  <c r="I22" i="7" s="1"/>
  <c r="CP32" i="4"/>
  <c r="L26" i="9"/>
  <c r="L34" i="4" s="1"/>
  <c r="L6" i="6" s="1"/>
  <c r="I26" i="9"/>
  <c r="I34" i="4" s="1"/>
  <c r="I6" i="6" s="1"/>
  <c r="M26" i="9"/>
  <c r="M34" i="4" s="1"/>
  <c r="M6" i="6" s="1"/>
  <c r="BA236" i="4"/>
  <c r="BA240" s="1"/>
  <c r="BA263" i="9" s="1"/>
  <c r="CC236" i="4"/>
  <c r="CC240" s="1"/>
  <c r="CC263" i="9" s="1"/>
  <c r="BD236" i="4"/>
  <c r="BD240" s="1"/>
  <c r="BD263" i="9" s="1"/>
  <c r="BA16" i="7"/>
  <c r="BA17" s="1"/>
  <c r="BA23" s="1"/>
  <c r="BA29" s="1"/>
  <c r="AM232" i="4"/>
  <c r="AM235" s="1"/>
  <c r="AM236" s="1"/>
  <c r="AM240" s="1"/>
  <c r="AM263" i="9" s="1"/>
  <c r="BZ236" i="4"/>
  <c r="BZ240" s="1"/>
  <c r="B319" s="1"/>
  <c r="C319" s="1"/>
  <c r="D87" i="2" s="1"/>
  <c r="BN236" i="4"/>
  <c r="BN240" s="1"/>
  <c r="BN263" i="9" s="1"/>
  <c r="CL23" i="7"/>
  <c r="CL29" s="1"/>
  <c r="CL35" s="1"/>
  <c r="CL41" s="1"/>
  <c r="CL47" s="1"/>
  <c r="CL53" s="1"/>
  <c r="CL59" s="1"/>
  <c r="CL65" s="1"/>
  <c r="CL71" s="1"/>
  <c r="CL77" s="1"/>
  <c r="CL83" s="1"/>
  <c r="CL89" s="1"/>
  <c r="CL95" s="1"/>
  <c r="CL101" s="1"/>
  <c r="CL107" s="1"/>
  <c r="CL113" s="1"/>
  <c r="CL119" s="1"/>
  <c r="CL125" s="1"/>
  <c r="CL131" s="1"/>
  <c r="CL137" s="1"/>
  <c r="CL143" s="1"/>
  <c r="CL149" s="1"/>
  <c r="CL155" s="1"/>
  <c r="CL161" s="1"/>
  <c r="CL167" s="1"/>
  <c r="CL173" s="1"/>
  <c r="CL179" s="1"/>
  <c r="CL185" s="1"/>
  <c r="CL191" s="1"/>
  <c r="CL197" s="1"/>
  <c r="CL203" s="1"/>
  <c r="CL209" s="1"/>
  <c r="CL215" s="1"/>
  <c r="CL221" s="1"/>
  <c r="CL227" s="1"/>
  <c r="CL233" s="1"/>
  <c r="CL239" s="1"/>
  <c r="CL245" s="1"/>
  <c r="CL251" s="1"/>
  <c r="CA236" i="4"/>
  <c r="CA240" s="1"/>
  <c r="B320" s="1"/>
  <c r="C320" s="1"/>
  <c r="D88" i="2" s="1"/>
  <c r="BY23" i="7"/>
  <c r="BY29" s="1"/>
  <c r="BY35" s="1"/>
  <c r="BY41" s="1"/>
  <c r="BY47" s="1"/>
  <c r="BY53" s="1"/>
  <c r="BY59" s="1"/>
  <c r="BY65" s="1"/>
  <c r="BY71" s="1"/>
  <c r="BY77" s="1"/>
  <c r="BY83" s="1"/>
  <c r="BY89" s="1"/>
  <c r="BY95" s="1"/>
  <c r="BY101" s="1"/>
  <c r="BY107" s="1"/>
  <c r="BY113" s="1"/>
  <c r="BY119" s="1"/>
  <c r="BY125" s="1"/>
  <c r="BY131" s="1"/>
  <c r="BY137" s="1"/>
  <c r="BY143" s="1"/>
  <c r="BY149" s="1"/>
  <c r="BY155" s="1"/>
  <c r="BY161" s="1"/>
  <c r="BY167" s="1"/>
  <c r="BY173" s="1"/>
  <c r="BY179" s="1"/>
  <c r="BY185" s="1"/>
  <c r="BY191" s="1"/>
  <c r="BY197" s="1"/>
  <c r="BY203" s="1"/>
  <c r="BY209" s="1"/>
  <c r="BY215" s="1"/>
  <c r="BY221" s="1"/>
  <c r="BY227" s="1"/>
  <c r="BY233" s="1"/>
  <c r="BY239" s="1"/>
  <c r="BY245" s="1"/>
  <c r="BY251" s="1"/>
  <c r="BF236" i="4"/>
  <c r="BF240" s="1"/>
  <c r="B299" s="1"/>
  <c r="CJ236"/>
  <c r="CJ240" s="1"/>
  <c r="B329" s="1"/>
  <c r="C329" s="1"/>
  <c r="D97" i="2" s="1"/>
  <c r="CE236" i="4"/>
  <c r="CE240" s="1"/>
  <c r="CE263" i="9" s="1"/>
  <c r="BU236" i="4"/>
  <c r="BU240" s="1"/>
  <c r="B314" s="1"/>
  <c r="C314" s="1"/>
  <c r="D82" i="2" s="1"/>
  <c r="BR236" i="4"/>
  <c r="BR240" s="1"/>
  <c r="BR263" i="9" s="1"/>
  <c r="BG22" i="7"/>
  <c r="BG23" s="1"/>
  <c r="BG29" s="1"/>
  <c r="BG35" s="1"/>
  <c r="BG41" s="1"/>
  <c r="BG47" s="1"/>
  <c r="BG53" s="1"/>
  <c r="BG59" s="1"/>
  <c r="BG65" s="1"/>
  <c r="BG71" s="1"/>
  <c r="BG77" s="1"/>
  <c r="BG83" s="1"/>
  <c r="BG89" s="1"/>
  <c r="BG95" s="1"/>
  <c r="BG101" s="1"/>
  <c r="BG107" s="1"/>
  <c r="BG113" s="1"/>
  <c r="BG119" s="1"/>
  <c r="BG125" s="1"/>
  <c r="BG131" s="1"/>
  <c r="BG137" s="1"/>
  <c r="BG143" s="1"/>
  <c r="BG149" s="1"/>
  <c r="BG155" s="1"/>
  <c r="BG161" s="1"/>
  <c r="BG167" s="1"/>
  <c r="BG173" s="1"/>
  <c r="BG179" s="1"/>
  <c r="BG185" s="1"/>
  <c r="BG191" s="1"/>
  <c r="BG197" s="1"/>
  <c r="BG203" s="1"/>
  <c r="BG209" s="1"/>
  <c r="BG215" s="1"/>
  <c r="BG221" s="1"/>
  <c r="BG227" s="1"/>
  <c r="BG233" s="1"/>
  <c r="BG239" s="1"/>
  <c r="BG245" s="1"/>
  <c r="BG251" s="1"/>
  <c r="BD22"/>
  <c r="BD23" s="1"/>
  <c r="BD29" s="1"/>
  <c r="BD35" s="1"/>
  <c r="BD41" s="1"/>
  <c r="BD47" s="1"/>
  <c r="BD53" s="1"/>
  <c r="BD59" s="1"/>
  <c r="BD65" s="1"/>
  <c r="BD71" s="1"/>
  <c r="BD77" s="1"/>
  <c r="BD83" s="1"/>
  <c r="BD89" s="1"/>
  <c r="BD95" s="1"/>
  <c r="BD101" s="1"/>
  <c r="BD107" s="1"/>
  <c r="BD113" s="1"/>
  <c r="BD119" s="1"/>
  <c r="BD125" s="1"/>
  <c r="BD131" s="1"/>
  <c r="BD137" s="1"/>
  <c r="BD143" s="1"/>
  <c r="BD149" s="1"/>
  <c r="BD155" s="1"/>
  <c r="BD161" s="1"/>
  <c r="BD167" s="1"/>
  <c r="BD173" s="1"/>
  <c r="BD179" s="1"/>
  <c r="BD185" s="1"/>
  <c r="BD191" s="1"/>
  <c r="BD197" s="1"/>
  <c r="BD203" s="1"/>
  <c r="BD209" s="1"/>
  <c r="BD215" s="1"/>
  <c r="BD221" s="1"/>
  <c r="BD227" s="1"/>
  <c r="BD233" s="1"/>
  <c r="BD239" s="1"/>
  <c r="BD245" s="1"/>
  <c r="BD251" s="1"/>
  <c r="CK22"/>
  <c r="CK23" s="1"/>
  <c r="CK29" s="1"/>
  <c r="CK35" s="1"/>
  <c r="CK41" s="1"/>
  <c r="CK47" s="1"/>
  <c r="CK53" s="1"/>
  <c r="CK59" s="1"/>
  <c r="CK65" s="1"/>
  <c r="CK71" s="1"/>
  <c r="CK77" s="1"/>
  <c r="CK83" s="1"/>
  <c r="CK89" s="1"/>
  <c r="CK95" s="1"/>
  <c r="CK101" s="1"/>
  <c r="CK107" s="1"/>
  <c r="CK113" s="1"/>
  <c r="CK119" s="1"/>
  <c r="CK125" s="1"/>
  <c r="CK131" s="1"/>
  <c r="CK137" s="1"/>
  <c r="CK143" s="1"/>
  <c r="CK149" s="1"/>
  <c r="CK155" s="1"/>
  <c r="CK161" s="1"/>
  <c r="CK167" s="1"/>
  <c r="CK173" s="1"/>
  <c r="CK179" s="1"/>
  <c r="CK185" s="1"/>
  <c r="CK191" s="1"/>
  <c r="CK197" s="1"/>
  <c r="CK203" s="1"/>
  <c r="CK209" s="1"/>
  <c r="CK215" s="1"/>
  <c r="CK221" s="1"/>
  <c r="CK227" s="1"/>
  <c r="CK233" s="1"/>
  <c r="CK239" s="1"/>
  <c r="CK245" s="1"/>
  <c r="CK251" s="1"/>
  <c r="BW22"/>
  <c r="CD22"/>
  <c r="CD23" s="1"/>
  <c r="CD29" s="1"/>
  <c r="CD35" s="1"/>
  <c r="CD41" s="1"/>
  <c r="CD47" s="1"/>
  <c r="CD53" s="1"/>
  <c r="CD59" s="1"/>
  <c r="CD65" s="1"/>
  <c r="CD71" s="1"/>
  <c r="CD77" s="1"/>
  <c r="CD83" s="1"/>
  <c r="CD89" s="1"/>
  <c r="CD95" s="1"/>
  <c r="CD101" s="1"/>
  <c r="CD107" s="1"/>
  <c r="CD113" s="1"/>
  <c r="CD119" s="1"/>
  <c r="CD125" s="1"/>
  <c r="CD131" s="1"/>
  <c r="CD137" s="1"/>
  <c r="CD143" s="1"/>
  <c r="CD149" s="1"/>
  <c r="CD155" s="1"/>
  <c r="CD161" s="1"/>
  <c r="CD167" s="1"/>
  <c r="CD173" s="1"/>
  <c r="CD179" s="1"/>
  <c r="CD185" s="1"/>
  <c r="CD191" s="1"/>
  <c r="CD197" s="1"/>
  <c r="CD203" s="1"/>
  <c r="CD209" s="1"/>
  <c r="CD215" s="1"/>
  <c r="CD221" s="1"/>
  <c r="CD227" s="1"/>
  <c r="CD233" s="1"/>
  <c r="CD239" s="1"/>
  <c r="CD245" s="1"/>
  <c r="CD251" s="1"/>
  <c r="D22"/>
  <c r="D23" s="1"/>
  <c r="D29" s="1"/>
  <c r="D35" s="1"/>
  <c r="AY20" i="9"/>
  <c r="AY29" i="4" s="1"/>
  <c r="AY16" i="7"/>
  <c r="AY17" s="1"/>
  <c r="AX5" i="6"/>
  <c r="AV20" i="9"/>
  <c r="AV29" i="4" s="1"/>
  <c r="AW16" i="7" s="1"/>
  <c r="AW17" s="1"/>
  <c r="AW20" i="9"/>
  <c r="AW29" i="4" s="1"/>
  <c r="AR20" i="9"/>
  <c r="AR29" i="4" s="1"/>
  <c r="AT20" i="9"/>
  <c r="AT29" i="4" s="1"/>
  <c r="BS236"/>
  <c r="BS240" s="1"/>
  <c r="BS263" i="9" s="1"/>
  <c r="CH236" i="4"/>
  <c r="CH240" s="1"/>
  <c r="CH263" i="9" s="1"/>
  <c r="BK236" i="4"/>
  <c r="BK240" s="1"/>
  <c r="B304" s="1"/>
  <c r="C304" s="1"/>
  <c r="D72" i="2" s="1"/>
  <c r="AK20" i="9"/>
  <c r="AK29" i="4" s="1"/>
  <c r="AL16" i="7" s="1"/>
  <c r="AL17" s="1"/>
  <c r="AQ20" i="9"/>
  <c r="AQ29" i="4" s="1"/>
  <c r="BH236"/>
  <c r="BH240" s="1"/>
  <c r="B301" s="1"/>
  <c r="AP20" i="9"/>
  <c r="AP29" i="4" s="1"/>
  <c r="AO20" i="9"/>
  <c r="AO29" i="4" s="1"/>
  <c r="AN20" i="9"/>
  <c r="AN29" i="4" s="1"/>
  <c r="AL20" i="9"/>
  <c r="AL29" i="4" s="1"/>
  <c r="AH20" i="9"/>
  <c r="AH29" i="4" s="1"/>
  <c r="AH5" i="6" s="1"/>
  <c r="AJ20" i="9"/>
  <c r="AJ29" i="4" s="1"/>
  <c r="CB236"/>
  <c r="CB240" s="1"/>
  <c r="CB263" i="9" s="1"/>
  <c r="AI20"/>
  <c r="AI29" i="4" s="1"/>
  <c r="BC236"/>
  <c r="BC240" s="1"/>
  <c r="BC263" i="9" s="1"/>
  <c r="AC20"/>
  <c r="AC29" i="4" s="1"/>
  <c r="AG20" i="9"/>
  <c r="AG29" i="4" s="1"/>
  <c r="AF20" i="9"/>
  <c r="AF29" i="4" s="1"/>
  <c r="AE20" i="9"/>
  <c r="AE29" i="4" s="1"/>
  <c r="AD20" i="9"/>
  <c r="AD29" i="4" s="1"/>
  <c r="X20" i="9"/>
  <c r="X29" i="4" s="1"/>
  <c r="AB20" i="9"/>
  <c r="AB29" i="4" s="1"/>
  <c r="AA20" i="9"/>
  <c r="AA29" i="4" s="1"/>
  <c r="Z20" i="9"/>
  <c r="Z29" i="4" s="1"/>
  <c r="Z5" i="6" s="1"/>
  <c r="Y20" i="9"/>
  <c r="Y29" i="4" s="1"/>
  <c r="Q20" i="9"/>
  <c r="Q29" i="4" s="1"/>
  <c r="R16" i="7" s="1"/>
  <c r="R17" s="1"/>
  <c r="W20" i="9"/>
  <c r="W29" i="4" s="1"/>
  <c r="X16" i="7" s="1"/>
  <c r="X17" s="1"/>
  <c r="BE236" i="4"/>
  <c r="BE240" s="1"/>
  <c r="B298" s="1"/>
  <c r="B66" i="2" s="1"/>
  <c r="V20" i="9"/>
  <c r="V29" i="4" s="1"/>
  <c r="CD236"/>
  <c r="CD240" s="1"/>
  <c r="CD263" i="9" s="1"/>
  <c r="CL236" i="4"/>
  <c r="CL240" s="1"/>
  <c r="B331" s="1"/>
  <c r="B99" i="2" s="1"/>
  <c r="U20" i="9"/>
  <c r="U29" i="4" s="1"/>
  <c r="S20" i="9"/>
  <c r="S29" i="4" s="1"/>
  <c r="R20" i="9"/>
  <c r="R29" i="4" s="1"/>
  <c r="BC203" i="7"/>
  <c r="BC209" s="1"/>
  <c r="M20" i="9"/>
  <c r="M29" i="4" s="1"/>
  <c r="M5" i="6" s="1"/>
  <c r="P20" i="9"/>
  <c r="P29" i="4" s="1"/>
  <c r="N20" i="9"/>
  <c r="N29" i="4" s="1"/>
  <c r="O16" i="7" s="1"/>
  <c r="O17" s="1"/>
  <c r="O20" i="9"/>
  <c r="O29" i="4" s="1"/>
  <c r="BJ236"/>
  <c r="BJ240" s="1"/>
  <c r="BJ263" i="9" s="1"/>
  <c r="C257"/>
  <c r="L20"/>
  <c r="L29" i="4" s="1"/>
  <c r="G20" i="9"/>
  <c r="G29" i="4" s="1"/>
  <c r="G5" i="6" s="1"/>
  <c r="CP27" i="4"/>
  <c r="CQ15" i="7" s="1"/>
  <c r="CP263" i="9"/>
  <c r="CQ263" s="1"/>
  <c r="D20"/>
  <c r="D29" i="4" s="1"/>
  <c r="CQ17" i="9"/>
  <c r="J20"/>
  <c r="J29" i="4" s="1"/>
  <c r="K20" i="9"/>
  <c r="K29" i="4" s="1"/>
  <c r="BM236"/>
  <c r="BM240" s="1"/>
  <c r="B306" s="1"/>
  <c r="E20" i="9"/>
  <c r="H20"/>
  <c r="H29" i="4" s="1"/>
  <c r="F20" i="9"/>
  <c r="F29" i="4" s="1"/>
  <c r="BP236"/>
  <c r="BP240" s="1"/>
  <c r="B309" s="1"/>
  <c r="BX236"/>
  <c r="BX240" s="1"/>
  <c r="B317" s="1"/>
  <c r="I20" i="9"/>
  <c r="BG236" i="4"/>
  <c r="BG240" s="1"/>
  <c r="B300" s="1"/>
  <c r="BY236"/>
  <c r="BY240" s="1"/>
  <c r="BY263" i="9" s="1"/>
  <c r="AT16" i="7"/>
  <c r="AT17" s="1"/>
  <c r="AT23" s="1"/>
  <c r="AT29" s="1"/>
  <c r="AT35" s="1"/>
  <c r="AT41" s="1"/>
  <c r="AT47" s="1"/>
  <c r="AT53" s="1"/>
  <c r="AT59" s="1"/>
  <c r="AT65" s="1"/>
  <c r="AT71" s="1"/>
  <c r="AT77" s="1"/>
  <c r="AT83" s="1"/>
  <c r="AT89" s="1"/>
  <c r="AT95" s="1"/>
  <c r="AT101" s="1"/>
  <c r="AT107" s="1"/>
  <c r="AT113" s="1"/>
  <c r="AT119" s="1"/>
  <c r="AT125" s="1"/>
  <c r="AT131" s="1"/>
  <c r="AT137" s="1"/>
  <c r="AT143" s="1"/>
  <c r="AT149" s="1"/>
  <c r="AT155" s="1"/>
  <c r="AT161" s="1"/>
  <c r="AT167" s="1"/>
  <c r="AT173" s="1"/>
  <c r="AT179" s="1"/>
  <c r="AT185" s="1"/>
  <c r="AT191" s="1"/>
  <c r="AT197" s="1"/>
  <c r="AT203" s="1"/>
  <c r="AT209" s="1"/>
  <c r="AT215" s="1"/>
  <c r="AT221" s="1"/>
  <c r="AT227" s="1"/>
  <c r="AT233" s="1"/>
  <c r="AT239" s="1"/>
  <c r="AT245" s="1"/>
  <c r="AT251" s="1"/>
  <c r="AS232" i="4"/>
  <c r="AS235" s="1"/>
  <c r="AS236" s="1"/>
  <c r="AS240" s="1"/>
  <c r="BW16" i="7"/>
  <c r="BW17" s="1"/>
  <c r="BV232" i="4"/>
  <c r="BV235" s="1"/>
  <c r="BV236" s="1"/>
  <c r="BV240" s="1"/>
  <c r="CE16" i="7"/>
  <c r="CE17" s="1"/>
  <c r="CE23" s="1"/>
  <c r="CJ16"/>
  <c r="CJ17" s="1"/>
  <c r="CJ23" s="1"/>
  <c r="CJ29" s="1"/>
  <c r="CJ35" s="1"/>
  <c r="CJ41" s="1"/>
  <c r="CJ47" s="1"/>
  <c r="CJ53" s="1"/>
  <c r="CJ59" s="1"/>
  <c r="CJ65" s="1"/>
  <c r="CJ71" s="1"/>
  <c r="CJ77" s="1"/>
  <c r="CJ83" s="1"/>
  <c r="CJ89" s="1"/>
  <c r="CJ95" s="1"/>
  <c r="CJ101" s="1"/>
  <c r="CJ107" s="1"/>
  <c r="CJ113" s="1"/>
  <c r="CJ119" s="1"/>
  <c r="CJ125" s="1"/>
  <c r="CJ131" s="1"/>
  <c r="CJ137" s="1"/>
  <c r="CJ143" s="1"/>
  <c r="CJ149" s="1"/>
  <c r="CJ155" s="1"/>
  <c r="CJ161" s="1"/>
  <c r="CJ167" s="1"/>
  <c r="CJ173" s="1"/>
  <c r="CJ179" s="1"/>
  <c r="CJ185" s="1"/>
  <c r="CJ191" s="1"/>
  <c r="CJ197" s="1"/>
  <c r="CJ203" s="1"/>
  <c r="CJ209" s="1"/>
  <c r="CJ215" s="1"/>
  <c r="CJ221" s="1"/>
  <c r="CJ227" s="1"/>
  <c r="CJ233" s="1"/>
  <c r="CJ239" s="1"/>
  <c r="CJ245" s="1"/>
  <c r="CJ251" s="1"/>
  <c r="CI232" i="4"/>
  <c r="CI235" s="1"/>
  <c r="CI236" s="1"/>
  <c r="CI240" s="1"/>
  <c r="U16" i="7"/>
  <c r="U17" s="1"/>
  <c r="M14" i="9"/>
  <c r="M24" i="4" s="1"/>
  <c r="N10" i="7" s="1"/>
  <c r="N11" s="1"/>
  <c r="N14" i="9"/>
  <c r="N24" i="4" s="1"/>
  <c r="O10" i="7" s="1"/>
  <c r="O11" s="1"/>
  <c r="F14" i="9"/>
  <c r="F24" i="4" s="1"/>
  <c r="G10" i="7" s="1"/>
  <c r="G11" s="1"/>
  <c r="L14" i="9"/>
  <c r="L24" i="4" s="1"/>
  <c r="M10" i="7" s="1"/>
  <c r="M11" s="1"/>
  <c r="K14" i="9"/>
  <c r="K24" i="4" s="1"/>
  <c r="L10" i="7" s="1"/>
  <c r="L11" s="1"/>
  <c r="J14" i="9"/>
  <c r="J24" i="4" s="1"/>
  <c r="K10" i="7" s="1"/>
  <c r="K11" s="1"/>
  <c r="I14" i="9"/>
  <c r="I24" i="4" s="1"/>
  <c r="J10" i="7" s="1"/>
  <c r="J11" s="1"/>
  <c r="H14" i="9"/>
  <c r="H24" i="4" s="1"/>
  <c r="I10" i="7" s="1"/>
  <c r="I11" s="1"/>
  <c r="G14" i="9"/>
  <c r="G24" i="4" s="1"/>
  <c r="H10" i="7" s="1"/>
  <c r="H11" s="1"/>
  <c r="CQ11" i="9"/>
  <c r="D14"/>
  <c r="CP22" i="4"/>
  <c r="E14" i="9"/>
  <c r="BY29" i="5"/>
  <c r="CA61"/>
  <c r="BZ14"/>
  <c r="BY60"/>
  <c r="CA94"/>
  <c r="CA59"/>
  <c r="BZ69"/>
  <c r="BZ36"/>
  <c r="CA60"/>
  <c r="BY13"/>
  <c r="CA32"/>
  <c r="BY67"/>
  <c r="BZ34"/>
  <c r="CA31"/>
  <c r="BZ81"/>
  <c r="BY19"/>
  <c r="CA15"/>
  <c r="BY92"/>
  <c r="BZ26"/>
  <c r="CA80"/>
  <c r="BY75"/>
  <c r="BZ45"/>
  <c r="BY66"/>
  <c r="CA45"/>
  <c r="BZ13"/>
  <c r="CA11"/>
  <c r="BZ12"/>
  <c r="BZ55"/>
  <c r="BZ70"/>
  <c r="CA99"/>
  <c r="CA42"/>
  <c r="BY77"/>
  <c r="CA70"/>
  <c r="BY85"/>
  <c r="CA34"/>
  <c r="BZ75"/>
  <c r="BY81"/>
  <c r="CA13"/>
  <c r="BZ51"/>
  <c r="BY12"/>
  <c r="BZ62"/>
  <c r="BY70"/>
  <c r="BY45"/>
  <c r="CA73"/>
  <c r="CA64"/>
  <c r="BY49"/>
  <c r="CA29"/>
  <c r="BY55"/>
  <c r="BZ50"/>
  <c r="CA62"/>
  <c r="BY58"/>
  <c r="BZ37"/>
  <c r="BZ35"/>
  <c r="BY42"/>
  <c r="CA52"/>
  <c r="BY47"/>
  <c r="BZ60"/>
  <c r="BZ94"/>
  <c r="BY40"/>
  <c r="BZ99"/>
  <c r="BZ77"/>
  <c r="CA72"/>
  <c r="BY27"/>
  <c r="CA27"/>
  <c r="BZ85"/>
  <c r="CA26"/>
  <c r="BY89"/>
  <c r="BY22"/>
  <c r="CA30"/>
  <c r="CA79"/>
  <c r="CA56"/>
  <c r="BY72"/>
  <c r="CA71"/>
  <c r="CA87"/>
  <c r="BZ25"/>
  <c r="CA33"/>
  <c r="BZ11"/>
  <c r="K30" i="2" s="1"/>
  <c r="BY96" i="5"/>
  <c r="BZ22"/>
  <c r="BZ61"/>
  <c r="BY91"/>
  <c r="BY34"/>
  <c r="CA25"/>
  <c r="CA55"/>
  <c r="CA43"/>
  <c r="CA74"/>
  <c r="BZ80"/>
  <c r="BZ59"/>
  <c r="BZ30"/>
  <c r="BY43"/>
  <c r="CA51"/>
  <c r="BY25"/>
  <c r="BZ56"/>
  <c r="CA91"/>
  <c r="CA90"/>
  <c r="BZ65"/>
  <c r="BZ42"/>
  <c r="BY37"/>
  <c r="CA37"/>
  <c r="BZ23"/>
  <c r="BZ96"/>
  <c r="BZ47"/>
  <c r="BY98"/>
  <c r="BY14"/>
  <c r="BY63"/>
  <c r="BY54"/>
  <c r="BZ88"/>
  <c r="CA68"/>
  <c r="BY88"/>
  <c r="BY20"/>
  <c r="CA75"/>
  <c r="CA65"/>
  <c r="BZ83"/>
  <c r="BZ18"/>
  <c r="BY90"/>
  <c r="CA49"/>
  <c r="BZ21"/>
  <c r="BY23"/>
  <c r="BY52"/>
  <c r="BY31"/>
  <c r="BY79"/>
  <c r="CA57"/>
  <c r="BZ43"/>
  <c r="BZ92"/>
  <c r="BY59"/>
  <c r="BY99"/>
  <c r="CA81"/>
  <c r="CA12"/>
  <c r="BZ28"/>
  <c r="CA46"/>
  <c r="CA97"/>
  <c r="CA16"/>
  <c r="BZ48"/>
  <c r="CA63"/>
  <c r="BZ86"/>
  <c r="BZ38"/>
  <c r="BY11"/>
  <c r="BZ41"/>
  <c r="BZ27"/>
  <c r="CA66"/>
  <c r="BY74"/>
  <c r="CA89"/>
  <c r="CA41"/>
  <c r="BZ32"/>
  <c r="BZ64"/>
  <c r="BZ98"/>
  <c r="BZ33"/>
  <c r="BY78"/>
  <c r="BY26"/>
  <c r="CA78"/>
  <c r="CA96"/>
  <c r="BZ84"/>
  <c r="CA98"/>
  <c r="BZ79"/>
  <c r="BZ31"/>
  <c r="BZ54"/>
  <c r="CA28"/>
  <c r="CA53"/>
  <c r="BY82"/>
  <c r="CA86"/>
  <c r="BY46"/>
  <c r="BY24"/>
  <c r="CA35"/>
  <c r="CA88"/>
  <c r="BZ20"/>
  <c r="BZ15"/>
  <c r="BZ91"/>
  <c r="CA85"/>
  <c r="BY21"/>
  <c r="CA38"/>
  <c r="CA17"/>
  <c r="BY17"/>
  <c r="BZ49"/>
  <c r="BZ73"/>
  <c r="BY94"/>
  <c r="BY36"/>
  <c r="CA39"/>
  <c r="BY69"/>
  <c r="BY76"/>
  <c r="BZ74"/>
  <c r="BY71"/>
  <c r="CA18"/>
  <c r="BZ95"/>
  <c r="CA50"/>
  <c r="BY57"/>
  <c r="BY83"/>
  <c r="BY56"/>
  <c r="BZ57"/>
  <c r="BZ17"/>
  <c r="CA84"/>
  <c r="CA36"/>
  <c r="CA19"/>
  <c r="CA14"/>
  <c r="BZ67"/>
  <c r="CA40"/>
  <c r="BZ76"/>
  <c r="CA93"/>
  <c r="CA44"/>
  <c r="BZ78"/>
  <c r="BY33"/>
  <c r="BY68"/>
  <c r="BY80"/>
  <c r="CA22"/>
  <c r="BZ90"/>
  <c r="BY16"/>
  <c r="CA76"/>
  <c r="BZ24"/>
  <c r="BY28"/>
  <c r="CA82"/>
  <c r="BZ46"/>
  <c r="BY73"/>
  <c r="BY95"/>
  <c r="BZ40"/>
  <c r="CA21"/>
  <c r="BY86"/>
  <c r="BY97"/>
  <c r="CA69"/>
  <c r="CA48"/>
  <c r="BZ68"/>
  <c r="CA92"/>
  <c r="BZ58"/>
  <c r="CA77"/>
  <c r="BY87"/>
  <c r="BY41"/>
  <c r="BY32"/>
  <c r="BY50"/>
  <c r="BY30"/>
  <c r="CA58"/>
  <c r="CA54"/>
  <c r="BZ52"/>
  <c r="BZ87"/>
  <c r="BY84"/>
  <c r="BY48"/>
  <c r="BZ53"/>
  <c r="BY62"/>
  <c r="BZ82"/>
  <c r="BY64"/>
  <c r="BY38"/>
  <c r="BZ16"/>
  <c r="CA20"/>
  <c r="BY15"/>
  <c r="BZ72"/>
  <c r="BZ71"/>
  <c r="BY65"/>
  <c r="BY44"/>
  <c r="BY53"/>
  <c r="BZ66"/>
  <c r="CA95"/>
  <c r="BZ29"/>
  <c r="BY35"/>
  <c r="BZ97"/>
  <c r="BY39"/>
  <c r="CA23"/>
  <c r="BZ39"/>
  <c r="BZ19"/>
  <c r="BZ93"/>
  <c r="CA47"/>
  <c r="CA83"/>
  <c r="CA24"/>
  <c r="CA67"/>
  <c r="BY51"/>
  <c r="BY18"/>
  <c r="BY61"/>
  <c r="BZ89"/>
  <c r="BY93"/>
  <c r="BZ63"/>
  <c r="BZ44"/>
  <c r="DS23"/>
  <c r="DT71"/>
  <c r="DT87"/>
  <c r="DR21"/>
  <c r="DS36"/>
  <c r="DT53"/>
  <c r="DS53"/>
  <c r="DT97"/>
  <c r="DR62"/>
  <c r="DR61"/>
  <c r="DT58"/>
  <c r="DR81"/>
  <c r="DS19"/>
  <c r="DR47"/>
  <c r="DT66"/>
  <c r="DR18"/>
  <c r="DT37"/>
  <c r="DS59"/>
  <c r="DT28"/>
  <c r="BO209" i="7"/>
  <c r="DS31" i="5"/>
  <c r="DR52"/>
  <c r="DT77"/>
  <c r="DT36"/>
  <c r="DT67"/>
  <c r="DR49"/>
  <c r="DT94"/>
  <c r="DT76"/>
  <c r="BP202" i="7"/>
  <c r="BO234" i="4"/>
  <c r="DS52" i="5"/>
  <c r="DR15"/>
  <c r="DS47"/>
  <c r="DT48"/>
  <c r="DR63"/>
  <c r="DS92"/>
  <c r="DT74"/>
  <c r="DS22"/>
  <c r="DS30"/>
  <c r="BU85" i="7"/>
  <c r="BT90" i="4"/>
  <c r="BB67" i="7"/>
  <c r="BA75" i="4"/>
  <c r="W80"/>
  <c r="X73" i="7"/>
  <c r="H73"/>
  <c r="G80" i="4"/>
  <c r="CN80"/>
  <c r="CO73" i="7"/>
  <c r="BZ85"/>
  <c r="BY90" i="4"/>
  <c r="BD80"/>
  <c r="BE73" i="7"/>
  <c r="J73"/>
  <c r="I80" i="4"/>
  <c r="AG79" i="7"/>
  <c r="AF85" i="4"/>
  <c r="AL97" i="7"/>
  <c r="AK100" i="4"/>
  <c r="AM103" i="7"/>
  <c r="AL105" i="4"/>
  <c r="AL110" s="1"/>
  <c r="H80"/>
  <c r="I73" i="7"/>
  <c r="AX85" i="4"/>
  <c r="AY79" i="7"/>
  <c r="AX91"/>
  <c r="AW95" i="4"/>
  <c r="AK97" i="7"/>
  <c r="AJ100" i="4"/>
  <c r="BF73" i="7"/>
  <c r="BE80" i="4"/>
  <c r="J80"/>
  <c r="K73" i="7"/>
  <c r="N85" i="4"/>
  <c r="O79" i="7"/>
  <c r="BG91"/>
  <c r="BF95" i="4"/>
  <c r="CF95"/>
  <c r="CG91" i="7"/>
  <c r="BW100" i="4"/>
  <c r="BX97" i="7"/>
  <c r="BM130" i="4"/>
  <c r="BN121" i="7"/>
  <c r="Y73"/>
  <c r="X80" i="4"/>
  <c r="AV90"/>
  <c r="AW85" i="7"/>
  <c r="AQ97"/>
  <c r="AP100" i="4"/>
  <c r="CJ115" i="7"/>
  <c r="CI120" i="4"/>
  <c r="CI125" s="1"/>
  <c r="DR82" i="5"/>
  <c r="DR45"/>
  <c r="DR54"/>
  <c r="DR95"/>
  <c r="DS54"/>
  <c r="DT41"/>
  <c r="DT11"/>
  <c r="DR67"/>
  <c r="DT30"/>
  <c r="DR44"/>
  <c r="DR91"/>
  <c r="DS40"/>
  <c r="DR60"/>
  <c r="DR79"/>
  <c r="DR94"/>
  <c r="DS91"/>
  <c r="V61" i="7"/>
  <c r="U70" i="4"/>
  <c r="BT79" i="7"/>
  <c r="BS85" i="4"/>
  <c r="AP73" i="7"/>
  <c r="AO80" i="4"/>
  <c r="Q80"/>
  <c r="R73" i="7"/>
  <c r="CC79"/>
  <c r="CB85" i="4"/>
  <c r="BG85"/>
  <c r="BH79" i="7"/>
  <c r="F90" i="4"/>
  <c r="G85" i="7"/>
  <c r="AM95" i="4"/>
  <c r="AN91" i="7"/>
  <c r="M85" i="4"/>
  <c r="N79" i="7"/>
  <c r="AJ103"/>
  <c r="AI105" i="4"/>
  <c r="AI110" s="1"/>
  <c r="CN115" i="7"/>
  <c r="CM120" i="4"/>
  <c r="CM125" s="1"/>
  <c r="C115"/>
  <c r="D109" i="7"/>
  <c r="AD85" i="4"/>
  <c r="AE79" i="7"/>
  <c r="AI97"/>
  <c r="AH100" i="4"/>
  <c r="AT85"/>
  <c r="AU79" i="7"/>
  <c r="AS91"/>
  <c r="AR95" i="4"/>
  <c r="S100"/>
  <c r="T97" i="7"/>
  <c r="BV31"/>
  <c r="BU45" i="4"/>
  <c r="R7" i="5"/>
  <c r="O8"/>
  <c r="DT47"/>
  <c r="DT34"/>
  <c r="DR72"/>
  <c r="DS66"/>
  <c r="DS26"/>
  <c r="DR48"/>
  <c r="DS16"/>
  <c r="DT20"/>
  <c r="DT32"/>
  <c r="DT85"/>
  <c r="DR80"/>
  <c r="DS27"/>
  <c r="DT99"/>
  <c r="DR57"/>
  <c r="CK19" i="7"/>
  <c r="CJ40" i="4"/>
  <c r="CJ35"/>
  <c r="CK25" i="7" s="1"/>
  <c r="Q7" i="5"/>
  <c r="N8"/>
  <c r="BO235" i="4"/>
  <c r="BO236" s="1"/>
  <c r="BO240" s="1"/>
  <c r="AR43" i="7"/>
  <c r="AQ55" i="4"/>
  <c r="AY10" i="5"/>
  <c r="AZ18"/>
  <c r="AY45"/>
  <c r="AZ23"/>
  <c r="AZ33"/>
  <c r="AZ71"/>
  <c r="AY30"/>
  <c r="AY75"/>
  <c r="AY15"/>
  <c r="AX27"/>
  <c r="AX85"/>
  <c r="AX49"/>
  <c r="AX67"/>
  <c r="AZ94"/>
  <c r="AX71"/>
  <c r="AX60"/>
  <c r="AY96"/>
  <c r="AX99"/>
  <c r="AY87"/>
  <c r="AZ82"/>
  <c r="AZ83"/>
  <c r="AY26"/>
  <c r="AY35"/>
  <c r="AZ88"/>
  <c r="AX58"/>
  <c r="AZ43"/>
  <c r="AZ35"/>
  <c r="AZ25"/>
  <c r="AY92"/>
  <c r="AY53"/>
  <c r="AZ57"/>
  <c r="AY27"/>
  <c r="AY18"/>
  <c r="AY13"/>
  <c r="AX10"/>
  <c r="AZ32"/>
  <c r="AZ77"/>
  <c r="AZ15"/>
  <c r="AY72"/>
  <c r="AZ50"/>
  <c r="AZ46"/>
  <c r="AZ22"/>
  <c r="AZ97"/>
  <c r="AX95"/>
  <c r="AZ76"/>
  <c r="AX37"/>
  <c r="AX36"/>
  <c r="AX15"/>
  <c r="AY54"/>
  <c r="AX76"/>
  <c r="AZ72"/>
  <c r="AX41"/>
  <c r="AY29"/>
  <c r="AX34"/>
  <c r="AY16"/>
  <c r="AY28"/>
  <c r="AY51"/>
  <c r="AZ90"/>
  <c r="AX28"/>
  <c r="AX39"/>
  <c r="AZ75"/>
  <c r="AY40"/>
  <c r="AY60"/>
  <c r="AX25"/>
  <c r="AZ48"/>
  <c r="AZ79"/>
  <c r="AZ67"/>
  <c r="AX64"/>
  <c r="AZ68"/>
  <c r="AY22"/>
  <c r="AZ91"/>
  <c r="AZ10"/>
  <c r="AY69"/>
  <c r="AZ95"/>
  <c r="AX78"/>
  <c r="AX38"/>
  <c r="AX90"/>
  <c r="AX11"/>
  <c r="AZ98"/>
  <c r="AX50"/>
  <c r="AX68"/>
  <c r="AZ12"/>
  <c r="AX12"/>
  <c r="AX19"/>
  <c r="AX32"/>
  <c r="AY98"/>
  <c r="AX35"/>
  <c r="AX24"/>
  <c r="AY47"/>
  <c r="AZ62"/>
  <c r="AY59"/>
  <c r="AZ26"/>
  <c r="AX66"/>
  <c r="AX98"/>
  <c r="AZ69"/>
  <c r="AY67"/>
  <c r="AX33"/>
  <c r="AZ27"/>
  <c r="AX75"/>
  <c r="AY73"/>
  <c r="AY57"/>
  <c r="AX72"/>
  <c r="AY70"/>
  <c r="AZ13"/>
  <c r="AX30"/>
  <c r="AY32"/>
  <c r="AY90"/>
  <c r="AZ96"/>
  <c r="AX46"/>
  <c r="AZ55"/>
  <c r="AX56"/>
  <c r="AY71"/>
  <c r="AY84"/>
  <c r="AZ78"/>
  <c r="AY39"/>
  <c r="AX48"/>
  <c r="AZ52"/>
  <c r="AZ34"/>
  <c r="AX79"/>
  <c r="AY46"/>
  <c r="AY93"/>
  <c r="AY42"/>
  <c r="AY33"/>
  <c r="AZ54"/>
  <c r="AX96"/>
  <c r="AY36"/>
  <c r="AZ30"/>
  <c r="AY55"/>
  <c r="AX17"/>
  <c r="AY37"/>
  <c r="AX13"/>
  <c r="AZ29"/>
  <c r="AZ56"/>
  <c r="AY74"/>
  <c r="AZ61"/>
  <c r="AY20"/>
  <c r="AZ36"/>
  <c r="AZ93"/>
  <c r="AZ66"/>
  <c r="AY64"/>
  <c r="AY86"/>
  <c r="AY44"/>
  <c r="AZ24"/>
  <c r="AZ19"/>
  <c r="AZ51"/>
  <c r="AY12"/>
  <c r="AY80"/>
  <c r="AY43"/>
  <c r="AZ64"/>
  <c r="AY68"/>
  <c r="AX88"/>
  <c r="AX63"/>
  <c r="AY31"/>
  <c r="AZ84"/>
  <c r="AY48"/>
  <c r="AX69"/>
  <c r="AY61"/>
  <c r="AY62"/>
  <c r="AZ21"/>
  <c r="AZ85"/>
  <c r="AY91"/>
  <c r="AX45"/>
  <c r="AY11"/>
  <c r="K21" i="2" s="1"/>
  <c r="AZ65" i="5"/>
  <c r="AX91"/>
  <c r="AY14"/>
  <c r="AZ42"/>
  <c r="AY76"/>
  <c r="AX31"/>
  <c r="AY50"/>
  <c r="AY34"/>
  <c r="AX16"/>
  <c r="AX86"/>
  <c r="AX80"/>
  <c r="AY97"/>
  <c r="AZ28"/>
  <c r="AY88"/>
  <c r="AY17"/>
  <c r="AX47"/>
  <c r="AZ53"/>
  <c r="AZ59"/>
  <c r="AZ39"/>
  <c r="AX83"/>
  <c r="AX97"/>
  <c r="AY49"/>
  <c r="AZ41"/>
  <c r="AZ58"/>
  <c r="AX53"/>
  <c r="AZ73"/>
  <c r="AX55"/>
  <c r="AY99"/>
  <c r="AZ99"/>
  <c r="AX52"/>
  <c r="AZ20"/>
  <c r="AX94"/>
  <c r="AY95"/>
  <c r="AY21"/>
  <c r="AZ16"/>
  <c r="AZ37"/>
  <c r="AX40"/>
  <c r="AZ14"/>
  <c r="AZ60"/>
  <c r="AY83"/>
  <c r="AX74"/>
  <c r="AY79"/>
  <c r="AY77"/>
  <c r="AZ86"/>
  <c r="AZ89"/>
  <c r="AX87"/>
  <c r="AY24"/>
  <c r="AZ49"/>
  <c r="AZ47"/>
  <c r="AX20"/>
  <c r="AY19"/>
  <c r="AY89"/>
  <c r="AY23"/>
  <c r="AX14"/>
  <c r="AY25"/>
  <c r="AZ11"/>
  <c r="AZ92"/>
  <c r="AX23"/>
  <c r="AY81"/>
  <c r="AY41"/>
  <c r="AX93"/>
  <c r="AX92"/>
  <c r="AX43"/>
  <c r="AY38"/>
  <c r="AX62"/>
  <c r="AX82"/>
  <c r="AX61"/>
  <c r="AZ81"/>
  <c r="AY94"/>
  <c r="AX54"/>
  <c r="AY58"/>
  <c r="AX22"/>
  <c r="AX84"/>
  <c r="AY65"/>
  <c r="AX65"/>
  <c r="AX73"/>
  <c r="AY56"/>
  <c r="AZ17"/>
  <c r="AZ87"/>
  <c r="AY63"/>
  <c r="AX59"/>
  <c r="AX21"/>
  <c r="AY82"/>
  <c r="AZ40"/>
  <c r="AZ31"/>
  <c r="AZ70"/>
  <c r="AX70"/>
  <c r="AX29"/>
  <c r="AZ63"/>
  <c r="AX18"/>
  <c r="AX57"/>
  <c r="AX81"/>
  <c r="AZ74"/>
  <c r="AZ44"/>
  <c r="AY78"/>
  <c r="AX89"/>
  <c r="AX51"/>
  <c r="AY52"/>
  <c r="AZ45"/>
  <c r="AZ80"/>
  <c r="AX77"/>
  <c r="AY85"/>
  <c r="AX26"/>
  <c r="AY66"/>
  <c r="AX44"/>
  <c r="AX42"/>
  <c r="AZ38"/>
  <c r="E37" i="7"/>
  <c r="D50" i="4"/>
  <c r="DT80" i="5"/>
  <c r="DS85"/>
  <c r="DS48"/>
  <c r="DR68"/>
  <c r="DS78"/>
  <c r="DT16"/>
  <c r="DS15"/>
  <c r="DR89"/>
  <c r="DS74"/>
  <c r="DS34"/>
  <c r="DR34"/>
  <c r="DT52"/>
  <c r="DS81"/>
  <c r="DT59"/>
  <c r="DS73"/>
  <c r="DS14"/>
  <c r="DT57"/>
  <c r="DR99"/>
  <c r="DS37"/>
  <c r="DT12"/>
  <c r="DS50"/>
  <c r="DS87"/>
  <c r="DS84"/>
  <c r="DT61"/>
  <c r="DR24"/>
  <c r="DS57"/>
  <c r="DR58"/>
  <c r="DR71"/>
  <c r="DR59"/>
  <c r="DS82"/>
  <c r="DR56"/>
  <c r="DT91"/>
  <c r="DT42"/>
  <c r="CB37" i="7"/>
  <c r="CA50" i="4"/>
  <c r="AE7" i="5"/>
  <c r="AB8"/>
  <c r="BU77"/>
  <c r="BT67"/>
  <c r="BU23"/>
  <c r="BS33"/>
  <c r="BU71"/>
  <c r="BU81"/>
  <c r="BS49"/>
  <c r="BU75"/>
  <c r="BS31"/>
  <c r="BU97"/>
  <c r="BT46"/>
  <c r="BS62"/>
  <c r="BU29"/>
  <c r="BS27"/>
  <c r="BS87"/>
  <c r="BT14"/>
  <c r="BU65"/>
  <c r="BS66"/>
  <c r="BT27"/>
  <c r="BU32"/>
  <c r="BT13"/>
  <c r="BS12"/>
  <c r="BT39"/>
  <c r="BS86"/>
  <c r="BT98"/>
  <c r="BT66"/>
  <c r="BS93"/>
  <c r="BS75"/>
  <c r="BT30"/>
  <c r="BT65"/>
  <c r="BT69"/>
  <c r="BS89"/>
  <c r="BT24"/>
  <c r="BU33"/>
  <c r="BU85"/>
  <c r="BT26"/>
  <c r="BS52"/>
  <c r="BT90"/>
  <c r="BS60"/>
  <c r="BT19"/>
  <c r="BT54"/>
  <c r="BU39"/>
  <c r="BT52"/>
  <c r="BT35"/>
  <c r="BU17"/>
  <c r="BT68"/>
  <c r="BT43"/>
  <c r="BS43"/>
  <c r="BS57"/>
  <c r="BT94"/>
  <c r="BU82"/>
  <c r="BT96"/>
  <c r="BS50"/>
  <c r="BS74"/>
  <c r="BU96"/>
  <c r="BS84"/>
  <c r="BS79"/>
  <c r="BT76"/>
  <c r="BU42"/>
  <c r="BU44"/>
  <c r="BS37"/>
  <c r="BU72"/>
  <c r="BT88"/>
  <c r="BS85"/>
  <c r="BS35"/>
  <c r="BS42"/>
  <c r="BS51"/>
  <c r="BT31"/>
  <c r="BU27"/>
  <c r="BS68"/>
  <c r="BS45"/>
  <c r="BT82"/>
  <c r="BS53"/>
  <c r="BT75"/>
  <c r="BS16"/>
  <c r="BU66"/>
  <c r="BT95"/>
  <c r="BT85"/>
  <c r="BS44"/>
  <c r="BS17"/>
  <c r="BT93"/>
  <c r="BU49"/>
  <c r="BS55"/>
  <c r="BU50"/>
  <c r="BU80"/>
  <c r="BU60"/>
  <c r="BS73"/>
  <c r="BT50"/>
  <c r="BU95"/>
  <c r="BS67"/>
  <c r="BT97"/>
  <c r="BU15"/>
  <c r="BT48"/>
  <c r="BU83"/>
  <c r="BU38"/>
  <c r="BT37"/>
  <c r="BS22"/>
  <c r="BS78"/>
  <c r="BU11"/>
  <c r="BS96"/>
  <c r="BU98"/>
  <c r="BT47"/>
  <c r="BS13"/>
  <c r="BS90"/>
  <c r="BT49"/>
  <c r="BT11"/>
  <c r="K28" i="2" s="1"/>
  <c r="BT23" i="5"/>
  <c r="BS69"/>
  <c r="BT71"/>
  <c r="BT21"/>
  <c r="BS48"/>
  <c r="BT16"/>
  <c r="BT83"/>
  <c r="BS61"/>
  <c r="BU41"/>
  <c r="BT81"/>
  <c r="BU90"/>
  <c r="BT40"/>
  <c r="BS91"/>
  <c r="BS94"/>
  <c r="BS70"/>
  <c r="BU45"/>
  <c r="BU61"/>
  <c r="BT57"/>
  <c r="BT91"/>
  <c r="BT22"/>
  <c r="BU79"/>
  <c r="BU89"/>
  <c r="BS20"/>
  <c r="BS19"/>
  <c r="BU16"/>
  <c r="BS39"/>
  <c r="BU87"/>
  <c r="BU52"/>
  <c r="BU59"/>
  <c r="BU88"/>
  <c r="BS41"/>
  <c r="BS97"/>
  <c r="BT89"/>
  <c r="BS21"/>
  <c r="BU54"/>
  <c r="BT20"/>
  <c r="BU22"/>
  <c r="BS25"/>
  <c r="BU70"/>
  <c r="BS46"/>
  <c r="BU46"/>
  <c r="BS28"/>
  <c r="BS59"/>
  <c r="BU84"/>
  <c r="BS71"/>
  <c r="BU57"/>
  <c r="BS47"/>
  <c r="BS95"/>
  <c r="BU99"/>
  <c r="BS36"/>
  <c r="BU34"/>
  <c r="BU43"/>
  <c r="BU24"/>
  <c r="BU68"/>
  <c r="BS80"/>
  <c r="BT99"/>
  <c r="BT92"/>
  <c r="BU40"/>
  <c r="BU53"/>
  <c r="BT42"/>
  <c r="BU25"/>
  <c r="BS11"/>
  <c r="BS63"/>
  <c r="BT59"/>
  <c r="BU18"/>
  <c r="BS15"/>
  <c r="BU14"/>
  <c r="BT80"/>
  <c r="BS92"/>
  <c r="BS38"/>
  <c r="BT73"/>
  <c r="BT53"/>
  <c r="BS30"/>
  <c r="BS34"/>
  <c r="BU36"/>
  <c r="BT44"/>
  <c r="BT38"/>
  <c r="BS88"/>
  <c r="BS77"/>
  <c r="BS14"/>
  <c r="BT12"/>
  <c r="BU73"/>
  <c r="BS72"/>
  <c r="BT56"/>
  <c r="BU58"/>
  <c r="BS29"/>
  <c r="BT72"/>
  <c r="BU19"/>
  <c r="BS24"/>
  <c r="BT32"/>
  <c r="BT41"/>
  <c r="BS32"/>
  <c r="BS99"/>
  <c r="BS65"/>
  <c r="BU26"/>
  <c r="BS64"/>
  <c r="BS98"/>
  <c r="BU47"/>
  <c r="BU51"/>
  <c r="BT86"/>
  <c r="BT17"/>
  <c r="BT78"/>
  <c r="BS58"/>
  <c r="BS82"/>
  <c r="BU76"/>
  <c r="BT18"/>
  <c r="BU86"/>
  <c r="BU48"/>
  <c r="BT87"/>
  <c r="BU63"/>
  <c r="BS40"/>
  <c r="BT62"/>
  <c r="BS76"/>
  <c r="BT64"/>
  <c r="BU69"/>
  <c r="BS56"/>
  <c r="BT15"/>
  <c r="BS83"/>
  <c r="BT25"/>
  <c r="BS54"/>
  <c r="BU56"/>
  <c r="BU94"/>
  <c r="BT55"/>
  <c r="BT77"/>
  <c r="BT63"/>
  <c r="BT58"/>
  <c r="BS26"/>
  <c r="BU62"/>
  <c r="BU12"/>
  <c r="BT45"/>
  <c r="BT74"/>
  <c r="BU91"/>
  <c r="BU21"/>
  <c r="BT70"/>
  <c r="BT36"/>
  <c r="BT51"/>
  <c r="BU55"/>
  <c r="BS81"/>
  <c r="BU78"/>
  <c r="BU64"/>
  <c r="BT28"/>
  <c r="BU67"/>
  <c r="BU35"/>
  <c r="BT60"/>
  <c r="BU37"/>
  <c r="BU93"/>
  <c r="BU74"/>
  <c r="BT34"/>
  <c r="BU92"/>
  <c r="BS18"/>
  <c r="BT61"/>
  <c r="BT79"/>
  <c r="BU31"/>
  <c r="BU13"/>
  <c r="BU28"/>
  <c r="BT29"/>
  <c r="BU30"/>
  <c r="BU20"/>
  <c r="BS23"/>
  <c r="BT84"/>
  <c r="BT33"/>
  <c r="DR46"/>
  <c r="DS12"/>
  <c r="DT27"/>
  <c r="DR27"/>
  <c r="DS43"/>
  <c r="DT93"/>
  <c r="DR41"/>
  <c r="DR53"/>
  <c r="DR69"/>
  <c r="DR96"/>
  <c r="DT54"/>
  <c r="DR88"/>
  <c r="DT68"/>
  <c r="DT14"/>
  <c r="DS86"/>
  <c r="DT95"/>
  <c r="DT73"/>
  <c r="DS79"/>
  <c r="DR70"/>
  <c r="DT64"/>
  <c r="DT35"/>
  <c r="DR85"/>
  <c r="DT90"/>
  <c r="DR74"/>
  <c r="DT69"/>
  <c r="DT56"/>
  <c r="DS11"/>
  <c r="K45" i="2" s="1"/>
  <c r="DS64" i="5"/>
  <c r="DR42"/>
  <c r="DR66"/>
  <c r="DS45"/>
  <c r="DR30"/>
  <c r="DR86"/>
  <c r="DS63"/>
  <c r="DR75"/>
  <c r="DR16"/>
  <c r="DR55"/>
  <c r="DS56"/>
  <c r="DS98"/>
  <c r="DR29"/>
  <c r="DR37"/>
  <c r="DT98"/>
  <c r="DT63"/>
  <c r="DS39"/>
  <c r="DR76"/>
  <c r="DS51"/>
  <c r="DT15"/>
  <c r="DS21"/>
  <c r="DT89"/>
  <c r="DT17"/>
  <c r="DS94"/>
  <c r="DR31"/>
  <c r="DR13"/>
  <c r="DS80"/>
  <c r="DR51"/>
  <c r="DT13"/>
  <c r="DS71"/>
  <c r="DR64"/>
  <c r="DT84"/>
  <c r="DR25"/>
  <c r="DS77"/>
  <c r="DT70"/>
  <c r="DS49"/>
  <c r="DT31"/>
  <c r="DT40"/>
  <c r="DT22"/>
  <c r="DR50"/>
  <c r="DR14"/>
  <c r="DT83"/>
  <c r="DT49"/>
  <c r="DT26"/>
  <c r="DT24"/>
  <c r="DS60"/>
  <c r="DS44"/>
  <c r="DR32"/>
  <c r="DS90"/>
  <c r="DR90"/>
  <c r="DT65"/>
  <c r="DT46"/>
  <c r="DS69"/>
  <c r="DT62"/>
  <c r="DR84"/>
  <c r="DT18"/>
  <c r="DT50"/>
  <c r="DT38"/>
  <c r="DT21"/>
  <c r="DS68"/>
  <c r="DT60"/>
  <c r="DS38"/>
  <c r="DS28"/>
  <c r="DT44"/>
  <c r="DR20"/>
  <c r="DS18"/>
  <c r="DR98"/>
  <c r="DS55"/>
  <c r="DT82"/>
  <c r="DR22"/>
  <c r="DS33"/>
  <c r="DS97"/>
  <c r="DR19"/>
  <c r="DT81"/>
  <c r="DR36"/>
  <c r="DR73"/>
  <c r="DR11"/>
  <c r="DS62"/>
  <c r="DS32"/>
  <c r="DR38"/>
  <c r="DS35"/>
  <c r="DR23"/>
  <c r="DT55"/>
  <c r="DS25"/>
  <c r="DS46"/>
  <c r="DR92"/>
  <c r="DR87"/>
  <c r="DS24"/>
  <c r="BM67" i="7"/>
  <c r="BL75" i="4"/>
  <c r="BD73" i="7"/>
  <c r="BC80" i="4"/>
  <c r="BK100"/>
  <c r="BL97" i="7"/>
  <c r="AH73"/>
  <c r="AG80" i="4"/>
  <c r="CI79" i="7"/>
  <c r="CH85" i="4"/>
  <c r="CL85" i="7"/>
  <c r="CK90" i="4"/>
  <c r="BR80"/>
  <c r="BS73" i="7"/>
  <c r="BV90" i="4"/>
  <c r="BW85" i="7"/>
  <c r="AE100" i="4"/>
  <c r="AF97" i="7"/>
  <c r="BY103"/>
  <c r="BX105" i="4"/>
  <c r="BX110" s="1"/>
  <c r="AZ85"/>
  <c r="BA79" i="7"/>
  <c r="AB85" i="4"/>
  <c r="AC79" i="7"/>
  <c r="AA100" i="4"/>
  <c r="AB97" i="7"/>
  <c r="CC115" i="4"/>
  <c r="CD109" i="7"/>
  <c r="BP67"/>
  <c r="BO75" i="4"/>
  <c r="AN80"/>
  <c r="AO73" i="7"/>
  <c r="CE91"/>
  <c r="CD95" i="4"/>
  <c r="U91" i="7"/>
  <c r="T95" i="4"/>
  <c r="Z95"/>
  <c r="AA91" i="7"/>
  <c r="CL85" i="4"/>
  <c r="CM79" i="7"/>
  <c r="BP100" i="4"/>
  <c r="BQ97" i="7"/>
  <c r="BQ49" i="5"/>
  <c r="BQ20"/>
  <c r="BR85"/>
  <c r="BP49"/>
  <c r="BQ18"/>
  <c r="BR89"/>
  <c r="BP91"/>
  <c r="BQ67"/>
  <c r="BP82"/>
  <c r="BP27"/>
  <c r="BR40"/>
  <c r="BR15"/>
  <c r="BP38"/>
  <c r="BR77"/>
  <c r="BP83"/>
  <c r="BR50"/>
  <c r="BP89"/>
  <c r="BQ82"/>
  <c r="BQ30"/>
  <c r="BP84"/>
  <c r="BQ70"/>
  <c r="BP78"/>
  <c r="BP32"/>
  <c r="BQ22"/>
  <c r="BP53"/>
  <c r="BP65"/>
  <c r="BQ97"/>
  <c r="BP34"/>
  <c r="BQ96"/>
  <c r="BP58"/>
  <c r="BR36"/>
  <c r="BR59"/>
  <c r="BQ31"/>
  <c r="BQ21"/>
  <c r="BP86"/>
  <c r="BR44"/>
  <c r="BQ47"/>
  <c r="BP45"/>
  <c r="BQ53"/>
  <c r="BR35"/>
  <c r="BQ14"/>
  <c r="BR20"/>
  <c r="BR74"/>
  <c r="BR95"/>
  <c r="BR56"/>
  <c r="BP55"/>
  <c r="BQ98"/>
  <c r="BQ25"/>
  <c r="BP21"/>
  <c r="BQ59"/>
  <c r="BQ61"/>
  <c r="BQ65"/>
  <c r="BR53"/>
  <c r="BR22"/>
  <c r="BR68"/>
  <c r="BQ60"/>
  <c r="BQ51"/>
  <c r="BR39"/>
  <c r="BR47"/>
  <c r="BP24"/>
  <c r="BP60"/>
  <c r="BQ24"/>
  <c r="BQ55"/>
  <c r="BR25"/>
  <c r="BQ52"/>
  <c r="BP33"/>
  <c r="BQ72"/>
  <c r="BP63"/>
  <c r="BR43"/>
  <c r="BP64"/>
  <c r="BQ33"/>
  <c r="BR64"/>
  <c r="BR29"/>
  <c r="BQ27"/>
  <c r="BR98"/>
  <c r="BR72"/>
  <c r="BR33"/>
  <c r="BP35"/>
  <c r="BP47"/>
  <c r="BQ17"/>
  <c r="BQ71"/>
  <c r="BP85"/>
  <c r="BP25"/>
  <c r="BQ89"/>
  <c r="BQ19"/>
  <c r="BR75"/>
  <c r="BR91"/>
  <c r="BQ45"/>
  <c r="BP51"/>
  <c r="BR94"/>
  <c r="BR28"/>
  <c r="BP17"/>
  <c r="BQ75"/>
  <c r="BR62"/>
  <c r="BR34"/>
  <c r="BP22"/>
  <c r="BQ39"/>
  <c r="BQ28"/>
  <c r="BP79"/>
  <c r="BR67"/>
  <c r="BQ79"/>
  <c r="BP66"/>
  <c r="BQ37"/>
  <c r="BR38"/>
  <c r="BP16"/>
  <c r="BR63"/>
  <c r="BQ84"/>
  <c r="BP41"/>
  <c r="BR11"/>
  <c r="BQ11"/>
  <c r="K27" i="2" s="1"/>
  <c r="BR51" i="5"/>
  <c r="BP48"/>
  <c r="BR54"/>
  <c r="BQ32"/>
  <c r="BQ92"/>
  <c r="BQ42"/>
  <c r="BR93"/>
  <c r="BP18"/>
  <c r="BP26"/>
  <c r="BP59"/>
  <c r="BR69"/>
  <c r="BP61"/>
  <c r="BQ87"/>
  <c r="BP95"/>
  <c r="BR18"/>
  <c r="BP75"/>
  <c r="BQ64"/>
  <c r="BQ58"/>
  <c r="BQ76"/>
  <c r="BR82"/>
  <c r="BQ90"/>
  <c r="BP39"/>
  <c r="BP19"/>
  <c r="BP73"/>
  <c r="BR19"/>
  <c r="BP96"/>
  <c r="BR76"/>
  <c r="BR31"/>
  <c r="BQ63"/>
  <c r="BR52"/>
  <c r="BR27"/>
  <c r="BR79"/>
  <c r="BQ26"/>
  <c r="BR45"/>
  <c r="BP74"/>
  <c r="BR21"/>
  <c r="BP97"/>
  <c r="BR99"/>
  <c r="BP54"/>
  <c r="BQ40"/>
  <c r="BQ46"/>
  <c r="BP30"/>
  <c r="BP92"/>
  <c r="BR24"/>
  <c r="BR78"/>
  <c r="BR88"/>
  <c r="BP23"/>
  <c r="BR87"/>
  <c r="BP29"/>
  <c r="BQ85"/>
  <c r="BR84"/>
  <c r="BP94"/>
  <c r="BQ78"/>
  <c r="BP69"/>
  <c r="BP28"/>
  <c r="BP50"/>
  <c r="BQ34"/>
  <c r="BR58"/>
  <c r="BQ81"/>
  <c r="BQ91"/>
  <c r="BP12"/>
  <c r="BQ43"/>
  <c r="BR65"/>
  <c r="BQ77"/>
  <c r="BP67"/>
  <c r="BR83"/>
  <c r="BP44"/>
  <c r="BQ69"/>
  <c r="BP31"/>
  <c r="BP11"/>
  <c r="BQ80"/>
  <c r="BP70"/>
  <c r="BR60"/>
  <c r="BR73"/>
  <c r="BP81"/>
  <c r="BP56"/>
  <c r="BP57"/>
  <c r="BR37"/>
  <c r="BQ50"/>
  <c r="BP40"/>
  <c r="BP87"/>
  <c r="BR48"/>
  <c r="BP80"/>
  <c r="BQ93"/>
  <c r="BP13"/>
  <c r="BP14"/>
  <c r="BR46"/>
  <c r="BR49"/>
  <c r="BP52"/>
  <c r="BQ29"/>
  <c r="BQ74"/>
  <c r="BQ95"/>
  <c r="BP72"/>
  <c r="BR16"/>
  <c r="BQ73"/>
  <c r="BP46"/>
  <c r="BP62"/>
  <c r="BQ35"/>
  <c r="BQ56"/>
  <c r="BR86"/>
  <c r="BP37"/>
  <c r="BQ86"/>
  <c r="BR55"/>
  <c r="BR14"/>
  <c r="BQ54"/>
  <c r="BR30"/>
  <c r="BR61"/>
  <c r="BQ15"/>
  <c r="BQ36"/>
  <c r="BR80"/>
  <c r="BR92"/>
  <c r="BP15"/>
  <c r="BR90"/>
  <c r="BR71"/>
  <c r="BQ13"/>
  <c r="BP71"/>
  <c r="BQ57"/>
  <c r="BP99"/>
  <c r="BR57"/>
  <c r="BP88"/>
  <c r="BP20"/>
  <c r="BP90"/>
  <c r="BR70"/>
  <c r="BR66"/>
  <c r="BR13"/>
  <c r="BP36"/>
  <c r="BR12"/>
  <c r="BR97"/>
  <c r="BQ16"/>
  <c r="BQ68"/>
  <c r="BQ66"/>
  <c r="BQ41"/>
  <c r="BR17"/>
  <c r="BR26"/>
  <c r="BR41"/>
  <c r="BP77"/>
  <c r="BQ83"/>
  <c r="BP76"/>
  <c r="BR32"/>
  <c r="BP98"/>
  <c r="BP68"/>
  <c r="BQ94"/>
  <c r="BR81"/>
  <c r="BQ23"/>
  <c r="BP42"/>
  <c r="BR42"/>
  <c r="BR96"/>
  <c r="BR23"/>
  <c r="BQ88"/>
  <c r="BQ38"/>
  <c r="BP43"/>
  <c r="BQ99"/>
  <c r="BQ48"/>
  <c r="BQ44"/>
  <c r="BP93"/>
  <c r="BQ12"/>
  <c r="BQ62"/>
  <c r="CX23"/>
  <c r="CX32"/>
  <c r="CW89"/>
  <c r="CW48"/>
  <c r="CW77"/>
  <c r="CX75"/>
  <c r="CX55"/>
  <c r="CY77"/>
  <c r="CY88"/>
  <c r="CW27"/>
  <c r="CY67"/>
  <c r="CW61"/>
  <c r="CY51"/>
  <c r="CX82"/>
  <c r="CW80"/>
  <c r="CX33"/>
  <c r="CY28"/>
  <c r="CX18"/>
  <c r="CX30"/>
  <c r="CY50"/>
  <c r="CX87"/>
  <c r="CW54"/>
  <c r="CX80"/>
  <c r="CY81"/>
  <c r="CX90"/>
  <c r="CX79"/>
  <c r="CY98"/>
  <c r="CX28"/>
  <c r="CW20"/>
  <c r="CY21"/>
  <c r="CY56"/>
  <c r="CY62"/>
  <c r="CX25"/>
  <c r="CX77"/>
  <c r="CY22"/>
  <c r="CY68"/>
  <c r="CW55"/>
  <c r="CW65"/>
  <c r="CW22"/>
  <c r="CW60"/>
  <c r="CX81"/>
  <c r="CY79"/>
  <c r="CX41"/>
  <c r="CY47"/>
  <c r="CW81"/>
  <c r="CX99"/>
  <c r="CW11"/>
  <c r="CX70"/>
  <c r="CX50"/>
  <c r="CY76"/>
  <c r="CY46"/>
  <c r="CY23"/>
  <c r="CY70"/>
  <c r="CX78"/>
  <c r="CY30"/>
  <c r="CX19"/>
  <c r="CW30"/>
  <c r="CW69"/>
  <c r="CW13"/>
  <c r="CW17"/>
  <c r="CY17"/>
  <c r="CX74"/>
  <c r="CW83"/>
  <c r="CX17"/>
  <c r="CX64"/>
  <c r="CX53"/>
  <c r="CW86"/>
  <c r="CW21"/>
  <c r="CY83"/>
  <c r="CY19"/>
  <c r="CY31"/>
  <c r="CW75"/>
  <c r="CY32"/>
  <c r="CX96"/>
  <c r="CX61"/>
  <c r="CX85"/>
  <c r="CX22"/>
  <c r="CW79"/>
  <c r="CW34"/>
  <c r="CY69"/>
  <c r="CY93"/>
  <c r="CW92"/>
  <c r="CY53"/>
  <c r="CY90"/>
  <c r="CX24"/>
  <c r="CX98"/>
  <c r="CW47"/>
  <c r="CW43"/>
  <c r="CW73"/>
  <c r="CW29"/>
  <c r="CY82"/>
  <c r="CX94"/>
  <c r="CX73"/>
  <c r="CW84"/>
  <c r="CW23"/>
  <c r="CW19"/>
  <c r="CW36"/>
  <c r="CW97"/>
  <c r="CW14"/>
  <c r="CW38"/>
  <c r="CX69"/>
  <c r="CY60"/>
  <c r="CW91"/>
  <c r="CY59"/>
  <c r="CW16"/>
  <c r="CW46"/>
  <c r="CY15"/>
  <c r="CW45"/>
  <c r="CW57"/>
  <c r="CW95"/>
  <c r="CX12"/>
  <c r="CY86"/>
  <c r="CX95"/>
  <c r="CX38"/>
  <c r="CY85"/>
  <c r="CY80"/>
  <c r="CY71"/>
  <c r="CY44"/>
  <c r="CW76"/>
  <c r="CW90"/>
  <c r="CW35"/>
  <c r="CY96"/>
  <c r="CY74"/>
  <c r="CX39"/>
  <c r="CW78"/>
  <c r="CX63"/>
  <c r="CX48"/>
  <c r="CW18"/>
  <c r="CX46"/>
  <c r="CW74"/>
  <c r="CX29"/>
  <c r="CY75"/>
  <c r="CW51"/>
  <c r="CW50"/>
  <c r="CX11"/>
  <c r="K38" i="2" s="1"/>
  <c r="CW82" i="5"/>
  <c r="CX56"/>
  <c r="CX92"/>
  <c r="CY66"/>
  <c r="CY38"/>
  <c r="CX40"/>
  <c r="CX31"/>
  <c r="CW85"/>
  <c r="CX43"/>
  <c r="CY57"/>
  <c r="CY52"/>
  <c r="CW88"/>
  <c r="CY94"/>
  <c r="CX47"/>
  <c r="CY24"/>
  <c r="CX91"/>
  <c r="CY58"/>
  <c r="CY87"/>
  <c r="CW12"/>
  <c r="CW66"/>
  <c r="CY40"/>
  <c r="CY29"/>
  <c r="CY26"/>
  <c r="CW87"/>
  <c r="CX72"/>
  <c r="CY14"/>
  <c r="CX68"/>
  <c r="CX89"/>
  <c r="CY27"/>
  <c r="CY20"/>
  <c r="CX58"/>
  <c r="CW96"/>
  <c r="CX42"/>
  <c r="CY45"/>
  <c r="CY13"/>
  <c r="CW99"/>
  <c r="CX83"/>
  <c r="CX26"/>
  <c r="CW62"/>
  <c r="CY54"/>
  <c r="CW67"/>
  <c r="CW32"/>
  <c r="CW42"/>
  <c r="CY65"/>
  <c r="CY78"/>
  <c r="CX97"/>
  <c r="CX44"/>
  <c r="CW64"/>
  <c r="CX35"/>
  <c r="CX49"/>
  <c r="CW44"/>
  <c r="CY72"/>
  <c r="CW28"/>
  <c r="CW71"/>
  <c r="CW52"/>
  <c r="CW25"/>
  <c r="CY42"/>
  <c r="CY43"/>
  <c r="CY73"/>
  <c r="CW37"/>
  <c r="CY39"/>
  <c r="CX45"/>
  <c r="CX20"/>
  <c r="CY84"/>
  <c r="CX34"/>
  <c r="CX16"/>
  <c r="CX84"/>
  <c r="CY33"/>
  <c r="CX71"/>
  <c r="CW40"/>
  <c r="CW24"/>
  <c r="CW68"/>
  <c r="CX54"/>
  <c r="CX65"/>
  <c r="CY18"/>
  <c r="CW98"/>
  <c r="CY41"/>
  <c r="CW58"/>
  <c r="CY91"/>
  <c r="CW39"/>
  <c r="CX36"/>
  <c r="CX86"/>
  <c r="CY34"/>
  <c r="CX21"/>
  <c r="CW15"/>
  <c r="CY63"/>
  <c r="CX93"/>
  <c r="CX51"/>
  <c r="CY64"/>
  <c r="CY12"/>
  <c r="CX37"/>
  <c r="CX62"/>
  <c r="CX15"/>
  <c r="CW70"/>
  <c r="CW53"/>
  <c r="CY37"/>
  <c r="CW72"/>
  <c r="CY55"/>
  <c r="CY95"/>
  <c r="CX52"/>
  <c r="CY25"/>
  <c r="CX27"/>
  <c r="CX59"/>
  <c r="CY97"/>
  <c r="CW26"/>
  <c r="CX67"/>
  <c r="CW59"/>
  <c r="CY16"/>
  <c r="CX66"/>
  <c r="CW49"/>
  <c r="CW41"/>
  <c r="CY89"/>
  <c r="CY48"/>
  <c r="CY11"/>
  <c r="CX14"/>
  <c r="CX76"/>
  <c r="CW33"/>
  <c r="CX60"/>
  <c r="CX88"/>
  <c r="CW94"/>
  <c r="CX57"/>
  <c r="CY99"/>
  <c r="CY35"/>
  <c r="CX13"/>
  <c r="CW56"/>
  <c r="CY61"/>
  <c r="CW31"/>
  <c r="CY49"/>
  <c r="CY36"/>
  <c r="CY92"/>
  <c r="CW93"/>
  <c r="CW63"/>
  <c r="BT206" i="9"/>
  <c r="CP203"/>
  <c r="BD71" i="5"/>
  <c r="BD51"/>
  <c r="BE72"/>
  <c r="BD14"/>
  <c r="BD50"/>
  <c r="BD78"/>
  <c r="BD96"/>
  <c r="BE30"/>
  <c r="BD30"/>
  <c r="BF77"/>
  <c r="BE24"/>
  <c r="BE73"/>
  <c r="BE54"/>
  <c r="BF36"/>
  <c r="BF79"/>
  <c r="BE13"/>
  <c r="BF59"/>
  <c r="BF54"/>
  <c r="BD62"/>
  <c r="BE27"/>
  <c r="BF69"/>
  <c r="BF81"/>
  <c r="BE49"/>
  <c r="BE19"/>
  <c r="BE45"/>
  <c r="BD13"/>
  <c r="BE78"/>
  <c r="BE28"/>
  <c r="BF20"/>
  <c r="BE62"/>
  <c r="BF92"/>
  <c r="BF96"/>
  <c r="BD28"/>
  <c r="BE82"/>
  <c r="BF68"/>
  <c r="BD21"/>
  <c r="BE15"/>
  <c r="BF44"/>
  <c r="BE84"/>
  <c r="BD60"/>
  <c r="BD44"/>
  <c r="BE87"/>
  <c r="BE44"/>
  <c r="BE32"/>
  <c r="BE76"/>
  <c r="BE29"/>
  <c r="BF26"/>
  <c r="BE38"/>
  <c r="BF51"/>
  <c r="BD18"/>
  <c r="BE17"/>
  <c r="BF63"/>
  <c r="BE52"/>
  <c r="BE42"/>
  <c r="BF16"/>
  <c r="BE85"/>
  <c r="BF43"/>
  <c r="BD99"/>
  <c r="BF58"/>
  <c r="BE16"/>
  <c r="BF74"/>
  <c r="BD58"/>
  <c r="BF11"/>
  <c r="BE58"/>
  <c r="BF18"/>
  <c r="BF31"/>
  <c r="BD49"/>
  <c r="BF86"/>
  <c r="BE25"/>
  <c r="BE57"/>
  <c r="BF12"/>
  <c r="BD27"/>
  <c r="BF66"/>
  <c r="BF93"/>
  <c r="BD98"/>
  <c r="BD33"/>
  <c r="BF71"/>
  <c r="BD46"/>
  <c r="BD89"/>
  <c r="BD67"/>
  <c r="BF27"/>
  <c r="BE20"/>
  <c r="BE75"/>
  <c r="BE99"/>
  <c r="BE60"/>
  <c r="BD11"/>
  <c r="BD90"/>
  <c r="BF95"/>
  <c r="BD16"/>
  <c r="BF78"/>
  <c r="BD66"/>
  <c r="BD23"/>
  <c r="BE22"/>
  <c r="BD55"/>
  <c r="BF34"/>
  <c r="BE88"/>
  <c r="BD26"/>
  <c r="BE71"/>
  <c r="BF70"/>
  <c r="BF13"/>
  <c r="BF32"/>
  <c r="BE48"/>
  <c r="BD88"/>
  <c r="BF30"/>
  <c r="BE68"/>
  <c r="BE67"/>
  <c r="BF62"/>
  <c r="BD42"/>
  <c r="BE98"/>
  <c r="BF33"/>
  <c r="BD93"/>
  <c r="BD39"/>
  <c r="BF14"/>
  <c r="BD97"/>
  <c r="BD52"/>
  <c r="BF91"/>
  <c r="BD92"/>
  <c r="BE53"/>
  <c r="BD77"/>
  <c r="BE33"/>
  <c r="BD63"/>
  <c r="BE56"/>
  <c r="BE74"/>
  <c r="BE23"/>
  <c r="BF60"/>
  <c r="BE96"/>
  <c r="BD34"/>
  <c r="BF40"/>
  <c r="BF83"/>
  <c r="BF17"/>
  <c r="BF22"/>
  <c r="BD20"/>
  <c r="BD87"/>
  <c r="BD45"/>
  <c r="BD35"/>
  <c r="BF56"/>
  <c r="BD64"/>
  <c r="BE39"/>
  <c r="BE90"/>
  <c r="BD40"/>
  <c r="BF82"/>
  <c r="BD68"/>
  <c r="BE47"/>
  <c r="BE66"/>
  <c r="BF72"/>
  <c r="BF37"/>
  <c r="BE86"/>
  <c r="BD91"/>
  <c r="BD84"/>
  <c r="BE93"/>
  <c r="BD12"/>
  <c r="BF90"/>
  <c r="BD72"/>
  <c r="BF53"/>
  <c r="BE80"/>
  <c r="BD85"/>
  <c r="BE64"/>
  <c r="BD25"/>
  <c r="BF98"/>
  <c r="BD41"/>
  <c r="BD37"/>
  <c r="BF73"/>
  <c r="BD70"/>
  <c r="BD47"/>
  <c r="BE36"/>
  <c r="BD65"/>
  <c r="BF94"/>
  <c r="BD79"/>
  <c r="BE79"/>
  <c r="BD48"/>
  <c r="BD38"/>
  <c r="BF23"/>
  <c r="BF39"/>
  <c r="BE92"/>
  <c r="BD73"/>
  <c r="BE97"/>
  <c r="BD36"/>
  <c r="BE94"/>
  <c r="BD56"/>
  <c r="BF61"/>
  <c r="BE34"/>
  <c r="BF80"/>
  <c r="BD43"/>
  <c r="BD83"/>
  <c r="BE83"/>
  <c r="BF89"/>
  <c r="BE37"/>
  <c r="BD19"/>
  <c r="BE35"/>
  <c r="BE89"/>
  <c r="BE26"/>
  <c r="BD74"/>
  <c r="BE59"/>
  <c r="BF88"/>
  <c r="BD31"/>
  <c r="BD59"/>
  <c r="BE43"/>
  <c r="BF47"/>
  <c r="BF38"/>
  <c r="BF75"/>
  <c r="BF35"/>
  <c r="BD80"/>
  <c r="BE18"/>
  <c r="BD17"/>
  <c r="BF41"/>
  <c r="BE65"/>
  <c r="BD81"/>
  <c r="BF24"/>
  <c r="BE61"/>
  <c r="BE12"/>
  <c r="BE91"/>
  <c r="BF57"/>
  <c r="BD69"/>
  <c r="BE51"/>
  <c r="BE55"/>
  <c r="BF48"/>
  <c r="BD53"/>
  <c r="BD82"/>
  <c r="BF87"/>
  <c r="BF21"/>
  <c r="BD32"/>
  <c r="BF25"/>
  <c r="BD75"/>
  <c r="BD94"/>
  <c r="BF85"/>
  <c r="BF50"/>
  <c r="BF76"/>
  <c r="BF29"/>
  <c r="BD95"/>
  <c r="BE41"/>
  <c r="BE11"/>
  <c r="K23" i="2" s="1"/>
  <c r="BF15" i="5"/>
  <c r="BD29"/>
  <c r="BE69"/>
  <c r="BF84"/>
  <c r="BF64"/>
  <c r="BD86"/>
  <c r="BD22"/>
  <c r="BF97"/>
  <c r="BF65"/>
  <c r="BD61"/>
  <c r="BE63"/>
  <c r="BF42"/>
  <c r="BE50"/>
  <c r="BF28"/>
  <c r="BF45"/>
  <c r="BE31"/>
  <c r="BF55"/>
  <c r="BD24"/>
  <c r="BE70"/>
  <c r="BF49"/>
  <c r="BD57"/>
  <c r="BE81"/>
  <c r="BE40"/>
  <c r="BD54"/>
  <c r="BF46"/>
  <c r="BE14"/>
  <c r="BE46"/>
  <c r="BE95"/>
  <c r="BD76"/>
  <c r="BF67"/>
  <c r="BE77"/>
  <c r="BF52"/>
  <c r="BE21"/>
  <c r="BF99"/>
  <c r="BF19"/>
  <c r="BD15"/>
  <c r="CL28"/>
  <c r="CL85"/>
  <c r="CM83"/>
  <c r="CM11"/>
  <c r="CL38"/>
  <c r="CL56"/>
  <c r="CK50"/>
  <c r="CL18"/>
  <c r="CM62"/>
  <c r="CL46"/>
  <c r="CK12"/>
  <c r="CK30"/>
  <c r="CK55"/>
  <c r="CL30"/>
  <c r="CM36"/>
  <c r="CM51"/>
  <c r="CM82"/>
  <c r="CM81"/>
  <c r="CL96"/>
  <c r="CL24"/>
  <c r="CM49"/>
  <c r="CL87"/>
  <c r="CM13"/>
  <c r="CL65"/>
  <c r="CL59"/>
  <c r="CK51"/>
  <c r="CK27"/>
  <c r="CM86"/>
  <c r="CK11"/>
  <c r="CK31"/>
  <c r="CM71"/>
  <c r="CK18"/>
  <c r="CM32"/>
  <c r="CL31"/>
  <c r="CM68"/>
  <c r="CL47"/>
  <c r="CM35"/>
  <c r="CK47"/>
  <c r="CM52"/>
  <c r="CL61"/>
  <c r="CM67"/>
  <c r="CM66"/>
  <c r="CM95"/>
  <c r="CK24"/>
  <c r="CL95"/>
  <c r="CK69"/>
  <c r="CL25"/>
  <c r="CK46"/>
  <c r="CK86"/>
  <c r="CL68"/>
  <c r="CK62"/>
  <c r="CL51"/>
  <c r="CL42"/>
  <c r="CL35"/>
  <c r="CK38"/>
  <c r="CM27"/>
  <c r="CK97"/>
  <c r="CK44"/>
  <c r="CK36"/>
  <c r="CM69"/>
  <c r="CM14"/>
  <c r="CM29"/>
  <c r="CK68"/>
  <c r="CK41"/>
  <c r="CL92"/>
  <c r="CL22"/>
  <c r="CK91"/>
  <c r="CM39"/>
  <c r="CK98"/>
  <c r="CK54"/>
  <c r="CM37"/>
  <c r="CM73"/>
  <c r="CK19"/>
  <c r="CL23"/>
  <c r="CM80"/>
  <c r="CK34"/>
  <c r="CM88"/>
  <c r="CK75"/>
  <c r="CM23"/>
  <c r="CK64"/>
  <c r="CK72"/>
  <c r="CL53"/>
  <c r="CM85"/>
  <c r="CM40"/>
  <c r="CM50"/>
  <c r="CK67"/>
  <c r="CM15"/>
  <c r="CK89"/>
  <c r="CK81"/>
  <c r="CL63"/>
  <c r="CL74"/>
  <c r="CL34"/>
  <c r="CK39"/>
  <c r="CK76"/>
  <c r="CM63"/>
  <c r="CL14"/>
  <c r="CM17"/>
  <c r="CM53"/>
  <c r="CM41"/>
  <c r="CK28"/>
  <c r="CL50"/>
  <c r="CM44"/>
  <c r="CM16"/>
  <c r="CK26"/>
  <c r="CM47"/>
  <c r="CL12"/>
  <c r="CL54"/>
  <c r="CM59"/>
  <c r="CM77"/>
  <c r="CL88"/>
  <c r="CM70"/>
  <c r="CK43"/>
  <c r="CL73"/>
  <c r="CK17"/>
  <c r="CM64"/>
  <c r="CK87"/>
  <c r="CK80"/>
  <c r="CL77"/>
  <c r="CM55"/>
  <c r="CK48"/>
  <c r="CL69"/>
  <c r="CM98"/>
  <c r="CM33"/>
  <c r="CK61"/>
  <c r="CL86"/>
  <c r="CL19"/>
  <c r="CM34"/>
  <c r="CK96"/>
  <c r="CM18"/>
  <c r="CM20"/>
  <c r="CK82"/>
  <c r="CK49"/>
  <c r="CM28"/>
  <c r="CL58"/>
  <c r="CL45"/>
  <c r="CK52"/>
  <c r="CL82"/>
  <c r="CL49"/>
  <c r="CL71"/>
  <c r="CL81"/>
  <c r="CM72"/>
  <c r="CL55"/>
  <c r="CM75"/>
  <c r="CM96"/>
  <c r="CK32"/>
  <c r="CM26"/>
  <c r="CL94"/>
  <c r="CL91"/>
  <c r="CK53"/>
  <c r="CL39"/>
  <c r="CM65"/>
  <c r="CM25"/>
  <c r="CM22"/>
  <c r="CK59"/>
  <c r="CM78"/>
  <c r="CL27"/>
  <c r="CK92"/>
  <c r="CL66"/>
  <c r="CM89"/>
  <c r="CK45"/>
  <c r="CM76"/>
  <c r="CL72"/>
  <c r="CL64"/>
  <c r="CK33"/>
  <c r="CM54"/>
  <c r="CL21"/>
  <c r="CK63"/>
  <c r="CM84"/>
  <c r="CM45"/>
  <c r="CK65"/>
  <c r="CK93"/>
  <c r="CK83"/>
  <c r="CM30"/>
  <c r="CL98"/>
  <c r="CK85"/>
  <c r="CM93"/>
  <c r="CK99"/>
  <c r="CM74"/>
  <c r="CM19"/>
  <c r="CK42"/>
  <c r="CK37"/>
  <c r="CL67"/>
  <c r="CL15"/>
  <c r="CM31"/>
  <c r="CM12"/>
  <c r="CK29"/>
  <c r="CM42"/>
  <c r="CL20"/>
  <c r="CM92"/>
  <c r="CM38"/>
  <c r="CL60"/>
  <c r="CL83"/>
  <c r="CM87"/>
  <c r="CK22"/>
  <c r="CK25"/>
  <c r="CL78"/>
  <c r="CK57"/>
  <c r="CM24"/>
  <c r="CL11"/>
  <c r="K34" i="2" s="1"/>
  <c r="CK23" i="5"/>
  <c r="CK70"/>
  <c r="CL44"/>
  <c r="CK20"/>
  <c r="CL33"/>
  <c r="CL79"/>
  <c r="CL17"/>
  <c r="CL13"/>
  <c r="CM21"/>
  <c r="CM91"/>
  <c r="CL36"/>
  <c r="CL70"/>
  <c r="CL76"/>
  <c r="CK73"/>
  <c r="CM90"/>
  <c r="CL37"/>
  <c r="CK88"/>
  <c r="CM79"/>
  <c r="CM94"/>
  <c r="CK56"/>
  <c r="CL75"/>
  <c r="CL43"/>
  <c r="CK71"/>
  <c r="CL57"/>
  <c r="CL16"/>
  <c r="CK77"/>
  <c r="CK35"/>
  <c r="CM58"/>
  <c r="CM61"/>
  <c r="CK79"/>
  <c r="CM99"/>
  <c r="CM56"/>
  <c r="CL41"/>
  <c r="CK40"/>
  <c r="CK66"/>
  <c r="CL80"/>
  <c r="CK21"/>
  <c r="CM97"/>
  <c r="CL89"/>
  <c r="CK15"/>
  <c r="CL40"/>
  <c r="CM60"/>
  <c r="CK94"/>
  <c r="CL97"/>
  <c r="CL32"/>
  <c r="CK84"/>
  <c r="CK90"/>
  <c r="CL52"/>
  <c r="CK74"/>
  <c r="CK95"/>
  <c r="CL99"/>
  <c r="CK60"/>
  <c r="CL48"/>
  <c r="CL84"/>
  <c r="CL29"/>
  <c r="CK14"/>
  <c r="CM46"/>
  <c r="CL26"/>
  <c r="CM43"/>
  <c r="CK78"/>
  <c r="CL93"/>
  <c r="CK16"/>
  <c r="CK58"/>
  <c r="CL62"/>
  <c r="CL90"/>
  <c r="CM48"/>
  <c r="CK13"/>
  <c r="CM57"/>
  <c r="BX36"/>
  <c r="BX54"/>
  <c r="BV19"/>
  <c r="BW47"/>
  <c r="BW90"/>
  <c r="BW14"/>
  <c r="BW36"/>
  <c r="BV75"/>
  <c r="BV33"/>
  <c r="BX83"/>
  <c r="BX85"/>
  <c r="BW62"/>
  <c r="BV49"/>
  <c r="BX25"/>
  <c r="BV58"/>
  <c r="BV23"/>
  <c r="BX49"/>
  <c r="BV21"/>
  <c r="BW50"/>
  <c r="BX87"/>
  <c r="BW26"/>
  <c r="BV56"/>
  <c r="BV65"/>
  <c r="BW66"/>
  <c r="BX50"/>
  <c r="BX13"/>
  <c r="BX84"/>
  <c r="BX30"/>
  <c r="BX33"/>
  <c r="BX63"/>
  <c r="BV18"/>
  <c r="BV73"/>
  <c r="BX24"/>
  <c r="BV44"/>
  <c r="BV95"/>
  <c r="BX43"/>
  <c r="BW37"/>
  <c r="BV90"/>
  <c r="BX56"/>
  <c r="BX39"/>
  <c r="BV22"/>
  <c r="BW51"/>
  <c r="BW38"/>
  <c r="BX55"/>
  <c r="BW74"/>
  <c r="BV76"/>
  <c r="BV11"/>
  <c r="BW18"/>
  <c r="BV28"/>
  <c r="BV93"/>
  <c r="BX27"/>
  <c r="BX73"/>
  <c r="BV48"/>
  <c r="BV45"/>
  <c r="BX42"/>
  <c r="BW63"/>
  <c r="BW30"/>
  <c r="BX62"/>
  <c r="BW97"/>
  <c r="BX76"/>
  <c r="BX21"/>
  <c r="BX12"/>
  <c r="BX66"/>
  <c r="BV84"/>
  <c r="BV60"/>
  <c r="BW21"/>
  <c r="BW22"/>
  <c r="BX58"/>
  <c r="BW52"/>
  <c r="BX41"/>
  <c r="BV27"/>
  <c r="BW78"/>
  <c r="BV25"/>
  <c r="BX93"/>
  <c r="BW12"/>
  <c r="BX78"/>
  <c r="BV55"/>
  <c r="BV78"/>
  <c r="BW67"/>
  <c r="BV36"/>
  <c r="BX72"/>
  <c r="BW27"/>
  <c r="BW31"/>
  <c r="BW23"/>
  <c r="BW82"/>
  <c r="BV94"/>
  <c r="BV41"/>
  <c r="BW69"/>
  <c r="BW39"/>
  <c r="BX17"/>
  <c r="BX32"/>
  <c r="BW25"/>
  <c r="BX94"/>
  <c r="BX68"/>
  <c r="BV54"/>
  <c r="BW40"/>
  <c r="BW79"/>
  <c r="BV81"/>
  <c r="BW94"/>
  <c r="BW46"/>
  <c r="BX80"/>
  <c r="BW55"/>
  <c r="BX89"/>
  <c r="BX65"/>
  <c r="BW43"/>
  <c r="BW73"/>
  <c r="BW76"/>
  <c r="BW33"/>
  <c r="BX45"/>
  <c r="BX16"/>
  <c r="BV52"/>
  <c r="BV86"/>
  <c r="BW91"/>
  <c r="BW85"/>
  <c r="BW70"/>
  <c r="BX64"/>
  <c r="BW71"/>
  <c r="BV87"/>
  <c r="BV34"/>
  <c r="BX14"/>
  <c r="BV50"/>
  <c r="BV46"/>
  <c r="BX88"/>
  <c r="BW49"/>
  <c r="BV37"/>
  <c r="BV62"/>
  <c r="BV96"/>
  <c r="BX79"/>
  <c r="BV51"/>
  <c r="BW44"/>
  <c r="BX70"/>
  <c r="BW41"/>
  <c r="BW83"/>
  <c r="BW11"/>
  <c r="K29" i="2" s="1"/>
  <c r="BW88" i="5"/>
  <c r="BV98"/>
  <c r="BW56"/>
  <c r="BX71"/>
  <c r="BX15"/>
  <c r="BW77"/>
  <c r="BX38"/>
  <c r="BX67"/>
  <c r="BX81"/>
  <c r="BV63"/>
  <c r="BV47"/>
  <c r="BW95"/>
  <c r="BV38"/>
  <c r="BX18"/>
  <c r="BX22"/>
  <c r="BV99"/>
  <c r="BX92"/>
  <c r="BW60"/>
  <c r="BX28"/>
  <c r="BX74"/>
  <c r="BV80"/>
  <c r="BV91"/>
  <c r="BW96"/>
  <c r="BW98"/>
  <c r="BW48"/>
  <c r="BX52"/>
  <c r="BX26"/>
  <c r="BW72"/>
  <c r="BV39"/>
  <c r="BX34"/>
  <c r="BW84"/>
  <c r="BX86"/>
  <c r="BX69"/>
  <c r="BW80"/>
  <c r="BX61"/>
  <c r="BV13"/>
  <c r="BX37"/>
  <c r="BX98"/>
  <c r="BW58"/>
  <c r="BV67"/>
  <c r="BV29"/>
  <c r="BW93"/>
  <c r="BV89"/>
  <c r="BV72"/>
  <c r="BV59"/>
  <c r="BW19"/>
  <c r="BX57"/>
  <c r="BV77"/>
  <c r="BV97"/>
  <c r="BW59"/>
  <c r="BX40"/>
  <c r="BV26"/>
  <c r="BW86"/>
  <c r="BX97"/>
  <c r="BV69"/>
  <c r="BX29"/>
  <c r="BX60"/>
  <c r="BX59"/>
  <c r="BV31"/>
  <c r="BV30"/>
  <c r="BX77"/>
  <c r="BW29"/>
  <c r="BV88"/>
  <c r="BX48"/>
  <c r="BV43"/>
  <c r="BV71"/>
  <c r="BX90"/>
  <c r="BW89"/>
  <c r="BV53"/>
  <c r="BV24"/>
  <c r="BX99"/>
  <c r="BW17"/>
  <c r="BW16"/>
  <c r="BW15"/>
  <c r="BV17"/>
  <c r="BW92"/>
  <c r="BV40"/>
  <c r="BW42"/>
  <c r="BV12"/>
  <c r="BW53"/>
  <c r="BX11"/>
  <c r="BW54"/>
  <c r="BW32"/>
  <c r="BX44"/>
  <c r="BW45"/>
  <c r="BW87"/>
  <c r="BV20"/>
  <c r="BV15"/>
  <c r="BW28"/>
  <c r="BV14"/>
  <c r="BV57"/>
  <c r="BV70"/>
  <c r="BV32"/>
  <c r="BW99"/>
  <c r="BV82"/>
  <c r="BW34"/>
  <c r="BX91"/>
  <c r="BX82"/>
  <c r="BV64"/>
  <c r="BV42"/>
  <c r="BX23"/>
  <c r="BV61"/>
  <c r="BW24"/>
  <c r="BX31"/>
  <c r="BX96"/>
  <c r="BW57"/>
  <c r="BX20"/>
  <c r="BV66"/>
  <c r="BX53"/>
  <c r="BW81"/>
  <c r="BV74"/>
  <c r="BV85"/>
  <c r="BW65"/>
  <c r="BV16"/>
  <c r="BW61"/>
  <c r="BX46"/>
  <c r="BW75"/>
  <c r="BX35"/>
  <c r="BV35"/>
  <c r="BW68"/>
  <c r="BX95"/>
  <c r="BW64"/>
  <c r="BV68"/>
  <c r="BW35"/>
  <c r="BV79"/>
  <c r="BW20"/>
  <c r="BX75"/>
  <c r="BX19"/>
  <c r="BV83"/>
  <c r="BX47"/>
  <c r="BX51"/>
  <c r="BW13"/>
  <c r="BV92"/>
  <c r="CN29"/>
  <c r="CN72"/>
  <c r="CP85"/>
  <c r="CP68"/>
  <c r="CP52"/>
  <c r="CP67"/>
  <c r="CN11"/>
  <c r="CO11"/>
  <c r="K35" i="2" s="1"/>
  <c r="CN62" i="5"/>
  <c r="CP87"/>
  <c r="CO41"/>
  <c r="CO57"/>
  <c r="CN31"/>
  <c r="CO94"/>
  <c r="CP42"/>
  <c r="CN66"/>
  <c r="CO14"/>
  <c r="CN63"/>
  <c r="CP31"/>
  <c r="CP46"/>
  <c r="CN73"/>
  <c r="CP66"/>
  <c r="CP63"/>
  <c r="CP88"/>
  <c r="CN89"/>
  <c r="CN18"/>
  <c r="CN83"/>
  <c r="CP64"/>
  <c r="CN38"/>
  <c r="CN57"/>
  <c r="CO87"/>
  <c r="CO92"/>
  <c r="CO82"/>
  <c r="CO56"/>
  <c r="CO78"/>
  <c r="CN95"/>
  <c r="CN15"/>
  <c r="CP21"/>
  <c r="CO20"/>
  <c r="CO71"/>
  <c r="CO12"/>
  <c r="CN17"/>
  <c r="CP35"/>
  <c r="CO72"/>
  <c r="CN74"/>
  <c r="CP73"/>
  <c r="CP17"/>
  <c r="CO58"/>
  <c r="CP15"/>
  <c r="CO33"/>
  <c r="CO86"/>
  <c r="CO73"/>
  <c r="CP89"/>
  <c r="CP19"/>
  <c r="CN60"/>
  <c r="CO63"/>
  <c r="CO84"/>
  <c r="CN56"/>
  <c r="CN91"/>
  <c r="CN50"/>
  <c r="CO35"/>
  <c r="CO75"/>
  <c r="CO83"/>
  <c r="CP71"/>
  <c r="CN76"/>
  <c r="CN64"/>
  <c r="CN20"/>
  <c r="CN84"/>
  <c r="CO23"/>
  <c r="CP13"/>
  <c r="CP99"/>
  <c r="CP49"/>
  <c r="CN85"/>
  <c r="CO68"/>
  <c r="CP32"/>
  <c r="CP30"/>
  <c r="CP43"/>
  <c r="CN53"/>
  <c r="CO96"/>
  <c r="CP33"/>
  <c r="CO18"/>
  <c r="CN93"/>
  <c r="CP84"/>
  <c r="CN44"/>
  <c r="CO24"/>
  <c r="CP50"/>
  <c r="CP61"/>
  <c r="CP37"/>
  <c r="CO59"/>
  <c r="CO91"/>
  <c r="CN69"/>
  <c r="CP36"/>
  <c r="CN61"/>
  <c r="CO76"/>
  <c r="CP95"/>
  <c r="CP93"/>
  <c r="CN12"/>
  <c r="CP96"/>
  <c r="CO25"/>
  <c r="CN67"/>
  <c r="CP98"/>
  <c r="CP38"/>
  <c r="CN26"/>
  <c r="CP75"/>
  <c r="CN16"/>
  <c r="CP77"/>
  <c r="CP62"/>
  <c r="CO81"/>
  <c r="CN25"/>
  <c r="CO79"/>
  <c r="CO66"/>
  <c r="CO89"/>
  <c r="CO93"/>
  <c r="CO27"/>
  <c r="CO45"/>
  <c r="CP44"/>
  <c r="CO61"/>
  <c r="CO77"/>
  <c r="CN46"/>
  <c r="CO13"/>
  <c r="CO28"/>
  <c r="CP16"/>
  <c r="CP48"/>
  <c r="CP56"/>
  <c r="CO32"/>
  <c r="CO62"/>
  <c r="CO52"/>
  <c r="CP86"/>
  <c r="CO69"/>
  <c r="CP94"/>
  <c r="CO80"/>
  <c r="CP23"/>
  <c r="CO49"/>
  <c r="CN51"/>
  <c r="CO15"/>
  <c r="CN33"/>
  <c r="CN39"/>
  <c r="CO37"/>
  <c r="CN94"/>
  <c r="CN35"/>
  <c r="CN45"/>
  <c r="CN92"/>
  <c r="CP54"/>
  <c r="CN24"/>
  <c r="CN98"/>
  <c r="CN87"/>
  <c r="CN71"/>
  <c r="CN47"/>
  <c r="CP26"/>
  <c r="CP41"/>
  <c r="CO31"/>
  <c r="CN19"/>
  <c r="CO22"/>
  <c r="CO47"/>
  <c r="CO90"/>
  <c r="CN86"/>
  <c r="CN37"/>
  <c r="CP70"/>
  <c r="CP72"/>
  <c r="CO40"/>
  <c r="CN23"/>
  <c r="CN14"/>
  <c r="CO43"/>
  <c r="CP20"/>
  <c r="CN97"/>
  <c r="CN99"/>
  <c r="CP47"/>
  <c r="CO51"/>
  <c r="CN27"/>
  <c r="CO36"/>
  <c r="CO44"/>
  <c r="CP97"/>
  <c r="CP59"/>
  <c r="CN68"/>
  <c r="CO99"/>
  <c r="CO88"/>
  <c r="CP90"/>
  <c r="CP65"/>
  <c r="CN28"/>
  <c r="CO19"/>
  <c r="CO46"/>
  <c r="CN34"/>
  <c r="CP18"/>
  <c r="CO29"/>
  <c r="CO54"/>
  <c r="CN32"/>
  <c r="CP80"/>
  <c r="CO67"/>
  <c r="CO42"/>
  <c r="CP14"/>
  <c r="CN21"/>
  <c r="CP69"/>
  <c r="CN90"/>
  <c r="CN75"/>
  <c r="CP91"/>
  <c r="CP51"/>
  <c r="CP27"/>
  <c r="CN13"/>
  <c r="CP55"/>
  <c r="CP74"/>
  <c r="CN41"/>
  <c r="CN55"/>
  <c r="CP57"/>
  <c r="CO97"/>
  <c r="CP11"/>
  <c r="CP58"/>
  <c r="CN58"/>
  <c r="CN48"/>
  <c r="CN49"/>
  <c r="CN88"/>
  <c r="CN81"/>
  <c r="CN78"/>
  <c r="CO53"/>
  <c r="CN77"/>
  <c r="CP34"/>
  <c r="CP45"/>
  <c r="CP40"/>
  <c r="CP82"/>
  <c r="CP29"/>
  <c r="CO26"/>
  <c r="CN36"/>
  <c r="CN52"/>
  <c r="CN43"/>
  <c r="CN65"/>
  <c r="CP81"/>
  <c r="CN80"/>
  <c r="CP79"/>
  <c r="CO17"/>
  <c r="CP78"/>
  <c r="CP60"/>
  <c r="CO85"/>
  <c r="CO70"/>
  <c r="CO60"/>
  <c r="CP24"/>
  <c r="CP92"/>
  <c r="CO21"/>
  <c r="CO30"/>
  <c r="CO50"/>
  <c r="CO16"/>
  <c r="CN82"/>
  <c r="CO48"/>
  <c r="CN70"/>
  <c r="CN42"/>
  <c r="CP53"/>
  <c r="CN79"/>
  <c r="CO34"/>
  <c r="CP39"/>
  <c r="CO98"/>
  <c r="CO65"/>
  <c r="CP83"/>
  <c r="CN22"/>
  <c r="CP28"/>
  <c r="CN59"/>
  <c r="CP25"/>
  <c r="CN40"/>
  <c r="CN30"/>
  <c r="CN96"/>
  <c r="CN54"/>
  <c r="CO39"/>
  <c r="CP22"/>
  <c r="CO38"/>
  <c r="CO74"/>
  <c r="CP76"/>
  <c r="CO64"/>
  <c r="CO95"/>
  <c r="CO55"/>
  <c r="CP12"/>
  <c r="CF67" i="7"/>
  <c r="CE75" i="4"/>
  <c r="DS83" i="5"/>
  <c r="DT43"/>
  <c r="DR40"/>
  <c r="DS42"/>
  <c r="DS99"/>
  <c r="DT88"/>
  <c r="DT45"/>
  <c r="DR78"/>
  <c r="DT72"/>
  <c r="DR39"/>
  <c r="DR12"/>
  <c r="DS76"/>
  <c r="DS93"/>
  <c r="DT23"/>
  <c r="DT25"/>
  <c r="DT75"/>
  <c r="DS65"/>
  <c r="DR83"/>
  <c r="DT92"/>
  <c r="DR43"/>
  <c r="DT78"/>
  <c r="DR93"/>
  <c r="DS17"/>
  <c r="DS72"/>
  <c r="DS75"/>
  <c r="DT51"/>
  <c r="DT39"/>
  <c r="DS13"/>
  <c r="DT19"/>
  <c r="DS58"/>
  <c r="DT86"/>
  <c r="DS96"/>
  <c r="DS95"/>
  <c r="DS29"/>
  <c r="DR17"/>
  <c r="DS20"/>
  <c r="DT29"/>
  <c r="DR77"/>
  <c r="DS67"/>
  <c r="DS89"/>
  <c r="DS70"/>
  <c r="DR33"/>
  <c r="DR65"/>
  <c r="DT33"/>
  <c r="DT79"/>
  <c r="DR97"/>
  <c r="DR26"/>
  <c r="DT96"/>
  <c r="DS61"/>
  <c r="BO73" i="7"/>
  <c r="BN80" i="4"/>
  <c r="CA73" i="7"/>
  <c r="BZ80" i="4"/>
  <c r="BR67" i="7"/>
  <c r="BQ75" i="4"/>
  <c r="Y80"/>
  <c r="Z73" i="7"/>
  <c r="K75" i="4"/>
  <c r="L67" i="7"/>
  <c r="CH85"/>
  <c r="CG90" i="4"/>
  <c r="L80"/>
  <c r="M73" i="7"/>
  <c r="AZ97"/>
  <c r="AY100" i="4"/>
  <c r="BC85" i="7"/>
  <c r="BB90" i="4"/>
  <c r="BK91" i="7"/>
  <c r="BJ95" i="4"/>
  <c r="BI103" i="7"/>
  <c r="BH105" i="4"/>
  <c r="BH110" s="1"/>
  <c r="E80"/>
  <c r="F73" i="7"/>
  <c r="W79"/>
  <c r="V85" i="4"/>
  <c r="BJ97" i="7"/>
  <c r="BI100" i="4"/>
  <c r="AT97" i="7"/>
  <c r="AS100" i="4"/>
  <c r="Q103" i="7"/>
  <c r="P105" i="4"/>
  <c r="P110" s="1"/>
  <c r="S139" i="7"/>
  <c r="R150" i="4"/>
  <c r="R155" s="1"/>
  <c r="AC100"/>
  <c r="AD97" i="7"/>
  <c r="AV103"/>
  <c r="AU105" i="4"/>
  <c r="AU110" s="1"/>
  <c r="P127" i="7"/>
  <c r="O135" i="4"/>
  <c r="O140" s="1"/>
  <c r="AZ52" i="7" l="1"/>
  <c r="AY11" i="6"/>
  <c r="AY52" i="7"/>
  <c r="AX11" i="6"/>
  <c r="AS52" i="7"/>
  <c r="AR11" i="6"/>
  <c r="AR52" i="7"/>
  <c r="AQ11" i="6"/>
  <c r="AP11"/>
  <c r="AQ52" i="7"/>
  <c r="AP52"/>
  <c r="AO11" i="6"/>
  <c r="AN11"/>
  <c r="AO52" i="7"/>
  <c r="AM52"/>
  <c r="AL11" i="6"/>
  <c r="AA52" i="7"/>
  <c r="AL52"/>
  <c r="AK11" i="6"/>
  <c r="AK52" i="7"/>
  <c r="AJ11" i="6"/>
  <c r="AJ52" i="7"/>
  <c r="AI11" i="6"/>
  <c r="AI52" i="7"/>
  <c r="AH11" i="6"/>
  <c r="AH52" i="7"/>
  <c r="AG11" i="6"/>
  <c r="AF52" i="7"/>
  <c r="AE11" i="6"/>
  <c r="AE52" i="7"/>
  <c r="AD11" i="6"/>
  <c r="AD52" i="7"/>
  <c r="AC11" i="6"/>
  <c r="O11"/>
  <c r="AB52" i="7"/>
  <c r="AA11" i="6"/>
  <c r="V11"/>
  <c r="W52" i="7"/>
  <c r="U52"/>
  <c r="T11" i="6"/>
  <c r="T52" i="7"/>
  <c r="S11" i="6"/>
  <c r="S52" i="7"/>
  <c r="R11" i="6"/>
  <c r="R52" i="7"/>
  <c r="Q11" i="6"/>
  <c r="M52" i="7"/>
  <c r="Q52"/>
  <c r="P11" i="6"/>
  <c r="AR46" i="7"/>
  <c r="O52"/>
  <c r="N11" i="6"/>
  <c r="F52" i="7"/>
  <c r="M11" i="6"/>
  <c r="N52" i="7"/>
  <c r="I52" i="9"/>
  <c r="Q52"/>
  <c r="D11" i="6"/>
  <c r="BG52" i="9"/>
  <c r="J11" i="6"/>
  <c r="L52" i="7"/>
  <c r="K11" i="6"/>
  <c r="BI52" i="9"/>
  <c r="AK52"/>
  <c r="AP52"/>
  <c r="AL52"/>
  <c r="K52"/>
  <c r="S52"/>
  <c r="CI52"/>
  <c r="BT52"/>
  <c r="CN52"/>
  <c r="BH52"/>
  <c r="AA52"/>
  <c r="CE52"/>
  <c r="BB52"/>
  <c r="BV52"/>
  <c r="BD52"/>
  <c r="BO52"/>
  <c r="AO52"/>
  <c r="AG56" i="4"/>
  <c r="Y56"/>
  <c r="AF56"/>
  <c r="AX56"/>
  <c r="AN56"/>
  <c r="BN56"/>
  <c r="AQ56"/>
  <c r="W56"/>
  <c r="X56"/>
  <c r="BY56"/>
  <c r="AJ56"/>
  <c r="BO56"/>
  <c r="BR56"/>
  <c r="AC56"/>
  <c r="AW56"/>
  <c r="BI56"/>
  <c r="CC56"/>
  <c r="T56"/>
  <c r="BX56"/>
  <c r="Q56"/>
  <c r="BG56"/>
  <c r="AY56"/>
  <c r="CI56"/>
  <c r="BV56"/>
  <c r="CD56"/>
  <c r="P56"/>
  <c r="BZ56"/>
  <c r="BJ56"/>
  <c r="D56"/>
  <c r="AZ56"/>
  <c r="S56"/>
  <c r="N56"/>
  <c r="CB56"/>
  <c r="E56"/>
  <c r="BF56"/>
  <c r="CN56"/>
  <c r="CL56"/>
  <c r="AD56"/>
  <c r="AS56"/>
  <c r="Z56"/>
  <c r="M56"/>
  <c r="H56"/>
  <c r="BW56"/>
  <c r="AI56"/>
  <c r="BE56"/>
  <c r="AU56"/>
  <c r="CE56"/>
  <c r="CH56"/>
  <c r="G56"/>
  <c r="BS56"/>
  <c r="BC56"/>
  <c r="AL56"/>
  <c r="O56"/>
  <c r="C56"/>
  <c r="BP56"/>
  <c r="CJ56"/>
  <c r="BQ56"/>
  <c r="BA56"/>
  <c r="AA56"/>
  <c r="AK56"/>
  <c r="V56"/>
  <c r="BD56"/>
  <c r="CF56"/>
  <c r="BK56"/>
  <c r="AM56"/>
  <c r="CM56"/>
  <c r="CG56"/>
  <c r="AT56"/>
  <c r="BH56"/>
  <c r="BT56"/>
  <c r="F56"/>
  <c r="BU56"/>
  <c r="J56"/>
  <c r="L56"/>
  <c r="R56"/>
  <c r="AB56"/>
  <c r="BM56"/>
  <c r="AO56"/>
  <c r="BB56"/>
  <c r="AE56"/>
  <c r="U56"/>
  <c r="K56"/>
  <c r="AP56"/>
  <c r="AD52" i="9"/>
  <c r="AC52"/>
  <c r="Z52"/>
  <c r="BF52"/>
  <c r="CG52"/>
  <c r="AF52"/>
  <c r="L52"/>
  <c r="H52"/>
  <c r="CC52"/>
  <c r="N52"/>
  <c r="CK52"/>
  <c r="BJ52"/>
  <c r="O52"/>
  <c r="BE52"/>
  <c r="BR52"/>
  <c r="J52"/>
  <c r="BM52"/>
  <c r="AN52"/>
  <c r="BP52"/>
  <c r="CH52"/>
  <c r="AZ52"/>
  <c r="CD52"/>
  <c r="CK56" i="4"/>
  <c r="I11" i="6"/>
  <c r="J52" i="7"/>
  <c r="AM52" i="9"/>
  <c r="AH52"/>
  <c r="AE52"/>
  <c r="BS52"/>
  <c r="BU52"/>
  <c r="AG52"/>
  <c r="U52"/>
  <c r="BZ52"/>
  <c r="BX52"/>
  <c r="W52"/>
  <c r="AW52"/>
  <c r="AT52"/>
  <c r="AV52"/>
  <c r="V52"/>
  <c r="AX52"/>
  <c r="AY52"/>
  <c r="P52"/>
  <c r="D52"/>
  <c r="R52"/>
  <c r="Y52"/>
  <c r="T52"/>
  <c r="I56" i="4"/>
  <c r="CA52" i="9"/>
  <c r="C52"/>
  <c r="BN52"/>
  <c r="X52"/>
  <c r="M52"/>
  <c r="AI52"/>
  <c r="G52"/>
  <c r="AQ52"/>
  <c r="AJ52"/>
  <c r="AU52"/>
  <c r="CJ52"/>
  <c r="BY52"/>
  <c r="BL52"/>
  <c r="BQ52"/>
  <c r="E52"/>
  <c r="AR52"/>
  <c r="BA52"/>
  <c r="CF52"/>
  <c r="BK52"/>
  <c r="BW52"/>
  <c r="CQ51" i="7"/>
  <c r="L12" i="2"/>
  <c r="CQ39" i="7"/>
  <c r="AB52" i="9"/>
  <c r="AH56" i="4"/>
  <c r="AS52" i="9"/>
  <c r="CQ57" i="4"/>
  <c r="CB52" i="9"/>
  <c r="AR56" i="4"/>
  <c r="BC52" i="9"/>
  <c r="F52"/>
  <c r="G11" i="6"/>
  <c r="H52" i="7"/>
  <c r="CL52" i="9"/>
  <c r="CM52"/>
  <c r="G52" i="7"/>
  <c r="AV56" i="4"/>
  <c r="CA56"/>
  <c r="F11" i="6"/>
  <c r="BL56" i="4"/>
  <c r="AF10" i="6"/>
  <c r="AY46" i="7"/>
  <c r="AX10" i="6"/>
  <c r="AW46" i="7"/>
  <c r="AV10" i="6"/>
  <c r="AU46" i="7"/>
  <c r="AT10" i="6"/>
  <c r="AS46" i="7"/>
  <c r="AR10" i="6"/>
  <c r="AP10"/>
  <c r="AQ46" i="7"/>
  <c r="AC10" i="6"/>
  <c r="AJ10"/>
  <c r="AP46" i="7"/>
  <c r="AO10" i="6"/>
  <c r="AO46" i="7"/>
  <c r="AN10" i="6"/>
  <c r="AM46" i="7"/>
  <c r="AL10" i="6"/>
  <c r="AK10"/>
  <c r="AL46" i="7"/>
  <c r="AJ46"/>
  <c r="AI10" i="6"/>
  <c r="AI46" i="7"/>
  <c r="AH10" i="6"/>
  <c r="O10"/>
  <c r="AH46" i="7"/>
  <c r="AG10" i="6"/>
  <c r="AF46" i="7"/>
  <c r="AE10" i="6"/>
  <c r="AE46" i="7"/>
  <c r="AD10" i="6"/>
  <c r="Z10"/>
  <c r="AB46" i="7"/>
  <c r="AA10" i="6"/>
  <c r="W10"/>
  <c r="Z46" i="7"/>
  <c r="Y10" i="6"/>
  <c r="W46" i="7"/>
  <c r="V10" i="6"/>
  <c r="U46" i="7"/>
  <c r="T10" i="6"/>
  <c r="S10"/>
  <c r="T46" i="7"/>
  <c r="S46"/>
  <c r="R10" i="6"/>
  <c r="R46" i="7"/>
  <c r="Q10" i="6"/>
  <c r="Q46" i="7"/>
  <c r="P10" i="6"/>
  <c r="CQ52" i="4"/>
  <c r="CR45" i="7" s="1"/>
  <c r="AS46" i="9"/>
  <c r="E10" i="6"/>
  <c r="L11" i="2"/>
  <c r="O46" i="7"/>
  <c r="N10" i="6"/>
  <c r="AN46" i="9"/>
  <c r="H46" i="7"/>
  <c r="CI46" i="9"/>
  <c r="N46" i="7"/>
  <c r="M10" i="6"/>
  <c r="M47" s="1"/>
  <c r="M49" s="1"/>
  <c r="M261" i="9" s="1"/>
  <c r="M230" i="4" s="1"/>
  <c r="BH46" i="9"/>
  <c r="E46" i="7"/>
  <c r="D10" i="6"/>
  <c r="CF46" i="9"/>
  <c r="AX46"/>
  <c r="F46"/>
  <c r="BY46"/>
  <c r="BR46"/>
  <c r="V46"/>
  <c r="AT46"/>
  <c r="M46" i="7"/>
  <c r="L10" i="6"/>
  <c r="BB46" i="9"/>
  <c r="BO46"/>
  <c r="BS46"/>
  <c r="CM46"/>
  <c r="H10" i="6"/>
  <c r="I46" i="7"/>
  <c r="K46" i="9"/>
  <c r="AC46"/>
  <c r="P46"/>
  <c r="Y46"/>
  <c r="N46"/>
  <c r="AD46"/>
  <c r="AA46"/>
  <c r="AH46"/>
  <c r="AV46"/>
  <c r="M46"/>
  <c r="BC46"/>
  <c r="AQ46"/>
  <c r="CC46"/>
  <c r="W46"/>
  <c r="AI46"/>
  <c r="CB46"/>
  <c r="BU46"/>
  <c r="CA46"/>
  <c r="AY46"/>
  <c r="BI46"/>
  <c r="AB46"/>
  <c r="L46" i="7"/>
  <c r="K10" i="6"/>
  <c r="F54" i="4"/>
  <c r="BK46" i="9"/>
  <c r="AZ46"/>
  <c r="BF46"/>
  <c r="BE46"/>
  <c r="AP46"/>
  <c r="BD46"/>
  <c r="BX46"/>
  <c r="AE46"/>
  <c r="AO46"/>
  <c r="CL46"/>
  <c r="BQ46"/>
  <c r="O46"/>
  <c r="AG46"/>
  <c r="X46"/>
  <c r="L46"/>
  <c r="BP46"/>
  <c r="AL46"/>
  <c r="CN46"/>
  <c r="T46"/>
  <c r="G46"/>
  <c r="CK46"/>
  <c r="BT46"/>
  <c r="AW46"/>
  <c r="AM46"/>
  <c r="Z46"/>
  <c r="D46"/>
  <c r="CE46"/>
  <c r="AF46"/>
  <c r="AK46"/>
  <c r="I10" i="6"/>
  <c r="J46" i="7"/>
  <c r="BZ46" i="9"/>
  <c r="BV46"/>
  <c r="BN46"/>
  <c r="R46"/>
  <c r="I46"/>
  <c r="U46"/>
  <c r="BA46"/>
  <c r="Q46"/>
  <c r="J46"/>
  <c r="AJ46"/>
  <c r="CH46"/>
  <c r="BW46"/>
  <c r="BM46"/>
  <c r="H46"/>
  <c r="C46"/>
  <c r="CG46"/>
  <c r="AU46"/>
  <c r="CD46"/>
  <c r="BG46"/>
  <c r="S46"/>
  <c r="BJ46"/>
  <c r="BL46"/>
  <c r="AR46"/>
  <c r="CJ46"/>
  <c r="E46"/>
  <c r="J10" i="6"/>
  <c r="K46" i="7"/>
  <c r="AR40"/>
  <c r="AX9" i="6"/>
  <c r="AZ40" i="7"/>
  <c r="AY9" i="6"/>
  <c r="AW40" i="7"/>
  <c r="AV9" i="6"/>
  <c r="AT9"/>
  <c r="AU40" i="7"/>
  <c r="AS40"/>
  <c r="AR9" i="6"/>
  <c r="AH40" i="7"/>
  <c r="AO9" i="6"/>
  <c r="AQ40" i="7"/>
  <c r="AP9" i="6"/>
  <c r="AJ9"/>
  <c r="AO40" i="7"/>
  <c r="AN9" i="6"/>
  <c r="AM40" i="7"/>
  <c r="AL9" i="6"/>
  <c r="AL40" i="7"/>
  <c r="AK9" i="6"/>
  <c r="AJ40" i="7"/>
  <c r="AI9" i="6"/>
  <c r="AI40" i="7"/>
  <c r="AH9" i="6"/>
  <c r="AE9"/>
  <c r="AG40" i="7"/>
  <c r="AF9" i="6"/>
  <c r="Z40" i="7"/>
  <c r="AE40"/>
  <c r="AD9" i="6"/>
  <c r="AD40" i="7"/>
  <c r="AC9" i="6"/>
  <c r="AB40" i="7"/>
  <c r="AA9" i="6"/>
  <c r="Q9"/>
  <c r="Z9"/>
  <c r="AA40" i="7"/>
  <c r="X40"/>
  <c r="W9" i="6"/>
  <c r="W40" i="7"/>
  <c r="V9" i="6"/>
  <c r="J40" i="7"/>
  <c r="U40"/>
  <c r="T9" i="6"/>
  <c r="S9"/>
  <c r="T40" i="7"/>
  <c r="S40"/>
  <c r="R9" i="6"/>
  <c r="Q40" i="7"/>
  <c r="O9" i="6"/>
  <c r="CQ47" i="4"/>
  <c r="N40" i="7"/>
  <c r="O40"/>
  <c r="N9" i="6"/>
  <c r="H40" i="7"/>
  <c r="P40" i="9"/>
  <c r="M40" i="7"/>
  <c r="L9" i="6"/>
  <c r="BY40" i="9"/>
  <c r="K9" i="6"/>
  <c r="L40" i="7"/>
  <c r="AV40" i="9"/>
  <c r="E40"/>
  <c r="BO40"/>
  <c r="AR40"/>
  <c r="W40"/>
  <c r="E40" i="7"/>
  <c r="BR40" i="9"/>
  <c r="BB40"/>
  <c r="K40" i="7"/>
  <c r="J9" i="6"/>
  <c r="BZ40" i="9"/>
  <c r="CB40"/>
  <c r="BM40"/>
  <c r="BP40"/>
  <c r="BG40"/>
  <c r="CA40"/>
  <c r="AK40"/>
  <c r="AW40"/>
  <c r="BT40"/>
  <c r="N40"/>
  <c r="L40"/>
  <c r="CL40"/>
  <c r="BJ40"/>
  <c r="BL40"/>
  <c r="BW40"/>
  <c r="U40"/>
  <c r="CC40"/>
  <c r="CG40"/>
  <c r="G40"/>
  <c r="BQ40"/>
  <c r="BF40"/>
  <c r="AB40"/>
  <c r="CE40"/>
  <c r="BA40"/>
  <c r="AG40"/>
  <c r="Y40"/>
  <c r="CH40"/>
  <c r="BK40"/>
  <c r="F9" i="6"/>
  <c r="G40" i="7"/>
  <c r="H49" i="4"/>
  <c r="H232" s="1"/>
  <c r="H235" s="1"/>
  <c r="H40" i="9"/>
  <c r="BI40"/>
  <c r="S40"/>
  <c r="T40"/>
  <c r="AA40"/>
  <c r="AQ40"/>
  <c r="AP40"/>
  <c r="AL40"/>
  <c r="CN40"/>
  <c r="I40"/>
  <c r="R40"/>
  <c r="AF40"/>
  <c r="AC40"/>
  <c r="AJ40"/>
  <c r="CD40"/>
  <c r="AZ40"/>
  <c r="CM40"/>
  <c r="CF40"/>
  <c r="BE40"/>
  <c r="AM40"/>
  <c r="BV40"/>
  <c r="AI40"/>
  <c r="AD40"/>
  <c r="BS40"/>
  <c r="AS40"/>
  <c r="BD40"/>
  <c r="AU40"/>
  <c r="CI40"/>
  <c r="AH40"/>
  <c r="BX40"/>
  <c r="E49" i="4"/>
  <c r="AE40" i="9"/>
  <c r="X40"/>
  <c r="AO40"/>
  <c r="O40"/>
  <c r="CK40"/>
  <c r="J40"/>
  <c r="V40"/>
  <c r="K40"/>
  <c r="AT40"/>
  <c r="Z40"/>
  <c r="BN40"/>
  <c r="BU40"/>
  <c r="AN40"/>
  <c r="AY40"/>
  <c r="AX40"/>
  <c r="BH40"/>
  <c r="F40"/>
  <c r="Q40"/>
  <c r="CJ40"/>
  <c r="M40"/>
  <c r="C40"/>
  <c r="BC40"/>
  <c r="D40"/>
  <c r="BV41" i="7"/>
  <c r="BV47" s="1"/>
  <c r="BV53" s="1"/>
  <c r="BV59" s="1"/>
  <c r="BV65" s="1"/>
  <c r="BV71" s="1"/>
  <c r="BV77" s="1"/>
  <c r="BV83" s="1"/>
  <c r="BV89" s="1"/>
  <c r="BV95" s="1"/>
  <c r="BV101" s="1"/>
  <c r="BV107" s="1"/>
  <c r="BV113" s="1"/>
  <c r="BV119" s="1"/>
  <c r="BV125" s="1"/>
  <c r="BV131" s="1"/>
  <c r="BV137" s="1"/>
  <c r="BV143" s="1"/>
  <c r="BV149" s="1"/>
  <c r="BV155" s="1"/>
  <c r="BV161" s="1"/>
  <c r="BV167" s="1"/>
  <c r="BV173" s="1"/>
  <c r="BV179" s="1"/>
  <c r="BV185" s="1"/>
  <c r="BV191" s="1"/>
  <c r="BV197" s="1"/>
  <c r="BV203" s="1"/>
  <c r="BV209" s="1"/>
  <c r="BV215" s="1"/>
  <c r="BV221" s="1"/>
  <c r="BV227" s="1"/>
  <c r="BV233" s="1"/>
  <c r="BV239" s="1"/>
  <c r="BV245" s="1"/>
  <c r="BV251" s="1"/>
  <c r="AP34"/>
  <c r="AZ34"/>
  <c r="AY8" i="6"/>
  <c r="AY34" i="7"/>
  <c r="AX8" i="6"/>
  <c r="AW34" i="7"/>
  <c r="AV8" i="6"/>
  <c r="AK8"/>
  <c r="AR8"/>
  <c r="AS34" i="7"/>
  <c r="AR34"/>
  <c r="AQ8" i="6"/>
  <c r="AQ34" i="7"/>
  <c r="AP8" i="6"/>
  <c r="AO34" i="7"/>
  <c r="AN8" i="6"/>
  <c r="AI34" i="7"/>
  <c r="AM34"/>
  <c r="AL8" i="6"/>
  <c r="AE8"/>
  <c r="AK34" i="7"/>
  <c r="AJ8" i="6"/>
  <c r="Z8"/>
  <c r="AD8"/>
  <c r="AJ34" i="7"/>
  <c r="AI8" i="6"/>
  <c r="AH34" i="7"/>
  <c r="AG8" i="6"/>
  <c r="AG34" i="7"/>
  <c r="AF8" i="6"/>
  <c r="X232" i="4"/>
  <c r="X235" s="1"/>
  <c r="AD34" i="7"/>
  <c r="AC8" i="6"/>
  <c r="Y34" i="7"/>
  <c r="AB34"/>
  <c r="AA8" i="6"/>
  <c r="Z34" i="7"/>
  <c r="V8" i="6"/>
  <c r="R34" i="7"/>
  <c r="P34"/>
  <c r="W8" i="6"/>
  <c r="X34" i="7"/>
  <c r="N34"/>
  <c r="T8" i="6"/>
  <c r="U34" i="7"/>
  <c r="S8" i="6"/>
  <c r="T34" i="7"/>
  <c r="BA35"/>
  <c r="BA41" s="1"/>
  <c r="BA47" s="1"/>
  <c r="BA53" s="1"/>
  <c r="BA59" s="1"/>
  <c r="BA65" s="1"/>
  <c r="BA71" s="1"/>
  <c r="BA77" s="1"/>
  <c r="BA83" s="1"/>
  <c r="BA89" s="1"/>
  <c r="BA95" s="1"/>
  <c r="BA101" s="1"/>
  <c r="BA107" s="1"/>
  <c r="BA113" s="1"/>
  <c r="BA119" s="1"/>
  <c r="BA125" s="1"/>
  <c r="BA131" s="1"/>
  <c r="BA137" s="1"/>
  <c r="BA143" s="1"/>
  <c r="BA149" s="1"/>
  <c r="BA155" s="1"/>
  <c r="BA161" s="1"/>
  <c r="BA167" s="1"/>
  <c r="BA173" s="1"/>
  <c r="BA179" s="1"/>
  <c r="BA185" s="1"/>
  <c r="BA191" s="1"/>
  <c r="BA197" s="1"/>
  <c r="BA203" s="1"/>
  <c r="BA209" s="1"/>
  <c r="BA215" s="1"/>
  <c r="BA221" s="1"/>
  <c r="BA227" s="1"/>
  <c r="BA233" s="1"/>
  <c r="BA239" s="1"/>
  <c r="BA245" s="1"/>
  <c r="BA251" s="1"/>
  <c r="E8" i="6"/>
  <c r="S34" i="7"/>
  <c r="R8" i="6"/>
  <c r="I8"/>
  <c r="Q34" i="7"/>
  <c r="P8" i="6"/>
  <c r="B330" i="4"/>
  <c r="B98" i="2" s="1"/>
  <c r="CQ33" i="7"/>
  <c r="G8" i="6"/>
  <c r="K8"/>
  <c r="W41" i="4"/>
  <c r="CQ42"/>
  <c r="CR33" i="7" s="1"/>
  <c r="G34"/>
  <c r="R34" i="9"/>
  <c r="BC41" i="4"/>
  <c r="L34" i="9"/>
  <c r="AF34"/>
  <c r="S34"/>
  <c r="AS34"/>
  <c r="BR34"/>
  <c r="F34"/>
  <c r="O34" i="7"/>
  <c r="N8" i="6"/>
  <c r="H41" i="4"/>
  <c r="BL41"/>
  <c r="AN41"/>
  <c r="CD34" i="9"/>
  <c r="M34"/>
  <c r="AP34"/>
  <c r="BQ34"/>
  <c r="AA34"/>
  <c r="C34"/>
  <c r="AD34"/>
  <c r="BE34"/>
  <c r="AQ34"/>
  <c r="BS41" i="4"/>
  <c r="CJ34" i="9"/>
  <c r="BH34"/>
  <c r="AI34"/>
  <c r="BA34"/>
  <c r="CB34"/>
  <c r="CM34"/>
  <c r="BO34"/>
  <c r="AG41" i="4"/>
  <c r="Z41"/>
  <c r="C41"/>
  <c r="AK41"/>
  <c r="CA41"/>
  <c r="CL34" i="9"/>
  <c r="BX34"/>
  <c r="E34"/>
  <c r="BI34"/>
  <c r="AN34"/>
  <c r="AO34"/>
  <c r="CC34"/>
  <c r="AB34"/>
  <c r="U34"/>
  <c r="AX34"/>
  <c r="AC34"/>
  <c r="AM34"/>
  <c r="BW34"/>
  <c r="Y34"/>
  <c r="O34"/>
  <c r="BS34"/>
  <c r="BZ34"/>
  <c r="CE34"/>
  <c r="BV34"/>
  <c r="AW34"/>
  <c r="W34"/>
  <c r="AH34"/>
  <c r="J8" i="6"/>
  <c r="AY41" i="4"/>
  <c r="Y41"/>
  <c r="CH41"/>
  <c r="K41"/>
  <c r="BY41"/>
  <c r="BR41"/>
  <c r="BN41"/>
  <c r="AE34" i="9"/>
  <c r="Z34"/>
  <c r="AU34"/>
  <c r="CA34"/>
  <c r="BT34"/>
  <c r="AR34"/>
  <c r="BY34"/>
  <c r="CF34"/>
  <c r="H34"/>
  <c r="BG34"/>
  <c r="BB34"/>
  <c r="G34"/>
  <c r="AK34"/>
  <c r="T34"/>
  <c r="N34"/>
  <c r="AL34"/>
  <c r="BC34"/>
  <c r="BL34"/>
  <c r="AG34"/>
  <c r="K34"/>
  <c r="BN34"/>
  <c r="CG34"/>
  <c r="K34" i="7"/>
  <c r="X41" i="4"/>
  <c r="AA41"/>
  <c r="I41"/>
  <c r="AP41"/>
  <c r="V34" i="9"/>
  <c r="AV34"/>
  <c r="AY34"/>
  <c r="D34"/>
  <c r="BF34"/>
  <c r="BD34"/>
  <c r="AV41" i="4"/>
  <c r="BK34" i="9"/>
  <c r="P34"/>
  <c r="AJ34"/>
  <c r="I34"/>
  <c r="AT34"/>
  <c r="BM34"/>
  <c r="CK34"/>
  <c r="CN34"/>
  <c r="BP34"/>
  <c r="J34"/>
  <c r="Q34"/>
  <c r="BU34"/>
  <c r="X34"/>
  <c r="BJ34"/>
  <c r="CH34"/>
  <c r="AZ34"/>
  <c r="M34" i="7"/>
  <c r="L8" i="6"/>
  <c r="CI34" i="9"/>
  <c r="H8" i="6"/>
  <c r="I34" i="7"/>
  <c r="CL41" i="4"/>
  <c r="BV41"/>
  <c r="CG41"/>
  <c r="O41"/>
  <c r="AX41"/>
  <c r="BI41"/>
  <c r="BO41"/>
  <c r="AM41"/>
  <c r="CC41"/>
  <c r="CD41"/>
  <c r="AT41"/>
  <c r="AI41"/>
  <c r="CB41"/>
  <c r="AU41"/>
  <c r="AO41"/>
  <c r="BB41"/>
  <c r="CJ41"/>
  <c r="BG41"/>
  <c r="T41"/>
  <c r="CN41"/>
  <c r="S41"/>
  <c r="BP41"/>
  <c r="BF41"/>
  <c r="BX41"/>
  <c r="E41"/>
  <c r="U41"/>
  <c r="BD41"/>
  <c r="AZ41"/>
  <c r="AJ41"/>
  <c r="AD41"/>
  <c r="AC41"/>
  <c r="BM41"/>
  <c r="F41"/>
  <c r="Q41"/>
  <c r="AS41"/>
  <c r="CK41"/>
  <c r="BU41"/>
  <c r="BK41"/>
  <c r="CI41"/>
  <c r="AB41"/>
  <c r="BA41"/>
  <c r="P41"/>
  <c r="BE41"/>
  <c r="BT41"/>
  <c r="AH41"/>
  <c r="AR41"/>
  <c r="BZ41"/>
  <c r="N41"/>
  <c r="CF41"/>
  <c r="G41"/>
  <c r="R41"/>
  <c r="CE41"/>
  <c r="BJ41"/>
  <c r="M41"/>
  <c r="J41"/>
  <c r="BH41"/>
  <c r="BW41"/>
  <c r="AL41"/>
  <c r="AE41"/>
  <c r="L41"/>
  <c r="CM41"/>
  <c r="BQ41"/>
  <c r="V41"/>
  <c r="B302"/>
  <c r="B70" i="2" s="1"/>
  <c r="E34" i="7"/>
  <c r="D8" i="6"/>
  <c r="AW41" i="4"/>
  <c r="AF41"/>
  <c r="AQ41"/>
  <c r="D41"/>
  <c r="AX7" i="6"/>
  <c r="AY7"/>
  <c r="AZ28" i="7"/>
  <c r="AT7" i="6"/>
  <c r="AV28" i="7"/>
  <c r="AV29" s="1"/>
  <c r="AV35" s="1"/>
  <c r="AV41" s="1"/>
  <c r="AV47" s="1"/>
  <c r="AV53" s="1"/>
  <c r="AV59" s="1"/>
  <c r="AV65" s="1"/>
  <c r="AV71" s="1"/>
  <c r="AV77" s="1"/>
  <c r="AV83" s="1"/>
  <c r="AV89" s="1"/>
  <c r="AV95" s="1"/>
  <c r="AV101" s="1"/>
  <c r="AV107" s="1"/>
  <c r="AV113" s="1"/>
  <c r="AV119" s="1"/>
  <c r="AV125" s="1"/>
  <c r="AV131" s="1"/>
  <c r="AV137" s="1"/>
  <c r="AV143" s="1"/>
  <c r="AV149" s="1"/>
  <c r="AV155" s="1"/>
  <c r="AV161" s="1"/>
  <c r="AV167" s="1"/>
  <c r="AV173" s="1"/>
  <c r="AV179" s="1"/>
  <c r="AV185" s="1"/>
  <c r="AV191" s="1"/>
  <c r="AV197" s="1"/>
  <c r="AV203" s="1"/>
  <c r="AV209" s="1"/>
  <c r="AV215" s="1"/>
  <c r="AV221" s="1"/>
  <c r="AV227" s="1"/>
  <c r="AV233" s="1"/>
  <c r="AV239" s="1"/>
  <c r="AV245" s="1"/>
  <c r="AV251" s="1"/>
  <c r="AU7" i="6"/>
  <c r="AU232" i="4"/>
  <c r="AU235" s="1"/>
  <c r="AI7" i="6"/>
  <c r="AQ7"/>
  <c r="N28" i="7"/>
  <c r="AR7" i="6"/>
  <c r="AS28" i="7"/>
  <c r="AP7" i="6"/>
  <c r="AQ28" i="7"/>
  <c r="AP28"/>
  <c r="AO7" i="6"/>
  <c r="AO28" i="7"/>
  <c r="AN7" i="6"/>
  <c r="AK7"/>
  <c r="AL28" i="7"/>
  <c r="AF7" i="6"/>
  <c r="AJ7"/>
  <c r="AK28" i="7"/>
  <c r="AH7" i="6"/>
  <c r="AI28" i="7"/>
  <c r="AH28"/>
  <c r="AG7" i="6"/>
  <c r="AD28" i="7"/>
  <c r="AE28"/>
  <c r="AD7" i="6"/>
  <c r="F28" i="7"/>
  <c r="Z7" i="6"/>
  <c r="AB28" i="7"/>
  <c r="AA7" i="6"/>
  <c r="T7"/>
  <c r="L28" i="7"/>
  <c r="D7" i="6"/>
  <c r="W7"/>
  <c r="X28" i="7"/>
  <c r="W28"/>
  <c r="V7" i="6"/>
  <c r="CQ27" i="7"/>
  <c r="CQ37" i="4"/>
  <c r="CR27" i="7" s="1"/>
  <c r="T28"/>
  <c r="S7" i="6"/>
  <c r="R28" i="7"/>
  <c r="Q7" i="6"/>
  <c r="L7"/>
  <c r="Q28" i="7"/>
  <c r="P7" i="6"/>
  <c r="AH28" i="9"/>
  <c r="O7" i="6"/>
  <c r="P28" i="7"/>
  <c r="G7" i="6"/>
  <c r="H7"/>
  <c r="I28" i="7"/>
  <c r="G28" i="9"/>
  <c r="BD28"/>
  <c r="C28"/>
  <c r="AB28"/>
  <c r="M28"/>
  <c r="BO28"/>
  <c r="CN28"/>
  <c r="BR28"/>
  <c r="R28"/>
  <c r="CE28"/>
  <c r="AT28"/>
  <c r="V28"/>
  <c r="BY28"/>
  <c r="BL28"/>
  <c r="CA28"/>
  <c r="AJ28"/>
  <c r="AQ28"/>
  <c r="AN28"/>
  <c r="AW28"/>
  <c r="T28"/>
  <c r="AC28"/>
  <c r="CI28"/>
  <c r="BG28"/>
  <c r="I7" i="6"/>
  <c r="J28" i="7"/>
  <c r="J7" i="6"/>
  <c r="K28" i="7"/>
  <c r="BV28" i="9"/>
  <c r="AL28"/>
  <c r="W28"/>
  <c r="F28"/>
  <c r="AK28"/>
  <c r="Q28"/>
  <c r="K28"/>
  <c r="Y28"/>
  <c r="BU28"/>
  <c r="BI28"/>
  <c r="J28"/>
  <c r="S28"/>
  <c r="AD28"/>
  <c r="U28"/>
  <c r="AZ28"/>
  <c r="AV28"/>
  <c r="BB28"/>
  <c r="CH28"/>
  <c r="CG28"/>
  <c r="AA28"/>
  <c r="AU28"/>
  <c r="BE28"/>
  <c r="BJ28"/>
  <c r="Z28"/>
  <c r="BP28"/>
  <c r="BC28"/>
  <c r="AX28"/>
  <c r="CF28"/>
  <c r="X28"/>
  <c r="H28"/>
  <c r="D28"/>
  <c r="CC28"/>
  <c r="I28"/>
  <c r="AM28"/>
  <c r="BS28"/>
  <c r="CB28"/>
  <c r="CJ28"/>
  <c r="CD28"/>
  <c r="AY28"/>
  <c r="F39" i="4"/>
  <c r="AI28" i="9"/>
  <c r="BA28"/>
  <c r="CM28"/>
  <c r="E28"/>
  <c r="BM28"/>
  <c r="BK28"/>
  <c r="L28"/>
  <c r="AO28"/>
  <c r="AF28"/>
  <c r="AS28"/>
  <c r="AE28"/>
  <c r="BN28"/>
  <c r="BX28"/>
  <c r="BZ28"/>
  <c r="CL28"/>
  <c r="AR28"/>
  <c r="BH28"/>
  <c r="AG28"/>
  <c r="BQ28"/>
  <c r="BF28"/>
  <c r="CK28"/>
  <c r="BT28"/>
  <c r="O28"/>
  <c r="AP28"/>
  <c r="BW28"/>
  <c r="N39" i="4"/>
  <c r="N232" s="1"/>
  <c r="N235" s="1"/>
  <c r="N28" i="9"/>
  <c r="P28"/>
  <c r="E22" i="7"/>
  <c r="AR232" i="4"/>
  <c r="AR235" s="1"/>
  <c r="AS22" i="7"/>
  <c r="AU22"/>
  <c r="AQ6" i="6"/>
  <c r="AV6"/>
  <c r="AI6"/>
  <c r="AY22" i="7"/>
  <c r="AY23" s="1"/>
  <c r="AY29" s="1"/>
  <c r="AX6" i="6"/>
  <c r="AW23" i="7"/>
  <c r="AW29" s="1"/>
  <c r="AX232" i="4"/>
  <c r="AX235" s="1"/>
  <c r="AQ22" i="7"/>
  <c r="AP22"/>
  <c r="AO6" i="6"/>
  <c r="AO22" i="7"/>
  <c r="AN6" i="6"/>
  <c r="B310" i="4"/>
  <c r="C310" s="1"/>
  <c r="D78" i="2" s="1"/>
  <c r="AL6" i="6"/>
  <c r="AM22" i="7"/>
  <c r="AH6" i="6"/>
  <c r="AL22" i="7"/>
  <c r="AL23" s="1"/>
  <c r="AL29" s="1"/>
  <c r="AL35" s="1"/>
  <c r="AK6" i="6"/>
  <c r="AE22" i="7"/>
  <c r="AK22"/>
  <c r="AJ6" i="6"/>
  <c r="AC6"/>
  <c r="B333" i="4"/>
  <c r="C333" s="1"/>
  <c r="D101" i="2" s="1"/>
  <c r="AC232" i="4"/>
  <c r="AC235" s="1"/>
  <c r="AH22" i="7"/>
  <c r="AG6" i="6"/>
  <c r="AG22" i="7"/>
  <c r="AF6" i="6"/>
  <c r="AE6"/>
  <c r="AF22" i="7"/>
  <c r="T232" i="4"/>
  <c r="T235" s="1"/>
  <c r="B305"/>
  <c r="C305" s="1"/>
  <c r="D73" i="2" s="1"/>
  <c r="B325" i="4"/>
  <c r="B93" i="2" s="1"/>
  <c r="X23" i="7"/>
  <c r="W6" i="6"/>
  <c r="AA6"/>
  <c r="AC22" i="7"/>
  <c r="AB6" i="6"/>
  <c r="BU263" i="9"/>
  <c r="AA22" i="7"/>
  <c r="Z6" i="6"/>
  <c r="U22" i="7"/>
  <c r="U23" s="1"/>
  <c r="U29" s="1"/>
  <c r="CA263" i="9"/>
  <c r="F22" i="7"/>
  <c r="B297" i="4"/>
  <c r="C297" s="1"/>
  <c r="D65" i="2" s="1"/>
  <c r="B294" i="4"/>
  <c r="B62" i="2" s="1"/>
  <c r="B332" i="4"/>
  <c r="C332" s="1"/>
  <c r="D100" i="2" s="1"/>
  <c r="W22" i="7"/>
  <c r="V6" i="6"/>
  <c r="Q6"/>
  <c r="M22" i="7"/>
  <c r="CG263" i="9"/>
  <c r="T22" i="7"/>
  <c r="S6" i="6"/>
  <c r="F6"/>
  <c r="G22" i="7"/>
  <c r="H6" i="6"/>
  <c r="S22" i="7"/>
  <c r="R6" i="6"/>
  <c r="R23" i="7"/>
  <c r="N22"/>
  <c r="P6" i="6"/>
  <c r="J31" i="4"/>
  <c r="M31"/>
  <c r="CA31"/>
  <c r="BT31"/>
  <c r="AC31"/>
  <c r="K31"/>
  <c r="CI22" i="9"/>
  <c r="CA22"/>
  <c r="BI31" i="4"/>
  <c r="BP31"/>
  <c r="AF31"/>
  <c r="J22" i="7"/>
  <c r="BE31" i="4"/>
  <c r="AW22" i="9"/>
  <c r="BQ22"/>
  <c r="AU22"/>
  <c r="T31" i="4"/>
  <c r="AU31"/>
  <c r="CF31"/>
  <c r="O31"/>
  <c r="F31"/>
  <c r="BM22" i="9"/>
  <c r="CM22"/>
  <c r="E22"/>
  <c r="BY22"/>
  <c r="AF22"/>
  <c r="G22"/>
  <c r="CB22"/>
  <c r="B307" i="4"/>
  <c r="B75" i="2" s="1"/>
  <c r="B324" i="4"/>
  <c r="C324" s="1"/>
  <c r="D92" i="2" s="1"/>
  <c r="AL22" i="9"/>
  <c r="CG31" i="4"/>
  <c r="Z31"/>
  <c r="BM31"/>
  <c r="E31"/>
  <c r="CD31"/>
  <c r="BF31"/>
  <c r="AI22" i="9"/>
  <c r="AQ22"/>
  <c r="BW22"/>
  <c r="Y22"/>
  <c r="BR22"/>
  <c r="BT22"/>
  <c r="BS22"/>
  <c r="BC31" i="4"/>
  <c r="O6" i="6"/>
  <c r="P22" i="7"/>
  <c r="BW23"/>
  <c r="BW29" s="1"/>
  <c r="BW35" s="1"/>
  <c r="BW41" s="1"/>
  <c r="BW47" s="1"/>
  <c r="BW53" s="1"/>
  <c r="BW59" s="1"/>
  <c r="BW65" s="1"/>
  <c r="BW71" s="1"/>
  <c r="BW77" s="1"/>
  <c r="BW83" s="1"/>
  <c r="BW89" s="1"/>
  <c r="BW95" s="1"/>
  <c r="BW101" s="1"/>
  <c r="BW107" s="1"/>
  <c r="BW113" s="1"/>
  <c r="BW119" s="1"/>
  <c r="BW125" s="1"/>
  <c r="BW131" s="1"/>
  <c r="BW137" s="1"/>
  <c r="BW143" s="1"/>
  <c r="BW149" s="1"/>
  <c r="BW155" s="1"/>
  <c r="BW161" s="1"/>
  <c r="BW167" s="1"/>
  <c r="BW173" s="1"/>
  <c r="BW179" s="1"/>
  <c r="BW185" s="1"/>
  <c r="BW191" s="1"/>
  <c r="BW197" s="1"/>
  <c r="BW203" s="1"/>
  <c r="BW209" s="1"/>
  <c r="BW215" s="1"/>
  <c r="BW221" s="1"/>
  <c r="BW227" s="1"/>
  <c r="BW233" s="1"/>
  <c r="BW239" s="1"/>
  <c r="BW245" s="1"/>
  <c r="BW251" s="1"/>
  <c r="AP22" i="9"/>
  <c r="BK22"/>
  <c r="AT22"/>
  <c r="BF263"/>
  <c r="AD16" i="7"/>
  <c r="AD17" s="1"/>
  <c r="AD23" s="1"/>
  <c r="BH31" i="4"/>
  <c r="BJ31"/>
  <c r="AG31"/>
  <c r="R31"/>
  <c r="CH31"/>
  <c r="AI31"/>
  <c r="AJ31"/>
  <c r="Q31"/>
  <c r="AM31"/>
  <c r="BL31"/>
  <c r="BW31"/>
  <c r="AA31"/>
  <c r="AQ31"/>
  <c r="U31"/>
  <c r="Y31"/>
  <c r="AX31"/>
  <c r="AE31"/>
  <c r="BX31"/>
  <c r="AT31"/>
  <c r="BV31"/>
  <c r="AP31"/>
  <c r="AD31"/>
  <c r="N31"/>
  <c r="AM22" i="9"/>
  <c r="D22"/>
  <c r="AS22"/>
  <c r="AH22"/>
  <c r="CK31" i="4"/>
  <c r="BO22" i="9"/>
  <c r="CD22"/>
  <c r="AG22"/>
  <c r="BU22"/>
  <c r="P22"/>
  <c r="H22"/>
  <c r="BH22"/>
  <c r="G6" i="6"/>
  <c r="AY22" i="9"/>
  <c r="CL22"/>
  <c r="BP22"/>
  <c r="L22"/>
  <c r="CK22"/>
  <c r="CF22"/>
  <c r="BG22"/>
  <c r="CC22"/>
  <c r="Z22"/>
  <c r="CN22"/>
  <c r="BU31" i="4"/>
  <c r="BY31"/>
  <c r="BZ31"/>
  <c r="AV31"/>
  <c r="G31"/>
  <c r="AH31"/>
  <c r="BB31"/>
  <c r="BA31"/>
  <c r="CI31"/>
  <c r="CL31"/>
  <c r="AN31"/>
  <c r="V31"/>
  <c r="AO31"/>
  <c r="S31"/>
  <c r="CN31"/>
  <c r="I31"/>
  <c r="AZ31"/>
  <c r="BR31"/>
  <c r="L31"/>
  <c r="CB31"/>
  <c r="AY31"/>
  <c r="AV22" i="9"/>
  <c r="AE22"/>
  <c r="R22"/>
  <c r="BX22"/>
  <c r="X22"/>
  <c r="CE22"/>
  <c r="T22"/>
  <c r="V22"/>
  <c r="AK22"/>
  <c r="I22"/>
  <c r="F22"/>
  <c r="BD22"/>
  <c r="AB22"/>
  <c r="M22"/>
  <c r="AD22"/>
  <c r="AC22"/>
  <c r="AO22"/>
  <c r="AR22"/>
  <c r="AX22"/>
  <c r="CJ22"/>
  <c r="BE22"/>
  <c r="W22"/>
  <c r="BV22"/>
  <c r="CQ32" i="4"/>
  <c r="CR21" i="7" s="1"/>
  <c r="N6" i="6"/>
  <c r="O22" i="7"/>
  <c r="O23" s="1"/>
  <c r="BD31" i="4"/>
  <c r="AK31"/>
  <c r="BK31"/>
  <c r="BS31"/>
  <c r="CM31"/>
  <c r="AW31"/>
  <c r="W31"/>
  <c r="BN31"/>
  <c r="X31"/>
  <c r="BQ31"/>
  <c r="P31"/>
  <c r="H31"/>
  <c r="C31"/>
  <c r="AB31"/>
  <c r="BG31"/>
  <c r="AL31"/>
  <c r="D31"/>
  <c r="CC31"/>
  <c r="AR31"/>
  <c r="CJ31"/>
  <c r="CE31"/>
  <c r="AS31"/>
  <c r="BO31"/>
  <c r="BB22" i="9"/>
  <c r="U22"/>
  <c r="N22"/>
  <c r="S22"/>
  <c r="K22"/>
  <c r="BL22"/>
  <c r="Q22"/>
  <c r="J22"/>
  <c r="AJ22"/>
  <c r="CG22"/>
  <c r="AZ22"/>
  <c r="BJ22"/>
  <c r="BZ22"/>
  <c r="BI22"/>
  <c r="CH22"/>
  <c r="AA22"/>
  <c r="BA22"/>
  <c r="C22"/>
  <c r="AN22"/>
  <c r="BC22"/>
  <c r="O22"/>
  <c r="BN22"/>
  <c r="BF22"/>
  <c r="L22" i="7"/>
  <c r="K6" i="6"/>
  <c r="J6"/>
  <c r="K22" i="7"/>
  <c r="CQ21"/>
  <c r="L7" i="2"/>
  <c r="B87"/>
  <c r="B322" i="4"/>
  <c r="B90" i="2" s="1"/>
  <c r="BZ263" i="9"/>
  <c r="BH263"/>
  <c r="CJ263"/>
  <c r="B311" i="4"/>
  <c r="C311" s="1"/>
  <c r="D79" i="2" s="1"/>
  <c r="BB263" i="9"/>
  <c r="B72" i="2"/>
  <c r="BK263" i="9"/>
  <c r="AI16" i="7"/>
  <c r="AI17" s="1"/>
  <c r="AI23" s="1"/>
  <c r="B321" i="4"/>
  <c r="C321" s="1"/>
  <c r="D89" i="2" s="1"/>
  <c r="B312" i="4"/>
  <c r="C312" s="1"/>
  <c r="D80" i="2" s="1"/>
  <c r="BW263" i="9"/>
  <c r="AZ16" i="7"/>
  <c r="AZ17" s="1"/>
  <c r="AZ23" s="1"/>
  <c r="AY5" i="6"/>
  <c r="AY232" i="4"/>
  <c r="AY235" s="1"/>
  <c r="B69" i="2"/>
  <c r="C301" i="4"/>
  <c r="D69" i="2" s="1"/>
  <c r="AR5" i="6"/>
  <c r="AV232" i="4"/>
  <c r="AV235" s="1"/>
  <c r="B327"/>
  <c r="B95" i="2" s="1"/>
  <c r="AV5" i="6"/>
  <c r="AK232" i="4"/>
  <c r="AK235" s="1"/>
  <c r="AW232"/>
  <c r="AW235" s="1"/>
  <c r="AW5" i="6"/>
  <c r="AX16" i="7"/>
  <c r="AX17" s="1"/>
  <c r="AX23" s="1"/>
  <c r="AX29" s="1"/>
  <c r="AX35" s="1"/>
  <c r="AX41" s="1"/>
  <c r="AX47" s="1"/>
  <c r="AX53" s="1"/>
  <c r="AX59" s="1"/>
  <c r="AX65" s="1"/>
  <c r="AX71" s="1"/>
  <c r="AX77" s="1"/>
  <c r="AX83" s="1"/>
  <c r="AX89" s="1"/>
  <c r="AX95" s="1"/>
  <c r="AX101" s="1"/>
  <c r="AX107" s="1"/>
  <c r="AX113" s="1"/>
  <c r="AX119" s="1"/>
  <c r="AX125" s="1"/>
  <c r="AX131" s="1"/>
  <c r="AX137" s="1"/>
  <c r="AX143" s="1"/>
  <c r="AX149" s="1"/>
  <c r="AX155" s="1"/>
  <c r="AX161" s="1"/>
  <c r="AX167" s="1"/>
  <c r="AX173" s="1"/>
  <c r="AX179" s="1"/>
  <c r="AX185" s="1"/>
  <c r="AX191" s="1"/>
  <c r="AX197" s="1"/>
  <c r="AX203" s="1"/>
  <c r="AX209" s="1"/>
  <c r="AX215" s="1"/>
  <c r="AX221" s="1"/>
  <c r="AX227" s="1"/>
  <c r="AX233" s="1"/>
  <c r="AX239" s="1"/>
  <c r="AX245" s="1"/>
  <c r="AX251" s="1"/>
  <c r="AK5" i="6"/>
  <c r="AS16" i="7"/>
  <c r="AS17" s="1"/>
  <c r="AU16"/>
  <c r="AU17" s="1"/>
  <c r="AT232" i="4"/>
  <c r="AT235" s="1"/>
  <c r="AT5" i="6"/>
  <c r="AR16" i="7"/>
  <c r="AR17" s="1"/>
  <c r="AR23" s="1"/>
  <c r="AR29" s="1"/>
  <c r="AQ5" i="6"/>
  <c r="AQ232" i="4"/>
  <c r="AQ235" s="1"/>
  <c r="AP5" i="6"/>
  <c r="AQ16" i="7"/>
  <c r="AQ17" s="1"/>
  <c r="AP232" i="4"/>
  <c r="AP235" s="1"/>
  <c r="AP16" i="7"/>
  <c r="AP17" s="1"/>
  <c r="AO5" i="6"/>
  <c r="AO232" i="4"/>
  <c r="AO235" s="1"/>
  <c r="AH232"/>
  <c r="AH235" s="1"/>
  <c r="AN5" i="6"/>
  <c r="AO16" i="7"/>
  <c r="AO17" s="1"/>
  <c r="AN232" i="4"/>
  <c r="AN235" s="1"/>
  <c r="AL232"/>
  <c r="AL235" s="1"/>
  <c r="AL5" i="6"/>
  <c r="AM16" i="7"/>
  <c r="AM17" s="1"/>
  <c r="B303" i="4"/>
  <c r="C303" s="1"/>
  <c r="D71" i="2" s="1"/>
  <c r="B296" i="4"/>
  <c r="B64" i="2" s="1"/>
  <c r="AK16" i="7"/>
  <c r="AK17" s="1"/>
  <c r="AJ5" i="6"/>
  <c r="AJ232" i="4"/>
  <c r="AJ235" s="1"/>
  <c r="AI232"/>
  <c r="AI235" s="1"/>
  <c r="AJ16" i="7"/>
  <c r="AJ17" s="1"/>
  <c r="AJ23" s="1"/>
  <c r="AJ29" s="1"/>
  <c r="AI5" i="6"/>
  <c r="B88" i="2"/>
  <c r="N16" i="7"/>
  <c r="N17" s="1"/>
  <c r="AC5" i="6"/>
  <c r="AG5"/>
  <c r="AH16" i="7"/>
  <c r="AH17" s="1"/>
  <c r="AG232" i="4"/>
  <c r="AG235" s="1"/>
  <c r="C331"/>
  <c r="D99" i="2" s="1"/>
  <c r="AG16" i="7"/>
  <c r="AG17" s="1"/>
  <c r="AF5" i="6"/>
  <c r="AF232" i="4"/>
  <c r="AF235" s="1"/>
  <c r="AF16" i="7"/>
  <c r="AF17" s="1"/>
  <c r="AE5" i="6"/>
  <c r="AE232" i="4"/>
  <c r="AE235" s="1"/>
  <c r="AA16" i="7"/>
  <c r="AA17" s="1"/>
  <c r="Z232" i="4"/>
  <c r="Z235" s="1"/>
  <c r="AE16" i="7"/>
  <c r="AE17" s="1"/>
  <c r="AD5" i="6"/>
  <c r="AD232" i="4"/>
  <c r="AD235" s="1"/>
  <c r="Y16" i="7"/>
  <c r="Y17" s="1"/>
  <c r="Y23" s="1"/>
  <c r="Y29" s="1"/>
  <c r="X5" i="6"/>
  <c r="X48" s="1"/>
  <c r="X50" s="1"/>
  <c r="X262" i="9" s="1"/>
  <c r="AB232" i="4"/>
  <c r="AB235" s="1"/>
  <c r="AB5" i="6"/>
  <c r="AC16" i="7"/>
  <c r="AC17" s="1"/>
  <c r="Q232" i="4"/>
  <c r="Q235" s="1"/>
  <c r="M232"/>
  <c r="M235" s="1"/>
  <c r="Q5" i="6"/>
  <c r="AB16" i="7"/>
  <c r="AB17" s="1"/>
  <c r="AB23" s="1"/>
  <c r="AA5" i="6"/>
  <c r="AA232" i="4"/>
  <c r="AA235" s="1"/>
  <c r="BE263" i="9"/>
  <c r="Y5" i="6"/>
  <c r="Z16" i="7"/>
  <c r="Z17" s="1"/>
  <c r="Z23" s="1"/>
  <c r="Z29" s="1"/>
  <c r="Y232" i="4"/>
  <c r="Y235" s="1"/>
  <c r="W232"/>
  <c r="W235" s="1"/>
  <c r="W5" i="6"/>
  <c r="CQ27" i="4"/>
  <c r="CR15" i="7" s="1"/>
  <c r="CL263" i="9"/>
  <c r="W16" i="7"/>
  <c r="W17" s="1"/>
  <c r="V5" i="6"/>
  <c r="V232" i="4"/>
  <c r="V235" s="1"/>
  <c r="B323"/>
  <c r="B91" i="2" s="1"/>
  <c r="U232" i="4"/>
  <c r="U235" s="1"/>
  <c r="U5" i="6"/>
  <c r="V16" i="7"/>
  <c r="V17" s="1"/>
  <c r="V23" s="1"/>
  <c r="V29" s="1"/>
  <c r="V35" s="1"/>
  <c r="V41" s="1"/>
  <c r="V47" s="1"/>
  <c r="V53" s="1"/>
  <c r="V59" s="1"/>
  <c r="V65" s="1"/>
  <c r="V71" s="1"/>
  <c r="V77" s="1"/>
  <c r="V83" s="1"/>
  <c r="V89" s="1"/>
  <c r="V95" s="1"/>
  <c r="V101" s="1"/>
  <c r="V107" s="1"/>
  <c r="V113" s="1"/>
  <c r="V119" s="1"/>
  <c r="V125" s="1"/>
  <c r="V131" s="1"/>
  <c r="V137" s="1"/>
  <c r="V143" s="1"/>
  <c r="V149" s="1"/>
  <c r="V155" s="1"/>
  <c r="V161" s="1"/>
  <c r="V167" s="1"/>
  <c r="V173" s="1"/>
  <c r="V179" s="1"/>
  <c r="V185" s="1"/>
  <c r="V191" s="1"/>
  <c r="V197" s="1"/>
  <c r="V203" s="1"/>
  <c r="V209" s="1"/>
  <c r="V215" s="1"/>
  <c r="V221" s="1"/>
  <c r="V227" s="1"/>
  <c r="V233" s="1"/>
  <c r="V239" s="1"/>
  <c r="V245" s="1"/>
  <c r="V251" s="1"/>
  <c r="BX263" i="9"/>
  <c r="C298" i="4"/>
  <c r="D66" i="2" s="1"/>
  <c r="S5" i="6"/>
  <c r="T16" i="7"/>
  <c r="T17" s="1"/>
  <c r="S232" i="4"/>
  <c r="S235" s="1"/>
  <c r="CR263" i="9"/>
  <c r="B97" i="2"/>
  <c r="R5" i="6"/>
  <c r="R232" i="4"/>
  <c r="R235" s="1"/>
  <c r="S16" i="7"/>
  <c r="S17" s="1"/>
  <c r="N5" i="6"/>
  <c r="L6" i="2"/>
  <c r="BG263" i="9"/>
  <c r="P5" i="6"/>
  <c r="P232" i="4"/>
  <c r="P235" s="1"/>
  <c r="Q16" i="7"/>
  <c r="Q17" s="1"/>
  <c r="Q23" s="1"/>
  <c r="O232" i="4"/>
  <c r="O235" s="1"/>
  <c r="P16" i="7"/>
  <c r="P17" s="1"/>
  <c r="O5" i="6"/>
  <c r="BM263" i="9"/>
  <c r="H16" i="7"/>
  <c r="H17" s="1"/>
  <c r="H23" s="1"/>
  <c r="H29" s="1"/>
  <c r="H35" s="1"/>
  <c r="G232" i="4"/>
  <c r="G235" s="1"/>
  <c r="L232"/>
  <c r="L235" s="1"/>
  <c r="L5" i="6"/>
  <c r="M16" i="7"/>
  <c r="M17" s="1"/>
  <c r="K5" i="6"/>
  <c r="L16" i="7"/>
  <c r="L17" s="1"/>
  <c r="K232" i="4"/>
  <c r="K235" s="1"/>
  <c r="BH16" i="9"/>
  <c r="J5" i="6"/>
  <c r="K16" i="7"/>
  <c r="K17" s="1"/>
  <c r="J232" i="4"/>
  <c r="J235" s="1"/>
  <c r="AD16" i="9"/>
  <c r="AQ16"/>
  <c r="CE16"/>
  <c r="CD16"/>
  <c r="C16"/>
  <c r="BT16"/>
  <c r="AV16"/>
  <c r="T16"/>
  <c r="BJ16"/>
  <c r="AN16"/>
  <c r="AA16"/>
  <c r="R16"/>
  <c r="AE16"/>
  <c r="BL16"/>
  <c r="E29" i="4"/>
  <c r="BS16" i="9"/>
  <c r="AG16"/>
  <c r="CN16"/>
  <c r="O16"/>
  <c r="CG16"/>
  <c r="D16"/>
  <c r="BG16"/>
  <c r="CJ16"/>
  <c r="BW16"/>
  <c r="BO16"/>
  <c r="AX16"/>
  <c r="AC16"/>
  <c r="AM16"/>
  <c r="BD16"/>
  <c r="AW16"/>
  <c r="BC16"/>
  <c r="BR16"/>
  <c r="BX16"/>
  <c r="AZ16"/>
  <c r="BV16"/>
  <c r="X16"/>
  <c r="CL16"/>
  <c r="L16"/>
  <c r="N16"/>
  <c r="S16"/>
  <c r="BQ16"/>
  <c r="BZ16"/>
  <c r="G16"/>
  <c r="AP16"/>
  <c r="I29" i="4"/>
  <c r="I16" i="9"/>
  <c r="M16"/>
  <c r="CK16"/>
  <c r="CC16"/>
  <c r="CA16"/>
  <c r="AI16"/>
  <c r="B82" i="2"/>
  <c r="BN16" i="9"/>
  <c r="BP16"/>
  <c r="AB16"/>
  <c r="AR16"/>
  <c r="E16"/>
  <c r="AH16"/>
  <c r="AJ16"/>
  <c r="BB16"/>
  <c r="BU16"/>
  <c r="BP263"/>
  <c r="AS16"/>
  <c r="BA16"/>
  <c r="BK16"/>
  <c r="BM16"/>
  <c r="AL16"/>
  <c r="CM16"/>
  <c r="Y16"/>
  <c r="AF16"/>
  <c r="K16"/>
  <c r="G16" i="7"/>
  <c r="G17" s="1"/>
  <c r="F5" i="6"/>
  <c r="J16" i="9"/>
  <c r="U16"/>
  <c r="AY16"/>
  <c r="P16"/>
  <c r="AU16"/>
  <c r="BE16"/>
  <c r="CH16"/>
  <c r="BI16"/>
  <c r="H16"/>
  <c r="CI16"/>
  <c r="Z16"/>
  <c r="Q16"/>
  <c r="V16"/>
  <c r="CF16"/>
  <c r="AO16"/>
  <c r="AT16"/>
  <c r="CB16"/>
  <c r="F16"/>
  <c r="BF16"/>
  <c r="W16"/>
  <c r="AK16"/>
  <c r="BY16"/>
  <c r="H5" i="6"/>
  <c r="I16" i="7"/>
  <c r="I17" s="1"/>
  <c r="I23" s="1"/>
  <c r="B318" i="4"/>
  <c r="C318" s="1"/>
  <c r="D86" i="2" s="1"/>
  <c r="C300" i="4"/>
  <c r="D68" i="2" s="1"/>
  <c r="B68"/>
  <c r="CE29" i="7"/>
  <c r="CE35" s="1"/>
  <c r="CE41" s="1"/>
  <c r="CE47" s="1"/>
  <c r="CE53" s="1"/>
  <c r="CE59" s="1"/>
  <c r="CE65" s="1"/>
  <c r="CE71" s="1"/>
  <c r="CE77" s="1"/>
  <c r="CE83" s="1"/>
  <c r="CE89" s="1"/>
  <c r="CE95" s="1"/>
  <c r="CE101" s="1"/>
  <c r="CE107" s="1"/>
  <c r="CE113" s="1"/>
  <c r="CE119" s="1"/>
  <c r="CE125" s="1"/>
  <c r="CE131" s="1"/>
  <c r="CE137" s="1"/>
  <c r="CE143" s="1"/>
  <c r="CE149" s="1"/>
  <c r="CE155" s="1"/>
  <c r="CE161" s="1"/>
  <c r="CE167" s="1"/>
  <c r="CE173" s="1"/>
  <c r="CE179" s="1"/>
  <c r="CE185" s="1"/>
  <c r="CE191" s="1"/>
  <c r="CE197" s="1"/>
  <c r="CE203" s="1"/>
  <c r="CE209" s="1"/>
  <c r="CE215" s="1"/>
  <c r="CE221" s="1"/>
  <c r="CE227" s="1"/>
  <c r="CE233" s="1"/>
  <c r="CE239" s="1"/>
  <c r="CE245" s="1"/>
  <c r="CE251" s="1"/>
  <c r="B328" i="4"/>
  <c r="CI263" i="9"/>
  <c r="BV263"/>
  <c r="B315" i="4"/>
  <c r="B85" i="2"/>
  <c r="C317" i="4"/>
  <c r="D85" i="2" s="1"/>
  <c r="C326" i="4"/>
  <c r="D94" i="2" s="1"/>
  <c r="B94"/>
  <c r="D5" i="6"/>
  <c r="E16" i="7"/>
  <c r="E17" s="1"/>
  <c r="D232" i="4"/>
  <c r="D235" s="1"/>
  <c r="AS263" i="9"/>
  <c r="C309" i="4"/>
  <c r="D77" i="2" s="1"/>
  <c r="B77"/>
  <c r="B74"/>
  <c r="C306" i="4"/>
  <c r="D74" i="2" s="1"/>
  <c r="E24" i="4"/>
  <c r="E10" i="9"/>
  <c r="CQ9" i="7"/>
  <c r="CQ22" i="4"/>
  <c r="CR9" i="7" s="1"/>
  <c r="D24" i="4"/>
  <c r="D10" i="9"/>
  <c r="F10"/>
  <c r="H10"/>
  <c r="V10"/>
  <c r="U10"/>
  <c r="R10"/>
  <c r="AB10"/>
  <c r="T10"/>
  <c r="AD10"/>
  <c r="AA10"/>
  <c r="O10"/>
  <c r="S10"/>
  <c r="AC10"/>
  <c r="W10"/>
  <c r="M10"/>
  <c r="J10"/>
  <c r="P10"/>
  <c r="X10"/>
  <c r="I10"/>
  <c r="L10"/>
  <c r="C10"/>
  <c r="N10"/>
  <c r="Z10"/>
  <c r="K10"/>
  <c r="Q10"/>
  <c r="G10"/>
  <c r="Y10"/>
  <c r="AE10"/>
  <c r="AV109" i="7"/>
  <c r="AU115" i="4"/>
  <c r="Q109" i="7"/>
  <c r="P115" i="4"/>
  <c r="BI105"/>
  <c r="BI110" s="1"/>
  <c r="BJ103" i="7"/>
  <c r="M79"/>
  <c r="L85" i="4"/>
  <c r="L73" i="7"/>
  <c r="K80" i="4"/>
  <c r="U97" i="7"/>
  <c r="T100" i="4"/>
  <c r="BP73" i="7"/>
  <c r="BO80" i="4"/>
  <c r="CL91" i="7"/>
  <c r="CK95" i="4"/>
  <c r="AH79" i="7"/>
  <c r="AG85" i="4"/>
  <c r="BC85"/>
  <c r="BD79" i="7"/>
  <c r="BM73"/>
  <c r="BL80" i="4"/>
  <c r="AE8" i="5"/>
  <c r="AH7"/>
  <c r="C299" i="4"/>
  <c r="D67" i="2" s="1"/>
  <c r="B67"/>
  <c r="AQ60" i="4"/>
  <c r="AR49" i="7"/>
  <c r="C295" i="4"/>
  <c r="D63" i="2" s="1"/>
  <c r="B63"/>
  <c r="BU50" i="4"/>
  <c r="BV37" i="7"/>
  <c r="AR100" i="4"/>
  <c r="AS97" i="7"/>
  <c r="AI103"/>
  <c r="AH105" i="4"/>
  <c r="AH110" s="1"/>
  <c r="D115" i="7"/>
  <c r="C120" i="4"/>
  <c r="C125" s="1"/>
  <c r="AM100"/>
  <c r="AN97" i="7"/>
  <c r="BH85"/>
  <c r="BG90" i="4"/>
  <c r="R79" i="7"/>
  <c r="Q85" i="4"/>
  <c r="CJ121" i="7"/>
  <c r="CI130" i="4"/>
  <c r="BF79" i="7"/>
  <c r="BE85" i="4"/>
  <c r="AW100"/>
  <c r="AX97" i="7"/>
  <c r="AK105" i="4"/>
  <c r="AK110" s="1"/>
  <c r="AL103" i="7"/>
  <c r="J79"/>
  <c r="I85" i="4"/>
  <c r="BY95"/>
  <c r="BZ91" i="7"/>
  <c r="H79"/>
  <c r="G85" i="4"/>
  <c r="BB73" i="7"/>
  <c r="BA80" i="4"/>
  <c r="BH115"/>
  <c r="BI109" i="7"/>
  <c r="CQ203" i="9"/>
  <c r="CP182" i="4"/>
  <c r="BQ103" i="7"/>
  <c r="BP105" i="4"/>
  <c r="BP110" s="1"/>
  <c r="CL90"/>
  <c r="CM85" i="7"/>
  <c r="AB103"/>
  <c r="AA105" i="4"/>
  <c r="AA110" s="1"/>
  <c r="AZ90"/>
  <c r="BA85" i="7"/>
  <c r="AE105" i="4"/>
  <c r="AE110" s="1"/>
  <c r="AF103" i="7"/>
  <c r="D41"/>
  <c r="CB43"/>
  <c r="CA55" i="4"/>
  <c r="BP41" i="7"/>
  <c r="D55" i="4"/>
  <c r="E43" i="7"/>
  <c r="BO263" i="9"/>
  <c r="B308" i="4"/>
  <c r="CJ45"/>
  <c r="CK31" i="7"/>
  <c r="CM130" i="4"/>
  <c r="CN121" i="7"/>
  <c r="CC85"/>
  <c r="CB90" i="4"/>
  <c r="AP79" i="7"/>
  <c r="AO85" i="4"/>
  <c r="AV95"/>
  <c r="AW91" i="7"/>
  <c r="BN127"/>
  <c r="BM135" i="4"/>
  <c r="BM140" s="1"/>
  <c r="CF100"/>
  <c r="CG97" i="7"/>
  <c r="N90" i="4"/>
  <c r="O85" i="7"/>
  <c r="J85" i="4"/>
  <c r="K79" i="7"/>
  <c r="I79"/>
  <c r="H85" i="4"/>
  <c r="BO215" i="7"/>
  <c r="BC215"/>
  <c r="F79"/>
  <c r="E85" i="4"/>
  <c r="CE80"/>
  <c r="CF73" i="7"/>
  <c r="R160" i="4"/>
  <c r="S145" i="7"/>
  <c r="Y85" i="4"/>
  <c r="Z79" i="7"/>
  <c r="CD100" i="4"/>
  <c r="CE97" i="7"/>
  <c r="N85"/>
  <c r="M90" i="4"/>
  <c r="F95"/>
  <c r="G91" i="7"/>
  <c r="V67"/>
  <c r="U75" i="4"/>
  <c r="AP105"/>
  <c r="AP110" s="1"/>
  <c r="AQ103" i="7"/>
  <c r="X85" i="4"/>
  <c r="Y79" i="7"/>
  <c r="BG97"/>
  <c r="BF100" i="4"/>
  <c r="AK103" i="7"/>
  <c r="AJ105" i="4"/>
  <c r="AJ110" s="1"/>
  <c r="AL115"/>
  <c r="AM109" i="7"/>
  <c r="AG85"/>
  <c r="AF90" i="4"/>
  <c r="BU91" i="7"/>
  <c r="BT95" i="4"/>
  <c r="BC91" i="7"/>
  <c r="BB95" i="4"/>
  <c r="CH91" i="7"/>
  <c r="CG95" i="4"/>
  <c r="CA79" i="7"/>
  <c r="BZ85" i="4"/>
  <c r="BB107" i="7"/>
  <c r="O145" i="4"/>
  <c r="P133" i="7"/>
  <c r="AT103"/>
  <c r="AS105" i="4"/>
  <c r="AS110" s="1"/>
  <c r="W85" i="7"/>
  <c r="V90" i="4"/>
  <c r="BT184"/>
  <c r="M202" i="9"/>
  <c r="AK202"/>
  <c r="Z202"/>
  <c r="CD202"/>
  <c r="AJ202"/>
  <c r="BZ202"/>
  <c r="AF202"/>
  <c r="Q202"/>
  <c r="BI202"/>
  <c r="BT202"/>
  <c r="BO202"/>
  <c r="AD202"/>
  <c r="AW202"/>
  <c r="BK202"/>
  <c r="BM202"/>
  <c r="AS202"/>
  <c r="CJ202"/>
  <c r="BW202"/>
  <c r="R202"/>
  <c r="E202"/>
  <c r="AO202"/>
  <c r="BX202"/>
  <c r="BD202"/>
  <c r="CG202"/>
  <c r="BR202"/>
  <c r="BF202"/>
  <c r="AZ202"/>
  <c r="BA202"/>
  <c r="BG202"/>
  <c r="CB202"/>
  <c r="BL202"/>
  <c r="CN202"/>
  <c r="AL202"/>
  <c r="K202"/>
  <c r="C202"/>
  <c r="AQ202"/>
  <c r="AG202"/>
  <c r="AC202"/>
  <c r="BE202"/>
  <c r="CA202"/>
  <c r="BB202"/>
  <c r="BC202"/>
  <c r="CC202"/>
  <c r="CE202"/>
  <c r="V202"/>
  <c r="BY202"/>
  <c r="AE202"/>
  <c r="CH202"/>
  <c r="H202"/>
  <c r="J202"/>
  <c r="W202"/>
  <c r="BN202"/>
  <c r="CM202"/>
  <c r="T202"/>
  <c r="CK202"/>
  <c r="AR202"/>
  <c r="BQ202"/>
  <c r="Y202"/>
  <c r="BU202"/>
  <c r="CI202"/>
  <c r="AT202"/>
  <c r="O202"/>
  <c r="CF202"/>
  <c r="D202"/>
  <c r="AN202"/>
  <c r="N202"/>
  <c r="AI202"/>
  <c r="I202"/>
  <c r="X202"/>
  <c r="AV202"/>
  <c r="AM202"/>
  <c r="BS202"/>
  <c r="CL202"/>
  <c r="L202"/>
  <c r="BJ202"/>
  <c r="BV202"/>
  <c r="U202"/>
  <c r="AP202"/>
  <c r="AX202"/>
  <c r="S202"/>
  <c r="BP202"/>
  <c r="AY202"/>
  <c r="AU202"/>
  <c r="BH202"/>
  <c r="F202"/>
  <c r="AH202"/>
  <c r="P202"/>
  <c r="AB202"/>
  <c r="G202"/>
  <c r="AA202"/>
  <c r="BY109" i="7"/>
  <c r="BX115" i="4"/>
  <c r="CI85" i="7"/>
  <c r="CH90" i="4"/>
  <c r="AD103" i="7"/>
  <c r="AC105" i="4"/>
  <c r="AC110" s="1"/>
  <c r="BJ100"/>
  <c r="BK97" i="7"/>
  <c r="AZ103"/>
  <c r="AY105" i="4"/>
  <c r="AY110" s="1"/>
  <c r="BQ80"/>
  <c r="BR73" i="7"/>
  <c r="BN85" i="4"/>
  <c r="BO79" i="7"/>
  <c r="Z100" i="4"/>
  <c r="AA97" i="7"/>
  <c r="AN85" i="4"/>
  <c r="AO79" i="7"/>
  <c r="CC120" i="4"/>
  <c r="CC125" s="1"/>
  <c r="CD115" i="7"/>
  <c r="AC85"/>
  <c r="AB90" i="4"/>
  <c r="BW91" i="7"/>
  <c r="BV95" i="4"/>
  <c r="BS79" i="7"/>
  <c r="BR85" i="4"/>
  <c r="BL103" i="7"/>
  <c r="BK105" i="4"/>
  <c r="BK110" s="1"/>
  <c r="Q8" i="5"/>
  <c r="T7"/>
  <c r="U7"/>
  <c r="R8"/>
  <c r="T103" i="7"/>
  <c r="S105" i="4"/>
  <c r="S110" s="1"/>
  <c r="AT90"/>
  <c r="AU85" i="7"/>
  <c r="AD90" i="4"/>
  <c r="AE85" i="7"/>
  <c r="AJ109"/>
  <c r="AI115" i="4"/>
  <c r="BT85" i="7"/>
  <c r="BS90" i="4"/>
  <c r="BW105"/>
  <c r="BW110" s="1"/>
  <c r="BX103" i="7"/>
  <c r="AX90" i="4"/>
  <c r="AY85" i="7"/>
  <c r="BD85" i="4"/>
  <c r="BE79" i="7"/>
  <c r="CN85" i="4"/>
  <c r="CO79" i="7"/>
  <c r="W85" i="4"/>
  <c r="X79" i="7"/>
  <c r="C316" i="4"/>
  <c r="D84" i="2" s="1"/>
  <c r="B84"/>
  <c r="BX215" i="7"/>
  <c r="Y15" i="5" l="1"/>
  <c r="Y14"/>
  <c r="W76"/>
  <c r="W10"/>
  <c r="X63"/>
  <c r="W11"/>
  <c r="Y10"/>
  <c r="X16"/>
  <c r="W15"/>
  <c r="X11"/>
  <c r="X13"/>
  <c r="W13"/>
  <c r="X15"/>
  <c r="X57"/>
  <c r="X14"/>
  <c r="Y16"/>
  <c r="X53"/>
  <c r="Y97"/>
  <c r="X10"/>
  <c r="Y11"/>
  <c r="W16"/>
  <c r="W14"/>
  <c r="Y13"/>
  <c r="X75"/>
  <c r="W58"/>
  <c r="W99"/>
  <c r="Y19"/>
  <c r="W30"/>
  <c r="X81"/>
  <c r="W92"/>
  <c r="Y21"/>
  <c r="X65"/>
  <c r="Y22"/>
  <c r="Y79"/>
  <c r="W88"/>
  <c r="Y87"/>
  <c r="Y41"/>
  <c r="X62"/>
  <c r="W57"/>
  <c r="X29"/>
  <c r="X40"/>
  <c r="W96"/>
  <c r="X93"/>
  <c r="Y54"/>
  <c r="X22"/>
  <c r="X20"/>
  <c r="Y12"/>
  <c r="Y47"/>
  <c r="W61"/>
  <c r="W24"/>
  <c r="X38"/>
  <c r="Y51"/>
  <c r="W22"/>
  <c r="W36"/>
  <c r="X28"/>
  <c r="W44"/>
  <c r="X41"/>
  <c r="X48"/>
  <c r="W69"/>
  <c r="X90"/>
  <c r="W97"/>
  <c r="Y27"/>
  <c r="W59"/>
  <c r="Y75"/>
  <c r="Y69"/>
  <c r="X92"/>
  <c r="X46"/>
  <c r="X51"/>
  <c r="X12"/>
  <c r="X86"/>
  <c r="X67"/>
  <c r="Y61"/>
  <c r="W67"/>
  <c r="W20"/>
  <c r="X61"/>
  <c r="W78"/>
  <c r="W12"/>
  <c r="W75"/>
  <c r="Y25"/>
  <c r="W53"/>
  <c r="X21"/>
  <c r="Y88"/>
  <c r="W37"/>
  <c r="Y32"/>
  <c r="Y74"/>
  <c r="X47"/>
  <c r="X18"/>
  <c r="W60"/>
  <c r="W90"/>
  <c r="Y37"/>
  <c r="X45"/>
  <c r="Y68"/>
  <c r="X50"/>
  <c r="Y85"/>
  <c r="Y67"/>
  <c r="Y44"/>
  <c r="X87"/>
  <c r="X60"/>
  <c r="Y26"/>
  <c r="X84"/>
  <c r="Y89"/>
  <c r="X71"/>
  <c r="Y40"/>
  <c r="Y66"/>
  <c r="W42"/>
  <c r="Y82"/>
  <c r="W77"/>
  <c r="Y56"/>
  <c r="W40"/>
  <c r="X32"/>
  <c r="Y42"/>
  <c r="W79"/>
  <c r="W35"/>
  <c r="Y36"/>
  <c r="Y49"/>
  <c r="Y38"/>
  <c r="W80"/>
  <c r="W86"/>
  <c r="X27"/>
  <c r="Y20"/>
  <c r="Y86"/>
  <c r="X64"/>
  <c r="Y55"/>
  <c r="W71"/>
  <c r="Y31"/>
  <c r="W65"/>
  <c r="Y30"/>
  <c r="Y65"/>
  <c r="X88"/>
  <c r="X34"/>
  <c r="Y77"/>
  <c r="W70"/>
  <c r="X35"/>
  <c r="X31"/>
  <c r="X56"/>
  <c r="W81"/>
  <c r="X72"/>
  <c r="W45"/>
  <c r="W83"/>
  <c r="X42"/>
  <c r="W89"/>
  <c r="Y71"/>
  <c r="Y34"/>
  <c r="W85"/>
  <c r="X25"/>
  <c r="X82"/>
  <c r="Y52"/>
  <c r="Y62"/>
  <c r="W48"/>
  <c r="X36"/>
  <c r="W39"/>
  <c r="Y33"/>
  <c r="Y73"/>
  <c r="W51"/>
  <c r="Y98"/>
  <c r="W21"/>
  <c r="Y96"/>
  <c r="X39"/>
  <c r="X70"/>
  <c r="W43"/>
  <c r="X74"/>
  <c r="Y83"/>
  <c r="W27"/>
  <c r="W19"/>
  <c r="W28"/>
  <c r="W33"/>
  <c r="X77"/>
  <c r="Y39"/>
  <c r="W64"/>
  <c r="Y24"/>
  <c r="Y50"/>
  <c r="W18"/>
  <c r="W31"/>
  <c r="Y72"/>
  <c r="X23"/>
  <c r="X49"/>
  <c r="X99"/>
  <c r="Y78"/>
  <c r="X89"/>
  <c r="X43"/>
  <c r="W63"/>
  <c r="W29"/>
  <c r="X30"/>
  <c r="W84"/>
  <c r="Y18"/>
  <c r="W82"/>
  <c r="X54"/>
  <c r="X66"/>
  <c r="Y29"/>
  <c r="Y93"/>
  <c r="X59"/>
  <c r="Y46"/>
  <c r="W68"/>
  <c r="W95"/>
  <c r="Y60"/>
  <c r="X73"/>
  <c r="W72"/>
  <c r="W25"/>
  <c r="Y70"/>
  <c r="Y94"/>
  <c r="W38"/>
  <c r="Y45"/>
  <c r="Y48"/>
  <c r="Y95"/>
  <c r="X97"/>
  <c r="X26"/>
  <c r="W94"/>
  <c r="W93"/>
  <c r="Y99"/>
  <c r="Y17"/>
  <c r="X95"/>
  <c r="Y35"/>
  <c r="X94"/>
  <c r="Y84"/>
  <c r="W17"/>
  <c r="W49"/>
  <c r="Y59"/>
  <c r="W73"/>
  <c r="X78"/>
  <c r="X17"/>
  <c r="X79"/>
  <c r="W55"/>
  <c r="Y64"/>
  <c r="Y58"/>
  <c r="X91"/>
  <c r="W62"/>
  <c r="W50"/>
  <c r="X37"/>
  <c r="X68"/>
  <c r="Y23"/>
  <c r="W56"/>
  <c r="X44"/>
  <c r="X33"/>
  <c r="W66"/>
  <c r="W91"/>
  <c r="W46"/>
  <c r="W98"/>
  <c r="Y43"/>
  <c r="Y76"/>
  <c r="Y28"/>
  <c r="Y90"/>
  <c r="W52"/>
  <c r="X98"/>
  <c r="W54"/>
  <c r="X19"/>
  <c r="Y92"/>
  <c r="Y81"/>
  <c r="W87"/>
  <c r="Y57"/>
  <c r="Y63"/>
  <c r="X55"/>
  <c r="W23"/>
  <c r="Y53"/>
  <c r="X83"/>
  <c r="X85"/>
  <c r="Y80"/>
  <c r="X80"/>
  <c r="X24"/>
  <c r="W32"/>
  <c r="X96"/>
  <c r="W47"/>
  <c r="X52"/>
  <c r="W34"/>
  <c r="X58"/>
  <c r="X76"/>
  <c r="W74"/>
  <c r="W41"/>
  <c r="Y91"/>
  <c r="W26"/>
  <c r="X69"/>
  <c r="CR39" i="7"/>
  <c r="CR51"/>
  <c r="Z48" i="6"/>
  <c r="Z50" s="1"/>
  <c r="Z262" i="9" s="1"/>
  <c r="F232" i="4"/>
  <c r="F235" s="1"/>
  <c r="AJ35" i="7"/>
  <c r="AJ41" s="1"/>
  <c r="AJ47" s="1"/>
  <c r="AJ53" s="1"/>
  <c r="AJ59" s="1"/>
  <c r="AJ65" s="1"/>
  <c r="AJ71" s="1"/>
  <c r="AJ77" s="1"/>
  <c r="AJ83" s="1"/>
  <c r="AJ89" s="1"/>
  <c r="AJ95" s="1"/>
  <c r="AJ101" s="1"/>
  <c r="AJ107" s="1"/>
  <c r="AJ113" s="1"/>
  <c r="AJ119" s="1"/>
  <c r="AJ125" s="1"/>
  <c r="AJ131" s="1"/>
  <c r="AJ137" s="1"/>
  <c r="AJ143" s="1"/>
  <c r="AJ149" s="1"/>
  <c r="AJ155" s="1"/>
  <c r="AJ161" s="1"/>
  <c r="AJ167" s="1"/>
  <c r="AJ173" s="1"/>
  <c r="AJ179" s="1"/>
  <c r="AJ185" s="1"/>
  <c r="AJ191" s="1"/>
  <c r="AJ197" s="1"/>
  <c r="AJ203" s="1"/>
  <c r="AJ209" s="1"/>
  <c r="AJ215" s="1"/>
  <c r="AJ221" s="1"/>
  <c r="AJ227" s="1"/>
  <c r="AJ233" s="1"/>
  <c r="AJ239" s="1"/>
  <c r="AJ245" s="1"/>
  <c r="AJ251" s="1"/>
  <c r="C302" i="4"/>
  <c r="D70" i="2" s="1"/>
  <c r="AR35" i="7"/>
  <c r="AR41" s="1"/>
  <c r="AR47" s="1"/>
  <c r="AR53" s="1"/>
  <c r="AR59" s="1"/>
  <c r="AR65" s="1"/>
  <c r="AR71" s="1"/>
  <c r="AR77" s="1"/>
  <c r="AR83" s="1"/>
  <c r="AR89" s="1"/>
  <c r="AR95" s="1"/>
  <c r="AR101" s="1"/>
  <c r="AR107" s="1"/>
  <c r="AR113" s="1"/>
  <c r="AR119" s="1"/>
  <c r="AR125" s="1"/>
  <c r="AR131" s="1"/>
  <c r="AR137" s="1"/>
  <c r="AR143" s="1"/>
  <c r="AR149" s="1"/>
  <c r="AR155" s="1"/>
  <c r="AR161" s="1"/>
  <c r="AR167" s="1"/>
  <c r="AR173" s="1"/>
  <c r="AR179" s="1"/>
  <c r="AR185" s="1"/>
  <c r="AR191" s="1"/>
  <c r="AR197" s="1"/>
  <c r="AR203" s="1"/>
  <c r="AR209" s="1"/>
  <c r="AR215" s="1"/>
  <c r="AR221" s="1"/>
  <c r="AR227" s="1"/>
  <c r="AR233" s="1"/>
  <c r="AR239" s="1"/>
  <c r="AR245" s="1"/>
  <c r="AR251" s="1"/>
  <c r="M48" i="6"/>
  <c r="M50" s="1"/>
  <c r="M262" i="9" s="1"/>
  <c r="BN51" i="4"/>
  <c r="T51"/>
  <c r="CK51"/>
  <c r="AB51"/>
  <c r="E51"/>
  <c r="BO51"/>
  <c r="AA51"/>
  <c r="BR51"/>
  <c r="AS51"/>
  <c r="AG51"/>
  <c r="CJ51"/>
  <c r="AU51"/>
  <c r="BK51"/>
  <c r="R51"/>
  <c r="AJ51"/>
  <c r="BU51"/>
  <c r="AN51"/>
  <c r="BC51"/>
  <c r="CD51"/>
  <c r="AX51"/>
  <c r="C51"/>
  <c r="AT51"/>
  <c r="CG51"/>
  <c r="K51"/>
  <c r="AC51"/>
  <c r="CA51"/>
  <c r="BX51"/>
  <c r="AV51"/>
  <c r="N51"/>
  <c r="BP51"/>
  <c r="Y51"/>
  <c r="BZ51"/>
  <c r="G46" i="7"/>
  <c r="AO51" i="4"/>
  <c r="G51"/>
  <c r="V51"/>
  <c r="CH51"/>
  <c r="AD51"/>
  <c r="BT51"/>
  <c r="W51"/>
  <c r="Z51"/>
  <c r="AP51"/>
  <c r="BW51"/>
  <c r="BM51"/>
  <c r="I51"/>
  <c r="L51"/>
  <c r="AR51"/>
  <c r="CM51"/>
  <c r="CE51"/>
  <c r="BV51"/>
  <c r="AI51"/>
  <c r="CF51"/>
  <c r="AE51"/>
  <c r="BE51"/>
  <c r="BA51"/>
  <c r="AZ51"/>
  <c r="CL51"/>
  <c r="BH51"/>
  <c r="S51"/>
  <c r="AY51"/>
  <c r="BG51"/>
  <c r="BY51"/>
  <c r="AW51"/>
  <c r="J51"/>
  <c r="F10" i="6"/>
  <c r="AF51" i="4"/>
  <c r="CB51"/>
  <c r="BJ51"/>
  <c r="BD51"/>
  <c r="AL51"/>
  <c r="F51"/>
  <c r="BB51"/>
  <c r="O51"/>
  <c r="AM51"/>
  <c r="BS51"/>
  <c r="BQ51"/>
  <c r="U51"/>
  <c r="P51"/>
  <c r="BI51"/>
  <c r="AH51"/>
  <c r="M51"/>
  <c r="AQ51"/>
  <c r="D51"/>
  <c r="BL51"/>
  <c r="X51"/>
  <c r="AK51"/>
  <c r="Q51"/>
  <c r="CC51"/>
  <c r="BF51"/>
  <c r="CN51"/>
  <c r="CI51"/>
  <c r="H51"/>
  <c r="AL41" i="7"/>
  <c r="AL47" s="1"/>
  <c r="AL53" s="1"/>
  <c r="AL59" s="1"/>
  <c r="AL65" s="1"/>
  <c r="AL71" s="1"/>
  <c r="AL77" s="1"/>
  <c r="AL83" s="1"/>
  <c r="AL89" s="1"/>
  <c r="AL95" s="1"/>
  <c r="AL101" s="1"/>
  <c r="AL107" s="1"/>
  <c r="AL113" s="1"/>
  <c r="AL119" s="1"/>
  <c r="AL125" s="1"/>
  <c r="AL131" s="1"/>
  <c r="AL137" s="1"/>
  <c r="AL143" s="1"/>
  <c r="AL149" s="1"/>
  <c r="AL155" s="1"/>
  <c r="AL161" s="1"/>
  <c r="AL167" s="1"/>
  <c r="AL173" s="1"/>
  <c r="AL179" s="1"/>
  <c r="AL185" s="1"/>
  <c r="AL191" s="1"/>
  <c r="AL197" s="1"/>
  <c r="AL203" s="1"/>
  <c r="AL209" s="1"/>
  <c r="AL215" s="1"/>
  <c r="AL221" s="1"/>
  <c r="H41"/>
  <c r="H47" s="1"/>
  <c r="H53" s="1"/>
  <c r="H59" s="1"/>
  <c r="H65" s="1"/>
  <c r="H71" s="1"/>
  <c r="H77" s="1"/>
  <c r="H83" s="1"/>
  <c r="E9" i="6"/>
  <c r="AG46" i="4"/>
  <c r="AX46"/>
  <c r="AB46"/>
  <c r="CA46"/>
  <c r="L46"/>
  <c r="AI46"/>
  <c r="Y46"/>
  <c r="BH46"/>
  <c r="AE46"/>
  <c r="BE46"/>
  <c r="BY46"/>
  <c r="AU46"/>
  <c r="V46"/>
  <c r="BN46"/>
  <c r="AP46"/>
  <c r="CE46"/>
  <c r="BZ46"/>
  <c r="W46"/>
  <c r="BK46"/>
  <c r="BD46"/>
  <c r="BX46"/>
  <c r="Z46"/>
  <c r="BG46"/>
  <c r="BS46"/>
  <c r="N46"/>
  <c r="BF46"/>
  <c r="CG46"/>
  <c r="CD46"/>
  <c r="BW46"/>
  <c r="P46"/>
  <c r="BQ46"/>
  <c r="BM46"/>
  <c r="AV46"/>
  <c r="AZ46"/>
  <c r="AD46"/>
  <c r="BT46"/>
  <c r="AY46"/>
  <c r="BL46"/>
  <c r="C46"/>
  <c r="AQ46"/>
  <c r="AS46"/>
  <c r="CL46"/>
  <c r="Q46"/>
  <c r="CC46"/>
  <c r="BA46"/>
  <c r="CI46"/>
  <c r="D46"/>
  <c r="AJ46"/>
  <c r="R46"/>
  <c r="CF46"/>
  <c r="BU46"/>
  <c r="BP46"/>
  <c r="CH46"/>
  <c r="F40" i="7"/>
  <c r="J46" i="4"/>
  <c r="M46"/>
  <c r="CK46"/>
  <c r="K46"/>
  <c r="CJ46"/>
  <c r="BR46"/>
  <c r="BO46"/>
  <c r="F46"/>
  <c r="I46"/>
  <c r="CB46"/>
  <c r="AA46"/>
  <c r="U46"/>
  <c r="BJ46"/>
  <c r="AF46"/>
  <c r="T46"/>
  <c r="AN46"/>
  <c r="AR46"/>
  <c r="CM46"/>
  <c r="S46"/>
  <c r="O46"/>
  <c r="CN46"/>
  <c r="AW46"/>
  <c r="AH46"/>
  <c r="BI46"/>
  <c r="G46"/>
  <c r="X46"/>
  <c r="E46"/>
  <c r="AK46"/>
  <c r="AO46"/>
  <c r="BC46"/>
  <c r="AM46"/>
  <c r="AC46"/>
  <c r="BB46"/>
  <c r="AL46"/>
  <c r="BV46"/>
  <c r="AT46"/>
  <c r="H9" i="6"/>
  <c r="H47" s="1"/>
  <c r="H49" s="1"/>
  <c r="H261" i="9" s="1"/>
  <c r="H230" i="4" s="1"/>
  <c r="H236" s="1"/>
  <c r="H240" s="1"/>
  <c r="I40" i="7"/>
  <c r="H46" i="4"/>
  <c r="AY35" i="7"/>
  <c r="AY41" s="1"/>
  <c r="AY47" s="1"/>
  <c r="AY53" s="1"/>
  <c r="AY59" s="1"/>
  <c r="AY65" s="1"/>
  <c r="AY71" s="1"/>
  <c r="AY77" s="1"/>
  <c r="AY83" s="1"/>
  <c r="AY89" s="1"/>
  <c r="AY95" s="1"/>
  <c r="AY101" s="1"/>
  <c r="AY107" s="1"/>
  <c r="AY113" s="1"/>
  <c r="AY119" s="1"/>
  <c r="AY125" s="1"/>
  <c r="AY131" s="1"/>
  <c r="AY137" s="1"/>
  <c r="AY143" s="1"/>
  <c r="AY149" s="1"/>
  <c r="AY155" s="1"/>
  <c r="AY161" s="1"/>
  <c r="AY167" s="1"/>
  <c r="AY173" s="1"/>
  <c r="AY179" s="1"/>
  <c r="AY185" s="1"/>
  <c r="AY191" s="1"/>
  <c r="AY197" s="1"/>
  <c r="AY203" s="1"/>
  <c r="AY209" s="1"/>
  <c r="AY215" s="1"/>
  <c r="AY221" s="1"/>
  <c r="AY227" s="1"/>
  <c r="AY233" s="1"/>
  <c r="AY239" s="1"/>
  <c r="AY245" s="1"/>
  <c r="AY251" s="1"/>
  <c r="AW35"/>
  <c r="AW41" s="1"/>
  <c r="AW47" s="1"/>
  <c r="AW53" s="1"/>
  <c r="AW59" s="1"/>
  <c r="AW65" s="1"/>
  <c r="AW71" s="1"/>
  <c r="AW77" s="1"/>
  <c r="AW83" s="1"/>
  <c r="AW89" s="1"/>
  <c r="AW95" s="1"/>
  <c r="AW101" s="1"/>
  <c r="AW107" s="1"/>
  <c r="AW113" s="1"/>
  <c r="AW119" s="1"/>
  <c r="AW125" s="1"/>
  <c r="AW131" s="1"/>
  <c r="AW137" s="1"/>
  <c r="AW143" s="1"/>
  <c r="AW149" s="1"/>
  <c r="AW155" s="1"/>
  <c r="AW161" s="1"/>
  <c r="AW167" s="1"/>
  <c r="AW173" s="1"/>
  <c r="AW179" s="1"/>
  <c r="AW185" s="1"/>
  <c r="AW191" s="1"/>
  <c r="AW197" s="1"/>
  <c r="AW203" s="1"/>
  <c r="AW209" s="1"/>
  <c r="AW215" s="1"/>
  <c r="AW221" s="1"/>
  <c r="AW227" s="1"/>
  <c r="AW233" s="1"/>
  <c r="AW239" s="1"/>
  <c r="AW245" s="1"/>
  <c r="AW251" s="1"/>
  <c r="Z35"/>
  <c r="Z41" s="1"/>
  <c r="Z47" s="1"/>
  <c r="Z53" s="1"/>
  <c r="Z59" s="1"/>
  <c r="AR47" i="6"/>
  <c r="AR49" s="1"/>
  <c r="AR261" i="9" s="1"/>
  <c r="AR230" i="4" s="1"/>
  <c r="AR236" s="1"/>
  <c r="AR240" s="1"/>
  <c r="AR263" i="9" s="1"/>
  <c r="Y35" i="7"/>
  <c r="Y41" s="1"/>
  <c r="Y47" s="1"/>
  <c r="Y53" s="1"/>
  <c r="Y59" s="1"/>
  <c r="Y65" s="1"/>
  <c r="Y71" s="1"/>
  <c r="Y77" s="1"/>
  <c r="Y83" s="1"/>
  <c r="Y89" s="1"/>
  <c r="Y95" s="1"/>
  <c r="Y101" s="1"/>
  <c r="Y107" s="1"/>
  <c r="Y113" s="1"/>
  <c r="Y119" s="1"/>
  <c r="Y125" s="1"/>
  <c r="Y131" s="1"/>
  <c r="Y137" s="1"/>
  <c r="Y143" s="1"/>
  <c r="Y149" s="1"/>
  <c r="Y155" s="1"/>
  <c r="Y161" s="1"/>
  <c r="Y167" s="1"/>
  <c r="Y173" s="1"/>
  <c r="Y179" s="1"/>
  <c r="Y185" s="1"/>
  <c r="Y191" s="1"/>
  <c r="Y197" s="1"/>
  <c r="Y203" s="1"/>
  <c r="Y209" s="1"/>
  <c r="Y215" s="1"/>
  <c r="Y221" s="1"/>
  <c r="Y227" s="1"/>
  <c r="Y233" s="1"/>
  <c r="Y239" s="1"/>
  <c r="Y245" s="1"/>
  <c r="Y251" s="1"/>
  <c r="T47" i="6"/>
  <c r="T49" s="1"/>
  <c r="T261" i="9" s="1"/>
  <c r="T230" i="4" s="1"/>
  <c r="T236" s="1"/>
  <c r="T240" s="1"/>
  <c r="T263" i="9" s="1"/>
  <c r="U35" i="7"/>
  <c r="U41" s="1"/>
  <c r="U47" s="1"/>
  <c r="U53" s="1"/>
  <c r="U59" s="1"/>
  <c r="U65" s="1"/>
  <c r="U71" s="1"/>
  <c r="U77" s="1"/>
  <c r="U83" s="1"/>
  <c r="U89" s="1"/>
  <c r="U95" s="1"/>
  <c r="U101" s="1"/>
  <c r="U107" s="1"/>
  <c r="U113" s="1"/>
  <c r="U119" s="1"/>
  <c r="U125" s="1"/>
  <c r="U131" s="1"/>
  <c r="U137" s="1"/>
  <c r="U143" s="1"/>
  <c r="U149" s="1"/>
  <c r="U155" s="1"/>
  <c r="U161" s="1"/>
  <c r="U167" s="1"/>
  <c r="U173" s="1"/>
  <c r="U179" s="1"/>
  <c r="U185" s="1"/>
  <c r="U191" s="1"/>
  <c r="U197" s="1"/>
  <c r="U203" s="1"/>
  <c r="U209" s="1"/>
  <c r="U215" s="1"/>
  <c r="U221" s="1"/>
  <c r="U227" s="1"/>
  <c r="U233" s="1"/>
  <c r="U239" s="1"/>
  <c r="U245" s="1"/>
  <c r="U251" s="1"/>
  <c r="C330" i="4"/>
  <c r="D98" i="2" s="1"/>
  <c r="O10" i="5"/>
  <c r="P14"/>
  <c r="N11"/>
  <c r="P12"/>
  <c r="O12"/>
  <c r="P10"/>
  <c r="N10"/>
  <c r="N13"/>
  <c r="O11"/>
  <c r="P13"/>
  <c r="N12"/>
  <c r="O13"/>
  <c r="P11"/>
  <c r="P78"/>
  <c r="N98"/>
  <c r="O72"/>
  <c r="O35"/>
  <c r="N78"/>
  <c r="O40"/>
  <c r="O17"/>
  <c r="N46"/>
  <c r="N90"/>
  <c r="O98"/>
  <c r="N29"/>
  <c r="O45"/>
  <c r="N75"/>
  <c r="O34"/>
  <c r="N70"/>
  <c r="P72"/>
  <c r="P77"/>
  <c r="P76"/>
  <c r="O25"/>
  <c r="N59"/>
  <c r="N23"/>
  <c r="P95"/>
  <c r="N34"/>
  <c r="O46"/>
  <c r="N20"/>
  <c r="N57"/>
  <c r="P80"/>
  <c r="N65"/>
  <c r="N18"/>
  <c r="P57"/>
  <c r="O55"/>
  <c r="P65"/>
  <c r="N32"/>
  <c r="P91"/>
  <c r="P35"/>
  <c r="P68"/>
  <c r="P37"/>
  <c r="O47"/>
  <c r="O82"/>
  <c r="P74"/>
  <c r="O94"/>
  <c r="O53"/>
  <c r="O78"/>
  <c r="N52"/>
  <c r="P16"/>
  <c r="P98"/>
  <c r="N86"/>
  <c r="O30"/>
  <c r="AB29" i="7"/>
  <c r="AB35" s="1"/>
  <c r="AB41" s="1"/>
  <c r="AB47" s="1"/>
  <c r="AB53" s="1"/>
  <c r="AB59" s="1"/>
  <c r="AB65" s="1"/>
  <c r="AB71" s="1"/>
  <c r="AB77" s="1"/>
  <c r="AB83" s="1"/>
  <c r="AB89" s="1"/>
  <c r="AB95" s="1"/>
  <c r="AB101" s="1"/>
  <c r="AB107" s="1"/>
  <c r="AB113" s="1"/>
  <c r="AB119" s="1"/>
  <c r="AB125" s="1"/>
  <c r="AB131" s="1"/>
  <c r="AB137" s="1"/>
  <c r="AB143" s="1"/>
  <c r="AB149" s="1"/>
  <c r="AB155" s="1"/>
  <c r="AB161" s="1"/>
  <c r="AB167" s="1"/>
  <c r="AB173" s="1"/>
  <c r="AB179" s="1"/>
  <c r="AB185" s="1"/>
  <c r="AB191" s="1"/>
  <c r="AB197" s="1"/>
  <c r="AB203" s="1"/>
  <c r="AB209" s="1"/>
  <c r="AB215" s="1"/>
  <c r="AB221" s="1"/>
  <c r="AB227" s="1"/>
  <c r="AB233" s="1"/>
  <c r="AB239" s="1"/>
  <c r="AB245" s="1"/>
  <c r="AB251" s="1"/>
  <c r="N21" i="5"/>
  <c r="N38"/>
  <c r="N85"/>
  <c r="N41"/>
  <c r="P60"/>
  <c r="P38"/>
  <c r="O20"/>
  <c r="N44"/>
  <c r="O91"/>
  <c r="P92"/>
  <c r="O74"/>
  <c r="O51"/>
  <c r="N92"/>
  <c r="N66"/>
  <c r="O23"/>
  <c r="O80"/>
  <c r="O99"/>
  <c r="N99"/>
  <c r="P26"/>
  <c r="N55"/>
  <c r="N74"/>
  <c r="O15"/>
  <c r="P90"/>
  <c r="P22"/>
  <c r="O22"/>
  <c r="N16"/>
  <c r="N84"/>
  <c r="N48"/>
  <c r="O81"/>
  <c r="O71"/>
  <c r="O63"/>
  <c r="P66"/>
  <c r="O57"/>
  <c r="N42"/>
  <c r="N56"/>
  <c r="N14"/>
  <c r="P40"/>
  <c r="O54"/>
  <c r="O59"/>
  <c r="N80"/>
  <c r="P58"/>
  <c r="N95"/>
  <c r="P39"/>
  <c r="O38"/>
  <c r="O41"/>
  <c r="P17"/>
  <c r="O69"/>
  <c r="N89"/>
  <c r="N51"/>
  <c r="P62"/>
  <c r="N54"/>
  <c r="P70"/>
  <c r="O33"/>
  <c r="P50"/>
  <c r="P83"/>
  <c r="N58"/>
  <c r="P55"/>
  <c r="P46"/>
  <c r="O97"/>
  <c r="P54"/>
  <c r="P42"/>
  <c r="O66"/>
  <c r="N33"/>
  <c r="O19"/>
  <c r="P28"/>
  <c r="N53"/>
  <c r="P21"/>
  <c r="P41"/>
  <c r="P19"/>
  <c r="O56"/>
  <c r="O90"/>
  <c r="O95"/>
  <c r="O39"/>
  <c r="N81"/>
  <c r="N31"/>
  <c r="N19"/>
  <c r="N76"/>
  <c r="O79"/>
  <c r="N27"/>
  <c r="N96"/>
  <c r="P24"/>
  <c r="O76"/>
  <c r="O64"/>
  <c r="O88"/>
  <c r="N37"/>
  <c r="O49"/>
  <c r="N67"/>
  <c r="P15"/>
  <c r="P67"/>
  <c r="P32"/>
  <c r="O50"/>
  <c r="P87"/>
  <c r="N68"/>
  <c r="N93"/>
  <c r="N69"/>
  <c r="O44"/>
  <c r="P86"/>
  <c r="P20"/>
  <c r="N82"/>
  <c r="O70"/>
  <c r="O52"/>
  <c r="P64"/>
  <c r="P85"/>
  <c r="P49"/>
  <c r="N15"/>
  <c r="O26"/>
  <c r="N73"/>
  <c r="P82"/>
  <c r="P81"/>
  <c r="N64"/>
  <c r="N24"/>
  <c r="O28"/>
  <c r="O89"/>
  <c r="N25"/>
  <c r="P96"/>
  <c r="P63"/>
  <c r="P48"/>
  <c r="O61"/>
  <c r="N26"/>
  <c r="N63"/>
  <c r="N50"/>
  <c r="O68"/>
  <c r="O27"/>
  <c r="N87"/>
  <c r="O96"/>
  <c r="O67"/>
  <c r="O92"/>
  <c r="N77"/>
  <c r="P89"/>
  <c r="N60"/>
  <c r="P34"/>
  <c r="O60"/>
  <c r="N47"/>
  <c r="P23"/>
  <c r="N49"/>
  <c r="N39"/>
  <c r="P75"/>
  <c r="N71"/>
  <c r="P84"/>
  <c r="O83"/>
  <c r="P73"/>
  <c r="O87"/>
  <c r="O62"/>
  <c r="P61"/>
  <c r="P27"/>
  <c r="N43"/>
  <c r="AX47" i="6"/>
  <c r="AX49" s="1"/>
  <c r="AX261" i="9" s="1"/>
  <c r="AX230" i="4" s="1"/>
  <c r="AX236" s="1"/>
  <c r="AX240" s="1"/>
  <c r="AX263" i="9" s="1"/>
  <c r="O37" i="5"/>
  <c r="O21"/>
  <c r="N40"/>
  <c r="O93"/>
  <c r="P29"/>
  <c r="O84"/>
  <c r="P51"/>
  <c r="P25"/>
  <c r="P59"/>
  <c r="N83"/>
  <c r="N35"/>
  <c r="P71"/>
  <c r="N45"/>
  <c r="P43"/>
  <c r="P36"/>
  <c r="P30"/>
  <c r="P69"/>
  <c r="O75"/>
  <c r="O32"/>
  <c r="P44"/>
  <c r="N17"/>
  <c r="P52"/>
  <c r="P56"/>
  <c r="O14"/>
  <c r="O43"/>
  <c r="O24"/>
  <c r="P97"/>
  <c r="O48"/>
  <c r="P33"/>
  <c r="N61"/>
  <c r="P45"/>
  <c r="N91"/>
  <c r="N97"/>
  <c r="O42"/>
  <c r="O16"/>
  <c r="O31"/>
  <c r="N88"/>
  <c r="N36"/>
  <c r="P79"/>
  <c r="N72"/>
  <c r="O73"/>
  <c r="N94"/>
  <c r="P99"/>
  <c r="P88"/>
  <c r="N30"/>
  <c r="P47"/>
  <c r="O58"/>
  <c r="N22"/>
  <c r="P31"/>
  <c r="N62"/>
  <c r="O86"/>
  <c r="O65"/>
  <c r="P53"/>
  <c r="O77"/>
  <c r="P18"/>
  <c r="O29"/>
  <c r="P93"/>
  <c r="N79"/>
  <c r="P94"/>
  <c r="O18"/>
  <c r="O85"/>
  <c r="O36"/>
  <c r="N28"/>
  <c r="AZ29" i="7"/>
  <c r="AZ35" s="1"/>
  <c r="AZ41" s="1"/>
  <c r="AZ47" s="1"/>
  <c r="AZ53" s="1"/>
  <c r="AZ59" s="1"/>
  <c r="AZ65" s="1"/>
  <c r="AZ71" s="1"/>
  <c r="AZ77" s="1"/>
  <c r="AZ83" s="1"/>
  <c r="AZ89" s="1"/>
  <c r="AZ95" s="1"/>
  <c r="AZ101" s="1"/>
  <c r="AZ107" s="1"/>
  <c r="AZ113" s="1"/>
  <c r="AZ119" s="1"/>
  <c r="AZ125" s="1"/>
  <c r="AZ131" s="1"/>
  <c r="AZ137" s="1"/>
  <c r="AZ143" s="1"/>
  <c r="AZ149" s="1"/>
  <c r="AZ155" s="1"/>
  <c r="AZ161" s="1"/>
  <c r="AZ167" s="1"/>
  <c r="AZ173" s="1"/>
  <c r="AZ179" s="1"/>
  <c r="AZ185" s="1"/>
  <c r="AZ191" s="1"/>
  <c r="AZ197" s="1"/>
  <c r="AZ203" s="1"/>
  <c r="AZ209" s="1"/>
  <c r="AZ215" s="1"/>
  <c r="AZ221" s="1"/>
  <c r="AZ227" s="1"/>
  <c r="AZ233" s="1"/>
  <c r="AZ239" s="1"/>
  <c r="AZ245" s="1"/>
  <c r="AZ251" s="1"/>
  <c r="AI29"/>
  <c r="AI35" s="1"/>
  <c r="AI41" s="1"/>
  <c r="AI47" s="1"/>
  <c r="AI53" s="1"/>
  <c r="AI59" s="1"/>
  <c r="AU47" i="6"/>
  <c r="AU49" s="1"/>
  <c r="AU261" i="9" s="1"/>
  <c r="AU230" i="4" s="1"/>
  <c r="AU236" s="1"/>
  <c r="AU240" s="1"/>
  <c r="AU263" i="9" s="1"/>
  <c r="AU48" i="6"/>
  <c r="AU50" s="1"/>
  <c r="AU262" i="9" s="1"/>
  <c r="AD29" i="7"/>
  <c r="AD35" s="1"/>
  <c r="AD41" s="1"/>
  <c r="AD47" s="1"/>
  <c r="AD53" s="1"/>
  <c r="AD59" s="1"/>
  <c r="AD65" s="1"/>
  <c r="AD71" s="1"/>
  <c r="AD77" s="1"/>
  <c r="AD83" s="1"/>
  <c r="AD89" s="1"/>
  <c r="AD95" s="1"/>
  <c r="AD101" s="1"/>
  <c r="AD107" s="1"/>
  <c r="AD113" s="1"/>
  <c r="AD119" s="1"/>
  <c r="AD125" s="1"/>
  <c r="AD131" s="1"/>
  <c r="AD137" s="1"/>
  <c r="AD143" s="1"/>
  <c r="AD149" s="1"/>
  <c r="AD155" s="1"/>
  <c r="AD161" s="1"/>
  <c r="AD167" s="1"/>
  <c r="AD173" s="1"/>
  <c r="AD179" s="1"/>
  <c r="AD185" s="1"/>
  <c r="AD191" s="1"/>
  <c r="AD197" s="1"/>
  <c r="AD203" s="1"/>
  <c r="AD209" s="1"/>
  <c r="AD215" s="1"/>
  <c r="AD221" s="1"/>
  <c r="AH47" i="6"/>
  <c r="AH49" s="1"/>
  <c r="AH261" i="9" s="1"/>
  <c r="AH230" i="4" s="1"/>
  <c r="AH236" s="1"/>
  <c r="AH240" s="1"/>
  <c r="AH263" i="9" s="1"/>
  <c r="R29" i="7"/>
  <c r="R35" s="1"/>
  <c r="R41" s="1"/>
  <c r="R47" s="1"/>
  <c r="R53" s="1"/>
  <c r="R59" s="1"/>
  <c r="T48" i="6"/>
  <c r="T50" s="1"/>
  <c r="T262" i="9" s="1"/>
  <c r="X29" i="7"/>
  <c r="X35" s="1"/>
  <c r="X41" s="1"/>
  <c r="X47" s="1"/>
  <c r="Q29"/>
  <c r="Q35" s="1"/>
  <c r="Q41" s="1"/>
  <c r="Q47" s="1"/>
  <c r="Q53" s="1"/>
  <c r="Q59" s="1"/>
  <c r="Q65" s="1"/>
  <c r="Q71" s="1"/>
  <c r="Q77" s="1"/>
  <c r="Q83" s="1"/>
  <c r="Q89" s="1"/>
  <c r="Q95" s="1"/>
  <c r="Q101" s="1"/>
  <c r="Q107" s="1"/>
  <c r="Q113" s="1"/>
  <c r="Q119" s="1"/>
  <c r="Q125" s="1"/>
  <c r="Q131" s="1"/>
  <c r="Q137" s="1"/>
  <c r="Q143" s="1"/>
  <c r="Q149" s="1"/>
  <c r="Q155" s="1"/>
  <c r="Q161" s="1"/>
  <c r="Q167" s="1"/>
  <c r="Q173" s="1"/>
  <c r="Q179" s="1"/>
  <c r="Q185" s="1"/>
  <c r="Q191" s="1"/>
  <c r="Q197" s="1"/>
  <c r="Q203" s="1"/>
  <c r="Q209" s="1"/>
  <c r="Q215" s="1"/>
  <c r="Q221" s="1"/>
  <c r="Q227" s="1"/>
  <c r="Q233" s="1"/>
  <c r="Q239" s="1"/>
  <c r="Q245" s="1"/>
  <c r="Q251" s="1"/>
  <c r="I29"/>
  <c r="I35" s="1"/>
  <c r="I41" s="1"/>
  <c r="I47" s="1"/>
  <c r="I53" s="1"/>
  <c r="I59" s="1"/>
  <c r="I65" s="1"/>
  <c r="I71" s="1"/>
  <c r="I77" s="1"/>
  <c r="B78" i="2"/>
  <c r="AX48" i="6"/>
  <c r="AX50" s="1"/>
  <c r="AX262" i="9" s="1"/>
  <c r="E23" i="7"/>
  <c r="E29" s="1"/>
  <c r="G47" i="6"/>
  <c r="G49" s="1"/>
  <c r="G261" i="9" s="1"/>
  <c r="G230" i="4" s="1"/>
  <c r="G236" s="1"/>
  <c r="G240" s="1"/>
  <c r="P36"/>
  <c r="BY36"/>
  <c r="BP36"/>
  <c r="C36"/>
  <c r="K36"/>
  <c r="AH36"/>
  <c r="BK36"/>
  <c r="CJ36"/>
  <c r="L36"/>
  <c r="CG36"/>
  <c r="BN36"/>
  <c r="BO36"/>
  <c r="AX36"/>
  <c r="T36"/>
  <c r="CI36"/>
  <c r="AP36"/>
  <c r="F36"/>
  <c r="BX36"/>
  <c r="AB36"/>
  <c r="AN36"/>
  <c r="BQ36"/>
  <c r="M36"/>
  <c r="G28" i="7"/>
  <c r="AR36" i="4"/>
  <c r="BD36"/>
  <c r="CC36"/>
  <c r="V36"/>
  <c r="S36"/>
  <c r="Q36"/>
  <c r="BF36"/>
  <c r="AW36"/>
  <c r="BC36"/>
  <c r="BT36"/>
  <c r="W36"/>
  <c r="E36"/>
  <c r="D36"/>
  <c r="AS36"/>
  <c r="BZ36"/>
  <c r="CB36"/>
  <c r="CM36"/>
  <c r="CH36"/>
  <c r="CN36"/>
  <c r="BA36"/>
  <c r="AA36"/>
  <c r="CL36"/>
  <c r="BS36"/>
  <c r="Z36"/>
  <c r="CK36"/>
  <c r="BJ36"/>
  <c r="AJ36"/>
  <c r="AK36"/>
  <c r="BE36"/>
  <c r="AZ36"/>
  <c r="CE36"/>
  <c r="AV36"/>
  <c r="R36"/>
  <c r="BV36"/>
  <c r="F7" i="6"/>
  <c r="BG36" i="4"/>
  <c r="I36"/>
  <c r="BU36"/>
  <c r="AE36"/>
  <c r="AQ36"/>
  <c r="AC36"/>
  <c r="AF36"/>
  <c r="Y36"/>
  <c r="AD36"/>
  <c r="AT36"/>
  <c r="BR36"/>
  <c r="BH36"/>
  <c r="J36"/>
  <c r="CF36"/>
  <c r="O36"/>
  <c r="AY36"/>
  <c r="AI36"/>
  <c r="BI36"/>
  <c r="BB36"/>
  <c r="BM36"/>
  <c r="AM36"/>
  <c r="U36"/>
  <c r="X36"/>
  <c r="CD36"/>
  <c r="BW36"/>
  <c r="AO36"/>
  <c r="BL36"/>
  <c r="AG36"/>
  <c r="AL36"/>
  <c r="CA36"/>
  <c r="AU36"/>
  <c r="N7" i="6"/>
  <c r="N47" s="1"/>
  <c r="N49" s="1"/>
  <c r="N261" i="9" s="1"/>
  <c r="N230" i="4" s="1"/>
  <c r="N236" s="1"/>
  <c r="N240" s="1"/>
  <c r="N263" i="9" s="1"/>
  <c r="O28" i="7"/>
  <c r="O29" s="1"/>
  <c r="O35" s="1"/>
  <c r="O41" s="1"/>
  <c r="O47" s="1"/>
  <c r="O53" s="1"/>
  <c r="O59" s="1"/>
  <c r="O65" s="1"/>
  <c r="O71" s="1"/>
  <c r="O77" s="1"/>
  <c r="O83" s="1"/>
  <c r="O89" s="1"/>
  <c r="O95" s="1"/>
  <c r="O101" s="1"/>
  <c r="O107" s="1"/>
  <c r="O113" s="1"/>
  <c r="O119" s="1"/>
  <c r="O125" s="1"/>
  <c r="O131" s="1"/>
  <c r="O137" s="1"/>
  <c r="O143" s="1"/>
  <c r="O149" s="1"/>
  <c r="O155" s="1"/>
  <c r="O161" s="1"/>
  <c r="O167" s="1"/>
  <c r="O173" s="1"/>
  <c r="O179" s="1"/>
  <c r="O185" s="1"/>
  <c r="O191" s="1"/>
  <c r="O197" s="1"/>
  <c r="O203" s="1"/>
  <c r="O209" s="1"/>
  <c r="O215" s="1"/>
  <c r="O221" s="1"/>
  <c r="O227" s="1"/>
  <c r="O233" s="1"/>
  <c r="O239" s="1"/>
  <c r="O245" s="1"/>
  <c r="O251" s="1"/>
  <c r="N36" i="4"/>
  <c r="G36"/>
  <c r="H36"/>
  <c r="AU23" i="7"/>
  <c r="AU29" s="1"/>
  <c r="AU35" s="1"/>
  <c r="AU41" s="1"/>
  <c r="AU47" s="1"/>
  <c r="AU53" s="1"/>
  <c r="AU59" s="1"/>
  <c r="AU65" s="1"/>
  <c r="AU71" s="1"/>
  <c r="AU77" s="1"/>
  <c r="AU83" s="1"/>
  <c r="AU89" s="1"/>
  <c r="AU95" s="1"/>
  <c r="AU101" s="1"/>
  <c r="AU107" s="1"/>
  <c r="AU113" s="1"/>
  <c r="AU119" s="1"/>
  <c r="AU125" s="1"/>
  <c r="AU131" s="1"/>
  <c r="AU137" s="1"/>
  <c r="AU143" s="1"/>
  <c r="AU149" s="1"/>
  <c r="AU155" s="1"/>
  <c r="AU161" s="1"/>
  <c r="AU167" s="1"/>
  <c r="AU173" s="1"/>
  <c r="AU179" s="1"/>
  <c r="AU185" s="1"/>
  <c r="AU191" s="1"/>
  <c r="AU197" s="1"/>
  <c r="AU203" s="1"/>
  <c r="AU209" s="1"/>
  <c r="AU215" s="1"/>
  <c r="AU221" s="1"/>
  <c r="AU227" s="1"/>
  <c r="AU233" s="1"/>
  <c r="AU239" s="1"/>
  <c r="AU245" s="1"/>
  <c r="AU251" s="1"/>
  <c r="AQ23"/>
  <c r="AQ29" s="1"/>
  <c r="AQ35" s="1"/>
  <c r="AQ41" s="1"/>
  <c r="AQ47" s="1"/>
  <c r="AQ53" s="1"/>
  <c r="AQ59" s="1"/>
  <c r="AQ65" s="1"/>
  <c r="AQ71" s="1"/>
  <c r="AQ77" s="1"/>
  <c r="AQ83" s="1"/>
  <c r="AQ89" s="1"/>
  <c r="AQ95" s="1"/>
  <c r="AQ101" s="1"/>
  <c r="AQ107" s="1"/>
  <c r="AQ113" s="1"/>
  <c r="AQ119" s="1"/>
  <c r="AQ125" s="1"/>
  <c r="AQ131" s="1"/>
  <c r="AQ137" s="1"/>
  <c r="AQ143" s="1"/>
  <c r="AQ149" s="1"/>
  <c r="AQ155" s="1"/>
  <c r="AQ161" s="1"/>
  <c r="AQ167" s="1"/>
  <c r="AQ173" s="1"/>
  <c r="AQ179" s="1"/>
  <c r="AQ185" s="1"/>
  <c r="AQ191" s="1"/>
  <c r="AQ197" s="1"/>
  <c r="AQ203" s="1"/>
  <c r="AQ209" s="1"/>
  <c r="AQ215" s="1"/>
  <c r="AQ221" s="1"/>
  <c r="AQ227" s="1"/>
  <c r="AQ233" s="1"/>
  <c r="AQ239" s="1"/>
  <c r="AQ245" s="1"/>
  <c r="AQ251" s="1"/>
  <c r="AA23"/>
  <c r="AA29" s="1"/>
  <c r="AA35" s="1"/>
  <c r="AA41" s="1"/>
  <c r="AA47" s="1"/>
  <c r="AA53" s="1"/>
  <c r="AA59" s="1"/>
  <c r="AA65" s="1"/>
  <c r="AA71" s="1"/>
  <c r="AA77" s="1"/>
  <c r="AA83" s="1"/>
  <c r="AA89" s="1"/>
  <c r="AA95" s="1"/>
  <c r="AA101" s="1"/>
  <c r="AA107" s="1"/>
  <c r="AA113" s="1"/>
  <c r="AA119" s="1"/>
  <c r="AA125" s="1"/>
  <c r="AA131" s="1"/>
  <c r="AA137" s="1"/>
  <c r="AA143" s="1"/>
  <c r="AA149" s="1"/>
  <c r="AA155" s="1"/>
  <c r="AA161" s="1"/>
  <c r="AA167" s="1"/>
  <c r="AA173" s="1"/>
  <c r="AA179" s="1"/>
  <c r="AA185" s="1"/>
  <c r="AA191" s="1"/>
  <c r="AA197" s="1"/>
  <c r="AA203" s="1"/>
  <c r="AA209" s="1"/>
  <c r="AA215" s="1"/>
  <c r="AA221" s="1"/>
  <c r="AK23"/>
  <c r="AK29" s="1"/>
  <c r="AK35" s="1"/>
  <c r="AK41" s="1"/>
  <c r="AK47" s="1"/>
  <c r="AK53" s="1"/>
  <c r="AK59" s="1"/>
  <c r="AK65" s="1"/>
  <c r="AK71" s="1"/>
  <c r="AK77" s="1"/>
  <c r="AK83" s="1"/>
  <c r="AK89" s="1"/>
  <c r="AK95" s="1"/>
  <c r="AK101" s="1"/>
  <c r="AK107" s="1"/>
  <c r="AK113" s="1"/>
  <c r="AK119" s="1"/>
  <c r="AK125" s="1"/>
  <c r="AK131" s="1"/>
  <c r="AK137" s="1"/>
  <c r="AK143" s="1"/>
  <c r="AK149" s="1"/>
  <c r="AK155" s="1"/>
  <c r="AK161" s="1"/>
  <c r="AK167" s="1"/>
  <c r="AK173" s="1"/>
  <c r="AK179" s="1"/>
  <c r="AK185" s="1"/>
  <c r="AK191" s="1"/>
  <c r="AK197" s="1"/>
  <c r="AK203" s="1"/>
  <c r="AK209" s="1"/>
  <c r="AK215" s="1"/>
  <c r="AK221" s="1"/>
  <c r="AK227" s="1"/>
  <c r="AK233" s="1"/>
  <c r="AK239" s="1"/>
  <c r="AK245" s="1"/>
  <c r="AK251" s="1"/>
  <c r="AV48" i="6"/>
  <c r="AV50" s="1"/>
  <c r="AV262" i="9" s="1"/>
  <c r="AP23" i="7"/>
  <c r="AP29" s="1"/>
  <c r="AP35" s="1"/>
  <c r="AP41" s="1"/>
  <c r="AP47" s="1"/>
  <c r="AP53" s="1"/>
  <c r="AP59" s="1"/>
  <c r="AP65" s="1"/>
  <c r="AP71" s="1"/>
  <c r="AP77" s="1"/>
  <c r="AP83" s="1"/>
  <c r="AP89" s="1"/>
  <c r="AP95" s="1"/>
  <c r="AP101" s="1"/>
  <c r="AP107" s="1"/>
  <c r="AP113" s="1"/>
  <c r="AP119" s="1"/>
  <c r="AP125" s="1"/>
  <c r="AP131" s="1"/>
  <c r="AP137" s="1"/>
  <c r="AP143" s="1"/>
  <c r="AP149" s="1"/>
  <c r="AP155" s="1"/>
  <c r="AP161" s="1"/>
  <c r="AP167" s="1"/>
  <c r="AP173" s="1"/>
  <c r="AP179" s="1"/>
  <c r="AP185" s="1"/>
  <c r="AP191" s="1"/>
  <c r="AP197" s="1"/>
  <c r="AP203" s="1"/>
  <c r="AP209" s="1"/>
  <c r="AP215" s="1"/>
  <c r="AP221" s="1"/>
  <c r="AP227" s="1"/>
  <c r="AP233" s="1"/>
  <c r="AP239" s="1"/>
  <c r="AP245" s="1"/>
  <c r="AP251" s="1"/>
  <c r="AH23"/>
  <c r="AH29" s="1"/>
  <c r="AH35" s="1"/>
  <c r="AH41" s="1"/>
  <c r="AH47" s="1"/>
  <c r="AH53" s="1"/>
  <c r="AH59" s="1"/>
  <c r="AH65" s="1"/>
  <c r="AH71" s="1"/>
  <c r="AH77" s="1"/>
  <c r="AH83" s="1"/>
  <c r="AH89" s="1"/>
  <c r="AH95" s="1"/>
  <c r="AH101" s="1"/>
  <c r="AH107" s="1"/>
  <c r="AH113" s="1"/>
  <c r="AH119" s="1"/>
  <c r="AH125" s="1"/>
  <c r="AH131" s="1"/>
  <c r="AH137" s="1"/>
  <c r="AH143" s="1"/>
  <c r="AH149" s="1"/>
  <c r="AH155" s="1"/>
  <c r="AH161" s="1"/>
  <c r="AH167" s="1"/>
  <c r="AH173" s="1"/>
  <c r="AH179" s="1"/>
  <c r="AH185" s="1"/>
  <c r="AH191" s="1"/>
  <c r="AH197" s="1"/>
  <c r="AH203" s="1"/>
  <c r="AH209" s="1"/>
  <c r="AH215" s="1"/>
  <c r="AH221" s="1"/>
  <c r="AH227" s="1"/>
  <c r="AH233" s="1"/>
  <c r="AH239" s="1"/>
  <c r="AH245" s="1"/>
  <c r="AH251" s="1"/>
  <c r="AS23"/>
  <c r="AS29" s="1"/>
  <c r="AS35" s="1"/>
  <c r="AS41" s="1"/>
  <c r="AS47" s="1"/>
  <c r="AS53" s="1"/>
  <c r="AS59" s="1"/>
  <c r="AS65" s="1"/>
  <c r="AS71" s="1"/>
  <c r="AS77" s="1"/>
  <c r="AS83" s="1"/>
  <c r="AS89" s="1"/>
  <c r="AS95" s="1"/>
  <c r="AS101" s="1"/>
  <c r="AS107" s="1"/>
  <c r="AS113" s="1"/>
  <c r="AS119" s="1"/>
  <c r="AS125" s="1"/>
  <c r="AS131" s="1"/>
  <c r="AS137" s="1"/>
  <c r="AS143" s="1"/>
  <c r="AS149" s="1"/>
  <c r="AS155" s="1"/>
  <c r="AS161" s="1"/>
  <c r="AS167" s="1"/>
  <c r="AS173" s="1"/>
  <c r="AS179" s="1"/>
  <c r="AS185" s="1"/>
  <c r="AS191" s="1"/>
  <c r="AS197" s="1"/>
  <c r="AS203" s="1"/>
  <c r="AS209" s="1"/>
  <c r="AS215" s="1"/>
  <c r="AS221" s="1"/>
  <c r="AS227" s="1"/>
  <c r="AS233" s="1"/>
  <c r="AS239" s="1"/>
  <c r="AS245" s="1"/>
  <c r="AS251" s="1"/>
  <c r="C294" i="4"/>
  <c r="D62" i="2" s="1"/>
  <c r="AM23" i="7"/>
  <c r="AM29" s="1"/>
  <c r="AM35" s="1"/>
  <c r="AM41" s="1"/>
  <c r="AM47" s="1"/>
  <c r="AM53" s="1"/>
  <c r="AM59" s="1"/>
  <c r="AM65" s="1"/>
  <c r="AM71" s="1"/>
  <c r="AM77" s="1"/>
  <c r="AM83" s="1"/>
  <c r="AM89" s="1"/>
  <c r="AM95" s="1"/>
  <c r="AM101" s="1"/>
  <c r="AM107" s="1"/>
  <c r="AM113" s="1"/>
  <c r="AM119" s="1"/>
  <c r="AM125" s="1"/>
  <c r="AM131" s="1"/>
  <c r="AM137" s="1"/>
  <c r="AM143" s="1"/>
  <c r="AM149" s="1"/>
  <c r="AM155" s="1"/>
  <c r="AM161" s="1"/>
  <c r="AM167" s="1"/>
  <c r="AM173" s="1"/>
  <c r="AM179" s="1"/>
  <c r="AM185" s="1"/>
  <c r="AM191" s="1"/>
  <c r="AM197" s="1"/>
  <c r="AM203" s="1"/>
  <c r="AM209" s="1"/>
  <c r="AM215" s="1"/>
  <c r="AM221" s="1"/>
  <c r="AM227" s="1"/>
  <c r="AM233" s="1"/>
  <c r="AM239" s="1"/>
  <c r="AM245" s="1"/>
  <c r="AM251" s="1"/>
  <c r="AO23"/>
  <c r="AO29" s="1"/>
  <c r="AO35" s="1"/>
  <c r="AO41" s="1"/>
  <c r="AO47" s="1"/>
  <c r="AO53" s="1"/>
  <c r="AO59" s="1"/>
  <c r="AO65" s="1"/>
  <c r="AO71" s="1"/>
  <c r="AO77" s="1"/>
  <c r="AO83" s="1"/>
  <c r="AO89" s="1"/>
  <c r="AO95" s="1"/>
  <c r="AO101" s="1"/>
  <c r="AO107" s="1"/>
  <c r="AO113" s="1"/>
  <c r="AO119" s="1"/>
  <c r="AO125" s="1"/>
  <c r="AO131" s="1"/>
  <c r="AO137" s="1"/>
  <c r="AO143" s="1"/>
  <c r="AO149" s="1"/>
  <c r="AO155" s="1"/>
  <c r="AO161" s="1"/>
  <c r="AO167" s="1"/>
  <c r="AO173" s="1"/>
  <c r="AO179" s="1"/>
  <c r="AO185" s="1"/>
  <c r="AO191" s="1"/>
  <c r="AO197" s="1"/>
  <c r="AO203" s="1"/>
  <c r="AO209" s="1"/>
  <c r="AO215" s="1"/>
  <c r="AO221" s="1"/>
  <c r="AO227" s="1"/>
  <c r="AO233" s="1"/>
  <c r="AO239" s="1"/>
  <c r="AO245" s="1"/>
  <c r="AO251" s="1"/>
  <c r="B73" i="2"/>
  <c r="W23" i="7"/>
  <c r="W29" s="1"/>
  <c r="W35" s="1"/>
  <c r="W41" s="1"/>
  <c r="W47" s="1"/>
  <c r="W53" s="1"/>
  <c r="W59" s="1"/>
  <c r="W65" s="1"/>
  <c r="W71" s="1"/>
  <c r="W77" s="1"/>
  <c r="W83" s="1"/>
  <c r="W89" s="1"/>
  <c r="W95" s="1"/>
  <c r="W101" s="1"/>
  <c r="W107" s="1"/>
  <c r="W113" s="1"/>
  <c r="W119" s="1"/>
  <c r="W125" s="1"/>
  <c r="W131" s="1"/>
  <c r="W137" s="1"/>
  <c r="W143" s="1"/>
  <c r="W149" s="1"/>
  <c r="W155" s="1"/>
  <c r="W161" s="1"/>
  <c r="W167" s="1"/>
  <c r="W173" s="1"/>
  <c r="W179" s="1"/>
  <c r="W185" s="1"/>
  <c r="W191" s="1"/>
  <c r="W197" s="1"/>
  <c r="W203" s="1"/>
  <c r="W209" s="1"/>
  <c r="W215" s="1"/>
  <c r="W221" s="1"/>
  <c r="W227" s="1"/>
  <c r="W233" s="1"/>
  <c r="W239" s="1"/>
  <c r="W245" s="1"/>
  <c r="W251" s="1"/>
  <c r="Q47" i="6"/>
  <c r="Q49" s="1"/>
  <c r="Q261" i="9" s="1"/>
  <c r="Q230" i="4" s="1"/>
  <c r="Q236" s="1"/>
  <c r="T23" i="7"/>
  <c r="T29" s="1"/>
  <c r="T35" s="1"/>
  <c r="T41" s="1"/>
  <c r="T47" s="1"/>
  <c r="T53" s="1"/>
  <c r="T59" s="1"/>
  <c r="T65" s="1"/>
  <c r="T71" s="1"/>
  <c r="T77" s="1"/>
  <c r="T83" s="1"/>
  <c r="T89" s="1"/>
  <c r="T95" s="1"/>
  <c r="T101" s="1"/>
  <c r="T107" s="1"/>
  <c r="T113" s="1"/>
  <c r="T119" s="1"/>
  <c r="T125" s="1"/>
  <c r="T131" s="1"/>
  <c r="T137" s="1"/>
  <c r="T143" s="1"/>
  <c r="T149" s="1"/>
  <c r="T155" s="1"/>
  <c r="T161" s="1"/>
  <c r="T167" s="1"/>
  <c r="T173" s="1"/>
  <c r="T179" s="1"/>
  <c r="T185" s="1"/>
  <c r="T191" s="1"/>
  <c r="T197" s="1"/>
  <c r="T203" s="1"/>
  <c r="T209" s="1"/>
  <c r="T215" s="1"/>
  <c r="T221" s="1"/>
  <c r="T227" s="1"/>
  <c r="T233" s="1"/>
  <c r="T239" s="1"/>
  <c r="T245" s="1"/>
  <c r="T251" s="1"/>
  <c r="B101" i="2"/>
  <c r="M23" i="7"/>
  <c r="M29" s="1"/>
  <c r="M35" s="1"/>
  <c r="M41" s="1"/>
  <c r="M47" s="1"/>
  <c r="M53" s="1"/>
  <c r="M59" s="1"/>
  <c r="M65" s="1"/>
  <c r="M71" s="1"/>
  <c r="M77" s="1"/>
  <c r="M83" s="1"/>
  <c r="M89" s="1"/>
  <c r="M95" s="1"/>
  <c r="M101" s="1"/>
  <c r="M107" s="1"/>
  <c r="M113" s="1"/>
  <c r="M119" s="1"/>
  <c r="M125" s="1"/>
  <c r="M131" s="1"/>
  <c r="M137" s="1"/>
  <c r="M143" s="1"/>
  <c r="M149" s="1"/>
  <c r="M155" s="1"/>
  <c r="M161" s="1"/>
  <c r="M167" s="1"/>
  <c r="M173" s="1"/>
  <c r="M179" s="1"/>
  <c r="M185" s="1"/>
  <c r="M191" s="1"/>
  <c r="M197" s="1"/>
  <c r="M203" s="1"/>
  <c r="M209" s="1"/>
  <c r="M215" s="1"/>
  <c r="M221" s="1"/>
  <c r="M227" s="1"/>
  <c r="M233" s="1"/>
  <c r="M239" s="1"/>
  <c r="M245" s="1"/>
  <c r="M251" s="1"/>
  <c r="M236" i="4"/>
  <c r="M240" s="1"/>
  <c r="M263" i="9" s="1"/>
  <c r="AH48" i="6"/>
  <c r="AH50" s="1"/>
  <c r="AH262" i="9" s="1"/>
  <c r="B100" i="2"/>
  <c r="B92"/>
  <c r="AE23" i="7"/>
  <c r="AE29" s="1"/>
  <c r="AE35" s="1"/>
  <c r="AE41" s="1"/>
  <c r="AE47" s="1"/>
  <c r="AE53" s="1"/>
  <c r="AE59" s="1"/>
  <c r="AE65" s="1"/>
  <c r="AE71" s="1"/>
  <c r="AE77" s="1"/>
  <c r="AE83" s="1"/>
  <c r="AE89" s="1"/>
  <c r="AE95" s="1"/>
  <c r="AE101" s="1"/>
  <c r="AE107" s="1"/>
  <c r="AE113" s="1"/>
  <c r="AE119" s="1"/>
  <c r="AE125" s="1"/>
  <c r="AE131" s="1"/>
  <c r="AE137" s="1"/>
  <c r="AE143" s="1"/>
  <c r="AE149" s="1"/>
  <c r="AE155" s="1"/>
  <c r="AE161" s="1"/>
  <c r="AE167" s="1"/>
  <c r="AE173" s="1"/>
  <c r="AE179" s="1"/>
  <c r="AE185" s="1"/>
  <c r="AE191" s="1"/>
  <c r="AE197" s="1"/>
  <c r="AE203" s="1"/>
  <c r="AE209" s="1"/>
  <c r="AE215" s="1"/>
  <c r="AE221" s="1"/>
  <c r="AE227" s="1"/>
  <c r="AE233" s="1"/>
  <c r="AE239" s="1"/>
  <c r="AE245" s="1"/>
  <c r="AE251" s="1"/>
  <c r="AG23"/>
  <c r="AG29" s="1"/>
  <c r="AG35" s="1"/>
  <c r="AG41" s="1"/>
  <c r="AG47" s="1"/>
  <c r="AG53" s="1"/>
  <c r="AG59" s="1"/>
  <c r="AG65" s="1"/>
  <c r="AG71" s="1"/>
  <c r="AG77" s="1"/>
  <c r="AG83" s="1"/>
  <c r="AG89" s="1"/>
  <c r="AG95" s="1"/>
  <c r="AG101" s="1"/>
  <c r="AG107" s="1"/>
  <c r="AG113" s="1"/>
  <c r="AG119" s="1"/>
  <c r="AG125" s="1"/>
  <c r="AG131" s="1"/>
  <c r="AG137" s="1"/>
  <c r="AG143" s="1"/>
  <c r="AG149" s="1"/>
  <c r="AG155" s="1"/>
  <c r="AG161" s="1"/>
  <c r="AG167" s="1"/>
  <c r="AG173" s="1"/>
  <c r="AG179" s="1"/>
  <c r="AG185" s="1"/>
  <c r="AG191" s="1"/>
  <c r="AG197" s="1"/>
  <c r="AG203" s="1"/>
  <c r="AG209" s="1"/>
  <c r="AG215" s="1"/>
  <c r="AG221" s="1"/>
  <c r="AG227" s="1"/>
  <c r="AK47" i="6"/>
  <c r="AK49" s="1"/>
  <c r="AK261" i="9" s="1"/>
  <c r="AK230" i="4" s="1"/>
  <c r="AK236" s="1"/>
  <c r="AK240" s="1"/>
  <c r="AK263" i="9" s="1"/>
  <c r="C307" i="4"/>
  <c r="D75" i="2" s="1"/>
  <c r="AF23" i="7"/>
  <c r="AF29" s="1"/>
  <c r="AF35" s="1"/>
  <c r="AF41" s="1"/>
  <c r="AF47" s="1"/>
  <c r="AF53" s="1"/>
  <c r="AF59" s="1"/>
  <c r="AF65" s="1"/>
  <c r="AF71" s="1"/>
  <c r="AF77" s="1"/>
  <c r="AF83" s="1"/>
  <c r="AF89" s="1"/>
  <c r="AF95" s="1"/>
  <c r="AF101" s="1"/>
  <c r="AF107" s="1"/>
  <c r="AF113" s="1"/>
  <c r="AF119" s="1"/>
  <c r="AF125" s="1"/>
  <c r="AF131" s="1"/>
  <c r="AF137" s="1"/>
  <c r="AF143" s="1"/>
  <c r="AF149" s="1"/>
  <c r="AF155" s="1"/>
  <c r="AF161" s="1"/>
  <c r="AF167" s="1"/>
  <c r="AF173" s="1"/>
  <c r="AF179" s="1"/>
  <c r="AF185" s="1"/>
  <c r="AF191" s="1"/>
  <c r="AF197" s="1"/>
  <c r="AF203" s="1"/>
  <c r="AF209" s="1"/>
  <c r="AF215" s="1"/>
  <c r="AF221" s="1"/>
  <c r="AF227" s="1"/>
  <c r="AF233" s="1"/>
  <c r="AF239" s="1"/>
  <c r="AF245" s="1"/>
  <c r="AF251" s="1"/>
  <c r="AC48" i="6"/>
  <c r="AC50" s="1"/>
  <c r="AC262" i="9" s="1"/>
  <c r="B80" i="2"/>
  <c r="G23" i="7"/>
  <c r="S23"/>
  <c r="S29" s="1"/>
  <c r="S35" s="1"/>
  <c r="S41" s="1"/>
  <c r="S47" s="1"/>
  <c r="S53" s="1"/>
  <c r="S59" s="1"/>
  <c r="S65" s="1"/>
  <c r="S71" s="1"/>
  <c r="S77" s="1"/>
  <c r="S83" s="1"/>
  <c r="S89" s="1"/>
  <c r="S95" s="1"/>
  <c r="S101" s="1"/>
  <c r="S107" s="1"/>
  <c r="S113" s="1"/>
  <c r="S119" s="1"/>
  <c r="S125" s="1"/>
  <c r="S131" s="1"/>
  <c r="S137" s="1"/>
  <c r="S143" s="1"/>
  <c r="S149" s="1"/>
  <c r="S155" s="1"/>
  <c r="S161" s="1"/>
  <c r="S167" s="1"/>
  <c r="S173" s="1"/>
  <c r="S179" s="1"/>
  <c r="S185" s="1"/>
  <c r="S191" s="1"/>
  <c r="S197" s="1"/>
  <c r="S203" s="1"/>
  <c r="S209" s="1"/>
  <c r="S215" s="1"/>
  <c r="S221" s="1"/>
  <c r="S227" s="1"/>
  <c r="S233" s="1"/>
  <c r="S239" s="1"/>
  <c r="S245" s="1"/>
  <c r="S251" s="1"/>
  <c r="Z47" i="6"/>
  <c r="Z49" s="1"/>
  <c r="Z261" i="9" s="1"/>
  <c r="Z230" i="4" s="1"/>
  <c r="Z236" s="1"/>
  <c r="Z240" s="1"/>
  <c r="Z263" i="9" s="1"/>
  <c r="C325" i="4"/>
  <c r="D93" i="2" s="1"/>
  <c r="AC23" i="7"/>
  <c r="AC29" s="1"/>
  <c r="AC35" s="1"/>
  <c r="AC41" s="1"/>
  <c r="AC47" s="1"/>
  <c r="AC53" s="1"/>
  <c r="AC59" s="1"/>
  <c r="AC65" s="1"/>
  <c r="AC71" s="1"/>
  <c r="AC77" s="1"/>
  <c r="AC83" s="1"/>
  <c r="AC89" s="1"/>
  <c r="AC95" s="1"/>
  <c r="AC101" s="1"/>
  <c r="AC107" s="1"/>
  <c r="AC113" s="1"/>
  <c r="AC119" s="1"/>
  <c r="AC125" s="1"/>
  <c r="AC131" s="1"/>
  <c r="AC137" s="1"/>
  <c r="AC143" s="1"/>
  <c r="AC149" s="1"/>
  <c r="AC155" s="1"/>
  <c r="AC161" s="1"/>
  <c r="AC167" s="1"/>
  <c r="AC173" s="1"/>
  <c r="AC179" s="1"/>
  <c r="AC185" s="1"/>
  <c r="AC191" s="1"/>
  <c r="AC197" s="1"/>
  <c r="AC203" s="1"/>
  <c r="AC209" s="1"/>
  <c r="AC215" s="1"/>
  <c r="AC221" s="1"/>
  <c r="AC227" s="1"/>
  <c r="AC233" s="1"/>
  <c r="AC239" s="1"/>
  <c r="AC245" s="1"/>
  <c r="AC251" s="1"/>
  <c r="B65" i="2"/>
  <c r="C322" i="4"/>
  <c r="D90" i="2" s="1"/>
  <c r="K23" i="7"/>
  <c r="K29" s="1"/>
  <c r="K35" s="1"/>
  <c r="K41" s="1"/>
  <c r="B79" i="2"/>
  <c r="N23" i="7"/>
  <c r="N29" s="1"/>
  <c r="N35" s="1"/>
  <c r="N41" s="1"/>
  <c r="N47" s="1"/>
  <c r="N53" s="1"/>
  <c r="N59" s="1"/>
  <c r="N65" s="1"/>
  <c r="N71" s="1"/>
  <c r="N77" s="1"/>
  <c r="N83" s="1"/>
  <c r="N89" s="1"/>
  <c r="N95" s="1"/>
  <c r="N101" s="1"/>
  <c r="N107" s="1"/>
  <c r="N113" s="1"/>
  <c r="N119" s="1"/>
  <c r="N125" s="1"/>
  <c r="N131" s="1"/>
  <c r="N137" s="1"/>
  <c r="N143" s="1"/>
  <c r="N149" s="1"/>
  <c r="N155" s="1"/>
  <c r="N161" s="1"/>
  <c r="N167" s="1"/>
  <c r="N173" s="1"/>
  <c r="N179" s="1"/>
  <c r="N185" s="1"/>
  <c r="N191" s="1"/>
  <c r="N197" s="1"/>
  <c r="N203" s="1"/>
  <c r="N209" s="1"/>
  <c r="N215" s="1"/>
  <c r="N221" s="1"/>
  <c r="N227" s="1"/>
  <c r="N233" s="1"/>
  <c r="N239" s="1"/>
  <c r="N245" s="1"/>
  <c r="N251" s="1"/>
  <c r="L23"/>
  <c r="L29" s="1"/>
  <c r="L35" s="1"/>
  <c r="L41" s="1"/>
  <c r="L47" s="1"/>
  <c r="L53" s="1"/>
  <c r="L59" s="1"/>
  <c r="J17" i="5"/>
  <c r="P23" i="7"/>
  <c r="P29" s="1"/>
  <c r="P35" s="1"/>
  <c r="P41" s="1"/>
  <c r="P47" s="1"/>
  <c r="P53" s="1"/>
  <c r="P59" s="1"/>
  <c r="P65" s="1"/>
  <c r="P71" s="1"/>
  <c r="P77" s="1"/>
  <c r="P83" s="1"/>
  <c r="P89" s="1"/>
  <c r="P95" s="1"/>
  <c r="P101" s="1"/>
  <c r="P107" s="1"/>
  <c r="P113" s="1"/>
  <c r="P119" s="1"/>
  <c r="P125" s="1"/>
  <c r="P131" s="1"/>
  <c r="P137" s="1"/>
  <c r="P143" s="1"/>
  <c r="P149" s="1"/>
  <c r="P155" s="1"/>
  <c r="P161" s="1"/>
  <c r="P167" s="1"/>
  <c r="P173" s="1"/>
  <c r="P179" s="1"/>
  <c r="P185" s="1"/>
  <c r="P191" s="1"/>
  <c r="P197" s="1"/>
  <c r="P203" s="1"/>
  <c r="P209" s="1"/>
  <c r="P215" s="1"/>
  <c r="P221" s="1"/>
  <c r="P227" s="1"/>
  <c r="P233" s="1"/>
  <c r="P239" s="1"/>
  <c r="P245" s="1"/>
  <c r="P251" s="1"/>
  <c r="H19" i="5"/>
  <c r="H17"/>
  <c r="J61"/>
  <c r="I20"/>
  <c r="I18"/>
  <c r="I17"/>
  <c r="H18"/>
  <c r="H13"/>
  <c r="I14"/>
  <c r="J18"/>
  <c r="J12"/>
  <c r="I61"/>
  <c r="H20"/>
  <c r="I12"/>
  <c r="I21"/>
  <c r="J14"/>
  <c r="J19"/>
  <c r="H22"/>
  <c r="I19"/>
  <c r="I83"/>
  <c r="H12"/>
  <c r="J13"/>
  <c r="J10"/>
  <c r="H21"/>
  <c r="H10"/>
  <c r="J22"/>
  <c r="I97"/>
  <c r="H72"/>
  <c r="J20"/>
  <c r="J16"/>
  <c r="I10"/>
  <c r="J15"/>
  <c r="I13"/>
  <c r="I25"/>
  <c r="I22"/>
  <c r="I16"/>
  <c r="I93"/>
  <c r="J97"/>
  <c r="H73"/>
  <c r="H15"/>
  <c r="I94"/>
  <c r="H14"/>
  <c r="I78"/>
  <c r="H16"/>
  <c r="I59"/>
  <c r="H48"/>
  <c r="I11"/>
  <c r="H11"/>
  <c r="I15"/>
  <c r="J21"/>
  <c r="J11"/>
  <c r="J26"/>
  <c r="J42"/>
  <c r="J95"/>
  <c r="I55"/>
  <c r="H74"/>
  <c r="I29"/>
  <c r="H78"/>
  <c r="H53"/>
  <c r="J27"/>
  <c r="H77"/>
  <c r="J40"/>
  <c r="G48" i="6"/>
  <c r="G50" s="1"/>
  <c r="G262" i="9" s="1"/>
  <c r="I48" i="5"/>
  <c r="I98"/>
  <c r="J34"/>
  <c r="I56"/>
  <c r="H79"/>
  <c r="H84"/>
  <c r="H44"/>
  <c r="I65"/>
  <c r="H95"/>
  <c r="I60"/>
  <c r="J86"/>
  <c r="H96"/>
  <c r="H94"/>
  <c r="H49"/>
  <c r="H34"/>
  <c r="J55"/>
  <c r="H70"/>
  <c r="J93"/>
  <c r="I28"/>
  <c r="H38"/>
  <c r="H92"/>
  <c r="J57"/>
  <c r="J46"/>
  <c r="J91"/>
  <c r="H65"/>
  <c r="J30"/>
  <c r="I53"/>
  <c r="I99"/>
  <c r="I67"/>
  <c r="J56"/>
  <c r="I82"/>
  <c r="I86"/>
  <c r="I44"/>
  <c r="I80"/>
  <c r="J41"/>
  <c r="J90"/>
  <c r="J98"/>
  <c r="I90"/>
  <c r="H33"/>
  <c r="I45"/>
  <c r="I73"/>
  <c r="H32"/>
  <c r="I41"/>
  <c r="H81"/>
  <c r="H63"/>
  <c r="H46"/>
  <c r="J54"/>
  <c r="J35"/>
  <c r="I26"/>
  <c r="J79"/>
  <c r="H66"/>
  <c r="J99"/>
  <c r="I72"/>
  <c r="I69"/>
  <c r="J68"/>
  <c r="H64"/>
  <c r="J58"/>
  <c r="H59"/>
  <c r="J74"/>
  <c r="J60"/>
  <c r="I34"/>
  <c r="I40"/>
  <c r="H47"/>
  <c r="I81"/>
  <c r="I70"/>
  <c r="H57"/>
  <c r="H23"/>
  <c r="J59"/>
  <c r="H71"/>
  <c r="H61"/>
  <c r="J49"/>
  <c r="H40"/>
  <c r="I95"/>
  <c r="H98"/>
  <c r="J64"/>
  <c r="H85"/>
  <c r="H52"/>
  <c r="H36"/>
  <c r="J94"/>
  <c r="H62"/>
  <c r="I33"/>
  <c r="J45"/>
  <c r="I38"/>
  <c r="H37"/>
  <c r="H30"/>
  <c r="I88"/>
  <c r="I66"/>
  <c r="I87"/>
  <c r="J78"/>
  <c r="J28"/>
  <c r="J66"/>
  <c r="J31"/>
  <c r="I58"/>
  <c r="I96"/>
  <c r="I89"/>
  <c r="J37"/>
  <c r="J53"/>
  <c r="I46"/>
  <c r="J33"/>
  <c r="J43"/>
  <c r="H35"/>
  <c r="H69"/>
  <c r="J77"/>
  <c r="J85"/>
  <c r="I43"/>
  <c r="I51"/>
  <c r="I62"/>
  <c r="J67"/>
  <c r="J38"/>
  <c r="J96"/>
  <c r="J92"/>
  <c r="J80"/>
  <c r="H99"/>
  <c r="H86"/>
  <c r="I71"/>
  <c r="H45"/>
  <c r="J76"/>
  <c r="I30"/>
  <c r="H67"/>
  <c r="I31"/>
  <c r="J75"/>
  <c r="I47"/>
  <c r="J50"/>
  <c r="J44"/>
  <c r="J83"/>
  <c r="J36"/>
  <c r="I77"/>
  <c r="I50"/>
  <c r="H91"/>
  <c r="J48"/>
  <c r="I32"/>
  <c r="J51"/>
  <c r="J87"/>
  <c r="J84"/>
  <c r="J32"/>
  <c r="I24"/>
  <c r="I75"/>
  <c r="J29"/>
  <c r="H58"/>
  <c r="H29"/>
  <c r="H28"/>
  <c r="H41"/>
  <c r="J81"/>
  <c r="H89"/>
  <c r="H42"/>
  <c r="I57"/>
  <c r="I27"/>
  <c r="J25"/>
  <c r="H82"/>
  <c r="J71"/>
  <c r="I84"/>
  <c r="I54"/>
  <c r="I74"/>
  <c r="J88"/>
  <c r="I37"/>
  <c r="H60"/>
  <c r="J24"/>
  <c r="H54"/>
  <c r="J73"/>
  <c r="I85"/>
  <c r="H76"/>
  <c r="H51"/>
  <c r="I52"/>
  <c r="J69"/>
  <c r="H24"/>
  <c r="J62"/>
  <c r="I42"/>
  <c r="H75"/>
  <c r="J82"/>
  <c r="H27"/>
  <c r="H25"/>
  <c r="H87"/>
  <c r="H31"/>
  <c r="H55"/>
  <c r="H39"/>
  <c r="J70"/>
  <c r="I92"/>
  <c r="H90"/>
  <c r="I23"/>
  <c r="I68"/>
  <c r="I39"/>
  <c r="J39"/>
  <c r="I91"/>
  <c r="J65"/>
  <c r="H97"/>
  <c r="H93"/>
  <c r="H68"/>
  <c r="H83"/>
  <c r="J89"/>
  <c r="I63"/>
  <c r="I36"/>
  <c r="H80"/>
  <c r="I49"/>
  <c r="I64"/>
  <c r="J63"/>
  <c r="I35"/>
  <c r="H50"/>
  <c r="H26"/>
  <c r="I79"/>
  <c r="J47"/>
  <c r="I76"/>
  <c r="J72"/>
  <c r="H43"/>
  <c r="H56"/>
  <c r="H88"/>
  <c r="J52"/>
  <c r="J23"/>
  <c r="B71" i="2"/>
  <c r="B89"/>
  <c r="AR48" i="6"/>
  <c r="AR50" s="1"/>
  <c r="AR262" i="9" s="1"/>
  <c r="AK48" i="6"/>
  <c r="AK50" s="1"/>
  <c r="AK262" i="9" s="1"/>
  <c r="C327" i="4"/>
  <c r="D95" i="2" s="1"/>
  <c r="AV47" i="6"/>
  <c r="AV49" s="1"/>
  <c r="AV261" i="9" s="1"/>
  <c r="AV230" i="4" s="1"/>
  <c r="AV236" s="1"/>
  <c r="AV240" s="1"/>
  <c r="AY48" i="6"/>
  <c r="AY50" s="1"/>
  <c r="AY262" i="9" s="1"/>
  <c r="AY47" i="6"/>
  <c r="AY49" s="1"/>
  <c r="AY261" i="9" s="1"/>
  <c r="AY230" i="4" s="1"/>
  <c r="AY236" s="1"/>
  <c r="AY240" s="1"/>
  <c r="AW47" i="6"/>
  <c r="AW49" s="1"/>
  <c r="AW261" i="9" s="1"/>
  <c r="AW230" i="4" s="1"/>
  <c r="AW236" s="1"/>
  <c r="AW240" s="1"/>
  <c r="AW48" i="6"/>
  <c r="AW50" s="1"/>
  <c r="AW262" i="9" s="1"/>
  <c r="AT48" i="6"/>
  <c r="AT50" s="1"/>
  <c r="AT262" i="9" s="1"/>
  <c r="AT47" i="6"/>
  <c r="AT49" s="1"/>
  <c r="AT261" i="9" s="1"/>
  <c r="AT230" i="4" s="1"/>
  <c r="AT236" s="1"/>
  <c r="AT240" s="1"/>
  <c r="C296"/>
  <c r="D64" i="2" s="1"/>
  <c r="AQ48" i="6"/>
  <c r="AQ50" s="1"/>
  <c r="AQ262" i="9" s="1"/>
  <c r="AQ47" i="6"/>
  <c r="AQ49" s="1"/>
  <c r="AQ261" i="9" s="1"/>
  <c r="AQ230" i="4" s="1"/>
  <c r="AQ236" s="1"/>
  <c r="AQ240" s="1"/>
  <c r="AP48" i="6"/>
  <c r="AP50" s="1"/>
  <c r="AP262" i="9" s="1"/>
  <c r="AP47" i="6"/>
  <c r="AP49" s="1"/>
  <c r="AP261" i="9" s="1"/>
  <c r="AP230" i="4" s="1"/>
  <c r="AP236" s="1"/>
  <c r="AP240" s="1"/>
  <c r="X47" i="6"/>
  <c r="X49" s="1"/>
  <c r="X261" i="9" s="1"/>
  <c r="X230" i="4" s="1"/>
  <c r="X236" s="1"/>
  <c r="X240" s="1"/>
  <c r="AO47" i="6"/>
  <c r="AO49" s="1"/>
  <c r="AO261" i="9" s="1"/>
  <c r="AO230" i="4" s="1"/>
  <c r="AO236" s="1"/>
  <c r="AO240" s="1"/>
  <c r="AO48" i="6"/>
  <c r="AO50" s="1"/>
  <c r="AO262" i="9" s="1"/>
  <c r="AC47" i="6"/>
  <c r="AC49" s="1"/>
  <c r="AC261" i="9" s="1"/>
  <c r="AC230" i="4" s="1"/>
  <c r="AC236" s="1"/>
  <c r="AC240" s="1"/>
  <c r="AN47" i="6"/>
  <c r="AN49" s="1"/>
  <c r="AN261" i="9" s="1"/>
  <c r="AN230" i="4" s="1"/>
  <c r="AN236" s="1"/>
  <c r="AN240" s="1"/>
  <c r="AN48" i="6"/>
  <c r="AN50" s="1"/>
  <c r="AN262" i="9" s="1"/>
  <c r="AL47" i="6"/>
  <c r="AL49" s="1"/>
  <c r="AL261" i="9" s="1"/>
  <c r="AL230" i="4" s="1"/>
  <c r="AL236" s="1"/>
  <c r="AL240" s="1"/>
  <c r="AL48" i="6"/>
  <c r="AL50" s="1"/>
  <c r="AL262" i="9" s="1"/>
  <c r="AJ48" i="6"/>
  <c r="AJ50" s="1"/>
  <c r="AJ262" i="9" s="1"/>
  <c r="AJ47" i="6"/>
  <c r="AJ49" s="1"/>
  <c r="AJ261" i="9" s="1"/>
  <c r="AJ230" i="4" s="1"/>
  <c r="AJ236" s="1"/>
  <c r="AJ240" s="1"/>
  <c r="Q48" i="6"/>
  <c r="Q50" s="1"/>
  <c r="Q262" i="9" s="1"/>
  <c r="AI48" i="6"/>
  <c r="AI50" s="1"/>
  <c r="AI262" i="9" s="1"/>
  <c r="AI47" i="6"/>
  <c r="AI49" s="1"/>
  <c r="AI261" i="9" s="1"/>
  <c r="AI230" i="4" s="1"/>
  <c r="AI236" s="1"/>
  <c r="AI240" s="1"/>
  <c r="AG47" i="6"/>
  <c r="AG49" s="1"/>
  <c r="AG261" i="9" s="1"/>
  <c r="AG230" i="4" s="1"/>
  <c r="AG236" s="1"/>
  <c r="AG240" s="1"/>
  <c r="AG48" i="6"/>
  <c r="AG50" s="1"/>
  <c r="AG262" i="9" s="1"/>
  <c r="AF47" i="6"/>
  <c r="AF49" s="1"/>
  <c r="AF261" i="9" s="1"/>
  <c r="AF230" i="4" s="1"/>
  <c r="AF236" s="1"/>
  <c r="AF240" s="1"/>
  <c r="AF48" i="6"/>
  <c r="AF50" s="1"/>
  <c r="AF262" i="9" s="1"/>
  <c r="AE47" i="6"/>
  <c r="AE49" s="1"/>
  <c r="AE261" i="9" s="1"/>
  <c r="AE230" i="4" s="1"/>
  <c r="AE236" s="1"/>
  <c r="AE240" s="1"/>
  <c r="AE48" i="6"/>
  <c r="AE50" s="1"/>
  <c r="AE262" i="9" s="1"/>
  <c r="AD47" i="6"/>
  <c r="AD49" s="1"/>
  <c r="AD261" i="9" s="1"/>
  <c r="AD230" i="4" s="1"/>
  <c r="AD236" s="1"/>
  <c r="AD240" s="1"/>
  <c r="AD48" i="6"/>
  <c r="AD50" s="1"/>
  <c r="AD262" i="9" s="1"/>
  <c r="AB48" i="6"/>
  <c r="AB50" s="1"/>
  <c r="AB262" i="9" s="1"/>
  <c r="AB47" i="6"/>
  <c r="AB49" s="1"/>
  <c r="AB261" i="9" s="1"/>
  <c r="AB230" i="4" s="1"/>
  <c r="AB236" s="1"/>
  <c r="AB240" s="1"/>
  <c r="AA48" i="6"/>
  <c r="AA50" s="1"/>
  <c r="AA262" i="9" s="1"/>
  <c r="AA47" i="6"/>
  <c r="AA49" s="1"/>
  <c r="AA261" i="9" s="1"/>
  <c r="AA230" i="4" s="1"/>
  <c r="AA236" s="1"/>
  <c r="AA240" s="1"/>
  <c r="C323"/>
  <c r="D91" i="2" s="1"/>
  <c r="CI26" i="4"/>
  <c r="CJ14" i="7" s="1"/>
  <c r="CJ18" s="1"/>
  <c r="Y48" i="6"/>
  <c r="Y50" s="1"/>
  <c r="Y262" i="9" s="1"/>
  <c r="Y47" i="6"/>
  <c r="Y49" s="1"/>
  <c r="Y261" i="9" s="1"/>
  <c r="Y230" i="4" s="1"/>
  <c r="Y236" s="1"/>
  <c r="Y240" s="1"/>
  <c r="W48" i="6"/>
  <c r="W50" s="1"/>
  <c r="W262" i="9" s="1"/>
  <c r="W47" i="6"/>
  <c r="W49" s="1"/>
  <c r="W261" i="9" s="1"/>
  <c r="W230" i="4" s="1"/>
  <c r="W236" s="1"/>
  <c r="W240" s="1"/>
  <c r="V47" i="6"/>
  <c r="V49" s="1"/>
  <c r="V261" i="9" s="1"/>
  <c r="V230" i="4" s="1"/>
  <c r="V236" s="1"/>
  <c r="V240" s="1"/>
  <c r="V48" i="6"/>
  <c r="V50" s="1"/>
  <c r="V262" i="9" s="1"/>
  <c r="AQ26" i="4"/>
  <c r="AR14" i="7" s="1"/>
  <c r="AR18" s="1"/>
  <c r="U47" i="6"/>
  <c r="U49" s="1"/>
  <c r="U261" i="9" s="1"/>
  <c r="U230" i="4" s="1"/>
  <c r="U236" s="1"/>
  <c r="U240" s="1"/>
  <c r="U48" i="6"/>
  <c r="U50" s="1"/>
  <c r="U262" i="9" s="1"/>
  <c r="S47" i="6"/>
  <c r="S49" s="1"/>
  <c r="S261" i="9" s="1"/>
  <c r="S230" i="4" s="1"/>
  <c r="S236" s="1"/>
  <c r="S240" s="1"/>
  <c r="S48" i="6"/>
  <c r="S50" s="1"/>
  <c r="S262" i="9" s="1"/>
  <c r="R48" i="6"/>
  <c r="R50" s="1"/>
  <c r="R262" i="9" s="1"/>
  <c r="R47" i="6"/>
  <c r="R49" s="1"/>
  <c r="R261" i="9" s="1"/>
  <c r="R230" i="4" s="1"/>
  <c r="R236" s="1"/>
  <c r="R240" s="1"/>
  <c r="N26"/>
  <c r="O14" i="7" s="1"/>
  <c r="O18" s="1"/>
  <c r="R26" i="4"/>
  <c r="S14" i="7" s="1"/>
  <c r="S18" s="1"/>
  <c r="P47" i="6"/>
  <c r="P49" s="1"/>
  <c r="P261" i="9" s="1"/>
  <c r="P230" i="4" s="1"/>
  <c r="P236" s="1"/>
  <c r="P240" s="1"/>
  <c r="P48" i="6"/>
  <c r="P50" s="1"/>
  <c r="P262" i="9" s="1"/>
  <c r="C26" i="4"/>
  <c r="Y26"/>
  <c r="Z14" i="7" s="1"/>
  <c r="Z18" s="1"/>
  <c r="AC26" i="4"/>
  <c r="AD14" i="7" s="1"/>
  <c r="AD18" s="1"/>
  <c r="O47" i="6"/>
  <c r="O49" s="1"/>
  <c r="O261" i="9" s="1"/>
  <c r="O230" i="4" s="1"/>
  <c r="O236" s="1"/>
  <c r="O240" s="1"/>
  <c r="O48" i="6"/>
  <c r="O50" s="1"/>
  <c r="O262" i="9" s="1"/>
  <c r="B86" i="2"/>
  <c r="CL26" i="4"/>
  <c r="CM14" i="7" s="1"/>
  <c r="CM18" s="1"/>
  <c r="AP26" i="4"/>
  <c r="AQ14" i="7" s="1"/>
  <c r="AQ18" s="1"/>
  <c r="CB26" i="4"/>
  <c r="CC14" i="7" s="1"/>
  <c r="CC18" s="1"/>
  <c r="L47" i="6"/>
  <c r="L49" s="1"/>
  <c r="L261" i="9" s="1"/>
  <c r="L230" i="4" s="1"/>
  <c r="L236" s="1"/>
  <c r="L240" s="1"/>
  <c r="L48" i="6"/>
  <c r="L50" s="1"/>
  <c r="L262" i="9" s="1"/>
  <c r="AF26" i="4"/>
  <c r="AG14" i="7" s="1"/>
  <c r="AG18" s="1"/>
  <c r="F26" i="4"/>
  <c r="G14" i="7" s="1"/>
  <c r="G18" s="1"/>
  <c r="BM26" i="4"/>
  <c r="BN14" i="7" s="1"/>
  <c r="BN18" s="1"/>
  <c r="U26" i="4"/>
  <c r="V14" i="7" s="1"/>
  <c r="V18" s="1"/>
  <c r="AW26" i="4"/>
  <c r="AX14" i="7" s="1"/>
  <c r="AX18" s="1"/>
  <c r="CH26" i="4"/>
  <c r="CI14" i="7" s="1"/>
  <c r="CI18" s="1"/>
  <c r="BX26" i="4"/>
  <c r="BY14" i="7" s="1"/>
  <c r="BY18" s="1"/>
  <c r="L26" i="4"/>
  <c r="M14" i="7" s="1"/>
  <c r="M18" s="1"/>
  <c r="CE26" i="4"/>
  <c r="CF14" i="7" s="1"/>
  <c r="CF18" s="1"/>
  <c r="BN26" i="4"/>
  <c r="BO14" i="7" s="1"/>
  <c r="BO18" s="1"/>
  <c r="AR26" i="4"/>
  <c r="AS14" i="7" s="1"/>
  <c r="AS18" s="1"/>
  <c r="V26" i="4"/>
  <c r="W14" i="7" s="1"/>
  <c r="W18" s="1"/>
  <c r="AM26" i="4"/>
  <c r="AN14" i="7" s="1"/>
  <c r="AN18" s="1"/>
  <c r="AS26" i="4"/>
  <c r="AT14" i="7" s="1"/>
  <c r="AT18" s="1"/>
  <c r="J48" i="6"/>
  <c r="J50" s="1"/>
  <c r="J262" i="9" s="1"/>
  <c r="J47" i="6"/>
  <c r="J49" s="1"/>
  <c r="J261" i="9" s="1"/>
  <c r="J230" i="4" s="1"/>
  <c r="J236" s="1"/>
  <c r="J240" s="1"/>
  <c r="K48" i="6"/>
  <c r="K50" s="1"/>
  <c r="K262" i="9" s="1"/>
  <c r="K47" i="6"/>
  <c r="K49" s="1"/>
  <c r="K261" i="9" s="1"/>
  <c r="K230" i="4" s="1"/>
  <c r="K236" s="1"/>
  <c r="K240" s="1"/>
  <c r="W26"/>
  <c r="X14" i="7" s="1"/>
  <c r="X18" s="1"/>
  <c r="BG26" i="4"/>
  <c r="BH14" i="7" s="1"/>
  <c r="BH18" s="1"/>
  <c r="T26" i="4"/>
  <c r="U14" i="7" s="1"/>
  <c r="U18" s="1"/>
  <c r="H26" i="4"/>
  <c r="I14" i="7" s="1"/>
  <c r="I18" s="1"/>
  <c r="AT26" i="4"/>
  <c r="AU14" i="7" s="1"/>
  <c r="AU18" s="1"/>
  <c r="AI26" i="4"/>
  <c r="AJ14" i="7" s="1"/>
  <c r="AJ18" s="1"/>
  <c r="BZ26" i="4"/>
  <c r="CA14" i="7" s="1"/>
  <c r="CA18" s="1"/>
  <c r="BJ26" i="4"/>
  <c r="BK14" i="7" s="1"/>
  <c r="BK18" s="1"/>
  <c r="AU26" i="4"/>
  <c r="AV14" i="7" s="1"/>
  <c r="AV18" s="1"/>
  <c r="AD26" i="4"/>
  <c r="AE14" i="7" s="1"/>
  <c r="AE18" s="1"/>
  <c r="BQ26" i="4"/>
  <c r="BR14" i="7" s="1"/>
  <c r="BR18" s="1"/>
  <c r="P26" i="4"/>
  <c r="Q14" i="7" s="1"/>
  <c r="Q18" s="1"/>
  <c r="BT26" i="4"/>
  <c r="BU14" i="7" s="1"/>
  <c r="BU18" s="1"/>
  <c r="AV26" i="4"/>
  <c r="AW14" i="7" s="1"/>
  <c r="AW18" s="1"/>
  <c r="CC26" i="4"/>
  <c r="CD14" i="7" s="1"/>
  <c r="CD18" s="1"/>
  <c r="D26" i="4"/>
  <c r="E14" i="7" s="1"/>
  <c r="E18" s="1"/>
  <c r="O26" i="4"/>
  <c r="P14" i="7" s="1"/>
  <c r="P18" s="1"/>
  <c r="BP26" i="4"/>
  <c r="BQ14" i="7" s="1"/>
  <c r="BQ18" s="1"/>
  <c r="AO26" i="4"/>
  <c r="AP14" i="7" s="1"/>
  <c r="AP18" s="1"/>
  <c r="BU26" i="4"/>
  <c r="BV14" i="7" s="1"/>
  <c r="BV18" s="1"/>
  <c r="G26" i="4"/>
  <c r="H14" i="7" s="1"/>
  <c r="H18" s="1"/>
  <c r="BB26" i="4"/>
  <c r="BC14" i="7" s="1"/>
  <c r="BC18" s="1"/>
  <c r="CD26" i="4"/>
  <c r="CE14" i="7" s="1"/>
  <c r="CE18" s="1"/>
  <c r="CJ26" i="4"/>
  <c r="CK14" i="7" s="1"/>
  <c r="CK18" s="1"/>
  <c r="CM26" i="4"/>
  <c r="CN14" i="7" s="1"/>
  <c r="CN18" s="1"/>
  <c r="AA26" i="4"/>
  <c r="AB14" i="7" s="1"/>
  <c r="AB18" s="1"/>
  <c r="J26" i="4"/>
  <c r="K14" i="7" s="1"/>
  <c r="K18" s="1"/>
  <c r="AE26" i="4"/>
  <c r="AF14" i="7" s="1"/>
  <c r="AF18" s="1"/>
  <c r="K26" i="4"/>
  <c r="L14" i="7" s="1"/>
  <c r="L18" s="1"/>
  <c r="AN26" i="4"/>
  <c r="AO14" i="7" s="1"/>
  <c r="AO18" s="1"/>
  <c r="M26" i="4"/>
  <c r="N14" i="7" s="1"/>
  <c r="N18" s="1"/>
  <c r="AB26" i="4"/>
  <c r="AC14" i="7" s="1"/>
  <c r="AC18" s="1"/>
  <c r="BW26" i="4"/>
  <c r="BX14" i="7" s="1"/>
  <c r="BX18" s="1"/>
  <c r="BL26" i="4"/>
  <c r="BM14" i="7" s="1"/>
  <c r="BM18" s="1"/>
  <c r="BR26" i="4"/>
  <c r="BS14" i="7" s="1"/>
  <c r="BS18" s="1"/>
  <c r="BD26" i="4"/>
  <c r="BE14" i="7" s="1"/>
  <c r="BE18" s="1"/>
  <c r="BA26" i="4"/>
  <c r="BB14" i="7" s="1"/>
  <c r="BB18" s="1"/>
  <c r="BK26" i="4"/>
  <c r="BL14" i="7" s="1"/>
  <c r="BL18" s="1"/>
  <c r="AG26" i="4"/>
  <c r="AH14" i="7" s="1"/>
  <c r="AH18" s="1"/>
  <c r="AY26" i="4"/>
  <c r="AZ14" i="7" s="1"/>
  <c r="AZ18" s="1"/>
  <c r="BE26" i="4"/>
  <c r="BF14" i="7" s="1"/>
  <c r="BF18" s="1"/>
  <c r="Q26" i="4"/>
  <c r="R14" i="7" s="1"/>
  <c r="R18" s="1"/>
  <c r="CK26" i="4"/>
  <c r="CL14" i="7" s="1"/>
  <c r="CL18" s="1"/>
  <c r="BO26" i="4"/>
  <c r="BP14" i="7" s="1"/>
  <c r="BP18" s="1"/>
  <c r="Z26" i="4"/>
  <c r="AA14" i="7" s="1"/>
  <c r="AA18" s="1"/>
  <c r="I26" i="4"/>
  <c r="J14" i="7" s="1"/>
  <c r="J18" s="1"/>
  <c r="AJ26" i="4"/>
  <c r="AK14" i="7" s="1"/>
  <c r="AK18" s="1"/>
  <c r="BI26" i="4"/>
  <c r="BJ14" i="7" s="1"/>
  <c r="BJ18" s="1"/>
  <c r="AK26" i="4"/>
  <c r="AL14" i="7" s="1"/>
  <c r="AL18" s="1"/>
  <c r="BF26" i="4"/>
  <c r="BG14" i="7" s="1"/>
  <c r="BG18" s="1"/>
  <c r="CF26" i="4"/>
  <c r="CG14" i="7" s="1"/>
  <c r="CG18" s="1"/>
  <c r="BV26" i="4"/>
  <c r="BW14" i="7" s="1"/>
  <c r="BW18" s="1"/>
  <c r="BS26" i="4"/>
  <c r="BT14" i="7" s="1"/>
  <c r="BT18" s="1"/>
  <c r="BC26" i="4"/>
  <c r="BD14" i="7" s="1"/>
  <c r="BD18" s="1"/>
  <c r="CG26" i="4"/>
  <c r="CH14" i="7" s="1"/>
  <c r="CH18" s="1"/>
  <c r="X26" i="4"/>
  <c r="Y14" i="7" s="1"/>
  <c r="Y18" s="1"/>
  <c r="E26" i="4"/>
  <c r="F14" i="7" s="1"/>
  <c r="F18" s="1"/>
  <c r="S26" i="4"/>
  <c r="T14" i="7" s="1"/>
  <c r="T18" s="1"/>
  <c r="AL26" i="4"/>
  <c r="AM14" i="7" s="1"/>
  <c r="AM18" s="1"/>
  <c r="BH26" i="4"/>
  <c r="BI14" i="7" s="1"/>
  <c r="BI18" s="1"/>
  <c r="AH26" i="4"/>
  <c r="AI14" i="7" s="1"/>
  <c r="AI18" s="1"/>
  <c r="CN26" i="4"/>
  <c r="CO14" i="7" s="1"/>
  <c r="CO18" s="1"/>
  <c r="BY26" i="4"/>
  <c r="BZ14" i="7" s="1"/>
  <c r="BZ18" s="1"/>
  <c r="AZ26" i="4"/>
  <c r="BA14" i="7" s="1"/>
  <c r="BA18" s="1"/>
  <c r="CA26" i="4"/>
  <c r="CB14" i="7" s="1"/>
  <c r="CB18" s="1"/>
  <c r="AX26" i="4"/>
  <c r="AY14" i="7" s="1"/>
  <c r="AY18" s="1"/>
  <c r="J16"/>
  <c r="J17" s="1"/>
  <c r="J23" s="1"/>
  <c r="J29" s="1"/>
  <c r="J35" s="1"/>
  <c r="J41" s="1"/>
  <c r="J47" s="1"/>
  <c r="I5" i="6"/>
  <c r="I232" i="4"/>
  <c r="I235" s="1"/>
  <c r="E232"/>
  <c r="E235" s="1"/>
  <c r="F16" i="7"/>
  <c r="F17" s="1"/>
  <c r="F23" s="1"/>
  <c r="F29" s="1"/>
  <c r="F35" s="1"/>
  <c r="F41" s="1"/>
  <c r="F47" s="1"/>
  <c r="F53" s="1"/>
  <c r="F59" s="1"/>
  <c r="F65" s="1"/>
  <c r="F71" s="1"/>
  <c r="F77" s="1"/>
  <c r="F83" s="1"/>
  <c r="F89" s="1"/>
  <c r="E5" i="6"/>
  <c r="B83" i="2"/>
  <c r="C315" i="4"/>
  <c r="D83" i="2" s="1"/>
  <c r="D47" i="6"/>
  <c r="D49" s="1"/>
  <c r="D261" i="9" s="1"/>
  <c r="D230" i="4" s="1"/>
  <c r="D236" s="1"/>
  <c r="D240" s="1"/>
  <c r="D48" i="6"/>
  <c r="D50" s="1"/>
  <c r="D262" i="9" s="1"/>
  <c r="B96" i="2"/>
  <c r="C328" i="4"/>
  <c r="D96" i="2" s="1"/>
  <c r="E10" i="7"/>
  <c r="E11" s="1"/>
  <c r="C21" i="4"/>
  <c r="AD21"/>
  <c r="AE8" i="7" s="1"/>
  <c r="AE12" s="1"/>
  <c r="V21" i="4"/>
  <c r="W8" i="7" s="1"/>
  <c r="W12" s="1"/>
  <c r="L21" i="4"/>
  <c r="M8" i="7" s="1"/>
  <c r="M12" s="1"/>
  <c r="G21" i="4"/>
  <c r="H8" i="7" s="1"/>
  <c r="H12" s="1"/>
  <c r="P21" i="4"/>
  <c r="Q8" i="7" s="1"/>
  <c r="Q12" s="1"/>
  <c r="F21" i="4"/>
  <c r="G8" i="7" s="1"/>
  <c r="G12" s="1"/>
  <c r="X21" i="4"/>
  <c r="Y8" i="7" s="1"/>
  <c r="Y12" s="1"/>
  <c r="U21" i="4"/>
  <c r="V8" i="7" s="1"/>
  <c r="V12" s="1"/>
  <c r="Y21" i="4"/>
  <c r="Z8" i="7" s="1"/>
  <c r="Z12" s="1"/>
  <c r="W21" i="4"/>
  <c r="X8" i="7" s="1"/>
  <c r="X12" s="1"/>
  <c r="AE21" i="4"/>
  <c r="AF8" i="7" s="1"/>
  <c r="AF12" s="1"/>
  <c r="Q21" i="4"/>
  <c r="R8" i="7" s="1"/>
  <c r="R12" s="1"/>
  <c r="M21" i="4"/>
  <c r="N8" i="7" s="1"/>
  <c r="N12" s="1"/>
  <c r="D21" i="4"/>
  <c r="E8" i="7" s="1"/>
  <c r="E12" s="1"/>
  <c r="Z21" i="4"/>
  <c r="AA8" i="7" s="1"/>
  <c r="AA12" s="1"/>
  <c r="AA21" i="4"/>
  <c r="AB8" i="7" s="1"/>
  <c r="AB12" s="1"/>
  <c r="AC21" i="4"/>
  <c r="AD8" i="7" s="1"/>
  <c r="AD12" s="1"/>
  <c r="K21" i="4"/>
  <c r="L8" i="7" s="1"/>
  <c r="L12" s="1"/>
  <c r="R21" i="4"/>
  <c r="S8" i="7" s="1"/>
  <c r="S12" s="1"/>
  <c r="J21" i="4"/>
  <c r="K8" i="7" s="1"/>
  <c r="K12" s="1"/>
  <c r="S21" i="4"/>
  <c r="T8" i="7" s="1"/>
  <c r="T12" s="1"/>
  <c r="N21" i="4"/>
  <c r="O8" i="7" s="1"/>
  <c r="O12" s="1"/>
  <c r="T21" i="4"/>
  <c r="U8" i="7" s="1"/>
  <c r="U12" s="1"/>
  <c r="I21" i="4"/>
  <c r="J8" i="7" s="1"/>
  <c r="J12" s="1"/>
  <c r="H21" i="4"/>
  <c r="I8" i="7" s="1"/>
  <c r="I12" s="1"/>
  <c r="O21" i="4"/>
  <c r="P8" i="7" s="1"/>
  <c r="P12" s="1"/>
  <c r="AB21" i="4"/>
  <c r="AC8" i="7" s="1"/>
  <c r="AC12" s="1"/>
  <c r="F10"/>
  <c r="F11" s="1"/>
  <c r="E21" i="4"/>
  <c r="F8" i="7" s="1"/>
  <c r="F12" s="1"/>
  <c r="CK37"/>
  <c r="CJ50" i="4"/>
  <c r="D47" i="7"/>
  <c r="BA91"/>
  <c r="AZ95" i="4"/>
  <c r="BQ109" i="7"/>
  <c r="BP115" i="4"/>
  <c r="L37" i="2"/>
  <c r="CQ182" i="4"/>
  <c r="CR201" i="7" s="1"/>
  <c r="C227" i="4"/>
  <c r="G35" i="2" s="1"/>
  <c r="G81" s="1"/>
  <c r="CQ201" i="7"/>
  <c r="CP240" i="4"/>
  <c r="BB79" i="7"/>
  <c r="BA85" i="4"/>
  <c r="BF85" i="7"/>
  <c r="BE90" i="4"/>
  <c r="Q90"/>
  <c r="R85" i="7"/>
  <c r="AS103"/>
  <c r="AR105" i="4"/>
  <c r="AR110" s="1"/>
  <c r="BL85"/>
  <c r="BM79" i="7"/>
  <c r="AH85"/>
  <c r="AG90" i="4"/>
  <c r="BP79" i="7"/>
  <c r="BO85" i="4"/>
  <c r="BJ105"/>
  <c r="BJ110" s="1"/>
  <c r="BK103" i="7"/>
  <c r="W91"/>
  <c r="V95" i="4"/>
  <c r="G97" i="7"/>
  <c r="F100" i="4"/>
  <c r="CN90"/>
  <c r="CO85" i="7"/>
  <c r="CD121"/>
  <c r="CC130" i="4"/>
  <c r="M95"/>
  <c r="N91" i="7"/>
  <c r="K85" i="4"/>
  <c r="L79" i="7"/>
  <c r="AU120" i="4"/>
  <c r="AU125" s="1"/>
  <c r="AV115" i="7"/>
  <c r="BX221"/>
  <c r="AE91"/>
  <c r="AD95" i="4"/>
  <c r="AA103" i="7"/>
  <c r="Z105" i="4"/>
  <c r="Z110" s="1"/>
  <c r="BR79" i="7"/>
  <c r="BQ85" i="4"/>
  <c r="BZ90"/>
  <c r="CA85" i="7"/>
  <c r="F85"/>
  <c r="E90" i="4"/>
  <c r="CN127" i="7"/>
  <c r="CM135" i="4"/>
  <c r="CM140" s="1"/>
  <c r="AX95"/>
  <c r="AY91" i="7"/>
  <c r="AJ115"/>
  <c r="AI120" i="4"/>
  <c r="AI125" s="1"/>
  <c r="O150"/>
  <c r="O155" s="1"/>
  <c r="P139" i="7"/>
  <c r="AK109"/>
  <c r="AJ115" i="4"/>
  <c r="U80"/>
  <c r="V73" i="7"/>
  <c r="CF79"/>
  <c r="CE85" i="4"/>
  <c r="BO221" i="7"/>
  <c r="J90" i="4"/>
  <c r="K85" i="7"/>
  <c r="AW97"/>
  <c r="AV100" i="4"/>
  <c r="CB95"/>
  <c r="CC91" i="7"/>
  <c r="BZ97"/>
  <c r="BY100" i="4"/>
  <c r="AL109" i="7"/>
  <c r="AK115" i="4"/>
  <c r="AN103" i="7"/>
  <c r="AM105" i="4"/>
  <c r="AM110" s="1"/>
  <c r="AI109" i="7"/>
  <c r="AH115" i="4"/>
  <c r="BW115"/>
  <c r="BX109" i="7"/>
  <c r="AU91"/>
  <c r="AT95" i="4"/>
  <c r="BR90"/>
  <c r="BS85" i="7"/>
  <c r="AC91"/>
  <c r="AB95" i="4"/>
  <c r="BO85" i="7"/>
  <c r="BN90" i="4"/>
  <c r="BU202" i="7"/>
  <c r="BU203" s="1"/>
  <c r="BT234" i="4"/>
  <c r="BT235" s="1"/>
  <c r="BT236" s="1"/>
  <c r="BT240" s="1"/>
  <c r="BT181"/>
  <c r="BW181"/>
  <c r="V181"/>
  <c r="BE181"/>
  <c r="BB181"/>
  <c r="CJ181"/>
  <c r="BX181"/>
  <c r="AN181"/>
  <c r="CE181"/>
  <c r="AU181"/>
  <c r="BQ181"/>
  <c r="CA181"/>
  <c r="AP181"/>
  <c r="T181"/>
  <c r="X181"/>
  <c r="BU181"/>
  <c r="P181"/>
  <c r="AQ181"/>
  <c r="AZ181"/>
  <c r="G181"/>
  <c r="BS181"/>
  <c r="AF181"/>
  <c r="CC181"/>
  <c r="E181"/>
  <c r="W181"/>
  <c r="AY181"/>
  <c r="AC181"/>
  <c r="BF181"/>
  <c r="BD181"/>
  <c r="S181"/>
  <c r="BL181"/>
  <c r="C181"/>
  <c r="BP181"/>
  <c r="CL181"/>
  <c r="BV181"/>
  <c r="AH181"/>
  <c r="BA181"/>
  <c r="O181"/>
  <c r="U181"/>
  <c r="AV181"/>
  <c r="BH181"/>
  <c r="I181"/>
  <c r="M181"/>
  <c r="CD181"/>
  <c r="AW181"/>
  <c r="CB181"/>
  <c r="CG181"/>
  <c r="CH181"/>
  <c r="H181"/>
  <c r="CF181"/>
  <c r="BG181"/>
  <c r="BO181"/>
  <c r="CM181"/>
  <c r="BC181"/>
  <c r="CK181"/>
  <c r="CN181"/>
  <c r="AJ181"/>
  <c r="Z181"/>
  <c r="BM181"/>
  <c r="AA181"/>
  <c r="AM181"/>
  <c r="N181"/>
  <c r="BI181"/>
  <c r="AR181"/>
  <c r="D181"/>
  <c r="F181"/>
  <c r="BR181"/>
  <c r="AS181"/>
  <c r="K181"/>
  <c r="Q181"/>
  <c r="BZ181"/>
  <c r="L181"/>
  <c r="BN181"/>
  <c r="Y181"/>
  <c r="BJ181"/>
  <c r="R181"/>
  <c r="AD181"/>
  <c r="AI181"/>
  <c r="AL181"/>
  <c r="AT181"/>
  <c r="AX181"/>
  <c r="BY181"/>
  <c r="CI181"/>
  <c r="AG181"/>
  <c r="AE181"/>
  <c r="AK181"/>
  <c r="BK181"/>
  <c r="AO181"/>
  <c r="J181"/>
  <c r="AB181"/>
  <c r="AT109" i="7"/>
  <c r="AS115" i="4"/>
  <c r="CG100"/>
  <c r="CH97" i="7"/>
  <c r="Y85"/>
  <c r="X90" i="4"/>
  <c r="H90"/>
  <c r="I85" i="7"/>
  <c r="BN133"/>
  <c r="BM145" i="4"/>
  <c r="C308"/>
  <c r="D76" i="2" s="1"/>
  <c r="B76"/>
  <c r="CB49" i="7"/>
  <c r="CA60" i="4"/>
  <c r="AE115"/>
  <c r="AF109" i="7"/>
  <c r="G90" i="4"/>
  <c r="H85" i="7"/>
  <c r="J85"/>
  <c r="I90" i="4"/>
  <c r="CI135"/>
  <c r="CI140" s="1"/>
  <c r="CJ127" i="7"/>
  <c r="BH91"/>
  <c r="BG95" i="4"/>
  <c r="D121" i="7"/>
  <c r="C130" i="4"/>
  <c r="BV43" i="7"/>
  <c r="BU55" i="4"/>
  <c r="AR55" i="7"/>
  <c r="AQ65" i="4"/>
  <c r="AH8" i="5"/>
  <c r="AK7"/>
  <c r="CK100" i="4"/>
  <c r="CL97" i="7"/>
  <c r="BJ109"/>
  <c r="BI115" i="4"/>
  <c r="W7" i="5"/>
  <c r="T8"/>
  <c r="BL109" i="7"/>
  <c r="BK115" i="4"/>
  <c r="BV100"/>
  <c r="BW97" i="7"/>
  <c r="BC97"/>
  <c r="BB100" i="4"/>
  <c r="AM115" i="7"/>
  <c r="AL120" i="4"/>
  <c r="AL125" s="1"/>
  <c r="AP115"/>
  <c r="AQ109" i="7"/>
  <c r="AY115" i="4"/>
  <c r="AZ109" i="7"/>
  <c r="AD109"/>
  <c r="AC115" i="4"/>
  <c r="BY115" i="7"/>
  <c r="BX120" i="4"/>
  <c r="BX125" s="1"/>
  <c r="AF95"/>
  <c r="AG91" i="7"/>
  <c r="CD105" i="4"/>
  <c r="CD110" s="1"/>
  <c r="CE103" i="7"/>
  <c r="BC221"/>
  <c r="CG103"/>
  <c r="CF105" i="4"/>
  <c r="CF110" s="1"/>
  <c r="BP47" i="7"/>
  <c r="AB109"/>
  <c r="AA115" i="4"/>
  <c r="BI115" i="7"/>
  <c r="BH120" i="4"/>
  <c r="BH125" s="1"/>
  <c r="X7" i="5"/>
  <c r="U8"/>
  <c r="W90" i="4"/>
  <c r="X85" i="7"/>
  <c r="BE85"/>
  <c r="BD90" i="4"/>
  <c r="BS95"/>
  <c r="BT91" i="7"/>
  <c r="T109"/>
  <c r="S115" i="4"/>
  <c r="AN90"/>
  <c r="AO85" i="7"/>
  <c r="CI91"/>
  <c r="CH95" i="4"/>
  <c r="BB113" i="7"/>
  <c r="BT100" i="4"/>
  <c r="BU97" i="7"/>
  <c r="BG103"/>
  <c r="BF105" i="4"/>
  <c r="BF110" s="1"/>
  <c r="Y90"/>
  <c r="Z85" i="7"/>
  <c r="S151"/>
  <c r="R165" i="4"/>
  <c r="R170" s="1"/>
  <c r="N95"/>
  <c r="O91" i="7"/>
  <c r="AP85"/>
  <c r="AO90" i="4"/>
  <c r="E49" i="7"/>
  <c r="D60" i="4"/>
  <c r="CM91" i="7"/>
  <c r="CL95" i="4"/>
  <c r="AW105"/>
  <c r="AW110" s="1"/>
  <c r="AX103" i="7"/>
  <c r="BD85"/>
  <c r="BC90" i="4"/>
  <c r="T105"/>
  <c r="T110" s="1"/>
  <c r="U103" i="7"/>
  <c r="M85"/>
  <c r="L90" i="4"/>
  <c r="Q115" i="7"/>
  <c r="P120" i="4"/>
  <c r="P125" s="1"/>
  <c r="K12" i="2" l="1"/>
  <c r="F48" i="6"/>
  <c r="F50" s="1"/>
  <c r="F262" i="9" s="1"/>
  <c r="U10" i="5"/>
  <c r="T31"/>
  <c r="T30"/>
  <c r="V46"/>
  <c r="U77"/>
  <c r="U15"/>
  <c r="U78"/>
  <c r="U73"/>
  <c r="V90"/>
  <c r="T94"/>
  <c r="T63"/>
  <c r="T33"/>
  <c r="U33"/>
  <c r="T75"/>
  <c r="T46"/>
  <c r="U47"/>
  <c r="T43"/>
  <c r="U22"/>
  <c r="T86"/>
  <c r="U29"/>
  <c r="T27"/>
  <c r="V86"/>
  <c r="T25"/>
  <c r="V93"/>
  <c r="V15"/>
  <c r="U24"/>
  <c r="U70"/>
  <c r="U14"/>
  <c r="U48"/>
  <c r="V56"/>
  <c r="V32"/>
  <c r="T41"/>
  <c r="T36"/>
  <c r="T73"/>
  <c r="V37"/>
  <c r="U98"/>
  <c r="U27"/>
  <c r="U60"/>
  <c r="U28"/>
  <c r="U59"/>
  <c r="T54"/>
  <c r="V26"/>
  <c r="T79"/>
  <c r="T32"/>
  <c r="U76"/>
  <c r="U35"/>
  <c r="U13"/>
  <c r="U25"/>
  <c r="U11"/>
  <c r="V83"/>
  <c r="V50"/>
  <c r="V99"/>
  <c r="T24"/>
  <c r="T44"/>
  <c r="V23"/>
  <c r="V78"/>
  <c r="V24"/>
  <c r="U80"/>
  <c r="T74"/>
  <c r="U97"/>
  <c r="T57"/>
  <c r="T85"/>
  <c r="V71"/>
  <c r="T52"/>
  <c r="T55"/>
  <c r="V17"/>
  <c r="T70"/>
  <c r="U26"/>
  <c r="U55"/>
  <c r="U52"/>
  <c r="U43"/>
  <c r="T96"/>
  <c r="U56"/>
  <c r="T50"/>
  <c r="U50"/>
  <c r="V39"/>
  <c r="T80"/>
  <c r="V84"/>
  <c r="U66"/>
  <c r="T83"/>
  <c r="V47"/>
  <c r="V73"/>
  <c r="T89"/>
  <c r="T62"/>
  <c r="U79"/>
  <c r="V10"/>
  <c r="T10"/>
  <c r="U51"/>
  <c r="V42"/>
  <c r="V68"/>
  <c r="U96"/>
  <c r="V87"/>
  <c r="U86"/>
  <c r="V19"/>
  <c r="U61"/>
  <c r="U81"/>
  <c r="U23"/>
  <c r="U94"/>
  <c r="V49"/>
  <c r="V64"/>
  <c r="V31"/>
  <c r="U32"/>
  <c r="U69"/>
  <c r="V89"/>
  <c r="T19"/>
  <c r="T17"/>
  <c r="U65"/>
  <c r="V95"/>
  <c r="V62"/>
  <c r="V54"/>
  <c r="V44"/>
  <c r="T71"/>
  <c r="T76"/>
  <c r="V51"/>
  <c r="U85"/>
  <c r="V21"/>
  <c r="V66"/>
  <c r="U12"/>
  <c r="T97"/>
  <c r="V20"/>
  <c r="V25"/>
  <c r="V27"/>
  <c r="T16"/>
  <c r="U89"/>
  <c r="T39"/>
  <c r="T82"/>
  <c r="V11"/>
  <c r="V98"/>
  <c r="U36"/>
  <c r="U30"/>
  <c r="U42"/>
  <c r="V58"/>
  <c r="U82"/>
  <c r="T72"/>
  <c r="T20"/>
  <c r="U37"/>
  <c r="V82"/>
  <c r="T99"/>
  <c r="U62"/>
  <c r="V41"/>
  <c r="T15"/>
  <c r="T14"/>
  <c r="U67"/>
  <c r="T23"/>
  <c r="V60"/>
  <c r="U99"/>
  <c r="T21"/>
  <c r="T56"/>
  <c r="T91"/>
  <c r="U46"/>
  <c r="V70"/>
  <c r="V52"/>
  <c r="U63"/>
  <c r="U40"/>
  <c r="T60"/>
  <c r="V14"/>
  <c r="U58"/>
  <c r="T47"/>
  <c r="T81"/>
  <c r="U49"/>
  <c r="T65"/>
  <c r="V88"/>
  <c r="T48"/>
  <c r="U90"/>
  <c r="T66"/>
  <c r="V38"/>
  <c r="U18"/>
  <c r="V61"/>
  <c r="U87"/>
  <c r="V53"/>
  <c r="V29"/>
  <c r="T59"/>
  <c r="T58"/>
  <c r="T37"/>
  <c r="T26"/>
  <c r="V76"/>
  <c r="T95"/>
  <c r="U88"/>
  <c r="V36"/>
  <c r="T90"/>
  <c r="V48"/>
  <c r="T77"/>
  <c r="V28"/>
  <c r="V69"/>
  <c r="U44"/>
  <c r="T29"/>
  <c r="V96"/>
  <c r="V33"/>
  <c r="T34"/>
  <c r="V12"/>
  <c r="V45"/>
  <c r="T51"/>
  <c r="U17"/>
  <c r="T67"/>
  <c r="V43"/>
  <c r="V30"/>
  <c r="U68"/>
  <c r="T61"/>
  <c r="U39"/>
  <c r="T49"/>
  <c r="T93"/>
  <c r="U91"/>
  <c r="T45"/>
  <c r="T78"/>
  <c r="T11"/>
  <c r="U93"/>
  <c r="T92"/>
  <c r="T87"/>
  <c r="U83"/>
  <c r="V59"/>
  <c r="T88"/>
  <c r="U95"/>
  <c r="T28"/>
  <c r="V34"/>
  <c r="T42"/>
  <c r="V35"/>
  <c r="T38"/>
  <c r="T18"/>
  <c r="V18"/>
  <c r="V77"/>
  <c r="V91"/>
  <c r="U41"/>
  <c r="U54"/>
  <c r="U20"/>
  <c r="T53"/>
  <c r="T12"/>
  <c r="U53"/>
  <c r="U45"/>
  <c r="U92"/>
  <c r="U57"/>
  <c r="T84"/>
  <c r="V40"/>
  <c r="V57"/>
  <c r="U74"/>
  <c r="V16"/>
  <c r="T64"/>
  <c r="U21"/>
  <c r="V75"/>
  <c r="V13"/>
  <c r="U31"/>
  <c r="U38"/>
  <c r="V22"/>
  <c r="V63"/>
  <c r="V92"/>
  <c r="T68"/>
  <c r="T69"/>
  <c r="T22"/>
  <c r="V80"/>
  <c r="V85"/>
  <c r="U75"/>
  <c r="T35"/>
  <c r="U71"/>
  <c r="V55"/>
  <c r="V79"/>
  <c r="V72"/>
  <c r="T40"/>
  <c r="U16"/>
  <c r="V81"/>
  <c r="U19"/>
  <c r="U64"/>
  <c r="T13"/>
  <c r="V97"/>
  <c r="T98"/>
  <c r="U84"/>
  <c r="V65"/>
  <c r="V74"/>
  <c r="V94"/>
  <c r="U72"/>
  <c r="U34"/>
  <c r="V67"/>
  <c r="S28"/>
  <c r="H48" i="6"/>
  <c r="H50" s="1"/>
  <c r="H262" i="9" s="1"/>
  <c r="R31" i="5"/>
  <c r="S55"/>
  <c r="R80"/>
  <c r="S36"/>
  <c r="R78"/>
  <c r="S71"/>
  <c r="R14"/>
  <c r="R83"/>
  <c r="Q92"/>
  <c r="R97"/>
  <c r="R57"/>
  <c r="S46"/>
  <c r="Q63"/>
  <c r="Q71"/>
  <c r="R27"/>
  <c r="Q88"/>
  <c r="R58"/>
  <c r="R99"/>
  <c r="Q99"/>
  <c r="R20"/>
  <c r="S26"/>
  <c r="Q95"/>
  <c r="R30"/>
  <c r="S20"/>
  <c r="R63"/>
  <c r="R96"/>
  <c r="Q31"/>
  <c r="S93"/>
  <c r="S24"/>
  <c r="S78"/>
  <c r="S54"/>
  <c r="R93"/>
  <c r="S88"/>
  <c r="R39"/>
  <c r="S25"/>
  <c r="R56"/>
  <c r="Q40"/>
  <c r="Q16"/>
  <c r="S72"/>
  <c r="S12"/>
  <c r="R47"/>
  <c r="S75"/>
  <c r="S29"/>
  <c r="Q19"/>
  <c r="Q21"/>
  <c r="R12"/>
  <c r="S69"/>
  <c r="S30"/>
  <c r="S66"/>
  <c r="S44"/>
  <c r="S77"/>
  <c r="Q73"/>
  <c r="R48"/>
  <c r="Q59"/>
  <c r="Q76"/>
  <c r="R87"/>
  <c r="S58"/>
  <c r="Q90"/>
  <c r="S51"/>
  <c r="Q91"/>
  <c r="S13"/>
  <c r="S68"/>
  <c r="Q46"/>
  <c r="S97"/>
  <c r="R65"/>
  <c r="Q62"/>
  <c r="R95"/>
  <c r="Q22"/>
  <c r="R38"/>
  <c r="R92"/>
  <c r="Q15"/>
  <c r="R11"/>
  <c r="S62"/>
  <c r="S22"/>
  <c r="R42"/>
  <c r="R36"/>
  <c r="Q85"/>
  <c r="R70"/>
  <c r="S23"/>
  <c r="R88"/>
  <c r="R67"/>
  <c r="Q12"/>
  <c r="S38"/>
  <c r="Q11"/>
  <c r="Q39"/>
  <c r="S99"/>
  <c r="Q52"/>
  <c r="Q38"/>
  <c r="Q23"/>
  <c r="Q30"/>
  <c r="S47"/>
  <c r="R26"/>
  <c r="R79"/>
  <c r="S27"/>
  <c r="S79"/>
  <c r="R46"/>
  <c r="Q29"/>
  <c r="Q47"/>
  <c r="Q35"/>
  <c r="Q96"/>
  <c r="R86"/>
  <c r="R37"/>
  <c r="Q68"/>
  <c r="R72"/>
  <c r="R66"/>
  <c r="Q41"/>
  <c r="Q37"/>
  <c r="R23"/>
  <c r="S94"/>
  <c r="S60"/>
  <c r="S50"/>
  <c r="S42"/>
  <c r="Q87"/>
  <c r="Q55"/>
  <c r="Q56"/>
  <c r="S76"/>
  <c r="R49"/>
  <c r="Q27"/>
  <c r="R84"/>
  <c r="S81"/>
  <c r="R69"/>
  <c r="R43"/>
  <c r="R10"/>
  <c r="Q78"/>
  <c r="S11"/>
  <c r="R76"/>
  <c r="Q60"/>
  <c r="Q32"/>
  <c r="S49"/>
  <c r="S70"/>
  <c r="S31"/>
  <c r="S98"/>
  <c r="Q44"/>
  <c r="R22"/>
  <c r="R68"/>
  <c r="Q84"/>
  <c r="Q97"/>
  <c r="Q17"/>
  <c r="S14"/>
  <c r="S37"/>
  <c r="Q77"/>
  <c r="Q66"/>
  <c r="Q10"/>
  <c r="R19"/>
  <c r="S90"/>
  <c r="Q42"/>
  <c r="R64"/>
  <c r="Q74"/>
  <c r="Q69"/>
  <c r="Q43"/>
  <c r="R82"/>
  <c r="R25"/>
  <c r="Q24"/>
  <c r="S95"/>
  <c r="R15"/>
  <c r="R74"/>
  <c r="Q81"/>
  <c r="R45"/>
  <c r="Q82"/>
  <c r="R81"/>
  <c r="R24"/>
  <c r="Q50"/>
  <c r="Q80"/>
  <c r="R18"/>
  <c r="Q49"/>
  <c r="S53"/>
  <c r="S96"/>
  <c r="R98"/>
  <c r="R61"/>
  <c r="R35"/>
  <c r="Q54"/>
  <c r="Q64"/>
  <c r="S52"/>
  <c r="R29"/>
  <c r="Q89"/>
  <c r="Q86"/>
  <c r="S92"/>
  <c r="R90"/>
  <c r="R55"/>
  <c r="R41"/>
  <c r="S87"/>
  <c r="R33"/>
  <c r="S15"/>
  <c r="S32"/>
  <c r="R59"/>
  <c r="S16"/>
  <c r="Q36"/>
  <c r="Q67"/>
  <c r="R28"/>
  <c r="S57"/>
  <c r="Q94"/>
  <c r="R77"/>
  <c r="Q98"/>
  <c r="S67"/>
  <c r="Q79"/>
  <c r="S85"/>
  <c r="Q34"/>
  <c r="S65"/>
  <c r="R17"/>
  <c r="S33"/>
  <c r="S10"/>
  <c r="Q83"/>
  <c r="R85"/>
  <c r="R75"/>
  <c r="R73"/>
  <c r="Q61"/>
  <c r="Q70"/>
  <c r="S43"/>
  <c r="Q57"/>
  <c r="R89"/>
  <c r="Q14"/>
  <c r="Q53"/>
  <c r="R91"/>
  <c r="Q51"/>
  <c r="S91"/>
  <c r="Q28"/>
  <c r="Q48"/>
  <c r="R32"/>
  <c r="S80"/>
  <c r="R13"/>
  <c r="R51"/>
  <c r="R21"/>
  <c r="S73"/>
  <c r="S59"/>
  <c r="Q20"/>
  <c r="S39"/>
  <c r="Q65"/>
  <c r="R16"/>
  <c r="Q58"/>
  <c r="S21"/>
  <c r="S34"/>
  <c r="R40"/>
  <c r="R71"/>
  <c r="Q33"/>
  <c r="S83"/>
  <c r="Q26"/>
  <c r="S56"/>
  <c r="S61"/>
  <c r="R34"/>
  <c r="S82"/>
  <c r="Q25"/>
  <c r="Q45"/>
  <c r="S63"/>
  <c r="S86"/>
  <c r="S48"/>
  <c r="R54"/>
  <c r="S84"/>
  <c r="Q18"/>
  <c r="R50"/>
  <c r="S40"/>
  <c r="S41"/>
  <c r="R62"/>
  <c r="S89"/>
  <c r="R53"/>
  <c r="S35"/>
  <c r="R60"/>
  <c r="R52"/>
  <c r="S64"/>
  <c r="S18"/>
  <c r="Q13"/>
  <c r="S74"/>
  <c r="Q93"/>
  <c r="R94"/>
  <c r="Q72"/>
  <c r="S19"/>
  <c r="R44"/>
  <c r="S17"/>
  <c r="Q75"/>
  <c r="S45"/>
  <c r="K9" i="2"/>
  <c r="F47" i="6"/>
  <c r="F49" s="1"/>
  <c r="F261" i="9" s="1"/>
  <c r="F230" i="4" s="1"/>
  <c r="F236" s="1"/>
  <c r="F240" s="1"/>
  <c r="N48" i="6"/>
  <c r="N50" s="1"/>
  <c r="N262" i="9" s="1"/>
  <c r="G29" i="7"/>
  <c r="G35" s="1"/>
  <c r="G41" s="1"/>
  <c r="G47" s="1"/>
  <c r="G53" s="1"/>
  <c r="G59" s="1"/>
  <c r="G65" s="1"/>
  <c r="G71" s="1"/>
  <c r="G77" s="1"/>
  <c r="K10" i="5"/>
  <c r="L10"/>
  <c r="M10"/>
  <c r="M13"/>
  <c r="L15"/>
  <c r="M14"/>
  <c r="K45"/>
  <c r="K81"/>
  <c r="L63"/>
  <c r="L44"/>
  <c r="L99"/>
  <c r="M20"/>
  <c r="K60"/>
  <c r="L24"/>
  <c r="L70"/>
  <c r="K96"/>
  <c r="M84"/>
  <c r="L73"/>
  <c r="K31"/>
  <c r="M63"/>
  <c r="M31"/>
  <c r="K70"/>
  <c r="L11"/>
  <c r="K41"/>
  <c r="M32"/>
  <c r="M83"/>
  <c r="M33"/>
  <c r="K87"/>
  <c r="K14"/>
  <c r="M42"/>
  <c r="K34"/>
  <c r="L16"/>
  <c r="L37"/>
  <c r="L36"/>
  <c r="M95"/>
  <c r="M41"/>
  <c r="L64"/>
  <c r="L69"/>
  <c r="K27"/>
  <c r="K51"/>
  <c r="K24"/>
  <c r="L54"/>
  <c r="K25"/>
  <c r="L45"/>
  <c r="K95"/>
  <c r="K52"/>
  <c r="M61"/>
  <c r="L43"/>
  <c r="M27"/>
  <c r="L39"/>
  <c r="M91"/>
  <c r="L87"/>
  <c r="L19"/>
  <c r="L72"/>
  <c r="M96"/>
  <c r="L48"/>
  <c r="M67"/>
  <c r="K22"/>
  <c r="K43"/>
  <c r="M38"/>
  <c r="K99"/>
  <c r="M75"/>
  <c r="M28"/>
  <c r="K90"/>
  <c r="M17"/>
  <c r="M88"/>
  <c r="L30"/>
  <c r="L83"/>
  <c r="K86"/>
  <c r="K56"/>
  <c r="M16"/>
  <c r="L96"/>
  <c r="K16"/>
  <c r="L84"/>
  <c r="L46"/>
  <c r="M57"/>
  <c r="M56"/>
  <c r="L81"/>
  <c r="M46"/>
  <c r="L79"/>
  <c r="K46"/>
  <c r="L40"/>
  <c r="M76"/>
  <c r="K36"/>
  <c r="L38"/>
  <c r="K26"/>
  <c r="L88"/>
  <c r="M30"/>
  <c r="K32"/>
  <c r="L80"/>
  <c r="K88"/>
  <c r="M86"/>
  <c r="M48"/>
  <c r="K17"/>
  <c r="K19"/>
  <c r="M12"/>
  <c r="K37"/>
  <c r="M40"/>
  <c r="L76"/>
  <c r="L78"/>
  <c r="M58"/>
  <c r="K21"/>
  <c r="M73"/>
  <c r="M74"/>
  <c r="K94"/>
  <c r="M69"/>
  <c r="L50"/>
  <c r="M24"/>
  <c r="K98"/>
  <c r="K65"/>
  <c r="K23"/>
  <c r="K93"/>
  <c r="K76"/>
  <c r="K53"/>
  <c r="L42"/>
  <c r="M85"/>
  <c r="L55"/>
  <c r="L74"/>
  <c r="M35"/>
  <c r="L26"/>
  <c r="M45"/>
  <c r="L77"/>
  <c r="M23"/>
  <c r="M60"/>
  <c r="K20"/>
  <c r="L92"/>
  <c r="K54"/>
  <c r="L49"/>
  <c r="L82"/>
  <c r="L23"/>
  <c r="L20"/>
  <c r="M89"/>
  <c r="K28"/>
  <c r="M80"/>
  <c r="L75"/>
  <c r="M55"/>
  <c r="K57"/>
  <c r="K15"/>
  <c r="M15"/>
  <c r="L59"/>
  <c r="K68"/>
  <c r="K78"/>
  <c r="L89"/>
  <c r="K59"/>
  <c r="M77"/>
  <c r="K29"/>
  <c r="K48"/>
  <c r="K18"/>
  <c r="M52"/>
  <c r="L25"/>
  <c r="K80"/>
  <c r="M68"/>
  <c r="M72"/>
  <c r="K85"/>
  <c r="K83"/>
  <c r="K62"/>
  <c r="L68"/>
  <c r="L65"/>
  <c r="L41"/>
  <c r="K77"/>
  <c r="K91"/>
  <c r="L17"/>
  <c r="M26"/>
  <c r="L18"/>
  <c r="K44"/>
  <c r="M49"/>
  <c r="M79"/>
  <c r="K66"/>
  <c r="L21"/>
  <c r="K79"/>
  <c r="L57"/>
  <c r="L47"/>
  <c r="L90"/>
  <c r="K69"/>
  <c r="L62"/>
  <c r="M21"/>
  <c r="K30"/>
  <c r="M93"/>
  <c r="L35"/>
  <c r="M92"/>
  <c r="M59"/>
  <c r="L31"/>
  <c r="M29"/>
  <c r="L91"/>
  <c r="M99"/>
  <c r="K82"/>
  <c r="M36"/>
  <c r="K42"/>
  <c r="M70"/>
  <c r="K64"/>
  <c r="M81"/>
  <c r="K13"/>
  <c r="M78"/>
  <c r="M22"/>
  <c r="K55"/>
  <c r="M47"/>
  <c r="L51"/>
  <c r="L58"/>
  <c r="M50"/>
  <c r="M39"/>
  <c r="L85"/>
  <c r="M43"/>
  <c r="L95"/>
  <c r="M11"/>
  <c r="L13"/>
  <c r="K11"/>
  <c r="L27"/>
  <c r="L28"/>
  <c r="M87"/>
  <c r="L22"/>
  <c r="K74"/>
  <c r="K75"/>
  <c r="L53"/>
  <c r="L67"/>
  <c r="M51"/>
  <c r="K38"/>
  <c r="M98"/>
  <c r="M64"/>
  <c r="K40"/>
  <c r="K47"/>
  <c r="L29"/>
  <c r="K84"/>
  <c r="L56"/>
  <c r="M37"/>
  <c r="K92"/>
  <c r="K49"/>
  <c r="M66"/>
  <c r="L94"/>
  <c r="L61"/>
  <c r="L52"/>
  <c r="L60"/>
  <c r="K58"/>
  <c r="M44"/>
  <c r="M94"/>
  <c r="M90"/>
  <c r="L32"/>
  <c r="M71"/>
  <c r="L93"/>
  <c r="K33"/>
  <c r="L71"/>
  <c r="L34"/>
  <c r="M18"/>
  <c r="K89"/>
  <c r="L12"/>
  <c r="K50"/>
  <c r="L98"/>
  <c r="M97"/>
  <c r="L33"/>
  <c r="K61"/>
  <c r="K12"/>
  <c r="M82"/>
  <c r="K72"/>
  <c r="K35"/>
  <c r="L14"/>
  <c r="M62"/>
  <c r="K67"/>
  <c r="K63"/>
  <c r="M19"/>
  <c r="M53"/>
  <c r="M25"/>
  <c r="K39"/>
  <c r="K71"/>
  <c r="K97"/>
  <c r="L66"/>
  <c r="M65"/>
  <c r="M34"/>
  <c r="K73"/>
  <c r="L97"/>
  <c r="M54"/>
  <c r="L86"/>
  <c r="K7" i="2"/>
  <c r="AV263" i="9"/>
  <c r="AY263"/>
  <c r="AW263"/>
  <c r="AT263"/>
  <c r="X263"/>
  <c r="AQ263"/>
  <c r="AP263"/>
  <c r="AC263"/>
  <c r="AO263"/>
  <c r="AN263"/>
  <c r="AL263"/>
  <c r="AJ263"/>
  <c r="AI263"/>
  <c r="AG263"/>
  <c r="Q240" i="4"/>
  <c r="Q263" i="9" s="1"/>
  <c r="AF263"/>
  <c r="G263"/>
  <c r="AE263"/>
  <c r="AD263"/>
  <c r="AB263"/>
  <c r="AA263"/>
  <c r="Y263"/>
  <c r="M24" i="7"/>
  <c r="M20" s="1"/>
  <c r="H24"/>
  <c r="H20" s="1"/>
  <c r="AG24"/>
  <c r="AG20" s="1"/>
  <c r="W263" i="9"/>
  <c r="V263"/>
  <c r="U263"/>
  <c r="V24" i="7"/>
  <c r="V20" s="1"/>
  <c r="E22" i="5"/>
  <c r="B119" s="1"/>
  <c r="B23" i="8" s="1"/>
  <c r="AB24" i="7"/>
  <c r="AB20" s="1"/>
  <c r="AY24"/>
  <c r="AY20" s="1"/>
  <c r="BS24"/>
  <c r="BS20" s="1"/>
  <c r="BE24"/>
  <c r="BE20" s="1"/>
  <c r="D14"/>
  <c r="E345" s="1"/>
  <c r="E442" s="1"/>
  <c r="H93" i="8" s="1"/>
  <c r="U24" i="7"/>
  <c r="U20" s="1"/>
  <c r="I24"/>
  <c r="I20" s="1"/>
  <c r="BW24"/>
  <c r="BW20" s="1"/>
  <c r="X24"/>
  <c r="X20" s="1"/>
  <c r="BU24"/>
  <c r="BU20" s="1"/>
  <c r="AQ24"/>
  <c r="AQ20" s="1"/>
  <c r="S263" i="9"/>
  <c r="R263"/>
  <c r="CE24" i="7"/>
  <c r="CE20" s="1"/>
  <c r="AN24"/>
  <c r="AN20" s="1"/>
  <c r="CO24"/>
  <c r="CO20" s="1"/>
  <c r="CC24"/>
  <c r="CC20" s="1"/>
  <c r="AA24"/>
  <c r="AA20" s="1"/>
  <c r="P263" i="9"/>
  <c r="G15" i="5"/>
  <c r="D112" s="1"/>
  <c r="D16" i="8" s="1"/>
  <c r="F12" i="5"/>
  <c r="C109" s="1"/>
  <c r="C13" i="8" s="1"/>
  <c r="E13" s="1"/>
  <c r="O263" i="9"/>
  <c r="E15" i="5"/>
  <c r="B112" s="1"/>
  <c r="B16" i="8" s="1"/>
  <c r="G17" i="5"/>
  <c r="D114" s="1"/>
  <c r="D18" i="8" s="1"/>
  <c r="F15" i="5"/>
  <c r="C112" s="1"/>
  <c r="C16" i="8" s="1"/>
  <c r="E16" s="1"/>
  <c r="BJ24" i="7"/>
  <c r="BJ20" s="1"/>
  <c r="BQ24"/>
  <c r="BQ20" s="1"/>
  <c r="T24"/>
  <c r="T20" s="1"/>
  <c r="L24"/>
  <c r="L20" s="1"/>
  <c r="E21" i="5"/>
  <c r="B118" s="1"/>
  <c r="B22" i="8" s="1"/>
  <c r="F10" i="5"/>
  <c r="C107" s="1"/>
  <c r="C11" i="8" s="1"/>
  <c r="E11" s="1"/>
  <c r="CA24" i="7"/>
  <c r="CA20" s="1"/>
  <c r="BC24"/>
  <c r="BC20" s="1"/>
  <c r="CB24"/>
  <c r="CB20" s="1"/>
  <c r="BX24"/>
  <c r="BX20" s="1"/>
  <c r="AV24"/>
  <c r="AV20" s="1"/>
  <c r="AS24"/>
  <c r="AS20" s="1"/>
  <c r="Q24"/>
  <c r="Q20" s="1"/>
  <c r="AX24"/>
  <c r="AX20" s="1"/>
  <c r="BA24"/>
  <c r="BA20" s="1"/>
  <c r="CG24"/>
  <c r="CG20" s="1"/>
  <c r="S24"/>
  <c r="S20" s="1"/>
  <c r="R24"/>
  <c r="R20" s="1"/>
  <c r="AE24"/>
  <c r="AE20" s="1"/>
  <c r="AZ24"/>
  <c r="AZ20" s="1"/>
  <c r="BT24"/>
  <c r="BT20" s="1"/>
  <c r="G24"/>
  <c r="G20" s="1"/>
  <c r="W24"/>
  <c r="W20" s="1"/>
  <c r="BY24"/>
  <c r="BY20" s="1"/>
  <c r="AT24"/>
  <c r="AT20" s="1"/>
  <c r="AM24"/>
  <c r="AM20" s="1"/>
  <c r="E24"/>
  <c r="E20" s="1"/>
  <c r="G37" i="5"/>
  <c r="D134" s="1"/>
  <c r="D38" i="8" s="1"/>
  <c r="N24" i="7"/>
  <c r="N20" s="1"/>
  <c r="AP24"/>
  <c r="AP20" s="1"/>
  <c r="P24"/>
  <c r="P20" s="1"/>
  <c r="BV24"/>
  <c r="BV20" s="1"/>
  <c r="CM24"/>
  <c r="CM20" s="1"/>
  <c r="BL24"/>
  <c r="BL20" s="1"/>
  <c r="O24"/>
  <c r="O20" s="1"/>
  <c r="CK24"/>
  <c r="CK20" s="1"/>
  <c r="BI24"/>
  <c r="BI20" s="1"/>
  <c r="Y24"/>
  <c r="Y20" s="1"/>
  <c r="J24"/>
  <c r="J20" s="1"/>
  <c r="BF24"/>
  <c r="BF20" s="1"/>
  <c r="CF24"/>
  <c r="CF20" s="1"/>
  <c r="AU24"/>
  <c r="AU20" s="1"/>
  <c r="AR24"/>
  <c r="AR20" s="1"/>
  <c r="CJ24"/>
  <c r="CJ20" s="1"/>
  <c r="CN24"/>
  <c r="CN20" s="1"/>
  <c r="D24"/>
  <c r="D20" s="1"/>
  <c r="K24"/>
  <c r="K20" s="1"/>
  <c r="Z24"/>
  <c r="Z20" s="1"/>
  <c r="AW24"/>
  <c r="AW20" s="1"/>
  <c r="CL24"/>
  <c r="CL20" s="1"/>
  <c r="AK24"/>
  <c r="AK20" s="1"/>
  <c r="F41" i="5"/>
  <c r="C138" s="1"/>
  <c r="C42" i="8" s="1"/>
  <c r="E42" s="1"/>
  <c r="F96" i="5"/>
  <c r="C193" s="1"/>
  <c r="C97" i="8" s="1"/>
  <c r="E97" s="1"/>
  <c r="F80" i="5"/>
  <c r="C177" s="1"/>
  <c r="C81" i="8" s="1"/>
  <c r="E81" s="1"/>
  <c r="CI24" i="7"/>
  <c r="CI20" s="1"/>
  <c r="BN24"/>
  <c r="BN20" s="1"/>
  <c r="BK24"/>
  <c r="BK20" s="1"/>
  <c r="AC24"/>
  <c r="AC20" s="1"/>
  <c r="BG24"/>
  <c r="BG20" s="1"/>
  <c r="AF24"/>
  <c r="AF20" s="1"/>
  <c r="BR24"/>
  <c r="BR20" s="1"/>
  <c r="BB24"/>
  <c r="BB20" s="1"/>
  <c r="CD24"/>
  <c r="CD20" s="1"/>
  <c r="BZ24"/>
  <c r="BZ20" s="1"/>
  <c r="AJ24"/>
  <c r="AJ20" s="1"/>
  <c r="BM24"/>
  <c r="BM20" s="1"/>
  <c r="CH24"/>
  <c r="CH20" s="1"/>
  <c r="AL24"/>
  <c r="AL20" s="1"/>
  <c r="BH24"/>
  <c r="BH20" s="1"/>
  <c r="AH24"/>
  <c r="AH20" s="1"/>
  <c r="AD24"/>
  <c r="AD20" s="1"/>
  <c r="AI24"/>
  <c r="AI20" s="1"/>
  <c r="F24"/>
  <c r="F20" s="1"/>
  <c r="AO24"/>
  <c r="AO20" s="1"/>
  <c r="BO24"/>
  <c r="BO20" s="1"/>
  <c r="BP24"/>
  <c r="BP20" s="1"/>
  <c r="BD24"/>
  <c r="BD20" s="1"/>
  <c r="G18" i="5"/>
  <c r="D115" s="1"/>
  <c r="D19" i="8" s="1"/>
  <c r="F22" i="5"/>
  <c r="C119" s="1"/>
  <c r="C23" i="8" s="1"/>
  <c r="E23" s="1"/>
  <c r="F72" i="5"/>
  <c r="C169" s="1"/>
  <c r="C73" i="8" s="1"/>
  <c r="E73" s="1"/>
  <c r="G30" i="5"/>
  <c r="D127" s="1"/>
  <c r="D31" i="8" s="1"/>
  <c r="E73" i="5"/>
  <c r="B170" s="1"/>
  <c r="B74" i="8" s="1"/>
  <c r="E12" i="5"/>
  <c r="B109" s="1"/>
  <c r="B13" i="8" s="1"/>
  <c r="G28" i="5"/>
  <c r="D125" s="1"/>
  <c r="D29" i="8" s="1"/>
  <c r="E32" i="5"/>
  <c r="B129" s="1"/>
  <c r="B33" i="8" s="1"/>
  <c r="F19" i="5"/>
  <c r="C116" s="1"/>
  <c r="C20" i="8" s="1"/>
  <c r="E20" s="1"/>
  <c r="F56" i="5"/>
  <c r="C153" s="1"/>
  <c r="C57" i="8" s="1"/>
  <c r="E57" s="1"/>
  <c r="G55" i="5"/>
  <c r="D152" s="1"/>
  <c r="D56" i="8" s="1"/>
  <c r="G16" i="5"/>
  <c r="D113" s="1"/>
  <c r="D17" i="8" s="1"/>
  <c r="G47" i="5"/>
  <c r="D144" s="1"/>
  <c r="D48" i="8" s="1"/>
  <c r="G36" i="5"/>
  <c r="D133" s="1"/>
  <c r="D37" i="8" s="1"/>
  <c r="E91" i="5"/>
  <c r="B188" s="1"/>
  <c r="B92" i="8" s="1"/>
  <c r="G12" i="5"/>
  <c r="D109" s="1"/>
  <c r="D13" i="8" s="1"/>
  <c r="G19" i="5"/>
  <c r="D116" s="1"/>
  <c r="D20" i="8" s="1"/>
  <c r="E83" i="5"/>
  <c r="B180" s="1"/>
  <c r="B84" i="8" s="1"/>
  <c r="E58" i="5"/>
  <c r="B155" s="1"/>
  <c r="B59" i="8" s="1"/>
  <c r="E63" i="5"/>
  <c r="B160" s="1"/>
  <c r="B64" i="8" s="1"/>
  <c r="E19" i="5"/>
  <c r="B116" s="1"/>
  <c r="B20" i="8" s="1"/>
  <c r="E61" i="5"/>
  <c r="B158" s="1"/>
  <c r="B62" i="8" s="1"/>
  <c r="G56" i="5"/>
  <c r="D153" s="1"/>
  <c r="D57" i="8" s="1"/>
  <c r="E84" i="5"/>
  <c r="B181" s="1"/>
  <c r="B85" i="8" s="1"/>
  <c r="F16" i="5"/>
  <c r="C113" s="1"/>
  <c r="C17" i="8" s="1"/>
  <c r="E17" s="1"/>
  <c r="L263" i="9"/>
  <c r="E45" i="5"/>
  <c r="B142" s="1"/>
  <c r="B46" i="8" s="1"/>
  <c r="F14" i="5"/>
  <c r="C111" s="1"/>
  <c r="C15" i="8" s="1"/>
  <c r="E15" s="1"/>
  <c r="F39" i="5"/>
  <c r="C136" s="1"/>
  <c r="C40" i="8" s="1"/>
  <c r="E40" s="1"/>
  <c r="G24" i="5"/>
  <c r="D121" s="1"/>
  <c r="D25" i="8" s="1"/>
  <c r="F99" i="5"/>
  <c r="C196" s="1"/>
  <c r="C100" i="8" s="1"/>
  <c r="E100" s="1"/>
  <c r="G79" i="5"/>
  <c r="D176" s="1"/>
  <c r="D80" i="8" s="1"/>
  <c r="G40" i="5"/>
  <c r="D137" s="1"/>
  <c r="D41" i="8" s="1"/>
  <c r="F36" i="5"/>
  <c r="C133" s="1"/>
  <c r="C37" i="8" s="1"/>
  <c r="E37" s="1"/>
  <c r="G33" i="5"/>
  <c r="D130" s="1"/>
  <c r="D34" i="8" s="1"/>
  <c r="E33" i="5"/>
  <c r="B130" s="1"/>
  <c r="B34" i="8" s="1"/>
  <c r="F58" i="5"/>
  <c r="C155" s="1"/>
  <c r="C59" i="8" s="1"/>
  <c r="E59" s="1"/>
  <c r="F34" i="5"/>
  <c r="C131" s="1"/>
  <c r="C35" i="8" s="1"/>
  <c r="E35" s="1"/>
  <c r="G90" i="5"/>
  <c r="D187" s="1"/>
  <c r="D91" i="8" s="1"/>
  <c r="G92" i="5"/>
  <c r="D189" s="1"/>
  <c r="D93" i="8" s="1"/>
  <c r="E17" i="5"/>
  <c r="B114" s="1"/>
  <c r="B18" i="8" s="1"/>
  <c r="E64" i="5"/>
  <c r="B161" s="1"/>
  <c r="B65" i="8" s="1"/>
  <c r="F65" i="5"/>
  <c r="C162" s="1"/>
  <c r="C66" i="8" s="1"/>
  <c r="E66" s="1"/>
  <c r="G80" i="5"/>
  <c r="D177" s="1"/>
  <c r="D81" i="8" s="1"/>
  <c r="E14" i="5"/>
  <c r="B111" s="1"/>
  <c r="B15" i="8" s="1"/>
  <c r="E41" i="5"/>
  <c r="B138" s="1"/>
  <c r="B42" i="8" s="1"/>
  <c r="F18" i="5"/>
  <c r="C115" s="1"/>
  <c r="C19" i="8" s="1"/>
  <c r="E19" s="1"/>
  <c r="F29" i="5"/>
  <c r="C126" s="1"/>
  <c r="C30" i="8" s="1"/>
  <c r="E30" s="1"/>
  <c r="E74" i="5"/>
  <c r="B171" s="1"/>
  <c r="B75" i="8" s="1"/>
  <c r="G82" i="5"/>
  <c r="D179" s="1"/>
  <c r="D83" i="8" s="1"/>
  <c r="E88" i="5"/>
  <c r="B185" s="1"/>
  <c r="B89" i="8" s="1"/>
  <c r="E10" i="5"/>
  <c r="B107" s="1"/>
  <c r="B11" i="8" s="1"/>
  <c r="E16" i="5"/>
  <c r="B113" s="1"/>
  <c r="B17" i="8" s="1"/>
  <c r="E75" i="5"/>
  <c r="B172" s="1"/>
  <c r="B76" i="8" s="1"/>
  <c r="F86" i="5"/>
  <c r="C183" s="1"/>
  <c r="C87" i="8" s="1"/>
  <c r="E87" s="1"/>
  <c r="E54" i="5"/>
  <c r="B151" s="1"/>
  <c r="B55" i="8" s="1"/>
  <c r="G42" i="5"/>
  <c r="D139" s="1"/>
  <c r="D43" i="8" s="1"/>
  <c r="E72" i="5"/>
  <c r="B169" s="1"/>
  <c r="B73" i="8" s="1"/>
  <c r="E81" i="5"/>
  <c r="B178" s="1"/>
  <c r="B82" i="8" s="1"/>
  <c r="E87" i="5"/>
  <c r="B184" s="1"/>
  <c r="B88" i="8" s="1"/>
  <c r="G22" i="5"/>
  <c r="D119" s="1"/>
  <c r="D23" i="8" s="1"/>
  <c r="E13" i="5"/>
  <c r="B110" s="1"/>
  <c r="B14" i="8" s="1"/>
  <c r="E24" i="5"/>
  <c r="B121" s="1"/>
  <c r="B25" i="8" s="1"/>
  <c r="F45" i="5"/>
  <c r="C142" s="1"/>
  <c r="C46" i="8" s="1"/>
  <c r="E46" s="1"/>
  <c r="E94" i="5"/>
  <c r="B191" s="1"/>
  <c r="B95" i="8" s="1"/>
  <c r="E86" i="5"/>
  <c r="B183" s="1"/>
  <c r="B87" i="8" s="1"/>
  <c r="G41" i="5"/>
  <c r="D138" s="1"/>
  <c r="D42" i="8" s="1"/>
  <c r="E23" i="5"/>
  <c r="B120" s="1"/>
  <c r="B24" i="8" s="1"/>
  <c r="F85" i="5"/>
  <c r="C182" s="1"/>
  <c r="C86" i="8" s="1"/>
  <c r="E86" s="1"/>
  <c r="F11" i="5"/>
  <c r="C108" s="1"/>
  <c r="C12" i="8" s="1"/>
  <c r="E12" s="1"/>
  <c r="F32" i="5"/>
  <c r="C129" s="1"/>
  <c r="C33" i="8" s="1"/>
  <c r="E33" s="1"/>
  <c r="E47" i="5"/>
  <c r="B144" s="1"/>
  <c r="B48" i="8" s="1"/>
  <c r="E49" i="5"/>
  <c r="B146" s="1"/>
  <c r="B50" i="8" s="1"/>
  <c r="E57" i="5"/>
  <c r="B154" s="1"/>
  <c r="B58" i="8" s="1"/>
  <c r="F40" i="5"/>
  <c r="C137" s="1"/>
  <c r="C41" i="8" s="1"/>
  <c r="E41" s="1"/>
  <c r="F33" i="5"/>
  <c r="C130" s="1"/>
  <c r="C34" i="8" s="1"/>
  <c r="E34" s="1"/>
  <c r="F93" i="5"/>
  <c r="C190" s="1"/>
  <c r="C94" i="8" s="1"/>
  <c r="E94" s="1"/>
  <c r="G14" i="5"/>
  <c r="D111" s="1"/>
  <c r="D15" i="8" s="1"/>
  <c r="G13" i="5"/>
  <c r="D110" s="1"/>
  <c r="D14" i="8" s="1"/>
  <c r="F26" i="5"/>
  <c r="C123" s="1"/>
  <c r="C27" i="8" s="1"/>
  <c r="E27" s="1"/>
  <c r="F91" i="5"/>
  <c r="C188" s="1"/>
  <c r="C92" i="8" s="1"/>
  <c r="E92" s="1"/>
  <c r="F48" i="5"/>
  <c r="C145" s="1"/>
  <c r="C49" i="8" s="1"/>
  <c r="E49" s="1"/>
  <c r="E65" i="5"/>
  <c r="B162" s="1"/>
  <c r="B66" i="8" s="1"/>
  <c r="G11" i="5"/>
  <c r="D108" s="1"/>
  <c r="D12" i="8" s="1"/>
  <c r="G43" i="5"/>
  <c r="D140" s="1"/>
  <c r="D44" i="8" s="1"/>
  <c r="E59" i="5"/>
  <c r="B156" s="1"/>
  <c r="B60" i="8" s="1"/>
  <c r="G63" i="5"/>
  <c r="D160" s="1"/>
  <c r="D64" i="8" s="1"/>
  <c r="E26" i="5"/>
  <c r="B123" s="1"/>
  <c r="B27" i="8" s="1"/>
  <c r="E71" i="5"/>
  <c r="B168" s="1"/>
  <c r="B72" i="8" s="1"/>
  <c r="F89" i="5"/>
  <c r="C186" s="1"/>
  <c r="C90" i="8" s="1"/>
  <c r="E90" s="1"/>
  <c r="F52" i="5"/>
  <c r="C149" s="1"/>
  <c r="C53" i="8" s="1"/>
  <c r="E53" s="1"/>
  <c r="F35" i="5"/>
  <c r="C132" s="1"/>
  <c r="C36" i="8" s="1"/>
  <c r="E36" s="1"/>
  <c r="E60" i="5"/>
  <c r="B157" s="1"/>
  <c r="B61" i="8" s="1"/>
  <c r="G54" i="5"/>
  <c r="D151" s="1"/>
  <c r="D55" i="8" s="1"/>
  <c r="G25" i="5"/>
  <c r="D122" s="1"/>
  <c r="D26" i="8" s="1"/>
  <c r="E51" i="5"/>
  <c r="B148" s="1"/>
  <c r="B52" i="8" s="1"/>
  <c r="F60" i="5"/>
  <c r="C157" s="1"/>
  <c r="C61" i="8" s="1"/>
  <c r="E61" s="1"/>
  <c r="G46" i="5"/>
  <c r="D143" s="1"/>
  <c r="D47" i="8" s="1"/>
  <c r="G10" i="5"/>
  <c r="D107" s="1"/>
  <c r="D11" i="8" s="1"/>
  <c r="F13" i="5"/>
  <c r="C110" s="1"/>
  <c r="C14" i="8" s="1"/>
  <c r="E14" s="1"/>
  <c r="E82" i="5"/>
  <c r="B179" s="1"/>
  <c r="B83" i="8" s="1"/>
  <c r="E18" i="5"/>
  <c r="B115" s="1"/>
  <c r="B19" i="8" s="1"/>
  <c r="F17" i="5"/>
  <c r="C114" s="1"/>
  <c r="C18" i="8" s="1"/>
  <c r="E18" s="1"/>
  <c r="F94" i="5"/>
  <c r="C191" s="1"/>
  <c r="C95" i="8" s="1"/>
  <c r="E95" s="1"/>
  <c r="E67" i="5"/>
  <c r="B164" s="1"/>
  <c r="B68" i="8" s="1"/>
  <c r="E62" i="5"/>
  <c r="B159" s="1"/>
  <c r="B63" i="8" s="1"/>
  <c r="G65" i="5"/>
  <c r="D162" s="1"/>
  <c r="D66" i="8" s="1"/>
  <c r="F74" i="5"/>
  <c r="C171" s="1"/>
  <c r="C75" i="8" s="1"/>
  <c r="E75" s="1"/>
  <c r="G20" i="5"/>
  <c r="D117" s="1"/>
  <c r="D21" i="8" s="1"/>
  <c r="G51" i="5"/>
  <c r="D148" s="1"/>
  <c r="D52" i="8" s="1"/>
  <c r="G62" i="5"/>
  <c r="D159" s="1"/>
  <c r="D63" i="8" s="1"/>
  <c r="E11" i="5"/>
  <c r="B108" s="1"/>
  <c r="B12" i="8" s="1"/>
  <c r="F54" i="5"/>
  <c r="C151" s="1"/>
  <c r="C55" i="8" s="1"/>
  <c r="E55" s="1"/>
  <c r="F47" i="5"/>
  <c r="C144" s="1"/>
  <c r="C48" i="8" s="1"/>
  <c r="E48" s="1"/>
  <c r="G77" i="5"/>
  <c r="D174" s="1"/>
  <c r="D78" i="8" s="1"/>
  <c r="J263" i="9"/>
  <c r="K263"/>
  <c r="G75" i="5"/>
  <c r="D172" s="1"/>
  <c r="D76" i="8" s="1"/>
  <c r="E69" i="5"/>
  <c r="B166" s="1"/>
  <c r="B70" i="8" s="1"/>
  <c r="E70" i="5"/>
  <c r="B167" s="1"/>
  <c r="B71" i="8" s="1"/>
  <c r="G49" i="5"/>
  <c r="D146" s="1"/>
  <c r="D50" i="8" s="1"/>
  <c r="G95" i="5"/>
  <c r="D192" s="1"/>
  <c r="D96" i="8" s="1"/>
  <c r="E76" i="5"/>
  <c r="B173" s="1"/>
  <c r="B77" i="8" s="1"/>
  <c r="G27" i="5"/>
  <c r="D124" s="1"/>
  <c r="D28" i="8" s="1"/>
  <c r="F53" i="5"/>
  <c r="C150" s="1"/>
  <c r="C54" i="8" s="1"/>
  <c r="E54" s="1"/>
  <c r="G29" i="5"/>
  <c r="D126" s="1"/>
  <c r="D30" i="8" s="1"/>
  <c r="F76" i="5"/>
  <c r="C173" s="1"/>
  <c r="C77" i="8" s="1"/>
  <c r="E77" s="1"/>
  <c r="E40" i="5"/>
  <c r="B137" s="1"/>
  <c r="B41" i="8" s="1"/>
  <c r="G83" i="5"/>
  <c r="D180" s="1"/>
  <c r="D84" i="8" s="1"/>
  <c r="F46" i="5"/>
  <c r="C143" s="1"/>
  <c r="C47" i="8" s="1"/>
  <c r="E47" s="1"/>
  <c r="G81" i="5"/>
  <c r="D178" s="1"/>
  <c r="D82" i="8" s="1"/>
  <c r="G52" i="5"/>
  <c r="D149" s="1"/>
  <c r="D53" i="8" s="1"/>
  <c r="F78" i="5"/>
  <c r="C175" s="1"/>
  <c r="C79" i="8" s="1"/>
  <c r="E79" s="1"/>
  <c r="E30" i="5"/>
  <c r="B127" s="1"/>
  <c r="B31" i="8" s="1"/>
  <c r="E44" i="5"/>
  <c r="B141" s="1"/>
  <c r="B45" i="8" s="1"/>
  <c r="F82" i="5"/>
  <c r="C179" s="1"/>
  <c r="C83" i="8" s="1"/>
  <c r="E83" s="1"/>
  <c r="E27" i="5"/>
  <c r="B124" s="1"/>
  <c r="B28" i="8" s="1"/>
  <c r="G66" i="5"/>
  <c r="D163" s="1"/>
  <c r="D67" i="8" s="1"/>
  <c r="E39" i="5"/>
  <c r="B136" s="1"/>
  <c r="B40" i="8" s="1"/>
  <c r="E78" i="5"/>
  <c r="B175" s="1"/>
  <c r="B79" i="8" s="1"/>
  <c r="E92" i="5"/>
  <c r="B189" s="1"/>
  <c r="B93" i="8" s="1"/>
  <c r="E53" i="5"/>
  <c r="B150" s="1"/>
  <c r="B54" i="8" s="1"/>
  <c r="G61" i="5"/>
  <c r="D158" s="1"/>
  <c r="D62" i="8" s="1"/>
  <c r="E95" i="5"/>
  <c r="B192" s="1"/>
  <c r="B96" i="8" s="1"/>
  <c r="E25" i="5"/>
  <c r="B122" s="1"/>
  <c r="B26" i="8" s="1"/>
  <c r="G87" i="5"/>
  <c r="D184" s="1"/>
  <c r="D88" i="8" s="1"/>
  <c r="G73" i="5"/>
  <c r="D170" s="1"/>
  <c r="D74" i="8" s="1"/>
  <c r="E98" i="5"/>
  <c r="B195" s="1"/>
  <c r="B99" i="8" s="1"/>
  <c r="F81" i="5"/>
  <c r="C178" s="1"/>
  <c r="C82" i="8" s="1"/>
  <c r="E82" s="1"/>
  <c r="G45" i="5"/>
  <c r="D142" s="1"/>
  <c r="D46" i="8" s="1"/>
  <c r="E34" i="5"/>
  <c r="B131" s="1"/>
  <c r="B35" i="8" s="1"/>
  <c r="E99" i="5"/>
  <c r="B196" s="1"/>
  <c r="B100" i="8" s="1"/>
  <c r="E55" i="5"/>
  <c r="B152" s="1"/>
  <c r="B56" i="8" s="1"/>
  <c r="F92" i="5"/>
  <c r="C189" s="1"/>
  <c r="C93" i="8" s="1"/>
  <c r="E93" s="1"/>
  <c r="G57" i="5"/>
  <c r="D154" s="1"/>
  <c r="D58" i="8" s="1"/>
  <c r="G89" i="5"/>
  <c r="D186" s="1"/>
  <c r="D90" i="8" s="1"/>
  <c r="F77" i="5"/>
  <c r="C174" s="1"/>
  <c r="C78" i="8" s="1"/>
  <c r="E78" s="1"/>
  <c r="G78" i="5"/>
  <c r="D175" s="1"/>
  <c r="D79" i="8" s="1"/>
  <c r="G39" i="5"/>
  <c r="D136" s="1"/>
  <c r="D40" i="8" s="1"/>
  <c r="F27" i="5"/>
  <c r="C124" s="1"/>
  <c r="C28" i="8" s="1"/>
  <c r="E28" s="1"/>
  <c r="G72" i="5"/>
  <c r="D169" s="1"/>
  <c r="D73" i="8" s="1"/>
  <c r="G98" i="5"/>
  <c r="D195" s="1"/>
  <c r="D99" i="8" s="1"/>
  <c r="E36" i="5"/>
  <c r="B133" s="1"/>
  <c r="B37" i="8" s="1"/>
  <c r="F88" i="5"/>
  <c r="C185" s="1"/>
  <c r="C89" i="8" s="1"/>
  <c r="E89" s="1"/>
  <c r="E97" i="5"/>
  <c r="B194" s="1"/>
  <c r="B98" i="8" s="1"/>
  <c r="F43" i="5"/>
  <c r="C140" s="1"/>
  <c r="C44" i="8" s="1"/>
  <c r="E44" s="1"/>
  <c r="F62" i="5"/>
  <c r="C159" s="1"/>
  <c r="C63" i="8" s="1"/>
  <c r="E63" s="1"/>
  <c r="F90" i="5"/>
  <c r="C187" s="1"/>
  <c r="C91" i="8" s="1"/>
  <c r="E91" s="1"/>
  <c r="E50" i="5"/>
  <c r="B147" s="1"/>
  <c r="B51" i="8" s="1"/>
  <c r="G74" i="5"/>
  <c r="D171" s="1"/>
  <c r="D75" i="8" s="1"/>
  <c r="F55" i="5"/>
  <c r="C152" s="1"/>
  <c r="C56" i="8" s="1"/>
  <c r="E56" s="1"/>
  <c r="G26" i="5"/>
  <c r="D123" s="1"/>
  <c r="D27" i="8" s="1"/>
  <c r="E89" i="5"/>
  <c r="B186" s="1"/>
  <c r="B90" i="8" s="1"/>
  <c r="G67" i="5"/>
  <c r="D164" s="1"/>
  <c r="D68" i="8" s="1"/>
  <c r="G96" i="5"/>
  <c r="D193" s="1"/>
  <c r="D97" i="8" s="1"/>
  <c r="E48" i="5"/>
  <c r="B145" s="1"/>
  <c r="B49" i="8" s="1"/>
  <c r="F79" i="5"/>
  <c r="C176" s="1"/>
  <c r="C80" i="8" s="1"/>
  <c r="E80" s="1"/>
  <c r="E68" i="5"/>
  <c r="B165" s="1"/>
  <c r="B69" i="8" s="1"/>
  <c r="G60" i="5"/>
  <c r="D157" s="1"/>
  <c r="D61" i="8" s="1"/>
  <c r="F69" i="5"/>
  <c r="C166" s="1"/>
  <c r="C70" i="8" s="1"/>
  <c r="E70" s="1"/>
  <c r="E80" i="5"/>
  <c r="B177" s="1"/>
  <c r="B81" i="8" s="1"/>
  <c r="E66" i="5"/>
  <c r="B163" s="1"/>
  <c r="B67" i="8" s="1"/>
  <c r="E77" i="5"/>
  <c r="B174" s="1"/>
  <c r="B78" i="8" s="1"/>
  <c r="G48" i="5"/>
  <c r="D145" s="1"/>
  <c r="D49" i="8" s="1"/>
  <c r="E46" i="5"/>
  <c r="B143" s="1"/>
  <c r="B47" i="8" s="1"/>
  <c r="E43" i="5"/>
  <c r="B140" s="1"/>
  <c r="B44" i="8" s="1"/>
  <c r="G94" i="5"/>
  <c r="D191" s="1"/>
  <c r="D95" i="8" s="1"/>
  <c r="F25" i="5"/>
  <c r="C122" s="1"/>
  <c r="C26" i="8" s="1"/>
  <c r="E26" s="1"/>
  <c r="G58" i="5"/>
  <c r="D155" s="1"/>
  <c r="D59" i="8" s="1"/>
  <c r="F64" i="5"/>
  <c r="C161" s="1"/>
  <c r="C65" i="8" s="1"/>
  <c r="E65" s="1"/>
  <c r="G99" i="5"/>
  <c r="D196" s="1"/>
  <c r="D100" i="8" s="1"/>
  <c r="G31" i="5"/>
  <c r="D128" s="1"/>
  <c r="D32" i="8" s="1"/>
  <c r="G93" i="5"/>
  <c r="D190" s="1"/>
  <c r="D94" i="8" s="1"/>
  <c r="E52" i="5"/>
  <c r="B149" s="1"/>
  <c r="B53" i="8" s="1"/>
  <c r="F50" i="5"/>
  <c r="C147" s="1"/>
  <c r="C51" i="8" s="1"/>
  <c r="E51" s="1"/>
  <c r="F75" i="5"/>
  <c r="C172" s="1"/>
  <c r="C76" i="8" s="1"/>
  <c r="E76" s="1"/>
  <c r="F70" i="5"/>
  <c r="C167" s="1"/>
  <c r="C71" i="8" s="1"/>
  <c r="E71" s="1"/>
  <c r="E42" i="5"/>
  <c r="B139" s="1"/>
  <c r="B43" i="8" s="1"/>
  <c r="F44" i="5"/>
  <c r="C141" s="1"/>
  <c r="C45" i="8" s="1"/>
  <c r="E45" s="1"/>
  <c r="F24" i="5"/>
  <c r="C121" s="1"/>
  <c r="C25" i="8" s="1"/>
  <c r="E25" s="1"/>
  <c r="E56" i="5"/>
  <c r="B153" s="1"/>
  <c r="B57" i="8" s="1"/>
  <c r="F23" i="5"/>
  <c r="C120" s="1"/>
  <c r="C24" i="8" s="1"/>
  <c r="E24" s="1"/>
  <c r="G23" i="5"/>
  <c r="D120" s="1"/>
  <c r="D24" i="8" s="1"/>
  <c r="F95" i="5"/>
  <c r="C192" s="1"/>
  <c r="C96" i="8" s="1"/>
  <c r="E96" s="1"/>
  <c r="F66" i="5"/>
  <c r="C163" s="1"/>
  <c r="C67" i="8" s="1"/>
  <c r="E67" s="1"/>
  <c r="F42" i="5"/>
  <c r="C139" s="1"/>
  <c r="C43" i="8" s="1"/>
  <c r="E43" s="1"/>
  <c r="E85" i="5"/>
  <c r="B182" s="1"/>
  <c r="B86" i="8" s="1"/>
  <c r="F20" i="5"/>
  <c r="C117" s="1"/>
  <c r="C21" i="8" s="1"/>
  <c r="E21" s="1"/>
  <c r="F51" i="5"/>
  <c r="C148" s="1"/>
  <c r="C52" i="8" s="1"/>
  <c r="E52" s="1"/>
  <c r="G88" i="5"/>
  <c r="D185" s="1"/>
  <c r="D89" i="8" s="1"/>
  <c r="F63" i="5"/>
  <c r="C160" s="1"/>
  <c r="C64" i="8" s="1"/>
  <c r="E64" s="1"/>
  <c r="G53" i="5"/>
  <c r="D150" s="1"/>
  <c r="D54" i="8" s="1"/>
  <c r="G50" i="5"/>
  <c r="D147" s="1"/>
  <c r="D51" i="8" s="1"/>
  <c r="G70" i="5"/>
  <c r="D167" s="1"/>
  <c r="D71" i="8" s="1"/>
  <c r="F59" i="5"/>
  <c r="C156" s="1"/>
  <c r="C60" i="8" s="1"/>
  <c r="E60" s="1"/>
  <c r="F49" i="5"/>
  <c r="C146" s="1"/>
  <c r="C50" i="8" s="1"/>
  <c r="E50" s="1"/>
  <c r="F67" i="5"/>
  <c r="C164" s="1"/>
  <c r="C68" i="8" s="1"/>
  <c r="E68" s="1"/>
  <c r="G34" i="5"/>
  <c r="D131" s="1"/>
  <c r="D35" i="8" s="1"/>
  <c r="G38" i="5"/>
  <c r="D135" s="1"/>
  <c r="D39" i="8" s="1"/>
  <c r="E79" i="5"/>
  <c r="B176" s="1"/>
  <c r="B80" i="8" s="1"/>
  <c r="G32" i="5"/>
  <c r="D129" s="1"/>
  <c r="D33" i="8" s="1"/>
  <c r="F28" i="5"/>
  <c r="C125" s="1"/>
  <c r="C29" i="8" s="1"/>
  <c r="E29" s="1"/>
  <c r="F84" i="5"/>
  <c r="C181" s="1"/>
  <c r="C85" i="8" s="1"/>
  <c r="E85" s="1"/>
  <c r="E28" i="5"/>
  <c r="B125" s="1"/>
  <c r="B29" i="8" s="1"/>
  <c r="E93" i="5"/>
  <c r="B190" s="1"/>
  <c r="B94" i="8" s="1"/>
  <c r="G59" i="5"/>
  <c r="D156" s="1"/>
  <c r="D60" i="8" s="1"/>
  <c r="G91" i="5"/>
  <c r="D188" s="1"/>
  <c r="D92" i="8" s="1"/>
  <c r="G64" i="5"/>
  <c r="D161" s="1"/>
  <c r="D65" i="8" s="1"/>
  <c r="E35" i="5"/>
  <c r="B132" s="1"/>
  <c r="B36" i="8" s="1"/>
  <c r="F73" i="5"/>
  <c r="C170" s="1"/>
  <c r="C74" i="8" s="1"/>
  <c r="E74" s="1"/>
  <c r="F31" i="5"/>
  <c r="C128" s="1"/>
  <c r="C32" i="8" s="1"/>
  <c r="E32" s="1"/>
  <c r="F87" i="5"/>
  <c r="C184" s="1"/>
  <c r="C88" i="8" s="1"/>
  <c r="E88" s="1"/>
  <c r="E29" i="5"/>
  <c r="B126" s="1"/>
  <c r="B30" i="8" s="1"/>
  <c r="F38" i="5"/>
  <c r="C135" s="1"/>
  <c r="C39" i="8" s="1"/>
  <c r="E39" s="1"/>
  <c r="G97" i="5"/>
  <c r="D194" s="1"/>
  <c r="D98" i="8" s="1"/>
  <c r="F21" i="5"/>
  <c r="C118" s="1"/>
  <c r="C22" i="8" s="1"/>
  <c r="E22" s="1"/>
  <c r="G71" i="5"/>
  <c r="D168" s="1"/>
  <c r="D72" i="8" s="1"/>
  <c r="E37" i="5"/>
  <c r="B134" s="1"/>
  <c r="B38" i="8" s="1"/>
  <c r="G44" i="5"/>
  <c r="D141" s="1"/>
  <c r="D45" i="8" s="1"/>
  <c r="G35" i="5"/>
  <c r="D132" s="1"/>
  <c r="D36" i="8" s="1"/>
  <c r="F37" i="5"/>
  <c r="C134" s="1"/>
  <c r="C38" i="8" s="1"/>
  <c r="E38" s="1"/>
  <c r="E90" i="5"/>
  <c r="B187" s="1"/>
  <c r="B91" i="8" s="1"/>
  <c r="E96" i="5"/>
  <c r="B193" s="1"/>
  <c r="B97" i="8" s="1"/>
  <c r="G85" i="5"/>
  <c r="D182" s="1"/>
  <c r="D86" i="8" s="1"/>
  <c r="G69" i="5"/>
  <c r="D166" s="1"/>
  <c r="D70" i="8" s="1"/>
  <c r="G86" i="5"/>
  <c r="D183" s="1"/>
  <c r="D87" i="8" s="1"/>
  <c r="F98" i="5"/>
  <c r="C195" s="1"/>
  <c r="C99" i="8" s="1"/>
  <c r="E99" s="1"/>
  <c r="E31" i="5"/>
  <c r="B128" s="1"/>
  <c r="B32" i="8" s="1"/>
  <c r="G68" i="5"/>
  <c r="D165" s="1"/>
  <c r="D69" i="8" s="1"/>
  <c r="G21" i="5"/>
  <c r="D118" s="1"/>
  <c r="D22" i="8" s="1"/>
  <c r="F68" i="5"/>
  <c r="C165" s="1"/>
  <c r="C69" i="8" s="1"/>
  <c r="E69" s="1"/>
  <c r="E20" i="5"/>
  <c r="B117" s="1"/>
  <c r="B21" i="8" s="1"/>
  <c r="F61" i="5"/>
  <c r="C158" s="1"/>
  <c r="C62" i="8" s="1"/>
  <c r="E62" s="1"/>
  <c r="G84" i="5"/>
  <c r="D181" s="1"/>
  <c r="D85" i="8" s="1"/>
  <c r="F71" i="5"/>
  <c r="C168" s="1"/>
  <c r="C72" i="8" s="1"/>
  <c r="E72" s="1"/>
  <c r="F57" i="5"/>
  <c r="C154" s="1"/>
  <c r="C58" i="8" s="1"/>
  <c r="E58" s="1"/>
  <c r="F83" i="5"/>
  <c r="C180" s="1"/>
  <c r="C84" i="8" s="1"/>
  <c r="E84" s="1"/>
  <c r="G76" i="5"/>
  <c r="D173" s="1"/>
  <c r="D77" i="8" s="1"/>
  <c r="F30" i="5"/>
  <c r="C127" s="1"/>
  <c r="C31" i="8" s="1"/>
  <c r="E31" s="1"/>
  <c r="F97" i="5"/>
  <c r="C194" s="1"/>
  <c r="C98" i="8" s="1"/>
  <c r="E98" s="1"/>
  <c r="E38" i="5"/>
  <c r="B135" s="1"/>
  <c r="B39" i="8" s="1"/>
  <c r="H263" i="9"/>
  <c r="F263"/>
  <c r="E47" i="6"/>
  <c r="E49" s="1"/>
  <c r="E261" i="9" s="1"/>
  <c r="E230" i="4" s="1"/>
  <c r="E236" s="1"/>
  <c r="E240" s="1"/>
  <c r="E48" i="6"/>
  <c r="E50" s="1"/>
  <c r="E262" i="9" s="1"/>
  <c r="I48" i="6"/>
  <c r="I50" s="1"/>
  <c r="I262" i="9" s="1"/>
  <c r="I47" i="6"/>
  <c r="I49" s="1"/>
  <c r="I261" i="9" s="1"/>
  <c r="I230" i="4" s="1"/>
  <c r="I236" s="1"/>
  <c r="I240" s="1"/>
  <c r="D263" i="9"/>
  <c r="E35" i="7"/>
  <c r="C10" i="5"/>
  <c r="B64"/>
  <c r="C61"/>
  <c r="B15"/>
  <c r="D33"/>
  <c r="C52"/>
  <c r="D11"/>
  <c r="D17"/>
  <c r="D28"/>
  <c r="C20"/>
  <c r="C66"/>
  <c r="C58"/>
  <c r="D51"/>
  <c r="C86"/>
  <c r="B75"/>
  <c r="D86"/>
  <c r="C64"/>
  <c r="D8" i="7"/>
  <c r="B16" i="5"/>
  <c r="B20"/>
  <c r="B82"/>
  <c r="C27"/>
  <c r="B61"/>
  <c r="C11"/>
  <c r="B47"/>
  <c r="B69"/>
  <c r="C57"/>
  <c r="D85"/>
  <c r="B65"/>
  <c r="B49"/>
  <c r="C24"/>
  <c r="C82"/>
  <c r="C18"/>
  <c r="B14"/>
  <c r="D61"/>
  <c r="D47"/>
  <c r="B90"/>
  <c r="B19"/>
  <c r="D14"/>
  <c r="C32"/>
  <c r="D67"/>
  <c r="C69"/>
  <c r="B21"/>
  <c r="B57"/>
  <c r="C12"/>
  <c r="C72"/>
  <c r="C23"/>
  <c r="B30"/>
  <c r="B74"/>
  <c r="C78"/>
  <c r="C28"/>
  <c r="C80"/>
  <c r="B71"/>
  <c r="B95"/>
  <c r="C81"/>
  <c r="C90"/>
  <c r="D83"/>
  <c r="C50"/>
  <c r="B44"/>
  <c r="C77"/>
  <c r="D35"/>
  <c r="B60"/>
  <c r="C89"/>
  <c r="C36"/>
  <c r="C35"/>
  <c r="D70"/>
  <c r="C42"/>
  <c r="D60"/>
  <c r="C83"/>
  <c r="D15"/>
  <c r="C17"/>
  <c r="B87"/>
  <c r="B94"/>
  <c r="C74"/>
  <c r="B96"/>
  <c r="D81"/>
  <c r="D91"/>
  <c r="C93"/>
  <c r="C60"/>
  <c r="D78"/>
  <c r="B45"/>
  <c r="C16"/>
  <c r="B99"/>
  <c r="B17"/>
  <c r="B72"/>
  <c r="B58"/>
  <c r="D21"/>
  <c r="D24"/>
  <c r="D72"/>
  <c r="C56"/>
  <c r="C79"/>
  <c r="C99"/>
  <c r="B48"/>
  <c r="D68"/>
  <c r="B46"/>
  <c r="D79"/>
  <c r="B66"/>
  <c r="B77"/>
  <c r="B85"/>
  <c r="C45"/>
  <c r="B43"/>
  <c r="C33"/>
  <c r="B91"/>
  <c r="C14"/>
  <c r="B12"/>
  <c r="D13"/>
  <c r="D69"/>
  <c r="C54"/>
  <c r="D99"/>
  <c r="B18"/>
  <c r="B97"/>
  <c r="D95"/>
  <c r="B54"/>
  <c r="C29"/>
  <c r="C92"/>
  <c r="D42"/>
  <c r="B68"/>
  <c r="D18"/>
  <c r="B86"/>
  <c r="B10"/>
  <c r="D46"/>
  <c r="B26"/>
  <c r="C85"/>
  <c r="D52"/>
  <c r="B51"/>
  <c r="D66"/>
  <c r="C88"/>
  <c r="B11"/>
  <c r="D97"/>
  <c r="B27"/>
  <c r="C31"/>
  <c r="D94"/>
  <c r="B32"/>
  <c r="D39"/>
  <c r="C22"/>
  <c r="B33"/>
  <c r="D98"/>
  <c r="C84"/>
  <c r="C51"/>
  <c r="C21"/>
  <c r="D82"/>
  <c r="B31"/>
  <c r="D53"/>
  <c r="D55"/>
  <c r="B89"/>
  <c r="C67"/>
  <c r="D22"/>
  <c r="D20"/>
  <c r="D65"/>
  <c r="D30"/>
  <c r="C65"/>
  <c r="D37"/>
  <c r="B23"/>
  <c r="D93"/>
  <c r="B42"/>
  <c r="D64"/>
  <c r="B92"/>
  <c r="C59"/>
  <c r="B56"/>
  <c r="B73"/>
  <c r="D89"/>
  <c r="C87"/>
  <c r="B25"/>
  <c r="D25"/>
  <c r="C97"/>
  <c r="B62"/>
  <c r="B13"/>
  <c r="B63"/>
  <c r="D29"/>
  <c r="D73"/>
  <c r="D41"/>
  <c r="D71"/>
  <c r="C91"/>
  <c r="B55"/>
  <c r="D62"/>
  <c r="C13"/>
  <c r="B50"/>
  <c r="C34"/>
  <c r="B80"/>
  <c r="B84"/>
  <c r="C48"/>
  <c r="B78"/>
  <c r="D48"/>
  <c r="B39"/>
  <c r="C96"/>
  <c r="D19"/>
  <c r="C71"/>
  <c r="C41"/>
  <c r="D57"/>
  <c r="D84"/>
  <c r="B34"/>
  <c r="B41"/>
  <c r="C94"/>
  <c r="C76"/>
  <c r="C53"/>
  <c r="B22"/>
  <c r="C26"/>
  <c r="C44"/>
  <c r="D36"/>
  <c r="D87"/>
  <c r="D90"/>
  <c r="C55"/>
  <c r="C49"/>
  <c r="C25"/>
  <c r="D38"/>
  <c r="B88"/>
  <c r="D63"/>
  <c r="C95"/>
  <c r="D80"/>
  <c r="B37"/>
  <c r="C46"/>
  <c r="D34"/>
  <c r="C39"/>
  <c r="D75"/>
  <c r="C73"/>
  <c r="B52"/>
  <c r="D10"/>
  <c r="D49"/>
  <c r="D96"/>
  <c r="D44"/>
  <c r="C40"/>
  <c r="D12"/>
  <c r="B98"/>
  <c r="D40"/>
  <c r="B38"/>
  <c r="B67"/>
  <c r="D31"/>
  <c r="B28"/>
  <c r="C98"/>
  <c r="C30"/>
  <c r="C38"/>
  <c r="B70"/>
  <c r="B24"/>
  <c r="D54"/>
  <c r="C19"/>
  <c r="D50"/>
  <c r="B93"/>
  <c r="D92"/>
  <c r="B40"/>
  <c r="D77"/>
  <c r="C68"/>
  <c r="D16"/>
  <c r="D56"/>
  <c r="C15"/>
  <c r="B76"/>
  <c r="C43"/>
  <c r="B36"/>
  <c r="D59"/>
  <c r="B83"/>
  <c r="D27"/>
  <c r="C37"/>
  <c r="D76"/>
  <c r="D45"/>
  <c r="D58"/>
  <c r="D32"/>
  <c r="B53"/>
  <c r="B79"/>
  <c r="D23"/>
  <c r="D26"/>
  <c r="C63"/>
  <c r="C70"/>
  <c r="C75"/>
  <c r="D74"/>
  <c r="B29"/>
  <c r="D43"/>
  <c r="B35"/>
  <c r="D88"/>
  <c r="B81"/>
  <c r="C62"/>
  <c r="C47"/>
  <c r="B59"/>
  <c r="AW115" i="4"/>
  <c r="AX109" i="7"/>
  <c r="E55"/>
  <c r="D65" i="4"/>
  <c r="AA7" i="5"/>
  <c r="X8"/>
  <c r="AR61" i="7"/>
  <c r="AQ70" i="4"/>
  <c r="AF115" i="7"/>
  <c r="AE120" i="4"/>
  <c r="AE125" s="1"/>
  <c r="BS91" i="7"/>
  <c r="BR95" i="4"/>
  <c r="BO227" i="7"/>
  <c r="U85" i="4"/>
  <c r="V79" i="7"/>
  <c r="O160" i="4"/>
  <c r="P145" i="7"/>
  <c r="BZ95" i="4"/>
  <c r="CA91" i="7"/>
  <c r="BX227"/>
  <c r="CD127"/>
  <c r="CC135" i="4"/>
  <c r="CC140" s="1"/>
  <c r="F105"/>
  <c r="F110" s="1"/>
  <c r="G103" i="7"/>
  <c r="W97"/>
  <c r="V100" i="4"/>
  <c r="BO90"/>
  <c r="BP85" i="7"/>
  <c r="BB85"/>
  <c r="BA90" i="4"/>
  <c r="R175"/>
  <c r="S157" i="7"/>
  <c r="BG109"/>
  <c r="BF115" i="4"/>
  <c r="AG233" i="7"/>
  <c r="K47"/>
  <c r="AL227"/>
  <c r="BX130" i="4"/>
  <c r="BY121" i="7"/>
  <c r="BC103"/>
  <c r="BB105" i="4"/>
  <c r="BB110" s="1"/>
  <c r="L65" i="7"/>
  <c r="C135" i="4"/>
  <c r="C140" s="1"/>
  <c r="D127" i="7"/>
  <c r="CH103"/>
  <c r="CG105" i="4"/>
  <c r="CG110" s="1"/>
  <c r="BW120"/>
  <c r="BW125" s="1"/>
  <c r="BX115" i="7"/>
  <c r="P130" i="4"/>
  <c r="Q121" i="7"/>
  <c r="BD91"/>
  <c r="BC95" i="4"/>
  <c r="CM97" i="7"/>
  <c r="CL100" i="4"/>
  <c r="N100"/>
  <c r="O97" i="7"/>
  <c r="F95"/>
  <c r="BI121"/>
  <c r="BH130" i="4"/>
  <c r="AA120"/>
  <c r="AA125" s="1"/>
  <c r="AB115" i="7"/>
  <c r="BP53"/>
  <c r="BC227"/>
  <c r="AZ115"/>
  <c r="AY120" i="4"/>
  <c r="AY125" s="1"/>
  <c r="AA227" i="7"/>
  <c r="H89"/>
  <c r="AQ115"/>
  <c r="AP120" i="4"/>
  <c r="AP125" s="1"/>
  <c r="BW103" i="7"/>
  <c r="BV105" i="4"/>
  <c r="BV110" s="1"/>
  <c r="W8" i="5"/>
  <c r="Z7"/>
  <c r="BJ115" i="7"/>
  <c r="BI120" i="4"/>
  <c r="BI125" s="1"/>
  <c r="CK105"/>
  <c r="CK110" s="1"/>
  <c r="CL103" i="7"/>
  <c r="CJ133"/>
  <c r="CI145" i="4"/>
  <c r="G95"/>
  <c r="H91" i="7"/>
  <c r="X95" i="4"/>
  <c r="Y91" i="7"/>
  <c r="AT115"/>
  <c r="AS120" i="4"/>
  <c r="AS125" s="1"/>
  <c r="CT59" i="5"/>
  <c r="CU84"/>
  <c r="CV16"/>
  <c r="CU53"/>
  <c r="CV33"/>
  <c r="CV70"/>
  <c r="CT37"/>
  <c r="CV35"/>
  <c r="CT34"/>
  <c r="CV57"/>
  <c r="CU17"/>
  <c r="CT68"/>
  <c r="CT90"/>
  <c r="CV83"/>
  <c r="CU99"/>
  <c r="CT97"/>
  <c r="CV52"/>
  <c r="CU32"/>
  <c r="CU79"/>
  <c r="CU49"/>
  <c r="CV97"/>
  <c r="CV15"/>
  <c r="CT30"/>
  <c r="CU52"/>
  <c r="CU44"/>
  <c r="CU85"/>
  <c r="CV76"/>
  <c r="CT89"/>
  <c r="CV61"/>
  <c r="CT93"/>
  <c r="CU28"/>
  <c r="CT73"/>
  <c r="CU81"/>
  <c r="CT80"/>
  <c r="CT63"/>
  <c r="CU67"/>
  <c r="CU38"/>
  <c r="CU34"/>
  <c r="CV51"/>
  <c r="CU21"/>
  <c r="CU55"/>
  <c r="CU56"/>
  <c r="CV71"/>
  <c r="CU60"/>
  <c r="CU26"/>
  <c r="CU11"/>
  <c r="CU83"/>
  <c r="CV43"/>
  <c r="CT79"/>
  <c r="CT83"/>
  <c r="CV24"/>
  <c r="CV46"/>
  <c r="CV99"/>
  <c r="CT62"/>
  <c r="CU37"/>
  <c r="CT50"/>
  <c r="CV18"/>
  <c r="CU20"/>
  <c r="CT66"/>
  <c r="CU39"/>
  <c r="CT76"/>
  <c r="CT81"/>
  <c r="CV42"/>
  <c r="CT16"/>
  <c r="CU15"/>
  <c r="CV12"/>
  <c r="CV39"/>
  <c r="CV29"/>
  <c r="CT42"/>
  <c r="CU57"/>
  <c r="CU35"/>
  <c r="CT99"/>
  <c r="CV26"/>
  <c r="CV72"/>
  <c r="CU43"/>
  <c r="CT53"/>
  <c r="CT33"/>
  <c r="CT85"/>
  <c r="CT74"/>
  <c r="CV36"/>
  <c r="CU48"/>
  <c r="CV13"/>
  <c r="CV59"/>
  <c r="CV78"/>
  <c r="CU88"/>
  <c r="CU24"/>
  <c r="CU73"/>
  <c r="CT92"/>
  <c r="CV96"/>
  <c r="CU63"/>
  <c r="CV82"/>
  <c r="CV17"/>
  <c r="CV44"/>
  <c r="CT82"/>
  <c r="CV79"/>
  <c r="CU41"/>
  <c r="CU70"/>
  <c r="CU54"/>
  <c r="CT11"/>
  <c r="CU61"/>
  <c r="CU42"/>
  <c r="CU71"/>
  <c r="CV22"/>
  <c r="CU25"/>
  <c r="CT43"/>
  <c r="CU74"/>
  <c r="CU13"/>
  <c r="CT56"/>
  <c r="CV37"/>
  <c r="CV77"/>
  <c r="CT15"/>
  <c r="CT25"/>
  <c r="CT18"/>
  <c r="CT70"/>
  <c r="CV34"/>
  <c r="CV93"/>
  <c r="CV65"/>
  <c r="CV87"/>
  <c r="CT72"/>
  <c r="CV20"/>
  <c r="CU90"/>
  <c r="CU76"/>
  <c r="CU92"/>
  <c r="CV92"/>
  <c r="CU22"/>
  <c r="CV31"/>
  <c r="CV81"/>
  <c r="CU68"/>
  <c r="CT12"/>
  <c r="CT96"/>
  <c r="CU65"/>
  <c r="CT36"/>
  <c r="CT54"/>
  <c r="CU30"/>
  <c r="CT60"/>
  <c r="CV32"/>
  <c r="CU10"/>
  <c r="CU16"/>
  <c r="CV28"/>
  <c r="CT61"/>
  <c r="CV14"/>
  <c r="CT35"/>
  <c r="CV56"/>
  <c r="CV95"/>
  <c r="CT95"/>
  <c r="CV68"/>
  <c r="CT98"/>
  <c r="CT84"/>
  <c r="CV49"/>
  <c r="CT78"/>
  <c r="CT26"/>
  <c r="CV47"/>
  <c r="CV25"/>
  <c r="CV10"/>
  <c r="CV67"/>
  <c r="CU64"/>
  <c r="CT57"/>
  <c r="CT47"/>
  <c r="CU77"/>
  <c r="CT23"/>
  <c r="CV91"/>
  <c r="CV73"/>
  <c r="CV69"/>
  <c r="CU45"/>
  <c r="CT75"/>
  <c r="CU75"/>
  <c r="CU27"/>
  <c r="CT27"/>
  <c r="CV41"/>
  <c r="CU97"/>
  <c r="CT65"/>
  <c r="CT24"/>
  <c r="CU78"/>
  <c r="CT17"/>
  <c r="CV80"/>
  <c r="CV94"/>
  <c r="CT91"/>
  <c r="CU91"/>
  <c r="CT48"/>
  <c r="CT77"/>
  <c r="CV98"/>
  <c r="CT40"/>
  <c r="CT87"/>
  <c r="CV54"/>
  <c r="CU87"/>
  <c r="CU50"/>
  <c r="CV90"/>
  <c r="CV66"/>
  <c r="CV27"/>
  <c r="CV64"/>
  <c r="CT45"/>
  <c r="CT19"/>
  <c r="CU29"/>
  <c r="CU51"/>
  <c r="CV40"/>
  <c r="CT13"/>
  <c r="CV88"/>
  <c r="CV19"/>
  <c r="CT20"/>
  <c r="CT14"/>
  <c r="CV60"/>
  <c r="CT94"/>
  <c r="CV45"/>
  <c r="CU14"/>
  <c r="CU58"/>
  <c r="CT22"/>
  <c r="CU46"/>
  <c r="CT58"/>
  <c r="CV50"/>
  <c r="CT69"/>
  <c r="CT32"/>
  <c r="CU66"/>
  <c r="CV63"/>
  <c r="CT44"/>
  <c r="CV11"/>
  <c r="CU23"/>
  <c r="CT71"/>
  <c r="CU19"/>
  <c r="CT64"/>
  <c r="CU98"/>
  <c r="CU31"/>
  <c r="CV75"/>
  <c r="CU72"/>
  <c r="CU33"/>
  <c r="CU18"/>
  <c r="CT55"/>
  <c r="CT39"/>
  <c r="CV53"/>
  <c r="CU69"/>
  <c r="CT88"/>
  <c r="CU96"/>
  <c r="CV55"/>
  <c r="CT86"/>
  <c r="CV48"/>
  <c r="CU12"/>
  <c r="CU59"/>
  <c r="CU95"/>
  <c r="CT10"/>
  <c r="CV62"/>
  <c r="CU82"/>
  <c r="CU94"/>
  <c r="CV84"/>
  <c r="CV86"/>
  <c r="CT49"/>
  <c r="CV38"/>
  <c r="CU80"/>
  <c r="CT28"/>
  <c r="CU86"/>
  <c r="CT21"/>
  <c r="CT52"/>
  <c r="CV30"/>
  <c r="CT38"/>
  <c r="CV85"/>
  <c r="CU89"/>
  <c r="CV74"/>
  <c r="CV21"/>
  <c r="CU36"/>
  <c r="CV58"/>
  <c r="CU93"/>
  <c r="CU62"/>
  <c r="CU47"/>
  <c r="CT67"/>
  <c r="CU40"/>
  <c r="CT51"/>
  <c r="CT41"/>
  <c r="CT31"/>
  <c r="CV23"/>
  <c r="CT29"/>
  <c r="CT46"/>
  <c r="CV89"/>
  <c r="BT263" i="9"/>
  <c r="B313" i="4"/>
  <c r="AC97" i="7"/>
  <c r="AB100" i="4"/>
  <c r="AT100"/>
  <c r="AU97" i="7"/>
  <c r="AH120" i="4"/>
  <c r="AH125" s="1"/>
  <c r="AI115" i="7"/>
  <c r="AL115"/>
  <c r="AK120" i="4"/>
  <c r="AK125" s="1"/>
  <c r="CF85" i="7"/>
  <c r="CE90" i="4"/>
  <c r="AJ120"/>
  <c r="AJ125" s="1"/>
  <c r="AK115" i="7"/>
  <c r="E95" i="4"/>
  <c r="F91" i="7"/>
  <c r="Z115" i="4"/>
  <c r="AA109" i="7"/>
  <c r="AD100" i="4"/>
  <c r="AE97" i="7"/>
  <c r="AV121"/>
  <c r="AU130" i="4"/>
  <c r="BL90"/>
  <c r="BM85" i="7"/>
  <c r="R91"/>
  <c r="Q95" i="4"/>
  <c r="I83" i="7"/>
  <c r="CK43"/>
  <c r="CJ55" i="4"/>
  <c r="H95"/>
  <c r="I91" i="7"/>
  <c r="BU209"/>
  <c r="CC97"/>
  <c r="CB100" i="4"/>
  <c r="K91" i="7"/>
  <c r="J95" i="4"/>
  <c r="AY97" i="7"/>
  <c r="AX100" i="4"/>
  <c r="AH91" i="7"/>
  <c r="AG95" i="4"/>
  <c r="AS109" i="7"/>
  <c r="AR115" i="4"/>
  <c r="BF91" i="7"/>
  <c r="BE95" i="4"/>
  <c r="G41" i="2"/>
  <c r="G87" s="1"/>
  <c r="CQ240" i="4"/>
  <c r="G43" i="2" s="1"/>
  <c r="G89" s="1"/>
  <c r="CR240" i="4"/>
  <c r="F41" i="2" s="1"/>
  <c r="F87" s="1"/>
  <c r="U109" i="7"/>
  <c r="T115" i="4"/>
  <c r="AP91" i="7"/>
  <c r="AO95" i="4"/>
  <c r="BB119" i="7"/>
  <c r="AN95" i="4"/>
  <c r="AO91" i="7"/>
  <c r="Z65"/>
  <c r="BS100" i="4"/>
  <c r="BT97" i="7"/>
  <c r="W95" i="4"/>
  <c r="X91" i="7"/>
  <c r="J53"/>
  <c r="CF115" i="4"/>
  <c r="CG109" i="7"/>
  <c r="AD115"/>
  <c r="AC120" i="4"/>
  <c r="AC125" s="1"/>
  <c r="AM121" i="7"/>
  <c r="AL130" i="4"/>
  <c r="BL115" i="7"/>
  <c r="BK120" i="4"/>
  <c r="BK125" s="1"/>
  <c r="AN7" i="5"/>
  <c r="AK8"/>
  <c r="BV49" i="7"/>
  <c r="BU60" i="4"/>
  <c r="BG100"/>
  <c r="BH97" i="7"/>
  <c r="I95" i="4"/>
  <c r="J91" i="7"/>
  <c r="M91"/>
  <c r="L95" i="4"/>
  <c r="Z91" i="7"/>
  <c r="Y95" i="4"/>
  <c r="BU103" i="7"/>
  <c r="BT105" i="4"/>
  <c r="BT110" s="1"/>
  <c r="CH100"/>
  <c r="CI97" i="7"/>
  <c r="T115"/>
  <c r="S120" i="4"/>
  <c r="S125" s="1"/>
  <c r="BE91" i="7"/>
  <c r="BD95" i="4"/>
  <c r="R65" i="7"/>
  <c r="CD115" i="4"/>
  <c r="CE109" i="7"/>
  <c r="AG97"/>
  <c r="AF100" i="4"/>
  <c r="AD227" i="7"/>
  <c r="AI65"/>
  <c r="CA65" i="4"/>
  <c r="CB55" i="7"/>
  <c r="BM150" i="4"/>
  <c r="BM155" s="1"/>
  <c r="BN139" i="7"/>
  <c r="BO91"/>
  <c r="BN95" i="4"/>
  <c r="AN109" i="7"/>
  <c r="AM115" i="4"/>
  <c r="BY105"/>
  <c r="BY110" s="1"/>
  <c r="BZ103" i="7"/>
  <c r="AV105" i="4"/>
  <c r="AV110" s="1"/>
  <c r="AW103" i="7"/>
  <c r="AI130" i="4"/>
  <c r="AJ121" i="7"/>
  <c r="CM145" i="4"/>
  <c r="CN133" i="7"/>
  <c r="BR85"/>
  <c r="BQ90" i="4"/>
  <c r="L85" i="7"/>
  <c r="K90" i="4"/>
  <c r="M100"/>
  <c r="N97" i="7"/>
  <c r="CN95" i="4"/>
  <c r="CO91" i="7"/>
  <c r="X53"/>
  <c r="BJ115" i="4"/>
  <c r="BK109" i="7"/>
  <c r="BQ115"/>
  <c r="BP120" i="4"/>
  <c r="BP125" s="1"/>
  <c r="AZ100"/>
  <c r="BA97" i="7"/>
  <c r="D53"/>
  <c r="K11" i="2" l="1"/>
  <c r="F341" i="7"/>
  <c r="F438" s="1"/>
  <c r="I89" i="8" s="1"/>
  <c r="F347" i="7"/>
  <c r="F444" s="1"/>
  <c r="I95" i="8" s="1"/>
  <c r="F311" i="7"/>
  <c r="F408" s="1"/>
  <c r="I59" i="8" s="1"/>
  <c r="F305" i="7"/>
  <c r="F402" s="1"/>
  <c r="I53" i="8" s="1"/>
  <c r="F264" i="7"/>
  <c r="F361" s="1"/>
  <c r="I12" i="8" s="1"/>
  <c r="K10" i="2"/>
  <c r="Z30" i="7"/>
  <c r="Z26" s="1"/>
  <c r="F288"/>
  <c r="F385" s="1"/>
  <c r="I36" i="8" s="1"/>
  <c r="E327" i="7"/>
  <c r="E424" s="1"/>
  <c r="H75" i="8" s="1"/>
  <c r="E288" i="7"/>
  <c r="E385" s="1"/>
  <c r="H36" i="8" s="1"/>
  <c r="E325" i="7"/>
  <c r="E422" s="1"/>
  <c r="H73" i="8" s="1"/>
  <c r="F281" i="7"/>
  <c r="F378" s="1"/>
  <c r="I29" i="8" s="1"/>
  <c r="F350" i="7"/>
  <c r="F447" s="1"/>
  <c r="I98" i="8" s="1"/>
  <c r="F291" i="7"/>
  <c r="F388" s="1"/>
  <c r="I39" i="8" s="1"/>
  <c r="E294" i="7"/>
  <c r="E391" s="1"/>
  <c r="H42" i="8" s="1"/>
  <c r="F294" i="7"/>
  <c r="F391" s="1"/>
  <c r="I42" i="8" s="1"/>
  <c r="E350" i="7"/>
  <c r="E447" s="1"/>
  <c r="H98" i="8" s="1"/>
  <c r="F289" i="7"/>
  <c r="F386" s="1"/>
  <c r="I37" i="8" s="1"/>
  <c r="F313" i="7"/>
  <c r="F410" s="1"/>
  <c r="I61" i="8" s="1"/>
  <c r="F330" i="7"/>
  <c r="F427" s="1"/>
  <c r="I78" i="8" s="1"/>
  <c r="E330" i="7"/>
  <c r="E427" s="1"/>
  <c r="H78" i="8" s="1"/>
  <c r="CJ30" i="7"/>
  <c r="CJ26" s="1"/>
  <c r="T30"/>
  <c r="T26" s="1"/>
  <c r="AH30"/>
  <c r="AH26" s="1"/>
  <c r="O30"/>
  <c r="O26" s="1"/>
  <c r="BB30"/>
  <c r="BB26" s="1"/>
  <c r="AX30"/>
  <c r="AX26" s="1"/>
  <c r="BU30"/>
  <c r="BU26" s="1"/>
  <c r="CG30"/>
  <c r="CG26" s="1"/>
  <c r="R30"/>
  <c r="R26" s="1"/>
  <c r="CI30"/>
  <c r="CI26" s="1"/>
  <c r="AN30"/>
  <c r="AN26" s="1"/>
  <c r="AR30"/>
  <c r="AR26" s="1"/>
  <c r="BP30"/>
  <c r="BP26" s="1"/>
  <c r="AZ30"/>
  <c r="AZ26" s="1"/>
  <c r="V30"/>
  <c r="V26" s="1"/>
  <c r="AT30"/>
  <c r="AT26" s="1"/>
  <c r="Q30"/>
  <c r="Q26" s="1"/>
  <c r="BT30"/>
  <c r="BT26" s="1"/>
  <c r="AW30"/>
  <c r="AW26" s="1"/>
  <c r="AL30"/>
  <c r="AL26" s="1"/>
  <c r="CD30"/>
  <c r="CD26" s="1"/>
  <c r="BG30"/>
  <c r="BG26" s="1"/>
  <c r="G30"/>
  <c r="G26" s="1"/>
  <c r="P30"/>
  <c r="P26" s="1"/>
  <c r="CM30"/>
  <c r="CM26" s="1"/>
  <c r="K30"/>
  <c r="K26" s="1"/>
  <c r="BZ30"/>
  <c r="BZ26" s="1"/>
  <c r="N30"/>
  <c r="N26" s="1"/>
  <c r="AC30"/>
  <c r="AC26" s="1"/>
  <c r="U30"/>
  <c r="U26" s="1"/>
  <c r="M30"/>
  <c r="M26" s="1"/>
  <c r="I30"/>
  <c r="I26" s="1"/>
  <c r="AU30"/>
  <c r="AU26" s="1"/>
  <c r="F30"/>
  <c r="F26" s="1"/>
  <c r="BF30"/>
  <c r="BF26" s="1"/>
  <c r="D30"/>
  <c r="D26" s="1"/>
  <c r="AY30"/>
  <c r="AY26" s="1"/>
  <c r="BV30"/>
  <c r="BV26" s="1"/>
  <c r="BO30"/>
  <c r="BO26" s="1"/>
  <c r="CC30"/>
  <c r="CC26" s="1"/>
  <c r="BM30"/>
  <c r="BM26" s="1"/>
  <c r="CA30"/>
  <c r="CA26" s="1"/>
  <c r="CH30"/>
  <c r="CH26" s="1"/>
  <c r="BL30"/>
  <c r="BL26" s="1"/>
  <c r="BY30"/>
  <c r="BY26" s="1"/>
  <c r="CN30"/>
  <c r="CN26" s="1"/>
  <c r="AV30"/>
  <c r="AV26" s="1"/>
  <c r="S30"/>
  <c r="S26" s="1"/>
  <c r="J30"/>
  <c r="J26" s="1"/>
  <c r="AA30"/>
  <c r="AA26" s="1"/>
  <c r="CE30"/>
  <c r="CE26" s="1"/>
  <c r="BX30"/>
  <c r="BX26" s="1"/>
  <c r="AP30"/>
  <c r="AP26" s="1"/>
  <c r="BE30"/>
  <c r="BE26" s="1"/>
  <c r="AK30"/>
  <c r="AK26" s="1"/>
  <c r="BS30"/>
  <c r="BS26" s="1"/>
  <c r="W30"/>
  <c r="W26" s="1"/>
  <c r="BD30"/>
  <c r="BD26" s="1"/>
  <c r="H30"/>
  <c r="H26" s="1"/>
  <c r="CB30"/>
  <c r="CB26" s="1"/>
  <c r="AM30"/>
  <c r="AM26" s="1"/>
  <c r="Y30"/>
  <c r="Y26" s="1"/>
  <c r="BK30"/>
  <c r="BK26" s="1"/>
  <c r="AO30"/>
  <c r="AO26" s="1"/>
  <c r="BH30"/>
  <c r="BH26" s="1"/>
  <c r="CF30"/>
  <c r="CF26" s="1"/>
  <c r="BR30"/>
  <c r="BR26" s="1"/>
  <c r="AE30"/>
  <c r="AE26" s="1"/>
  <c r="AS30"/>
  <c r="AS26" s="1"/>
  <c r="BC30"/>
  <c r="BC26" s="1"/>
  <c r="BA30"/>
  <c r="BA26" s="1"/>
  <c r="X30"/>
  <c r="X26" s="1"/>
  <c r="BN30"/>
  <c r="BN26" s="1"/>
  <c r="CO30"/>
  <c r="CO26" s="1"/>
  <c r="BJ30"/>
  <c r="BJ26" s="1"/>
  <c r="BW30"/>
  <c r="BW26" s="1"/>
  <c r="AI30"/>
  <c r="AI26" s="1"/>
  <c r="AD30"/>
  <c r="AD26" s="1"/>
  <c r="E30"/>
  <c r="E26" s="1"/>
  <c r="BI30"/>
  <c r="BI26" s="1"/>
  <c r="AQ30"/>
  <c r="AQ26" s="1"/>
  <c r="CL30"/>
  <c r="CL26" s="1"/>
  <c r="AG30"/>
  <c r="AG26" s="1"/>
  <c r="L30"/>
  <c r="L26" s="1"/>
  <c r="CK30"/>
  <c r="CK26" s="1"/>
  <c r="AF30"/>
  <c r="AF26" s="1"/>
  <c r="AJ30"/>
  <c r="AJ26" s="1"/>
  <c r="AB30"/>
  <c r="AB26" s="1"/>
  <c r="BQ30"/>
  <c r="BQ26" s="1"/>
  <c r="K8" i="2"/>
  <c r="E341" i="7"/>
  <c r="E438" s="1"/>
  <c r="H89" i="8" s="1"/>
  <c r="E344" i="7"/>
  <c r="E441" s="1"/>
  <c r="H92" i="8" s="1"/>
  <c r="E263" i="7"/>
  <c r="E360" s="1"/>
  <c r="H11" i="8" s="1"/>
  <c r="E297" i="7"/>
  <c r="E394" s="1"/>
  <c r="H45" i="8" s="1"/>
  <c r="E340" i="7"/>
  <c r="E437" s="1"/>
  <c r="H88" i="8" s="1"/>
  <c r="E306" i="7"/>
  <c r="E403" s="1"/>
  <c r="H54" i="8" s="1"/>
  <c r="F339" i="7"/>
  <c r="F436" s="1"/>
  <c r="I87" i="8" s="1"/>
  <c r="E349" i="7"/>
  <c r="E446" s="1"/>
  <c r="H97" i="8" s="1"/>
  <c r="E315" i="7"/>
  <c r="E412" s="1"/>
  <c r="H63" i="8" s="1"/>
  <c r="F335" i="7"/>
  <c r="F432" s="1"/>
  <c r="I83" i="8" s="1"/>
  <c r="E318" i="7"/>
  <c r="E415" s="1"/>
  <c r="H66" i="8" s="1"/>
  <c r="F344" i="7"/>
  <c r="F441" s="1"/>
  <c r="I92" i="8" s="1"/>
  <c r="E304" i="7"/>
  <c r="E401" s="1"/>
  <c r="H52" i="8" s="1"/>
  <c r="F342" i="7"/>
  <c r="F439" s="1"/>
  <c r="I90" i="8" s="1"/>
  <c r="D18" i="7"/>
  <c r="E329"/>
  <c r="E426" s="1"/>
  <c r="H77" i="8" s="1"/>
  <c r="F299" i="7"/>
  <c r="F396" s="1"/>
  <c r="I47" i="8" s="1"/>
  <c r="E302" i="7"/>
  <c r="E399" s="1"/>
  <c r="H50" i="8" s="1"/>
  <c r="F349" i="7"/>
  <c r="F446" s="1"/>
  <c r="I97" i="8" s="1"/>
  <c r="E280" i="7"/>
  <c r="E377" s="1"/>
  <c r="H28" i="8" s="1"/>
  <c r="E286" i="7"/>
  <c r="E383" s="1"/>
  <c r="H34" i="8" s="1"/>
  <c r="F340" i="7"/>
  <c r="F437" s="1"/>
  <c r="I88" i="8" s="1"/>
  <c r="E336" i="7"/>
  <c r="E433" s="1"/>
  <c r="H84" i="8" s="1"/>
  <c r="E339" i="7"/>
  <c r="E436" s="1"/>
  <c r="H87" i="8" s="1"/>
  <c r="E324" i="7"/>
  <c r="E421" s="1"/>
  <c r="H72" i="8" s="1"/>
  <c r="E291" i="7"/>
  <c r="E388" s="1"/>
  <c r="H39" i="8" s="1"/>
  <c r="F334" i="7"/>
  <c r="F431" s="1"/>
  <c r="I82" i="8" s="1"/>
  <c r="F314" i="7"/>
  <c r="F411" s="1"/>
  <c r="I62" i="8" s="1"/>
  <c r="E272" i="7"/>
  <c r="E369" s="1"/>
  <c r="H20" i="8" s="1"/>
  <c r="F343" i="7"/>
  <c r="F440" s="1"/>
  <c r="I91" i="8" s="1"/>
  <c r="F307" i="7"/>
  <c r="F404" s="1"/>
  <c r="I55" i="8" s="1"/>
  <c r="E303" i="7"/>
  <c r="E400" s="1"/>
  <c r="H51" i="8" s="1"/>
  <c r="F290" i="7"/>
  <c r="F387" s="1"/>
  <c r="I38" i="8" s="1"/>
  <c r="E310" i="7"/>
  <c r="E407" s="1"/>
  <c r="H58" i="8" s="1"/>
  <c r="E346" i="7"/>
  <c r="E443" s="1"/>
  <c r="H94" i="8" s="1"/>
  <c r="F329" i="7"/>
  <c r="F426" s="1"/>
  <c r="I77" i="8" s="1"/>
  <c r="E299" i="7"/>
  <c r="E396" s="1"/>
  <c r="H47" i="8" s="1"/>
  <c r="F304" i="7"/>
  <c r="F401" s="1"/>
  <c r="I52" i="8" s="1"/>
  <c r="F306" i="7"/>
  <c r="F403" s="1"/>
  <c r="I54" i="8" s="1"/>
  <c r="F280" i="7"/>
  <c r="F377" s="1"/>
  <c r="I28" i="8" s="1"/>
  <c r="E312" i="7"/>
  <c r="E409" s="1"/>
  <c r="H60" i="8" s="1"/>
  <c r="E323" i="7"/>
  <c r="E420" s="1"/>
  <c r="H71" i="8" s="1"/>
  <c r="E305" i="7"/>
  <c r="E402" s="1"/>
  <c r="H53" i="8" s="1"/>
  <c r="F277" i="7"/>
  <c r="F374" s="1"/>
  <c r="I25" i="8" s="1"/>
  <c r="E283" i="7"/>
  <c r="E380" s="1"/>
  <c r="H31" i="8" s="1"/>
  <c r="F348" i="7"/>
  <c r="F445" s="1"/>
  <c r="I96" i="8" s="1"/>
  <c r="F321" i="7"/>
  <c r="F418" s="1"/>
  <c r="I69" i="8" s="1"/>
  <c r="F325" i="7"/>
  <c r="F422" s="1"/>
  <c r="I73" i="8" s="1"/>
  <c r="F292" i="7"/>
  <c r="F389" s="1"/>
  <c r="I40" i="8" s="1"/>
  <c r="E298" i="7"/>
  <c r="E395" s="1"/>
  <c r="H46" i="8" s="1"/>
  <c r="F296" i="7"/>
  <c r="F393" s="1"/>
  <c r="I44" i="8" s="1"/>
  <c r="E264" i="7"/>
  <c r="E361" s="1"/>
  <c r="H12" i="8" s="1"/>
  <c r="F319" i="7"/>
  <c r="F416" s="1"/>
  <c r="I67" i="8" s="1"/>
  <c r="F283" i="7"/>
  <c r="F380" s="1"/>
  <c r="I31" i="8" s="1"/>
  <c r="E270" i="7"/>
  <c r="E367" s="1"/>
  <c r="H18" i="8" s="1"/>
  <c r="F351" i="7"/>
  <c r="F448" s="1"/>
  <c r="I99" i="8" s="1"/>
  <c r="F302" i="7"/>
  <c r="F399" s="1"/>
  <c r="I50" i="8" s="1"/>
  <c r="F287" i="7"/>
  <c r="F384" s="1"/>
  <c r="I35" i="8" s="1"/>
  <c r="F271" i="7"/>
  <c r="F368" s="1"/>
  <c r="I19" i="8" s="1"/>
  <c r="E273" i="7"/>
  <c r="E370" s="1"/>
  <c r="H21" i="8" s="1"/>
  <c r="E275" i="7"/>
  <c r="E372" s="1"/>
  <c r="H23" i="8" s="1"/>
  <c r="F326" i="7"/>
  <c r="F423" s="1"/>
  <c r="I74" i="8" s="1"/>
  <c r="E351" i="7"/>
  <c r="E448" s="1"/>
  <c r="H99" i="8" s="1"/>
  <c r="F266" i="7"/>
  <c r="F363" s="1"/>
  <c r="I14" i="8" s="1"/>
  <c r="E314" i="7"/>
  <c r="E411" s="1"/>
  <c r="H62" i="8" s="1"/>
  <c r="F336" i="7"/>
  <c r="F433" s="1"/>
  <c r="I84" i="8" s="1"/>
  <c r="F286" i="7"/>
  <c r="F383" s="1"/>
  <c r="I34" i="8" s="1"/>
  <c r="F322" i="7"/>
  <c r="F419" s="1"/>
  <c r="I70" i="8" s="1"/>
  <c r="E343" i="7"/>
  <c r="E440" s="1"/>
  <c r="H91" i="8" s="1"/>
  <c r="F333" i="7"/>
  <c r="F430" s="1"/>
  <c r="I81" i="8" s="1"/>
  <c r="E352" i="7"/>
  <c r="E449" s="1"/>
  <c r="H100" i="8" s="1"/>
  <c r="E308" i="7"/>
  <c r="E405" s="1"/>
  <c r="H56" i="8" s="1"/>
  <c r="F274" i="7"/>
  <c r="F371" s="1"/>
  <c r="I22" i="8" s="1"/>
  <c r="E338" i="7"/>
  <c r="E435" s="1"/>
  <c r="H86" i="8" s="1"/>
  <c r="E326" i="7"/>
  <c r="E423" s="1"/>
  <c r="H74" i="8" s="1"/>
  <c r="E293" i="7"/>
  <c r="E390" s="1"/>
  <c r="H41" i="8" s="1"/>
  <c r="E266" i="7"/>
  <c r="E363" s="1"/>
  <c r="H14" i="8" s="1"/>
  <c r="F268" i="7"/>
  <c r="F365" s="1"/>
  <c r="I16" i="8" s="1"/>
  <c r="F309" i="7"/>
  <c r="F406" s="1"/>
  <c r="I57" i="8" s="1"/>
  <c r="E267" i="7"/>
  <c r="E364" s="1"/>
  <c r="H15" i="8" s="1"/>
  <c r="E334" i="7"/>
  <c r="E431" s="1"/>
  <c r="H82" i="8" s="1"/>
  <c r="E337" i="7"/>
  <c r="E434" s="1"/>
  <c r="H85" i="8" s="1"/>
  <c r="E313" i="7"/>
  <c r="E410" s="1"/>
  <c r="H61" i="8" s="1"/>
  <c r="E274" i="7"/>
  <c r="E371" s="1"/>
  <c r="H22" i="8" s="1"/>
  <c r="F315" i="7"/>
  <c r="F412" s="1"/>
  <c r="I63" i="8" s="1"/>
  <c r="F295" i="7"/>
  <c r="F392" s="1"/>
  <c r="I43" i="8" s="1"/>
  <c r="E331" i="7"/>
  <c r="E428" s="1"/>
  <c r="H79" i="8" s="1"/>
  <c r="E265" i="7"/>
  <c r="E362" s="1"/>
  <c r="H13" i="8" s="1"/>
  <c r="F308" i="7"/>
  <c r="F405" s="1"/>
  <c r="I56" i="8" s="1"/>
  <c r="E311" i="7"/>
  <c r="E408" s="1"/>
  <c r="H59" i="8" s="1"/>
  <c r="F279" i="7"/>
  <c r="F376" s="1"/>
  <c r="I27" i="8" s="1"/>
  <c r="F332" i="7"/>
  <c r="F429" s="1"/>
  <c r="I80" i="8" s="1"/>
  <c r="F275" i="7"/>
  <c r="F372" s="1"/>
  <c r="I23" i="8" s="1"/>
  <c r="F310" i="7"/>
  <c r="F407" s="1"/>
  <c r="I58" i="8" s="1"/>
  <c r="E347" i="7"/>
  <c r="E444" s="1"/>
  <c r="H95" i="8" s="1"/>
  <c r="E316" i="7"/>
  <c r="E413" s="1"/>
  <c r="H64" i="8" s="1"/>
  <c r="E277" i="7"/>
  <c r="E374" s="1"/>
  <c r="H25" i="8" s="1"/>
  <c r="F278" i="7"/>
  <c r="F375" s="1"/>
  <c r="I26" i="8" s="1"/>
  <c r="E342" i="7"/>
  <c r="E439" s="1"/>
  <c r="H90" i="8" s="1"/>
  <c r="E278" i="7"/>
  <c r="E375" s="1"/>
  <c r="H26" i="8" s="1"/>
  <c r="F270" i="7"/>
  <c r="F367" s="1"/>
  <c r="I18" i="8" s="1"/>
  <c r="F282" i="7"/>
  <c r="F379" s="1"/>
  <c r="I30" i="8" s="1"/>
  <c r="F324" i="7"/>
  <c r="F421" s="1"/>
  <c r="I72" i="8" s="1"/>
  <c r="F273" i="7"/>
  <c r="F370" s="1"/>
  <c r="I21" i="8" s="1"/>
  <c r="E284" i="7"/>
  <c r="E381" s="1"/>
  <c r="H32" i="8" s="1"/>
  <c r="F317" i="7"/>
  <c r="F414" s="1"/>
  <c r="I65" i="8" s="1"/>
  <c r="F331" i="7"/>
  <c r="F428" s="1"/>
  <c r="I79" i="8" s="1"/>
  <c r="F327" i="7"/>
  <c r="F424" s="1"/>
  <c r="I75" i="8" s="1"/>
  <c r="E271" i="7"/>
  <c r="E368" s="1"/>
  <c r="H19" i="8" s="1"/>
  <c r="F269" i="7"/>
  <c r="F366" s="1"/>
  <c r="I17" i="8" s="1"/>
  <c r="E279" i="7"/>
  <c r="E376" s="1"/>
  <c r="H27" i="8" s="1"/>
  <c r="F300" i="7"/>
  <c r="F397" s="1"/>
  <c r="I48" i="8" s="1"/>
  <c r="E296" i="7"/>
  <c r="E393" s="1"/>
  <c r="H44" i="8" s="1"/>
  <c r="E332" i="7"/>
  <c r="E429" s="1"/>
  <c r="H80" i="8" s="1"/>
  <c r="F345" i="7"/>
  <c r="F442" s="1"/>
  <c r="I93" i="8" s="1"/>
  <c r="E301" i="7"/>
  <c r="E398" s="1"/>
  <c r="H49" i="8" s="1"/>
  <c r="F303" i="7"/>
  <c r="F400" s="1"/>
  <c r="I51" i="8" s="1"/>
  <c r="E292" i="7"/>
  <c r="E389" s="1"/>
  <c r="H40" i="8" s="1"/>
  <c r="F276" i="7"/>
  <c r="F373" s="1"/>
  <c r="I24" i="8" s="1"/>
  <c r="E348" i="7"/>
  <c r="E445" s="1"/>
  <c r="H96" i="8" s="1"/>
  <c r="F263" i="7"/>
  <c r="F360" s="1"/>
  <c r="I11" i="8" s="1"/>
  <c r="F352" i="7"/>
  <c r="F449" s="1"/>
  <c r="I100" i="8" s="1"/>
  <c r="F298" i="7"/>
  <c r="F395" s="1"/>
  <c r="I46" i="8" s="1"/>
  <c r="F320" i="7"/>
  <c r="F417" s="1"/>
  <c r="I68" i="8" s="1"/>
  <c r="E287" i="7"/>
  <c r="E384" s="1"/>
  <c r="H35" i="8" s="1"/>
  <c r="F328" i="7"/>
  <c r="F425" s="1"/>
  <c r="I76" i="8" s="1"/>
  <c r="E335" i="7"/>
  <c r="E432" s="1"/>
  <c r="H83" i="8" s="1"/>
  <c r="F323" i="7"/>
  <c r="F420" s="1"/>
  <c r="I71" i="8" s="1"/>
  <c r="E322" i="7"/>
  <c r="E419" s="1"/>
  <c r="H70" i="8" s="1"/>
  <c r="F346" i="7"/>
  <c r="F443" s="1"/>
  <c r="I94" i="8" s="1"/>
  <c r="F297" i="7"/>
  <c r="F394" s="1"/>
  <c r="I45" i="8" s="1"/>
  <c r="E289" i="7"/>
  <c r="E386" s="1"/>
  <c r="H37" i="8" s="1"/>
  <c r="F267" i="7"/>
  <c r="F364" s="1"/>
  <c r="I15" i="8" s="1"/>
  <c r="E300" i="7"/>
  <c r="E397" s="1"/>
  <c r="H48" i="8" s="1"/>
  <c r="E295" i="7"/>
  <c r="E392" s="1"/>
  <c r="H43" i="8" s="1"/>
  <c r="E320" i="7"/>
  <c r="E417" s="1"/>
  <c r="H68" i="8" s="1"/>
  <c r="F272" i="7"/>
  <c r="F369" s="1"/>
  <c r="I20" i="8" s="1"/>
  <c r="E290" i="7"/>
  <c r="E387" s="1"/>
  <c r="H38" i="8" s="1"/>
  <c r="E317" i="7"/>
  <c r="E414" s="1"/>
  <c r="H65" i="8" s="1"/>
  <c r="F284" i="7"/>
  <c r="F381" s="1"/>
  <c r="I32" i="8" s="1"/>
  <c r="F285" i="7"/>
  <c r="F382" s="1"/>
  <c r="I33" i="8" s="1"/>
  <c r="E269" i="7"/>
  <c r="E366" s="1"/>
  <c r="H17" i="8" s="1"/>
  <c r="E307" i="7"/>
  <c r="E404" s="1"/>
  <c r="H55" i="8" s="1"/>
  <c r="E328" i="7"/>
  <c r="E425" s="1"/>
  <c r="H76" i="8" s="1"/>
  <c r="F301" i="7"/>
  <c r="F398" s="1"/>
  <c r="I49" i="8" s="1"/>
  <c r="F318" i="7"/>
  <c r="F415" s="1"/>
  <c r="I66" i="8" s="1"/>
  <c r="F316" i="7"/>
  <c r="F413" s="1"/>
  <c r="I64" i="8" s="1"/>
  <c r="F293" i="7"/>
  <c r="F390" s="1"/>
  <c r="I41" i="8" s="1"/>
  <c r="F338" i="7"/>
  <c r="F435" s="1"/>
  <c r="I86" i="8" s="1"/>
  <c r="F337" i="7"/>
  <c r="F434" s="1"/>
  <c r="I85" i="8" s="1"/>
  <c r="E276" i="7"/>
  <c r="E373" s="1"/>
  <c r="H24" i="8" s="1"/>
  <c r="E268" i="7"/>
  <c r="E365" s="1"/>
  <c r="H16" i="8" s="1"/>
  <c r="F312" i="7"/>
  <c r="F409" s="1"/>
  <c r="I60" i="8" s="1"/>
  <c r="F265" i="7"/>
  <c r="F362" s="1"/>
  <c r="I13" i="8" s="1"/>
  <c r="E281" i="7"/>
  <c r="E378" s="1"/>
  <c r="H29" i="8" s="1"/>
  <c r="E309" i="7"/>
  <c r="E406" s="1"/>
  <c r="H57" i="8" s="1"/>
  <c r="E321" i="7"/>
  <c r="E418" s="1"/>
  <c r="H69" i="8" s="1"/>
  <c r="E282" i="7"/>
  <c r="E379" s="1"/>
  <c r="H30" i="8" s="1"/>
  <c r="E285" i="7"/>
  <c r="E382" s="1"/>
  <c r="H33" i="8" s="1"/>
  <c r="E319" i="7"/>
  <c r="E416" s="1"/>
  <c r="H67" i="8" s="1"/>
  <c r="E333" i="7"/>
  <c r="E430" s="1"/>
  <c r="H81" i="8" s="1"/>
  <c r="G327" i="7"/>
  <c r="G317"/>
  <c r="G350"/>
  <c r="H272"/>
  <c r="G345"/>
  <c r="H273"/>
  <c r="H327"/>
  <c r="G325"/>
  <c r="H295"/>
  <c r="H320"/>
  <c r="H281"/>
  <c r="H343"/>
  <c r="H268"/>
  <c r="H316"/>
  <c r="H317"/>
  <c r="G284"/>
  <c r="G308"/>
  <c r="H352"/>
  <c r="H266"/>
  <c r="G302"/>
  <c r="G291"/>
  <c r="G292"/>
  <c r="G312"/>
  <c r="G288"/>
  <c r="G330"/>
  <c r="H325"/>
  <c r="H300"/>
  <c r="H283"/>
  <c r="G271"/>
  <c r="H326"/>
  <c r="H319"/>
  <c r="H321"/>
  <c r="H335"/>
  <c r="H347"/>
  <c r="G263"/>
  <c r="G322"/>
  <c r="H330"/>
  <c r="G343"/>
  <c r="H267"/>
  <c r="H332"/>
  <c r="H329"/>
  <c r="G332"/>
  <c r="H274"/>
  <c r="G326"/>
  <c r="H307"/>
  <c r="G304"/>
  <c r="H310"/>
  <c r="H276"/>
  <c r="G295"/>
  <c r="H306"/>
  <c r="G337"/>
  <c r="G278"/>
  <c r="H302"/>
  <c r="H289"/>
  <c r="G344"/>
  <c r="G296"/>
  <c r="G319"/>
  <c r="G324"/>
  <c r="G294"/>
  <c r="G297"/>
  <c r="G298"/>
  <c r="H303"/>
  <c r="H265"/>
  <c r="H301"/>
  <c r="G264"/>
  <c r="H305"/>
  <c r="G348"/>
  <c r="G267"/>
  <c r="H309"/>
  <c r="G268"/>
  <c r="H323"/>
  <c r="H282"/>
  <c r="H286"/>
  <c r="G274"/>
  <c r="H271"/>
  <c r="H270"/>
  <c r="G290"/>
  <c r="H336"/>
  <c r="H338"/>
  <c r="G305"/>
  <c r="G340"/>
  <c r="G266"/>
  <c r="G307"/>
  <c r="G341"/>
  <c r="H328"/>
  <c r="G293"/>
  <c r="H322"/>
  <c r="H287"/>
  <c r="G318"/>
  <c r="G275"/>
  <c r="K6" i="2"/>
  <c r="G287" i="7"/>
  <c r="G309"/>
  <c r="G279"/>
  <c r="H340"/>
  <c r="H349"/>
  <c r="G280"/>
  <c r="G283"/>
  <c r="G338"/>
  <c r="G300"/>
  <c r="H284"/>
  <c r="H285"/>
  <c r="G272"/>
  <c r="H333"/>
  <c r="H345"/>
  <c r="H324"/>
  <c r="G315"/>
  <c r="G331"/>
  <c r="G269"/>
  <c r="H351"/>
  <c r="G335"/>
  <c r="G316"/>
  <c r="G282"/>
  <c r="H337"/>
  <c r="H298"/>
  <c r="G339"/>
  <c r="G303"/>
  <c r="H344"/>
  <c r="G265"/>
  <c r="H341"/>
  <c r="G270"/>
  <c r="H311"/>
  <c r="H313"/>
  <c r="G351"/>
  <c r="G346"/>
  <c r="G311"/>
  <c r="H312"/>
  <c r="G314"/>
  <c r="H269"/>
  <c r="H297"/>
  <c r="H275"/>
  <c r="G286"/>
  <c r="G329"/>
  <c r="G334"/>
  <c r="H264"/>
  <c r="H318"/>
  <c r="H279"/>
  <c r="G320"/>
  <c r="H331"/>
  <c r="G299"/>
  <c r="G277"/>
  <c r="H342"/>
  <c r="G347"/>
  <c r="H296"/>
  <c r="H299"/>
  <c r="G313"/>
  <c r="H339"/>
  <c r="H293"/>
  <c r="H304"/>
  <c r="H308"/>
  <c r="G285"/>
  <c r="H263"/>
  <c r="H346"/>
  <c r="G328"/>
  <c r="G289"/>
  <c r="H314"/>
  <c r="G352"/>
  <c r="H288"/>
  <c r="G306"/>
  <c r="H315"/>
  <c r="H291"/>
  <c r="G323"/>
  <c r="G349"/>
  <c r="H277"/>
  <c r="G273"/>
  <c r="H348"/>
  <c r="G276"/>
  <c r="G333"/>
  <c r="G321"/>
  <c r="H278"/>
  <c r="G281"/>
  <c r="H350"/>
  <c r="H290"/>
  <c r="H334"/>
  <c r="H280"/>
  <c r="G342"/>
  <c r="H292"/>
  <c r="G301"/>
  <c r="H294"/>
  <c r="G310"/>
  <c r="G336"/>
  <c r="I263" i="9"/>
  <c r="BG229" i="4"/>
  <c r="BG17" s="1"/>
  <c r="BH6" i="7" s="1"/>
  <c r="M229" i="4"/>
  <c r="M17" s="1"/>
  <c r="N6" i="7" s="1"/>
  <c r="P229" i="4"/>
  <c r="P17" s="1"/>
  <c r="Q6" i="7" s="1"/>
  <c r="AM229" i="4"/>
  <c r="AM17" s="1"/>
  <c r="AN6" i="7" s="1"/>
  <c r="AU229" i="4"/>
  <c r="AU17" s="1"/>
  <c r="AV6" i="7" s="1"/>
  <c r="CG229" i="4"/>
  <c r="CG17" s="1"/>
  <c r="CH6" i="7" s="1"/>
  <c r="BF229" i="4"/>
  <c r="BF17" s="1"/>
  <c r="BG6" i="7" s="1"/>
  <c r="I229" i="4"/>
  <c r="I17" s="1"/>
  <c r="J6" i="7" s="1"/>
  <c r="CF229" i="4"/>
  <c r="CF17" s="1"/>
  <c r="CG6" i="7" s="1"/>
  <c r="CL229" i="4"/>
  <c r="CL17" s="1"/>
  <c r="CM6" i="7" s="1"/>
  <c r="BR229" i="4"/>
  <c r="BR17" s="1"/>
  <c r="BS6" i="7" s="1"/>
  <c r="AJ229" i="4"/>
  <c r="AJ17" s="1"/>
  <c r="AK6" i="7" s="1"/>
  <c r="R229" i="4"/>
  <c r="R17" s="1"/>
  <c r="S6" i="7" s="1"/>
  <c r="Y229" i="4"/>
  <c r="Y17" s="1"/>
  <c r="Z6" i="7" s="1"/>
  <c r="BP229" i="4"/>
  <c r="BP17" s="1"/>
  <c r="BQ6" i="7" s="1"/>
  <c r="AE229" i="4"/>
  <c r="AE17" s="1"/>
  <c r="AF6" i="7" s="1"/>
  <c r="CI229" i="4"/>
  <c r="CI17" s="1"/>
  <c r="CJ6" i="7" s="1"/>
  <c r="V229" i="4"/>
  <c r="V17" s="1"/>
  <c r="W6" i="7" s="1"/>
  <c r="AT229" i="4"/>
  <c r="AT17" s="1"/>
  <c r="AU6" i="7" s="1"/>
  <c r="BO229" i="4"/>
  <c r="BO17" s="1"/>
  <c r="BP6" i="7" s="1"/>
  <c r="CJ229" i="4"/>
  <c r="CJ17" s="1"/>
  <c r="CK6" i="7" s="1"/>
  <c r="AY229" i="4"/>
  <c r="AY17" s="1"/>
  <c r="AZ6" i="7" s="1"/>
  <c r="BE229" i="4"/>
  <c r="BE17" s="1"/>
  <c r="BF6" i="7" s="1"/>
  <c r="G229" i="4"/>
  <c r="G17" s="1"/>
  <c r="H6" i="7" s="1"/>
  <c r="BI229" i="4"/>
  <c r="BI17" s="1"/>
  <c r="BJ6" i="7" s="1"/>
  <c r="BX229" i="4"/>
  <c r="BX17" s="1"/>
  <c r="BY6" i="7" s="1"/>
  <c r="AX229" i="4"/>
  <c r="AX17" s="1"/>
  <c r="AY6" i="7" s="1"/>
  <c r="BH229" i="4"/>
  <c r="BH17" s="1"/>
  <c r="BI6" i="7" s="1"/>
  <c r="BL229" i="4"/>
  <c r="BL17" s="1"/>
  <c r="BM6" i="7" s="1"/>
  <c r="AA229" i="4"/>
  <c r="AA17" s="1"/>
  <c r="AB6" i="7" s="1"/>
  <c r="J229" i="4"/>
  <c r="J17" s="1"/>
  <c r="K6" i="7" s="1"/>
  <c r="AL229" i="4"/>
  <c r="AL17" s="1"/>
  <c r="AM6" i="7" s="1"/>
  <c r="BK229" i="4"/>
  <c r="BK17" s="1"/>
  <c r="BL6" i="7" s="1"/>
  <c r="BD229" i="4"/>
  <c r="BD17" s="1"/>
  <c r="BE6" i="7" s="1"/>
  <c r="CK229" i="4"/>
  <c r="CK17" s="1"/>
  <c r="CL6" i="7" s="1"/>
  <c r="CM229" i="4"/>
  <c r="CM17" s="1"/>
  <c r="CN6" i="7" s="1"/>
  <c r="BT229" i="4"/>
  <c r="BT17" s="1"/>
  <c r="BU6" i="7" s="1"/>
  <c r="CA229" i="4"/>
  <c r="CA17" s="1"/>
  <c r="CB6" i="7" s="1"/>
  <c r="K229" i="4"/>
  <c r="K17" s="1"/>
  <c r="L6" i="7" s="1"/>
  <c r="AQ229" i="4"/>
  <c r="AQ17" s="1"/>
  <c r="AR6" i="7" s="1"/>
  <c r="CH229" i="4"/>
  <c r="CH17" s="1"/>
  <c r="CI6" i="7" s="1"/>
  <c r="BV229" i="4"/>
  <c r="BV17" s="1"/>
  <c r="BW6" i="7" s="1"/>
  <c r="BQ229" i="4"/>
  <c r="BQ17" s="1"/>
  <c r="BR6" i="7" s="1"/>
  <c r="BY229" i="4"/>
  <c r="BY17" s="1"/>
  <c r="BZ6" i="7" s="1"/>
  <c r="AW229" i="4"/>
  <c r="AW17" s="1"/>
  <c r="AX6" i="7" s="1"/>
  <c r="BJ229" i="4"/>
  <c r="BJ17" s="1"/>
  <c r="BK6" i="7" s="1"/>
  <c r="H229" i="4"/>
  <c r="H17" s="1"/>
  <c r="I6" i="7" s="1"/>
  <c r="N229" i="4"/>
  <c r="N17" s="1"/>
  <c r="O6" i="7" s="1"/>
  <c r="AB229" i="4"/>
  <c r="AB17" s="1"/>
  <c r="AC6" i="7" s="1"/>
  <c r="AK229" i="4"/>
  <c r="AK17" s="1"/>
  <c r="AL6" i="7" s="1"/>
  <c r="CB229" i="4"/>
  <c r="CB17" s="1"/>
  <c r="CC6" i="7" s="1"/>
  <c r="BW229" i="4"/>
  <c r="BW17" s="1"/>
  <c r="BX6" i="7" s="1"/>
  <c r="BN229" i="4"/>
  <c r="BN17" s="1"/>
  <c r="BO6" i="7" s="1"/>
  <c r="D229" i="4"/>
  <c r="D17" s="1"/>
  <c r="E6" i="7" s="1"/>
  <c r="AH229" i="4"/>
  <c r="AH17" s="1"/>
  <c r="AI6" i="7" s="1"/>
  <c r="Q229" i="4"/>
  <c r="Q17" s="1"/>
  <c r="R6" i="7" s="1"/>
  <c r="O229" i="4"/>
  <c r="O17" s="1"/>
  <c r="P6" i="7" s="1"/>
  <c r="AP229" i="4"/>
  <c r="AP17" s="1"/>
  <c r="AQ6" i="7" s="1"/>
  <c r="CD229" i="4"/>
  <c r="CD17" s="1"/>
  <c r="CE6" i="7" s="1"/>
  <c r="AS229" i="4"/>
  <c r="AS17" s="1"/>
  <c r="AT6" i="7" s="1"/>
  <c r="CN229" i="4"/>
  <c r="CN17" s="1"/>
  <c r="CO6" i="7" s="1"/>
  <c r="AR229" i="4"/>
  <c r="AR17" s="1"/>
  <c r="AS6" i="7" s="1"/>
  <c r="AG229" i="4"/>
  <c r="AG17" s="1"/>
  <c r="AH6" i="7" s="1"/>
  <c r="AF229" i="4"/>
  <c r="AF17" s="1"/>
  <c r="AG6" i="7" s="1"/>
  <c r="CE229" i="4"/>
  <c r="CE17" s="1"/>
  <c r="CF6" i="7" s="1"/>
  <c r="BZ229" i="4"/>
  <c r="BZ17" s="1"/>
  <c r="CA6" i="7" s="1"/>
  <c r="BU229" i="4"/>
  <c r="BU17" s="1"/>
  <c r="BV6" i="7" s="1"/>
  <c r="L229" i="4"/>
  <c r="L17" s="1"/>
  <c r="M6" i="7" s="1"/>
  <c r="U229" i="4"/>
  <c r="U17" s="1"/>
  <c r="V6" i="7" s="1"/>
  <c r="BM229" i="4"/>
  <c r="BM17" s="1"/>
  <c r="BN6" i="7" s="1"/>
  <c r="AN229" i="4"/>
  <c r="AN17" s="1"/>
  <c r="AO6" i="7" s="1"/>
  <c r="T229" i="4"/>
  <c r="T17" s="1"/>
  <c r="U6" i="7" s="1"/>
  <c r="BS229" i="4"/>
  <c r="BS17" s="1"/>
  <c r="BT6" i="7" s="1"/>
  <c r="AZ229" i="4"/>
  <c r="AZ17" s="1"/>
  <c r="BA6" i="7" s="1"/>
  <c r="S229" i="4"/>
  <c r="S17" s="1"/>
  <c r="T6" i="7" s="1"/>
  <c r="BB229" i="4"/>
  <c r="BB17" s="1"/>
  <c r="BC6" i="7" s="1"/>
  <c r="AD229" i="4"/>
  <c r="AD17" s="1"/>
  <c r="AE6" i="7" s="1"/>
  <c r="C229" i="4"/>
  <c r="E229"/>
  <c r="E17" s="1"/>
  <c r="F6" i="7" s="1"/>
  <c r="AO229" i="4"/>
  <c r="AO17" s="1"/>
  <c r="AP6" i="7" s="1"/>
  <c r="CC229" i="4"/>
  <c r="CC17" s="1"/>
  <c r="CD6" i="7" s="1"/>
  <c r="W229" i="4"/>
  <c r="W17" s="1"/>
  <c r="X6" i="7" s="1"/>
  <c r="BC229" i="4"/>
  <c r="BC17" s="1"/>
  <c r="BD6" i="7" s="1"/>
  <c r="AI229" i="4"/>
  <c r="AI17" s="1"/>
  <c r="AJ6" i="7" s="1"/>
  <c r="AC229" i="4"/>
  <c r="AC17" s="1"/>
  <c r="AD6" i="7" s="1"/>
  <c r="Z229" i="4"/>
  <c r="Z17" s="1"/>
  <c r="AA6" i="7" s="1"/>
  <c r="AV229" i="4"/>
  <c r="AV17" s="1"/>
  <c r="AW6" i="7" s="1"/>
  <c r="F229" i="4"/>
  <c r="F17" s="1"/>
  <c r="G6" i="7" s="1"/>
  <c r="X229" i="4"/>
  <c r="X17" s="1"/>
  <c r="Y6" i="7" s="1"/>
  <c r="BA229" i="4"/>
  <c r="BA17" s="1"/>
  <c r="BB6" i="7" s="1"/>
  <c r="E263" i="9"/>
  <c r="E41" i="7"/>
  <c r="J36"/>
  <c r="J32" s="1"/>
  <c r="CD36"/>
  <c r="CD32" s="1"/>
  <c r="AU36"/>
  <c r="AU32" s="1"/>
  <c r="AS36"/>
  <c r="AS32" s="1"/>
  <c r="BZ36"/>
  <c r="BZ32" s="1"/>
  <c r="BQ36"/>
  <c r="BQ32" s="1"/>
  <c r="AX36"/>
  <c r="AX32" s="1"/>
  <c r="BH36"/>
  <c r="BH32" s="1"/>
  <c r="AB36"/>
  <c r="AB32" s="1"/>
  <c r="D36"/>
  <c r="D32" s="1"/>
  <c r="CE36"/>
  <c r="CE32" s="1"/>
  <c r="V36"/>
  <c r="V32" s="1"/>
  <c r="AE36"/>
  <c r="AE32" s="1"/>
  <c r="T36"/>
  <c r="T32" s="1"/>
  <c r="AV36"/>
  <c r="AV32" s="1"/>
  <c r="AW36"/>
  <c r="AW32" s="1"/>
  <c r="BX36"/>
  <c r="BX32" s="1"/>
  <c r="X36"/>
  <c r="X32" s="1"/>
  <c r="AD36"/>
  <c r="AD32" s="1"/>
  <c r="CM36"/>
  <c r="CM32" s="1"/>
  <c r="BC36"/>
  <c r="BC32" s="1"/>
  <c r="AA36"/>
  <c r="AA32" s="1"/>
  <c r="Y36"/>
  <c r="Y32" s="1"/>
  <c r="BR36"/>
  <c r="BR32" s="1"/>
  <c r="BI36"/>
  <c r="BI32" s="1"/>
  <c r="G36"/>
  <c r="G32" s="1"/>
  <c r="BU36"/>
  <c r="BU32" s="1"/>
  <c r="BV36"/>
  <c r="BV32" s="1"/>
  <c r="BK36"/>
  <c r="BK32" s="1"/>
  <c r="AT36"/>
  <c r="AT32" s="1"/>
  <c r="CO36"/>
  <c r="CO32" s="1"/>
  <c r="BF36"/>
  <c r="BF32" s="1"/>
  <c r="BS36"/>
  <c r="BS32" s="1"/>
  <c r="BG36"/>
  <c r="BG32" s="1"/>
  <c r="AC36"/>
  <c r="AC32" s="1"/>
  <c r="AO36"/>
  <c r="AO32" s="1"/>
  <c r="BJ36"/>
  <c r="BJ32" s="1"/>
  <c r="U36"/>
  <c r="U32" s="1"/>
  <c r="BL36"/>
  <c r="BL32" s="1"/>
  <c r="CH36"/>
  <c r="CH32" s="1"/>
  <c r="I36"/>
  <c r="I32" s="1"/>
  <c r="CJ36"/>
  <c r="CJ32" s="1"/>
  <c r="BO36"/>
  <c r="BO32" s="1"/>
  <c r="O36"/>
  <c r="O32" s="1"/>
  <c r="BM36"/>
  <c r="BM32" s="1"/>
  <c r="AF36"/>
  <c r="AF32" s="1"/>
  <c r="CA36"/>
  <c r="CA32" s="1"/>
  <c r="BD36"/>
  <c r="BD32" s="1"/>
  <c r="CG36"/>
  <c r="CG32" s="1"/>
  <c r="CC36"/>
  <c r="CC32" s="1"/>
  <c r="S36"/>
  <c r="S32" s="1"/>
  <c r="N36"/>
  <c r="N32" s="1"/>
  <c r="AQ36"/>
  <c r="AQ32" s="1"/>
  <c r="BA36"/>
  <c r="BA32" s="1"/>
  <c r="BY36"/>
  <c r="BY32" s="1"/>
  <c r="AM36"/>
  <c r="AM32" s="1"/>
  <c r="CK36"/>
  <c r="CK32" s="1"/>
  <c r="AK36"/>
  <c r="AK32" s="1"/>
  <c r="AI36"/>
  <c r="AI32" s="1"/>
  <c r="Z36"/>
  <c r="Z32" s="1"/>
  <c r="AL36"/>
  <c r="AL32" s="1"/>
  <c r="Q36"/>
  <c r="Q32" s="1"/>
  <c r="CN36"/>
  <c r="CN32" s="1"/>
  <c r="M36"/>
  <c r="M32" s="1"/>
  <c r="E36"/>
  <c r="E32" s="1"/>
  <c r="H36"/>
  <c r="H32" s="1"/>
  <c r="BP36"/>
  <c r="BP32" s="1"/>
  <c r="CF36"/>
  <c r="CF32" s="1"/>
  <c r="R36"/>
  <c r="R32" s="1"/>
  <c r="BN36"/>
  <c r="BN32" s="1"/>
  <c r="AG36"/>
  <c r="AG32" s="1"/>
  <c r="BT36"/>
  <c r="BT32" s="1"/>
  <c r="AZ36"/>
  <c r="AZ32" s="1"/>
  <c r="CL36"/>
  <c r="CL32" s="1"/>
  <c r="AP36"/>
  <c r="AP32" s="1"/>
  <c r="P36"/>
  <c r="P32" s="1"/>
  <c r="AH36"/>
  <c r="AH32" s="1"/>
  <c r="W36"/>
  <c r="W32" s="1"/>
  <c r="CI36"/>
  <c r="CI32" s="1"/>
  <c r="AJ36"/>
  <c r="AJ32" s="1"/>
  <c r="AY36"/>
  <c r="AY32" s="1"/>
  <c r="BW36"/>
  <c r="BW32" s="1"/>
  <c r="F36"/>
  <c r="F32" s="1"/>
  <c r="L36"/>
  <c r="L32" s="1"/>
  <c r="BE36"/>
  <c r="BE32" s="1"/>
  <c r="CB36"/>
  <c r="CB32" s="1"/>
  <c r="AN36"/>
  <c r="AN32" s="1"/>
  <c r="K36"/>
  <c r="K32" s="1"/>
  <c r="AR36"/>
  <c r="AR32" s="1"/>
  <c r="BB36"/>
  <c r="BB32" s="1"/>
  <c r="C273"/>
  <c r="C279"/>
  <c r="D331"/>
  <c r="D274"/>
  <c r="C274"/>
  <c r="C348"/>
  <c r="C288"/>
  <c r="D334"/>
  <c r="D309"/>
  <c r="D318"/>
  <c r="C286"/>
  <c r="D289"/>
  <c r="C330"/>
  <c r="D281"/>
  <c r="C300"/>
  <c r="C340"/>
  <c r="C282"/>
  <c r="D342"/>
  <c r="D335"/>
  <c r="C294"/>
  <c r="D326"/>
  <c r="D297"/>
  <c r="C331"/>
  <c r="D323"/>
  <c r="D346"/>
  <c r="C310"/>
  <c r="C263"/>
  <c r="C317"/>
  <c r="D285"/>
  <c r="D316"/>
  <c r="C304"/>
  <c r="C336"/>
  <c r="D299"/>
  <c r="C332"/>
  <c r="D315"/>
  <c r="D312"/>
  <c r="C289"/>
  <c r="D265"/>
  <c r="D282"/>
  <c r="C287"/>
  <c r="C281"/>
  <c r="D350"/>
  <c r="C316"/>
  <c r="D279"/>
  <c r="C299"/>
  <c r="D343"/>
  <c r="C306"/>
  <c r="C327"/>
  <c r="C352"/>
  <c r="D327"/>
  <c r="D348"/>
  <c r="C275"/>
  <c r="D345"/>
  <c r="C290"/>
  <c r="D349"/>
  <c r="D314"/>
  <c r="C296"/>
  <c r="D333"/>
  <c r="C264"/>
  <c r="C351"/>
  <c r="D304"/>
  <c r="D283"/>
  <c r="C283"/>
  <c r="C324"/>
  <c r="D291"/>
  <c r="D292"/>
  <c r="D295"/>
  <c r="C323"/>
  <c r="C280"/>
  <c r="C268"/>
  <c r="D352"/>
  <c r="C265"/>
  <c r="C314"/>
  <c r="D267"/>
  <c r="D306"/>
  <c r="C307"/>
  <c r="C315"/>
  <c r="C333"/>
  <c r="C346"/>
  <c r="D301"/>
  <c r="C350"/>
  <c r="D264"/>
  <c r="C329"/>
  <c r="C267"/>
  <c r="D347"/>
  <c r="C302"/>
  <c r="D293"/>
  <c r="C341"/>
  <c r="D338"/>
  <c r="D286"/>
  <c r="D311"/>
  <c r="D340"/>
  <c r="C291"/>
  <c r="C345"/>
  <c r="D287"/>
  <c r="C270"/>
  <c r="D307"/>
  <c r="C326"/>
  <c r="D272"/>
  <c r="D321"/>
  <c r="C272"/>
  <c r="D273"/>
  <c r="D310"/>
  <c r="C295"/>
  <c r="D12"/>
  <c r="C308"/>
  <c r="D296"/>
  <c r="C344"/>
  <c r="D280"/>
  <c r="C343"/>
  <c r="C337"/>
  <c r="D268"/>
  <c r="C285"/>
  <c r="D313"/>
  <c r="C319"/>
  <c r="D332"/>
  <c r="D263"/>
  <c r="C312"/>
  <c r="D284"/>
  <c r="D328"/>
  <c r="D278"/>
  <c r="C334"/>
  <c r="D266"/>
  <c r="D298"/>
  <c r="C278"/>
  <c r="C277"/>
  <c r="D277"/>
  <c r="D275"/>
  <c r="D305"/>
  <c r="D288"/>
  <c r="C301"/>
  <c r="C276"/>
  <c r="D302"/>
  <c r="C347"/>
  <c r="D308"/>
  <c r="C311"/>
  <c r="D339"/>
  <c r="C293"/>
  <c r="C303"/>
  <c r="D269"/>
  <c r="C325"/>
  <c r="C338"/>
  <c r="C322"/>
  <c r="D322"/>
  <c r="C313"/>
  <c r="D330"/>
  <c r="D325"/>
  <c r="C349"/>
  <c r="D276"/>
  <c r="D324"/>
  <c r="C269"/>
  <c r="C335"/>
  <c r="D329"/>
  <c r="C320"/>
  <c r="D344"/>
  <c r="D317"/>
  <c r="C305"/>
  <c r="D319"/>
  <c r="D271"/>
  <c r="C284"/>
  <c r="C266"/>
  <c r="C339"/>
  <c r="D341"/>
  <c r="C318"/>
  <c r="D300"/>
  <c r="D351"/>
  <c r="C342"/>
  <c r="D303"/>
  <c r="D337"/>
  <c r="C298"/>
  <c r="C309"/>
  <c r="C271"/>
  <c r="D294"/>
  <c r="C328"/>
  <c r="D320"/>
  <c r="D290"/>
  <c r="C292"/>
  <c r="D336"/>
  <c r="C321"/>
  <c r="D270"/>
  <c r="C297"/>
  <c r="X59"/>
  <c r="N103"/>
  <c r="M105" i="4"/>
  <c r="M110" s="1"/>
  <c r="AI135"/>
  <c r="AI140" s="1"/>
  <c r="AJ127" i="7"/>
  <c r="BZ109"/>
  <c r="BY115" i="4"/>
  <c r="CB61" i="7"/>
  <c r="CA70" i="4"/>
  <c r="AI71" i="7"/>
  <c r="R71"/>
  <c r="I100" i="4"/>
  <c r="J97" i="7"/>
  <c r="J59"/>
  <c r="BS105" i="4"/>
  <c r="BS110" s="1"/>
  <c r="BT103" i="7"/>
  <c r="AO97"/>
  <c r="AN100" i="4"/>
  <c r="BE100"/>
  <c r="BF97" i="7"/>
  <c r="AH97"/>
  <c r="AG100" i="4"/>
  <c r="I97" i="7"/>
  <c r="H100" i="4"/>
  <c r="I89" i="7"/>
  <c r="CF91"/>
  <c r="CE95" i="4"/>
  <c r="AU103" i="7"/>
  <c r="AT105" i="4"/>
  <c r="AT110" s="1"/>
  <c r="X100"/>
  <c r="Y97" i="7"/>
  <c r="BP59"/>
  <c r="BC100" i="4"/>
  <c r="BD97" i="7"/>
  <c r="BC109"/>
  <c r="BB115" i="4"/>
  <c r="BB91" i="7"/>
  <c r="BA95" i="4"/>
  <c r="W103" i="7"/>
  <c r="V105" i="4"/>
  <c r="V110" s="1"/>
  <c r="CD133" i="7"/>
  <c r="CC145" i="4"/>
  <c r="BR100"/>
  <c r="BS97" i="7"/>
  <c r="AR67"/>
  <c r="AQ75" i="4"/>
  <c r="D70"/>
  <c r="E61" i="7"/>
  <c r="AT121"/>
  <c r="AS130" i="4"/>
  <c r="Z8" i="5"/>
  <c r="AC7"/>
  <c r="AQ121" i="7"/>
  <c r="AP130" i="4"/>
  <c r="N105"/>
  <c r="N110" s="1"/>
  <c r="O103" i="7"/>
  <c r="BW130" i="4"/>
  <c r="BX121" i="7"/>
  <c r="D133"/>
  <c r="C145" i="4"/>
  <c r="CA97" i="7"/>
  <c r="BZ100" i="4"/>
  <c r="U90"/>
  <c r="V85" i="7"/>
  <c r="L91"/>
  <c r="K95" i="4"/>
  <c r="AM120"/>
  <c r="AM125" s="1"/>
  <c r="AN115" i="7"/>
  <c r="BE97"/>
  <c r="BD100" i="4"/>
  <c r="Y100"/>
  <c r="Z97" i="7"/>
  <c r="L100" i="4"/>
  <c r="M97" i="7"/>
  <c r="AL135" i="4"/>
  <c r="AL140" s="1"/>
  <c r="AM127" i="7"/>
  <c r="CJ60" i="4"/>
  <c r="CK49" i="7"/>
  <c r="AB105" i="4"/>
  <c r="AB110" s="1"/>
  <c r="AC103" i="7"/>
  <c r="B81" i="2"/>
  <c r="C313" i="4"/>
  <c r="D81" i="2" s="1"/>
  <c r="AZ105" i="4"/>
  <c r="AZ110" s="1"/>
  <c r="BA103" i="7"/>
  <c r="BK115"/>
  <c r="BJ120" i="4"/>
  <c r="BJ125" s="1"/>
  <c r="CO97" i="7"/>
  <c r="CN100" i="4"/>
  <c r="CN139" i="7"/>
  <c r="CM150" i="4"/>
  <c r="CM155" s="1"/>
  <c r="AW109" i="7"/>
  <c r="AV115" i="4"/>
  <c r="BN145" i="7"/>
  <c r="BM160" i="4"/>
  <c r="G83" i="7"/>
  <c r="AD233"/>
  <c r="CD120" i="4"/>
  <c r="CD125" s="1"/>
  <c r="CE115" i="7"/>
  <c r="CH105" i="4"/>
  <c r="CH110" s="1"/>
  <c r="CI103" i="7"/>
  <c r="BG105" i="4"/>
  <c r="BG110" s="1"/>
  <c r="BH103" i="7"/>
  <c r="AN8" i="5"/>
  <c r="AQ7"/>
  <c r="CF120" i="4"/>
  <c r="CF125" s="1"/>
  <c r="CG115" i="7"/>
  <c r="W100" i="4"/>
  <c r="X97" i="7"/>
  <c r="Z71"/>
  <c r="BB125"/>
  <c r="AS115"/>
  <c r="AR120" i="4"/>
  <c r="AR125" s="1"/>
  <c r="BU215" i="7"/>
  <c r="R97"/>
  <c r="Q100" i="4"/>
  <c r="AU135"/>
  <c r="AU140" s="1"/>
  <c r="AV127" i="7"/>
  <c r="AH130" i="4"/>
  <c r="AI121" i="7"/>
  <c r="H97"/>
  <c r="G100" i="4"/>
  <c r="CK115"/>
  <c r="CL109" i="7"/>
  <c r="AA233"/>
  <c r="BC233"/>
  <c r="AA130" i="4"/>
  <c r="AB121" i="7"/>
  <c r="CM103"/>
  <c r="CL105" i="4"/>
  <c r="CL110" s="1"/>
  <c r="CH109" i="7"/>
  <c r="CG115" i="4"/>
  <c r="AL233" i="7"/>
  <c r="AG239"/>
  <c r="R180" i="4"/>
  <c r="R185" s="1"/>
  <c r="S163" i="7"/>
  <c r="AF121"/>
  <c r="AE130" i="4"/>
  <c r="D59" i="7"/>
  <c r="U115"/>
  <c r="T120" i="4"/>
  <c r="T125" s="1"/>
  <c r="J100"/>
  <c r="K97" i="7"/>
  <c r="BM91"/>
  <c r="BL95" i="4"/>
  <c r="AE103" i="7"/>
  <c r="AD105" i="4"/>
  <c r="AD110" s="1"/>
  <c r="E100"/>
  <c r="F97" i="7"/>
  <c r="BQ121"/>
  <c r="BP130" i="4"/>
  <c r="BQ95"/>
  <c r="BR91" i="7"/>
  <c r="BO97"/>
  <c r="BN100" i="4"/>
  <c r="AG103" i="7"/>
  <c r="AF105" i="4"/>
  <c r="AF110" s="1"/>
  <c r="S130"/>
  <c r="T121" i="7"/>
  <c r="BT115" i="4"/>
  <c r="BU109" i="7"/>
  <c r="BU65" i="4"/>
  <c r="BV55" i="7"/>
  <c r="BL121"/>
  <c r="BK130" i="4"/>
  <c r="AC130"/>
  <c r="AD121" i="7"/>
  <c r="AO100" i="4"/>
  <c r="AP97" i="7"/>
  <c r="AX105" i="4"/>
  <c r="AX110" s="1"/>
  <c r="AY103" i="7"/>
  <c r="CC103"/>
  <c r="CB105" i="4"/>
  <c r="CB110" s="1"/>
  <c r="AA115" i="7"/>
  <c r="Z120" i="4"/>
  <c r="Z125" s="1"/>
  <c r="AK121" i="7"/>
  <c r="AJ130" i="4"/>
  <c r="AL121" i="7"/>
  <c r="AK130" i="4"/>
  <c r="K37" i="2"/>
  <c r="CI150" i="4"/>
  <c r="CI155" s="1"/>
  <c r="CJ139" i="7"/>
  <c r="BJ121"/>
  <c r="BI130" i="4"/>
  <c r="BV115"/>
  <c r="BW109" i="7"/>
  <c r="H95"/>
  <c r="AY130" i="4"/>
  <c r="AZ121" i="7"/>
  <c r="BI127"/>
  <c r="BH135" i="4"/>
  <c r="BH140" s="1"/>
  <c r="F101" i="7"/>
  <c r="Q127"/>
  <c r="P135" i="4"/>
  <c r="P140" s="1"/>
  <c r="L71" i="7"/>
  <c r="BY127"/>
  <c r="BX135" i="4"/>
  <c r="BX140" s="1"/>
  <c r="K53" i="7"/>
  <c r="BF120" i="4"/>
  <c r="BF125" s="1"/>
  <c r="BG115" i="7"/>
  <c r="BP91"/>
  <c r="BO95" i="4"/>
  <c r="F115"/>
  <c r="G109" i="7"/>
  <c r="BX233"/>
  <c r="O165" i="4"/>
  <c r="O170" s="1"/>
  <c r="P151" i="7"/>
  <c r="BO233"/>
  <c r="AD7" i="5"/>
  <c r="AA8"/>
  <c r="AW120" i="4"/>
  <c r="AW125" s="1"/>
  <c r="AX115" i="7"/>
  <c r="J323" l="1"/>
  <c r="I284"/>
  <c r="J281"/>
  <c r="I335"/>
  <c r="I302"/>
  <c r="J301"/>
  <c r="I286"/>
  <c r="J325"/>
  <c r="J297"/>
  <c r="J332"/>
  <c r="I341"/>
  <c r="I276"/>
  <c r="J269"/>
  <c r="J278"/>
  <c r="I269"/>
  <c r="J304"/>
  <c r="I282"/>
  <c r="I326"/>
  <c r="J339"/>
  <c r="J280"/>
  <c r="I288"/>
  <c r="I328"/>
  <c r="J267"/>
  <c r="J263"/>
  <c r="J340"/>
  <c r="J293"/>
  <c r="I268"/>
  <c r="J326"/>
  <c r="J319"/>
  <c r="I330"/>
  <c r="J291"/>
  <c r="I300"/>
  <c r="I352"/>
  <c r="I278"/>
  <c r="J265"/>
  <c r="I331"/>
  <c r="J306"/>
  <c r="I327"/>
  <c r="I323"/>
  <c r="J344"/>
  <c r="I272"/>
  <c r="J273"/>
  <c r="I297"/>
  <c r="J336"/>
  <c r="I306"/>
  <c r="I273"/>
  <c r="J350"/>
  <c r="I349"/>
  <c r="J327"/>
  <c r="I312"/>
  <c r="I285"/>
  <c r="I334"/>
  <c r="I303"/>
  <c r="J284"/>
  <c r="I283"/>
  <c r="J322"/>
  <c r="I316"/>
  <c r="I347"/>
  <c r="I317"/>
  <c r="I275"/>
  <c r="I290"/>
  <c r="J329"/>
  <c r="I308"/>
  <c r="J334"/>
  <c r="I336"/>
  <c r="I266"/>
  <c r="J330"/>
  <c r="J270"/>
  <c r="I267"/>
  <c r="J351"/>
  <c r="I263"/>
  <c r="J277"/>
  <c r="I343"/>
  <c r="J331"/>
  <c r="J292"/>
  <c r="J302"/>
  <c r="I280"/>
  <c r="I307"/>
  <c r="J296"/>
  <c r="J314"/>
  <c r="J341"/>
  <c r="I289"/>
  <c r="I295"/>
  <c r="I294"/>
  <c r="I274"/>
  <c r="I304"/>
  <c r="I329"/>
  <c r="I322"/>
  <c r="J318"/>
  <c r="J289"/>
  <c r="J266"/>
  <c r="J310"/>
  <c r="J275"/>
  <c r="I310"/>
  <c r="I296"/>
  <c r="I318"/>
  <c r="I339"/>
  <c r="J347"/>
  <c r="I340"/>
  <c r="J311"/>
  <c r="J271"/>
  <c r="I333"/>
  <c r="I325"/>
  <c r="J316"/>
  <c r="I348"/>
  <c r="J352"/>
  <c r="J313"/>
  <c r="J288"/>
  <c r="I313"/>
  <c r="I265"/>
  <c r="I271"/>
  <c r="J268"/>
  <c r="I287"/>
  <c r="J321"/>
  <c r="I314"/>
  <c r="J309"/>
  <c r="J320"/>
  <c r="J305"/>
  <c r="I277"/>
  <c r="J349"/>
  <c r="I344"/>
  <c r="I351"/>
  <c r="J337"/>
  <c r="J345"/>
  <c r="J279"/>
  <c r="J324"/>
  <c r="J308"/>
  <c r="I309"/>
  <c r="J317"/>
  <c r="I345"/>
  <c r="I346"/>
  <c r="I332"/>
  <c r="I315"/>
  <c r="I311"/>
  <c r="I338"/>
  <c r="J335"/>
  <c r="J276"/>
  <c r="J285"/>
  <c r="I350"/>
  <c r="J283"/>
  <c r="I270"/>
  <c r="J315"/>
  <c r="J290"/>
  <c r="I291"/>
  <c r="I337"/>
  <c r="J294"/>
  <c r="J287"/>
  <c r="I293"/>
  <c r="J303"/>
  <c r="I264"/>
  <c r="J282"/>
  <c r="J346"/>
  <c r="J328"/>
  <c r="I319"/>
  <c r="I321"/>
  <c r="J300"/>
  <c r="J286"/>
  <c r="I342"/>
  <c r="J274"/>
  <c r="J312"/>
  <c r="I320"/>
  <c r="J338"/>
  <c r="J295"/>
  <c r="J342"/>
  <c r="I324"/>
  <c r="J307"/>
  <c r="I281"/>
  <c r="J333"/>
  <c r="J343"/>
  <c r="I279"/>
  <c r="I298"/>
  <c r="I292"/>
  <c r="I299"/>
  <c r="J299"/>
  <c r="J272"/>
  <c r="J298"/>
  <c r="J264"/>
  <c r="J348"/>
  <c r="I301"/>
  <c r="I305"/>
  <c r="B292" i="4"/>
  <c r="B291"/>
  <c r="B290"/>
  <c r="B289"/>
  <c r="B287"/>
  <c r="B285"/>
  <c r="B283"/>
  <c r="B45" i="2" s="1"/>
  <c r="B284" i="4"/>
  <c r="B282"/>
  <c r="B281"/>
  <c r="B278"/>
  <c r="C278" s="1"/>
  <c r="D40" i="2" s="1"/>
  <c r="B279" i="4"/>
  <c r="B276"/>
  <c r="C276" s="1"/>
  <c r="D38" i="2" s="1"/>
  <c r="B277" i="4"/>
  <c r="B275"/>
  <c r="B274"/>
  <c r="B273"/>
  <c r="B271"/>
  <c r="B272"/>
  <c r="B269"/>
  <c r="C269" s="1"/>
  <c r="D31" i="2" s="1"/>
  <c r="B270" i="4"/>
  <c r="B268"/>
  <c r="B266"/>
  <c r="C266" s="1"/>
  <c r="D28" i="2" s="1"/>
  <c r="B267" i="4"/>
  <c r="B265"/>
  <c r="B263"/>
  <c r="C263" s="1"/>
  <c r="D25" i="2" s="1"/>
  <c r="B264" i="4"/>
  <c r="B262"/>
  <c r="B259"/>
  <c r="B260"/>
  <c r="B257"/>
  <c r="C257" s="1"/>
  <c r="D19" i="2" s="1"/>
  <c r="B258" i="4"/>
  <c r="B255"/>
  <c r="C255" s="1"/>
  <c r="D17" i="2" s="1"/>
  <c r="B256" i="4"/>
  <c r="B253"/>
  <c r="C253" s="1"/>
  <c r="D15" i="2" s="1"/>
  <c r="B254" i="4"/>
  <c r="B252"/>
  <c r="B250"/>
  <c r="B12" i="2" s="1"/>
  <c r="B251" i="4"/>
  <c r="B246"/>
  <c r="C246" s="1"/>
  <c r="D8" i="2" s="1"/>
  <c r="B249" i="4"/>
  <c r="B247"/>
  <c r="C247" s="1"/>
  <c r="D9" i="2" s="1"/>
  <c r="B248" i="4"/>
  <c r="B245"/>
  <c r="B280"/>
  <c r="B293"/>
  <c r="B288"/>
  <c r="B286"/>
  <c r="B261"/>
  <c r="C17"/>
  <c r="D6" i="7" s="1"/>
  <c r="D266" i="4"/>
  <c r="C28" i="2" s="1"/>
  <c r="D319" i="4"/>
  <c r="D301"/>
  <c r="D268"/>
  <c r="C30" i="2" s="1"/>
  <c r="D246" i="4"/>
  <c r="C8" i="2" s="1"/>
  <c r="D318" i="4"/>
  <c r="D317"/>
  <c r="D287"/>
  <c r="C49" i="2" s="1"/>
  <c r="D255" i="4"/>
  <c r="C17" i="2" s="1"/>
  <c r="D260" i="4"/>
  <c r="C22" i="2" s="1"/>
  <c r="D303" i="4"/>
  <c r="D295"/>
  <c r="D308"/>
  <c r="D310"/>
  <c r="D276"/>
  <c r="C38" i="2" s="1"/>
  <c r="D286" i="4"/>
  <c r="C48" i="2" s="1"/>
  <c r="D283" i="4"/>
  <c r="C45" i="2" s="1"/>
  <c r="D302" i="4"/>
  <c r="D262"/>
  <c r="C24" i="2" s="1"/>
  <c r="D265" i="4"/>
  <c r="C27" i="2" s="1"/>
  <c r="D256" i="4"/>
  <c r="C18" i="2" s="1"/>
  <c r="D288" i="4"/>
  <c r="C50" i="2" s="1"/>
  <c r="D294" i="4"/>
  <c r="D309"/>
  <c r="D275"/>
  <c r="C37" i="2" s="1"/>
  <c r="D270" i="4"/>
  <c r="C32" i="2" s="1"/>
  <c r="D253" i="4"/>
  <c r="C15" i="2" s="1"/>
  <c r="D329" i="4"/>
  <c r="D296"/>
  <c r="D259"/>
  <c r="C21" i="2" s="1"/>
  <c r="D312" i="4"/>
  <c r="D321"/>
  <c r="D306"/>
  <c r="D257"/>
  <c r="C19" i="2" s="1"/>
  <c r="D258" i="4"/>
  <c r="C20" i="2" s="1"/>
  <c r="D264" i="4"/>
  <c r="C26" i="2" s="1"/>
  <c r="D289" i="4"/>
  <c r="C51" i="2" s="1"/>
  <c r="D324" i="4"/>
  <c r="D284"/>
  <c r="C46" i="2" s="1"/>
  <c r="D279" i="4"/>
  <c r="C41" i="2" s="1"/>
  <c r="D261" i="4"/>
  <c r="C23" i="2" s="1"/>
  <c r="D244" i="4"/>
  <c r="C6" i="2" s="1"/>
  <c r="D273" i="4"/>
  <c r="C35" i="2" s="1"/>
  <c r="D300" i="4"/>
  <c r="D297"/>
  <c r="D285"/>
  <c r="C47" i="2" s="1"/>
  <c r="D272" i="4"/>
  <c r="C34" i="2" s="1"/>
  <c r="D248" i="4"/>
  <c r="C10" i="2" s="1"/>
  <c r="D292" i="4"/>
  <c r="C54" i="2" s="1"/>
  <c r="D282" i="4"/>
  <c r="C44" i="2" s="1"/>
  <c r="D326" i="4"/>
  <c r="D316"/>
  <c r="D328"/>
  <c r="D293"/>
  <c r="C55" i="2" s="1"/>
  <c r="D290" i="4"/>
  <c r="C52" i="2" s="1"/>
  <c r="D251" i="4"/>
  <c r="C13" i="2" s="1"/>
  <c r="D327" i="4"/>
  <c r="D320"/>
  <c r="D277"/>
  <c r="C39" i="2" s="1"/>
  <c r="D311" i="4"/>
  <c r="D280"/>
  <c r="C42" i="2" s="1"/>
  <c r="D281" i="4"/>
  <c r="C43" i="2" s="1"/>
  <c r="D299" i="4"/>
  <c r="D323"/>
  <c r="D249"/>
  <c r="C11" i="2" s="1"/>
  <c r="D304" i="4"/>
  <c r="D315"/>
  <c r="D332"/>
  <c r="D325"/>
  <c r="D254"/>
  <c r="C16" i="2" s="1"/>
  <c r="D278" i="4"/>
  <c r="C40" i="2" s="1"/>
  <c r="B244" i="4"/>
  <c r="D245"/>
  <c r="C7" i="2" s="1"/>
  <c r="D298" i="4"/>
  <c r="D267"/>
  <c r="C29" i="2" s="1"/>
  <c r="D252" i="4"/>
  <c r="C14" i="2" s="1"/>
  <c r="D269" i="4"/>
  <c r="C31" i="2" s="1"/>
  <c r="D314" i="4"/>
  <c r="D330"/>
  <c r="D274"/>
  <c r="C36" i="2" s="1"/>
  <c r="D250" i="4"/>
  <c r="C12" i="2" s="1"/>
  <c r="D305" i="4"/>
  <c r="D333"/>
  <c r="D263"/>
  <c r="C25" i="2" s="1"/>
  <c r="D322" i="4"/>
  <c r="D247"/>
  <c r="C9" i="2" s="1"/>
  <c r="D313" i="4"/>
  <c r="D291"/>
  <c r="C53" i="2" s="1"/>
  <c r="D307" i="4"/>
  <c r="D331"/>
  <c r="D271"/>
  <c r="C33" i="2" s="1"/>
  <c r="N260" i="9"/>
  <c r="N8" s="1"/>
  <c r="K260"/>
  <c r="K8" s="1"/>
  <c r="Z260"/>
  <c r="Z8" s="1"/>
  <c r="V260"/>
  <c r="V8" s="1"/>
  <c r="T260"/>
  <c r="T8" s="1"/>
  <c r="L260"/>
  <c r="L8" s="1"/>
  <c r="C260"/>
  <c r="C8" s="1"/>
  <c r="I260"/>
  <c r="I8" s="1"/>
  <c r="E260"/>
  <c r="E8" s="1"/>
  <c r="H260"/>
  <c r="H8" s="1"/>
  <c r="AA260"/>
  <c r="AA8" s="1"/>
  <c r="D260"/>
  <c r="D8" s="1"/>
  <c r="F260"/>
  <c r="F8" s="1"/>
  <c r="G260"/>
  <c r="G8" s="1"/>
  <c r="AC260"/>
  <c r="AC8" s="1"/>
  <c r="U260"/>
  <c r="U8" s="1"/>
  <c r="P260"/>
  <c r="P8" s="1"/>
  <c r="Y260"/>
  <c r="Y8" s="1"/>
  <c r="M260"/>
  <c r="M8" s="1"/>
  <c r="Q260"/>
  <c r="Q8" s="1"/>
  <c r="AE260"/>
  <c r="AE8" s="1"/>
  <c r="AB260"/>
  <c r="AB8" s="1"/>
  <c r="J260"/>
  <c r="J8" s="1"/>
  <c r="O260"/>
  <c r="O8" s="1"/>
  <c r="S260"/>
  <c r="S8" s="1"/>
  <c r="X260"/>
  <c r="X8" s="1"/>
  <c r="AD260"/>
  <c r="AD8" s="1"/>
  <c r="W260"/>
  <c r="W8" s="1"/>
  <c r="R260"/>
  <c r="R8" s="1"/>
  <c r="L263" i="7"/>
  <c r="K263"/>
  <c r="L330"/>
  <c r="L319"/>
  <c r="K338"/>
  <c r="K315"/>
  <c r="K342"/>
  <c r="L271"/>
  <c r="K334"/>
  <c r="L335"/>
  <c r="K306"/>
  <c r="K296"/>
  <c r="L264"/>
  <c r="L327"/>
  <c r="K300"/>
  <c r="K265"/>
  <c r="L268"/>
  <c r="L334"/>
  <c r="L348"/>
  <c r="L278"/>
  <c r="L337"/>
  <c r="L273"/>
  <c r="L274"/>
  <c r="L281"/>
  <c r="L265"/>
  <c r="K268"/>
  <c r="K281"/>
  <c r="K279"/>
  <c r="L285"/>
  <c r="L307"/>
  <c r="K274"/>
  <c r="L287"/>
  <c r="K280"/>
  <c r="L313"/>
  <c r="K293"/>
  <c r="L283"/>
  <c r="L318"/>
  <c r="L315"/>
  <c r="K331"/>
  <c r="K347"/>
  <c r="L311"/>
  <c r="K283"/>
  <c r="K299"/>
  <c r="K339"/>
  <c r="L310"/>
  <c r="K311"/>
  <c r="K305"/>
  <c r="K335"/>
  <c r="K278"/>
  <c r="K327"/>
  <c r="K316"/>
  <c r="K344"/>
  <c r="L322"/>
  <c r="K289"/>
  <c r="K352"/>
  <c r="L324"/>
  <c r="L284"/>
  <c r="K291"/>
  <c r="L351"/>
  <c r="K301"/>
  <c r="K346"/>
  <c r="L267"/>
  <c r="K297"/>
  <c r="K345"/>
  <c r="K298"/>
  <c r="K308"/>
  <c r="K284"/>
  <c r="L352"/>
  <c r="K328"/>
  <c r="K312"/>
  <c r="K270"/>
  <c r="K337"/>
  <c r="L302"/>
  <c r="K282"/>
  <c r="L314"/>
  <c r="L305"/>
  <c r="L321"/>
  <c r="K292"/>
  <c r="L266"/>
  <c r="L342"/>
  <c r="L346"/>
  <c r="K324"/>
  <c r="K313"/>
  <c r="L340"/>
  <c r="K320"/>
  <c r="K336"/>
  <c r="K325"/>
  <c r="L282"/>
  <c r="K318"/>
  <c r="L306"/>
  <c r="L345"/>
  <c r="K266"/>
  <c r="L309"/>
  <c r="K310"/>
  <c r="L331"/>
  <c r="L308"/>
  <c r="K329"/>
  <c r="L328"/>
  <c r="K286"/>
  <c r="L288"/>
  <c r="K319"/>
  <c r="K269"/>
  <c r="L349"/>
  <c r="L339"/>
  <c r="L325"/>
  <c r="L269"/>
  <c r="K349"/>
  <c r="K304"/>
  <c r="K341"/>
  <c r="L316"/>
  <c r="K343"/>
  <c r="L289"/>
  <c r="L280"/>
  <c r="L347"/>
  <c r="K287"/>
  <c r="L279"/>
  <c r="L338"/>
  <c r="K272"/>
  <c r="K332"/>
  <c r="K326"/>
  <c r="K350"/>
  <c r="K323"/>
  <c r="L343"/>
  <c r="K322"/>
  <c r="K307"/>
  <c r="K285"/>
  <c r="K276"/>
  <c r="K302"/>
  <c r="L292"/>
  <c r="K333"/>
  <c r="K330"/>
  <c r="K294"/>
  <c r="L272"/>
  <c r="K314"/>
  <c r="L332"/>
  <c r="K317"/>
  <c r="L299"/>
  <c r="L276"/>
  <c r="L291"/>
  <c r="K303"/>
  <c r="K275"/>
  <c r="L336"/>
  <c r="L297"/>
  <c r="L290"/>
  <c r="K290"/>
  <c r="L317"/>
  <c r="L277"/>
  <c r="L275"/>
  <c r="L326"/>
  <c r="L298"/>
  <c r="L286"/>
  <c r="K295"/>
  <c r="K267"/>
  <c r="L329"/>
  <c r="K288"/>
  <c r="K271"/>
  <c r="L320"/>
  <c r="K277"/>
  <c r="L312"/>
  <c r="L296"/>
  <c r="L350"/>
  <c r="L293"/>
  <c r="L300"/>
  <c r="L270"/>
  <c r="L333"/>
  <c r="L303"/>
  <c r="L344"/>
  <c r="K321"/>
  <c r="L295"/>
  <c r="L294"/>
  <c r="K340"/>
  <c r="K348"/>
  <c r="L304"/>
  <c r="K264"/>
  <c r="K273"/>
  <c r="K351"/>
  <c r="L301"/>
  <c r="K309"/>
  <c r="L341"/>
  <c r="L323"/>
  <c r="E47"/>
  <c r="T42"/>
  <c r="T38" s="1"/>
  <c r="AF42"/>
  <c r="AF38" s="1"/>
  <c r="CK42"/>
  <c r="CK38" s="1"/>
  <c r="BT42"/>
  <c r="BT38" s="1"/>
  <c r="AB42"/>
  <c r="AB38" s="1"/>
  <c r="BP42"/>
  <c r="BP38" s="1"/>
  <c r="AJ42"/>
  <c r="AJ38" s="1"/>
  <c r="AW42"/>
  <c r="AW38" s="1"/>
  <c r="U42"/>
  <c r="U38" s="1"/>
  <c r="AE42"/>
  <c r="AE38" s="1"/>
  <c r="BU42"/>
  <c r="BU38" s="1"/>
  <c r="AH42"/>
  <c r="AH38" s="1"/>
  <c r="AU42"/>
  <c r="AU38" s="1"/>
  <c r="M42"/>
  <c r="M38" s="1"/>
  <c r="BN42"/>
  <c r="BN38" s="1"/>
  <c r="E42"/>
  <c r="E38" s="1"/>
  <c r="BF42"/>
  <c r="BF38" s="1"/>
  <c r="W42"/>
  <c r="W38" s="1"/>
  <c r="CN42"/>
  <c r="CN38" s="1"/>
  <c r="AS42"/>
  <c r="AS38" s="1"/>
  <c r="AP42"/>
  <c r="AP38" s="1"/>
  <c r="Z42"/>
  <c r="Z38" s="1"/>
  <c r="BV42"/>
  <c r="BV38" s="1"/>
  <c r="BY42"/>
  <c r="BY38" s="1"/>
  <c r="BC42"/>
  <c r="BC38" s="1"/>
  <c r="X42"/>
  <c r="X38" s="1"/>
  <c r="BZ42"/>
  <c r="BZ38" s="1"/>
  <c r="AA42"/>
  <c r="AA38" s="1"/>
  <c r="CL42"/>
  <c r="CL38" s="1"/>
  <c r="BA42"/>
  <c r="BA38" s="1"/>
  <c r="Y42"/>
  <c r="Y38" s="1"/>
  <c r="BL42"/>
  <c r="BL38" s="1"/>
  <c r="Q42"/>
  <c r="Q38" s="1"/>
  <c r="BQ42"/>
  <c r="BQ38" s="1"/>
  <c r="BO42"/>
  <c r="BO38" s="1"/>
  <c r="K42"/>
  <c r="K38" s="1"/>
  <c r="J42"/>
  <c r="J38" s="1"/>
  <c r="V42"/>
  <c r="V38" s="1"/>
  <c r="CF42"/>
  <c r="CF38" s="1"/>
  <c r="BS42"/>
  <c r="BS38" s="1"/>
  <c r="BD42"/>
  <c r="BD38" s="1"/>
  <c r="CG42"/>
  <c r="CG38" s="1"/>
  <c r="R42"/>
  <c r="R38" s="1"/>
  <c r="AG42"/>
  <c r="AG38" s="1"/>
  <c r="AL42"/>
  <c r="AL38" s="1"/>
  <c r="D42"/>
  <c r="D38" s="1"/>
  <c r="BI42"/>
  <c r="BI38" s="1"/>
  <c r="CE42"/>
  <c r="CE38" s="1"/>
  <c r="BW42"/>
  <c r="BW38" s="1"/>
  <c r="CA42"/>
  <c r="CA38" s="1"/>
  <c r="F42"/>
  <c r="F38" s="1"/>
  <c r="CD42"/>
  <c r="CD38" s="1"/>
  <c r="CH42"/>
  <c r="CH38" s="1"/>
  <c r="AN42"/>
  <c r="AN38" s="1"/>
  <c r="AQ42"/>
  <c r="AQ38" s="1"/>
  <c r="AX42"/>
  <c r="AX38" s="1"/>
  <c r="L42"/>
  <c r="L38" s="1"/>
  <c r="BE42"/>
  <c r="BE38" s="1"/>
  <c r="AV42"/>
  <c r="AV38" s="1"/>
  <c r="CM42"/>
  <c r="CM38" s="1"/>
  <c r="CC42"/>
  <c r="CC38" s="1"/>
  <c r="N42"/>
  <c r="N38" s="1"/>
  <c r="AO42"/>
  <c r="AO38" s="1"/>
  <c r="AC42"/>
  <c r="AC38" s="1"/>
  <c r="P42"/>
  <c r="P38" s="1"/>
  <c r="BB42"/>
  <c r="BB38" s="1"/>
  <c r="G42"/>
  <c r="G38" s="1"/>
  <c r="AK42"/>
  <c r="AK38" s="1"/>
  <c r="CB42"/>
  <c r="CB38" s="1"/>
  <c r="BX42"/>
  <c r="BX38" s="1"/>
  <c r="O42"/>
  <c r="O38" s="1"/>
  <c r="BR42"/>
  <c r="BR38" s="1"/>
  <c r="AM42"/>
  <c r="AM38" s="1"/>
  <c r="S42"/>
  <c r="S38" s="1"/>
  <c r="AZ42"/>
  <c r="AZ38" s="1"/>
  <c r="AT42"/>
  <c r="AT38" s="1"/>
  <c r="BH42"/>
  <c r="BH38" s="1"/>
  <c r="H42"/>
  <c r="H38" s="1"/>
  <c r="BK42"/>
  <c r="BK38" s="1"/>
  <c r="BM42"/>
  <c r="BM38" s="1"/>
  <c r="AI42"/>
  <c r="AI38" s="1"/>
  <c r="CO42"/>
  <c r="CO38" s="1"/>
  <c r="AD42"/>
  <c r="AD38" s="1"/>
  <c r="CI42"/>
  <c r="CI38" s="1"/>
  <c r="BG42"/>
  <c r="BG38" s="1"/>
  <c r="I42"/>
  <c r="I38" s="1"/>
  <c r="BJ42"/>
  <c r="BJ38" s="1"/>
  <c r="AR42"/>
  <c r="AR38" s="1"/>
  <c r="AY42"/>
  <c r="AY38" s="1"/>
  <c r="CJ42"/>
  <c r="CJ38" s="1"/>
  <c r="BZ115"/>
  <c r="BY120" i="4"/>
  <c r="BY125" s="1"/>
  <c r="M115"/>
  <c r="N109" i="7"/>
  <c r="AW130" i="4"/>
  <c r="AX121" i="7"/>
  <c r="BX239"/>
  <c r="K59"/>
  <c r="F107"/>
  <c r="CJ145"/>
  <c r="CI160" i="4"/>
  <c r="CB115"/>
  <c r="CC109" i="7"/>
  <c r="BL127"/>
  <c r="BK135" i="4"/>
  <c r="BK140" s="1"/>
  <c r="AA239" i="7"/>
  <c r="CN145"/>
  <c r="CM160" i="4"/>
  <c r="AQ80"/>
  <c r="AR73" i="7"/>
  <c r="BA100" i="4"/>
  <c r="BB97" i="7"/>
  <c r="CF97"/>
  <c r="CE100" i="4"/>
  <c r="BX145"/>
  <c r="BY133" i="7"/>
  <c r="CL115" i="4"/>
  <c r="CM109" i="7"/>
  <c r="AV133"/>
  <c r="AU145" i="4"/>
  <c r="BU221" i="7"/>
  <c r="BB131"/>
  <c r="X103"/>
  <c r="W105" i="4"/>
  <c r="W110" s="1"/>
  <c r="CI109" i="7"/>
  <c r="CH115" i="4"/>
  <c r="AD239" i="7"/>
  <c r="CK55"/>
  <c r="CJ65" i="4"/>
  <c r="M103" i="7"/>
  <c r="L105" i="4"/>
  <c r="L110" s="1"/>
  <c r="BW135"/>
  <c r="BW140" s="1"/>
  <c r="BX127" i="7"/>
  <c r="BC105" i="4"/>
  <c r="BC110" s="1"/>
  <c r="BD103" i="7"/>
  <c r="X105" i="4"/>
  <c r="X110" s="1"/>
  <c r="Y103" i="7"/>
  <c r="BF103"/>
  <c r="BE105" i="4"/>
  <c r="BE110" s="1"/>
  <c r="BT109" i="7"/>
  <c r="BS115" i="4"/>
  <c r="J103" i="7"/>
  <c r="I105" i="4"/>
  <c r="I110" s="1"/>
  <c r="AI77" i="7"/>
  <c r="AD115" i="4"/>
  <c r="AE109" i="7"/>
  <c r="AG245"/>
  <c r="AB127"/>
  <c r="AA135" i="4"/>
  <c r="AA140" s="1"/>
  <c r="BN151" i="7"/>
  <c r="BM165" i="4"/>
  <c r="BM170" s="1"/>
  <c r="BJ130"/>
  <c r="BK121" i="7"/>
  <c r="BE103"/>
  <c r="BD105" i="4"/>
  <c r="BD110" s="1"/>
  <c r="BZ105"/>
  <c r="BZ110" s="1"/>
  <c r="CA103" i="7"/>
  <c r="AQ127"/>
  <c r="AP135" i="4"/>
  <c r="AP140" s="1"/>
  <c r="AS135"/>
  <c r="AS140" s="1"/>
  <c r="AT127" i="7"/>
  <c r="CD139"/>
  <c r="CC150" i="4"/>
  <c r="CC155" s="1"/>
  <c r="I103" i="7"/>
  <c r="H105" i="4"/>
  <c r="H110" s="1"/>
  <c r="Q133" i="7"/>
  <c r="P145" i="4"/>
  <c r="BI133" i="7"/>
  <c r="BH145" i="4"/>
  <c r="BJ127" i="7"/>
  <c r="BI135" i="4"/>
  <c r="BI140" s="1"/>
  <c r="T127" i="7"/>
  <c r="S135" i="4"/>
  <c r="S140" s="1"/>
  <c r="AG7" i="5"/>
  <c r="AD8"/>
  <c r="P157" i="7"/>
  <c r="O175" i="4"/>
  <c r="G115" i="7"/>
  <c r="F120" i="4"/>
  <c r="F125" s="1"/>
  <c r="BG121" i="7"/>
  <c r="BF130" i="4"/>
  <c r="H101" i="7"/>
  <c r="AK135" i="4"/>
  <c r="AK140" s="1"/>
  <c r="AL127" i="7"/>
  <c r="Z130" i="4"/>
  <c r="AA121" i="7"/>
  <c r="AG109"/>
  <c r="AF115" i="4"/>
  <c r="BL100"/>
  <c r="BM97" i="7"/>
  <c r="T130" i="4"/>
  <c r="U121" i="7"/>
  <c r="D65"/>
  <c r="R190" i="4"/>
  <c r="S169" i="7"/>
  <c r="AL239"/>
  <c r="BC239"/>
  <c r="CL115"/>
  <c r="CK120" i="4"/>
  <c r="CK125" s="1"/>
  <c r="Q105"/>
  <c r="Q110" s="1"/>
  <c r="R103" i="7"/>
  <c r="AS121"/>
  <c r="AR130" i="4"/>
  <c r="AW115" i="7"/>
  <c r="AV120" i="4"/>
  <c r="AV125" s="1"/>
  <c r="CO103" i="7"/>
  <c r="CN105" i="4"/>
  <c r="CN110" s="1"/>
  <c r="C150"/>
  <c r="C155" s="1"/>
  <c r="D139" i="7"/>
  <c r="AC8" i="5"/>
  <c r="AF7"/>
  <c r="W109" i="7"/>
  <c r="V115" i="4"/>
  <c r="BB120"/>
  <c r="BB125" s="1"/>
  <c r="BC115" i="7"/>
  <c r="AT115" i="4"/>
  <c r="AU109" i="7"/>
  <c r="AH103"/>
  <c r="AG105" i="4"/>
  <c r="AG110" s="1"/>
  <c r="AO103" i="7"/>
  <c r="AN105" i="4"/>
  <c r="AN110" s="1"/>
  <c r="CB67" i="7"/>
  <c r="CA75" i="4"/>
  <c r="BO239" i="7"/>
  <c r="L77"/>
  <c r="AY135" i="4"/>
  <c r="AY140" s="1"/>
  <c r="AZ127" i="7"/>
  <c r="BW115"/>
  <c r="BV120" i="4"/>
  <c r="BV125" s="1"/>
  <c r="AJ135"/>
  <c r="AJ140" s="1"/>
  <c r="AK127" i="7"/>
  <c r="BO103"/>
  <c r="BN105" i="4"/>
  <c r="BN110" s="1"/>
  <c r="BP135"/>
  <c r="BP140" s="1"/>
  <c r="BQ127" i="7"/>
  <c r="AQ8" i="5"/>
  <c r="AT7"/>
  <c r="L97" i="7"/>
  <c r="K100" i="4"/>
  <c r="AP103" i="7"/>
  <c r="AO105" i="4"/>
  <c r="AO110" s="1"/>
  <c r="J105"/>
  <c r="J110" s="1"/>
  <c r="K103" i="7"/>
  <c r="BP97"/>
  <c r="BO100" i="4"/>
  <c r="AY109" i="7"/>
  <c r="AX115" i="4"/>
  <c r="AC135"/>
  <c r="AC140" s="1"/>
  <c r="AD127" i="7"/>
  <c r="BV61"/>
  <c r="BU70" i="4"/>
  <c r="BU115" i="7"/>
  <c r="BT120" i="4"/>
  <c r="BT125" s="1"/>
  <c r="BQ100"/>
  <c r="BR97" i="7"/>
  <c r="E105" i="4"/>
  <c r="E110" s="1"/>
  <c r="F103" i="7"/>
  <c r="AE135" i="4"/>
  <c r="AE140" s="1"/>
  <c r="AF127" i="7"/>
  <c r="CH115"/>
  <c r="CG120" i="4"/>
  <c r="CG125" s="1"/>
  <c r="H103" i="7"/>
  <c r="G105" i="4"/>
  <c r="G110" s="1"/>
  <c r="AH135"/>
  <c r="AH140" s="1"/>
  <c r="AI127" i="7"/>
  <c r="Z77"/>
  <c r="CF130" i="4"/>
  <c r="CG121" i="7"/>
  <c r="BH109"/>
  <c r="BG115" i="4"/>
  <c r="CD130"/>
  <c r="CE121" i="7"/>
  <c r="G89"/>
  <c r="AZ115" i="4"/>
  <c r="BA109" i="7"/>
  <c r="AB115" i="4"/>
  <c r="AC109" i="7"/>
  <c r="AM133"/>
  <c r="AL145" i="4"/>
  <c r="Y105"/>
  <c r="Y110" s="1"/>
  <c r="Z103" i="7"/>
  <c r="AN121"/>
  <c r="AM130" i="4"/>
  <c r="V91" i="7"/>
  <c r="U95" i="4"/>
  <c r="O109" i="7"/>
  <c r="N115" i="4"/>
  <c r="D75"/>
  <c r="E67" i="7"/>
  <c r="BS103"/>
  <c r="BR105" i="4"/>
  <c r="BR110" s="1"/>
  <c r="BP65" i="7"/>
  <c r="I95"/>
  <c r="J65"/>
  <c r="R77"/>
  <c r="AI145" i="4"/>
  <c r="AJ133" i="7"/>
  <c r="X65"/>
  <c r="B54" i="2" l="1"/>
  <c r="C292" i="4"/>
  <c r="D54" i="2" s="1"/>
  <c r="C291" i="4"/>
  <c r="D53" i="2" s="1"/>
  <c r="B53"/>
  <c r="B52"/>
  <c r="C290" i="4"/>
  <c r="D52" i="2" s="1"/>
  <c r="C289" i="4"/>
  <c r="D51" i="2" s="1"/>
  <c r="B51"/>
  <c r="C287" i="4"/>
  <c r="D49" i="2" s="1"/>
  <c r="B49"/>
  <c r="C285" i="4"/>
  <c r="D47" i="2" s="1"/>
  <c r="B47"/>
  <c r="C283" i="4"/>
  <c r="D45" i="2" s="1"/>
  <c r="C284" i="4"/>
  <c r="D46" i="2" s="1"/>
  <c r="B46"/>
  <c r="B44"/>
  <c r="C282" i="4"/>
  <c r="D44" i="2" s="1"/>
  <c r="C281" i="4"/>
  <c r="D43" i="2" s="1"/>
  <c r="B43"/>
  <c r="B40"/>
  <c r="C279" i="4"/>
  <c r="D41" i="2" s="1"/>
  <c r="B41"/>
  <c r="B38"/>
  <c r="C277" i="4"/>
  <c r="D39" i="2" s="1"/>
  <c r="B39"/>
  <c r="B37"/>
  <c r="C275" i="4"/>
  <c r="D37" i="2" s="1"/>
  <c r="C274" i="4"/>
  <c r="D36" i="2" s="1"/>
  <c r="B36"/>
  <c r="C273" i="4"/>
  <c r="D35" i="2" s="1"/>
  <c r="B35"/>
  <c r="B34"/>
  <c r="C272" i="4"/>
  <c r="D34" i="2" s="1"/>
  <c r="C271" i="4"/>
  <c r="D33" i="2" s="1"/>
  <c r="B33"/>
  <c r="B32"/>
  <c r="C270" i="4"/>
  <c r="D32" i="2" s="1"/>
  <c r="B31"/>
  <c r="C268" i="4"/>
  <c r="D30" i="2" s="1"/>
  <c r="B30"/>
  <c r="B28"/>
  <c r="C267" i="4"/>
  <c r="D29" i="2" s="1"/>
  <c r="B29"/>
  <c r="B8"/>
  <c r="B27"/>
  <c r="C265" i="4"/>
  <c r="D27" i="2" s="1"/>
  <c r="B25"/>
  <c r="B26"/>
  <c r="C264" i="4"/>
  <c r="D26" i="2" s="1"/>
  <c r="C250" i="4"/>
  <c r="D12" i="2" s="1"/>
  <c r="B24"/>
  <c r="C262" i="4"/>
  <c r="D24" i="2" s="1"/>
  <c r="C260" i="4"/>
  <c r="D22" i="2" s="1"/>
  <c r="B22"/>
  <c r="C259" i="4"/>
  <c r="D21" i="2" s="1"/>
  <c r="B21"/>
  <c r="B19"/>
  <c r="C258" i="4"/>
  <c r="D20" i="2" s="1"/>
  <c r="B20"/>
  <c r="B17"/>
  <c r="C256" i="4"/>
  <c r="D18" i="2" s="1"/>
  <c r="B18"/>
  <c r="B15"/>
  <c r="C254" i="4"/>
  <c r="D16" i="2" s="1"/>
  <c r="B16"/>
  <c r="C252" i="4"/>
  <c r="D14" i="2" s="1"/>
  <c r="B14"/>
  <c r="B13"/>
  <c r="C251" i="4"/>
  <c r="D13" i="2" s="1"/>
  <c r="B11"/>
  <c r="C249" i="4"/>
  <c r="D11" i="2" s="1"/>
  <c r="B9"/>
  <c r="B10"/>
  <c r="C248" i="4"/>
  <c r="D10" i="2" s="1"/>
  <c r="C245" i="4"/>
  <c r="D7" i="2" s="1"/>
  <c r="B7"/>
  <c r="C280" i="4"/>
  <c r="D42" i="2" s="1"/>
  <c r="B42"/>
  <c r="C293" i="4"/>
  <c r="D55" i="2" s="1"/>
  <c r="B55"/>
  <c r="C288" i="4"/>
  <c r="D50" i="2" s="1"/>
  <c r="B50"/>
  <c r="C286" i="4"/>
  <c r="D48" i="2" s="1"/>
  <c r="B48"/>
  <c r="C261" i="4"/>
  <c r="D23" i="2" s="1"/>
  <c r="B23"/>
  <c r="C244" i="4"/>
  <c r="D6" i="2" s="1"/>
  <c r="B6"/>
  <c r="N283" i="7"/>
  <c r="M305"/>
  <c r="N299"/>
  <c r="N326"/>
  <c r="M271"/>
  <c r="M335"/>
  <c r="N294"/>
  <c r="N277"/>
  <c r="M347"/>
  <c r="N322"/>
  <c r="M319"/>
  <c r="M342"/>
  <c r="M336"/>
  <c r="N302"/>
  <c r="M276"/>
  <c r="N323"/>
  <c r="M281"/>
  <c r="N320"/>
  <c r="M308"/>
  <c r="N296"/>
  <c r="N270"/>
  <c r="M269"/>
  <c r="M280"/>
  <c r="N329"/>
  <c r="N330"/>
  <c r="N314"/>
  <c r="N351"/>
  <c r="N324"/>
  <c r="N276"/>
  <c r="N285"/>
  <c r="N271"/>
  <c r="M330"/>
  <c r="M289"/>
  <c r="M314"/>
  <c r="N315"/>
  <c r="N265"/>
  <c r="M346"/>
  <c r="N292"/>
  <c r="N325"/>
  <c r="M312"/>
  <c r="N301"/>
  <c r="N346"/>
  <c r="M282"/>
  <c r="N352"/>
  <c r="N349"/>
  <c r="N275"/>
  <c r="N343"/>
  <c r="N282"/>
  <c r="M343"/>
  <c r="N308"/>
  <c r="N345"/>
  <c r="N310"/>
  <c r="N269"/>
  <c r="N264"/>
  <c r="N278"/>
  <c r="M290"/>
  <c r="N266"/>
  <c r="N340"/>
  <c r="N306"/>
  <c r="N304"/>
  <c r="N295"/>
  <c r="N342"/>
  <c r="M338"/>
  <c r="N318"/>
  <c r="N312"/>
  <c r="N344"/>
  <c r="M293"/>
  <c r="M323"/>
  <c r="N333"/>
  <c r="M325"/>
  <c r="M291"/>
  <c r="M277"/>
  <c r="M266"/>
  <c r="M329"/>
  <c r="M340"/>
  <c r="M318"/>
  <c r="M311"/>
  <c r="M333"/>
  <c r="M275"/>
  <c r="M344"/>
  <c r="N350"/>
  <c r="M272"/>
  <c r="N303"/>
  <c r="M315"/>
  <c r="N317"/>
  <c r="N268"/>
  <c r="M263"/>
  <c r="M301"/>
  <c r="N337"/>
  <c r="N341"/>
  <c r="M299"/>
  <c r="M286"/>
  <c r="M307"/>
  <c r="M316"/>
  <c r="N267"/>
  <c r="N297"/>
  <c r="M300"/>
  <c r="N279"/>
  <c r="M304"/>
  <c r="M331"/>
  <c r="M306"/>
  <c r="M313"/>
  <c r="M267"/>
  <c r="M274"/>
  <c r="N319"/>
  <c r="M294"/>
  <c r="N335"/>
  <c r="N273"/>
  <c r="N280"/>
  <c r="M279"/>
  <c r="M278"/>
  <c r="M352"/>
  <c r="M327"/>
  <c r="M288"/>
  <c r="N305"/>
  <c r="M285"/>
  <c r="M337"/>
  <c r="M334"/>
  <c r="N332"/>
  <c r="N300"/>
  <c r="M298"/>
  <c r="N263"/>
  <c r="N336"/>
  <c r="N316"/>
  <c r="N347"/>
  <c r="N313"/>
  <c r="M303"/>
  <c r="N321"/>
  <c r="M283"/>
  <c r="N348"/>
  <c r="N281"/>
  <c r="M287"/>
  <c r="M349"/>
  <c r="N290"/>
  <c r="M265"/>
  <c r="M292"/>
  <c r="N286"/>
  <c r="M348"/>
  <c r="N298"/>
  <c r="N328"/>
  <c r="M273"/>
  <c r="N272"/>
  <c r="N284"/>
  <c r="M322"/>
  <c r="M332"/>
  <c r="N289"/>
  <c r="M309"/>
  <c r="N288"/>
  <c r="M284"/>
  <c r="M320"/>
  <c r="M264"/>
  <c r="M268"/>
  <c r="M302"/>
  <c r="N327"/>
  <c r="N307"/>
  <c r="M321"/>
  <c r="N338"/>
  <c r="N293"/>
  <c r="N287"/>
  <c r="M296"/>
  <c r="N311"/>
  <c r="M350"/>
  <c r="M341"/>
  <c r="N334"/>
  <c r="M351"/>
  <c r="M326"/>
  <c r="N331"/>
  <c r="M328"/>
  <c r="M295"/>
  <c r="N309"/>
  <c r="M297"/>
  <c r="N339"/>
  <c r="M324"/>
  <c r="M270"/>
  <c r="M345"/>
  <c r="M339"/>
  <c r="N291"/>
  <c r="N274"/>
  <c r="M310"/>
  <c r="M317"/>
  <c r="E53"/>
  <c r="J48"/>
  <c r="J44" s="1"/>
  <c r="BQ48"/>
  <c r="BQ44" s="1"/>
  <c r="Q48"/>
  <c r="Q44" s="1"/>
  <c r="BD48"/>
  <c r="BD44" s="1"/>
  <c r="BM48"/>
  <c r="BM44" s="1"/>
  <c r="AF48"/>
  <c r="AF44" s="1"/>
  <c r="CM48"/>
  <c r="CM44" s="1"/>
  <c r="CK48"/>
  <c r="CK44" s="1"/>
  <c r="CH48"/>
  <c r="CH44" s="1"/>
  <c r="CL48"/>
  <c r="CL44" s="1"/>
  <c r="AZ48"/>
  <c r="AZ44" s="1"/>
  <c r="BN48"/>
  <c r="BN44" s="1"/>
  <c r="H48"/>
  <c r="H44" s="1"/>
  <c r="BC48"/>
  <c r="BC44" s="1"/>
  <c r="AO48"/>
  <c r="AO44" s="1"/>
  <c r="BW48"/>
  <c r="BW44" s="1"/>
  <c r="BY48"/>
  <c r="BY44" s="1"/>
  <c r="CG48"/>
  <c r="CG44" s="1"/>
  <c r="AT48"/>
  <c r="AT44" s="1"/>
  <c r="AA48"/>
  <c r="AA44" s="1"/>
  <c r="BO48"/>
  <c r="BO44" s="1"/>
  <c r="I48"/>
  <c r="I44" s="1"/>
  <c r="R48"/>
  <c r="R44" s="1"/>
  <c r="CE48"/>
  <c r="CE44" s="1"/>
  <c r="AH48"/>
  <c r="AH44" s="1"/>
  <c r="CD48"/>
  <c r="CD44" s="1"/>
  <c r="BE48"/>
  <c r="BE44" s="1"/>
  <c r="CB48"/>
  <c r="CB44" s="1"/>
  <c r="BU48"/>
  <c r="BU44" s="1"/>
  <c r="G48"/>
  <c r="G44" s="1"/>
  <c r="BI48"/>
  <c r="BI44" s="1"/>
  <c r="AR48"/>
  <c r="AR44" s="1"/>
  <c r="S48"/>
  <c r="S44" s="1"/>
  <c r="AV48"/>
  <c r="AV44" s="1"/>
  <c r="BK48"/>
  <c r="BK44" s="1"/>
  <c r="AS48"/>
  <c r="AS44" s="1"/>
  <c r="AX48"/>
  <c r="AX44" s="1"/>
  <c r="BL48"/>
  <c r="BL44" s="1"/>
  <c r="AM48"/>
  <c r="AM44" s="1"/>
  <c r="BX48"/>
  <c r="BX44" s="1"/>
  <c r="D48"/>
  <c r="D44" s="1"/>
  <c r="CO48"/>
  <c r="CO44" s="1"/>
  <c r="BG48"/>
  <c r="BG44" s="1"/>
  <c r="CC48"/>
  <c r="CC44" s="1"/>
  <c r="AB48"/>
  <c r="AB44" s="1"/>
  <c r="AW48"/>
  <c r="AW44" s="1"/>
  <c r="AD48"/>
  <c r="AD44" s="1"/>
  <c r="T48"/>
  <c r="T44" s="1"/>
  <c r="BS48"/>
  <c r="BS44" s="1"/>
  <c r="AI48"/>
  <c r="AI44" s="1"/>
  <c r="AC48"/>
  <c r="AC44" s="1"/>
  <c r="Y48"/>
  <c r="Y44" s="1"/>
  <c r="V48"/>
  <c r="V44" s="1"/>
  <c r="AL48"/>
  <c r="AL44" s="1"/>
  <c r="BB48"/>
  <c r="BB44" s="1"/>
  <c r="BT48"/>
  <c r="BT44" s="1"/>
  <c r="CI48"/>
  <c r="CI44" s="1"/>
  <c r="E48"/>
  <c r="E44" s="1"/>
  <c r="AY48"/>
  <c r="AY44" s="1"/>
  <c r="AN48"/>
  <c r="AN44" s="1"/>
  <c r="AE48"/>
  <c r="AE44" s="1"/>
  <c r="BR48"/>
  <c r="BR44" s="1"/>
  <c r="BV48"/>
  <c r="BV44" s="1"/>
  <c r="U48"/>
  <c r="U44" s="1"/>
  <c r="AP48"/>
  <c r="AP44" s="1"/>
  <c r="BJ48"/>
  <c r="BJ44" s="1"/>
  <c r="AG48"/>
  <c r="AG44" s="1"/>
  <c r="AU48"/>
  <c r="AU44" s="1"/>
  <c r="BA48"/>
  <c r="BA44" s="1"/>
  <c r="AK48"/>
  <c r="AK44" s="1"/>
  <c r="CN48"/>
  <c r="CN44" s="1"/>
  <c r="CJ48"/>
  <c r="CJ44" s="1"/>
  <c r="BH48"/>
  <c r="BH44" s="1"/>
  <c r="F48"/>
  <c r="F44" s="1"/>
  <c r="BZ48"/>
  <c r="BZ44" s="1"/>
  <c r="M48"/>
  <c r="M44" s="1"/>
  <c r="N48"/>
  <c r="N44" s="1"/>
  <c r="CF48"/>
  <c r="CF44" s="1"/>
  <c r="Z48"/>
  <c r="Z44" s="1"/>
  <c r="BP48"/>
  <c r="BP44" s="1"/>
  <c r="X48"/>
  <c r="X44" s="1"/>
  <c r="BF48"/>
  <c r="BF44" s="1"/>
  <c r="AJ48"/>
  <c r="AJ44" s="1"/>
  <c r="P48"/>
  <c r="P44" s="1"/>
  <c r="O48"/>
  <c r="O44" s="1"/>
  <c r="W48"/>
  <c r="W44" s="1"/>
  <c r="AQ48"/>
  <c r="AQ44" s="1"/>
  <c r="CA48"/>
  <c r="CA44" s="1"/>
  <c r="L48"/>
  <c r="L44" s="1"/>
  <c r="K48"/>
  <c r="K44" s="1"/>
  <c r="BR115" i="4"/>
  <c r="BS109" i="7"/>
  <c r="AM139"/>
  <c r="AL150" i="4"/>
  <c r="AL155" s="1"/>
  <c r="BQ105"/>
  <c r="BQ110" s="1"/>
  <c r="BR103" i="7"/>
  <c r="L83"/>
  <c r="AU115"/>
  <c r="AT120" i="4"/>
  <c r="AT125" s="1"/>
  <c r="V120"/>
  <c r="V125" s="1"/>
  <c r="W115" i="7"/>
  <c r="AI83"/>
  <c r="AI150" i="4"/>
  <c r="AI155" s="1"/>
  <c r="AJ139" i="7"/>
  <c r="J71"/>
  <c r="BP71"/>
  <c r="E73"/>
  <c r="D80" i="4"/>
  <c r="Y115"/>
  <c r="Z109" i="7"/>
  <c r="AB120" i="4"/>
  <c r="AB125" s="1"/>
  <c r="AC115" i="7"/>
  <c r="Z83"/>
  <c r="AE145" i="4"/>
  <c r="AF133" i="7"/>
  <c r="BV67"/>
  <c r="BU75" i="4"/>
  <c r="AX120"/>
  <c r="AX125" s="1"/>
  <c r="AY115" i="7"/>
  <c r="K105" i="4"/>
  <c r="K110" s="1"/>
  <c r="L103" i="7"/>
  <c r="BO109"/>
  <c r="BN115" i="4"/>
  <c r="BW121" i="7"/>
  <c r="BV130" i="4"/>
  <c r="AO109" i="7"/>
  <c r="AN115" i="4"/>
  <c r="BC121" i="7"/>
  <c r="BB130" i="4"/>
  <c r="AL245" i="7"/>
  <c r="T135" i="4"/>
  <c r="T140" s="1"/>
  <c r="U127" i="7"/>
  <c r="AK145" i="4"/>
  <c r="AL133" i="7"/>
  <c r="BJ133"/>
  <c r="BI145" i="4"/>
  <c r="Q139" i="7"/>
  <c r="P150" i="4"/>
  <c r="P155" s="1"/>
  <c r="CC160"/>
  <c r="CD145" i="7"/>
  <c r="AQ133"/>
  <c r="AP145" i="4"/>
  <c r="BE109" i="7"/>
  <c r="BD115" i="4"/>
  <c r="BN157" i="7"/>
  <c r="BM175" i="4"/>
  <c r="BT115" i="7"/>
  <c r="BS120" i="4"/>
  <c r="BS125" s="1"/>
  <c r="CK61" i="7"/>
  <c r="CJ70" i="4"/>
  <c r="CH120"/>
  <c r="CH125" s="1"/>
  <c r="CI115" i="7"/>
  <c r="AU150" i="4"/>
  <c r="AU155" s="1"/>
  <c r="AV139" i="7"/>
  <c r="CF103"/>
  <c r="CE105" i="4"/>
  <c r="CE110" s="1"/>
  <c r="AM135"/>
  <c r="AM140" s="1"/>
  <c r="AN127" i="7"/>
  <c r="CH121"/>
  <c r="CG130" i="4"/>
  <c r="CB73" i="7"/>
  <c r="CA80" i="4"/>
  <c r="AR79" i="7"/>
  <c r="AQ85" i="4"/>
  <c r="AA245" i="7"/>
  <c r="CB120" i="4"/>
  <c r="CB125" s="1"/>
  <c r="CC115" i="7"/>
  <c r="F113"/>
  <c r="BX245"/>
  <c r="M120" i="4"/>
  <c r="M125" s="1"/>
  <c r="N115" i="7"/>
  <c r="N120" i="4"/>
  <c r="N125" s="1"/>
  <c r="O115" i="7"/>
  <c r="AW121"/>
  <c r="AV130" i="4"/>
  <c r="G121" i="7"/>
  <c r="F130" i="4"/>
  <c r="Y109" i="7"/>
  <c r="X115" i="4"/>
  <c r="BW145"/>
  <c r="BX133" i="7"/>
  <c r="BB137"/>
  <c r="X71"/>
  <c r="R83"/>
  <c r="I101"/>
  <c r="BA115"/>
  <c r="AZ120" i="4"/>
  <c r="AZ125" s="1"/>
  <c r="CE127" i="7"/>
  <c r="CD135" i="4"/>
  <c r="CD140" s="1"/>
  <c r="CF135"/>
  <c r="CF140" s="1"/>
  <c r="CG127" i="7"/>
  <c r="AH145" i="4"/>
  <c r="AI133" i="7"/>
  <c r="BT130" i="4"/>
  <c r="BU121" i="7"/>
  <c r="BP103"/>
  <c r="BO105" i="4"/>
  <c r="BO110" s="1"/>
  <c r="AO115"/>
  <c r="AP109" i="7"/>
  <c r="AW7" i="5"/>
  <c r="AT8"/>
  <c r="AH109" i="7"/>
  <c r="AG115" i="4"/>
  <c r="C160"/>
  <c r="D145" i="7"/>
  <c r="R109"/>
  <c r="Q115" i="4"/>
  <c r="BC245" i="7"/>
  <c r="S175"/>
  <c r="R195" i="4"/>
  <c r="R200" s="1"/>
  <c r="D71" i="7"/>
  <c r="BL105" i="4"/>
  <c r="BL110" s="1"/>
  <c r="BM103" i="7"/>
  <c r="AA127"/>
  <c r="Z135" i="4"/>
  <c r="Z140" s="1"/>
  <c r="AJ7" i="5"/>
  <c r="AG8"/>
  <c r="T133" i="7"/>
  <c r="S145" i="4"/>
  <c r="BH150"/>
  <c r="BH155" s="1"/>
  <c r="BI139" i="7"/>
  <c r="I109"/>
  <c r="H115" i="4"/>
  <c r="AB133" i="7"/>
  <c r="AA145" i="4"/>
  <c r="J109" i="7"/>
  <c r="I115" i="4"/>
  <c r="BF109" i="7"/>
  <c r="BE115" i="4"/>
  <c r="L115"/>
  <c r="M109" i="7"/>
  <c r="W115" i="4"/>
  <c r="X109" i="7"/>
  <c r="CN151"/>
  <c r="CM165" i="4"/>
  <c r="CM170" s="1"/>
  <c r="BK145"/>
  <c r="BL133" i="7"/>
  <c r="CI165" i="4"/>
  <c r="CI170" s="1"/>
  <c r="CJ151" i="7"/>
  <c r="K65"/>
  <c r="BZ121"/>
  <c r="BY130" i="4"/>
  <c r="H107" i="7"/>
  <c r="AG251"/>
  <c r="U100" i="4"/>
  <c r="V97" i="7"/>
  <c r="G95"/>
  <c r="BG120" i="4"/>
  <c r="BG125" s="1"/>
  <c r="BH115" i="7"/>
  <c r="H109"/>
  <c r="G115" i="4"/>
  <c r="F109" i="7"/>
  <c r="E115" i="4"/>
  <c r="AD133" i="7"/>
  <c r="AC145" i="4"/>
  <c r="K109" i="7"/>
  <c r="J115" i="4"/>
  <c r="BP145"/>
  <c r="BQ133" i="7"/>
  <c r="AJ145" i="4"/>
  <c r="AK133" i="7"/>
  <c r="AY145" i="4"/>
  <c r="AZ133" i="7"/>
  <c r="BO245"/>
  <c r="AF8" i="5"/>
  <c r="AI7"/>
  <c r="CO109" i="7"/>
  <c r="CN115" i="4"/>
  <c r="AS127" i="7"/>
  <c r="AR135" i="4"/>
  <c r="AR140" s="1"/>
  <c r="CL121" i="7"/>
  <c r="CK130" i="4"/>
  <c r="AG115" i="7"/>
  <c r="AF120" i="4"/>
  <c r="AF125" s="1"/>
  <c r="BF135"/>
  <c r="BF140" s="1"/>
  <c r="BG127" i="7"/>
  <c r="P163"/>
  <c r="O180" i="4"/>
  <c r="O185" s="1"/>
  <c r="AT133" i="7"/>
  <c r="AS145" i="4"/>
  <c r="BZ115"/>
  <c r="CA109" i="7"/>
  <c r="BJ135" i="4"/>
  <c r="BJ140" s="1"/>
  <c r="BK127" i="7"/>
  <c r="AD120" i="4"/>
  <c r="AD125" s="1"/>
  <c r="AE115" i="7"/>
  <c r="BD109"/>
  <c r="BC115" i="4"/>
  <c r="AD245" i="7"/>
  <c r="BU227"/>
  <c r="CM115"/>
  <c r="CL120" i="4"/>
  <c r="CL125" s="1"/>
  <c r="BY139" i="7"/>
  <c r="BX150" i="4"/>
  <c r="BX155" s="1"/>
  <c r="BA105"/>
  <c r="BA110" s="1"/>
  <c r="BB103" i="7"/>
  <c r="AW135" i="4"/>
  <c r="AW140" s="1"/>
  <c r="AX127" i="7"/>
  <c r="T9" i="2" l="1"/>
  <c r="T14"/>
  <c r="T11"/>
  <c r="T19"/>
  <c r="T15"/>
  <c r="T17"/>
  <c r="T10"/>
  <c r="T13"/>
  <c r="T12"/>
  <c r="T31"/>
  <c r="T29"/>
  <c r="T34"/>
  <c r="T45"/>
  <c r="T18"/>
  <c r="T6"/>
  <c r="T8"/>
  <c r="T25"/>
  <c r="T42"/>
  <c r="T26"/>
  <c r="T22"/>
  <c r="T23"/>
  <c r="T32"/>
  <c r="T41"/>
  <c r="T7"/>
  <c r="T20"/>
  <c r="T33"/>
  <c r="T21"/>
  <c r="T43"/>
  <c r="T27"/>
  <c r="T28"/>
  <c r="T39"/>
  <c r="T38"/>
  <c r="T40"/>
  <c r="T30"/>
  <c r="T24"/>
  <c r="T35"/>
  <c r="T44"/>
  <c r="T36"/>
  <c r="T37"/>
  <c r="T16"/>
  <c r="O275" i="7"/>
  <c r="P263"/>
  <c r="O263"/>
  <c r="P315"/>
  <c r="P280"/>
  <c r="P310"/>
  <c r="O345"/>
  <c r="O343"/>
  <c r="O338"/>
  <c r="P327"/>
  <c r="P299"/>
  <c r="P336"/>
  <c r="O328"/>
  <c r="P331"/>
  <c r="O324"/>
  <c r="O335"/>
  <c r="P274"/>
  <c r="P291"/>
  <c r="O293"/>
  <c r="O310"/>
  <c r="P290"/>
  <c r="O264"/>
  <c r="O316"/>
  <c r="O266"/>
  <c r="O280"/>
  <c r="O270"/>
  <c r="P283"/>
  <c r="P302"/>
  <c r="P347"/>
  <c r="O318"/>
  <c r="O341"/>
  <c r="P352"/>
  <c r="P341"/>
  <c r="P284"/>
  <c r="P298"/>
  <c r="O313"/>
  <c r="P281"/>
  <c r="O267"/>
  <c r="O294"/>
  <c r="P337"/>
  <c r="O282"/>
  <c r="P297"/>
  <c r="O311"/>
  <c r="P277"/>
  <c r="O344"/>
  <c r="P351"/>
  <c r="P306"/>
  <c r="O327"/>
  <c r="P343"/>
  <c r="O281"/>
  <c r="O273"/>
  <c r="O352"/>
  <c r="P301"/>
  <c r="O285"/>
  <c r="P270"/>
  <c r="O321"/>
  <c r="P328"/>
  <c r="O349"/>
  <c r="P326"/>
  <c r="O309"/>
  <c r="P322"/>
  <c r="P278"/>
  <c r="O320"/>
  <c r="O314"/>
  <c r="P311"/>
  <c r="O340"/>
  <c r="O302"/>
  <c r="P275"/>
  <c r="O337"/>
  <c r="P305"/>
  <c r="O268"/>
  <c r="P342"/>
  <c r="P287"/>
  <c r="P314"/>
  <c r="P349"/>
  <c r="O315"/>
  <c r="O291"/>
  <c r="O331"/>
  <c r="P286"/>
  <c r="O326"/>
  <c r="O339"/>
  <c r="P296"/>
  <c r="P273"/>
  <c r="O303"/>
  <c r="P319"/>
  <c r="O284"/>
  <c r="O288"/>
  <c r="O276"/>
  <c r="P293"/>
  <c r="O332"/>
  <c r="O351"/>
  <c r="O319"/>
  <c r="P276"/>
  <c r="P294"/>
  <c r="P307"/>
  <c r="P267"/>
  <c r="P308"/>
  <c r="P338"/>
  <c r="P282"/>
  <c r="O277"/>
  <c r="P325"/>
  <c r="O265"/>
  <c r="O295"/>
  <c r="P292"/>
  <c r="O336"/>
  <c r="P285"/>
  <c r="O299"/>
  <c r="O306"/>
  <c r="O289"/>
  <c r="P330"/>
  <c r="P313"/>
  <c r="P318"/>
  <c r="O300"/>
  <c r="O348"/>
  <c r="P316"/>
  <c r="O304"/>
  <c r="P289"/>
  <c r="P300"/>
  <c r="P335"/>
  <c r="P264"/>
  <c r="O346"/>
  <c r="P303"/>
  <c r="O278"/>
  <c r="O296"/>
  <c r="P324"/>
  <c r="O297"/>
  <c r="P346"/>
  <c r="O279"/>
  <c r="P339"/>
  <c r="O286"/>
  <c r="P271"/>
  <c r="O301"/>
  <c r="P320"/>
  <c r="P344"/>
  <c r="P266"/>
  <c r="O334"/>
  <c r="O325"/>
  <c r="O292"/>
  <c r="O347"/>
  <c r="O307"/>
  <c r="P279"/>
  <c r="O298"/>
  <c r="P348"/>
  <c r="O290"/>
  <c r="P345"/>
  <c r="O271"/>
  <c r="O305"/>
  <c r="P268"/>
  <c r="O330"/>
  <c r="O283"/>
  <c r="P309"/>
  <c r="P265"/>
  <c r="O322"/>
  <c r="O329"/>
  <c r="O350"/>
  <c r="O274"/>
  <c r="P334"/>
  <c r="P350"/>
  <c r="P288"/>
  <c r="P269"/>
  <c r="P323"/>
  <c r="P333"/>
  <c r="P332"/>
  <c r="O312"/>
  <c r="P317"/>
  <c r="O272"/>
  <c r="P272"/>
  <c r="P340"/>
  <c r="P329"/>
  <c r="P295"/>
  <c r="O317"/>
  <c r="P304"/>
  <c r="O323"/>
  <c r="P312"/>
  <c r="O342"/>
  <c r="O308"/>
  <c r="O269"/>
  <c r="O287"/>
  <c r="P321"/>
  <c r="O333"/>
  <c r="E59"/>
  <c r="AQ54"/>
  <c r="AQ50" s="1"/>
  <c r="U54"/>
  <c r="U50" s="1"/>
  <c r="AR54"/>
  <c r="AR50" s="1"/>
  <c r="BT54"/>
  <c r="BT50" s="1"/>
  <c r="CN54"/>
  <c r="CN50" s="1"/>
  <c r="S54"/>
  <c r="S50" s="1"/>
  <c r="BB54"/>
  <c r="BB50" s="1"/>
  <c r="BI54"/>
  <c r="BI50" s="1"/>
  <c r="CH54"/>
  <c r="CH50" s="1"/>
  <c r="AK54"/>
  <c r="AK50" s="1"/>
  <c r="J54"/>
  <c r="J50" s="1"/>
  <c r="Z54"/>
  <c r="Z50" s="1"/>
  <c r="AD54"/>
  <c r="AD50" s="1"/>
  <c r="BR54"/>
  <c r="BR50" s="1"/>
  <c r="CL54"/>
  <c r="CL50" s="1"/>
  <c r="BS54"/>
  <c r="BS50" s="1"/>
  <c r="CO54"/>
  <c r="CO50" s="1"/>
  <c r="BM54"/>
  <c r="BM50" s="1"/>
  <c r="AF54"/>
  <c r="AF50" s="1"/>
  <c r="T54"/>
  <c r="T50" s="1"/>
  <c r="BJ54"/>
  <c r="BJ50" s="1"/>
  <c r="CA54"/>
  <c r="CA50" s="1"/>
  <c r="N54"/>
  <c r="N50" s="1"/>
  <c r="BH54"/>
  <c r="BH50" s="1"/>
  <c r="AN54"/>
  <c r="AN50" s="1"/>
  <c r="AH54"/>
  <c r="AH50" s="1"/>
  <c r="R54"/>
  <c r="R50" s="1"/>
  <c r="BU54"/>
  <c r="BU50" s="1"/>
  <c r="AM54"/>
  <c r="AM50" s="1"/>
  <c r="Y54"/>
  <c r="Y50" s="1"/>
  <c r="F54"/>
  <c r="F50" s="1"/>
  <c r="AW54"/>
  <c r="AW50" s="1"/>
  <c r="O54"/>
  <c r="O50" s="1"/>
  <c r="BP54"/>
  <c r="BP50" s="1"/>
  <c r="AO54"/>
  <c r="AO50" s="1"/>
  <c r="CM54"/>
  <c r="CM50" s="1"/>
  <c r="AZ54"/>
  <c r="AZ50" s="1"/>
  <c r="BX54"/>
  <c r="BX50" s="1"/>
  <c r="AG54"/>
  <c r="AG50" s="1"/>
  <c r="BD54"/>
  <c r="BD50" s="1"/>
  <c r="CD54"/>
  <c r="CD50" s="1"/>
  <c r="BF54"/>
  <c r="BF50" s="1"/>
  <c r="D54"/>
  <c r="D50" s="1"/>
  <c r="BY54"/>
  <c r="BY50" s="1"/>
  <c r="K54"/>
  <c r="K50" s="1"/>
  <c r="AV54"/>
  <c r="AV50" s="1"/>
  <c r="CG54"/>
  <c r="CG50" s="1"/>
  <c r="BW54"/>
  <c r="BW50" s="1"/>
  <c r="G54"/>
  <c r="G50" s="1"/>
  <c r="Q54"/>
  <c r="Q50" s="1"/>
  <c r="AX54"/>
  <c r="AX50" s="1"/>
  <c r="BL54"/>
  <c r="BL50" s="1"/>
  <c r="AP54"/>
  <c r="AP50" s="1"/>
  <c r="AY54"/>
  <c r="AY50" s="1"/>
  <c r="H54"/>
  <c r="H50" s="1"/>
  <c r="CB54"/>
  <c r="CB50" s="1"/>
  <c r="AB54"/>
  <c r="AB50" s="1"/>
  <c r="AU54"/>
  <c r="AU50" s="1"/>
  <c r="CE54"/>
  <c r="CE50" s="1"/>
  <c r="CI54"/>
  <c r="CI50" s="1"/>
  <c r="BZ54"/>
  <c r="BZ50" s="1"/>
  <c r="AS54"/>
  <c r="AS50" s="1"/>
  <c r="BQ54"/>
  <c r="BQ50" s="1"/>
  <c r="AT54"/>
  <c r="AT50" s="1"/>
  <c r="V54"/>
  <c r="V50" s="1"/>
  <c r="BE54"/>
  <c r="BE50" s="1"/>
  <c r="BA54"/>
  <c r="BA50" s="1"/>
  <c r="CK54"/>
  <c r="CK50" s="1"/>
  <c r="E54"/>
  <c r="E50" s="1"/>
  <c r="BN54"/>
  <c r="BN50" s="1"/>
  <c r="BC54"/>
  <c r="BC50" s="1"/>
  <c r="BO54"/>
  <c r="BO50" s="1"/>
  <c r="BK54"/>
  <c r="BK50" s="1"/>
  <c r="AC54"/>
  <c r="AC50" s="1"/>
  <c r="I54"/>
  <c r="I50" s="1"/>
  <c r="M54"/>
  <c r="M50" s="1"/>
  <c r="BV54"/>
  <c r="BV50" s="1"/>
  <c r="CC54"/>
  <c r="CC50" s="1"/>
  <c r="BG54"/>
  <c r="BG50" s="1"/>
  <c r="AE54"/>
  <c r="AE50" s="1"/>
  <c r="P54"/>
  <c r="P50" s="1"/>
  <c r="AI54"/>
  <c r="AI50" s="1"/>
  <c r="AL54"/>
  <c r="AL50" s="1"/>
  <c r="X54"/>
  <c r="X50" s="1"/>
  <c r="CF54"/>
  <c r="CF50" s="1"/>
  <c r="L54"/>
  <c r="L50" s="1"/>
  <c r="AA54"/>
  <c r="AA50" s="1"/>
  <c r="AJ54"/>
  <c r="AJ50" s="1"/>
  <c r="W54"/>
  <c r="W50" s="1"/>
  <c r="CJ54"/>
  <c r="CJ50" s="1"/>
  <c r="AD130" i="4"/>
  <c r="AE121" i="7"/>
  <c r="BZ120" i="4"/>
  <c r="BZ125" s="1"/>
  <c r="CA115" i="7"/>
  <c r="BU233"/>
  <c r="BF145" i="4"/>
  <c r="BG133" i="7"/>
  <c r="BH121"/>
  <c r="BG130" i="4"/>
  <c r="U105"/>
  <c r="U110" s="1"/>
  <c r="V103" i="7"/>
  <c r="W120" i="4"/>
  <c r="W125" s="1"/>
  <c r="X115" i="7"/>
  <c r="S181"/>
  <c r="R205" i="4"/>
  <c r="R115" i="7"/>
  <c r="Q120" i="4"/>
  <c r="Q125" s="1"/>
  <c r="AG120"/>
  <c r="AG125" s="1"/>
  <c r="AH115" i="7"/>
  <c r="AZ130" i="4"/>
  <c r="BA121" i="7"/>
  <c r="Y115"/>
  <c r="X120" i="4"/>
  <c r="X125" s="1"/>
  <c r="AW127" i="7"/>
  <c r="AV135" i="4"/>
  <c r="AV140" s="1"/>
  <c r="AQ90"/>
  <c r="AR85" i="7"/>
  <c r="CH127"/>
  <c r="CG135" i="4"/>
  <c r="CG140" s="1"/>
  <c r="CF109" i="7"/>
  <c r="CE115" i="4"/>
  <c r="BS130"/>
  <c r="BT121" i="7"/>
  <c r="BD120" i="4"/>
  <c r="BD125" s="1"/>
  <c r="BE115" i="7"/>
  <c r="BJ139"/>
  <c r="BI150" i="4"/>
  <c r="BI155" s="1"/>
  <c r="BB135"/>
  <c r="BB140" s="1"/>
  <c r="BC127" i="7"/>
  <c r="BW127"/>
  <c r="BV135" i="4"/>
  <c r="BV140" s="1"/>
  <c r="BV73" i="7"/>
  <c r="BU80" i="4"/>
  <c r="AM145" i="7"/>
  <c r="AL160" i="4"/>
  <c r="BA115"/>
  <c r="BB109" i="7"/>
  <c r="AD251"/>
  <c r="AW145" i="4"/>
  <c r="AX133" i="7"/>
  <c r="BK133"/>
  <c r="BJ145" i="4"/>
  <c r="BO251" i="7"/>
  <c r="AK139"/>
  <c r="AJ150" i="4"/>
  <c r="AJ155" s="1"/>
  <c r="BK150"/>
  <c r="BK155" s="1"/>
  <c r="BL139" i="7"/>
  <c r="BI145"/>
  <c r="BH160" i="4"/>
  <c r="AJ8" i="5"/>
  <c r="AM7"/>
  <c r="BL115" i="4"/>
  <c r="BM109" i="7"/>
  <c r="CM121"/>
  <c r="CL130" i="4"/>
  <c r="P169" i="7"/>
  <c r="O190" i="4"/>
  <c r="AF130"/>
  <c r="AG121" i="7"/>
  <c r="AR145" i="4"/>
  <c r="AS133" i="7"/>
  <c r="AL7" i="5"/>
  <c r="AI8"/>
  <c r="AC150" i="4"/>
  <c r="AC155" s="1"/>
  <c r="AD139" i="7"/>
  <c r="H115"/>
  <c r="G120" i="4"/>
  <c r="G125" s="1"/>
  <c r="BY135"/>
  <c r="BY140" s="1"/>
  <c r="BZ127" i="7"/>
  <c r="CN157"/>
  <c r="CM175" i="4"/>
  <c r="J115" i="7"/>
  <c r="I120" i="4"/>
  <c r="I125" s="1"/>
  <c r="I115" i="7"/>
  <c r="H120" i="4"/>
  <c r="H125" s="1"/>
  <c r="T139" i="7"/>
  <c r="S150" i="4"/>
  <c r="S155" s="1"/>
  <c r="AA133" i="7"/>
  <c r="Z145" i="4"/>
  <c r="AO120"/>
  <c r="AO125" s="1"/>
  <c r="AP115" i="7"/>
  <c r="BT135" i="4"/>
  <c r="BT140" s="1"/>
  <c r="BU127" i="7"/>
  <c r="CF145" i="4"/>
  <c r="CG133" i="7"/>
  <c r="R89"/>
  <c r="BB143"/>
  <c r="O121"/>
  <c r="N130" i="4"/>
  <c r="BX251" i="7"/>
  <c r="CB130" i="4"/>
  <c r="CC121" i="7"/>
  <c r="CI121"/>
  <c r="CH130" i="4"/>
  <c r="CC165"/>
  <c r="CC170" s="1"/>
  <c r="CD151" i="7"/>
  <c r="U133"/>
  <c r="T145" i="4"/>
  <c r="L109" i="7"/>
  <c r="K115" i="4"/>
  <c r="Z89" i="7"/>
  <c r="Y120" i="4"/>
  <c r="Y125" s="1"/>
  <c r="Z115" i="7"/>
  <c r="BP77"/>
  <c r="AJ145"/>
  <c r="AI160" i="4"/>
  <c r="V130"/>
  <c r="W121" i="7"/>
  <c r="L89"/>
  <c r="G101"/>
  <c r="CJ157"/>
  <c r="CI175" i="4"/>
  <c r="M115" i="7"/>
  <c r="L120" i="4"/>
  <c r="L125" s="1"/>
  <c r="BO115"/>
  <c r="BP109" i="7"/>
  <c r="CE133"/>
  <c r="CD145" i="4"/>
  <c r="G127" i="7"/>
  <c r="F135" i="4"/>
  <c r="F140" s="1"/>
  <c r="CB79" i="7"/>
  <c r="CA85" i="4"/>
  <c r="CJ75"/>
  <c r="CK67" i="7"/>
  <c r="BN163"/>
  <c r="BM180" i="4"/>
  <c r="BM185" s="1"/>
  <c r="AQ139" i="7"/>
  <c r="AP150" i="4"/>
  <c r="AP155" s="1"/>
  <c r="P160"/>
  <c r="Q145" i="7"/>
  <c r="AN120" i="4"/>
  <c r="AN125" s="1"/>
  <c r="AO115" i="7"/>
  <c r="BN120" i="4"/>
  <c r="BN125" s="1"/>
  <c r="BO115" i="7"/>
  <c r="E79"/>
  <c r="D85" i="4"/>
  <c r="J77" i="7"/>
  <c r="AU121"/>
  <c r="AT130" i="4"/>
  <c r="AY150"/>
  <c r="AY155" s="1"/>
  <c r="AZ139" i="7"/>
  <c r="BQ139"/>
  <c r="BP150" i="4"/>
  <c r="BP155" s="1"/>
  <c r="BY145" i="7"/>
  <c r="BX160" i="4"/>
  <c r="BD115" i="7"/>
  <c r="BC120" i="4"/>
  <c r="BC125" s="1"/>
  <c r="AS150"/>
  <c r="AS155" s="1"/>
  <c r="AT139" i="7"/>
  <c r="CL127"/>
  <c r="CK135" i="4"/>
  <c r="CK140" s="1"/>
  <c r="CO115" i="7"/>
  <c r="CN120" i="4"/>
  <c r="CN125" s="1"/>
  <c r="K115" i="7"/>
  <c r="J120" i="4"/>
  <c r="J125" s="1"/>
  <c r="F115" i="7"/>
  <c r="E120" i="4"/>
  <c r="E125" s="1"/>
  <c r="H113" i="7"/>
  <c r="K71"/>
  <c r="BE120" i="4"/>
  <c r="BE125" s="1"/>
  <c r="BF115" i="7"/>
  <c r="AB139"/>
  <c r="AA150" i="4"/>
  <c r="AA155" s="1"/>
  <c r="D77" i="7"/>
  <c r="BC251"/>
  <c r="C165" i="4"/>
  <c r="C170" s="1"/>
  <c r="D151" i="7"/>
  <c r="AW8" i="5"/>
  <c r="AZ7"/>
  <c r="AH150" i="4"/>
  <c r="AH155" s="1"/>
  <c r="AI139" i="7"/>
  <c r="I107"/>
  <c r="X77"/>
  <c r="BX139"/>
  <c r="BW150" i="4"/>
  <c r="BW155" s="1"/>
  <c r="N121" i="7"/>
  <c r="M130" i="4"/>
  <c r="F119" i="7"/>
  <c r="AA251"/>
  <c r="AM145" i="4"/>
  <c r="AN133" i="7"/>
  <c r="AU160" i="4"/>
  <c r="AV145" i="7"/>
  <c r="AK150" i="4"/>
  <c r="AK155" s="1"/>
  <c r="AL139" i="7"/>
  <c r="AL251"/>
  <c r="AY121"/>
  <c r="AX130" i="4"/>
  <c r="AE150"/>
  <c r="AE155" s="1"/>
  <c r="AF139" i="7"/>
  <c r="AB130" i="4"/>
  <c r="AC121" i="7"/>
  <c r="AI89"/>
  <c r="BQ115" i="4"/>
  <c r="BR109" i="7"/>
  <c r="BS115"/>
  <c r="BR120" i="4"/>
  <c r="BR125" s="1"/>
  <c r="R7" i="2" l="1"/>
  <c r="R35"/>
  <c r="R16"/>
  <c r="R15"/>
  <c r="R10"/>
  <c r="R39"/>
  <c r="R14"/>
  <c r="R21"/>
  <c r="R30"/>
  <c r="R13"/>
  <c r="R31"/>
  <c r="R12"/>
  <c r="R40"/>
  <c r="R18"/>
  <c r="R32"/>
  <c r="R17"/>
  <c r="R24"/>
  <c r="R26"/>
  <c r="R28"/>
  <c r="R37"/>
  <c r="R25"/>
  <c r="R8"/>
  <c r="R44"/>
  <c r="R19"/>
  <c r="R41"/>
  <c r="R27"/>
  <c r="R33"/>
  <c r="R38"/>
  <c r="R11"/>
  <c r="R43"/>
  <c r="R20"/>
  <c r="R23"/>
  <c r="R36"/>
  <c r="R34"/>
  <c r="R45"/>
  <c r="R22"/>
  <c r="R9"/>
  <c r="R29"/>
  <c r="R6"/>
  <c r="R42"/>
  <c r="E65" i="7"/>
  <c r="AW60"/>
  <c r="AW56" s="1"/>
  <c r="CK60"/>
  <c r="CK56" s="1"/>
  <c r="BK60"/>
  <c r="BK56" s="1"/>
  <c r="BL60"/>
  <c r="BL56" s="1"/>
  <c r="W60"/>
  <c r="W56" s="1"/>
  <c r="AN60"/>
  <c r="AN56" s="1"/>
  <c r="CA60"/>
  <c r="CA56" s="1"/>
  <c r="AG60"/>
  <c r="AG56" s="1"/>
  <c r="AC60"/>
  <c r="AC56" s="1"/>
  <c r="CH60"/>
  <c r="CH56" s="1"/>
  <c r="V60"/>
  <c r="V56" s="1"/>
  <c r="BX60"/>
  <c r="BX56" s="1"/>
  <c r="AT60"/>
  <c r="AT56" s="1"/>
  <c r="N60"/>
  <c r="N56" s="1"/>
  <c r="CE60"/>
  <c r="CE56" s="1"/>
  <c r="AU60"/>
  <c r="AU56" s="1"/>
  <c r="CC60"/>
  <c r="CC56" s="1"/>
  <c r="BD60"/>
  <c r="BD56" s="1"/>
  <c r="AX60"/>
  <c r="AX56" s="1"/>
  <c r="CJ60"/>
  <c r="CJ56" s="1"/>
  <c r="F60"/>
  <c r="F56" s="1"/>
  <c r="AI60"/>
  <c r="AI56" s="1"/>
  <c r="BF60"/>
  <c r="BF56" s="1"/>
  <c r="CF60"/>
  <c r="CF56" s="1"/>
  <c r="AZ60"/>
  <c r="AZ56" s="1"/>
  <c r="AD60"/>
  <c r="AD56" s="1"/>
  <c r="BU60"/>
  <c r="BU56" s="1"/>
  <c r="BW60"/>
  <c r="BW56" s="1"/>
  <c r="BA60"/>
  <c r="BA56" s="1"/>
  <c r="CL60"/>
  <c r="CL56" s="1"/>
  <c r="T60"/>
  <c r="T56" s="1"/>
  <c r="Q60"/>
  <c r="Q56" s="1"/>
  <c r="BJ60"/>
  <c r="BJ56" s="1"/>
  <c r="AE60"/>
  <c r="AE56" s="1"/>
  <c r="AL60"/>
  <c r="AL56" s="1"/>
  <c r="BN60"/>
  <c r="BN56" s="1"/>
  <c r="BC60"/>
  <c r="BC56" s="1"/>
  <c r="U60"/>
  <c r="U56" s="1"/>
  <c r="AY60"/>
  <c r="AY56" s="1"/>
  <c r="AR60"/>
  <c r="AR56" s="1"/>
  <c r="CD60"/>
  <c r="CD56" s="1"/>
  <c r="BQ60"/>
  <c r="BQ56" s="1"/>
  <c r="I60"/>
  <c r="I56" s="1"/>
  <c r="L60"/>
  <c r="L56" s="1"/>
  <c r="AA60"/>
  <c r="AA56" s="1"/>
  <c r="AV60"/>
  <c r="AV56" s="1"/>
  <c r="BM60"/>
  <c r="BM56" s="1"/>
  <c r="BO60"/>
  <c r="BO56" s="1"/>
  <c r="AQ60"/>
  <c r="AQ56" s="1"/>
  <c r="CM60"/>
  <c r="CM56" s="1"/>
  <c r="D60"/>
  <c r="D56" s="1"/>
  <c r="CN60"/>
  <c r="CN56" s="1"/>
  <c r="BH60"/>
  <c r="BH56" s="1"/>
  <c r="AH60"/>
  <c r="AH56" s="1"/>
  <c r="CI60"/>
  <c r="CI56" s="1"/>
  <c r="AJ60"/>
  <c r="AJ56" s="1"/>
  <c r="O60"/>
  <c r="O56" s="1"/>
  <c r="S60"/>
  <c r="S56" s="1"/>
  <c r="Y60"/>
  <c r="Y56" s="1"/>
  <c r="AP60"/>
  <c r="AP56" s="1"/>
  <c r="AM60"/>
  <c r="AM56" s="1"/>
  <c r="AB60"/>
  <c r="AB56" s="1"/>
  <c r="CG60"/>
  <c r="CG56" s="1"/>
  <c r="E60"/>
  <c r="E56" s="1"/>
  <c r="G60"/>
  <c r="G56" s="1"/>
  <c r="Z60"/>
  <c r="Z56" s="1"/>
  <c r="J60"/>
  <c r="J56" s="1"/>
  <c r="AS60"/>
  <c r="AS56" s="1"/>
  <c r="BZ60"/>
  <c r="BZ56" s="1"/>
  <c r="AK60"/>
  <c r="AK56" s="1"/>
  <c r="BB60"/>
  <c r="BB56" s="1"/>
  <c r="BT60"/>
  <c r="BT56" s="1"/>
  <c r="R60"/>
  <c r="R56" s="1"/>
  <c r="BP60"/>
  <c r="BP56" s="1"/>
  <c r="BE60"/>
  <c r="BE56" s="1"/>
  <c r="X60"/>
  <c r="X56" s="1"/>
  <c r="AO60"/>
  <c r="AO56" s="1"/>
  <c r="M60"/>
  <c r="M56" s="1"/>
  <c r="AF60"/>
  <c r="AF56" s="1"/>
  <c r="P60"/>
  <c r="P56" s="1"/>
  <c r="BG60"/>
  <c r="BG56" s="1"/>
  <c r="BV60"/>
  <c r="BV56" s="1"/>
  <c r="H60"/>
  <c r="H56" s="1"/>
  <c r="BY60"/>
  <c r="BY56" s="1"/>
  <c r="CO60"/>
  <c r="CO56" s="1"/>
  <c r="CB60"/>
  <c r="CB56" s="1"/>
  <c r="BR60"/>
  <c r="BR56" s="1"/>
  <c r="BI60"/>
  <c r="BI56" s="1"/>
  <c r="BS60"/>
  <c r="BS56" s="1"/>
  <c r="K60"/>
  <c r="K56" s="1"/>
  <c r="Q330"/>
  <c r="Q267"/>
  <c r="R318"/>
  <c r="Q272"/>
  <c r="Q351"/>
  <c r="Q326"/>
  <c r="Q325"/>
  <c r="R298"/>
  <c r="R346"/>
  <c r="R339"/>
  <c r="Q292"/>
  <c r="Q334"/>
  <c r="R313"/>
  <c r="R286"/>
  <c r="R276"/>
  <c r="Q286"/>
  <c r="Q343"/>
  <c r="Q280"/>
  <c r="Q288"/>
  <c r="R295"/>
  <c r="Q327"/>
  <c r="R273"/>
  <c r="Q312"/>
  <c r="R347"/>
  <c r="Q308"/>
  <c r="R270"/>
  <c r="R344"/>
  <c r="Q315"/>
  <c r="Q303"/>
  <c r="R309"/>
  <c r="R275"/>
  <c r="R271"/>
  <c r="Q300"/>
  <c r="Q329"/>
  <c r="Q341"/>
  <c r="Q318"/>
  <c r="R333"/>
  <c r="R328"/>
  <c r="Q276"/>
  <c r="Q336"/>
  <c r="Q289"/>
  <c r="Q275"/>
  <c r="R319"/>
  <c r="Q342"/>
  <c r="R315"/>
  <c r="R343"/>
  <c r="Q320"/>
  <c r="R303"/>
  <c r="R310"/>
  <c r="Q270"/>
  <c r="R327"/>
  <c r="Q293"/>
  <c r="Q333"/>
  <c r="R345"/>
  <c r="Q304"/>
  <c r="Q282"/>
  <c r="R265"/>
  <c r="R289"/>
  <c r="Q314"/>
  <c r="Q278"/>
  <c r="R301"/>
  <c r="R336"/>
  <c r="Q264"/>
  <c r="R291"/>
  <c r="R350"/>
  <c r="R299"/>
  <c r="Q340"/>
  <c r="R351"/>
  <c r="R321"/>
  <c r="Q311"/>
  <c r="Q298"/>
  <c r="R307"/>
  <c r="R304"/>
  <c r="Q332"/>
  <c r="R342"/>
  <c r="Q331"/>
  <c r="Q271"/>
  <c r="Q295"/>
  <c r="R268"/>
  <c r="R290"/>
  <c r="Q299"/>
  <c r="Q305"/>
  <c r="R311"/>
  <c r="R329"/>
  <c r="R281"/>
  <c r="R285"/>
  <c r="R287"/>
  <c r="R316"/>
  <c r="R297"/>
  <c r="Q349"/>
  <c r="Q316"/>
  <c r="R340"/>
  <c r="R324"/>
  <c r="Q335"/>
  <c r="Q296"/>
  <c r="R348"/>
  <c r="R277"/>
  <c r="Q321"/>
  <c r="R292"/>
  <c r="Q323"/>
  <c r="Q347"/>
  <c r="R325"/>
  <c r="Q269"/>
  <c r="Q309"/>
  <c r="R274"/>
  <c r="Q322"/>
  <c r="R352"/>
  <c r="R330"/>
  <c r="R284"/>
  <c r="R264"/>
  <c r="Q348"/>
  <c r="Q284"/>
  <c r="Q319"/>
  <c r="R349"/>
  <c r="R323"/>
  <c r="Q266"/>
  <c r="R320"/>
  <c r="R317"/>
  <c r="Q287"/>
  <c r="Q337"/>
  <c r="Q307"/>
  <c r="Q339"/>
  <c r="R314"/>
  <c r="R334"/>
  <c r="Q346"/>
  <c r="Q283"/>
  <c r="Q291"/>
  <c r="Q290"/>
  <c r="R269"/>
  <c r="R282"/>
  <c r="R272"/>
  <c r="R308"/>
  <c r="R288"/>
  <c r="Q268"/>
  <c r="Q344"/>
  <c r="Q350"/>
  <c r="Q263"/>
  <c r="Q306"/>
  <c r="Q274"/>
  <c r="Q285"/>
  <c r="Q281"/>
  <c r="R293"/>
  <c r="Q338"/>
  <c r="Q328"/>
  <c r="Q302"/>
  <c r="Q324"/>
  <c r="Q352"/>
  <c r="R312"/>
  <c r="R266"/>
  <c r="R294"/>
  <c r="R306"/>
  <c r="Q313"/>
  <c r="Q294"/>
  <c r="R337"/>
  <c r="R322"/>
  <c r="R341"/>
  <c r="Q310"/>
  <c r="Q317"/>
  <c r="Q277"/>
  <c r="Q265"/>
  <c r="Q345"/>
  <c r="R263"/>
  <c r="R283"/>
  <c r="R278"/>
  <c r="Q279"/>
  <c r="R267"/>
  <c r="R305"/>
  <c r="R331"/>
  <c r="R302"/>
  <c r="R296"/>
  <c r="R280"/>
  <c r="Q297"/>
  <c r="Q301"/>
  <c r="R335"/>
  <c r="R326"/>
  <c r="R279"/>
  <c r="Q273"/>
  <c r="R332"/>
  <c r="R338"/>
  <c r="R300"/>
  <c r="BW160" i="4"/>
  <c r="BX145" i="7"/>
  <c r="AZ8" i="5"/>
  <c r="BC7"/>
  <c r="CJ80" i="4"/>
  <c r="CK73" i="7"/>
  <c r="L130" i="4"/>
  <c r="M121" i="7"/>
  <c r="L95"/>
  <c r="BU133"/>
  <c r="BT145" i="4"/>
  <c r="BZ133" i="7"/>
  <c r="BY145" i="4"/>
  <c r="AC160"/>
  <c r="AD145" i="7"/>
  <c r="AR150" i="4"/>
  <c r="AR155" s="1"/>
  <c r="AS139" i="7"/>
  <c r="BL120" i="4"/>
  <c r="BL125" s="1"/>
  <c r="BM115" i="7"/>
  <c r="BS135" i="4"/>
  <c r="BS140" s="1"/>
  <c r="BT127" i="7"/>
  <c r="BA127"/>
  <c r="AZ135" i="4"/>
  <c r="AZ140" s="1"/>
  <c r="W130"/>
  <c r="X121" i="7"/>
  <c r="BU239"/>
  <c r="AE127"/>
  <c r="AD135" i="4"/>
  <c r="AD140" s="1"/>
  <c r="AF145" i="7"/>
  <c r="AE160" i="4"/>
  <c r="AU165"/>
  <c r="AU170" s="1"/>
  <c r="AV151" i="7"/>
  <c r="I113"/>
  <c r="BE130" i="4"/>
  <c r="BF121" i="7"/>
  <c r="H119"/>
  <c r="BX165" i="4"/>
  <c r="BX170" s="1"/>
  <c r="BY151" i="7"/>
  <c r="J83"/>
  <c r="BN169"/>
  <c r="BM190" i="4"/>
  <c r="CA90"/>
  <c r="CB85" i="7"/>
  <c r="CD150" i="4"/>
  <c r="CD155" s="1"/>
  <c r="CE139" i="7"/>
  <c r="T150" i="4"/>
  <c r="T155" s="1"/>
  <c r="U139" i="7"/>
  <c r="CH135" i="4"/>
  <c r="CH140" s="1"/>
  <c r="CI127" i="7"/>
  <c r="AA139"/>
  <c r="Z150" i="4"/>
  <c r="Z155" s="1"/>
  <c r="H130"/>
  <c r="I121" i="7"/>
  <c r="CM180" i="4"/>
  <c r="CM185" s="1"/>
  <c r="CN163" i="7"/>
  <c r="H121"/>
  <c r="G130" i="4"/>
  <c r="CM127" i="7"/>
  <c r="CL135" i="4"/>
  <c r="CL140" s="1"/>
  <c r="AP7" i="5"/>
  <c r="AM8"/>
  <c r="BU85" i="4"/>
  <c r="BV79" i="7"/>
  <c r="CF115"/>
  <c r="CE120" i="4"/>
  <c r="CE125" s="1"/>
  <c r="X130"/>
  <c r="Y121" i="7"/>
  <c r="S187"/>
  <c r="R210" i="4"/>
  <c r="R215" s="1"/>
  <c r="AI95" i="7"/>
  <c r="AN130" i="4"/>
  <c r="AO121" i="7"/>
  <c r="BO120" i="4"/>
  <c r="BO125" s="1"/>
  <c r="BP115" i="7"/>
  <c r="Y130" i="4"/>
  <c r="Z121" i="7"/>
  <c r="CC175" i="4"/>
  <c r="CD157" i="7"/>
  <c r="CB135" i="4"/>
  <c r="CB140" s="1"/>
  <c r="CC127" i="7"/>
  <c r="R95"/>
  <c r="BR115"/>
  <c r="BQ120" i="4"/>
  <c r="BQ125" s="1"/>
  <c r="AY127" i="7"/>
  <c r="AX135" i="4"/>
  <c r="AX140" s="1"/>
  <c r="AB145" i="7"/>
  <c r="AA160" i="4"/>
  <c r="F121" i="7"/>
  <c r="E130" i="4"/>
  <c r="CO121" i="7"/>
  <c r="CN130" i="4"/>
  <c r="AS160"/>
  <c r="AT145" i="7"/>
  <c r="AZ145"/>
  <c r="AY160" i="4"/>
  <c r="BN130"/>
  <c r="BO121" i="7"/>
  <c r="Q151"/>
  <c r="P165" i="4"/>
  <c r="P170" s="1"/>
  <c r="CI180"/>
  <c r="CI185" s="1"/>
  <c r="CJ163" i="7"/>
  <c r="G107"/>
  <c r="V135" i="4"/>
  <c r="V140" s="1"/>
  <c r="W127" i="7"/>
  <c r="BP83"/>
  <c r="Z95"/>
  <c r="BB149"/>
  <c r="CF150" i="4"/>
  <c r="CF155" s="1"/>
  <c r="CG139" i="7"/>
  <c r="AP121"/>
  <c r="AO130" i="4"/>
  <c r="AL8" i="5"/>
  <c r="AO7"/>
  <c r="AG127" i="7"/>
  <c r="AF135" i="4"/>
  <c r="AF140" s="1"/>
  <c r="BL145" i="7"/>
  <c r="BK160" i="4"/>
  <c r="AX139" i="7"/>
  <c r="AW150" i="4"/>
  <c r="AW155" s="1"/>
  <c r="BB115" i="7"/>
  <c r="BA120" i="4"/>
  <c r="BA125" s="1"/>
  <c r="BC133" i="7"/>
  <c r="BB145" i="4"/>
  <c r="BE121" i="7"/>
  <c r="BD130" i="4"/>
  <c r="AR91" i="7"/>
  <c r="AQ95" i="4"/>
  <c r="AH121" i="7"/>
  <c r="AG130" i="4"/>
  <c r="V109" i="7"/>
  <c r="U115" i="4"/>
  <c r="BF150"/>
  <c r="BF155" s="1"/>
  <c r="BG139" i="7"/>
  <c r="BZ130" i="4"/>
  <c r="CA121" i="7"/>
  <c r="K121"/>
  <c r="J130" i="4"/>
  <c r="CL133" i="7"/>
  <c r="CK145" i="4"/>
  <c r="BS121" i="7"/>
  <c r="BR130" i="4"/>
  <c r="AC127" i="7"/>
  <c r="AB135" i="4"/>
  <c r="AB140" s="1"/>
  <c r="AL145" i="7"/>
  <c r="AK160" i="4"/>
  <c r="AM150"/>
  <c r="AM155" s="1"/>
  <c r="AN139" i="7"/>
  <c r="F125"/>
  <c r="X83"/>
  <c r="AI145"/>
  <c r="AH160" i="4"/>
  <c r="C175"/>
  <c r="D157" i="7"/>
  <c r="D83"/>
  <c r="K77"/>
  <c r="BC130" i="4"/>
  <c r="BD121" i="7"/>
  <c r="BP160" i="4"/>
  <c r="BQ145" i="7"/>
  <c r="AT135" i="4"/>
  <c r="AT140" s="1"/>
  <c r="AU127" i="7"/>
  <c r="D90" i="4"/>
  <c r="E85" i="7"/>
  <c r="AQ145"/>
  <c r="AP160" i="4"/>
  <c r="F145"/>
  <c r="G133" i="7"/>
  <c r="AJ151"/>
  <c r="AI165" i="4"/>
  <c r="AI170" s="1"/>
  <c r="L115" i="7"/>
  <c r="K120" i="4"/>
  <c r="K125" s="1"/>
  <c r="O127" i="7"/>
  <c r="N135" i="4"/>
  <c r="N140" s="1"/>
  <c r="T145" i="7"/>
  <c r="S160" i="4"/>
  <c r="I130"/>
  <c r="J121" i="7"/>
  <c r="O195" i="4"/>
  <c r="O200" s="1"/>
  <c r="P175" i="7"/>
  <c r="BH165" i="4"/>
  <c r="BH170" s="1"/>
  <c r="BI151" i="7"/>
  <c r="AJ160" i="4"/>
  <c r="AK145" i="7"/>
  <c r="BJ150" i="4"/>
  <c r="BJ155" s="1"/>
  <c r="BK139" i="7"/>
  <c r="AM151"/>
  <c r="AL165" i="4"/>
  <c r="AL170" s="1"/>
  <c r="BW133" i="7"/>
  <c r="BV145" i="4"/>
  <c r="BI160"/>
  <c r="BJ145" i="7"/>
  <c r="CH133"/>
  <c r="CG145" i="4"/>
  <c r="AW133" i="7"/>
  <c r="AV145" i="4"/>
  <c r="Q130"/>
  <c r="R121" i="7"/>
  <c r="BG135" i="4"/>
  <c r="BG140" s="1"/>
  <c r="BH127" i="7"/>
  <c r="N127"/>
  <c r="M135" i="4"/>
  <c r="M140" s="1"/>
  <c r="T327" i="7" l="1"/>
  <c r="S288"/>
  <c r="T276"/>
  <c r="S279"/>
  <c r="S296"/>
  <c r="T301"/>
  <c r="T280"/>
  <c r="S317"/>
  <c r="S286"/>
  <c r="S264"/>
  <c r="S336"/>
  <c r="T293"/>
  <c r="S305"/>
  <c r="S334"/>
  <c r="S321"/>
  <c r="T307"/>
  <c r="T331"/>
  <c r="S308"/>
  <c r="S302"/>
  <c r="S287"/>
  <c r="S312"/>
  <c r="T342"/>
  <c r="T333"/>
  <c r="T324"/>
  <c r="S304"/>
  <c r="S329"/>
  <c r="T323"/>
  <c r="S349"/>
  <c r="S272"/>
  <c r="S339"/>
  <c r="S284"/>
  <c r="S277"/>
  <c r="S276"/>
  <c r="T266"/>
  <c r="T272"/>
  <c r="T350"/>
  <c r="S338"/>
  <c r="T275"/>
  <c r="S283"/>
  <c r="S263"/>
  <c r="S275"/>
  <c r="T316"/>
  <c r="S300"/>
  <c r="T304"/>
  <c r="T320"/>
  <c r="T328"/>
  <c r="T334"/>
  <c r="T263"/>
  <c r="S309"/>
  <c r="S303"/>
  <c r="T352"/>
  <c r="S322"/>
  <c r="S271"/>
  <c r="T287"/>
  <c r="T338"/>
  <c r="S297"/>
  <c r="T308"/>
  <c r="T343"/>
  <c r="T344"/>
  <c r="S314"/>
  <c r="T271"/>
  <c r="S291"/>
  <c r="T313"/>
  <c r="T314"/>
  <c r="S345"/>
  <c r="T292"/>
  <c r="T325"/>
  <c r="S335"/>
  <c r="S315"/>
  <c r="T299"/>
  <c r="S307"/>
  <c r="S295"/>
  <c r="S348"/>
  <c r="T283"/>
  <c r="S325"/>
  <c r="T309"/>
  <c r="T346"/>
  <c r="T351"/>
  <c r="T347"/>
  <c r="T340"/>
  <c r="T291"/>
  <c r="S301"/>
  <c r="S332"/>
  <c r="T326"/>
  <c r="S337"/>
  <c r="T335"/>
  <c r="S324"/>
  <c r="S342"/>
  <c r="S347"/>
  <c r="T298"/>
  <c r="S352"/>
  <c r="S294"/>
  <c r="S319"/>
  <c r="T285"/>
  <c r="S350"/>
  <c r="S299"/>
  <c r="T265"/>
  <c r="T288"/>
  <c r="S280"/>
  <c r="S328"/>
  <c r="S310"/>
  <c r="S316"/>
  <c r="T303"/>
  <c r="T341"/>
  <c r="T296"/>
  <c r="T279"/>
  <c r="S269"/>
  <c r="T278"/>
  <c r="S270"/>
  <c r="S266"/>
  <c r="T289"/>
  <c r="S306"/>
  <c r="T337"/>
  <c r="S320"/>
  <c r="T348"/>
  <c r="S341"/>
  <c r="S331"/>
  <c r="S333"/>
  <c r="T319"/>
  <c r="S323"/>
  <c r="T329"/>
  <c r="S289"/>
  <c r="T294"/>
  <c r="T302"/>
  <c r="T311"/>
  <c r="T336"/>
  <c r="T312"/>
  <c r="T295"/>
  <c r="S292"/>
  <c r="T273"/>
  <c r="T286"/>
  <c r="T267"/>
  <c r="T345"/>
  <c r="S293"/>
  <c r="T310"/>
  <c r="T268"/>
  <c r="S285"/>
  <c r="T274"/>
  <c r="T339"/>
  <c r="T330"/>
  <c r="S344"/>
  <c r="S267"/>
  <c r="T322"/>
  <c r="S274"/>
  <c r="S282"/>
  <c r="T349"/>
  <c r="T264"/>
  <c r="S346"/>
  <c r="T318"/>
  <c r="S311"/>
  <c r="T332"/>
  <c r="T306"/>
  <c r="T270"/>
  <c r="T297"/>
  <c r="S281"/>
  <c r="S290"/>
  <c r="S343"/>
  <c r="S313"/>
  <c r="S351"/>
  <c r="S326"/>
  <c r="T277"/>
  <c r="S327"/>
  <c r="S278"/>
  <c r="S265"/>
  <c r="S330"/>
  <c r="T317"/>
  <c r="T290"/>
  <c r="T282"/>
  <c r="T281"/>
  <c r="S318"/>
  <c r="S340"/>
  <c r="S298"/>
  <c r="T269"/>
  <c r="T315"/>
  <c r="T300"/>
  <c r="T284"/>
  <c r="T305"/>
  <c r="T321"/>
  <c r="S268"/>
  <c r="S273"/>
  <c r="E71"/>
  <c r="X66"/>
  <c r="X62" s="1"/>
  <c r="E66"/>
  <c r="E62" s="1"/>
  <c r="AR66"/>
  <c r="AR62" s="1"/>
  <c r="CJ66"/>
  <c r="CJ62" s="1"/>
  <c r="AE66"/>
  <c r="AE62" s="1"/>
  <c r="AJ66"/>
  <c r="AJ62" s="1"/>
  <c r="L66"/>
  <c r="L62" s="1"/>
  <c r="AY66"/>
  <c r="AY62" s="1"/>
  <c r="Q66"/>
  <c r="Q62" s="1"/>
  <c r="BU66"/>
  <c r="BU62" s="1"/>
  <c r="BT66"/>
  <c r="BT62" s="1"/>
  <c r="BP66"/>
  <c r="BP62" s="1"/>
  <c r="F66"/>
  <c r="F62" s="1"/>
  <c r="D66"/>
  <c r="D62" s="1"/>
  <c r="AM66"/>
  <c r="AM62" s="1"/>
  <c r="CB66"/>
  <c r="CB62" s="1"/>
  <c r="AW66"/>
  <c r="AW62" s="1"/>
  <c r="BY66"/>
  <c r="BY62" s="1"/>
  <c r="H66"/>
  <c r="H62" s="1"/>
  <c r="BO66"/>
  <c r="BO62" s="1"/>
  <c r="CL66"/>
  <c r="CL62" s="1"/>
  <c r="AO66"/>
  <c r="AO62" s="1"/>
  <c r="BJ66"/>
  <c r="BJ62" s="1"/>
  <c r="CD66"/>
  <c r="CD62" s="1"/>
  <c r="T66"/>
  <c r="T62" s="1"/>
  <c r="CI66"/>
  <c r="CI62" s="1"/>
  <c r="CM66"/>
  <c r="CM62" s="1"/>
  <c r="BD66"/>
  <c r="BD62" s="1"/>
  <c r="AU66"/>
  <c r="AU62" s="1"/>
  <c r="BR66"/>
  <c r="BR62" s="1"/>
  <c r="BC66"/>
  <c r="BC62" s="1"/>
  <c r="AH66"/>
  <c r="AH62" s="1"/>
  <c r="AG66"/>
  <c r="AG62" s="1"/>
  <c r="BF66"/>
  <c r="BF62" s="1"/>
  <c r="CF66"/>
  <c r="CF62" s="1"/>
  <c r="CN66"/>
  <c r="CN62" s="1"/>
  <c r="CH66"/>
  <c r="CH62" s="1"/>
  <c r="AN66"/>
  <c r="AN62" s="1"/>
  <c r="AA66"/>
  <c r="AA62" s="1"/>
  <c r="BG66"/>
  <c r="BG62" s="1"/>
  <c r="AF66"/>
  <c r="AF62" s="1"/>
  <c r="AC66"/>
  <c r="AC62" s="1"/>
  <c r="BL66"/>
  <c r="BL62" s="1"/>
  <c r="AV66"/>
  <c r="AV62" s="1"/>
  <c r="M66"/>
  <c r="M62" s="1"/>
  <c r="CG66"/>
  <c r="CG62" s="1"/>
  <c r="CE66"/>
  <c r="CE62" s="1"/>
  <c r="V66"/>
  <c r="V62" s="1"/>
  <c r="U66"/>
  <c r="U62" s="1"/>
  <c r="BI66"/>
  <c r="BI62" s="1"/>
  <c r="AS66"/>
  <c r="AS62" s="1"/>
  <c r="CA66"/>
  <c r="CA62" s="1"/>
  <c r="W66"/>
  <c r="W62" s="1"/>
  <c r="BM66"/>
  <c r="BM62" s="1"/>
  <c r="CO66"/>
  <c r="CO62" s="1"/>
  <c r="BV66"/>
  <c r="BV62" s="1"/>
  <c r="AT66"/>
  <c r="AT62" s="1"/>
  <c r="AD66"/>
  <c r="AD62" s="1"/>
  <c r="BQ66"/>
  <c r="BQ62" s="1"/>
  <c r="Z66"/>
  <c r="Z62" s="1"/>
  <c r="CC66"/>
  <c r="CC62" s="1"/>
  <c r="BZ66"/>
  <c r="BZ62" s="1"/>
  <c r="P66"/>
  <c r="P62" s="1"/>
  <c r="S66"/>
  <c r="S62" s="1"/>
  <c r="I66"/>
  <c r="I62" s="1"/>
  <c r="AB66"/>
  <c r="AB62" s="1"/>
  <c r="BB66"/>
  <c r="BB62" s="1"/>
  <c r="AI66"/>
  <c r="AI62" s="1"/>
  <c r="AQ66"/>
  <c r="AQ62" s="1"/>
  <c r="AP66"/>
  <c r="AP62" s="1"/>
  <c r="CK66"/>
  <c r="CK62" s="1"/>
  <c r="BK66"/>
  <c r="BK62" s="1"/>
  <c r="BN66"/>
  <c r="BN62" s="1"/>
  <c r="K66"/>
  <c r="K62" s="1"/>
  <c r="BW66"/>
  <c r="BW62" s="1"/>
  <c r="AL66"/>
  <c r="AL62" s="1"/>
  <c r="BX66"/>
  <c r="BX62" s="1"/>
  <c r="N66"/>
  <c r="N62" s="1"/>
  <c r="O66"/>
  <c r="O62" s="1"/>
  <c r="J66"/>
  <c r="J62" s="1"/>
  <c r="BA66"/>
  <c r="BA62" s="1"/>
  <c r="AZ66"/>
  <c r="AZ62" s="1"/>
  <c r="BE66"/>
  <c r="BE62" s="1"/>
  <c r="Y66"/>
  <c r="Y62" s="1"/>
  <c r="AX66"/>
  <c r="AX62" s="1"/>
  <c r="G66"/>
  <c r="G62" s="1"/>
  <c r="AK66"/>
  <c r="AK62" s="1"/>
  <c r="BH66"/>
  <c r="BH62" s="1"/>
  <c r="R66"/>
  <c r="R62" s="1"/>
  <c r="BS66"/>
  <c r="BS62" s="1"/>
  <c r="BH175" i="4"/>
  <c r="BI157" i="7"/>
  <c r="D89"/>
  <c r="BC139"/>
  <c r="BB150" i="4"/>
  <c r="BB155" s="1"/>
  <c r="E135"/>
  <c r="E140" s="1"/>
  <c r="F127" i="7"/>
  <c r="CM133"/>
  <c r="CL145" i="4"/>
  <c r="BE135"/>
  <c r="BE140" s="1"/>
  <c r="BF127" i="7"/>
  <c r="BT150" i="4"/>
  <c r="BT155" s="1"/>
  <c r="BU139" i="7"/>
  <c r="AM157"/>
  <c r="AL175" i="4"/>
  <c r="S165"/>
  <c r="S170" s="1"/>
  <c r="T151" i="7"/>
  <c r="AM160" i="4"/>
  <c r="AN145" i="7"/>
  <c r="BZ135" i="4"/>
  <c r="BZ140" s="1"/>
  <c r="CA127" i="7"/>
  <c r="AF145" i="4"/>
  <c r="AG133" i="7"/>
  <c r="AO135" i="4"/>
  <c r="AO140" s="1"/>
  <c r="AP127" i="7"/>
  <c r="Z101"/>
  <c r="V145" i="4"/>
  <c r="W133" i="7"/>
  <c r="CJ169"/>
  <c r="CI190" i="4"/>
  <c r="BO127" i="7"/>
  <c r="BN135" i="4"/>
  <c r="BN140" s="1"/>
  <c r="AS165"/>
  <c r="AS170" s="1"/>
  <c r="AT151" i="7"/>
  <c r="R101"/>
  <c r="CC180" i="4"/>
  <c r="CC185" s="1"/>
  <c r="CD163" i="7"/>
  <c r="BP121"/>
  <c r="BO130" i="4"/>
  <c r="AI101" i="7"/>
  <c r="X135" i="4"/>
  <c r="X140" s="1"/>
  <c r="Y127" i="7"/>
  <c r="BU90" i="4"/>
  <c r="BV85" i="7"/>
  <c r="CM190" i="4"/>
  <c r="CN169" i="7"/>
  <c r="T160" i="4"/>
  <c r="U145" i="7"/>
  <c r="H125"/>
  <c r="I119"/>
  <c r="AV157"/>
  <c r="AU175" i="4"/>
  <c r="AE133" i="7"/>
  <c r="AD145" i="4"/>
  <c r="BL130"/>
  <c r="BM121" i="7"/>
  <c r="AC165" i="4"/>
  <c r="AC170" s="1"/>
  <c r="AD151" i="7"/>
  <c r="L135" i="4"/>
  <c r="L140" s="1"/>
  <c r="M127" i="7"/>
  <c r="BK145"/>
  <c r="BJ160" i="4"/>
  <c r="I135"/>
  <c r="I140" s="1"/>
  <c r="J127" i="7"/>
  <c r="AT145" i="4"/>
  <c r="AU133" i="7"/>
  <c r="AH165" i="4"/>
  <c r="AH170" s="1"/>
  <c r="AI151" i="7"/>
  <c r="AB145" i="4"/>
  <c r="AC133" i="7"/>
  <c r="V115"/>
  <c r="U120" i="4"/>
  <c r="U125" s="1"/>
  <c r="AW160"/>
  <c r="AX145" i="7"/>
  <c r="AA145"/>
  <c r="Z160" i="4"/>
  <c r="CD160"/>
  <c r="CE145" i="7"/>
  <c r="BX175" i="4"/>
  <c r="BY157" i="7"/>
  <c r="BU245"/>
  <c r="BC8" i="5"/>
  <c r="BF7"/>
  <c r="L121" i="7"/>
  <c r="K130" i="4"/>
  <c r="K83" i="7"/>
  <c r="BI165" i="4"/>
  <c r="BI170" s="1"/>
  <c r="BJ151" i="7"/>
  <c r="P181"/>
  <c r="O205" i="4"/>
  <c r="AK165"/>
  <c r="AK170" s="1"/>
  <c r="AL151" i="7"/>
  <c r="BS127"/>
  <c r="BR135" i="4"/>
  <c r="BR140" s="1"/>
  <c r="J135"/>
  <c r="J140" s="1"/>
  <c r="K127" i="7"/>
  <c r="AG135" i="4"/>
  <c r="AG140" s="1"/>
  <c r="AH127" i="7"/>
  <c r="BE127"/>
  <c r="BD135" i="4"/>
  <c r="BD140" s="1"/>
  <c r="BB121" i="7"/>
  <c r="BA130" i="4"/>
  <c r="BB155" i="7"/>
  <c r="P175" i="4"/>
  <c r="Q157" i="7"/>
  <c r="AY165" i="4"/>
  <c r="AY170" s="1"/>
  <c r="AZ151" i="7"/>
  <c r="CO127"/>
  <c r="CN135" i="4"/>
  <c r="CN140" s="1"/>
  <c r="AA165"/>
  <c r="AA170" s="1"/>
  <c r="AB151" i="7"/>
  <c r="BR121"/>
  <c r="BQ130" i="4"/>
  <c r="R220"/>
  <c r="S193" i="7"/>
  <c r="CE130" i="4"/>
  <c r="CF121" i="7"/>
  <c r="G135" i="4"/>
  <c r="G140" s="1"/>
  <c r="H127" i="7"/>
  <c r="CA95" i="4"/>
  <c r="CB91" i="7"/>
  <c r="J89"/>
  <c r="W135" i="4"/>
  <c r="W140" s="1"/>
  <c r="X127" i="7"/>
  <c r="BS145" i="4"/>
  <c r="BT133" i="7"/>
  <c r="BZ139"/>
  <c r="BY150" i="4"/>
  <c r="BY155" s="1"/>
  <c r="Q135"/>
  <c r="Q140" s="1"/>
  <c r="R127" i="7"/>
  <c r="BD127"/>
  <c r="BC135" i="4"/>
  <c r="BC140" s="1"/>
  <c r="CK150"/>
  <c r="CK155" s="1"/>
  <c r="CL139" i="7"/>
  <c r="AR97"/>
  <c r="AQ100" i="4"/>
  <c r="CF160"/>
  <c r="CG145" i="7"/>
  <c r="AY133"/>
  <c r="AX145" i="4"/>
  <c r="AW139" i="7"/>
  <c r="AV150" i="4"/>
  <c r="AV155" s="1"/>
  <c r="BG145"/>
  <c r="BH133" i="7"/>
  <c r="AJ165" i="4"/>
  <c r="AJ170" s="1"/>
  <c r="AK151" i="7"/>
  <c r="F150" i="4"/>
  <c r="F155" s="1"/>
  <c r="G139" i="7"/>
  <c r="E91"/>
  <c r="D95" i="4"/>
  <c r="BQ151" i="7"/>
  <c r="BP165" i="4"/>
  <c r="BP170" s="1"/>
  <c r="N133" i="7"/>
  <c r="M145" i="4"/>
  <c r="CG150"/>
  <c r="CG155" s="1"/>
  <c r="CH139" i="7"/>
  <c r="BV150" i="4"/>
  <c r="BV155" s="1"/>
  <c r="BW139" i="7"/>
  <c r="N145" i="4"/>
  <c r="O133" i="7"/>
  <c r="AJ157"/>
  <c r="AI175" i="4"/>
  <c r="AQ151" i="7"/>
  <c r="AP165" i="4"/>
  <c r="AP170" s="1"/>
  <c r="C180"/>
  <c r="C185" s="1"/>
  <c r="D163" i="7"/>
  <c r="X89"/>
  <c r="F131"/>
  <c r="BG145"/>
  <c r="BF160" i="4"/>
  <c r="BK165"/>
  <c r="BK170" s="1"/>
  <c r="BL151" i="7"/>
  <c r="AR7" i="5"/>
  <c r="AO8"/>
  <c r="BP89" i="7"/>
  <c r="G113"/>
  <c r="CC133"/>
  <c r="CB145" i="4"/>
  <c r="Y135"/>
  <c r="Y140" s="1"/>
  <c r="Z127" i="7"/>
  <c r="AN135" i="4"/>
  <c r="AN140" s="1"/>
  <c r="AO127" i="7"/>
  <c r="AS7" i="5"/>
  <c r="AP8"/>
  <c r="I127" i="7"/>
  <c r="H135" i="4"/>
  <c r="H140" s="1"/>
  <c r="CI133" i="7"/>
  <c r="CH145" i="4"/>
  <c r="BM195"/>
  <c r="BM200" s="1"/>
  <c r="BN175" i="7"/>
  <c r="AE165" i="4"/>
  <c r="AE170" s="1"/>
  <c r="AF151" i="7"/>
  <c r="AZ145" i="4"/>
  <c r="BA133" i="7"/>
  <c r="AR160" i="4"/>
  <c r="AS145" i="7"/>
  <c r="L101"/>
  <c r="CJ85" i="4"/>
  <c r="CK79" i="7"/>
  <c r="BX151"/>
  <c r="BW165" i="4"/>
  <c r="BW170" s="1"/>
  <c r="U325" i="7" l="1"/>
  <c r="V269"/>
  <c r="V267"/>
  <c r="V298"/>
  <c r="U295"/>
  <c r="V280"/>
  <c r="U266"/>
  <c r="V299"/>
  <c r="U318"/>
  <c r="V283"/>
  <c r="U274"/>
  <c r="U349"/>
  <c r="U270"/>
  <c r="U350"/>
  <c r="V304"/>
  <c r="U290"/>
  <c r="U331"/>
  <c r="U267"/>
  <c r="U271"/>
  <c r="U275"/>
  <c r="V297"/>
  <c r="U299"/>
  <c r="U294"/>
  <c r="U344"/>
  <c r="V327"/>
  <c r="V310"/>
  <c r="V306"/>
  <c r="U343"/>
  <c r="U289"/>
  <c r="V319"/>
  <c r="V268"/>
  <c r="V286"/>
  <c r="V277"/>
  <c r="V301"/>
  <c r="U301"/>
  <c r="V289"/>
  <c r="V281"/>
  <c r="V334"/>
  <c r="U283"/>
  <c r="V264"/>
  <c r="U352"/>
  <c r="U341"/>
  <c r="U307"/>
  <c r="U291"/>
  <c r="V296"/>
  <c r="V337"/>
  <c r="U333"/>
  <c r="U276"/>
  <c r="V346"/>
  <c r="V288"/>
  <c r="V265"/>
  <c r="U312"/>
  <c r="V312"/>
  <c r="V345"/>
  <c r="V341"/>
  <c r="U346"/>
  <c r="U334"/>
  <c r="V333"/>
  <c r="V309"/>
  <c r="V287"/>
  <c r="V332"/>
  <c r="U302"/>
  <c r="U314"/>
  <c r="U285"/>
  <c r="U269"/>
  <c r="V291"/>
  <c r="V273"/>
  <c r="U348"/>
  <c r="V329"/>
  <c r="U277"/>
  <c r="V311"/>
  <c r="V303"/>
  <c r="V292"/>
  <c r="U320"/>
  <c r="U332"/>
  <c r="U328"/>
  <c r="U323"/>
  <c r="U297"/>
  <c r="U287"/>
  <c r="V274"/>
  <c r="V330"/>
  <c r="U351"/>
  <c r="U309"/>
  <c r="U300"/>
  <c r="U326"/>
  <c r="U322"/>
  <c r="V344"/>
  <c r="U335"/>
  <c r="V266"/>
  <c r="V279"/>
  <c r="V307"/>
  <c r="V295"/>
  <c r="V317"/>
  <c r="U292"/>
  <c r="V294"/>
  <c r="V270"/>
  <c r="U279"/>
  <c r="V351"/>
  <c r="U263"/>
  <c r="V293"/>
  <c r="V349"/>
  <c r="U337"/>
  <c r="U324"/>
  <c r="U319"/>
  <c r="U345"/>
  <c r="V335"/>
  <c r="U336"/>
  <c r="V321"/>
  <c r="U338"/>
  <c r="V350"/>
  <c r="V275"/>
  <c r="V263"/>
  <c r="V300"/>
  <c r="U284"/>
  <c r="V343"/>
  <c r="V316"/>
  <c r="U286"/>
  <c r="V305"/>
  <c r="U265"/>
  <c r="U304"/>
  <c r="V347"/>
  <c r="U293"/>
  <c r="V315"/>
  <c r="U272"/>
  <c r="U317"/>
  <c r="U280"/>
  <c r="U315"/>
  <c r="V282"/>
  <c r="V271"/>
  <c r="V285"/>
  <c r="V320"/>
  <c r="U306"/>
  <c r="V276"/>
  <c r="V339"/>
  <c r="U327"/>
  <c r="U303"/>
  <c r="U273"/>
  <c r="U288"/>
  <c r="U305"/>
  <c r="U282"/>
  <c r="V314"/>
  <c r="V326"/>
  <c r="V322"/>
  <c r="U298"/>
  <c r="V278"/>
  <c r="U281"/>
  <c r="V352"/>
  <c r="U330"/>
  <c r="U296"/>
  <c r="U278"/>
  <c r="U329"/>
  <c r="V342"/>
  <c r="V338"/>
  <c r="V340"/>
  <c r="U347"/>
  <c r="U339"/>
  <c r="U308"/>
  <c r="U311"/>
  <c r="V290"/>
  <c r="U268"/>
  <c r="U264"/>
  <c r="V348"/>
  <c r="V323"/>
  <c r="V313"/>
  <c r="U310"/>
  <c r="V302"/>
  <c r="U321"/>
  <c r="V336"/>
  <c r="V331"/>
  <c r="U316"/>
  <c r="V272"/>
  <c r="U313"/>
  <c r="V308"/>
  <c r="V328"/>
  <c r="U340"/>
  <c r="V324"/>
  <c r="V325"/>
  <c r="V284"/>
  <c r="U342"/>
  <c r="V318"/>
  <c r="E77"/>
  <c r="CA72"/>
  <c r="CA68" s="1"/>
  <c r="AL72"/>
  <c r="AL68" s="1"/>
  <c r="W72"/>
  <c r="W68" s="1"/>
  <c r="BW72"/>
  <c r="BW68" s="1"/>
  <c r="CD72"/>
  <c r="CD68" s="1"/>
  <c r="AR72"/>
  <c r="AR68" s="1"/>
  <c r="CG72"/>
  <c r="CG68" s="1"/>
  <c r="AX72"/>
  <c r="AX68" s="1"/>
  <c r="CE72"/>
  <c r="CE68" s="1"/>
  <c r="AB72"/>
  <c r="AB68" s="1"/>
  <c r="Q72"/>
  <c r="Q68" s="1"/>
  <c r="BH72"/>
  <c r="BH68" s="1"/>
  <c r="E72"/>
  <c r="E68" s="1"/>
  <c r="Z72"/>
  <c r="Z68" s="1"/>
  <c r="BU72"/>
  <c r="BU68" s="1"/>
  <c r="BY72"/>
  <c r="BY68" s="1"/>
  <c r="AK72"/>
  <c r="AK68" s="1"/>
  <c r="CL72"/>
  <c r="CL68" s="1"/>
  <c r="AA72"/>
  <c r="AA68" s="1"/>
  <c r="H72"/>
  <c r="H68" s="1"/>
  <c r="X72"/>
  <c r="X68" s="1"/>
  <c r="AZ72"/>
  <c r="AZ68" s="1"/>
  <c r="V72"/>
  <c r="V68" s="1"/>
  <c r="BF72"/>
  <c r="BF68" s="1"/>
  <c r="F72"/>
  <c r="F68" s="1"/>
  <c r="BJ72"/>
  <c r="BJ68" s="1"/>
  <c r="BR72"/>
  <c r="BR68" s="1"/>
  <c r="O72"/>
  <c r="O68" s="1"/>
  <c r="CH72"/>
  <c r="CH68" s="1"/>
  <c r="BV72"/>
  <c r="BV68" s="1"/>
  <c r="CC72"/>
  <c r="CC68" s="1"/>
  <c r="AI72"/>
  <c r="AI68" s="1"/>
  <c r="BX72"/>
  <c r="BX68" s="1"/>
  <c r="BT72"/>
  <c r="BT68" s="1"/>
  <c r="BM72"/>
  <c r="BM68" s="1"/>
  <c r="BQ72"/>
  <c r="BQ68" s="1"/>
  <c r="G72"/>
  <c r="G68" s="1"/>
  <c r="AQ72"/>
  <c r="AQ68" s="1"/>
  <c r="BK72"/>
  <c r="BK68" s="1"/>
  <c r="CK72"/>
  <c r="CK68" s="1"/>
  <c r="BI72"/>
  <c r="BI68" s="1"/>
  <c r="CM72"/>
  <c r="CM68" s="1"/>
  <c r="BL72"/>
  <c r="BL68" s="1"/>
  <c r="S72"/>
  <c r="S68" s="1"/>
  <c r="BO72"/>
  <c r="BO68" s="1"/>
  <c r="BE72"/>
  <c r="BE68" s="1"/>
  <c r="AC72"/>
  <c r="AC68" s="1"/>
  <c r="AV72"/>
  <c r="AV68" s="1"/>
  <c r="M72"/>
  <c r="M68" s="1"/>
  <c r="I72"/>
  <c r="I68" s="1"/>
  <c r="L72"/>
  <c r="L68" s="1"/>
  <c r="AJ72"/>
  <c r="AJ68" s="1"/>
  <c r="Y72"/>
  <c r="Y68" s="1"/>
  <c r="BN72"/>
  <c r="BN68" s="1"/>
  <c r="BZ72"/>
  <c r="BZ68" s="1"/>
  <c r="R72"/>
  <c r="R68" s="1"/>
  <c r="CI72"/>
  <c r="CI68" s="1"/>
  <c r="AE72"/>
  <c r="AE68" s="1"/>
  <c r="BG72"/>
  <c r="BG68" s="1"/>
  <c r="AP72"/>
  <c r="AP68" s="1"/>
  <c r="BP72"/>
  <c r="BP68" s="1"/>
  <c r="BC72"/>
  <c r="BC68" s="1"/>
  <c r="D72"/>
  <c r="D68" s="1"/>
  <c r="BS72"/>
  <c r="BS68" s="1"/>
  <c r="K72"/>
  <c r="K68" s="1"/>
  <c r="BD72"/>
  <c r="BD68" s="1"/>
  <c r="BA72"/>
  <c r="BA68" s="1"/>
  <c r="AM72"/>
  <c r="AM68" s="1"/>
  <c r="AG72"/>
  <c r="AG68" s="1"/>
  <c r="AN72"/>
  <c r="AN68" s="1"/>
  <c r="AS72"/>
  <c r="AS68" s="1"/>
  <c r="AY72"/>
  <c r="AY68" s="1"/>
  <c r="AU72"/>
  <c r="AU68" s="1"/>
  <c r="AO72"/>
  <c r="AO68" s="1"/>
  <c r="CN72"/>
  <c r="CN68" s="1"/>
  <c r="N72"/>
  <c r="N68" s="1"/>
  <c r="CB72"/>
  <c r="CB68" s="1"/>
  <c r="J72"/>
  <c r="J68" s="1"/>
  <c r="CF72"/>
  <c r="CF68" s="1"/>
  <c r="AF72"/>
  <c r="AF68" s="1"/>
  <c r="AT72"/>
  <c r="AT68" s="1"/>
  <c r="AH72"/>
  <c r="AH68" s="1"/>
  <c r="AW72"/>
  <c r="AW68" s="1"/>
  <c r="BB72"/>
  <c r="BB68" s="1"/>
  <c r="T72"/>
  <c r="T68" s="1"/>
  <c r="CO72"/>
  <c r="CO68" s="1"/>
  <c r="P72"/>
  <c r="P68" s="1"/>
  <c r="U72"/>
  <c r="U68" s="1"/>
  <c r="AD72"/>
  <c r="AD68" s="1"/>
  <c r="CJ72"/>
  <c r="CJ68" s="1"/>
  <c r="H145" i="4"/>
  <c r="I133" i="7"/>
  <c r="CC139"/>
  <c r="CB150" i="4"/>
  <c r="CB155" s="1"/>
  <c r="AQ157" i="7"/>
  <c r="AP175" i="4"/>
  <c r="G145"/>
  <c r="H133" i="7"/>
  <c r="P187"/>
  <c r="O210" i="4"/>
  <c r="O215" s="1"/>
  <c r="K89" i="7"/>
  <c r="AI157"/>
  <c r="AH175" i="4"/>
  <c r="L145"/>
  <c r="M133" i="7"/>
  <c r="BL135" i="4"/>
  <c r="BL140" s="1"/>
  <c r="BM127" i="7"/>
  <c r="CM195" i="4"/>
  <c r="CM200" s="1"/>
  <c r="CN175" i="7"/>
  <c r="V150" i="4"/>
  <c r="V155" s="1"/>
  <c r="W139" i="7"/>
  <c r="AL180" i="4"/>
  <c r="AL185" s="1"/>
  <c r="AM163" i="7"/>
  <c r="L107"/>
  <c r="AZ150" i="4"/>
  <c r="AZ155" s="1"/>
  <c r="BA139" i="7"/>
  <c r="BN181"/>
  <c r="BM205" i="4"/>
  <c r="AN145"/>
  <c r="AO133" i="7"/>
  <c r="BP95"/>
  <c r="BK175" i="4"/>
  <c r="BL157" i="7"/>
  <c r="F137"/>
  <c r="C190" i="4"/>
  <c r="D169" i="7"/>
  <c r="N150" i="4"/>
  <c r="N155" s="1"/>
  <c r="O139" i="7"/>
  <c r="CH145"/>
  <c r="CG160" i="4"/>
  <c r="F160"/>
  <c r="G145" i="7"/>
  <c r="BH139"/>
  <c r="BG150" i="4"/>
  <c r="BG155" s="1"/>
  <c r="AV160"/>
  <c r="AW145" i="7"/>
  <c r="BC145" i="4"/>
  <c r="BD133" i="7"/>
  <c r="BZ145"/>
  <c r="BY160" i="4"/>
  <c r="BR127" i="7"/>
  <c r="BQ135" i="4"/>
  <c r="BQ140" s="1"/>
  <c r="CN145"/>
  <c r="CO133" i="7"/>
  <c r="BB161"/>
  <c r="J145" i="4"/>
  <c r="K133" i="7"/>
  <c r="AK175" i="4"/>
  <c r="AL157" i="7"/>
  <c r="L127"/>
  <c r="K135" i="4"/>
  <c r="K140" s="1"/>
  <c r="BK151" i="7"/>
  <c r="BJ165" i="4"/>
  <c r="BJ170" s="1"/>
  <c r="AD150"/>
  <c r="AD155" s="1"/>
  <c r="AE139" i="7"/>
  <c r="I125"/>
  <c r="CI195" i="4"/>
  <c r="CI200" s="1"/>
  <c r="CJ175" i="7"/>
  <c r="BE145" i="4"/>
  <c r="BF133" i="7"/>
  <c r="E145" i="4"/>
  <c r="F133" i="7"/>
  <c r="CH150" i="4"/>
  <c r="CH155" s="1"/>
  <c r="CI139" i="7"/>
  <c r="G119"/>
  <c r="BF165" i="4"/>
  <c r="BF170" s="1"/>
  <c r="BG151" i="7"/>
  <c r="AJ163"/>
  <c r="AI180" i="4"/>
  <c r="AI185" s="1"/>
  <c r="M150"/>
  <c r="M155" s="1"/>
  <c r="N139" i="7"/>
  <c r="D100" i="4"/>
  <c r="E97" i="7"/>
  <c r="CG151"/>
  <c r="CF165" i="4"/>
  <c r="CF170" s="1"/>
  <c r="CL145" i="7"/>
  <c r="CK160" i="4"/>
  <c r="W145"/>
  <c r="X133" i="7"/>
  <c r="CB97"/>
  <c r="CA100" i="4"/>
  <c r="CF127" i="7"/>
  <c r="CE135" i="4"/>
  <c r="CE140" s="1"/>
  <c r="P180"/>
  <c r="P185" s="1"/>
  <c r="Q163" i="7"/>
  <c r="BA135" i="4"/>
  <c r="BA140" s="1"/>
  <c r="BB127" i="7"/>
  <c r="BR145" i="4"/>
  <c r="BS133" i="7"/>
  <c r="BU251"/>
  <c r="CD165" i="4"/>
  <c r="CD170" s="1"/>
  <c r="CE151" i="7"/>
  <c r="AX151"/>
  <c r="AW165" i="4"/>
  <c r="AW170" s="1"/>
  <c r="AC139" i="7"/>
  <c r="AB150" i="4"/>
  <c r="AB155" s="1"/>
  <c r="AU139" i="7"/>
  <c r="AT150" i="4"/>
  <c r="AT155" s="1"/>
  <c r="AD157" i="7"/>
  <c r="AC175" i="4"/>
  <c r="T165"/>
  <c r="T170" s="1"/>
  <c r="U151" i="7"/>
  <c r="BV91"/>
  <c r="BU95" i="4"/>
  <c r="AI107" i="7"/>
  <c r="CC190" i="4"/>
  <c r="CD169" i="7"/>
  <c r="AS175" i="4"/>
  <c r="AT157" i="7"/>
  <c r="Z107"/>
  <c r="AG139"/>
  <c r="AF150" i="4"/>
  <c r="AF155" s="1"/>
  <c r="AM165"/>
  <c r="AM170" s="1"/>
  <c r="AN151" i="7"/>
  <c r="CL150" i="4"/>
  <c r="CL155" s="1"/>
  <c r="CM139" i="7"/>
  <c r="BC145"/>
  <c r="BB160" i="4"/>
  <c r="R133" i="7"/>
  <c r="Q145" i="4"/>
  <c r="BS150"/>
  <c r="BS155" s="1"/>
  <c r="BT139" i="7"/>
  <c r="S199"/>
  <c r="S205" s="1"/>
  <c r="S211" s="1"/>
  <c r="S217" s="1"/>
  <c r="S223" s="1"/>
  <c r="S229" s="1"/>
  <c r="S235" s="1"/>
  <c r="S241" s="1"/>
  <c r="S247" s="1"/>
  <c r="S253" s="1"/>
  <c r="R225" i="4"/>
  <c r="AZ157" i="7"/>
  <c r="AY175" i="4"/>
  <c r="BD145"/>
  <c r="BE133" i="7"/>
  <c r="I145" i="4"/>
  <c r="J133" i="7"/>
  <c r="X145" i="4"/>
  <c r="Y133" i="7"/>
  <c r="R107"/>
  <c r="AP133"/>
  <c r="AO145" i="4"/>
  <c r="CA133" i="7"/>
  <c r="BZ145" i="4"/>
  <c r="CK85" i="7"/>
  <c r="CJ90" i="4"/>
  <c r="AR165"/>
  <c r="AR170" s="1"/>
  <c r="AS151" i="7"/>
  <c r="AF157"/>
  <c r="AE175" i="4"/>
  <c r="AV7" i="5"/>
  <c r="AS8"/>
  <c r="Y145" i="4"/>
  <c r="Z133" i="7"/>
  <c r="AU7" i="5"/>
  <c r="AR8"/>
  <c r="X95" i="7"/>
  <c r="BW145"/>
  <c r="BV160" i="4"/>
  <c r="AJ175"/>
  <c r="AK157" i="7"/>
  <c r="AY139"/>
  <c r="AX150" i="4"/>
  <c r="AX155" s="1"/>
  <c r="AR103" i="7"/>
  <c r="AQ105" i="4"/>
  <c r="AQ110" s="1"/>
  <c r="J95" i="7"/>
  <c r="AH133"/>
  <c r="AG145" i="4"/>
  <c r="BJ157" i="7"/>
  <c r="BI175" i="4"/>
  <c r="BF8" i="5"/>
  <c r="BI7"/>
  <c r="AA151" i="7"/>
  <c r="Z165" i="4"/>
  <c r="Z170" s="1"/>
  <c r="U130"/>
  <c r="V121" i="7"/>
  <c r="AV163"/>
  <c r="AU180" i="4"/>
  <c r="AU185" s="1"/>
  <c r="H131" i="7"/>
  <c r="BP127"/>
  <c r="BO135" i="4"/>
  <c r="BO140" s="1"/>
  <c r="BO133" i="7"/>
  <c r="BN145" i="4"/>
  <c r="S175"/>
  <c r="T157" i="7"/>
  <c r="BT160" i="4"/>
  <c r="BU145" i="7"/>
  <c r="D95"/>
  <c r="BX157"/>
  <c r="BW175" i="4"/>
  <c r="BP175"/>
  <c r="BQ157" i="7"/>
  <c r="AA175" i="4"/>
  <c r="AB157" i="7"/>
  <c r="BX180" i="4"/>
  <c r="BX185" s="1"/>
  <c r="BY163" i="7"/>
  <c r="BH180" i="4"/>
  <c r="BH185" s="1"/>
  <c r="BI163" i="7"/>
  <c r="W343" l="1"/>
  <c r="X321"/>
  <c r="X287"/>
  <c r="X286"/>
  <c r="X273"/>
  <c r="W265"/>
  <c r="X271"/>
  <c r="W290"/>
  <c r="X301"/>
  <c r="X300"/>
  <c r="W297"/>
  <c r="X313"/>
  <c r="X289"/>
  <c r="W282"/>
  <c r="W325"/>
  <c r="X343"/>
  <c r="W306"/>
  <c r="W271"/>
  <c r="X329"/>
  <c r="W328"/>
  <c r="X318"/>
  <c r="X349"/>
  <c r="W267"/>
  <c r="X327"/>
  <c r="X352"/>
  <c r="W264"/>
  <c r="W293"/>
  <c r="W305"/>
  <c r="X309"/>
  <c r="W285"/>
  <c r="X265"/>
  <c r="W341"/>
  <c r="W287"/>
  <c r="X311"/>
  <c r="X332"/>
  <c r="X335"/>
  <c r="X270"/>
  <c r="W286"/>
  <c r="X280"/>
  <c r="X277"/>
  <c r="X328"/>
  <c r="X310"/>
  <c r="W322"/>
  <c r="X269"/>
  <c r="W274"/>
  <c r="X341"/>
  <c r="X337"/>
  <c r="W329"/>
  <c r="W295"/>
  <c r="W303"/>
  <c r="W269"/>
  <c r="W340"/>
  <c r="X305"/>
  <c r="X350"/>
  <c r="W319"/>
  <c r="X282"/>
  <c r="X306"/>
  <c r="X276"/>
  <c r="X347"/>
  <c r="W284"/>
  <c r="W278"/>
  <c r="W336"/>
  <c r="W332"/>
  <c r="X346"/>
  <c r="W263"/>
  <c r="W291"/>
  <c r="X319"/>
  <c r="W344"/>
  <c r="X345"/>
  <c r="X291"/>
  <c r="X342"/>
  <c r="W298"/>
  <c r="X339"/>
  <c r="X266"/>
  <c r="W337"/>
  <c r="X334"/>
  <c r="X330"/>
  <c r="W323"/>
  <c r="X303"/>
  <c r="X292"/>
  <c r="X308"/>
  <c r="X338"/>
  <c r="W296"/>
  <c r="X295"/>
  <c r="W350"/>
  <c r="W311"/>
  <c r="X288"/>
  <c r="X331"/>
  <c r="W312"/>
  <c r="W346"/>
  <c r="W316"/>
  <c r="W317"/>
  <c r="W288"/>
  <c r="W292"/>
  <c r="X323"/>
  <c r="W304"/>
  <c r="W299"/>
  <c r="X340"/>
  <c r="W330"/>
  <c r="X279"/>
  <c r="X263"/>
  <c r="W352"/>
  <c r="W321"/>
  <c r="W300"/>
  <c r="X336"/>
  <c r="X324"/>
  <c r="W338"/>
  <c r="X344"/>
  <c r="X275"/>
  <c r="X264"/>
  <c r="W275"/>
  <c r="W279"/>
  <c r="X315"/>
  <c r="W289"/>
  <c r="X267"/>
  <c r="W320"/>
  <c r="X296"/>
  <c r="X333"/>
  <c r="W318"/>
  <c r="X314"/>
  <c r="W347"/>
  <c r="X268"/>
  <c r="X272"/>
  <c r="X325"/>
  <c r="X281"/>
  <c r="W345"/>
  <c r="W270"/>
  <c r="W333"/>
  <c r="X322"/>
  <c r="X278"/>
  <c r="X312"/>
  <c r="X294"/>
  <c r="X317"/>
  <c r="W277"/>
  <c r="W281"/>
  <c r="W283"/>
  <c r="W276"/>
  <c r="X316"/>
  <c r="W334"/>
  <c r="W266"/>
  <c r="X293"/>
  <c r="W310"/>
  <c r="W273"/>
  <c r="W348"/>
  <c r="W280"/>
  <c r="X285"/>
  <c r="W315"/>
  <c r="X304"/>
  <c r="X299"/>
  <c r="W309"/>
  <c r="W335"/>
  <c r="X298"/>
  <c r="W302"/>
  <c r="X283"/>
  <c r="X297"/>
  <c r="W342"/>
  <c r="X307"/>
  <c r="W314"/>
  <c r="X290"/>
  <c r="W308"/>
  <c r="W272"/>
  <c r="W294"/>
  <c r="W313"/>
  <c r="W331"/>
  <c r="W349"/>
  <c r="X326"/>
  <c r="W307"/>
  <c r="W301"/>
  <c r="W326"/>
  <c r="W268"/>
  <c r="X284"/>
  <c r="W324"/>
  <c r="X302"/>
  <c r="X320"/>
  <c r="X274"/>
  <c r="W351"/>
  <c r="W327"/>
  <c r="X348"/>
  <c r="X351"/>
  <c r="W339"/>
  <c r="E83"/>
  <c r="I78"/>
  <c r="I74" s="1"/>
  <c r="J78"/>
  <c r="J74" s="1"/>
  <c r="BU78"/>
  <c r="BU74" s="1"/>
  <c r="AW78"/>
  <c r="AW74" s="1"/>
  <c r="U78"/>
  <c r="U74" s="1"/>
  <c r="BC78"/>
  <c r="BC74" s="1"/>
  <c r="CI78"/>
  <c r="CI74" s="1"/>
  <c r="S78"/>
  <c r="S74" s="1"/>
  <c r="AR78"/>
  <c r="AR74" s="1"/>
  <c r="BM78"/>
  <c r="BM74" s="1"/>
  <c r="BV78"/>
  <c r="BV74" s="1"/>
  <c r="CA78"/>
  <c r="CA74" s="1"/>
  <c r="BB78"/>
  <c r="BB74" s="1"/>
  <c r="CE78"/>
  <c r="CE74" s="1"/>
  <c r="AD78"/>
  <c r="AD74" s="1"/>
  <c r="D78"/>
  <c r="D74" s="1"/>
  <c r="CG78"/>
  <c r="CG74" s="1"/>
  <c r="BY78"/>
  <c r="BY74" s="1"/>
  <c r="AO78"/>
  <c r="AO74" s="1"/>
  <c r="R78"/>
  <c r="R74" s="1"/>
  <c r="AL78"/>
  <c r="AL74" s="1"/>
  <c r="BT78"/>
  <c r="BT74" s="1"/>
  <c r="AK78"/>
  <c r="AK74" s="1"/>
  <c r="V78"/>
  <c r="V74" s="1"/>
  <c r="AA78"/>
  <c r="AA74" s="1"/>
  <c r="AJ78"/>
  <c r="AJ74" s="1"/>
  <c r="BS78"/>
  <c r="BS74" s="1"/>
  <c r="O78"/>
  <c r="O74" s="1"/>
  <c r="L78"/>
  <c r="L74" s="1"/>
  <c r="BN78"/>
  <c r="BN74" s="1"/>
  <c r="AZ78"/>
  <c r="AZ74" s="1"/>
  <c r="AF78"/>
  <c r="AF74" s="1"/>
  <c r="Z78"/>
  <c r="Z74" s="1"/>
  <c r="AN78"/>
  <c r="AN74" s="1"/>
  <c r="AX78"/>
  <c r="AX74" s="1"/>
  <c r="BO78"/>
  <c r="BO74" s="1"/>
  <c r="AP78"/>
  <c r="AP74" s="1"/>
  <c r="CK78"/>
  <c r="CK74" s="1"/>
  <c r="W78"/>
  <c r="W74" s="1"/>
  <c r="Y78"/>
  <c r="Y74" s="1"/>
  <c r="BL78"/>
  <c r="BL74" s="1"/>
  <c r="CN78"/>
  <c r="CN74" s="1"/>
  <c r="BP78"/>
  <c r="BP74" s="1"/>
  <c r="CC78"/>
  <c r="CC74" s="1"/>
  <c r="G78"/>
  <c r="G74" s="1"/>
  <c r="AM78"/>
  <c r="AM74" s="1"/>
  <c r="CJ78"/>
  <c r="CJ74" s="1"/>
  <c r="M78"/>
  <c r="M74" s="1"/>
  <c r="AG78"/>
  <c r="AG74" s="1"/>
  <c r="T78"/>
  <c r="T74" s="1"/>
  <c r="E78"/>
  <c r="E74" s="1"/>
  <c r="CH78"/>
  <c r="CH74" s="1"/>
  <c r="AV78"/>
  <c r="AV74" s="1"/>
  <c r="CF78"/>
  <c r="CF74" s="1"/>
  <c r="CB78"/>
  <c r="CB74" s="1"/>
  <c r="CM78"/>
  <c r="CM74" s="1"/>
  <c r="BD78"/>
  <c r="BD74" s="1"/>
  <c r="BF78"/>
  <c r="BF74" s="1"/>
  <c r="AB78"/>
  <c r="AB74" s="1"/>
  <c r="CO78"/>
  <c r="CO74" s="1"/>
  <c r="BZ78"/>
  <c r="BZ74" s="1"/>
  <c r="Q78"/>
  <c r="Q74" s="1"/>
  <c r="K78"/>
  <c r="K74" s="1"/>
  <c r="AI78"/>
  <c r="AI74" s="1"/>
  <c r="BG78"/>
  <c r="BG74" s="1"/>
  <c r="AU78"/>
  <c r="AU74" s="1"/>
  <c r="BW78"/>
  <c r="BW74" s="1"/>
  <c r="AC78"/>
  <c r="AC74" s="1"/>
  <c r="BJ78"/>
  <c r="BJ74" s="1"/>
  <c r="AE78"/>
  <c r="AE74" s="1"/>
  <c r="CL78"/>
  <c r="CL74" s="1"/>
  <c r="N78"/>
  <c r="N74" s="1"/>
  <c r="P78"/>
  <c r="P74" s="1"/>
  <c r="BI78"/>
  <c r="BI74" s="1"/>
  <c r="BQ78"/>
  <c r="BQ74" s="1"/>
  <c r="BA78"/>
  <c r="BA74" s="1"/>
  <c r="AQ78"/>
  <c r="AQ74" s="1"/>
  <c r="CD78"/>
  <c r="CD74" s="1"/>
  <c r="AT78"/>
  <c r="AT74" s="1"/>
  <c r="H78"/>
  <c r="H74" s="1"/>
  <c r="F78"/>
  <c r="F74" s="1"/>
  <c r="BX78"/>
  <c r="BX74" s="1"/>
  <c r="AY78"/>
  <c r="AY74" s="1"/>
  <c r="AS78"/>
  <c r="AS74" s="1"/>
  <c r="BH78"/>
  <c r="BH74" s="1"/>
  <c r="X78"/>
  <c r="X74" s="1"/>
  <c r="AH78"/>
  <c r="AH74" s="1"/>
  <c r="BK78"/>
  <c r="BK74" s="1"/>
  <c r="BR78"/>
  <c r="BR74" s="1"/>
  <c r="BE78"/>
  <c r="BE74" s="1"/>
  <c r="BO139"/>
  <c r="BN150" i="4"/>
  <c r="BN155" s="1"/>
  <c r="AH139" i="7"/>
  <c r="AG150" i="4"/>
  <c r="AG155" s="1"/>
  <c r="AY145" i="7"/>
  <c r="AX160" i="4"/>
  <c r="BV165"/>
  <c r="BV170" s="1"/>
  <c r="BW151" i="7"/>
  <c r="AZ163"/>
  <c r="AY180" i="4"/>
  <c r="AY185" s="1"/>
  <c r="AG145" i="7"/>
  <c r="AF160" i="4"/>
  <c r="AX157" i="7"/>
  <c r="AW175" i="4"/>
  <c r="CG157" i="7"/>
  <c r="CF175" i="4"/>
  <c r="G125" i="7"/>
  <c r="BE150" i="4"/>
  <c r="BE155" s="1"/>
  <c r="BF139" i="7"/>
  <c r="BX163"/>
  <c r="BW180" i="4"/>
  <c r="BW185" s="1"/>
  <c r="D101" i="7"/>
  <c r="S180" i="4"/>
  <c r="S185" s="1"/>
  <c r="T163" i="7"/>
  <c r="J101"/>
  <c r="AK163"/>
  <c r="AJ180" i="4"/>
  <c r="AJ185" s="1"/>
  <c r="X101" i="7"/>
  <c r="Z139"/>
  <c r="Y150" i="4"/>
  <c r="Y155" s="1"/>
  <c r="Y139" i="7"/>
  <c r="X150" i="4"/>
  <c r="X155" s="1"/>
  <c r="BD150"/>
  <c r="BD155" s="1"/>
  <c r="BE139" i="7"/>
  <c r="AN157"/>
  <c r="AM175" i="4"/>
  <c r="Z113" i="7"/>
  <c r="CC195" i="4"/>
  <c r="CC200" s="1"/>
  <c r="CD175" i="7"/>
  <c r="CE157"/>
  <c r="CD175" i="4"/>
  <c r="BR150"/>
  <c r="BR155" s="1"/>
  <c r="BS139" i="7"/>
  <c r="P190" i="4"/>
  <c r="Q169" i="7"/>
  <c r="E103"/>
  <c r="D105" i="4"/>
  <c r="D110" s="1"/>
  <c r="I131" i="7"/>
  <c r="BJ175" i="4"/>
  <c r="BK157" i="7"/>
  <c r="BQ145" i="4"/>
  <c r="BR133" i="7"/>
  <c r="BG160" i="4"/>
  <c r="BH145" i="7"/>
  <c r="CH151"/>
  <c r="CG165" i="4"/>
  <c r="CG170" s="1"/>
  <c r="CC145" i="7"/>
  <c r="CB160" i="4"/>
  <c r="AB163" i="7"/>
  <c r="AA180" i="4"/>
  <c r="AA185" s="1"/>
  <c r="BL7" i="5"/>
  <c r="BI8"/>
  <c r="BZ150" i="4"/>
  <c r="BZ155" s="1"/>
  <c r="CA139" i="7"/>
  <c r="CF133"/>
  <c r="CE145" i="4"/>
  <c r="AK180"/>
  <c r="AK185" s="1"/>
  <c r="AL163" i="7"/>
  <c r="BB167"/>
  <c r="BD139"/>
  <c r="BC150" i="4"/>
  <c r="BC155" s="1"/>
  <c r="C195"/>
  <c r="C200" s="1"/>
  <c r="D175" i="7"/>
  <c r="BL163"/>
  <c r="BK180" i="4"/>
  <c r="BK185" s="1"/>
  <c r="AN150"/>
  <c r="AN155" s="1"/>
  <c r="AO139" i="7"/>
  <c r="BA145"/>
  <c r="AZ160" i="4"/>
  <c r="AL190"/>
  <c r="AM169" i="7"/>
  <c r="CM205" i="4"/>
  <c r="CN181" i="7"/>
  <c r="L150" i="4"/>
  <c r="L155" s="1"/>
  <c r="M139" i="7"/>
  <c r="K95"/>
  <c r="H139"/>
  <c r="G150" i="4"/>
  <c r="G155" s="1"/>
  <c r="BU151" i="7"/>
  <c r="BT165" i="4"/>
  <c r="BT170" s="1"/>
  <c r="H137" i="7"/>
  <c r="V127"/>
  <c r="U135" i="4"/>
  <c r="U140" s="1"/>
  <c r="AX7" i="5"/>
  <c r="AU8"/>
  <c r="AV8"/>
  <c r="AY7"/>
  <c r="AS157" i="7"/>
  <c r="AR175" i="4"/>
  <c r="R113" i="7"/>
  <c r="J139"/>
  <c r="I150" i="4"/>
  <c r="I155" s="1"/>
  <c r="BS160"/>
  <c r="BT145" i="7"/>
  <c r="CM145"/>
  <c r="CL160" i="4"/>
  <c r="AS180"/>
  <c r="AS185" s="1"/>
  <c r="AT163" i="7"/>
  <c r="AI113"/>
  <c r="T175" i="4"/>
  <c r="U157" i="7"/>
  <c r="BA145" i="4"/>
  <c r="BB133" i="7"/>
  <c r="W150" i="4"/>
  <c r="W155" s="1"/>
  <c r="X139" i="7"/>
  <c r="N145"/>
  <c r="M160" i="4"/>
  <c r="K145"/>
  <c r="L133" i="7"/>
  <c r="BY165" i="4"/>
  <c r="BY170" s="1"/>
  <c r="BZ151" i="7"/>
  <c r="BM210" i="4"/>
  <c r="BM215" s="1"/>
  <c r="BN187" i="7"/>
  <c r="AH180" i="4"/>
  <c r="AH185" s="1"/>
  <c r="AI163" i="7"/>
  <c r="P193"/>
  <c r="O220" i="4"/>
  <c r="AQ163" i="7"/>
  <c r="AP180" i="4"/>
  <c r="AP185" s="1"/>
  <c r="AT160"/>
  <c r="AU145" i="7"/>
  <c r="BH190" i="4"/>
  <c r="BI169" i="7"/>
  <c r="BX190" i="4"/>
  <c r="BY169" i="7"/>
  <c r="BQ163"/>
  <c r="BP180" i="4"/>
  <c r="BP185" s="1"/>
  <c r="BO145"/>
  <c r="BP133" i="7"/>
  <c r="AU190" i="4"/>
  <c r="AV169" i="7"/>
  <c r="Z175" i="4"/>
  <c r="AA157" i="7"/>
  <c r="BJ163"/>
  <c r="BI180" i="4"/>
  <c r="BI185" s="1"/>
  <c r="AQ115"/>
  <c r="AR109" i="7"/>
  <c r="AF163"/>
  <c r="AE180" i="4"/>
  <c r="AE185" s="1"/>
  <c r="CJ95"/>
  <c r="CK91" i="7"/>
  <c r="AP139"/>
  <c r="AO150" i="4"/>
  <c r="AO155" s="1"/>
  <c r="Q150"/>
  <c r="Q155" s="1"/>
  <c r="R139" i="7"/>
  <c r="BC151"/>
  <c r="BB165" i="4"/>
  <c r="BB170" s="1"/>
  <c r="BV97" i="7"/>
  <c r="BU100" i="4"/>
  <c r="AD163" i="7"/>
  <c r="AC180" i="4"/>
  <c r="AC185" s="1"/>
  <c r="AC145" i="7"/>
  <c r="AB160" i="4"/>
  <c r="CA105"/>
  <c r="CA110" s="1"/>
  <c r="CB103" i="7"/>
  <c r="CK165" i="4"/>
  <c r="CK170" s="1"/>
  <c r="CL151" i="7"/>
  <c r="AJ169"/>
  <c r="AI190" i="4"/>
  <c r="BG157" i="7"/>
  <c r="BF175" i="4"/>
  <c r="CI145" i="7"/>
  <c r="CH160" i="4"/>
  <c r="F139" i="7"/>
  <c r="E150" i="4"/>
  <c r="E155" s="1"/>
  <c r="CI205"/>
  <c r="CJ181" i="7"/>
  <c r="AE145"/>
  <c r="AD160" i="4"/>
  <c r="J150"/>
  <c r="J155" s="1"/>
  <c r="K139" i="7"/>
  <c r="CO139"/>
  <c r="CN150" i="4"/>
  <c r="CN155" s="1"/>
  <c r="AV165"/>
  <c r="AV170" s="1"/>
  <c r="AW151" i="7"/>
  <c r="F165" i="4"/>
  <c r="F170" s="1"/>
  <c r="G151" i="7"/>
  <c r="N160" i="4"/>
  <c r="O145" i="7"/>
  <c r="F143"/>
  <c r="BP101"/>
  <c r="L113"/>
  <c r="W145"/>
  <c r="V160" i="4"/>
  <c r="BL145"/>
  <c r="BM133" i="7"/>
  <c r="H150" i="4"/>
  <c r="H155" s="1"/>
  <c r="I139" i="7"/>
  <c r="Z263" l="1"/>
  <c r="Y275"/>
  <c r="Y346"/>
  <c r="Z290"/>
  <c r="Y340"/>
  <c r="Z311"/>
  <c r="Z274"/>
  <c r="Y337"/>
  <c r="Z273"/>
  <c r="Y322"/>
  <c r="Y309"/>
  <c r="Y287"/>
  <c r="Z293"/>
  <c r="Y273"/>
  <c r="Y299"/>
  <c r="Z338"/>
  <c r="Y315"/>
  <c r="Z316"/>
  <c r="Y302"/>
  <c r="Y351"/>
  <c r="Y347"/>
  <c r="Z279"/>
  <c r="Z333"/>
  <c r="Z289"/>
  <c r="Z332"/>
  <c r="Y279"/>
  <c r="Z342"/>
  <c r="Y329"/>
  <c r="Y334"/>
  <c r="Y349"/>
  <c r="Z328"/>
  <c r="Z276"/>
  <c r="Z278"/>
  <c r="Z264"/>
  <c r="Z317"/>
  <c r="Y336"/>
  <c r="Z287"/>
  <c r="Y331"/>
  <c r="Z280"/>
  <c r="Z300"/>
  <c r="Z343"/>
  <c r="Y292"/>
  <c r="Y325"/>
  <c r="Y332"/>
  <c r="Y286"/>
  <c r="Y271"/>
  <c r="Z303"/>
  <c r="Y294"/>
  <c r="Y314"/>
  <c r="Y343"/>
  <c r="Z351"/>
  <c r="Y277"/>
  <c r="Z326"/>
  <c r="Y274"/>
  <c r="Z320"/>
  <c r="Y344"/>
  <c r="Y266"/>
  <c r="Z281"/>
  <c r="Z323"/>
  <c r="Z305"/>
  <c r="Y289"/>
  <c r="Y324"/>
  <c r="Z314"/>
  <c r="Y263"/>
  <c r="Z313"/>
  <c r="Y303"/>
  <c r="Z297"/>
  <c r="Y285"/>
  <c r="Y295"/>
  <c r="Y318"/>
  <c r="Y300"/>
  <c r="Y313"/>
  <c r="Z319"/>
  <c r="Y268"/>
  <c r="Y272"/>
  <c r="Z349"/>
  <c r="Z268"/>
  <c r="Y338"/>
  <c r="Z294"/>
  <c r="Y288"/>
  <c r="Y352"/>
  <c r="Z298"/>
  <c r="Z336"/>
  <c r="Z265"/>
  <c r="Z288"/>
  <c r="Y342"/>
  <c r="Z308"/>
  <c r="Y304"/>
  <c r="Y284"/>
  <c r="Z312"/>
  <c r="Z272"/>
  <c r="Z284"/>
  <c r="Z324"/>
  <c r="Z345"/>
  <c r="Y316"/>
  <c r="Y297"/>
  <c r="Y307"/>
  <c r="Z350"/>
  <c r="Z302"/>
  <c r="Z267"/>
  <c r="Y298"/>
  <c r="Z269"/>
  <c r="Z327"/>
  <c r="Y310"/>
  <c r="Y293"/>
  <c r="Z318"/>
  <c r="Y311"/>
  <c r="Z291"/>
  <c r="Z271"/>
  <c r="Z299"/>
  <c r="Y276"/>
  <c r="Y301"/>
  <c r="Y270"/>
  <c r="Y317"/>
  <c r="Z347"/>
  <c r="Y296"/>
  <c r="Y280"/>
  <c r="Y321"/>
  <c r="Y281"/>
  <c r="Y328"/>
  <c r="Y306"/>
  <c r="Y312"/>
  <c r="Z325"/>
  <c r="Z275"/>
  <c r="Y265"/>
  <c r="Z346"/>
  <c r="Z310"/>
  <c r="Z331"/>
  <c r="Z282"/>
  <c r="Z322"/>
  <c r="Z296"/>
  <c r="Z307"/>
  <c r="Y327"/>
  <c r="Z337"/>
  <c r="Z339"/>
  <c r="Y264"/>
  <c r="Y339"/>
  <c r="Z352"/>
  <c r="Z341"/>
  <c r="Z344"/>
  <c r="Z270"/>
  <c r="Y308"/>
  <c r="Z334"/>
  <c r="Y305"/>
  <c r="Z329"/>
  <c r="Y291"/>
  <c r="Y319"/>
  <c r="Z309"/>
  <c r="Y283"/>
  <c r="Z348"/>
  <c r="Y345"/>
  <c r="Z292"/>
  <c r="Y348"/>
  <c r="Z335"/>
  <c r="Y269"/>
  <c r="Y323"/>
  <c r="Y282"/>
  <c r="Z330"/>
  <c r="Z277"/>
  <c r="Y330"/>
  <c r="Z340"/>
  <c r="Z285"/>
  <c r="Z306"/>
  <c r="Z286"/>
  <c r="Y350"/>
  <c r="Y326"/>
  <c r="Z304"/>
  <c r="Z283"/>
  <c r="Z315"/>
  <c r="Y320"/>
  <c r="Y341"/>
  <c r="Z266"/>
  <c r="Y333"/>
  <c r="Z321"/>
  <c r="Y335"/>
  <c r="Z295"/>
  <c r="Y290"/>
  <c r="Z301"/>
  <c r="Y267"/>
  <c r="Y278"/>
  <c r="E89"/>
  <c r="J84"/>
  <c r="J80" s="1"/>
  <c r="BP84"/>
  <c r="BP80" s="1"/>
  <c r="AI84"/>
  <c r="AI80" s="1"/>
  <c r="AJ84"/>
  <c r="AJ80" s="1"/>
  <c r="AV84"/>
  <c r="AV80" s="1"/>
  <c r="BG84"/>
  <c r="BG80" s="1"/>
  <c r="M84"/>
  <c r="M80" s="1"/>
  <c r="AH84"/>
  <c r="AH80" s="1"/>
  <c r="H84"/>
  <c r="H80" s="1"/>
  <c r="BK84"/>
  <c r="BK80" s="1"/>
  <c r="BR84"/>
  <c r="BR80" s="1"/>
  <c r="BT84"/>
  <c r="BT80" s="1"/>
  <c r="AK84"/>
  <c r="AK80" s="1"/>
  <c r="AO84"/>
  <c r="AO80" s="1"/>
  <c r="CL84"/>
  <c r="CL80" s="1"/>
  <c r="CH84"/>
  <c r="CH80" s="1"/>
  <c r="I84"/>
  <c r="I80" s="1"/>
  <c r="AZ84"/>
  <c r="AZ80" s="1"/>
  <c r="AA84"/>
  <c r="AA80" s="1"/>
  <c r="AC84"/>
  <c r="AC80" s="1"/>
  <c r="AB84"/>
  <c r="AB80" s="1"/>
  <c r="BS84"/>
  <c r="BS80" s="1"/>
  <c r="BJ84"/>
  <c r="BJ80" s="1"/>
  <c r="AN84"/>
  <c r="AN80" s="1"/>
  <c r="AE84"/>
  <c r="AE80" s="1"/>
  <c r="BI84"/>
  <c r="BI80" s="1"/>
  <c r="AQ84"/>
  <c r="AQ80" s="1"/>
  <c r="BW84"/>
  <c r="BW80" s="1"/>
  <c r="AD84"/>
  <c r="AD80" s="1"/>
  <c r="CO84"/>
  <c r="CO80" s="1"/>
  <c r="D84"/>
  <c r="D80" s="1"/>
  <c r="Z84"/>
  <c r="Z80" s="1"/>
  <c r="K84"/>
  <c r="K80" s="1"/>
  <c r="BN84"/>
  <c r="BN80" s="1"/>
  <c r="AR84"/>
  <c r="AR80" s="1"/>
  <c r="BH84"/>
  <c r="BH80" s="1"/>
  <c r="P84"/>
  <c r="P80" s="1"/>
  <c r="BX84"/>
  <c r="BX80" s="1"/>
  <c r="BF84"/>
  <c r="BF80" s="1"/>
  <c r="CF84"/>
  <c r="CF80" s="1"/>
  <c r="CD84"/>
  <c r="CD80" s="1"/>
  <c r="BE84"/>
  <c r="BE80" s="1"/>
  <c r="BO84"/>
  <c r="BO80" s="1"/>
  <c r="R84"/>
  <c r="R80" s="1"/>
  <c r="CG84"/>
  <c r="CG80" s="1"/>
  <c r="CC84"/>
  <c r="CC80" s="1"/>
  <c r="BD84"/>
  <c r="BD80" s="1"/>
  <c r="AY84"/>
  <c r="AY80" s="1"/>
  <c r="AW84"/>
  <c r="AW80" s="1"/>
  <c r="V84"/>
  <c r="V80" s="1"/>
  <c r="N84"/>
  <c r="N80" s="1"/>
  <c r="X84"/>
  <c r="X80" s="1"/>
  <c r="L84"/>
  <c r="L80" s="1"/>
  <c r="AP84"/>
  <c r="AP80" s="1"/>
  <c r="CM84"/>
  <c r="CM80" s="1"/>
  <c r="AL84"/>
  <c r="AL80" s="1"/>
  <c r="CK84"/>
  <c r="CK80" s="1"/>
  <c r="BL84"/>
  <c r="BL80" s="1"/>
  <c r="F84"/>
  <c r="F80" s="1"/>
  <c r="AU84"/>
  <c r="AU80" s="1"/>
  <c r="W84"/>
  <c r="W80" s="1"/>
  <c r="AT84"/>
  <c r="AT80" s="1"/>
  <c r="Q84"/>
  <c r="Q80" s="1"/>
  <c r="BQ84"/>
  <c r="BQ80" s="1"/>
  <c r="E84"/>
  <c r="E80" s="1"/>
  <c r="AS84"/>
  <c r="AS80" s="1"/>
  <c r="U84"/>
  <c r="U80" s="1"/>
  <c r="BY84"/>
  <c r="BY80" s="1"/>
  <c r="AF84"/>
  <c r="AF80" s="1"/>
  <c r="CN84"/>
  <c r="CN80" s="1"/>
  <c r="BZ84"/>
  <c r="BZ80" s="1"/>
  <c r="AX84"/>
  <c r="AX80" s="1"/>
  <c r="CE84"/>
  <c r="CE80" s="1"/>
  <c r="CB84"/>
  <c r="CB80" s="1"/>
  <c r="BM84"/>
  <c r="BM80" s="1"/>
  <c r="Y84"/>
  <c r="Y80" s="1"/>
  <c r="BU84"/>
  <c r="BU80" s="1"/>
  <c r="T84"/>
  <c r="T80" s="1"/>
  <c r="O84"/>
  <c r="O80" s="1"/>
  <c r="BC84"/>
  <c r="BC80" s="1"/>
  <c r="CA84"/>
  <c r="CA80" s="1"/>
  <c r="AG84"/>
  <c r="AG80" s="1"/>
  <c r="BV84"/>
  <c r="BV80" s="1"/>
  <c r="S84"/>
  <c r="S80" s="1"/>
  <c r="BA84"/>
  <c r="BA80" s="1"/>
  <c r="BB84"/>
  <c r="BB80" s="1"/>
  <c r="G84"/>
  <c r="G80" s="1"/>
  <c r="CJ84"/>
  <c r="CJ80" s="1"/>
  <c r="AM84"/>
  <c r="AM80" s="1"/>
  <c r="CI84"/>
  <c r="CI80" s="1"/>
  <c r="AH190" i="4"/>
  <c r="AI169" i="7"/>
  <c r="M165" i="4"/>
  <c r="M170" s="1"/>
  <c r="N151" i="7"/>
  <c r="T180" i="4"/>
  <c r="T185" s="1"/>
  <c r="U163" i="7"/>
  <c r="AS190" i="4"/>
  <c r="AT169" i="7"/>
  <c r="BT151"/>
  <c r="BS165" i="4"/>
  <c r="BS170" s="1"/>
  <c r="R119" i="7"/>
  <c r="H143"/>
  <c r="L160" i="4"/>
  <c r="M145" i="7"/>
  <c r="AM175"/>
  <c r="AL195" i="4"/>
  <c r="AL200" s="1"/>
  <c r="AO145" i="7"/>
  <c r="AN160" i="4"/>
  <c r="C205"/>
  <c r="D181" i="7"/>
  <c r="BB173"/>
  <c r="BO7" i="5"/>
  <c r="BL8"/>
  <c r="BH151" i="7"/>
  <c r="BG165" i="4"/>
  <c r="BG170" s="1"/>
  <c r="BK163" i="7"/>
  <c r="BJ180" i="4"/>
  <c r="BJ185" s="1"/>
  <c r="BR160"/>
  <c r="BS145" i="7"/>
  <c r="CD181"/>
  <c r="CC205" i="4"/>
  <c r="X107" i="7"/>
  <c r="J107"/>
  <c r="D107"/>
  <c r="CF180" i="4"/>
  <c r="CF185" s="1"/>
  <c r="CG163" i="7"/>
  <c r="AF165" i="4"/>
  <c r="AF170" s="1"/>
  <c r="AG151" i="7"/>
  <c r="AH145"/>
  <c r="AG160" i="4"/>
  <c r="BP107" i="7"/>
  <c r="O151"/>
  <c r="N165" i="4"/>
  <c r="N170" s="1"/>
  <c r="CI210"/>
  <c r="CI215" s="1"/>
  <c r="CJ187" i="7"/>
  <c r="AU195" i="4"/>
  <c r="AU200" s="1"/>
  <c r="AV175" i="7"/>
  <c r="BH195" i="4"/>
  <c r="BH200" s="1"/>
  <c r="BI175" i="7"/>
  <c r="CN160" i="4"/>
  <c r="CO145" i="7"/>
  <c r="AC151"/>
  <c r="AB165" i="4"/>
  <c r="AB170" s="1"/>
  <c r="O225"/>
  <c r="P199" i="7"/>
  <c r="P205" s="1"/>
  <c r="P211" s="1"/>
  <c r="P217" s="1"/>
  <c r="P223" s="1"/>
  <c r="P229" s="1"/>
  <c r="P235" s="1"/>
  <c r="P241" s="1"/>
  <c r="P247" s="1"/>
  <c r="P253" s="1"/>
  <c r="BY175" i="4"/>
  <c r="BZ157" i="7"/>
  <c r="BA150" i="4"/>
  <c r="BA155" s="1"/>
  <c r="BB139" i="7"/>
  <c r="CL165" i="4"/>
  <c r="CL170" s="1"/>
  <c r="CM151" i="7"/>
  <c r="J145"/>
  <c r="I160" i="4"/>
  <c r="AR180"/>
  <c r="AR185" s="1"/>
  <c r="AS163" i="7"/>
  <c r="V133"/>
  <c r="U145" i="4"/>
  <c r="BU157" i="7"/>
  <c r="BT175" i="4"/>
  <c r="K101" i="7"/>
  <c r="BA151"/>
  <c r="AZ165" i="4"/>
  <c r="AZ170" s="1"/>
  <c r="BL169" i="7"/>
  <c r="BK190" i="4"/>
  <c r="BC160"/>
  <c r="BD145" i="7"/>
  <c r="AA190" i="4"/>
  <c r="AB169" i="7"/>
  <c r="CH157"/>
  <c r="CG175" i="4"/>
  <c r="I137" i="7"/>
  <c r="CE163"/>
  <c r="CD180" i="4"/>
  <c r="CD185" s="1"/>
  <c r="Y160"/>
  <c r="Z145" i="7"/>
  <c r="AJ190" i="4"/>
  <c r="AK169" i="7"/>
  <c r="BF145"/>
  <c r="BE160" i="4"/>
  <c r="BW157" i="7"/>
  <c r="BV175" i="4"/>
  <c r="I145" i="7"/>
  <c r="H160" i="4"/>
  <c r="J160"/>
  <c r="K145" i="7"/>
  <c r="AD165" i="4"/>
  <c r="AD170" s="1"/>
  <c r="AE151" i="7"/>
  <c r="BG163"/>
  <c r="BF180" i="4"/>
  <c r="BF185" s="1"/>
  <c r="BM139" i="7"/>
  <c r="BL150" i="4"/>
  <c r="BL155" s="1"/>
  <c r="L119" i="7"/>
  <c r="F149"/>
  <c r="G157"/>
  <c r="F175" i="4"/>
  <c r="CL157" i="7"/>
  <c r="CK175" i="4"/>
  <c r="R145" i="7"/>
  <c r="Q160" i="4"/>
  <c r="CJ100"/>
  <c r="CK97" i="7"/>
  <c r="AR115"/>
  <c r="AQ120" i="4"/>
  <c r="AQ125" s="1"/>
  <c r="AA163" i="7"/>
  <c r="Z180" i="4"/>
  <c r="Z185" s="1"/>
  <c r="BP139" i="7"/>
  <c r="BO150" i="4"/>
  <c r="BO155" s="1"/>
  <c r="BX195"/>
  <c r="BX200" s="1"/>
  <c r="BY175" i="7"/>
  <c r="AT165" i="4"/>
  <c r="AT170" s="1"/>
  <c r="AU151" i="7"/>
  <c r="BM220" i="4"/>
  <c r="BN193" i="7"/>
  <c r="AI119"/>
  <c r="AX8" i="5"/>
  <c r="BA7"/>
  <c r="CN187" i="7"/>
  <c r="CM210" i="4"/>
  <c r="CM215" s="1"/>
  <c r="AK190"/>
  <c r="AL169" i="7"/>
  <c r="CA145"/>
  <c r="BZ160" i="4"/>
  <c r="BQ150"/>
  <c r="BQ155" s="1"/>
  <c r="BR139" i="7"/>
  <c r="Q175"/>
  <c r="P195" i="4"/>
  <c r="P200" s="1"/>
  <c r="Z119" i="7"/>
  <c r="BD160" i="4"/>
  <c r="BE145" i="7"/>
  <c r="S190" i="4"/>
  <c r="T169" i="7"/>
  <c r="BX169"/>
  <c r="BW190" i="4"/>
  <c r="G131" i="7"/>
  <c r="AX163"/>
  <c r="AW180" i="4"/>
  <c r="AW185" s="1"/>
  <c r="AZ169" i="7"/>
  <c r="AY190" i="4"/>
  <c r="AY151" i="7"/>
  <c r="AX165" i="4"/>
  <c r="AX170" s="1"/>
  <c r="BN160"/>
  <c r="BO145" i="7"/>
  <c r="AV175" i="4"/>
  <c r="AW157" i="7"/>
  <c r="CA115" i="4"/>
  <c r="CB109" i="7"/>
  <c r="F145"/>
  <c r="E160" i="4"/>
  <c r="BV103" i="7"/>
  <c r="BU105" i="4"/>
  <c r="BU110" s="1"/>
  <c r="V165"/>
  <c r="V170" s="1"/>
  <c r="W151" i="7"/>
  <c r="CH165" i="4"/>
  <c r="CH170" s="1"/>
  <c r="CI151" i="7"/>
  <c r="AI195" i="4"/>
  <c r="AI200" s="1"/>
  <c r="AJ175" i="7"/>
  <c r="AC190" i="4"/>
  <c r="AD169" i="7"/>
  <c r="BC157"/>
  <c r="BB175" i="4"/>
  <c r="AO160"/>
  <c r="AP145" i="7"/>
  <c r="AE190" i="4"/>
  <c r="AF169" i="7"/>
  <c r="BJ169"/>
  <c r="BI190" i="4"/>
  <c r="BP190"/>
  <c r="BQ169" i="7"/>
  <c r="AP190" i="4"/>
  <c r="AQ169" i="7"/>
  <c r="K150" i="4"/>
  <c r="K155" s="1"/>
  <c r="L139" i="7"/>
  <c r="W160" i="4"/>
  <c r="X145" i="7"/>
  <c r="BB7" i="5"/>
  <c r="AY8"/>
  <c r="G160" i="4"/>
  <c r="H145" i="7"/>
  <c r="CE150" i="4"/>
  <c r="CE155" s="1"/>
  <c r="CF139" i="7"/>
  <c r="CB165" i="4"/>
  <c r="CB170" s="1"/>
  <c r="CC151" i="7"/>
  <c r="D115" i="4"/>
  <c r="E109" i="7"/>
  <c r="AN163"/>
  <c r="AM180" i="4"/>
  <c r="AM185" s="1"/>
  <c r="X160"/>
  <c r="Y145" i="7"/>
  <c r="E95" l="1"/>
  <c r="J90"/>
  <c r="J86" s="1"/>
  <c r="AM90"/>
  <c r="AM86" s="1"/>
  <c r="AH90"/>
  <c r="AH86" s="1"/>
  <c r="BY90"/>
  <c r="BY86" s="1"/>
  <c r="CK90"/>
  <c r="CK86" s="1"/>
  <c r="BT90"/>
  <c r="BT86" s="1"/>
  <c r="BN90"/>
  <c r="BN86" s="1"/>
  <c r="AT90"/>
  <c r="AT86" s="1"/>
  <c r="CH90"/>
  <c r="CH86" s="1"/>
  <c r="BQ90"/>
  <c r="BQ86" s="1"/>
  <c r="CC90"/>
  <c r="CC86" s="1"/>
  <c r="X90"/>
  <c r="X86" s="1"/>
  <c r="O90"/>
  <c r="O86" s="1"/>
  <c r="AO90"/>
  <c r="AO86" s="1"/>
  <c r="BO90"/>
  <c r="BO86" s="1"/>
  <c r="AY90"/>
  <c r="AY86" s="1"/>
  <c r="AK90"/>
  <c r="AK86" s="1"/>
  <c r="BI90"/>
  <c r="BI86" s="1"/>
  <c r="AW90"/>
  <c r="AW86" s="1"/>
  <c r="P90"/>
  <c r="P86" s="1"/>
  <c r="D90"/>
  <c r="D86" s="1"/>
  <c r="AB90"/>
  <c r="AB86" s="1"/>
  <c r="AD90"/>
  <c r="AD86" s="1"/>
  <c r="N90"/>
  <c r="N86" s="1"/>
  <c r="CI90"/>
  <c r="CI86" s="1"/>
  <c r="BC90"/>
  <c r="BC86" s="1"/>
  <c r="BU90"/>
  <c r="BU86" s="1"/>
  <c r="AG90"/>
  <c r="AG86" s="1"/>
  <c r="CM90"/>
  <c r="CM86" s="1"/>
  <c r="BA90"/>
  <c r="BA86" s="1"/>
  <c r="AR90"/>
  <c r="AR86" s="1"/>
  <c r="CG90"/>
  <c r="CG86" s="1"/>
  <c r="I90"/>
  <c r="I86" s="1"/>
  <c r="AI90"/>
  <c r="AI86" s="1"/>
  <c r="Q90"/>
  <c r="Q86" s="1"/>
  <c r="CO90"/>
  <c r="CO86" s="1"/>
  <c r="BH90"/>
  <c r="BH86" s="1"/>
  <c r="AJ90"/>
  <c r="AJ86" s="1"/>
  <c r="CN90"/>
  <c r="CN86" s="1"/>
  <c r="BS90"/>
  <c r="BS86" s="1"/>
  <c r="U90"/>
  <c r="U86" s="1"/>
  <c r="BJ90"/>
  <c r="BJ86" s="1"/>
  <c r="AZ90"/>
  <c r="AZ86" s="1"/>
  <c r="CL90"/>
  <c r="CL86" s="1"/>
  <c r="V90"/>
  <c r="V86" s="1"/>
  <c r="BZ90"/>
  <c r="BZ86" s="1"/>
  <c r="AF90"/>
  <c r="AF86" s="1"/>
  <c r="CD90"/>
  <c r="CD86" s="1"/>
  <c r="CF90"/>
  <c r="CF86" s="1"/>
  <c r="AN90"/>
  <c r="AN86" s="1"/>
  <c r="Y90"/>
  <c r="Y86" s="1"/>
  <c r="CJ90"/>
  <c r="CJ86" s="1"/>
  <c r="BE90"/>
  <c r="BE86" s="1"/>
  <c r="AS90"/>
  <c r="AS86" s="1"/>
  <c r="AA90"/>
  <c r="AA86" s="1"/>
  <c r="BK90"/>
  <c r="BK86" s="1"/>
  <c r="AP90"/>
  <c r="AP86" s="1"/>
  <c r="BW90"/>
  <c r="BW86" s="1"/>
  <c r="M90"/>
  <c r="M86" s="1"/>
  <c r="BG90"/>
  <c r="BG86" s="1"/>
  <c r="AX90"/>
  <c r="AX86" s="1"/>
  <c r="E90"/>
  <c r="E86" s="1"/>
  <c r="L90"/>
  <c r="L86" s="1"/>
  <c r="AQ90"/>
  <c r="AQ86" s="1"/>
  <c r="S90"/>
  <c r="S86" s="1"/>
  <c r="T90"/>
  <c r="T86" s="1"/>
  <c r="BF90"/>
  <c r="BF86" s="1"/>
  <c r="AC90"/>
  <c r="AC86" s="1"/>
  <c r="W90"/>
  <c r="W86" s="1"/>
  <c r="R90"/>
  <c r="R86" s="1"/>
  <c r="AU90"/>
  <c r="AU86" s="1"/>
  <c r="BX90"/>
  <c r="BX86" s="1"/>
  <c r="BB90"/>
  <c r="BB86" s="1"/>
  <c r="BR90"/>
  <c r="BR86" s="1"/>
  <c r="F90"/>
  <c r="F86" s="1"/>
  <c r="Z90"/>
  <c r="Z86" s="1"/>
  <c r="AL90"/>
  <c r="AL86" s="1"/>
  <c r="BD90"/>
  <c r="BD86" s="1"/>
  <c r="CB90"/>
  <c r="CB86" s="1"/>
  <c r="BL90"/>
  <c r="BL86" s="1"/>
  <c r="BM90"/>
  <c r="BM86" s="1"/>
  <c r="CE90"/>
  <c r="CE86" s="1"/>
  <c r="H90"/>
  <c r="H86" s="1"/>
  <c r="BV90"/>
  <c r="BV86" s="1"/>
  <c r="AE90"/>
  <c r="AE86" s="1"/>
  <c r="AV90"/>
  <c r="AV86" s="1"/>
  <c r="CA90"/>
  <c r="CA86" s="1"/>
  <c r="G90"/>
  <c r="G86" s="1"/>
  <c r="K90"/>
  <c r="K86" s="1"/>
  <c r="BP90"/>
  <c r="BP86" s="1"/>
  <c r="AB291"/>
  <c r="AB325"/>
  <c r="AA302"/>
  <c r="AB333"/>
  <c r="AA297"/>
  <c r="AB329"/>
  <c r="AA349"/>
  <c r="AB313"/>
  <c r="AA299"/>
  <c r="AB297"/>
  <c r="AA337"/>
  <c r="AB315"/>
  <c r="AA350"/>
  <c r="AB282"/>
  <c r="AA346"/>
  <c r="AB342"/>
  <c r="AA301"/>
  <c r="AB350"/>
  <c r="AB303"/>
  <c r="AA322"/>
  <c r="AA336"/>
  <c r="AB351"/>
  <c r="AB304"/>
  <c r="AA306"/>
  <c r="AA339"/>
  <c r="AA330"/>
  <c r="AB284"/>
  <c r="AB265"/>
  <c r="AB285"/>
  <c r="AA310"/>
  <c r="AB269"/>
  <c r="AA265"/>
  <c r="AA285"/>
  <c r="AB318"/>
  <c r="AB286"/>
  <c r="AB326"/>
  <c r="AA312"/>
  <c r="AB305"/>
  <c r="AA278"/>
  <c r="AA314"/>
  <c r="AB352"/>
  <c r="AA284"/>
  <c r="AB294"/>
  <c r="AA305"/>
  <c r="AA315"/>
  <c r="AA269"/>
  <c r="AA294"/>
  <c r="AA279"/>
  <c r="AB340"/>
  <c r="AB330"/>
  <c r="AA275"/>
  <c r="AB332"/>
  <c r="AA288"/>
  <c r="AB273"/>
  <c r="AA274"/>
  <c r="AA333"/>
  <c r="AA307"/>
  <c r="AB345"/>
  <c r="AA338"/>
  <c r="AB334"/>
  <c r="AB283"/>
  <c r="AB328"/>
  <c r="AA351"/>
  <c r="AA317"/>
  <c r="AB287"/>
  <c r="AA318"/>
  <c r="AA320"/>
  <c r="AA347"/>
  <c r="AB274"/>
  <c r="AA335"/>
  <c r="AB310"/>
  <c r="AA283"/>
  <c r="AA272"/>
  <c r="AB268"/>
  <c r="AB348"/>
  <c r="AA348"/>
  <c r="AA276"/>
  <c r="AB289"/>
  <c r="AB347"/>
  <c r="AA325"/>
  <c r="AA316"/>
  <c r="AB309"/>
  <c r="AB267"/>
  <c r="AB336"/>
  <c r="AB321"/>
  <c r="AB316"/>
  <c r="AA313"/>
  <c r="AB264"/>
  <c r="AA296"/>
  <c r="AA308"/>
  <c r="AA309"/>
  <c r="AB331"/>
  <c r="AA304"/>
  <c r="AB278"/>
  <c r="AA264"/>
  <c r="AA289"/>
  <c r="AB317"/>
  <c r="AB302"/>
  <c r="AB339"/>
  <c r="AA287"/>
  <c r="AB308"/>
  <c r="AA295"/>
  <c r="AA334"/>
  <c r="AA332"/>
  <c r="AB293"/>
  <c r="AA323"/>
  <c r="AB311"/>
  <c r="AB300"/>
  <c r="AA267"/>
  <c r="AB337"/>
  <c r="AB323"/>
  <c r="AB272"/>
  <c r="AA352"/>
  <c r="AA343"/>
  <c r="AB319"/>
  <c r="AA273"/>
  <c r="AA311"/>
  <c r="AA266"/>
  <c r="AB296"/>
  <c r="AA291"/>
  <c r="AB346"/>
  <c r="AB263"/>
  <c r="AA268"/>
  <c r="AB298"/>
  <c r="AB290"/>
  <c r="AA281"/>
  <c r="AA331"/>
  <c r="AA340"/>
  <c r="AB343"/>
  <c r="AB277"/>
  <c r="AA321"/>
  <c r="AB306"/>
  <c r="AB266"/>
  <c r="AA327"/>
  <c r="AB276"/>
  <c r="AA342"/>
  <c r="AA303"/>
  <c r="AA290"/>
  <c r="AB270"/>
  <c r="AA277"/>
  <c r="AB281"/>
  <c r="AA300"/>
  <c r="AA292"/>
  <c r="AA324"/>
  <c r="AB335"/>
  <c r="AB324"/>
  <c r="AB320"/>
  <c r="AB288"/>
  <c r="AA329"/>
  <c r="AA270"/>
  <c r="AB295"/>
  <c r="AA263"/>
  <c r="AB312"/>
  <c r="AB338"/>
  <c r="AA319"/>
  <c r="AB299"/>
  <c r="AA282"/>
  <c r="AA280"/>
  <c r="AA328"/>
  <c r="AB314"/>
  <c r="AA293"/>
  <c r="AB292"/>
  <c r="AA344"/>
  <c r="AB280"/>
  <c r="AB341"/>
  <c r="AA286"/>
  <c r="AA298"/>
  <c r="AB322"/>
  <c r="AB279"/>
  <c r="AB271"/>
  <c r="AB275"/>
  <c r="AA271"/>
  <c r="AB344"/>
  <c r="AB301"/>
  <c r="AA341"/>
  <c r="AA345"/>
  <c r="AA326"/>
  <c r="AB327"/>
  <c r="AB349"/>
  <c r="AB307"/>
  <c r="Y151"/>
  <c r="X165" i="4"/>
  <c r="X170" s="1"/>
  <c r="K160"/>
  <c r="L145" i="7"/>
  <c r="AI205" i="4"/>
  <c r="AJ181" i="7"/>
  <c r="CM220" i="4"/>
  <c r="CN193" i="7"/>
  <c r="BO160" i="4"/>
  <c r="BP145" i="7"/>
  <c r="Q165" i="4"/>
  <c r="Q170" s="1"/>
  <c r="R151" i="7"/>
  <c r="BV180" i="4"/>
  <c r="BV185" s="1"/>
  <c r="BW163" i="7"/>
  <c r="X113"/>
  <c r="T190" i="4"/>
  <c r="U169" i="7"/>
  <c r="AN169"/>
  <c r="AM190" i="4"/>
  <c r="BJ175" i="7"/>
  <c r="BI195" i="4"/>
  <c r="BI200" s="1"/>
  <c r="BV109" i="7"/>
  <c r="BU115" i="4"/>
  <c r="AY195"/>
  <c r="AY200" s="1"/>
  <c r="AZ175" i="7"/>
  <c r="BE151"/>
  <c r="BD165" i="4"/>
  <c r="BD170" s="1"/>
  <c r="AI125" i="7"/>
  <c r="AU157"/>
  <c r="AT175" i="4"/>
  <c r="L125" i="7"/>
  <c r="K151"/>
  <c r="J165" i="4"/>
  <c r="J170" s="1"/>
  <c r="Z151" i="7"/>
  <c r="Y165" i="4"/>
  <c r="Y170" s="1"/>
  <c r="AA195"/>
  <c r="AA200" s="1"/>
  <c r="AB175" i="7"/>
  <c r="K107"/>
  <c r="BA160" i="4"/>
  <c r="BB145" i="7"/>
  <c r="CN165" i="4"/>
  <c r="CN170" s="1"/>
  <c r="CO151" i="7"/>
  <c r="AV181"/>
  <c r="AU205" i="4"/>
  <c r="CG169" i="7"/>
  <c r="CF190" i="4"/>
  <c r="CC210"/>
  <c r="CC215" s="1"/>
  <c r="CD187" i="7"/>
  <c r="BJ190" i="4"/>
  <c r="BK169" i="7"/>
  <c r="AL205" i="4"/>
  <c r="AM181" i="7"/>
  <c r="H149"/>
  <c r="D120" i="4"/>
  <c r="D125" s="1"/>
  <c r="E115" i="7"/>
  <c r="BB8" i="5"/>
  <c r="BE7"/>
  <c r="BQ175" i="7"/>
  <c r="BP195" i="4"/>
  <c r="BP200" s="1"/>
  <c r="P205"/>
  <c r="Q181" i="7"/>
  <c r="F180" i="4"/>
  <c r="F185" s="1"/>
  <c r="G163" i="7"/>
  <c r="BF190" i="4"/>
  <c r="BG169" i="7"/>
  <c r="I143"/>
  <c r="BL175"/>
  <c r="BK195" i="4"/>
  <c r="BK200" s="1"/>
  <c r="V139" i="7"/>
  <c r="U150" i="4"/>
  <c r="U155" s="1"/>
  <c r="N175"/>
  <c r="O157" i="7"/>
  <c r="BS151"/>
  <c r="BR165" i="4"/>
  <c r="BR170" s="1"/>
  <c r="AI175" i="7"/>
  <c r="AH195" i="4"/>
  <c r="AH200" s="1"/>
  <c r="CB175"/>
  <c r="CC157" i="7"/>
  <c r="G165" i="4"/>
  <c r="G170" s="1"/>
  <c r="H151" i="7"/>
  <c r="X151"/>
  <c r="W165" i="4"/>
  <c r="W170" s="1"/>
  <c r="AQ175" i="7"/>
  <c r="AP195" i="4"/>
  <c r="AP200" s="1"/>
  <c r="AP151" i="7"/>
  <c r="AO165" i="4"/>
  <c r="AO170" s="1"/>
  <c r="AC195"/>
  <c r="AC200" s="1"/>
  <c r="AD175" i="7"/>
  <c r="CI157"/>
  <c r="CH175" i="4"/>
  <c r="CB115" i="7"/>
  <c r="CA120" i="4"/>
  <c r="CA125" s="1"/>
  <c r="BO151" i="7"/>
  <c r="BN165" i="4"/>
  <c r="BN170" s="1"/>
  <c r="G137" i="7"/>
  <c r="BD7" i="5"/>
  <c r="BA8"/>
  <c r="Z190" i="4"/>
  <c r="AA169" i="7"/>
  <c r="CK180" i="4"/>
  <c r="CK185" s="1"/>
  <c r="CL163" i="7"/>
  <c r="F155"/>
  <c r="BM145"/>
  <c r="BL160" i="4"/>
  <c r="H165"/>
  <c r="H170" s="1"/>
  <c r="I151" i="7"/>
  <c r="BE165" i="4"/>
  <c r="BE170" s="1"/>
  <c r="BF151" i="7"/>
  <c r="CD190" i="4"/>
  <c r="CE169" i="7"/>
  <c r="CH163"/>
  <c r="CG180" i="4"/>
  <c r="CG185" s="1"/>
  <c r="BA157" i="7"/>
  <c r="AZ175" i="4"/>
  <c r="BU163" i="7"/>
  <c r="BT180" i="4"/>
  <c r="BT185" s="1"/>
  <c r="AC157" i="7"/>
  <c r="AB175" i="4"/>
  <c r="D113" i="7"/>
  <c r="J113"/>
  <c r="BR7" i="5"/>
  <c r="BO8"/>
  <c r="D187" i="7"/>
  <c r="C210" i="4"/>
  <c r="C215" s="1"/>
  <c r="R125" i="7"/>
  <c r="AS195" i="4"/>
  <c r="AS200" s="1"/>
  <c r="AT175" i="7"/>
  <c r="M175" i="4"/>
  <c r="N157" i="7"/>
  <c r="CE160" i="4"/>
  <c r="CF145" i="7"/>
  <c r="AE195" i="4"/>
  <c r="AE200" s="1"/>
  <c r="AF175" i="7"/>
  <c r="W157"/>
  <c r="V175" i="4"/>
  <c r="AV180"/>
  <c r="AV185" s="1"/>
  <c r="AW163" i="7"/>
  <c r="CA151"/>
  <c r="BZ165" i="4"/>
  <c r="BZ170" s="1"/>
  <c r="AQ130"/>
  <c r="AR121" i="7"/>
  <c r="J151"/>
  <c r="I165" i="4"/>
  <c r="I170" s="1"/>
  <c r="AH151" i="7"/>
  <c r="AG165" i="4"/>
  <c r="AG170" s="1"/>
  <c r="BB179" i="7"/>
  <c r="L165" i="4"/>
  <c r="L170" s="1"/>
  <c r="M151" i="7"/>
  <c r="BC163"/>
  <c r="BB180" i="4"/>
  <c r="BB185" s="1"/>
  <c r="F151" i="7"/>
  <c r="E165" i="4"/>
  <c r="E170" s="1"/>
  <c r="AY157" i="7"/>
  <c r="AX175" i="4"/>
  <c r="AW190"/>
  <c r="AX169" i="7"/>
  <c r="BW195" i="4"/>
  <c r="BW200" s="1"/>
  <c r="BX175" i="7"/>
  <c r="S195" i="4"/>
  <c r="S200" s="1"/>
  <c r="T175" i="7"/>
  <c r="Z125"/>
  <c r="BR145"/>
  <c r="BQ160" i="4"/>
  <c r="AL175" i="7"/>
  <c r="AK195" i="4"/>
  <c r="AK200" s="1"/>
  <c r="BN199" i="7"/>
  <c r="BN205" s="1"/>
  <c r="BN211" s="1"/>
  <c r="BN217" s="1"/>
  <c r="BN223" s="1"/>
  <c r="BN229" s="1"/>
  <c r="BN235" s="1"/>
  <c r="BN241" s="1"/>
  <c r="BN247" s="1"/>
  <c r="BN253" s="1"/>
  <c r="BM225" i="4"/>
  <c r="BY181" i="7"/>
  <c r="BX205" i="4"/>
  <c r="CJ105"/>
  <c r="CJ110" s="1"/>
  <c r="CK103" i="7"/>
  <c r="AE157"/>
  <c r="AD175" i="4"/>
  <c r="AJ195"/>
  <c r="AJ200" s="1"/>
  <c r="AK175" i="7"/>
  <c r="BC165" i="4"/>
  <c r="BC170" s="1"/>
  <c r="BD151" i="7"/>
  <c r="AS169"/>
  <c r="AR190" i="4"/>
  <c r="CM157" i="7"/>
  <c r="CL175" i="4"/>
  <c r="BY180"/>
  <c r="BY185" s="1"/>
  <c r="BZ163" i="7"/>
  <c r="BI181"/>
  <c r="BH205" i="4"/>
  <c r="CJ193" i="7"/>
  <c r="CI220" i="4"/>
  <c r="BP113" i="7"/>
  <c r="AG157"/>
  <c r="AF175" i="4"/>
  <c r="BG175"/>
  <c r="BH157" i="7"/>
  <c r="AO151"/>
  <c r="AN165" i="4"/>
  <c r="AN170" s="1"/>
  <c r="BS175"/>
  <c r="BT157" i="7"/>
  <c r="AD286" l="1"/>
  <c r="AC340"/>
  <c r="AC265"/>
  <c r="AD309"/>
  <c r="AD320"/>
  <c r="AD287"/>
  <c r="AC339"/>
  <c r="AC324"/>
  <c r="AC349"/>
  <c r="AC315"/>
  <c r="AD300"/>
  <c r="AC323"/>
  <c r="AD290"/>
  <c r="AD263"/>
  <c r="AD295"/>
  <c r="AD294"/>
  <c r="AD270"/>
  <c r="AC310"/>
  <c r="AC312"/>
  <c r="AC314"/>
  <c r="AC304"/>
  <c r="AD285"/>
  <c r="AD310"/>
  <c r="AC317"/>
  <c r="AC264"/>
  <c r="AD273"/>
  <c r="AD267"/>
  <c r="AC290"/>
  <c r="AD322"/>
  <c r="AD301"/>
  <c r="AD334"/>
  <c r="AC350"/>
  <c r="AD291"/>
  <c r="AC342"/>
  <c r="AD306"/>
  <c r="AD344"/>
  <c r="AD265"/>
  <c r="AD339"/>
  <c r="AC277"/>
  <c r="AC273"/>
  <c r="AD341"/>
  <c r="AD274"/>
  <c r="AC302"/>
  <c r="AD319"/>
  <c r="AC334"/>
  <c r="AC297"/>
  <c r="AC305"/>
  <c r="AC319"/>
  <c r="AD277"/>
  <c r="AD348"/>
  <c r="AC268"/>
  <c r="AC307"/>
  <c r="AC286"/>
  <c r="AC347"/>
  <c r="AD280"/>
  <c r="AD345"/>
  <c r="AC322"/>
  <c r="AD326"/>
  <c r="AC283"/>
  <c r="AD317"/>
  <c r="AC351"/>
  <c r="AD311"/>
  <c r="AD325"/>
  <c r="AD349"/>
  <c r="AD342"/>
  <c r="AD321"/>
  <c r="AC309"/>
  <c r="AD346"/>
  <c r="AC320"/>
  <c r="AC263"/>
  <c r="AD272"/>
  <c r="AD276"/>
  <c r="AD281"/>
  <c r="AC348"/>
  <c r="AC292"/>
  <c r="AC278"/>
  <c r="AC281"/>
  <c r="AD352"/>
  <c r="AD289"/>
  <c r="AC329"/>
  <c r="AD347"/>
  <c r="AC272"/>
  <c r="AC275"/>
  <c r="AC295"/>
  <c r="AC287"/>
  <c r="AD314"/>
  <c r="AC325"/>
  <c r="AD330"/>
  <c r="AD338"/>
  <c r="AC321"/>
  <c r="AD292"/>
  <c r="AD297"/>
  <c r="AC316"/>
  <c r="AC338"/>
  <c r="AD327"/>
  <c r="AD350"/>
  <c r="AC331"/>
  <c r="AC328"/>
  <c r="AD351"/>
  <c r="AD324"/>
  <c r="AD271"/>
  <c r="AC318"/>
  <c r="AD264"/>
  <c r="AC267"/>
  <c r="AC313"/>
  <c r="AD340"/>
  <c r="AC300"/>
  <c r="AC291"/>
  <c r="AD316"/>
  <c r="AD312"/>
  <c r="AD329"/>
  <c r="AD337"/>
  <c r="AD332"/>
  <c r="AC343"/>
  <c r="AD278"/>
  <c r="AD323"/>
  <c r="AD304"/>
  <c r="AD308"/>
  <c r="AC298"/>
  <c r="AC341"/>
  <c r="AD275"/>
  <c r="AC336"/>
  <c r="AC294"/>
  <c r="AC306"/>
  <c r="AC332"/>
  <c r="AC303"/>
  <c r="AD283"/>
  <c r="AD279"/>
  <c r="AD343"/>
  <c r="AC280"/>
  <c r="AD266"/>
  <c r="AD298"/>
  <c r="AD315"/>
  <c r="AC345"/>
  <c r="AC346"/>
  <c r="AC279"/>
  <c r="AD318"/>
  <c r="AC299"/>
  <c r="AC284"/>
  <c r="AD269"/>
  <c r="AC282"/>
  <c r="AD288"/>
  <c r="AD284"/>
  <c r="AC276"/>
  <c r="AD336"/>
  <c r="AC311"/>
  <c r="AD307"/>
  <c r="AD268"/>
  <c r="AD302"/>
  <c r="AD328"/>
  <c r="AC270"/>
  <c r="AD299"/>
  <c r="AC337"/>
  <c r="AC335"/>
  <c r="AC301"/>
  <c r="AD296"/>
  <c r="AC344"/>
  <c r="AD305"/>
  <c r="AC285"/>
  <c r="AC308"/>
  <c r="AD331"/>
  <c r="AC330"/>
  <c r="AC293"/>
  <c r="AD333"/>
  <c r="AC296"/>
  <c r="AC327"/>
  <c r="AC333"/>
  <c r="AC269"/>
  <c r="AD313"/>
  <c r="AC288"/>
  <c r="AC289"/>
  <c r="AD303"/>
  <c r="AC352"/>
  <c r="AD282"/>
  <c r="AD335"/>
  <c r="AC266"/>
  <c r="AC271"/>
  <c r="AC326"/>
  <c r="AD293"/>
  <c r="AC274"/>
  <c r="E101"/>
  <c r="BP96"/>
  <c r="BP92" s="1"/>
  <c r="AM96"/>
  <c r="AM92" s="1"/>
  <c r="BB96"/>
  <c r="BB92" s="1"/>
  <c r="V96"/>
  <c r="V92" s="1"/>
  <c r="BD96"/>
  <c r="BD92" s="1"/>
  <c r="CF96"/>
  <c r="CF92" s="1"/>
  <c r="AO96"/>
  <c r="AO92" s="1"/>
  <c r="BW96"/>
  <c r="BW92" s="1"/>
  <c r="W96"/>
  <c r="W92" s="1"/>
  <c r="AX96"/>
  <c r="AX92" s="1"/>
  <c r="AR96"/>
  <c r="AR92" s="1"/>
  <c r="CO96"/>
  <c r="CO92" s="1"/>
  <c r="AY96"/>
  <c r="AY92" s="1"/>
  <c r="BS96"/>
  <c r="BS92" s="1"/>
  <c r="CA96"/>
  <c r="CA92" s="1"/>
  <c r="BE96"/>
  <c r="BE92" s="1"/>
  <c r="BI96"/>
  <c r="BI92" s="1"/>
  <c r="BA96"/>
  <c r="BA92" s="1"/>
  <c r="U96"/>
  <c r="U92" s="1"/>
  <c r="AF96"/>
  <c r="AF92" s="1"/>
  <c r="AP96"/>
  <c r="AP92" s="1"/>
  <c r="CL96"/>
  <c r="CL92" s="1"/>
  <c r="BN96"/>
  <c r="BN92" s="1"/>
  <c r="R96"/>
  <c r="R92" s="1"/>
  <c r="AU96"/>
  <c r="AU92" s="1"/>
  <c r="CJ96"/>
  <c r="CJ92" s="1"/>
  <c r="Y96"/>
  <c r="Y92" s="1"/>
  <c r="BT96"/>
  <c r="BT92" s="1"/>
  <c r="AL96"/>
  <c r="AL92" s="1"/>
  <c r="L96"/>
  <c r="L92" s="1"/>
  <c r="CN96"/>
  <c r="CN92" s="1"/>
  <c r="BX96"/>
  <c r="BX92" s="1"/>
  <c r="P96"/>
  <c r="P92" s="1"/>
  <c r="AW96"/>
  <c r="AW92" s="1"/>
  <c r="T96"/>
  <c r="T92" s="1"/>
  <c r="AI96"/>
  <c r="AI92" s="1"/>
  <c r="BQ96"/>
  <c r="BQ92" s="1"/>
  <c r="N96"/>
  <c r="N92" s="1"/>
  <c r="BG96"/>
  <c r="BG92" s="1"/>
  <c r="AB96"/>
  <c r="AB92" s="1"/>
  <c r="CH96"/>
  <c r="CH92" s="1"/>
  <c r="CG96"/>
  <c r="CG92" s="1"/>
  <c r="AT96"/>
  <c r="AT92" s="1"/>
  <c r="BH96"/>
  <c r="BH92" s="1"/>
  <c r="G96"/>
  <c r="G92" s="1"/>
  <c r="BK96"/>
  <c r="BK92" s="1"/>
  <c r="BC96"/>
  <c r="BC92" s="1"/>
  <c r="Z96"/>
  <c r="Z92" s="1"/>
  <c r="Q96"/>
  <c r="Q92" s="1"/>
  <c r="BU96"/>
  <c r="BU92" s="1"/>
  <c r="BR96"/>
  <c r="BR92" s="1"/>
  <c r="CC96"/>
  <c r="CC92" s="1"/>
  <c r="H96"/>
  <c r="H92" s="1"/>
  <c r="O96"/>
  <c r="O92" s="1"/>
  <c r="AG96"/>
  <c r="AG92" s="1"/>
  <c r="BY96"/>
  <c r="BY92" s="1"/>
  <c r="AH96"/>
  <c r="AH92" s="1"/>
  <c r="E96"/>
  <c r="E92" s="1"/>
  <c r="CI96"/>
  <c r="CI92" s="1"/>
  <c r="BO96"/>
  <c r="BO92" s="1"/>
  <c r="BL96"/>
  <c r="BL92" s="1"/>
  <c r="CD96"/>
  <c r="CD92" s="1"/>
  <c r="I96"/>
  <c r="I92" s="1"/>
  <c r="CB96"/>
  <c r="CB92" s="1"/>
  <c r="CM96"/>
  <c r="CM92" s="1"/>
  <c r="CE96"/>
  <c r="CE92" s="1"/>
  <c r="AN96"/>
  <c r="AN92" s="1"/>
  <c r="K96"/>
  <c r="K92" s="1"/>
  <c r="AV96"/>
  <c r="AV92" s="1"/>
  <c r="M96"/>
  <c r="M92" s="1"/>
  <c r="AQ96"/>
  <c r="AQ92" s="1"/>
  <c r="CK96"/>
  <c r="CK92" s="1"/>
  <c r="BZ96"/>
  <c r="BZ92" s="1"/>
  <c r="AK96"/>
  <c r="AK92" s="1"/>
  <c r="D96"/>
  <c r="D92" s="1"/>
  <c r="BV96"/>
  <c r="BV92" s="1"/>
  <c r="AA96"/>
  <c r="AA92" s="1"/>
  <c r="AD96"/>
  <c r="AD92" s="1"/>
  <c r="X96"/>
  <c r="X92" s="1"/>
  <c r="F96"/>
  <c r="F92" s="1"/>
  <c r="AS96"/>
  <c r="AS92" s="1"/>
  <c r="BM96"/>
  <c r="BM92" s="1"/>
  <c r="BF96"/>
  <c r="BF92" s="1"/>
  <c r="AJ96"/>
  <c r="AJ92" s="1"/>
  <c r="AZ96"/>
  <c r="AZ92" s="1"/>
  <c r="S96"/>
  <c r="S92" s="1"/>
  <c r="J96"/>
  <c r="J92" s="1"/>
  <c r="AC96"/>
  <c r="AC92" s="1"/>
  <c r="BJ96"/>
  <c r="BJ92" s="1"/>
  <c r="AE96"/>
  <c r="AE92" s="1"/>
  <c r="AT181"/>
  <c r="AS205" i="4"/>
  <c r="CI163" i="7"/>
  <c r="CH180" i="4"/>
  <c r="CH185" s="1"/>
  <c r="BE8" i="5"/>
  <c r="BH7"/>
  <c r="F157" i="7"/>
  <c r="E175" i="4"/>
  <c r="AH157" i="7"/>
  <c r="AG175" i="4"/>
  <c r="BE175"/>
  <c r="BF157" i="7"/>
  <c r="CL169"/>
  <c r="CK190" i="4"/>
  <c r="BG7" i="5"/>
  <c r="BD8"/>
  <c r="CB180" i="4"/>
  <c r="CB185" s="1"/>
  <c r="CC163" i="7"/>
  <c r="O163"/>
  <c r="N180" i="4"/>
  <c r="N185" s="1"/>
  <c r="BG175" i="7"/>
  <c r="BF195" i="4"/>
  <c r="BF200" s="1"/>
  <c r="P210"/>
  <c r="P215" s="1"/>
  <c r="Q187" i="7"/>
  <c r="H155"/>
  <c r="BJ195" i="4"/>
  <c r="BJ200" s="1"/>
  <c r="BK175" i="7"/>
  <c r="BB151"/>
  <c r="BA165" i="4"/>
  <c r="BA170" s="1"/>
  <c r="AB181" i="7"/>
  <c r="AA205" i="4"/>
  <c r="X119" i="7"/>
  <c r="R157"/>
  <c r="Q175" i="4"/>
  <c r="CM225"/>
  <c r="CN199" i="7"/>
  <c r="CN205" s="1"/>
  <c r="CN211" s="1"/>
  <c r="CN217" s="1"/>
  <c r="CN223" s="1"/>
  <c r="CN229" s="1"/>
  <c r="CN235" s="1"/>
  <c r="CN241" s="1"/>
  <c r="CN247" s="1"/>
  <c r="CN253" s="1"/>
  <c r="L151"/>
  <c r="K165" i="4"/>
  <c r="K170" s="1"/>
  <c r="BP119" i="7"/>
  <c r="Z131"/>
  <c r="CH169"/>
  <c r="CG190" i="4"/>
  <c r="BL165"/>
  <c r="BL170" s="1"/>
  <c r="BM151" i="7"/>
  <c r="BO157"/>
  <c r="BN175" i="4"/>
  <c r="W175"/>
  <c r="X157" i="7"/>
  <c r="AV187"/>
  <c r="AU210" i="4"/>
  <c r="AU215" s="1"/>
  <c r="K157" i="7"/>
  <c r="J175" i="4"/>
  <c r="AN175"/>
  <c r="AO157" i="7"/>
  <c r="BZ169"/>
  <c r="BY190" i="4"/>
  <c r="AJ205"/>
  <c r="AK181" i="7"/>
  <c r="CK109"/>
  <c r="CJ115" i="4"/>
  <c r="S205"/>
  <c r="T181" i="7"/>
  <c r="AW195" i="4"/>
  <c r="AW200" s="1"/>
  <c r="AX175" i="7"/>
  <c r="M157"/>
  <c r="L175" i="4"/>
  <c r="AR127" i="7"/>
  <c r="AQ135" i="4"/>
  <c r="AQ140" s="1"/>
  <c r="AW169" i="7"/>
  <c r="AV190" i="4"/>
  <c r="AF181" i="7"/>
  <c r="AE205" i="4"/>
  <c r="M180"/>
  <c r="M185" s="1"/>
  <c r="N163" i="7"/>
  <c r="R131"/>
  <c r="BU7" i="5"/>
  <c r="BR8"/>
  <c r="D119" i="7"/>
  <c r="AC163"/>
  <c r="AB180" i="4"/>
  <c r="AB185" s="1"/>
  <c r="AZ180"/>
  <c r="AZ185" s="1"/>
  <c r="BA163" i="7"/>
  <c r="G143"/>
  <c r="CB121"/>
  <c r="CA130" i="4"/>
  <c r="AQ181" i="7"/>
  <c r="AP205" i="4"/>
  <c r="AH205"/>
  <c r="AI181" i="7"/>
  <c r="BS157"/>
  <c r="BR175" i="4"/>
  <c r="V145" i="7"/>
  <c r="U160" i="4"/>
  <c r="BP205"/>
  <c r="BQ181" i="7"/>
  <c r="CF195" i="4"/>
  <c r="CF200" s="1"/>
  <c r="CG175" i="7"/>
  <c r="Z157"/>
  <c r="Y175" i="4"/>
  <c r="BI205"/>
  <c r="BJ181" i="7"/>
  <c r="Y157"/>
  <c r="X175" i="4"/>
  <c r="BC175"/>
  <c r="BD157" i="7"/>
  <c r="BX181"/>
  <c r="BW205" i="4"/>
  <c r="BB185" i="7"/>
  <c r="CF151"/>
  <c r="CE165" i="4"/>
  <c r="CE170" s="1"/>
  <c r="J119" i="7"/>
  <c r="BU169"/>
  <c r="BT190" i="4"/>
  <c r="AP157" i="7"/>
  <c r="AO175" i="4"/>
  <c r="BL181" i="7"/>
  <c r="BK205" i="4"/>
  <c r="AU163" i="7"/>
  <c r="AT180" i="4"/>
  <c r="AT185" s="1"/>
  <c r="BE157" i="7"/>
  <c r="BD175" i="4"/>
  <c r="BU120"/>
  <c r="BU125" s="1"/>
  <c r="BV115" i="7"/>
  <c r="AM195" i="4"/>
  <c r="AM200" s="1"/>
  <c r="AN175" i="7"/>
  <c r="BS180" i="4"/>
  <c r="BS185" s="1"/>
  <c r="BT163" i="7"/>
  <c r="BG180" i="4"/>
  <c r="BG185" s="1"/>
  <c r="BH163" i="7"/>
  <c r="AF180" i="4"/>
  <c r="AF185" s="1"/>
  <c r="AG163" i="7"/>
  <c r="CJ199"/>
  <c r="CJ205" s="1"/>
  <c r="CJ211" s="1"/>
  <c r="CJ217" s="1"/>
  <c r="CJ223" s="1"/>
  <c r="CJ229" s="1"/>
  <c r="CJ235" s="1"/>
  <c r="CJ241" s="1"/>
  <c r="CJ247" s="1"/>
  <c r="CJ253" s="1"/>
  <c r="CI225" i="4"/>
  <c r="AR195"/>
  <c r="AR200" s="1"/>
  <c r="AS175" i="7"/>
  <c r="BQ165" i="4"/>
  <c r="BQ170" s="1"/>
  <c r="BR151" i="7"/>
  <c r="BI187"/>
  <c r="BH210" i="4"/>
  <c r="BH215" s="1"/>
  <c r="CM163" i="7"/>
  <c r="CL180" i="4"/>
  <c r="CL185" s="1"/>
  <c r="AD180"/>
  <c r="AD185" s="1"/>
  <c r="AE163" i="7"/>
  <c r="BY187"/>
  <c r="BX210" i="4"/>
  <c r="BX215" s="1"/>
  <c r="AK205"/>
  <c r="AL181" i="7"/>
  <c r="AX180" i="4"/>
  <c r="AX185" s="1"/>
  <c r="AY163" i="7"/>
  <c r="BB190" i="4"/>
  <c r="BC169" i="7"/>
  <c r="J157"/>
  <c r="I175" i="4"/>
  <c r="BZ175"/>
  <c r="CA157" i="7"/>
  <c r="W163"/>
  <c r="V180" i="4"/>
  <c r="V185" s="1"/>
  <c r="C220"/>
  <c r="D193" i="7"/>
  <c r="CD195" i="4"/>
  <c r="CD200" s="1"/>
  <c r="CE175" i="7"/>
  <c r="I157"/>
  <c r="H175" i="4"/>
  <c r="F161" i="7"/>
  <c r="Z195" i="4"/>
  <c r="Z200" s="1"/>
  <c r="AA175" i="7"/>
  <c r="AD181"/>
  <c r="AC205" i="4"/>
  <c r="G175"/>
  <c r="H157" i="7"/>
  <c r="I149"/>
  <c r="F190" i="4"/>
  <c r="G169" i="7"/>
  <c r="D130" i="4"/>
  <c r="E121" i="7"/>
  <c r="AL210" i="4"/>
  <c r="AL215" s="1"/>
  <c r="AM187" i="7"/>
  <c r="CC220" i="4"/>
  <c r="CD193" i="7"/>
  <c r="CO157"/>
  <c r="CN175" i="4"/>
  <c r="K113" i="7"/>
  <c r="L131"/>
  <c r="AI131"/>
  <c r="AZ181"/>
  <c r="AY205" i="4"/>
  <c r="U175" i="7"/>
  <c r="T195" i="4"/>
  <c r="T200" s="1"/>
  <c r="BV190"/>
  <c r="BW169" i="7"/>
  <c r="BP151"/>
  <c r="BO165" i="4"/>
  <c r="BO170" s="1"/>
  <c r="AJ187" i="7"/>
  <c r="AI210" i="4"/>
  <c r="AI215" s="1"/>
  <c r="AE346" i="7" l="1"/>
  <c r="AE340"/>
  <c r="AE268"/>
  <c r="AF270"/>
  <c r="AF334"/>
  <c r="AF298"/>
  <c r="AF315"/>
  <c r="AF351"/>
  <c r="AF281"/>
  <c r="AE332"/>
  <c r="AF273"/>
  <c r="AF274"/>
  <c r="AF345"/>
  <c r="AE273"/>
  <c r="AF283"/>
  <c r="AF324"/>
  <c r="AE291"/>
  <c r="AE350"/>
  <c r="AE313"/>
  <c r="AF265"/>
  <c r="AE324"/>
  <c r="AF309"/>
  <c r="AF335"/>
  <c r="AF290"/>
  <c r="AE320"/>
  <c r="AE321"/>
  <c r="AF310"/>
  <c r="AE289"/>
  <c r="AE306"/>
  <c r="AF352"/>
  <c r="AF264"/>
  <c r="AE339"/>
  <c r="AE288"/>
  <c r="AE337"/>
  <c r="AE334"/>
  <c r="AF271"/>
  <c r="AF303"/>
  <c r="AF289"/>
  <c r="AE295"/>
  <c r="AE293"/>
  <c r="AE317"/>
  <c r="AE269"/>
  <c r="AE266"/>
  <c r="AF313"/>
  <c r="AF330"/>
  <c r="AF350"/>
  <c r="AE330"/>
  <c r="AE349"/>
  <c r="AF300"/>
  <c r="AF341"/>
  <c r="AE281"/>
  <c r="AF319"/>
  <c r="AE299"/>
  <c r="AF266"/>
  <c r="AF338"/>
  <c r="AF263"/>
  <c r="AF348"/>
  <c r="AF342"/>
  <c r="AE333"/>
  <c r="AE338"/>
  <c r="AF292"/>
  <c r="AE318"/>
  <c r="AE265"/>
  <c r="AE279"/>
  <c r="AF344"/>
  <c r="AE282"/>
  <c r="AE302"/>
  <c r="AF312"/>
  <c r="AE336"/>
  <c r="AF306"/>
  <c r="AE352"/>
  <c r="AF302"/>
  <c r="AE301"/>
  <c r="AE312"/>
  <c r="AF323"/>
  <c r="AF276"/>
  <c r="AF322"/>
  <c r="AE323"/>
  <c r="AF343"/>
  <c r="AF332"/>
  <c r="AF311"/>
  <c r="AE342"/>
  <c r="AF286"/>
  <c r="AF349"/>
  <c r="AE348"/>
  <c r="AF297"/>
  <c r="AF318"/>
  <c r="AF278"/>
  <c r="AE328"/>
  <c r="AF284"/>
  <c r="AE314"/>
  <c r="AE267"/>
  <c r="AF328"/>
  <c r="AF316"/>
  <c r="AE315"/>
  <c r="AE297"/>
  <c r="AE305"/>
  <c r="AF329"/>
  <c r="AE275"/>
  <c r="AF327"/>
  <c r="AF288"/>
  <c r="AE304"/>
  <c r="AF320"/>
  <c r="AF267"/>
  <c r="AE277"/>
  <c r="AE309"/>
  <c r="AE344"/>
  <c r="AE274"/>
  <c r="AE326"/>
  <c r="AF314"/>
  <c r="AE325"/>
  <c r="AE285"/>
  <c r="AE347"/>
  <c r="AF325"/>
  <c r="AE319"/>
  <c r="AE345"/>
  <c r="AF275"/>
  <c r="AE292"/>
  <c r="AF279"/>
  <c r="AF269"/>
  <c r="AF282"/>
  <c r="AF336"/>
  <c r="AE341"/>
  <c r="AF294"/>
  <c r="AE322"/>
  <c r="AF339"/>
  <c r="AE294"/>
  <c r="AE296"/>
  <c r="AE335"/>
  <c r="AE310"/>
  <c r="AE272"/>
  <c r="AE287"/>
  <c r="AF293"/>
  <c r="AF305"/>
  <c r="AE278"/>
  <c r="AE264"/>
  <c r="AE290"/>
  <c r="AE331"/>
  <c r="AE263"/>
  <c r="AE286"/>
  <c r="AE284"/>
  <c r="AE300"/>
  <c r="AF346"/>
  <c r="AF268"/>
  <c r="AE276"/>
  <c r="AE283"/>
  <c r="AF285"/>
  <c r="AF291"/>
  <c r="AF295"/>
  <c r="AF331"/>
  <c r="AE351"/>
  <c r="AE280"/>
  <c r="AE316"/>
  <c r="AF287"/>
  <c r="AE270"/>
  <c r="AF308"/>
  <c r="AF317"/>
  <c r="AE343"/>
  <c r="AF277"/>
  <c r="AE311"/>
  <c r="AF296"/>
  <c r="AF280"/>
  <c r="AF321"/>
  <c r="AE271"/>
  <c r="AF301"/>
  <c r="AE298"/>
  <c r="AF347"/>
  <c r="AE329"/>
  <c r="AE327"/>
  <c r="AF337"/>
  <c r="AE303"/>
  <c r="AF272"/>
  <c r="AF304"/>
  <c r="AF333"/>
  <c r="AF299"/>
  <c r="AE307"/>
  <c r="AF307"/>
  <c r="AE308"/>
  <c r="AF326"/>
  <c r="AF340"/>
  <c r="E107"/>
  <c r="BR102"/>
  <c r="BR98" s="1"/>
  <c r="H102"/>
  <c r="H98" s="1"/>
  <c r="CJ102"/>
  <c r="CJ98" s="1"/>
  <c r="Y102"/>
  <c r="Y98" s="1"/>
  <c r="BI102"/>
  <c r="BI98" s="1"/>
  <c r="CB102"/>
  <c r="CB98" s="1"/>
  <c r="CF102"/>
  <c r="CF98" s="1"/>
  <c r="K102"/>
  <c r="K98" s="1"/>
  <c r="W102"/>
  <c r="W98" s="1"/>
  <c r="CD102"/>
  <c r="CD98" s="1"/>
  <c r="AW102"/>
  <c r="AW98" s="1"/>
  <c r="BL102"/>
  <c r="BL98" s="1"/>
  <c r="BM102"/>
  <c r="BM98" s="1"/>
  <c r="BP102"/>
  <c r="BP98" s="1"/>
  <c r="AT102"/>
  <c r="AT98" s="1"/>
  <c r="AG102"/>
  <c r="AG98" s="1"/>
  <c r="V102"/>
  <c r="V98" s="1"/>
  <c r="AY102"/>
  <c r="AY98" s="1"/>
  <c r="BH102"/>
  <c r="BH98" s="1"/>
  <c r="D102"/>
  <c r="D98" s="1"/>
  <c r="P102"/>
  <c r="P98" s="1"/>
  <c r="BN102"/>
  <c r="BN98" s="1"/>
  <c r="BY102"/>
  <c r="BY98" s="1"/>
  <c r="AS102"/>
  <c r="AS98" s="1"/>
  <c r="CO102"/>
  <c r="CO98" s="1"/>
  <c r="BA102"/>
  <c r="BA98" s="1"/>
  <c r="AI102"/>
  <c r="AI98" s="1"/>
  <c r="Z102"/>
  <c r="Z98" s="1"/>
  <c r="CE102"/>
  <c r="CE98" s="1"/>
  <c r="S102"/>
  <c r="S98" s="1"/>
  <c r="BF102"/>
  <c r="BF98" s="1"/>
  <c r="N102"/>
  <c r="N98" s="1"/>
  <c r="BX102"/>
  <c r="BX98" s="1"/>
  <c r="R102"/>
  <c r="R98" s="1"/>
  <c r="BS102"/>
  <c r="BS98" s="1"/>
  <c r="AQ102"/>
  <c r="AQ98" s="1"/>
  <c r="AV102"/>
  <c r="AV98" s="1"/>
  <c r="AH102"/>
  <c r="AH98" s="1"/>
  <c r="BV102"/>
  <c r="BV98" s="1"/>
  <c r="AD102"/>
  <c r="AD98" s="1"/>
  <c r="AF102"/>
  <c r="AF98" s="1"/>
  <c r="BO102"/>
  <c r="BO98" s="1"/>
  <c r="CL102"/>
  <c r="CL98" s="1"/>
  <c r="L102"/>
  <c r="L98" s="1"/>
  <c r="AE102"/>
  <c r="AE98" s="1"/>
  <c r="BJ102"/>
  <c r="BJ98" s="1"/>
  <c r="X102"/>
  <c r="X98" s="1"/>
  <c r="AN102"/>
  <c r="AN98" s="1"/>
  <c r="AZ102"/>
  <c r="AZ98" s="1"/>
  <c r="BT102"/>
  <c r="BT98" s="1"/>
  <c r="BU102"/>
  <c r="BU98" s="1"/>
  <c r="AJ102"/>
  <c r="AJ98" s="1"/>
  <c r="E102"/>
  <c r="E98" s="1"/>
  <c r="U102"/>
  <c r="U98" s="1"/>
  <c r="AL102"/>
  <c r="AL98" s="1"/>
  <c r="CG102"/>
  <c r="CG98" s="1"/>
  <c r="AA102"/>
  <c r="AA98" s="1"/>
  <c r="J102"/>
  <c r="J98" s="1"/>
  <c r="G102"/>
  <c r="G98" s="1"/>
  <c r="AO102"/>
  <c r="AO98" s="1"/>
  <c r="BD102"/>
  <c r="BD98" s="1"/>
  <c r="CN102"/>
  <c r="CN98" s="1"/>
  <c r="M102"/>
  <c r="M98" s="1"/>
  <c r="CK102"/>
  <c r="CK98" s="1"/>
  <c r="AK102"/>
  <c r="AK98" s="1"/>
  <c r="O102"/>
  <c r="O98" s="1"/>
  <c r="AC102"/>
  <c r="AC98" s="1"/>
  <c r="AB102"/>
  <c r="AB98" s="1"/>
  <c r="T102"/>
  <c r="T98" s="1"/>
  <c r="AR102"/>
  <c r="AR98" s="1"/>
  <c r="CM102"/>
  <c r="CM98" s="1"/>
  <c r="BG102"/>
  <c r="BG98" s="1"/>
  <c r="BK102"/>
  <c r="BK98" s="1"/>
  <c r="BE102"/>
  <c r="BE98" s="1"/>
  <c r="Q102"/>
  <c r="Q98" s="1"/>
  <c r="BZ102"/>
  <c r="BZ98" s="1"/>
  <c r="F102"/>
  <c r="F98" s="1"/>
  <c r="CH102"/>
  <c r="CH98" s="1"/>
  <c r="AM102"/>
  <c r="AM98" s="1"/>
  <c r="AU102"/>
  <c r="AU98" s="1"/>
  <c r="CA102"/>
  <c r="CA98" s="1"/>
  <c r="I102"/>
  <c r="I98" s="1"/>
  <c r="BW102"/>
  <c r="BW98" s="1"/>
  <c r="CC102"/>
  <c r="CC98" s="1"/>
  <c r="BQ102"/>
  <c r="BQ98" s="1"/>
  <c r="AP102"/>
  <c r="AP98" s="1"/>
  <c r="BC102"/>
  <c r="BC98" s="1"/>
  <c r="BB102"/>
  <c r="BB98" s="1"/>
  <c r="AX102"/>
  <c r="AX98" s="1"/>
  <c r="CI102"/>
  <c r="CI98" s="1"/>
  <c r="BQ187"/>
  <c r="BP210" i="4"/>
  <c r="BP215" s="1"/>
  <c r="M163" i="7"/>
  <c r="L180" i="4"/>
  <c r="L185" s="1"/>
  <c r="AU220"/>
  <c r="AV193" i="7"/>
  <c r="CG195" i="4"/>
  <c r="CG200" s="1"/>
  <c r="CH175" i="7"/>
  <c r="F163"/>
  <c r="E180" i="4"/>
  <c r="E185" s="1"/>
  <c r="CH190"/>
  <c r="CI169" i="7"/>
  <c r="AJ193"/>
  <c r="AI220" i="4"/>
  <c r="AZ187" i="7"/>
  <c r="AY210" i="4"/>
  <c r="AY215" s="1"/>
  <c r="CN180"/>
  <c r="CN185" s="1"/>
  <c r="CO163" i="7"/>
  <c r="H180" i="4"/>
  <c r="H185" s="1"/>
  <c r="I163" i="7"/>
  <c r="BI193"/>
  <c r="BH220" i="4"/>
  <c r="AT190"/>
  <c r="AU169" i="7"/>
  <c r="AP163"/>
  <c r="AO180" i="4"/>
  <c r="AO185" s="1"/>
  <c r="U165"/>
  <c r="U170" s="1"/>
  <c r="V151" i="7"/>
  <c r="CB127"/>
  <c r="CA135" i="4"/>
  <c r="CA140" s="1"/>
  <c r="BU8" i="5"/>
  <c r="BX7"/>
  <c r="N169" i="7"/>
  <c r="M190" i="4"/>
  <c r="S210"/>
  <c r="S215" s="1"/>
  <c r="T187" i="7"/>
  <c r="AJ210" i="4"/>
  <c r="AJ215" s="1"/>
  <c r="AK187" i="7"/>
  <c r="AN180" i="4"/>
  <c r="AN185" s="1"/>
  <c r="AO163" i="7"/>
  <c r="BP125"/>
  <c r="X125"/>
  <c r="BG8" i="5"/>
  <c r="BJ7"/>
  <c r="BE180" i="4"/>
  <c r="BE185" s="1"/>
  <c r="BF163" i="7"/>
  <c r="AI137"/>
  <c r="E127"/>
  <c r="D135" i="4"/>
  <c r="D140" s="1"/>
  <c r="F167" i="7"/>
  <c r="AN181"/>
  <c r="AM205" i="4"/>
  <c r="BF205"/>
  <c r="BG181" i="7"/>
  <c r="BV195" i="4"/>
  <c r="BV200" s="1"/>
  <c r="BW175" i="7"/>
  <c r="AM193"/>
  <c r="AL220" i="4"/>
  <c r="H163" i="7"/>
  <c r="G180" i="4"/>
  <c r="G185" s="1"/>
  <c r="CA163" i="7"/>
  <c r="BZ180" i="4"/>
  <c r="BZ185" s="1"/>
  <c r="AL187" i="7"/>
  <c r="AK210" i="4"/>
  <c r="AK215" s="1"/>
  <c r="AF190"/>
  <c r="AG169" i="7"/>
  <c r="J125"/>
  <c r="BC180" i="4"/>
  <c r="BC185" s="1"/>
  <c r="BD163" i="7"/>
  <c r="CF205" i="4"/>
  <c r="CG181" i="7"/>
  <c r="AH210" i="4"/>
  <c r="AH215" s="1"/>
  <c r="AI187" i="7"/>
  <c r="AF187"/>
  <c r="AE210" i="4"/>
  <c r="AE215" s="1"/>
  <c r="AR133" i="7"/>
  <c r="AQ145" i="4"/>
  <c r="CJ120"/>
  <c r="CJ125" s="1"/>
  <c r="CK115" i="7"/>
  <c r="BZ175"/>
  <c r="BY195" i="4"/>
  <c r="BY200" s="1"/>
  <c r="J180"/>
  <c r="J185" s="1"/>
  <c r="K163" i="7"/>
  <c r="L157"/>
  <c r="K175" i="4"/>
  <c r="Q180"/>
  <c r="Q185" s="1"/>
  <c r="R163" i="7"/>
  <c r="AB187"/>
  <c r="AA210" i="4"/>
  <c r="AA215" s="1"/>
  <c r="O169" i="7"/>
  <c r="N190" i="4"/>
  <c r="CL175" i="7"/>
  <c r="CK195" i="4"/>
  <c r="CK200" s="1"/>
  <c r="AH163" i="7"/>
  <c r="AG180" i="4"/>
  <c r="AG185" s="1"/>
  <c r="BK7" i="5"/>
  <c r="BH8"/>
  <c r="AT187" i="7"/>
  <c r="AS210" i="4"/>
  <c r="AS215" s="1"/>
  <c r="CD199" i="7"/>
  <c r="CD205" s="1"/>
  <c r="CD211" s="1"/>
  <c r="CD217" s="1"/>
  <c r="CD223" s="1"/>
  <c r="CD229" s="1"/>
  <c r="CD235" s="1"/>
  <c r="CD241" s="1"/>
  <c r="CD247" s="1"/>
  <c r="CD253" s="1"/>
  <c r="CC225" i="4"/>
  <c r="I155" i="7"/>
  <c r="CD205" i="4"/>
  <c r="CE181" i="7"/>
  <c r="AX190" i="4"/>
  <c r="AY169" i="7"/>
  <c r="BQ175" i="4"/>
  <c r="BR157" i="7"/>
  <c r="BG190" i="4"/>
  <c r="BH169" i="7"/>
  <c r="AW175"/>
  <c r="AV195" i="4"/>
  <c r="AV200" s="1"/>
  <c r="BO163" i="7"/>
  <c r="BN180" i="4"/>
  <c r="BN185" s="1"/>
  <c r="BB157" i="7"/>
  <c r="BA175" i="4"/>
  <c r="H161" i="7"/>
  <c r="L137"/>
  <c r="F195" i="4"/>
  <c r="F200" s="1"/>
  <c r="G175" i="7"/>
  <c r="AA181"/>
  <c r="Z205" i="4"/>
  <c r="D199" i="7"/>
  <c r="D205" s="1"/>
  <c r="D211" s="1"/>
  <c r="D217" s="1"/>
  <c r="D223" s="1"/>
  <c r="D229" s="1"/>
  <c r="D235" s="1"/>
  <c r="D241" s="1"/>
  <c r="D247" s="1"/>
  <c r="D253" s="1"/>
  <c r="C225" i="4"/>
  <c r="BB195"/>
  <c r="BB200" s="1"/>
  <c r="BC175" i="7"/>
  <c r="AE169"/>
  <c r="AD190" i="4"/>
  <c r="AS181" i="7"/>
  <c r="AR205" i="4"/>
  <c r="BT169" i="7"/>
  <c r="BS190" i="4"/>
  <c r="BU130"/>
  <c r="BV121" i="7"/>
  <c r="BB191"/>
  <c r="BJ187"/>
  <c r="BI210" i="4"/>
  <c r="BI215" s="1"/>
  <c r="AZ190"/>
  <c r="BA169" i="7"/>
  <c r="BO175" i="4"/>
  <c r="BP157" i="7"/>
  <c r="T205" i="4"/>
  <c r="U181" i="7"/>
  <c r="K119"/>
  <c r="AC210" i="4"/>
  <c r="AC215" s="1"/>
  <c r="AD187" i="7"/>
  <c r="W169"/>
  <c r="V190" i="4"/>
  <c r="I180"/>
  <c r="I185" s="1"/>
  <c r="J163" i="7"/>
  <c r="BX220" i="4"/>
  <c r="BY193" i="7"/>
  <c r="CM169"/>
  <c r="CL190" i="4"/>
  <c r="BD180"/>
  <c r="BD185" s="1"/>
  <c r="BE163" i="7"/>
  <c r="BL187"/>
  <c r="BK210" i="4"/>
  <c r="BK215" s="1"/>
  <c r="BT195"/>
  <c r="BT200" s="1"/>
  <c r="BU175" i="7"/>
  <c r="CE175" i="4"/>
  <c r="CF157" i="7"/>
  <c r="BW210" i="4"/>
  <c r="BW215" s="1"/>
  <c r="BX187" i="7"/>
  <c r="X180" i="4"/>
  <c r="X185" s="1"/>
  <c r="Y163" i="7"/>
  <c r="Z163"/>
  <c r="Y180" i="4"/>
  <c r="Y185" s="1"/>
  <c r="BS163" i="7"/>
  <c r="BR180" i="4"/>
  <c r="BR185" s="1"/>
  <c r="AP210"/>
  <c r="AP215" s="1"/>
  <c r="AQ187" i="7"/>
  <c r="G149"/>
  <c r="AB190" i="4"/>
  <c r="AC169" i="7"/>
  <c r="D125"/>
  <c r="R137"/>
  <c r="AX181"/>
  <c r="AW205" i="4"/>
  <c r="W180"/>
  <c r="W185" s="1"/>
  <c r="X163" i="7"/>
  <c r="BL175" i="4"/>
  <c r="BM157" i="7"/>
  <c r="Z137"/>
  <c r="BK181"/>
  <c r="BJ205" i="4"/>
  <c r="P220"/>
  <c r="Q193" i="7"/>
  <c r="CB190" i="4"/>
  <c r="CC169" i="7"/>
  <c r="AH342" l="1"/>
  <c r="AH310"/>
  <c r="AG331"/>
  <c r="AH343"/>
  <c r="AH311"/>
  <c r="AG326"/>
  <c r="AH298"/>
  <c r="AH332"/>
  <c r="AG283"/>
  <c r="AH352"/>
  <c r="AG269"/>
  <c r="AG312"/>
  <c r="AH317"/>
  <c r="AG306"/>
  <c r="AG337"/>
  <c r="AH319"/>
  <c r="AG302"/>
  <c r="AG297"/>
  <c r="AG285"/>
  <c r="AH345"/>
  <c r="AG294"/>
  <c r="AG275"/>
  <c r="AH315"/>
  <c r="AH295"/>
  <c r="AG307"/>
  <c r="AH335"/>
  <c r="AH289"/>
  <c r="AH322"/>
  <c r="AG291"/>
  <c r="AH348"/>
  <c r="AG346"/>
  <c r="AH325"/>
  <c r="AH349"/>
  <c r="AH283"/>
  <c r="AG341"/>
  <c r="AH277"/>
  <c r="AH312"/>
  <c r="AG289"/>
  <c r="AG313"/>
  <c r="AG329"/>
  <c r="AH334"/>
  <c r="AH279"/>
  <c r="AG351"/>
  <c r="AH328"/>
  <c r="AG267"/>
  <c r="AH268"/>
  <c r="AG338"/>
  <c r="AG345"/>
  <c r="AG332"/>
  <c r="AG310"/>
  <c r="AH313"/>
  <c r="AG299"/>
  <c r="AH318"/>
  <c r="AH270"/>
  <c r="AG317"/>
  <c r="AH264"/>
  <c r="AG273"/>
  <c r="AH278"/>
  <c r="AH285"/>
  <c r="AG277"/>
  <c r="AG343"/>
  <c r="AG264"/>
  <c r="AH290"/>
  <c r="AH296"/>
  <c r="AG323"/>
  <c r="AH286"/>
  <c r="AG315"/>
  <c r="AH314"/>
  <c r="AG268"/>
  <c r="AG287"/>
  <c r="AG333"/>
  <c r="AG280"/>
  <c r="AG290"/>
  <c r="AH294"/>
  <c r="AH292"/>
  <c r="AG348"/>
  <c r="AG279"/>
  <c r="AG281"/>
  <c r="AH307"/>
  <c r="AG309"/>
  <c r="AH280"/>
  <c r="AG324"/>
  <c r="AG325"/>
  <c r="AH272"/>
  <c r="AG340"/>
  <c r="AH340"/>
  <c r="AG327"/>
  <c r="AG296"/>
  <c r="AH347"/>
  <c r="AG330"/>
  <c r="AH339"/>
  <c r="AH291"/>
  <c r="AH327"/>
  <c r="AH333"/>
  <c r="AG344"/>
  <c r="AH331"/>
  <c r="AG272"/>
  <c r="AH303"/>
  <c r="AG347"/>
  <c r="AH344"/>
  <c r="AG350"/>
  <c r="AH341"/>
  <c r="AH308"/>
  <c r="AG305"/>
  <c r="AH267"/>
  <c r="AG349"/>
  <c r="AG298"/>
  <c r="AH336"/>
  <c r="AG328"/>
  <c r="AG265"/>
  <c r="AG334"/>
  <c r="AH301"/>
  <c r="AH309"/>
  <c r="AH282"/>
  <c r="AG300"/>
  <c r="AG319"/>
  <c r="AH304"/>
  <c r="AG282"/>
  <c r="AH351"/>
  <c r="AH284"/>
  <c r="AH324"/>
  <c r="AG321"/>
  <c r="AG266"/>
  <c r="AG352"/>
  <c r="AH321"/>
  <c r="AH287"/>
  <c r="AH269"/>
  <c r="AH305"/>
  <c r="AH350"/>
  <c r="AG336"/>
  <c r="AG342"/>
  <c r="AG335"/>
  <c r="AH300"/>
  <c r="AG339"/>
  <c r="AG301"/>
  <c r="AH326"/>
  <c r="AG293"/>
  <c r="AH276"/>
  <c r="AH316"/>
  <c r="AG311"/>
  <c r="AH288"/>
  <c r="AH281"/>
  <c r="AG316"/>
  <c r="AH323"/>
  <c r="AG276"/>
  <c r="AH320"/>
  <c r="AG303"/>
  <c r="AG308"/>
  <c r="AH302"/>
  <c r="AH273"/>
  <c r="AG274"/>
  <c r="AH338"/>
  <c r="AH274"/>
  <c r="AG263"/>
  <c r="AH263"/>
  <c r="AG320"/>
  <c r="AG304"/>
  <c r="AG318"/>
  <c r="AG270"/>
  <c r="AG292"/>
  <c r="AG288"/>
  <c r="AG286"/>
  <c r="AH337"/>
  <c r="AH297"/>
  <c r="AH346"/>
  <c r="AH299"/>
  <c r="AH271"/>
  <c r="AG278"/>
  <c r="AG322"/>
  <c r="AG284"/>
  <c r="AH329"/>
  <c r="AH306"/>
  <c r="AH330"/>
  <c r="AH293"/>
  <c r="AG271"/>
  <c r="AG314"/>
  <c r="AH266"/>
  <c r="AH265"/>
  <c r="AG295"/>
  <c r="AH275"/>
  <c r="E113"/>
  <c r="X108"/>
  <c r="X104" s="1"/>
  <c r="CI108"/>
  <c r="CI104" s="1"/>
  <c r="CA108"/>
  <c r="CA104" s="1"/>
  <c r="BH108"/>
  <c r="BH104" s="1"/>
  <c r="AS108"/>
  <c r="AS104" s="1"/>
  <c r="BY108"/>
  <c r="BY104" s="1"/>
  <c r="Q108"/>
  <c r="Q104" s="1"/>
  <c r="AD108"/>
  <c r="AD104" s="1"/>
  <c r="BU108"/>
  <c r="BU104" s="1"/>
  <c r="CD108"/>
  <c r="CD104" s="1"/>
  <c r="BK108"/>
  <c r="BK104" s="1"/>
  <c r="BN108"/>
  <c r="BN104" s="1"/>
  <c r="P108"/>
  <c r="P104" s="1"/>
  <c r="AN108"/>
  <c r="AN104" s="1"/>
  <c r="BF108"/>
  <c r="BF104" s="1"/>
  <c r="AX108"/>
  <c r="AX104" s="1"/>
  <c r="AE108"/>
  <c r="AE104" s="1"/>
  <c r="CN108"/>
  <c r="CN104" s="1"/>
  <c r="AW108"/>
  <c r="AW104" s="1"/>
  <c r="AC108"/>
  <c r="AC104" s="1"/>
  <c r="E108"/>
  <c r="E104" s="1"/>
  <c r="R108"/>
  <c r="R104" s="1"/>
  <c r="BA108"/>
  <c r="BA104" s="1"/>
  <c r="N108"/>
  <c r="N104" s="1"/>
  <c r="AO108"/>
  <c r="AO104" s="1"/>
  <c r="AY108"/>
  <c r="AY104" s="1"/>
  <c r="W108"/>
  <c r="W104" s="1"/>
  <c r="V108"/>
  <c r="V104" s="1"/>
  <c r="BV108"/>
  <c r="BV104" s="1"/>
  <c r="D108"/>
  <c r="D104" s="1"/>
  <c r="AQ108"/>
  <c r="AQ104" s="1"/>
  <c r="AU108"/>
  <c r="AU104" s="1"/>
  <c r="BC108"/>
  <c r="BC104" s="1"/>
  <c r="BJ108"/>
  <c r="BJ104" s="1"/>
  <c r="AV108"/>
  <c r="AV104" s="1"/>
  <c r="CJ108"/>
  <c r="CJ104" s="1"/>
  <c r="Y108"/>
  <c r="Y104" s="1"/>
  <c r="BI108"/>
  <c r="BI104" s="1"/>
  <c r="CC108"/>
  <c r="CC104" s="1"/>
  <c r="AZ108"/>
  <c r="AZ104" s="1"/>
  <c r="BL108"/>
  <c r="BL104" s="1"/>
  <c r="BX108"/>
  <c r="BX104" s="1"/>
  <c r="H108"/>
  <c r="H104" s="1"/>
  <c r="L108"/>
  <c r="L104" s="1"/>
  <c r="CO108"/>
  <c r="CO104" s="1"/>
  <c r="S108"/>
  <c r="S104" s="1"/>
  <c r="CH108"/>
  <c r="CH104" s="1"/>
  <c r="O108"/>
  <c r="O104" s="1"/>
  <c r="BS108"/>
  <c r="BS104" s="1"/>
  <c r="AL108"/>
  <c r="AL104" s="1"/>
  <c r="BM108"/>
  <c r="BM104" s="1"/>
  <c r="BQ108"/>
  <c r="BQ104" s="1"/>
  <c r="CM108"/>
  <c r="CM104" s="1"/>
  <c r="AT108"/>
  <c r="AT104" s="1"/>
  <c r="CB108"/>
  <c r="CB104" s="1"/>
  <c r="BE108"/>
  <c r="BE104" s="1"/>
  <c r="AB108"/>
  <c r="AB104" s="1"/>
  <c r="AA108"/>
  <c r="AA104" s="1"/>
  <c r="AK108"/>
  <c r="AK104" s="1"/>
  <c r="AJ108"/>
  <c r="AJ104" s="1"/>
  <c r="CE108"/>
  <c r="CE104" s="1"/>
  <c r="BG108"/>
  <c r="BG104" s="1"/>
  <c r="AM108"/>
  <c r="AM104" s="1"/>
  <c r="BB108"/>
  <c r="BB104" s="1"/>
  <c r="I108"/>
  <c r="I104" s="1"/>
  <c r="Z108"/>
  <c r="Z104" s="1"/>
  <c r="J108"/>
  <c r="J104" s="1"/>
  <c r="CK108"/>
  <c r="CK104" s="1"/>
  <c r="BO108"/>
  <c r="BO104" s="1"/>
  <c r="AH108"/>
  <c r="AH104" s="1"/>
  <c r="T108"/>
  <c r="T104" s="1"/>
  <c r="BR108"/>
  <c r="BR104" s="1"/>
  <c r="AP108"/>
  <c r="AP104" s="1"/>
  <c r="M108"/>
  <c r="M104" s="1"/>
  <c r="U108"/>
  <c r="U104" s="1"/>
  <c r="BD108"/>
  <c r="BD104" s="1"/>
  <c r="CF108"/>
  <c r="CF104" s="1"/>
  <c r="AF108"/>
  <c r="AF104" s="1"/>
  <c r="BW108"/>
  <c r="BW104" s="1"/>
  <c r="CG108"/>
  <c r="CG104" s="1"/>
  <c r="BZ108"/>
  <c r="BZ104" s="1"/>
  <c r="AR108"/>
  <c r="AR104" s="1"/>
  <c r="BT108"/>
  <c r="BT104" s="1"/>
  <c r="CL108"/>
  <c r="CL104" s="1"/>
  <c r="AG108"/>
  <c r="AG104" s="1"/>
  <c r="F108"/>
  <c r="F104" s="1"/>
  <c r="G108"/>
  <c r="G104" s="1"/>
  <c r="AI108"/>
  <c r="AI104" s="1"/>
  <c r="BP108"/>
  <c r="BP104" s="1"/>
  <c r="K108"/>
  <c r="K104" s="1"/>
  <c r="AC175"/>
  <c r="AB195" i="4"/>
  <c r="AB200" s="1"/>
  <c r="AQ193" i="7"/>
  <c r="AP220" i="4"/>
  <c r="BW220"/>
  <c r="BX193" i="7"/>
  <c r="BU181"/>
  <c r="BT205" i="4"/>
  <c r="BD190"/>
  <c r="BE169" i="7"/>
  <c r="BY199"/>
  <c r="BY205" s="1"/>
  <c r="BY211" s="1"/>
  <c r="BY217" s="1"/>
  <c r="BY223" s="1"/>
  <c r="BY229" s="1"/>
  <c r="BY235" s="1"/>
  <c r="BY241" s="1"/>
  <c r="BY247" s="1"/>
  <c r="BY253" s="1"/>
  <c r="BX225" i="4"/>
  <c r="K125" i="7"/>
  <c r="BP163"/>
  <c r="BO180" i="4"/>
  <c r="BO185" s="1"/>
  <c r="BU135"/>
  <c r="BU140" s="1"/>
  <c r="BV127" i="7"/>
  <c r="BC181"/>
  <c r="BB205" i="4"/>
  <c r="L143" i="7"/>
  <c r="AV205" i="4"/>
  <c r="AW181" i="7"/>
  <c r="CL181"/>
  <c r="CK205" i="4"/>
  <c r="AB193" i="7"/>
  <c r="AA220" i="4"/>
  <c r="L163" i="7"/>
  <c r="K180" i="4"/>
  <c r="K185" s="1"/>
  <c r="J190"/>
  <c r="K169" i="7"/>
  <c r="CJ130" i="4"/>
  <c r="CK121" i="7"/>
  <c r="CG187"/>
  <c r="CF210" i="4"/>
  <c r="CF215" s="1"/>
  <c r="J131" i="7"/>
  <c r="BW181"/>
  <c r="BV205" i="4"/>
  <c r="BM7" i="5"/>
  <c r="BJ8"/>
  <c r="AJ220" i="4"/>
  <c r="AK193" i="7"/>
  <c r="U175" i="4"/>
  <c r="V157" i="7"/>
  <c r="AY220" i="4"/>
  <c r="AZ193" i="7"/>
  <c r="L190" i="4"/>
  <c r="M169" i="7"/>
  <c r="BL180" i="4"/>
  <c r="BL185" s="1"/>
  <c r="BM163" i="7"/>
  <c r="CC175"/>
  <c r="CB195" i="4"/>
  <c r="CB200" s="1"/>
  <c r="G155" i="7"/>
  <c r="BR190" i="4"/>
  <c r="BS169" i="7"/>
  <c r="BL193"/>
  <c r="BK220" i="4"/>
  <c r="CM175" i="7"/>
  <c r="CL195" i="4"/>
  <c r="CL200" s="1"/>
  <c r="BT175" i="7"/>
  <c r="BS195" i="4"/>
  <c r="BS200" s="1"/>
  <c r="AE175" i="7"/>
  <c r="AD195" i="4"/>
  <c r="AD200" s="1"/>
  <c r="H167" i="7"/>
  <c r="BQ180" i="4"/>
  <c r="BQ185" s="1"/>
  <c r="BR163" i="7"/>
  <c r="CE187"/>
  <c r="CD210" i="4"/>
  <c r="CD215" s="1"/>
  <c r="BK8" i="5"/>
  <c r="BN7"/>
  <c r="BZ181" i="7"/>
  <c r="BY205" i="4"/>
  <c r="AR139" i="7"/>
  <c r="AQ150" i="4"/>
  <c r="AQ155" s="1"/>
  <c r="CA169" i="7"/>
  <c r="BZ190" i="4"/>
  <c r="AL225"/>
  <c r="AM199" i="7"/>
  <c r="AM205" s="1"/>
  <c r="AM211" s="1"/>
  <c r="AM217" s="1"/>
  <c r="AM223" s="1"/>
  <c r="AM229" s="1"/>
  <c r="AM235" s="1"/>
  <c r="AM241" s="1"/>
  <c r="AM247" s="1"/>
  <c r="AM253" s="1"/>
  <c r="F173"/>
  <c r="AI143"/>
  <c r="X131"/>
  <c r="CA7" i="5"/>
  <c r="BX8"/>
  <c r="CB133" i="7"/>
  <c r="CA145" i="4"/>
  <c r="AU175" i="7"/>
  <c r="AT195" i="4"/>
  <c r="AT200" s="1"/>
  <c r="I169" i="7"/>
  <c r="H190" i="4"/>
  <c r="CI175" i="7"/>
  <c r="CH195" i="4"/>
  <c r="CH200" s="1"/>
  <c r="CG205"/>
  <c r="CH181" i="7"/>
  <c r="W190" i="4"/>
  <c r="X169" i="7"/>
  <c r="R143"/>
  <c r="Y169"/>
  <c r="X190" i="4"/>
  <c r="CF163" i="7"/>
  <c r="CE180" i="4"/>
  <c r="CE185" s="1"/>
  <c r="J169" i="7"/>
  <c r="I190" i="4"/>
  <c r="AC220"/>
  <c r="AD193" i="7"/>
  <c r="U187"/>
  <c r="T210" i="4"/>
  <c r="T215" s="1"/>
  <c r="BA175" i="7"/>
  <c r="AZ195" i="4"/>
  <c r="AZ200" s="1"/>
  <c r="BB197" i="7"/>
  <c r="F205" i="4"/>
  <c r="G181" i="7"/>
  <c r="BN190" i="4"/>
  <c r="BO169" i="7"/>
  <c r="AS220" i="4"/>
  <c r="AT193" i="7"/>
  <c r="AH169"/>
  <c r="AG190" i="4"/>
  <c r="N195"/>
  <c r="N200" s="1"/>
  <c r="O175" i="7"/>
  <c r="AI193"/>
  <c r="AH220" i="4"/>
  <c r="BD169" i="7"/>
  <c r="BC190" i="4"/>
  <c r="AG175" i="7"/>
  <c r="AF195" i="4"/>
  <c r="AF200" s="1"/>
  <c r="BG187" i="7"/>
  <c r="BF210" i="4"/>
  <c r="BF215" s="1"/>
  <c r="AN187" i="7"/>
  <c r="AM210" i="4"/>
  <c r="AM215" s="1"/>
  <c r="D145"/>
  <c r="E133" i="7"/>
  <c r="AO169"/>
  <c r="AN190" i="4"/>
  <c r="S220"/>
  <c r="T193" i="7"/>
  <c r="AO190" i="4"/>
  <c r="AP169" i="7"/>
  <c r="BH225" i="4"/>
  <c r="BI199" i="7"/>
  <c r="BI205" s="1"/>
  <c r="BI211" s="1"/>
  <c r="BI217" s="1"/>
  <c r="BI223" s="1"/>
  <c r="BI229" s="1"/>
  <c r="BI235" s="1"/>
  <c r="BI241" s="1"/>
  <c r="BI247" s="1"/>
  <c r="BI253" s="1"/>
  <c r="AI225" i="4"/>
  <c r="AJ199" i="7"/>
  <c r="AJ205" s="1"/>
  <c r="AJ211" s="1"/>
  <c r="AJ217" s="1"/>
  <c r="AJ223" s="1"/>
  <c r="AJ229" s="1"/>
  <c r="AJ235" s="1"/>
  <c r="AJ241" s="1"/>
  <c r="AJ247" s="1"/>
  <c r="AJ253" s="1"/>
  <c r="E190" i="4"/>
  <c r="F169" i="7"/>
  <c r="BP220" i="4"/>
  <c r="BQ193" i="7"/>
  <c r="BJ210" i="4"/>
  <c r="BJ215" s="1"/>
  <c r="BK187" i="7"/>
  <c r="P225" i="4"/>
  <c r="Q199" i="7"/>
  <c r="Q205" s="1"/>
  <c r="Q211" s="1"/>
  <c r="Q217" s="1"/>
  <c r="Q223" s="1"/>
  <c r="Q229" s="1"/>
  <c r="Q235" s="1"/>
  <c r="Q241" s="1"/>
  <c r="Q247" s="1"/>
  <c r="Q253" s="1"/>
  <c r="Z143"/>
  <c r="AX187"/>
  <c r="AW210" i="4"/>
  <c r="AW215" s="1"/>
  <c r="D131" i="7"/>
  <c r="Z169"/>
  <c r="Y190" i="4"/>
  <c r="V195"/>
  <c r="V200" s="1"/>
  <c r="W175" i="7"/>
  <c r="BJ193"/>
  <c r="BI220" i="4"/>
  <c r="AR210"/>
  <c r="AR215" s="1"/>
  <c r="AS187" i="7"/>
  <c r="Z210" i="4"/>
  <c r="Z215" s="1"/>
  <c r="AA187" i="7"/>
  <c r="BA180" i="4"/>
  <c r="BA185" s="1"/>
  <c r="BB163" i="7"/>
  <c r="BH175"/>
  <c r="BG195" i="4"/>
  <c r="BG200" s="1"/>
  <c r="AY175" i="7"/>
  <c r="AX195" i="4"/>
  <c r="AX200" s="1"/>
  <c r="I161" i="7"/>
  <c r="Q190" i="4"/>
  <c r="R169" i="7"/>
  <c r="AF193"/>
  <c r="AE220" i="4"/>
  <c r="AL193" i="7"/>
  <c r="AK220" i="4"/>
  <c r="H169" i="7"/>
  <c r="G190" i="4"/>
  <c r="BE190"/>
  <c r="BF169" i="7"/>
  <c r="BP131"/>
  <c r="M195" i="4"/>
  <c r="M200" s="1"/>
  <c r="N175" i="7"/>
  <c r="CO169"/>
  <c r="CN190" i="4"/>
  <c r="AU225"/>
  <c r="AV199" i="7"/>
  <c r="AV205" s="1"/>
  <c r="AV211" s="1"/>
  <c r="AV217" s="1"/>
  <c r="AV223" s="1"/>
  <c r="AV229" s="1"/>
  <c r="AV235" s="1"/>
  <c r="AV241" s="1"/>
  <c r="AV247" s="1"/>
  <c r="AV253" s="1"/>
  <c r="AI265" l="1"/>
  <c r="AI263"/>
  <c r="AJ263"/>
  <c r="AI266"/>
  <c r="AI317"/>
  <c r="AI321"/>
  <c r="AJ305"/>
  <c r="AI284"/>
  <c r="AI291"/>
  <c r="AI292"/>
  <c r="AI313"/>
  <c r="AJ309"/>
  <c r="AJ297"/>
  <c r="AI278"/>
  <c r="AJ301"/>
  <c r="AJ265"/>
  <c r="AJ272"/>
  <c r="AJ286"/>
  <c r="AI309"/>
  <c r="AJ348"/>
  <c r="AJ312"/>
  <c r="AI275"/>
  <c r="AJ317"/>
  <c r="AI301"/>
  <c r="AI304"/>
  <c r="AI281"/>
  <c r="AI325"/>
  <c r="AI322"/>
  <c r="AI270"/>
  <c r="AI348"/>
  <c r="AJ321"/>
  <c r="AJ311"/>
  <c r="AJ295"/>
  <c r="AJ285"/>
  <c r="AI326"/>
  <c r="AJ289"/>
  <c r="AI267"/>
  <c r="AJ352"/>
  <c r="AI268"/>
  <c r="AJ308"/>
  <c r="AJ279"/>
  <c r="AI332"/>
  <c r="AJ271"/>
  <c r="AI302"/>
  <c r="AJ333"/>
  <c r="AJ344"/>
  <c r="AI316"/>
  <c r="AI286"/>
  <c r="AJ350"/>
  <c r="AI340"/>
  <c r="AI345"/>
  <c r="AI337"/>
  <c r="AI285"/>
  <c r="AJ278"/>
  <c r="AJ316"/>
  <c r="AI283"/>
  <c r="AI312"/>
  <c r="AI343"/>
  <c r="AJ266"/>
  <c r="AJ299"/>
  <c r="AJ300"/>
  <c r="AI273"/>
  <c r="AI335"/>
  <c r="AJ303"/>
  <c r="AJ270"/>
  <c r="AI338"/>
  <c r="AI315"/>
  <c r="AI289"/>
  <c r="AI327"/>
  <c r="AI294"/>
  <c r="AI333"/>
  <c r="AJ280"/>
  <c r="AJ292"/>
  <c r="AI346"/>
  <c r="AI342"/>
  <c r="AJ310"/>
  <c r="AI308"/>
  <c r="AJ302"/>
  <c r="AI280"/>
  <c r="AI331"/>
  <c r="AJ293"/>
  <c r="AJ339"/>
  <c r="AI271"/>
  <c r="AI328"/>
  <c r="AJ315"/>
  <c r="AI323"/>
  <c r="AI311"/>
  <c r="AJ325"/>
  <c r="AJ307"/>
  <c r="AI350"/>
  <c r="AJ351"/>
  <c r="AI320"/>
  <c r="AJ282"/>
  <c r="AI293"/>
  <c r="AJ331"/>
  <c r="AJ296"/>
  <c r="AJ275"/>
  <c r="AJ332"/>
  <c r="AJ284"/>
  <c r="AI297"/>
  <c r="AJ287"/>
  <c r="AI330"/>
  <c r="AJ306"/>
  <c r="AI351"/>
  <c r="AJ329"/>
  <c r="AI336"/>
  <c r="AJ328"/>
  <c r="AI344"/>
  <c r="AJ340"/>
  <c r="AI290"/>
  <c r="AJ343"/>
  <c r="AJ281"/>
  <c r="AI352"/>
  <c r="AI277"/>
  <c r="AJ314"/>
  <c r="AJ267"/>
  <c r="AJ276"/>
  <c r="AJ274"/>
  <c r="AI339"/>
  <c r="AI303"/>
  <c r="AI349"/>
  <c r="AI269"/>
  <c r="AI307"/>
  <c r="AJ341"/>
  <c r="AJ335"/>
  <c r="AI298"/>
  <c r="AJ322"/>
  <c r="AJ288"/>
  <c r="AI324"/>
  <c r="AJ346"/>
  <c r="AJ298"/>
  <c r="AJ269"/>
  <c r="AJ313"/>
  <c r="AJ273"/>
  <c r="AJ334"/>
  <c r="AI299"/>
  <c r="AI288"/>
  <c r="AI314"/>
  <c r="AI287"/>
  <c r="AJ291"/>
  <c r="AJ320"/>
  <c r="AI318"/>
  <c r="AJ349"/>
  <c r="AI347"/>
  <c r="AI264"/>
  <c r="AI306"/>
  <c r="AI296"/>
  <c r="AJ304"/>
  <c r="AI279"/>
  <c r="AI300"/>
  <c r="AJ342"/>
  <c r="AI334"/>
  <c r="AJ345"/>
  <c r="AJ337"/>
  <c r="AI295"/>
  <c r="AJ336"/>
  <c r="AI305"/>
  <c r="AJ319"/>
  <c r="AI329"/>
  <c r="AJ290"/>
  <c r="AJ277"/>
  <c r="AJ323"/>
  <c r="AJ283"/>
  <c r="AJ264"/>
  <c r="AI276"/>
  <c r="AJ268"/>
  <c r="AJ327"/>
  <c r="AJ326"/>
  <c r="AI341"/>
  <c r="AJ318"/>
  <c r="AI282"/>
  <c r="AJ330"/>
  <c r="AJ324"/>
  <c r="AJ338"/>
  <c r="AI319"/>
  <c r="AI274"/>
  <c r="AI272"/>
  <c r="AJ347"/>
  <c r="AJ294"/>
  <c r="AI310"/>
  <c r="E119"/>
  <c r="AF114"/>
  <c r="AF110" s="1"/>
  <c r="L114"/>
  <c r="L110" s="1"/>
  <c r="Z114"/>
  <c r="Z110" s="1"/>
  <c r="S114"/>
  <c r="S110" s="1"/>
  <c r="AL114"/>
  <c r="AL110" s="1"/>
  <c r="AK114"/>
  <c r="AK110" s="1"/>
  <c r="X114"/>
  <c r="X110" s="1"/>
  <c r="G114"/>
  <c r="G110" s="1"/>
  <c r="CD114"/>
  <c r="CD110" s="1"/>
  <c r="CC114"/>
  <c r="CC110" s="1"/>
  <c r="CK114"/>
  <c r="CK110" s="1"/>
  <c r="AM114"/>
  <c r="AM110" s="1"/>
  <c r="AY114"/>
  <c r="AY110" s="1"/>
  <c r="BB114"/>
  <c r="BB110" s="1"/>
  <c r="AV114"/>
  <c r="AV110" s="1"/>
  <c r="BT114"/>
  <c r="BT110" s="1"/>
  <c r="BH114"/>
  <c r="BH110" s="1"/>
  <c r="M114"/>
  <c r="M110" s="1"/>
  <c r="K114"/>
  <c r="K110" s="1"/>
  <c r="R114"/>
  <c r="R110" s="1"/>
  <c r="U114"/>
  <c r="U110" s="1"/>
  <c r="P114"/>
  <c r="P110" s="1"/>
  <c r="AR114"/>
  <c r="AR110" s="1"/>
  <c r="AS114"/>
  <c r="AS110" s="1"/>
  <c r="AB114"/>
  <c r="AB110" s="1"/>
  <c r="BA114"/>
  <c r="BA110" s="1"/>
  <c r="CE114"/>
  <c r="CE110" s="1"/>
  <c r="BU114"/>
  <c r="BU110" s="1"/>
  <c r="AD114"/>
  <c r="AD110" s="1"/>
  <c r="W114"/>
  <c r="W110" s="1"/>
  <c r="AH114"/>
  <c r="AH110" s="1"/>
  <c r="CA114"/>
  <c r="CA110" s="1"/>
  <c r="CF114"/>
  <c r="CF110" s="1"/>
  <c r="Q114"/>
  <c r="Q110" s="1"/>
  <c r="AN114"/>
  <c r="AN110" s="1"/>
  <c r="BO114"/>
  <c r="BO110" s="1"/>
  <c r="CM114"/>
  <c r="CM110" s="1"/>
  <c r="AX114"/>
  <c r="AX110" s="1"/>
  <c r="Y114"/>
  <c r="Y110" s="1"/>
  <c r="D114"/>
  <c r="D110" s="1"/>
  <c r="F114"/>
  <c r="F110" s="1"/>
  <c r="CL114"/>
  <c r="CL110" s="1"/>
  <c r="CH114"/>
  <c r="CH110" s="1"/>
  <c r="CO114"/>
  <c r="CO110" s="1"/>
  <c r="J114"/>
  <c r="J110" s="1"/>
  <c r="BQ114"/>
  <c r="BQ110" s="1"/>
  <c r="BC114"/>
  <c r="BC110" s="1"/>
  <c r="T114"/>
  <c r="T110" s="1"/>
  <c r="BN114"/>
  <c r="BN110" s="1"/>
  <c r="AC114"/>
  <c r="AC110" s="1"/>
  <c r="BI114"/>
  <c r="BI110" s="1"/>
  <c r="BM114"/>
  <c r="BM110" s="1"/>
  <c r="AU114"/>
  <c r="AU110" s="1"/>
  <c r="BS114"/>
  <c r="BS110" s="1"/>
  <c r="AP114"/>
  <c r="AP110" s="1"/>
  <c r="BZ114"/>
  <c r="BZ110" s="1"/>
  <c r="V114"/>
  <c r="V110" s="1"/>
  <c r="AG114"/>
  <c r="AG110" s="1"/>
  <c r="BL114"/>
  <c r="BL110" s="1"/>
  <c r="BW114"/>
  <c r="BW110" s="1"/>
  <c r="O114"/>
  <c r="O110" s="1"/>
  <c r="E114"/>
  <c r="E110" s="1"/>
  <c r="BG114"/>
  <c r="BG110" s="1"/>
  <c r="BE114"/>
  <c r="BE110" s="1"/>
  <c r="CB114"/>
  <c r="CB110" s="1"/>
  <c r="BF114"/>
  <c r="BF110" s="1"/>
  <c r="H114"/>
  <c r="H110" s="1"/>
  <c r="CN114"/>
  <c r="CN110" s="1"/>
  <c r="BY114"/>
  <c r="BY110" s="1"/>
  <c r="CG114"/>
  <c r="CG110" s="1"/>
  <c r="AQ114"/>
  <c r="AQ110" s="1"/>
  <c r="AZ114"/>
  <c r="AZ110" s="1"/>
  <c r="BV114"/>
  <c r="BV110" s="1"/>
  <c r="BP114"/>
  <c r="BP110" s="1"/>
  <c r="AW114"/>
  <c r="AW110" s="1"/>
  <c r="AI114"/>
  <c r="AI110" s="1"/>
  <c r="CJ114"/>
  <c r="CJ110" s="1"/>
  <c r="AE114"/>
  <c r="AE110" s="1"/>
  <c r="BD114"/>
  <c r="BD110" s="1"/>
  <c r="AA114"/>
  <c r="AA110" s="1"/>
  <c r="N114"/>
  <c r="N110" s="1"/>
  <c r="I114"/>
  <c r="I110" s="1"/>
  <c r="BX114"/>
  <c r="BX110" s="1"/>
  <c r="BJ114"/>
  <c r="BJ110" s="1"/>
  <c r="AT114"/>
  <c r="AT110" s="1"/>
  <c r="AO114"/>
  <c r="AO110" s="1"/>
  <c r="BR114"/>
  <c r="BR110" s="1"/>
  <c r="CI114"/>
  <c r="CI110" s="1"/>
  <c r="AJ114"/>
  <c r="AJ110" s="1"/>
  <c r="BK114"/>
  <c r="BK110" s="1"/>
  <c r="M205" i="4"/>
  <c r="N181" i="7"/>
  <c r="BF175"/>
  <c r="BE195" i="4"/>
  <c r="BE200" s="1"/>
  <c r="H175" i="7"/>
  <c r="G195" i="4"/>
  <c r="G200" s="1"/>
  <c r="Q195"/>
  <c r="Q200" s="1"/>
  <c r="R175" i="7"/>
  <c r="BB169"/>
  <c r="BA190" i="4"/>
  <c r="AS193" i="7"/>
  <c r="AR220" i="4"/>
  <c r="V205"/>
  <c r="W181" i="7"/>
  <c r="BP225" i="4"/>
  <c r="BQ199" i="7"/>
  <c r="BQ205" s="1"/>
  <c r="BQ211" s="1"/>
  <c r="BQ217" s="1"/>
  <c r="BQ223" s="1"/>
  <c r="BQ229" s="1"/>
  <c r="BQ235" s="1"/>
  <c r="BQ241" s="1"/>
  <c r="BQ247" s="1"/>
  <c r="BQ253" s="1"/>
  <c r="AO195" i="4"/>
  <c r="AO200" s="1"/>
  <c r="AP175" i="7"/>
  <c r="BN195" i="4"/>
  <c r="BN200" s="1"/>
  <c r="BO175" i="7"/>
  <c r="BB203"/>
  <c r="X175"/>
  <c r="W195" i="4"/>
  <c r="W200" s="1"/>
  <c r="CD7" i="5"/>
  <c r="CA8"/>
  <c r="AI149" i="7"/>
  <c r="AR145"/>
  <c r="AQ160" i="4"/>
  <c r="BN8" i="5"/>
  <c r="BQ7"/>
  <c r="AE181" i="7"/>
  <c r="AD205" i="4"/>
  <c r="CM181" i="7"/>
  <c r="CL205" i="4"/>
  <c r="BM169" i="7"/>
  <c r="BL190" i="4"/>
  <c r="AY225"/>
  <c r="AZ199" i="7"/>
  <c r="AZ205" s="1"/>
  <c r="AZ211" s="1"/>
  <c r="AZ217" s="1"/>
  <c r="AZ223" s="1"/>
  <c r="AZ229" s="1"/>
  <c r="AZ235" s="1"/>
  <c r="AZ241" s="1"/>
  <c r="AZ247" s="1"/>
  <c r="AZ253" s="1"/>
  <c r="AK199"/>
  <c r="AK205" s="1"/>
  <c r="AK211" s="1"/>
  <c r="AK217" s="1"/>
  <c r="AK223" s="1"/>
  <c r="AK229" s="1"/>
  <c r="AK235" s="1"/>
  <c r="AK241" s="1"/>
  <c r="AK247" s="1"/>
  <c r="AK253" s="1"/>
  <c r="AJ225" i="4"/>
  <c r="BV210"/>
  <c r="BV215" s="1"/>
  <c r="BW187" i="7"/>
  <c r="CF220" i="4"/>
  <c r="CG193" i="7"/>
  <c r="AB199"/>
  <c r="AB205" s="1"/>
  <c r="AB211" s="1"/>
  <c r="AB217" s="1"/>
  <c r="AB223" s="1"/>
  <c r="AB229" s="1"/>
  <c r="AB235" s="1"/>
  <c r="AB241" s="1"/>
  <c r="AB247" s="1"/>
  <c r="AB253" s="1"/>
  <c r="AA225" i="4"/>
  <c r="BC187" i="7"/>
  <c r="BB210" i="4"/>
  <c r="BB215" s="1"/>
  <c r="BO190"/>
  <c r="BP169" i="7"/>
  <c r="BT210" i="4"/>
  <c r="BT215" s="1"/>
  <c r="BU187" i="7"/>
  <c r="AP225" i="4"/>
  <c r="AQ199" i="7"/>
  <c r="AQ205" s="1"/>
  <c r="AQ211" s="1"/>
  <c r="AQ217" s="1"/>
  <c r="AQ223" s="1"/>
  <c r="AQ229" s="1"/>
  <c r="AQ235" s="1"/>
  <c r="AQ241" s="1"/>
  <c r="AQ247" s="1"/>
  <c r="AQ253" s="1"/>
  <c r="CN195" i="4"/>
  <c r="CN200" s="1"/>
  <c r="CO175" i="7"/>
  <c r="AF199"/>
  <c r="AF205" s="1"/>
  <c r="AF211" s="1"/>
  <c r="AF217" s="1"/>
  <c r="AF223" s="1"/>
  <c r="AF229" s="1"/>
  <c r="AF235" s="1"/>
  <c r="AF241" s="1"/>
  <c r="AF247" s="1"/>
  <c r="AF253" s="1"/>
  <c r="AE225" i="4"/>
  <c r="BG205"/>
  <c r="BH181" i="7"/>
  <c r="BJ199"/>
  <c r="BJ205" s="1"/>
  <c r="BJ211" s="1"/>
  <c r="BJ217" s="1"/>
  <c r="BJ223" s="1"/>
  <c r="BJ229" s="1"/>
  <c r="BJ235" s="1"/>
  <c r="BJ241" s="1"/>
  <c r="BJ247" s="1"/>
  <c r="BJ253" s="1"/>
  <c r="BI225" i="4"/>
  <c r="Z175" i="7"/>
  <c r="Y195" i="4"/>
  <c r="Y200" s="1"/>
  <c r="D137" i="7"/>
  <c r="E139"/>
  <c r="D150" i="4"/>
  <c r="D155" s="1"/>
  <c r="BF220"/>
  <c r="BG193" i="7"/>
  <c r="BC195" i="4"/>
  <c r="BC200" s="1"/>
  <c r="BD175" i="7"/>
  <c r="AZ205" i="4"/>
  <c r="BA181" i="7"/>
  <c r="CE190" i="4"/>
  <c r="CF169" i="7"/>
  <c r="I175"/>
  <c r="H195" i="4"/>
  <c r="H200" s="1"/>
  <c r="CA150"/>
  <c r="CA155" s="1"/>
  <c r="CB139" i="7"/>
  <c r="F179"/>
  <c r="BR169"/>
  <c r="BQ190" i="4"/>
  <c r="BR195"/>
  <c r="BR200" s="1"/>
  <c r="BS175" i="7"/>
  <c r="CB205" i="4"/>
  <c r="CC181" i="7"/>
  <c r="K175"/>
  <c r="J195" i="4"/>
  <c r="J200" s="1"/>
  <c r="AV210"/>
  <c r="AV215" s="1"/>
  <c r="AW187" i="7"/>
  <c r="BP137"/>
  <c r="AL199"/>
  <c r="AL205" s="1"/>
  <c r="AL211" s="1"/>
  <c r="AL217" s="1"/>
  <c r="AL223" s="1"/>
  <c r="AL229" s="1"/>
  <c r="AL235" s="1"/>
  <c r="AL241" s="1"/>
  <c r="AL247" s="1"/>
  <c r="AL253" s="1"/>
  <c r="AK225" i="4"/>
  <c r="I167" i="7"/>
  <c r="Z220" i="4"/>
  <c r="AA193" i="7"/>
  <c r="Z149"/>
  <c r="BK193"/>
  <c r="BJ220" i="4"/>
  <c r="F175" i="7"/>
  <c r="E195" i="4"/>
  <c r="E200" s="1"/>
  <c r="S225"/>
  <c r="T199" i="7"/>
  <c r="T205" s="1"/>
  <c r="T211" s="1"/>
  <c r="T217" s="1"/>
  <c r="T223" s="1"/>
  <c r="T229" s="1"/>
  <c r="T235" s="1"/>
  <c r="T241" s="1"/>
  <c r="T247" s="1"/>
  <c r="T253" s="1"/>
  <c r="AM220" i="4"/>
  <c r="AN193" i="7"/>
  <c r="O181"/>
  <c r="N205" i="4"/>
  <c r="AS225"/>
  <c r="AT199" i="7"/>
  <c r="AT205" s="1"/>
  <c r="AT211" s="1"/>
  <c r="AT217" s="1"/>
  <c r="AT223" s="1"/>
  <c r="AT229" s="1"/>
  <c r="AT235" s="1"/>
  <c r="AT241" s="1"/>
  <c r="AT247" s="1"/>
  <c r="AT253" s="1"/>
  <c r="G187"/>
  <c r="F210" i="4"/>
  <c r="F215" s="1"/>
  <c r="AC225"/>
  <c r="AD199" i="7"/>
  <c r="AD205" s="1"/>
  <c r="AD211" s="1"/>
  <c r="AD217" s="1"/>
  <c r="AD223" s="1"/>
  <c r="AD229" s="1"/>
  <c r="AD235" s="1"/>
  <c r="AD241" s="1"/>
  <c r="AD247" s="1"/>
  <c r="AD253" s="1"/>
  <c r="R149"/>
  <c r="CG210" i="4"/>
  <c r="CG215" s="1"/>
  <c r="CH187" i="7"/>
  <c r="X137"/>
  <c r="BZ195" i="4"/>
  <c r="BZ200" s="1"/>
  <c r="CA175" i="7"/>
  <c r="BZ187"/>
  <c r="BY210" i="4"/>
  <c r="BY215" s="1"/>
  <c r="CE193" i="7"/>
  <c r="CD220" i="4"/>
  <c r="BS205"/>
  <c r="BT181" i="7"/>
  <c r="BL199"/>
  <c r="BL205" s="1"/>
  <c r="BL211" s="1"/>
  <c r="BL217" s="1"/>
  <c r="BL223" s="1"/>
  <c r="BL229" s="1"/>
  <c r="BL235" s="1"/>
  <c r="BL241" s="1"/>
  <c r="BL247" s="1"/>
  <c r="BL253" s="1"/>
  <c r="BK225" i="4"/>
  <c r="M175" i="7"/>
  <c r="L195" i="4"/>
  <c r="L200" s="1"/>
  <c r="U180"/>
  <c r="U185" s="1"/>
  <c r="V163" i="7"/>
  <c r="J137"/>
  <c r="K190" i="4"/>
  <c r="L169" i="7"/>
  <c r="CK210" i="4"/>
  <c r="CK215" s="1"/>
  <c r="CL187" i="7"/>
  <c r="K131"/>
  <c r="AC181"/>
  <c r="AB205" i="4"/>
  <c r="AY181" i="7"/>
  <c r="AX205" i="4"/>
  <c r="AX193" i="7"/>
  <c r="AW220" i="4"/>
  <c r="AN195"/>
  <c r="AN200" s="1"/>
  <c r="AO175" i="7"/>
  <c r="AF205" i="4"/>
  <c r="AG181" i="7"/>
  <c r="AH225" i="4"/>
  <c r="AI199" i="7"/>
  <c r="AI205" s="1"/>
  <c r="AI211" s="1"/>
  <c r="AI217" s="1"/>
  <c r="AI223" s="1"/>
  <c r="AI229" s="1"/>
  <c r="AI235" s="1"/>
  <c r="AI241" s="1"/>
  <c r="AI247" s="1"/>
  <c r="AI253" s="1"/>
  <c r="AG195" i="4"/>
  <c r="AG200" s="1"/>
  <c r="AH175" i="7"/>
  <c r="T220" i="4"/>
  <c r="U193" i="7"/>
  <c r="I195" i="4"/>
  <c r="I200" s="1"/>
  <c r="J175" i="7"/>
  <c r="X195" i="4"/>
  <c r="X200" s="1"/>
  <c r="Y175" i="7"/>
  <c r="CI181"/>
  <c r="CH205" i="4"/>
  <c r="AT205"/>
  <c r="AU181" i="7"/>
  <c r="H173"/>
  <c r="G161"/>
  <c r="BP7" i="5"/>
  <c r="BM8"/>
  <c r="CK127" i="7"/>
  <c r="CJ135" i="4"/>
  <c r="CJ140" s="1"/>
  <c r="L149" i="7"/>
  <c r="BU145" i="4"/>
  <c r="BV133" i="7"/>
  <c r="BD195" i="4"/>
  <c r="BD200" s="1"/>
  <c r="BE175" i="7"/>
  <c r="BX199"/>
  <c r="BX205" s="1"/>
  <c r="BX211" s="1"/>
  <c r="BX217" s="1"/>
  <c r="BX223" s="1"/>
  <c r="BX229" s="1"/>
  <c r="BX235" s="1"/>
  <c r="BX241" s="1"/>
  <c r="BX247" s="1"/>
  <c r="BX253" s="1"/>
  <c r="BW225" i="4"/>
  <c r="AL263" i="7" l="1"/>
  <c r="AK263"/>
  <c r="AL302"/>
  <c r="AK315"/>
  <c r="AK275"/>
  <c r="AL305"/>
  <c r="AL306"/>
  <c r="AK276"/>
  <c r="AL334"/>
  <c r="AK335"/>
  <c r="AL315"/>
  <c r="AL289"/>
  <c r="AL323"/>
  <c r="AK305"/>
  <c r="AL290"/>
  <c r="AL316"/>
  <c r="AL281"/>
  <c r="AL339"/>
  <c r="AK321"/>
  <c r="AL294"/>
  <c r="AK299"/>
  <c r="AK266"/>
  <c r="AL309"/>
  <c r="AK323"/>
  <c r="AK351"/>
  <c r="AK308"/>
  <c r="AK279"/>
  <c r="AK313"/>
  <c r="AK294"/>
  <c r="AK314"/>
  <c r="AL312"/>
  <c r="AK269"/>
  <c r="AL286"/>
  <c r="AK329"/>
  <c r="AK291"/>
  <c r="AK283"/>
  <c r="AK297"/>
  <c r="AK338"/>
  <c r="AL324"/>
  <c r="AL269"/>
  <c r="AL343"/>
  <c r="AL284"/>
  <c r="AK337"/>
  <c r="AL331"/>
  <c r="AK268"/>
  <c r="AK312"/>
  <c r="AL327"/>
  <c r="AL298"/>
  <c r="AK306"/>
  <c r="AK265"/>
  <c r="AK339"/>
  <c r="AL332"/>
  <c r="AK348"/>
  <c r="AL318"/>
  <c r="AK271"/>
  <c r="AK332"/>
  <c r="AK311"/>
  <c r="AK298"/>
  <c r="AL279"/>
  <c r="AK324"/>
  <c r="AK344"/>
  <c r="AK346"/>
  <c r="AL265"/>
  <c r="AK345"/>
  <c r="AK322"/>
  <c r="AL264"/>
  <c r="AK267"/>
  <c r="AK340"/>
  <c r="AK320"/>
  <c r="AK325"/>
  <c r="AK336"/>
  <c r="AK302"/>
  <c r="AK286"/>
  <c r="AL271"/>
  <c r="AK264"/>
  <c r="AL270"/>
  <c r="AL322"/>
  <c r="AK290"/>
  <c r="AK347"/>
  <c r="AL329"/>
  <c r="AL348"/>
  <c r="AK295"/>
  <c r="AL346"/>
  <c r="AL311"/>
  <c r="AK300"/>
  <c r="AL314"/>
  <c r="AK343"/>
  <c r="AK287"/>
  <c r="AL272"/>
  <c r="AK309"/>
  <c r="AK350"/>
  <c r="AL347"/>
  <c r="AL352"/>
  <c r="AL330"/>
  <c r="AK282"/>
  <c r="AL301"/>
  <c r="AL342"/>
  <c r="AK289"/>
  <c r="AK274"/>
  <c r="AL291"/>
  <c r="AK270"/>
  <c r="AK334"/>
  <c r="AK277"/>
  <c r="AL266"/>
  <c r="AL299"/>
  <c r="AK296"/>
  <c r="AL295"/>
  <c r="AL283"/>
  <c r="AK316"/>
  <c r="AL282"/>
  <c r="AK330"/>
  <c r="AL320"/>
  <c r="AL341"/>
  <c r="AK307"/>
  <c r="AK281"/>
  <c r="AL288"/>
  <c r="AL276"/>
  <c r="AL310"/>
  <c r="AK284"/>
  <c r="AK326"/>
  <c r="AL313"/>
  <c r="AL321"/>
  <c r="AL293"/>
  <c r="AL285"/>
  <c r="AK317"/>
  <c r="AK272"/>
  <c r="AL351"/>
  <c r="AL340"/>
  <c r="AL317"/>
  <c r="AK278"/>
  <c r="AK341"/>
  <c r="AL300"/>
  <c r="AL308"/>
  <c r="AL338"/>
  <c r="AL325"/>
  <c r="AK288"/>
  <c r="AL297"/>
  <c r="AL307"/>
  <c r="AL349"/>
  <c r="AL345"/>
  <c r="AK327"/>
  <c r="AK292"/>
  <c r="AL350"/>
  <c r="AK318"/>
  <c r="AK333"/>
  <c r="AK273"/>
  <c r="AL337"/>
  <c r="AK349"/>
  <c r="AK342"/>
  <c r="AK301"/>
  <c r="AL326"/>
  <c r="AL278"/>
  <c r="AL273"/>
  <c r="AL303"/>
  <c r="AL277"/>
  <c r="AK328"/>
  <c r="AK331"/>
  <c r="AK280"/>
  <c r="AK303"/>
  <c r="AL274"/>
  <c r="AL333"/>
  <c r="AK352"/>
  <c r="AK293"/>
  <c r="AL287"/>
  <c r="AL280"/>
  <c r="AL328"/>
  <c r="AK285"/>
  <c r="AL267"/>
  <c r="AK310"/>
  <c r="AL335"/>
  <c r="AL304"/>
  <c r="AL344"/>
  <c r="AL268"/>
  <c r="AL319"/>
  <c r="AL296"/>
  <c r="AL275"/>
  <c r="AK304"/>
  <c r="AL292"/>
  <c r="AL336"/>
  <c r="AK319"/>
  <c r="E125"/>
  <c r="AW120"/>
  <c r="AW116" s="1"/>
  <c r="W120"/>
  <c r="W116" s="1"/>
  <c r="BA120"/>
  <c r="BA116" s="1"/>
  <c r="AK120"/>
  <c r="AK116" s="1"/>
  <c r="AR120"/>
  <c r="AR116" s="1"/>
  <c r="BY120"/>
  <c r="BY116" s="1"/>
  <c r="T120"/>
  <c r="T116" s="1"/>
  <c r="BE120"/>
  <c r="BE116" s="1"/>
  <c r="S120"/>
  <c r="S116" s="1"/>
  <c r="AL120"/>
  <c r="AL116" s="1"/>
  <c r="AP120"/>
  <c r="AP116" s="1"/>
  <c r="BB120"/>
  <c r="BB116" s="1"/>
  <c r="G120"/>
  <c r="G116" s="1"/>
  <c r="AJ120"/>
  <c r="AJ116" s="1"/>
  <c r="CJ120"/>
  <c r="CJ116" s="1"/>
  <c r="CG120"/>
  <c r="CG116" s="1"/>
  <c r="BV120"/>
  <c r="BV116" s="1"/>
  <c r="BK120"/>
  <c r="BK116" s="1"/>
  <c r="F120"/>
  <c r="F116" s="1"/>
  <c r="AC120"/>
  <c r="AC116" s="1"/>
  <c r="BU120"/>
  <c r="BU116" s="1"/>
  <c r="Y120"/>
  <c r="Y116" s="1"/>
  <c r="BR120"/>
  <c r="BR116" s="1"/>
  <c r="BJ120"/>
  <c r="BJ116" s="1"/>
  <c r="CA120"/>
  <c r="CA116" s="1"/>
  <c r="CI120"/>
  <c r="CI116" s="1"/>
  <c r="BX120"/>
  <c r="BX116" s="1"/>
  <c r="BQ120"/>
  <c r="BQ116" s="1"/>
  <c r="AZ120"/>
  <c r="AZ116" s="1"/>
  <c r="BW120"/>
  <c r="BW116" s="1"/>
  <c r="E120"/>
  <c r="E116" s="1"/>
  <c r="L120"/>
  <c r="L116" s="1"/>
  <c r="BZ120"/>
  <c r="BZ116" s="1"/>
  <c r="AS120"/>
  <c r="AS116" s="1"/>
  <c r="BS120"/>
  <c r="BS116" s="1"/>
  <c r="AV120"/>
  <c r="AV116" s="1"/>
  <c r="AN120"/>
  <c r="AN116" s="1"/>
  <c r="BO120"/>
  <c r="BO116" s="1"/>
  <c r="Z120"/>
  <c r="Z116" s="1"/>
  <c r="AY120"/>
  <c r="AY116" s="1"/>
  <c r="BI120"/>
  <c r="BI116" s="1"/>
  <c r="V120"/>
  <c r="V116" s="1"/>
  <c r="AX120"/>
  <c r="AX116" s="1"/>
  <c r="AH120"/>
  <c r="AH116" s="1"/>
  <c r="AB120"/>
  <c r="AB116" s="1"/>
  <c r="CF120"/>
  <c r="CF116" s="1"/>
  <c r="M120"/>
  <c r="M116" s="1"/>
  <c r="CN120"/>
  <c r="CN116" s="1"/>
  <c r="D120"/>
  <c r="D116" s="1"/>
  <c r="AO120"/>
  <c r="AO116" s="1"/>
  <c r="I120"/>
  <c r="I116" s="1"/>
  <c r="R120"/>
  <c r="R116" s="1"/>
  <c r="K120"/>
  <c r="K116" s="1"/>
  <c r="AU120"/>
  <c r="AU116" s="1"/>
  <c r="BC120"/>
  <c r="BC116" s="1"/>
  <c r="CM120"/>
  <c r="CM116" s="1"/>
  <c r="CB120"/>
  <c r="CB116" s="1"/>
  <c r="BP120"/>
  <c r="BP116" s="1"/>
  <c r="CL120"/>
  <c r="CL116" s="1"/>
  <c r="AQ120"/>
  <c r="AQ116" s="1"/>
  <c r="CH120"/>
  <c r="CH116" s="1"/>
  <c r="AD120"/>
  <c r="AD116" s="1"/>
  <c r="CD120"/>
  <c r="CD116" s="1"/>
  <c r="AG120"/>
  <c r="AG116" s="1"/>
  <c r="BD120"/>
  <c r="BD116" s="1"/>
  <c r="X120"/>
  <c r="X116" s="1"/>
  <c r="BH120"/>
  <c r="BH116" s="1"/>
  <c r="AE120"/>
  <c r="AE116" s="1"/>
  <c r="CE120"/>
  <c r="CE116" s="1"/>
  <c r="AM120"/>
  <c r="AM116" s="1"/>
  <c r="BG120"/>
  <c r="BG116" s="1"/>
  <c r="BL120"/>
  <c r="BL116" s="1"/>
  <c r="N120"/>
  <c r="N116" s="1"/>
  <c r="AT120"/>
  <c r="AT116" s="1"/>
  <c r="O120"/>
  <c r="O116" s="1"/>
  <c r="H120"/>
  <c r="H116" s="1"/>
  <c r="AF120"/>
  <c r="AF116" s="1"/>
  <c r="BT120"/>
  <c r="BT116" s="1"/>
  <c r="Q120"/>
  <c r="Q116" s="1"/>
  <c r="BF120"/>
  <c r="BF116" s="1"/>
  <c r="AI120"/>
  <c r="AI116" s="1"/>
  <c r="AA120"/>
  <c r="AA116" s="1"/>
  <c r="U120"/>
  <c r="U116" s="1"/>
  <c r="CO120"/>
  <c r="CO116" s="1"/>
  <c r="CC120"/>
  <c r="CC116" s="1"/>
  <c r="CK120"/>
  <c r="CK116" s="1"/>
  <c r="BM120"/>
  <c r="BM116" s="1"/>
  <c r="P120"/>
  <c r="P116" s="1"/>
  <c r="BN120"/>
  <c r="BN116" s="1"/>
  <c r="J120"/>
  <c r="J116" s="1"/>
  <c r="BD205" i="4"/>
  <c r="BE181" i="7"/>
  <c r="CJ145" i="4"/>
  <c r="CK133" i="7"/>
  <c r="AT210" i="4"/>
  <c r="AT215" s="1"/>
  <c r="AU187" i="7"/>
  <c r="X205" i="4"/>
  <c r="Y181" i="7"/>
  <c r="U199"/>
  <c r="U205" s="1"/>
  <c r="U211" s="1"/>
  <c r="U217" s="1"/>
  <c r="U223" s="1"/>
  <c r="U229" s="1"/>
  <c r="U235" s="1"/>
  <c r="U241" s="1"/>
  <c r="U247" s="1"/>
  <c r="U253" s="1"/>
  <c r="T225" i="4"/>
  <c r="CK220"/>
  <c r="CL193" i="7"/>
  <c r="J143"/>
  <c r="BS210" i="4"/>
  <c r="BS215" s="1"/>
  <c r="BT187" i="7"/>
  <c r="X143"/>
  <c r="R155"/>
  <c r="Z225" i="4"/>
  <c r="AA199" i="7"/>
  <c r="AA205" s="1"/>
  <c r="AA211" s="1"/>
  <c r="AA217" s="1"/>
  <c r="AA223" s="1"/>
  <c r="AA229" s="1"/>
  <c r="AA235" s="1"/>
  <c r="AA241" s="1"/>
  <c r="AA247" s="1"/>
  <c r="AA253" s="1"/>
  <c r="AW193"/>
  <c r="AV220" i="4"/>
  <c r="CB210"/>
  <c r="CB215" s="1"/>
  <c r="CC187" i="7"/>
  <c r="BR175"/>
  <c r="BQ195" i="4"/>
  <c r="BQ200" s="1"/>
  <c r="D160"/>
  <c r="E145" i="7"/>
  <c r="BP175"/>
  <c r="BO195" i="4"/>
  <c r="BO200" s="1"/>
  <c r="BV220"/>
  <c r="BW193" i="7"/>
  <c r="CL210" i="4"/>
  <c r="CL215" s="1"/>
  <c r="CM187" i="7"/>
  <c r="BQ8" i="5"/>
  <c r="BT7"/>
  <c r="X181" i="7"/>
  <c r="W205" i="4"/>
  <c r="AS199" i="7"/>
  <c r="AS205" s="1"/>
  <c r="AS211" s="1"/>
  <c r="AS217" s="1"/>
  <c r="AS223" s="1"/>
  <c r="AS229" s="1"/>
  <c r="AS235" s="1"/>
  <c r="AS241" s="1"/>
  <c r="AS247" s="1"/>
  <c r="AS253" s="1"/>
  <c r="AR225" i="4"/>
  <c r="BE205"/>
  <c r="BF181" i="7"/>
  <c r="L155"/>
  <c r="BS7" i="5"/>
  <c r="BP8"/>
  <c r="CI187" i="7"/>
  <c r="CH210" i="4"/>
  <c r="CH215" s="1"/>
  <c r="AX210"/>
  <c r="AX215" s="1"/>
  <c r="AY187" i="7"/>
  <c r="K137"/>
  <c r="CE199"/>
  <c r="CE205" s="1"/>
  <c r="CE211" s="1"/>
  <c r="CE217" s="1"/>
  <c r="CE223" s="1"/>
  <c r="CE229" s="1"/>
  <c r="CE235" s="1"/>
  <c r="CE241" s="1"/>
  <c r="CE247" s="1"/>
  <c r="CE253" s="1"/>
  <c r="CD225" i="4"/>
  <c r="E205"/>
  <c r="F181" i="7"/>
  <c r="I173"/>
  <c r="J205" i="4"/>
  <c r="K181" i="7"/>
  <c r="CA160" i="4"/>
  <c r="CB145" i="7"/>
  <c r="CF175"/>
  <c r="CE195" i="4"/>
  <c r="CE200" s="1"/>
  <c r="BC205"/>
  <c r="BD181" i="7"/>
  <c r="D143"/>
  <c r="Z181"/>
  <c r="Y205" i="4"/>
  <c r="BB220"/>
  <c r="BC193" i="7"/>
  <c r="BL195" i="4"/>
  <c r="BL200" s="1"/>
  <c r="BM175" i="7"/>
  <c r="AI155"/>
  <c r="BO181"/>
  <c r="BN205" i="4"/>
  <c r="Q205"/>
  <c r="R181" i="7"/>
  <c r="BU150" i="4"/>
  <c r="BU155" s="1"/>
  <c r="BV139" i="7"/>
  <c r="H179"/>
  <c r="I205" i="4"/>
  <c r="J181" i="7"/>
  <c r="AH181"/>
  <c r="AG205" i="4"/>
  <c r="AF210"/>
  <c r="AF215" s="1"/>
  <c r="AG187" i="7"/>
  <c r="AO181"/>
  <c r="AN205" i="4"/>
  <c r="L175" i="7"/>
  <c r="K195" i="4"/>
  <c r="K200" s="1"/>
  <c r="U190"/>
  <c r="V169" i="7"/>
  <c r="CA181"/>
  <c r="BZ205" i="4"/>
  <c r="CG220"/>
  <c r="CH193" i="7"/>
  <c r="AN199"/>
  <c r="AN205" s="1"/>
  <c r="AN211" s="1"/>
  <c r="AN217" s="1"/>
  <c r="AN223" s="1"/>
  <c r="AN229" s="1"/>
  <c r="AN235" s="1"/>
  <c r="AN241" s="1"/>
  <c r="AN247" s="1"/>
  <c r="AN253" s="1"/>
  <c r="AM225" i="4"/>
  <c r="Z155" i="7"/>
  <c r="BP143"/>
  <c r="I181"/>
  <c r="H205" i="4"/>
  <c r="BH187" i="7"/>
  <c r="BG210" i="4"/>
  <c r="BG215" s="1"/>
  <c r="CN205"/>
  <c r="CO181" i="7"/>
  <c r="BT220" i="4"/>
  <c r="BU193" i="7"/>
  <c r="CG199"/>
  <c r="CG205" s="1"/>
  <c r="CG211" s="1"/>
  <c r="CG217" s="1"/>
  <c r="CG223" s="1"/>
  <c r="CG229" s="1"/>
  <c r="CG235" s="1"/>
  <c r="CG241" s="1"/>
  <c r="CG247" s="1"/>
  <c r="CG253" s="1"/>
  <c r="CF225" i="4"/>
  <c r="AD210"/>
  <c r="AD215" s="1"/>
  <c r="AE187" i="7"/>
  <c r="AQ165" i="4"/>
  <c r="AQ170" s="1"/>
  <c r="AR151" i="7"/>
  <c r="BA195" i="4"/>
  <c r="BA200" s="1"/>
  <c r="BB175" i="7"/>
  <c r="G205" i="4"/>
  <c r="H181" i="7"/>
  <c r="G167"/>
  <c r="AX199"/>
  <c r="AX205" s="1"/>
  <c r="AX211" s="1"/>
  <c r="AX217" s="1"/>
  <c r="AX223" s="1"/>
  <c r="AX229" s="1"/>
  <c r="AX235" s="1"/>
  <c r="AX241" s="1"/>
  <c r="AX247" s="1"/>
  <c r="AX253" s="1"/>
  <c r="AW225" i="4"/>
  <c r="AB210"/>
  <c r="AB215" s="1"/>
  <c r="AC187" i="7"/>
  <c r="L205" i="4"/>
  <c r="M181" i="7"/>
  <c r="BZ193"/>
  <c r="BY220" i="4"/>
  <c r="F220"/>
  <c r="G193" i="7"/>
  <c r="N210" i="4"/>
  <c r="N215" s="1"/>
  <c r="O187" i="7"/>
  <c r="BK199"/>
  <c r="BK205" s="1"/>
  <c r="BK211" s="1"/>
  <c r="BK217" s="1"/>
  <c r="BK223" s="1"/>
  <c r="BK229" s="1"/>
  <c r="BK235" s="1"/>
  <c r="BK241" s="1"/>
  <c r="BK247" s="1"/>
  <c r="BK253" s="1"/>
  <c r="BJ225" i="4"/>
  <c r="BS181" i="7"/>
  <c r="BR205" i="4"/>
  <c r="F185" i="7"/>
  <c r="AZ210" i="4"/>
  <c r="AZ215" s="1"/>
  <c r="BA187" i="7"/>
  <c r="BG199"/>
  <c r="BG205" s="1"/>
  <c r="BG211" s="1"/>
  <c r="BG217" s="1"/>
  <c r="BG223" s="1"/>
  <c r="BG229" s="1"/>
  <c r="BG235" s="1"/>
  <c r="BG241" s="1"/>
  <c r="BG247" s="1"/>
  <c r="BG253" s="1"/>
  <c r="BF225" i="4"/>
  <c r="CG7" i="5"/>
  <c r="CD8"/>
  <c r="BB209" i="7"/>
  <c r="AP181"/>
  <c r="AO205" i="4"/>
  <c r="W187" i="7"/>
  <c r="V210" i="4"/>
  <c r="V215" s="1"/>
  <c r="N187" i="7"/>
  <c r="M210" i="4"/>
  <c r="M215" s="1"/>
  <c r="AN263" i="7" l="1"/>
  <c r="AM263"/>
  <c r="AM300"/>
  <c r="AN344"/>
  <c r="AN348"/>
  <c r="AN325"/>
  <c r="AN298"/>
  <c r="AN349"/>
  <c r="AM350"/>
  <c r="AN291"/>
  <c r="AM325"/>
  <c r="AM304"/>
  <c r="AM283"/>
  <c r="AM307"/>
  <c r="AN276"/>
  <c r="AN269"/>
  <c r="AN295"/>
  <c r="AM343"/>
  <c r="AM280"/>
  <c r="AN307"/>
  <c r="AN314"/>
  <c r="AN284"/>
  <c r="AN304"/>
  <c r="AN338"/>
  <c r="AN275"/>
  <c r="AN336"/>
  <c r="AM320"/>
  <c r="AM286"/>
  <c r="AN293"/>
  <c r="AM284"/>
  <c r="AN301"/>
  <c r="AM328"/>
  <c r="AM336"/>
  <c r="AM351"/>
  <c r="AM273"/>
  <c r="AM327"/>
  <c r="AM334"/>
  <c r="AN340"/>
  <c r="AN267"/>
  <c r="AM279"/>
  <c r="AN335"/>
  <c r="AM299"/>
  <c r="AN319"/>
  <c r="AN290"/>
  <c r="AN273"/>
  <c r="AM308"/>
  <c r="AN343"/>
  <c r="AN278"/>
  <c r="AM295"/>
  <c r="AM332"/>
  <c r="AM265"/>
  <c r="AM333"/>
  <c r="AM348"/>
  <c r="AM278"/>
  <c r="AN346"/>
  <c r="AN315"/>
  <c r="AM267"/>
  <c r="AM341"/>
  <c r="AM330"/>
  <c r="AN266"/>
  <c r="AM340"/>
  <c r="AN337"/>
  <c r="AN313"/>
  <c r="AN292"/>
  <c r="AM270"/>
  <c r="AN352"/>
  <c r="AM315"/>
  <c r="AN286"/>
  <c r="AM282"/>
  <c r="AN350"/>
  <c r="AN317"/>
  <c r="AN270"/>
  <c r="AN322"/>
  <c r="AM276"/>
  <c r="AN329"/>
  <c r="AN334"/>
  <c r="AM285"/>
  <c r="AM311"/>
  <c r="AN347"/>
  <c r="AM331"/>
  <c r="AM272"/>
  <c r="AM322"/>
  <c r="AN323"/>
  <c r="AN272"/>
  <c r="AN308"/>
  <c r="AN321"/>
  <c r="AM352"/>
  <c r="AN289"/>
  <c r="AM309"/>
  <c r="AM323"/>
  <c r="AM339"/>
  <c r="AN287"/>
  <c r="AN282"/>
  <c r="AN311"/>
  <c r="AN326"/>
  <c r="AN345"/>
  <c r="AM324"/>
  <c r="AM337"/>
  <c r="AN328"/>
  <c r="AN330"/>
  <c r="AN280"/>
  <c r="AM313"/>
  <c r="AM271"/>
  <c r="AN351"/>
  <c r="AM305"/>
  <c r="AN309"/>
  <c r="AN265"/>
  <c r="AN281"/>
  <c r="AN268"/>
  <c r="AM289"/>
  <c r="AM275"/>
  <c r="AN303"/>
  <c r="AM268"/>
  <c r="AM335"/>
  <c r="AN327"/>
  <c r="AM318"/>
  <c r="AM316"/>
  <c r="AN279"/>
  <c r="AN274"/>
  <c r="AN339"/>
  <c r="AM266"/>
  <c r="AN333"/>
  <c r="AN318"/>
  <c r="AM269"/>
  <c r="AM288"/>
  <c r="AN283"/>
  <c r="AM290"/>
  <c r="AM297"/>
  <c r="AN342"/>
  <c r="AM264"/>
  <c r="AN320"/>
  <c r="AM291"/>
  <c r="AN302"/>
  <c r="AN277"/>
  <c r="AM314"/>
  <c r="AN324"/>
  <c r="AM312"/>
  <c r="AN264"/>
  <c r="AM347"/>
  <c r="AM294"/>
  <c r="AN294"/>
  <c r="AN332"/>
  <c r="AM317"/>
  <c r="AN316"/>
  <c r="AN310"/>
  <c r="AM345"/>
  <c r="AN299"/>
  <c r="AM326"/>
  <c r="AM342"/>
  <c r="AM310"/>
  <c r="AN285"/>
  <c r="AM277"/>
  <c r="AN331"/>
  <c r="AM344"/>
  <c r="AM287"/>
  <c r="AN288"/>
  <c r="AM274"/>
  <c r="AM349"/>
  <c r="AM321"/>
  <c r="AM303"/>
  <c r="AM301"/>
  <c r="AN312"/>
  <c r="AM338"/>
  <c r="AN300"/>
  <c r="AM296"/>
  <c r="AN341"/>
  <c r="AM346"/>
  <c r="AM281"/>
  <c r="AM293"/>
  <c r="AM298"/>
  <c r="AN297"/>
  <c r="AM302"/>
  <c r="AM306"/>
  <c r="AN306"/>
  <c r="AN296"/>
  <c r="AM292"/>
  <c r="AN305"/>
  <c r="AM319"/>
  <c r="AN271"/>
  <c r="AM329"/>
  <c r="E131"/>
  <c r="CC126"/>
  <c r="CC122" s="1"/>
  <c r="P126"/>
  <c r="P122" s="1"/>
  <c r="CJ126"/>
  <c r="CJ122" s="1"/>
  <c r="AM126"/>
  <c r="AM122" s="1"/>
  <c r="O126"/>
  <c r="O122" s="1"/>
  <c r="S126"/>
  <c r="S122" s="1"/>
  <c r="BA126"/>
  <c r="BA122" s="1"/>
  <c r="BM126"/>
  <c r="BM122" s="1"/>
  <c r="CN126"/>
  <c r="CN122" s="1"/>
  <c r="AL126"/>
  <c r="AL122" s="1"/>
  <c r="Q126"/>
  <c r="Q122" s="1"/>
  <c r="BG126"/>
  <c r="BG122" s="1"/>
  <c r="AW126"/>
  <c r="AW122" s="1"/>
  <c r="AR126"/>
  <c r="AR122" s="1"/>
  <c r="W126"/>
  <c r="W122" s="1"/>
  <c r="AO126"/>
  <c r="AO122" s="1"/>
  <c r="AV126"/>
  <c r="AV122" s="1"/>
  <c r="CL126"/>
  <c r="CL122" s="1"/>
  <c r="CG126"/>
  <c r="CG122" s="1"/>
  <c r="BB126"/>
  <c r="BB122" s="1"/>
  <c r="I126"/>
  <c r="I122" s="1"/>
  <c r="R126"/>
  <c r="R122" s="1"/>
  <c r="AQ126"/>
  <c r="AQ122" s="1"/>
  <c r="AF126"/>
  <c r="AF122" s="1"/>
  <c r="CM126"/>
  <c r="CM122" s="1"/>
  <c r="BQ126"/>
  <c r="BQ122" s="1"/>
  <c r="M126"/>
  <c r="M122" s="1"/>
  <c r="H126"/>
  <c r="H122" s="1"/>
  <c r="BL126"/>
  <c r="BL122" s="1"/>
  <c r="CH126"/>
  <c r="CH122" s="1"/>
  <c r="BX126"/>
  <c r="BX122" s="1"/>
  <c r="D126"/>
  <c r="D122" s="1"/>
  <c r="AJ126"/>
  <c r="AJ122" s="1"/>
  <c r="Y126"/>
  <c r="Y122" s="1"/>
  <c r="AU126"/>
  <c r="AU122" s="1"/>
  <c r="BH126"/>
  <c r="BH122" s="1"/>
  <c r="AN126"/>
  <c r="AN122" s="1"/>
  <c r="BE126"/>
  <c r="BE122" s="1"/>
  <c r="CI126"/>
  <c r="CI122" s="1"/>
  <c r="AG126"/>
  <c r="AG122" s="1"/>
  <c r="BJ126"/>
  <c r="BJ122" s="1"/>
  <c r="AT126"/>
  <c r="AT122" s="1"/>
  <c r="CF126"/>
  <c r="CF122" s="1"/>
  <c r="BU126"/>
  <c r="BU122" s="1"/>
  <c r="BR126"/>
  <c r="BR122" s="1"/>
  <c r="AE126"/>
  <c r="AE122" s="1"/>
  <c r="AZ126"/>
  <c r="AZ122" s="1"/>
  <c r="E126"/>
  <c r="E122" s="1"/>
  <c r="G126"/>
  <c r="G122" s="1"/>
  <c r="L126"/>
  <c r="L122" s="1"/>
  <c r="AP126"/>
  <c r="AP122" s="1"/>
  <c r="CE126"/>
  <c r="CE122" s="1"/>
  <c r="BW126"/>
  <c r="BW122" s="1"/>
  <c r="CB126"/>
  <c r="CB122" s="1"/>
  <c r="AC126"/>
  <c r="AC122" s="1"/>
  <c r="BK126"/>
  <c r="BK122" s="1"/>
  <c r="AH126"/>
  <c r="AH122" s="1"/>
  <c r="AK126"/>
  <c r="AK122" s="1"/>
  <c r="BF126"/>
  <c r="BF122" s="1"/>
  <c r="AS126"/>
  <c r="AS122" s="1"/>
  <c r="BT126"/>
  <c r="BT122" s="1"/>
  <c r="BS126"/>
  <c r="BS122" s="1"/>
  <c r="AX126"/>
  <c r="AX122" s="1"/>
  <c r="V126"/>
  <c r="V122" s="1"/>
  <c r="BY126"/>
  <c r="BY122" s="1"/>
  <c r="BC126"/>
  <c r="BC122" s="1"/>
  <c r="BI126"/>
  <c r="BI122" s="1"/>
  <c r="T126"/>
  <c r="T122" s="1"/>
  <c r="BZ126"/>
  <c r="BZ122" s="1"/>
  <c r="BO126"/>
  <c r="BO122" s="1"/>
  <c r="N126"/>
  <c r="N122" s="1"/>
  <c r="AY126"/>
  <c r="AY122" s="1"/>
  <c r="CO126"/>
  <c r="CO122" s="1"/>
  <c r="F126"/>
  <c r="F122" s="1"/>
  <c r="AI126"/>
  <c r="AI122" s="1"/>
  <c r="BP126"/>
  <c r="BP122" s="1"/>
  <c r="AA126"/>
  <c r="AA122" s="1"/>
  <c r="BD126"/>
  <c r="BD122" s="1"/>
  <c r="BN126"/>
  <c r="BN122" s="1"/>
  <c r="AD126"/>
  <c r="AD122" s="1"/>
  <c r="BV126"/>
  <c r="BV122" s="1"/>
  <c r="Z126"/>
  <c r="Z122" s="1"/>
  <c r="J126"/>
  <c r="J122" s="1"/>
  <c r="X126"/>
  <c r="X122" s="1"/>
  <c r="CA126"/>
  <c r="CA122" s="1"/>
  <c r="U126"/>
  <c r="U122" s="1"/>
  <c r="CK126"/>
  <c r="CK122" s="1"/>
  <c r="CD126"/>
  <c r="CD122" s="1"/>
  <c r="AB126"/>
  <c r="AB122" s="1"/>
  <c r="K126"/>
  <c r="K122" s="1"/>
  <c r="BS187"/>
  <c r="BR210" i="4"/>
  <c r="BR215" s="1"/>
  <c r="L210"/>
  <c r="L215" s="1"/>
  <c r="M187" i="7"/>
  <c r="G210" i="4"/>
  <c r="G215" s="1"/>
  <c r="H187" i="7"/>
  <c r="AR157"/>
  <c r="AQ175" i="4"/>
  <c r="CO187" i="7"/>
  <c r="CN210" i="4"/>
  <c r="CN215" s="1"/>
  <c r="BP149" i="7"/>
  <c r="AF220" i="4"/>
  <c r="AG193" i="7"/>
  <c r="I210" i="4"/>
  <c r="I215" s="1"/>
  <c r="J187" i="7"/>
  <c r="BU160" i="4"/>
  <c r="BV145" i="7"/>
  <c r="BL205" i="4"/>
  <c r="BM181" i="7"/>
  <c r="D149"/>
  <c r="E210" i="4"/>
  <c r="E215" s="1"/>
  <c r="F187" i="7"/>
  <c r="K143"/>
  <c r="L161"/>
  <c r="BW199"/>
  <c r="BW205" s="1"/>
  <c r="BW211" s="1"/>
  <c r="BW217" s="1"/>
  <c r="BW223" s="1"/>
  <c r="BW229" s="1"/>
  <c r="BW235" s="1"/>
  <c r="BW241" s="1"/>
  <c r="BW247" s="1"/>
  <c r="BW253" s="1"/>
  <c r="BV225" i="4"/>
  <c r="BB215" i="7"/>
  <c r="BA193"/>
  <c r="AZ220" i="4"/>
  <c r="N220"/>
  <c r="O193" i="7"/>
  <c r="BY225" i="4"/>
  <c r="BZ199" i="7"/>
  <c r="BZ205" s="1"/>
  <c r="BZ211" s="1"/>
  <c r="BZ217" s="1"/>
  <c r="BZ223" s="1"/>
  <c r="BZ229" s="1"/>
  <c r="BZ235" s="1"/>
  <c r="BZ241" s="1"/>
  <c r="BZ247" s="1"/>
  <c r="BZ253" s="1"/>
  <c r="G173"/>
  <c r="BG220" i="4"/>
  <c r="BH193" i="7"/>
  <c r="I187"/>
  <c r="H210" i="4"/>
  <c r="H215" s="1"/>
  <c r="AO187" i="7"/>
  <c r="AN210" i="4"/>
  <c r="AN215" s="1"/>
  <c r="AH187" i="7"/>
  <c r="AG210" i="4"/>
  <c r="AG215" s="1"/>
  <c r="H185" i="7"/>
  <c r="BC210" i="4"/>
  <c r="BC215" s="1"/>
  <c r="BD187" i="7"/>
  <c r="CA165" i="4"/>
  <c r="CA170" s="1"/>
  <c r="CB151" i="7"/>
  <c r="I179"/>
  <c r="X187"/>
  <c r="W210" i="4"/>
  <c r="W215" s="1"/>
  <c r="BO205"/>
  <c r="BP181" i="7"/>
  <c r="E151"/>
  <c r="D165" i="4"/>
  <c r="D170" s="1"/>
  <c r="CB220"/>
  <c r="CC193" i="7"/>
  <c r="X149"/>
  <c r="J149"/>
  <c r="Y187"/>
  <c r="X210" i="4"/>
  <c r="X215" s="1"/>
  <c r="CK139" i="7"/>
  <c r="CJ150" i="4"/>
  <c r="CJ155" s="1"/>
  <c r="V220"/>
  <c r="W193" i="7"/>
  <c r="M220" i="4"/>
  <c r="N193" i="7"/>
  <c r="AP187"/>
  <c r="AO210" i="4"/>
  <c r="AO215" s="1"/>
  <c r="F191" i="7"/>
  <c r="AB220" i="4"/>
  <c r="AC193" i="7"/>
  <c r="BB181"/>
  <c r="BA205" i="4"/>
  <c r="AE193" i="7"/>
  <c r="AD220" i="4"/>
  <c r="BT225"/>
  <c r="BU199" i="7"/>
  <c r="BU205" s="1"/>
  <c r="BU211" s="1"/>
  <c r="BU217" s="1"/>
  <c r="BU223" s="1"/>
  <c r="BU229" s="1"/>
  <c r="BU235" s="1"/>
  <c r="BU241" s="1"/>
  <c r="BU247" s="1"/>
  <c r="BU253" s="1"/>
  <c r="Z161"/>
  <c r="CG225" i="4"/>
  <c r="CH199" i="7"/>
  <c r="CH205" s="1"/>
  <c r="CH211" s="1"/>
  <c r="CH217" s="1"/>
  <c r="CH223" s="1"/>
  <c r="CH229" s="1"/>
  <c r="CH235" s="1"/>
  <c r="CH241" s="1"/>
  <c r="CH247" s="1"/>
  <c r="CH253" s="1"/>
  <c r="V175"/>
  <c r="U195" i="4"/>
  <c r="U200" s="1"/>
  <c r="R187" i="7"/>
  <c r="Q210" i="4"/>
  <c r="Q215" s="1"/>
  <c r="AI161" i="7"/>
  <c r="BC199"/>
  <c r="BC205" s="1"/>
  <c r="BC211" s="1"/>
  <c r="BC217" s="1"/>
  <c r="BC223" s="1"/>
  <c r="BC229" s="1"/>
  <c r="BC235" s="1"/>
  <c r="BC241" s="1"/>
  <c r="BC247" s="1"/>
  <c r="BC253" s="1"/>
  <c r="BB225" i="4"/>
  <c r="CE205"/>
  <c r="CF181" i="7"/>
  <c r="AY193"/>
  <c r="AX220" i="4"/>
  <c r="BS8" i="5"/>
  <c r="BV7"/>
  <c r="BF187" i="7"/>
  <c r="BE210" i="4"/>
  <c r="BE215" s="1"/>
  <c r="CL220"/>
  <c r="CM193" i="7"/>
  <c r="BQ205" i="4"/>
  <c r="BR181" i="7"/>
  <c r="AW199"/>
  <c r="AW205" s="1"/>
  <c r="AW211" s="1"/>
  <c r="AW217" s="1"/>
  <c r="AW223" s="1"/>
  <c r="AW229" s="1"/>
  <c r="AW235" s="1"/>
  <c r="AW241" s="1"/>
  <c r="AW247" s="1"/>
  <c r="AW253" s="1"/>
  <c r="AV225" i="4"/>
  <c r="CG8" i="5"/>
  <c r="CJ7"/>
  <c r="G199" i="7"/>
  <c r="G205" s="1"/>
  <c r="G211" s="1"/>
  <c r="G217" s="1"/>
  <c r="G223" s="1"/>
  <c r="G229" s="1"/>
  <c r="G235" s="1"/>
  <c r="G241" s="1"/>
  <c r="G247" s="1"/>
  <c r="G253" s="1"/>
  <c r="F225" i="4"/>
  <c r="BZ210"/>
  <c r="BZ215" s="1"/>
  <c r="CA187" i="7"/>
  <c r="K205" i="4"/>
  <c r="L181" i="7"/>
  <c r="BN210" i="4"/>
  <c r="BN215" s="1"/>
  <c r="BO187" i="7"/>
  <c r="Y210" i="4"/>
  <c r="Y215" s="1"/>
  <c r="Z187" i="7"/>
  <c r="J210" i="4"/>
  <c r="J215" s="1"/>
  <c r="K187" i="7"/>
  <c r="CH220" i="4"/>
  <c r="CI193" i="7"/>
  <c r="BW7" i="5"/>
  <c r="BT8"/>
  <c r="R161" i="7"/>
  <c r="BS220" i="4"/>
  <c r="BT193" i="7"/>
  <c r="CL199"/>
  <c r="CL205" s="1"/>
  <c r="CL211" s="1"/>
  <c r="CL217" s="1"/>
  <c r="CL223" s="1"/>
  <c r="CL229" s="1"/>
  <c r="CL235" s="1"/>
  <c r="CL241" s="1"/>
  <c r="CL247" s="1"/>
  <c r="CL253" s="1"/>
  <c r="CK225" i="4"/>
  <c r="AT220"/>
  <c r="AU193" i="7"/>
  <c r="BD210" i="4"/>
  <c r="BD215" s="1"/>
  <c r="BE187" i="7"/>
  <c r="AP336" l="1"/>
  <c r="AP286"/>
  <c r="AO351"/>
  <c r="AP304"/>
  <c r="AO286"/>
  <c r="AO273"/>
  <c r="AP270"/>
  <c r="AP265"/>
  <c r="AO297"/>
  <c r="AP281"/>
  <c r="AO267"/>
  <c r="AO289"/>
  <c r="AP266"/>
  <c r="AO292"/>
  <c r="AP321"/>
  <c r="AP349"/>
  <c r="AP339"/>
  <c r="AP263"/>
  <c r="AO293"/>
  <c r="AP346"/>
  <c r="AO280"/>
  <c r="AO287"/>
  <c r="AP332"/>
  <c r="AP306"/>
  <c r="AP334"/>
  <c r="AO270"/>
  <c r="AO266"/>
  <c r="AO312"/>
  <c r="AP309"/>
  <c r="AO329"/>
  <c r="AO305"/>
  <c r="AP290"/>
  <c r="AO309"/>
  <c r="AP284"/>
  <c r="AP283"/>
  <c r="AP267"/>
  <c r="AO348"/>
  <c r="AP320"/>
  <c r="AP335"/>
  <c r="AP279"/>
  <c r="AO330"/>
  <c r="AO345"/>
  <c r="AO284"/>
  <c r="AP338"/>
  <c r="AO324"/>
  <c r="AO275"/>
  <c r="AO288"/>
  <c r="AP323"/>
  <c r="AO338"/>
  <c r="AP293"/>
  <c r="AP347"/>
  <c r="AP301"/>
  <c r="AO290"/>
  <c r="AO341"/>
  <c r="AP298"/>
  <c r="AO302"/>
  <c r="AP324"/>
  <c r="AO310"/>
  <c r="AO344"/>
  <c r="AO335"/>
  <c r="AO298"/>
  <c r="AP302"/>
  <c r="AO336"/>
  <c r="AP280"/>
  <c r="AO294"/>
  <c r="AO313"/>
  <c r="AP285"/>
  <c r="AP344"/>
  <c r="AO337"/>
  <c r="AP343"/>
  <c r="AO343"/>
  <c r="AO296"/>
  <c r="AO346"/>
  <c r="AO333"/>
  <c r="AP299"/>
  <c r="AP313"/>
  <c r="AP308"/>
  <c r="AP333"/>
  <c r="AP327"/>
  <c r="AO320"/>
  <c r="AP330"/>
  <c r="AO311"/>
  <c r="AO315"/>
  <c r="AP310"/>
  <c r="AO334"/>
  <c r="AO323"/>
  <c r="AO269"/>
  <c r="AO277"/>
  <c r="AP352"/>
  <c r="AP277"/>
  <c r="AO319"/>
  <c r="AP314"/>
  <c r="AP317"/>
  <c r="AP348"/>
  <c r="AP294"/>
  <c r="AP329"/>
  <c r="AO352"/>
  <c r="AP276"/>
  <c r="AP312"/>
  <c r="AO263"/>
  <c r="AO318"/>
  <c r="AP287"/>
  <c r="AP316"/>
  <c r="AO342"/>
  <c r="AO316"/>
  <c r="AP264"/>
  <c r="AP289"/>
  <c r="AP342"/>
  <c r="AP303"/>
  <c r="AP269"/>
  <c r="AP282"/>
  <c r="AO308"/>
  <c r="AP340"/>
  <c r="AO300"/>
  <c r="AO281"/>
  <c r="AP351"/>
  <c r="AO278"/>
  <c r="AO347"/>
  <c r="AO321"/>
  <c r="AP319"/>
  <c r="AP271"/>
  <c r="AP273"/>
  <c r="AP272"/>
  <c r="AP325"/>
  <c r="AO268"/>
  <c r="AP318"/>
  <c r="AO285"/>
  <c r="AP326"/>
  <c r="AO350"/>
  <c r="AP295"/>
  <c r="AP274"/>
  <c r="AP305"/>
  <c r="AP345"/>
  <c r="AO279"/>
  <c r="AO340"/>
  <c r="AO303"/>
  <c r="AO326"/>
  <c r="AO304"/>
  <c r="AP292"/>
  <c r="AO325"/>
  <c r="AO332"/>
  <c r="AO299"/>
  <c r="AP341"/>
  <c r="AP275"/>
  <c r="AO271"/>
  <c r="AO276"/>
  <c r="AO328"/>
  <c r="AP328"/>
  <c r="AO264"/>
  <c r="AP322"/>
  <c r="AP337"/>
  <c r="AP296"/>
  <c r="AO282"/>
  <c r="AP297"/>
  <c r="AO301"/>
  <c r="AP300"/>
  <c r="AO265"/>
  <c r="AP278"/>
  <c r="AO314"/>
  <c r="AO322"/>
  <c r="AP350"/>
  <c r="AP291"/>
  <c r="AP331"/>
  <c r="AO349"/>
  <c r="AO339"/>
  <c r="AO331"/>
  <c r="AP288"/>
  <c r="AO295"/>
  <c r="AO283"/>
  <c r="AO272"/>
  <c r="AP311"/>
  <c r="AO327"/>
  <c r="AP268"/>
  <c r="AP307"/>
  <c r="AO291"/>
  <c r="AO307"/>
  <c r="AO274"/>
  <c r="AO317"/>
  <c r="AO306"/>
  <c r="AP315"/>
  <c r="E137"/>
  <c r="J132"/>
  <c r="J128" s="1"/>
  <c r="AF132"/>
  <c r="AF128" s="1"/>
  <c r="Z132"/>
  <c r="Z128" s="1"/>
  <c r="W132"/>
  <c r="W128" s="1"/>
  <c r="AK132"/>
  <c r="AK128" s="1"/>
  <c r="AC132"/>
  <c r="AC128" s="1"/>
  <c r="BT132"/>
  <c r="BT128" s="1"/>
  <c r="BF132"/>
  <c r="BF128" s="1"/>
  <c r="AM132"/>
  <c r="AM128" s="1"/>
  <c r="BG132"/>
  <c r="BG128" s="1"/>
  <c r="AT132"/>
  <c r="AT128" s="1"/>
  <c r="D132"/>
  <c r="D128" s="1"/>
  <c r="CF132"/>
  <c r="CF128" s="1"/>
  <c r="F132"/>
  <c r="F128" s="1"/>
  <c r="V132"/>
  <c r="V128" s="1"/>
  <c r="N132"/>
  <c r="N128" s="1"/>
  <c r="AH132"/>
  <c r="AH128" s="1"/>
  <c r="AR132"/>
  <c r="AR128" s="1"/>
  <c r="I132"/>
  <c r="I128" s="1"/>
  <c r="CL132"/>
  <c r="CL128" s="1"/>
  <c r="AX132"/>
  <c r="AX128" s="1"/>
  <c r="BZ132"/>
  <c r="BZ128" s="1"/>
  <c r="O132"/>
  <c r="O128" s="1"/>
  <c r="AG132"/>
  <c r="AG128" s="1"/>
  <c r="BC132"/>
  <c r="BC128" s="1"/>
  <c r="AW132"/>
  <c r="AW128" s="1"/>
  <c r="S132"/>
  <c r="S128" s="1"/>
  <c r="AP132"/>
  <c r="AP128" s="1"/>
  <c r="BX132"/>
  <c r="BX128" s="1"/>
  <c r="BB132"/>
  <c r="BB128" s="1"/>
  <c r="BH132"/>
  <c r="BH128" s="1"/>
  <c r="H132"/>
  <c r="H128" s="1"/>
  <c r="BJ132"/>
  <c r="BJ128" s="1"/>
  <c r="T132"/>
  <c r="T128" s="1"/>
  <c r="AO132"/>
  <c r="AO128" s="1"/>
  <c r="BD132"/>
  <c r="BD128" s="1"/>
  <c r="X132"/>
  <c r="X128" s="1"/>
  <c r="BS132"/>
  <c r="BS128" s="1"/>
  <c r="CI132"/>
  <c r="CI128" s="1"/>
  <c r="AL132"/>
  <c r="AL128" s="1"/>
  <c r="CD132"/>
  <c r="CD128" s="1"/>
  <c r="AV132"/>
  <c r="AV128" s="1"/>
  <c r="CC132"/>
  <c r="CC128" s="1"/>
  <c r="L132"/>
  <c r="L128" s="1"/>
  <c r="BY132"/>
  <c r="BY128" s="1"/>
  <c r="AU132"/>
  <c r="AU128" s="1"/>
  <c r="AE132"/>
  <c r="AE128" s="1"/>
  <c r="BO132"/>
  <c r="BO128" s="1"/>
  <c r="AS132"/>
  <c r="AS128" s="1"/>
  <c r="AI132"/>
  <c r="AI128" s="1"/>
  <c r="BV132"/>
  <c r="BV128" s="1"/>
  <c r="AD132"/>
  <c r="AD128" s="1"/>
  <c r="M132"/>
  <c r="M128" s="1"/>
  <c r="BN132"/>
  <c r="BN128" s="1"/>
  <c r="AQ132"/>
  <c r="AQ128" s="1"/>
  <c r="CM132"/>
  <c r="CM128" s="1"/>
  <c r="CE132"/>
  <c r="CE128" s="1"/>
  <c r="BQ132"/>
  <c r="BQ128" s="1"/>
  <c r="BA132"/>
  <c r="BA128" s="1"/>
  <c r="CG132"/>
  <c r="CG128" s="1"/>
  <c r="CB132"/>
  <c r="CB128" s="1"/>
  <c r="AJ132"/>
  <c r="AJ128" s="1"/>
  <c r="AB132"/>
  <c r="AB128" s="1"/>
  <c r="BR132"/>
  <c r="BR128" s="1"/>
  <c r="AN132"/>
  <c r="AN128" s="1"/>
  <c r="CA132"/>
  <c r="CA128" s="1"/>
  <c r="Q132"/>
  <c r="Q128" s="1"/>
  <c r="CN132"/>
  <c r="CN128" s="1"/>
  <c r="BM132"/>
  <c r="BM128" s="1"/>
  <c r="K132"/>
  <c r="K128" s="1"/>
  <c r="E132"/>
  <c r="E128" s="1"/>
  <c r="U132"/>
  <c r="U128" s="1"/>
  <c r="BL132"/>
  <c r="BL128" s="1"/>
  <c r="AY132"/>
  <c r="AY128" s="1"/>
  <c r="P132"/>
  <c r="P128" s="1"/>
  <c r="G132"/>
  <c r="G128" s="1"/>
  <c r="CJ132"/>
  <c r="CJ128" s="1"/>
  <c r="CH132"/>
  <c r="CH128" s="1"/>
  <c r="BE132"/>
  <c r="BE128" s="1"/>
  <c r="Y132"/>
  <c r="Y128" s="1"/>
  <c r="BI132"/>
  <c r="BI128" s="1"/>
  <c r="R132"/>
  <c r="R128" s="1"/>
  <c r="CK132"/>
  <c r="CK128" s="1"/>
  <c r="BW132"/>
  <c r="BW128" s="1"/>
  <c r="AZ132"/>
  <c r="AZ128" s="1"/>
  <c r="BK132"/>
  <c r="BK128" s="1"/>
  <c r="CO132"/>
  <c r="CO128" s="1"/>
  <c r="BP132"/>
  <c r="BP128" s="1"/>
  <c r="AA132"/>
  <c r="AA128" s="1"/>
  <c r="BU132"/>
  <c r="BU128" s="1"/>
  <c r="Z193"/>
  <c r="Y220" i="4"/>
  <c r="L187" i="7"/>
  <c r="K210" i="4"/>
  <c r="K215" s="1"/>
  <c r="CM7" i="5"/>
  <c r="CJ8"/>
  <c r="AU199" i="7"/>
  <c r="AU205" s="1"/>
  <c r="AU211" s="1"/>
  <c r="AU217" s="1"/>
  <c r="AU223" s="1"/>
  <c r="AU229" s="1"/>
  <c r="AU235" s="1"/>
  <c r="AU241" s="1"/>
  <c r="AU247" s="1"/>
  <c r="AU253" s="1"/>
  <c r="AT225" i="4"/>
  <c r="BT199" i="7"/>
  <c r="BT205" s="1"/>
  <c r="BT211" s="1"/>
  <c r="BT217" s="1"/>
  <c r="BT223" s="1"/>
  <c r="BT229" s="1"/>
  <c r="BT235" s="1"/>
  <c r="BT241" s="1"/>
  <c r="BT247" s="1"/>
  <c r="BT253" s="1"/>
  <c r="BS225" i="4"/>
  <c r="BW8" i="5"/>
  <c r="BZ7"/>
  <c r="J220" i="4"/>
  <c r="K193" i="7"/>
  <c r="BO193"/>
  <c r="BN220" i="4"/>
  <c r="BZ220"/>
  <c r="CA193" i="7"/>
  <c r="BQ210" i="4"/>
  <c r="BQ215" s="1"/>
  <c r="BR187" i="7"/>
  <c r="Q220" i="4"/>
  <c r="R193" i="7"/>
  <c r="BB187"/>
  <c r="BA210" i="4"/>
  <c r="BA215" s="1"/>
  <c r="F197" i="7"/>
  <c r="CJ160" i="4"/>
  <c r="CK145" i="7"/>
  <c r="D175" i="4"/>
  <c r="E157" i="7"/>
  <c r="X193"/>
  <c r="W220" i="4"/>
  <c r="H191" i="7"/>
  <c r="BG225" i="4"/>
  <c r="BH199" i="7"/>
  <c r="BH205" s="1"/>
  <c r="BH211" s="1"/>
  <c r="BH217" s="1"/>
  <c r="BH223" s="1"/>
  <c r="BH229" s="1"/>
  <c r="BH235" s="1"/>
  <c r="BH241" s="1"/>
  <c r="BH247" s="1"/>
  <c r="BH253" s="1"/>
  <c r="L167"/>
  <c r="E220" i="4"/>
  <c r="F193" i="7"/>
  <c r="AQ180" i="4"/>
  <c r="AQ185" s="1"/>
  <c r="AR163" i="7"/>
  <c r="BY7" i="5"/>
  <c r="BV8"/>
  <c r="M225" i="4"/>
  <c r="N199" i="7"/>
  <c r="N205" s="1"/>
  <c r="N211" s="1"/>
  <c r="N217" s="1"/>
  <c r="N223" s="1"/>
  <c r="N229" s="1"/>
  <c r="N235" s="1"/>
  <c r="N241" s="1"/>
  <c r="N247" s="1"/>
  <c r="N253" s="1"/>
  <c r="X155"/>
  <c r="CA175" i="4"/>
  <c r="CB157" i="7"/>
  <c r="AH193"/>
  <c r="AG220" i="4"/>
  <c r="I193" i="7"/>
  <c r="H220" i="4"/>
  <c r="K149" i="7"/>
  <c r="BL210" i="4"/>
  <c r="BL215" s="1"/>
  <c r="BM187" i="7"/>
  <c r="I220" i="4"/>
  <c r="J193" i="7"/>
  <c r="BP155"/>
  <c r="L220" i="4"/>
  <c r="M193" i="7"/>
  <c r="BE193"/>
  <c r="BD220" i="4"/>
  <c r="CL225"/>
  <c r="CM199" i="7"/>
  <c r="CM205" s="1"/>
  <c r="CM211" s="1"/>
  <c r="CM217" s="1"/>
  <c r="CM223" s="1"/>
  <c r="CM229" s="1"/>
  <c r="CM235" s="1"/>
  <c r="CM241" s="1"/>
  <c r="CM247" s="1"/>
  <c r="CM253" s="1"/>
  <c r="CF187"/>
  <c r="CE210" i="4"/>
  <c r="CE215" s="1"/>
  <c r="U205"/>
  <c r="V181" i="7"/>
  <c r="AD225" i="4"/>
  <c r="AE199" i="7"/>
  <c r="AE205" s="1"/>
  <c r="AE211" s="1"/>
  <c r="AE217" s="1"/>
  <c r="AE223" s="1"/>
  <c r="AE229" s="1"/>
  <c r="AE235" s="1"/>
  <c r="AE241" s="1"/>
  <c r="AE247" s="1"/>
  <c r="AE253" s="1"/>
  <c r="AP193"/>
  <c r="AO220" i="4"/>
  <c r="X220"/>
  <c r="Y193" i="7"/>
  <c r="G179"/>
  <c r="N225" i="4"/>
  <c r="O199" i="7"/>
  <c r="O205" s="1"/>
  <c r="O211" s="1"/>
  <c r="O217" s="1"/>
  <c r="O223" s="1"/>
  <c r="O229" s="1"/>
  <c r="O235" s="1"/>
  <c r="O241" s="1"/>
  <c r="O247" s="1"/>
  <c r="O253" s="1"/>
  <c r="BB221"/>
  <c r="CN220" i="4"/>
  <c r="CO193" i="7"/>
  <c r="BR220" i="4"/>
  <c r="BS193" i="7"/>
  <c r="R167"/>
  <c r="CH225" i="4"/>
  <c r="CI199" i="7"/>
  <c r="CI205" s="1"/>
  <c r="CI211" s="1"/>
  <c r="CI217" s="1"/>
  <c r="CI223" s="1"/>
  <c r="CI229" s="1"/>
  <c r="CI235" s="1"/>
  <c r="CI241" s="1"/>
  <c r="CI247" s="1"/>
  <c r="CI253" s="1"/>
  <c r="BE220" i="4"/>
  <c r="BF193" i="7"/>
  <c r="AY199"/>
  <c r="AY205" s="1"/>
  <c r="AY211" s="1"/>
  <c r="AY217" s="1"/>
  <c r="AY223" s="1"/>
  <c r="AY229" s="1"/>
  <c r="AY235" s="1"/>
  <c r="AY241" s="1"/>
  <c r="AY247" s="1"/>
  <c r="AY253" s="1"/>
  <c r="AX225" i="4"/>
  <c r="AI167" i="7"/>
  <c r="Z167"/>
  <c r="AB225" i="4"/>
  <c r="AC199" i="7"/>
  <c r="AC205" s="1"/>
  <c r="AC211" s="1"/>
  <c r="AC217" s="1"/>
  <c r="AC223" s="1"/>
  <c r="AC229" s="1"/>
  <c r="AC235" s="1"/>
  <c r="AC241" s="1"/>
  <c r="AC247" s="1"/>
  <c r="AC253" s="1"/>
  <c r="W199"/>
  <c r="W205" s="1"/>
  <c r="W211" s="1"/>
  <c r="W217" s="1"/>
  <c r="W223" s="1"/>
  <c r="W229" s="1"/>
  <c r="W235" s="1"/>
  <c r="W241" s="1"/>
  <c r="W247" s="1"/>
  <c r="W253" s="1"/>
  <c r="V225" i="4"/>
  <c r="J155" i="7"/>
  <c r="CB225" i="4"/>
  <c r="CC199" i="7"/>
  <c r="CC205" s="1"/>
  <c r="CC211" s="1"/>
  <c r="CC217" s="1"/>
  <c r="CC223" s="1"/>
  <c r="CC229" s="1"/>
  <c r="CC235" s="1"/>
  <c r="CC241" s="1"/>
  <c r="CC247" s="1"/>
  <c r="CC253" s="1"/>
  <c r="BO210" i="4"/>
  <c r="BO215" s="1"/>
  <c r="BP187" i="7"/>
  <c r="I185"/>
  <c r="BC220" i="4"/>
  <c r="BD193" i="7"/>
  <c r="AN220" i="4"/>
  <c r="AO193" i="7"/>
  <c r="BA199"/>
  <c r="BA205" s="1"/>
  <c r="BA211" s="1"/>
  <c r="BA217" s="1"/>
  <c r="BA223" s="1"/>
  <c r="BA229" s="1"/>
  <c r="BA235" s="1"/>
  <c r="BA241" s="1"/>
  <c r="BA247" s="1"/>
  <c r="BA253" s="1"/>
  <c r="AZ225" i="4"/>
  <c r="D155" i="7"/>
  <c r="BU165" i="4"/>
  <c r="BU170" s="1"/>
  <c r="BV151" i="7"/>
  <c r="AF225" i="4"/>
  <c r="AG199" i="7"/>
  <c r="AG205" s="1"/>
  <c r="AG211" s="1"/>
  <c r="AG217" s="1"/>
  <c r="AG223" s="1"/>
  <c r="AG229" s="1"/>
  <c r="AG235" s="1"/>
  <c r="AG241" s="1"/>
  <c r="AG247" s="1"/>
  <c r="AG253" s="1"/>
  <c r="H193"/>
  <c r="G220" i="4"/>
  <c r="AR264" i="7" l="1"/>
  <c r="AQ330"/>
  <c r="AR307"/>
  <c r="AR285"/>
  <c r="AR295"/>
  <c r="AR267"/>
  <c r="AQ319"/>
  <c r="AQ292"/>
  <c r="AQ296"/>
  <c r="AR334"/>
  <c r="AR351"/>
  <c r="AR316"/>
  <c r="AQ352"/>
  <c r="AR279"/>
  <c r="AQ307"/>
  <c r="AR290"/>
  <c r="AQ345"/>
  <c r="AQ291"/>
  <c r="AR270"/>
  <c r="AQ280"/>
  <c r="AQ275"/>
  <c r="AQ266"/>
  <c r="AR324"/>
  <c r="AR280"/>
  <c r="AR294"/>
  <c r="AQ290"/>
  <c r="AR322"/>
  <c r="AQ299"/>
  <c r="AQ268"/>
  <c r="AR273"/>
  <c r="AR326"/>
  <c r="AR332"/>
  <c r="AR272"/>
  <c r="AR348"/>
  <c r="AQ285"/>
  <c r="AQ300"/>
  <c r="AQ265"/>
  <c r="AQ282"/>
  <c r="AR289"/>
  <c r="AR344"/>
  <c r="AQ293"/>
  <c r="AQ320"/>
  <c r="AR296"/>
  <c r="AR328"/>
  <c r="AR293"/>
  <c r="AQ303"/>
  <c r="AQ329"/>
  <c r="AQ284"/>
  <c r="AQ322"/>
  <c r="AR320"/>
  <c r="AQ332"/>
  <c r="AR308"/>
  <c r="AR286"/>
  <c r="AQ340"/>
  <c r="AQ310"/>
  <c r="AQ271"/>
  <c r="AR319"/>
  <c r="AR268"/>
  <c r="AQ313"/>
  <c r="AR310"/>
  <c r="AQ328"/>
  <c r="AR352"/>
  <c r="AR336"/>
  <c r="AR304"/>
  <c r="AQ263"/>
  <c r="AR321"/>
  <c r="AQ334"/>
  <c r="AR347"/>
  <c r="AQ276"/>
  <c r="AR276"/>
  <c r="AQ283"/>
  <c r="AQ344"/>
  <c r="AQ349"/>
  <c r="AR318"/>
  <c r="AQ309"/>
  <c r="AQ302"/>
  <c r="AR277"/>
  <c r="AR300"/>
  <c r="AR297"/>
  <c r="AR311"/>
  <c r="AQ336"/>
  <c r="AQ339"/>
  <c r="AQ278"/>
  <c r="AQ279"/>
  <c r="AQ337"/>
  <c r="AR263"/>
  <c r="AQ315"/>
  <c r="AR315"/>
  <c r="AR301"/>
  <c r="AQ350"/>
  <c r="AQ298"/>
  <c r="AR333"/>
  <c r="AQ281"/>
  <c r="AQ314"/>
  <c r="AR309"/>
  <c r="AR282"/>
  <c r="AQ304"/>
  <c r="AQ277"/>
  <c r="AQ287"/>
  <c r="AR327"/>
  <c r="AQ272"/>
  <c r="AQ317"/>
  <c r="AQ264"/>
  <c r="AQ326"/>
  <c r="AR338"/>
  <c r="AQ318"/>
  <c r="AR269"/>
  <c r="AQ321"/>
  <c r="AQ297"/>
  <c r="AR337"/>
  <c r="AQ338"/>
  <c r="AR271"/>
  <c r="AQ331"/>
  <c r="AR349"/>
  <c r="AR350"/>
  <c r="AR298"/>
  <c r="AQ301"/>
  <c r="AR331"/>
  <c r="AQ324"/>
  <c r="AQ348"/>
  <c r="AQ347"/>
  <c r="AQ267"/>
  <c r="AR313"/>
  <c r="AQ308"/>
  <c r="AR323"/>
  <c r="AR266"/>
  <c r="AR335"/>
  <c r="AQ305"/>
  <c r="AQ325"/>
  <c r="AR339"/>
  <c r="AR275"/>
  <c r="AQ306"/>
  <c r="AR330"/>
  <c r="AQ335"/>
  <c r="AQ341"/>
  <c r="AR342"/>
  <c r="AQ288"/>
  <c r="AR288"/>
  <c r="AQ343"/>
  <c r="AR284"/>
  <c r="AQ351"/>
  <c r="AR314"/>
  <c r="AR343"/>
  <c r="AR306"/>
  <c r="AR299"/>
  <c r="AR325"/>
  <c r="AR317"/>
  <c r="AR291"/>
  <c r="AQ269"/>
  <c r="AQ327"/>
  <c r="AR312"/>
  <c r="AQ333"/>
  <c r="AR340"/>
  <c r="AQ311"/>
  <c r="AQ346"/>
  <c r="AR283"/>
  <c r="AR292"/>
  <c r="AQ274"/>
  <c r="AR345"/>
  <c r="AR302"/>
  <c r="AR287"/>
  <c r="AQ294"/>
  <c r="AQ289"/>
  <c r="AR305"/>
  <c r="AQ323"/>
  <c r="AR265"/>
  <c r="AR274"/>
  <c r="AQ312"/>
  <c r="AR303"/>
  <c r="AQ316"/>
  <c r="AR281"/>
  <c r="AR278"/>
  <c r="AQ270"/>
  <c r="AQ273"/>
  <c r="AQ342"/>
  <c r="AQ295"/>
  <c r="AQ286"/>
  <c r="AR329"/>
  <c r="AR346"/>
  <c r="AR341"/>
  <c r="E143"/>
  <c r="CN138"/>
  <c r="CN134" s="1"/>
  <c r="AX138"/>
  <c r="AX134" s="1"/>
  <c r="AZ138"/>
  <c r="AZ134" s="1"/>
  <c r="CB138"/>
  <c r="CB134" s="1"/>
  <c r="BG138"/>
  <c r="BG134" s="1"/>
  <c r="AP138"/>
  <c r="AP134" s="1"/>
  <c r="AD138"/>
  <c r="AD134" s="1"/>
  <c r="CF138"/>
  <c r="CF134" s="1"/>
  <c r="AO138"/>
  <c r="AO134" s="1"/>
  <c r="T138"/>
  <c r="T134" s="1"/>
  <c r="BO138"/>
  <c r="BO134" s="1"/>
  <c r="V138"/>
  <c r="V134" s="1"/>
  <c r="AV138"/>
  <c r="AV134" s="1"/>
  <c r="CA138"/>
  <c r="CA134" s="1"/>
  <c r="CD138"/>
  <c r="CD134" s="1"/>
  <c r="BK138"/>
  <c r="BK134" s="1"/>
  <c r="AG138"/>
  <c r="AG134" s="1"/>
  <c r="BB138"/>
  <c r="BB134" s="1"/>
  <c r="I138"/>
  <c r="I134" s="1"/>
  <c r="R138"/>
  <c r="R134" s="1"/>
  <c r="BT138"/>
  <c r="BT134" s="1"/>
  <c r="AN138"/>
  <c r="AN134" s="1"/>
  <c r="AE138"/>
  <c r="AE134" s="1"/>
  <c r="BU138"/>
  <c r="BU134" s="1"/>
  <c r="CM138"/>
  <c r="CM134" s="1"/>
  <c r="CK138"/>
  <c r="CK134" s="1"/>
  <c r="AS138"/>
  <c r="AS134" s="1"/>
  <c r="BX138"/>
  <c r="BX134" s="1"/>
  <c r="CH138"/>
  <c r="CH134" s="1"/>
  <c r="AC138"/>
  <c r="AC134" s="1"/>
  <c r="CC138"/>
  <c r="CC134" s="1"/>
  <c r="BI138"/>
  <c r="BI134" s="1"/>
  <c r="BN138"/>
  <c r="BN134" s="1"/>
  <c r="BZ138"/>
  <c r="BZ134" s="1"/>
  <c r="AW138"/>
  <c r="AW134" s="1"/>
  <c r="BJ138"/>
  <c r="BJ134" s="1"/>
  <c r="AH138"/>
  <c r="AH134" s="1"/>
  <c r="BC138"/>
  <c r="BC134" s="1"/>
  <c r="U138"/>
  <c r="U134" s="1"/>
  <c r="BS138"/>
  <c r="BS134" s="1"/>
  <c r="BA138"/>
  <c r="BA134" s="1"/>
  <c r="BM138"/>
  <c r="BM134" s="1"/>
  <c r="BL138"/>
  <c r="BL134" s="1"/>
  <c r="AQ138"/>
  <c r="AQ134" s="1"/>
  <c r="CO138"/>
  <c r="CO134" s="1"/>
  <c r="F138"/>
  <c r="F134" s="1"/>
  <c r="AI138"/>
  <c r="AI134" s="1"/>
  <c r="AL138"/>
  <c r="AL134" s="1"/>
  <c r="BE138"/>
  <c r="BE134" s="1"/>
  <c r="AU138"/>
  <c r="AU134" s="1"/>
  <c r="AJ138"/>
  <c r="AJ134" s="1"/>
  <c r="E138"/>
  <c r="E134" s="1"/>
  <c r="G138"/>
  <c r="G134" s="1"/>
  <c r="CI138"/>
  <c r="CI134" s="1"/>
  <c r="CJ138"/>
  <c r="CJ134" s="1"/>
  <c r="CE138"/>
  <c r="CE134" s="1"/>
  <c r="D138"/>
  <c r="D134" s="1"/>
  <c r="CL138"/>
  <c r="CL134" s="1"/>
  <c r="N138"/>
  <c r="N134" s="1"/>
  <c r="BR138"/>
  <c r="BR134" s="1"/>
  <c r="P138"/>
  <c r="P134" s="1"/>
  <c r="Q138"/>
  <c r="Q134" s="1"/>
  <c r="BY138"/>
  <c r="BY134" s="1"/>
  <c r="Y138"/>
  <c r="Y134" s="1"/>
  <c r="AA138"/>
  <c r="AA134" s="1"/>
  <c r="AB138"/>
  <c r="AB134" s="1"/>
  <c r="O138"/>
  <c r="O134" s="1"/>
  <c r="BH138"/>
  <c r="BH134" s="1"/>
  <c r="BD138"/>
  <c r="BD134" s="1"/>
  <c r="S138"/>
  <c r="S134" s="1"/>
  <c r="BF138"/>
  <c r="BF134" s="1"/>
  <c r="H138"/>
  <c r="H134" s="1"/>
  <c r="L138"/>
  <c r="L134" s="1"/>
  <c r="BP138"/>
  <c r="BP134" s="1"/>
  <c r="AT138"/>
  <c r="AT134" s="1"/>
  <c r="AM138"/>
  <c r="AM134" s="1"/>
  <c r="BQ138"/>
  <c r="BQ134" s="1"/>
  <c r="AY138"/>
  <c r="AY134" s="1"/>
  <c r="Z138"/>
  <c r="Z134" s="1"/>
  <c r="BV138"/>
  <c r="BV134" s="1"/>
  <c r="K138"/>
  <c r="K134" s="1"/>
  <c r="AF138"/>
  <c r="AF134" s="1"/>
  <c r="W138"/>
  <c r="W134" s="1"/>
  <c r="BW138"/>
  <c r="BW134" s="1"/>
  <c r="X138"/>
  <c r="X134" s="1"/>
  <c r="AK138"/>
  <c r="AK134" s="1"/>
  <c r="J138"/>
  <c r="J134" s="1"/>
  <c r="AR138"/>
  <c r="AR134" s="1"/>
  <c r="CG138"/>
  <c r="CG134" s="1"/>
  <c r="M138"/>
  <c r="M134" s="1"/>
  <c r="BD199"/>
  <c r="BD205" s="1"/>
  <c r="BD211" s="1"/>
  <c r="BD217" s="1"/>
  <c r="BD223" s="1"/>
  <c r="BD229" s="1"/>
  <c r="BD235" s="1"/>
  <c r="BD241" s="1"/>
  <c r="BD247" s="1"/>
  <c r="BD253" s="1"/>
  <c r="BC225" i="4"/>
  <c r="BO220"/>
  <c r="BP193" i="7"/>
  <c r="J161"/>
  <c r="AI173"/>
  <c r="CE220" i="4"/>
  <c r="CF193" i="7"/>
  <c r="BE199"/>
  <c r="BE205" s="1"/>
  <c r="BE211" s="1"/>
  <c r="BE217" s="1"/>
  <c r="BE223" s="1"/>
  <c r="BE229" s="1"/>
  <c r="BE235" s="1"/>
  <c r="BE241" s="1"/>
  <c r="BE247" s="1"/>
  <c r="BE253" s="1"/>
  <c r="BD225" i="4"/>
  <c r="AH199" i="7"/>
  <c r="AH205" s="1"/>
  <c r="AH211" s="1"/>
  <c r="AH217" s="1"/>
  <c r="AH223" s="1"/>
  <c r="AH229" s="1"/>
  <c r="AH235" s="1"/>
  <c r="AH241" s="1"/>
  <c r="AH247" s="1"/>
  <c r="AH253" s="1"/>
  <c r="AG225" i="4"/>
  <c r="AR169" i="7"/>
  <c r="AQ190" i="4"/>
  <c r="BA220"/>
  <c r="BB193" i="7"/>
  <c r="BN225" i="4"/>
  <c r="BO199" i="7"/>
  <c r="BO205" s="1"/>
  <c r="BO211" s="1"/>
  <c r="BO217" s="1"/>
  <c r="BO223" s="1"/>
  <c r="BO229" s="1"/>
  <c r="BO235" s="1"/>
  <c r="BO241" s="1"/>
  <c r="BO247" s="1"/>
  <c r="BO253" s="1"/>
  <c r="CC7" i="5"/>
  <c r="BZ8"/>
  <c r="L193" i="7"/>
  <c r="K220" i="4"/>
  <c r="G225"/>
  <c r="H199" i="7"/>
  <c r="H205" s="1"/>
  <c r="H211" s="1"/>
  <c r="H217" s="1"/>
  <c r="H223" s="1"/>
  <c r="H229" s="1"/>
  <c r="H235" s="1"/>
  <c r="H241" s="1"/>
  <c r="H247" s="1"/>
  <c r="H253" s="1"/>
  <c r="BS199"/>
  <c r="BS205" s="1"/>
  <c r="BS211" s="1"/>
  <c r="BS217" s="1"/>
  <c r="BS223" s="1"/>
  <c r="BS229" s="1"/>
  <c r="BS235" s="1"/>
  <c r="BS241" s="1"/>
  <c r="BS247" s="1"/>
  <c r="BS253" s="1"/>
  <c r="BR225" i="4"/>
  <c r="Y199" i="7"/>
  <c r="Y205" s="1"/>
  <c r="Y211" s="1"/>
  <c r="Y217" s="1"/>
  <c r="Y223" s="1"/>
  <c r="Y229" s="1"/>
  <c r="Y235" s="1"/>
  <c r="Y241" s="1"/>
  <c r="Y247" s="1"/>
  <c r="Y253" s="1"/>
  <c r="X225" i="4"/>
  <c r="BP161" i="7"/>
  <c r="BL220" i="4"/>
  <c r="BM193" i="7"/>
  <c r="K155"/>
  <c r="X161"/>
  <c r="L173"/>
  <c r="H197"/>
  <c r="E163"/>
  <c r="D180" i="4"/>
  <c r="D185" s="1"/>
  <c r="CK151" i="7"/>
  <c r="CJ165" i="4"/>
  <c r="CJ170" s="1"/>
  <c r="BQ220"/>
  <c r="BR193" i="7"/>
  <c r="BV157"/>
  <c r="BU175" i="4"/>
  <c r="D161" i="7"/>
  <c r="AO199"/>
  <c r="AO205" s="1"/>
  <c r="AO211" s="1"/>
  <c r="AO217" s="1"/>
  <c r="AO223" s="1"/>
  <c r="AO229" s="1"/>
  <c r="AO235" s="1"/>
  <c r="AO241" s="1"/>
  <c r="AO247" s="1"/>
  <c r="AO253" s="1"/>
  <c r="AN225" i="4"/>
  <c r="I191" i="7"/>
  <c r="Z173"/>
  <c r="AP199"/>
  <c r="AP205" s="1"/>
  <c r="AP211" s="1"/>
  <c r="AP217" s="1"/>
  <c r="AP223" s="1"/>
  <c r="AP229" s="1"/>
  <c r="AP235" s="1"/>
  <c r="AP241" s="1"/>
  <c r="AP247" s="1"/>
  <c r="AP253" s="1"/>
  <c r="AO225" i="4"/>
  <c r="I199" i="7"/>
  <c r="I205" s="1"/>
  <c r="I211" s="1"/>
  <c r="I217" s="1"/>
  <c r="I223" s="1"/>
  <c r="I229" s="1"/>
  <c r="I235" s="1"/>
  <c r="I241" s="1"/>
  <c r="I247" s="1"/>
  <c r="I253" s="1"/>
  <c r="H225" i="4"/>
  <c r="BY8" i="5"/>
  <c r="CB7"/>
  <c r="W225" i="4"/>
  <c r="X199" i="7"/>
  <c r="X205" s="1"/>
  <c r="X211" s="1"/>
  <c r="X217" s="1"/>
  <c r="X223" s="1"/>
  <c r="X229" s="1"/>
  <c r="X235" s="1"/>
  <c r="X241" s="1"/>
  <c r="X247" s="1"/>
  <c r="X253" s="1"/>
  <c r="F203"/>
  <c r="Y225" i="4"/>
  <c r="Z199" i="7"/>
  <c r="Z205" s="1"/>
  <c r="Z211" s="1"/>
  <c r="Z217" s="1"/>
  <c r="Z223" s="1"/>
  <c r="Z229" s="1"/>
  <c r="Z235" s="1"/>
  <c r="Z241" s="1"/>
  <c r="Z247" s="1"/>
  <c r="Z253" s="1"/>
  <c r="BE225" i="4"/>
  <c r="BF199" i="7"/>
  <c r="BF205" s="1"/>
  <c r="BF211" s="1"/>
  <c r="BF217" s="1"/>
  <c r="BF223" s="1"/>
  <c r="BF229" s="1"/>
  <c r="BF235" s="1"/>
  <c r="BF241" s="1"/>
  <c r="BF247" s="1"/>
  <c r="BF253" s="1"/>
  <c r="R173"/>
  <c r="CO199"/>
  <c r="CO205" s="1"/>
  <c r="CO211" s="1"/>
  <c r="CO217" s="1"/>
  <c r="CO223" s="1"/>
  <c r="CO229" s="1"/>
  <c r="CO235" s="1"/>
  <c r="CO241" s="1"/>
  <c r="CO247" s="1"/>
  <c r="CO253" s="1"/>
  <c r="CN225" i="4"/>
  <c r="BB227" i="7"/>
  <c r="G185"/>
  <c r="U210" i="4"/>
  <c r="U215" s="1"/>
  <c r="V187" i="7"/>
  <c r="L225" i="4"/>
  <c r="M199" i="7"/>
  <c r="M205" s="1"/>
  <c r="M211" s="1"/>
  <c r="M217" s="1"/>
  <c r="M223" s="1"/>
  <c r="M229" s="1"/>
  <c r="M235" s="1"/>
  <c r="M241" s="1"/>
  <c r="M247" s="1"/>
  <c r="M253" s="1"/>
  <c r="I225" i="4"/>
  <c r="J199" i="7"/>
  <c r="J205" s="1"/>
  <c r="J211" s="1"/>
  <c r="J217" s="1"/>
  <c r="J223" s="1"/>
  <c r="J229" s="1"/>
  <c r="J235" s="1"/>
  <c r="J241" s="1"/>
  <c r="J247" s="1"/>
  <c r="J253" s="1"/>
  <c r="CB163"/>
  <c r="CA180" i="4"/>
  <c r="CA185" s="1"/>
  <c r="E225"/>
  <c r="F199" i="7"/>
  <c r="F205" s="1"/>
  <c r="F211" s="1"/>
  <c r="F217" s="1"/>
  <c r="F223" s="1"/>
  <c r="F229" s="1"/>
  <c r="F235" s="1"/>
  <c r="F241" s="1"/>
  <c r="F247" s="1"/>
  <c r="F253" s="1"/>
  <c r="R199"/>
  <c r="R205" s="1"/>
  <c r="R211" s="1"/>
  <c r="R217" s="1"/>
  <c r="R223" s="1"/>
  <c r="R229" s="1"/>
  <c r="R235" s="1"/>
  <c r="R241" s="1"/>
  <c r="R247" s="1"/>
  <c r="R253" s="1"/>
  <c r="Q225" i="4"/>
  <c r="CA199" i="7"/>
  <c r="CA205" s="1"/>
  <c r="CA211" s="1"/>
  <c r="CA217" s="1"/>
  <c r="CA223" s="1"/>
  <c r="CA229" s="1"/>
  <c r="CA235" s="1"/>
  <c r="CA241" s="1"/>
  <c r="CA247" s="1"/>
  <c r="CA253" s="1"/>
  <c r="BZ225" i="4"/>
  <c r="K199" i="7"/>
  <c r="K205" s="1"/>
  <c r="K211" s="1"/>
  <c r="K217" s="1"/>
  <c r="K223" s="1"/>
  <c r="K229" s="1"/>
  <c r="K235" s="1"/>
  <c r="K241" s="1"/>
  <c r="K247" s="1"/>
  <c r="K253" s="1"/>
  <c r="J225" i="4"/>
  <c r="CM8" i="5"/>
  <c r="CP7"/>
  <c r="AT263" i="7" l="1"/>
  <c r="AS263"/>
  <c r="AT287"/>
  <c r="AT281"/>
  <c r="AT313"/>
  <c r="AS325"/>
  <c r="AS347"/>
  <c r="AT337"/>
  <c r="AS345"/>
  <c r="AT324"/>
  <c r="AS275"/>
  <c r="AS269"/>
  <c r="AT294"/>
  <c r="AS267"/>
  <c r="AT276"/>
  <c r="AT286"/>
  <c r="AS290"/>
  <c r="AS294"/>
  <c r="AT331"/>
  <c r="AT349"/>
  <c r="AT336"/>
  <c r="AS330"/>
  <c r="AS327"/>
  <c r="AS352"/>
  <c r="AS308"/>
  <c r="AS305"/>
  <c r="AT344"/>
  <c r="AS310"/>
  <c r="AS300"/>
  <c r="AT298"/>
  <c r="AS265"/>
  <c r="AT265"/>
  <c r="AT274"/>
  <c r="AS271"/>
  <c r="AS291"/>
  <c r="AS326"/>
  <c r="AT348"/>
  <c r="AS314"/>
  <c r="AT343"/>
  <c r="AS307"/>
  <c r="AT295"/>
  <c r="AT266"/>
  <c r="AT291"/>
  <c r="AT290"/>
  <c r="AT284"/>
  <c r="AS274"/>
  <c r="AS338"/>
  <c r="AS337"/>
  <c r="AT306"/>
  <c r="AS281"/>
  <c r="AT352"/>
  <c r="AS301"/>
  <c r="AT288"/>
  <c r="AS342"/>
  <c r="AS297"/>
  <c r="AS329"/>
  <c r="AT272"/>
  <c r="AS293"/>
  <c r="AT283"/>
  <c r="AS324"/>
  <c r="AS334"/>
  <c r="AT308"/>
  <c r="AS279"/>
  <c r="AS321"/>
  <c r="AS311"/>
  <c r="AT292"/>
  <c r="AS264"/>
  <c r="AT264"/>
  <c r="AS351"/>
  <c r="AS304"/>
  <c r="AT309"/>
  <c r="AT293"/>
  <c r="AT314"/>
  <c r="AS343"/>
  <c r="AS266"/>
  <c r="AS331"/>
  <c r="AS303"/>
  <c r="AT350"/>
  <c r="AT328"/>
  <c r="AS350"/>
  <c r="AS315"/>
  <c r="AS320"/>
  <c r="AT329"/>
  <c r="AT318"/>
  <c r="AS348"/>
  <c r="AS313"/>
  <c r="AS316"/>
  <c r="AT326"/>
  <c r="AS344"/>
  <c r="AT312"/>
  <c r="AT267"/>
  <c r="AS288"/>
  <c r="AS309"/>
  <c r="AS340"/>
  <c r="AS280"/>
  <c r="AS319"/>
  <c r="AS285"/>
  <c r="AS339"/>
  <c r="AT285"/>
  <c r="AS323"/>
  <c r="AS278"/>
  <c r="AS282"/>
  <c r="AT346"/>
  <c r="AS287"/>
  <c r="AT311"/>
  <c r="AT268"/>
  <c r="AS336"/>
  <c r="AT323"/>
  <c r="AS317"/>
  <c r="AS283"/>
  <c r="AT321"/>
  <c r="AS270"/>
  <c r="AT289"/>
  <c r="AS276"/>
  <c r="AT301"/>
  <c r="AT273"/>
  <c r="AS328"/>
  <c r="AS349"/>
  <c r="AS332"/>
  <c r="AT277"/>
  <c r="AT300"/>
  <c r="AT315"/>
  <c r="AT347"/>
  <c r="AS322"/>
  <c r="AS312"/>
  <c r="AT317"/>
  <c r="AT271"/>
  <c r="AS296"/>
  <c r="AT280"/>
  <c r="AS286"/>
  <c r="AT307"/>
  <c r="AT325"/>
  <c r="AT269"/>
  <c r="AT310"/>
  <c r="AS292"/>
  <c r="AT316"/>
  <c r="AT341"/>
  <c r="AS298"/>
  <c r="AT338"/>
  <c r="AS318"/>
  <c r="AT302"/>
  <c r="AS346"/>
  <c r="AS341"/>
  <c r="AT333"/>
  <c r="AT322"/>
  <c r="AT303"/>
  <c r="AT270"/>
  <c r="AS302"/>
  <c r="AS289"/>
  <c r="AT340"/>
  <c r="AT339"/>
  <c r="AT332"/>
  <c r="AS295"/>
  <c r="AS306"/>
  <c r="AT345"/>
  <c r="AT304"/>
  <c r="AT320"/>
  <c r="AT299"/>
  <c r="AT297"/>
  <c r="AT296"/>
  <c r="AT319"/>
  <c r="AS268"/>
  <c r="AT305"/>
  <c r="AT335"/>
  <c r="AT330"/>
  <c r="AS335"/>
  <c r="AT282"/>
  <c r="AT279"/>
  <c r="AS277"/>
  <c r="AS333"/>
  <c r="AT327"/>
  <c r="AT278"/>
  <c r="AS299"/>
  <c r="AT351"/>
  <c r="AS284"/>
  <c r="AS273"/>
  <c r="AT342"/>
  <c r="AS272"/>
  <c r="AT334"/>
  <c r="AT275"/>
  <c r="E149"/>
  <c r="J144"/>
  <c r="J140" s="1"/>
  <c r="X144"/>
  <c r="X140" s="1"/>
  <c r="BP144"/>
  <c r="BP140" s="1"/>
  <c r="F144"/>
  <c r="F140" s="1"/>
  <c r="CL144"/>
  <c r="CL140" s="1"/>
  <c r="BE144"/>
  <c r="BE140" s="1"/>
  <c r="AE144"/>
  <c r="AE140" s="1"/>
  <c r="AL144"/>
  <c r="AL140" s="1"/>
  <c r="AI144"/>
  <c r="AI140" s="1"/>
  <c r="BH144"/>
  <c r="BH140" s="1"/>
  <c r="CE144"/>
  <c r="CE140" s="1"/>
  <c r="AX144"/>
  <c r="AX140" s="1"/>
  <c r="AW144"/>
  <c r="AW140" s="1"/>
  <c r="BT144"/>
  <c r="BT140" s="1"/>
  <c r="I144"/>
  <c r="I140" s="1"/>
  <c r="BJ144"/>
  <c r="BJ140" s="1"/>
  <c r="AM144"/>
  <c r="AM140" s="1"/>
  <c r="AC144"/>
  <c r="AC140" s="1"/>
  <c r="Q144"/>
  <c r="Q140" s="1"/>
  <c r="BA144"/>
  <c r="BA140" s="1"/>
  <c r="BZ144"/>
  <c r="BZ140" s="1"/>
  <c r="BF144"/>
  <c r="BF140" s="1"/>
  <c r="BC144"/>
  <c r="BC140" s="1"/>
  <c r="BD144"/>
  <c r="BD140" s="1"/>
  <c r="CI144"/>
  <c r="CI140" s="1"/>
  <c r="BR144"/>
  <c r="BR140" s="1"/>
  <c r="BO144"/>
  <c r="BO140" s="1"/>
  <c r="BU144"/>
  <c r="BU140" s="1"/>
  <c r="G144"/>
  <c r="G140" s="1"/>
  <c r="CB144"/>
  <c r="CB140" s="1"/>
  <c r="AD144"/>
  <c r="AD140" s="1"/>
  <c r="BG144"/>
  <c r="BG140" s="1"/>
  <c r="BN144"/>
  <c r="BN140" s="1"/>
  <c r="BS144"/>
  <c r="BS140" s="1"/>
  <c r="BB144"/>
  <c r="BB140" s="1"/>
  <c r="AP144"/>
  <c r="AP140" s="1"/>
  <c r="Y144"/>
  <c r="Y140" s="1"/>
  <c r="BQ144"/>
  <c r="BQ140" s="1"/>
  <c r="AO144"/>
  <c r="AO140" s="1"/>
  <c r="L144"/>
  <c r="L140" s="1"/>
  <c r="D144"/>
  <c r="D140" s="1"/>
  <c r="CM144"/>
  <c r="CM140" s="1"/>
  <c r="AK144"/>
  <c r="AK140" s="1"/>
  <c r="S144"/>
  <c r="S140" s="1"/>
  <c r="CD144"/>
  <c r="CD140" s="1"/>
  <c r="H144"/>
  <c r="H140" s="1"/>
  <c r="N144"/>
  <c r="N140" s="1"/>
  <c r="AR144"/>
  <c r="AR140" s="1"/>
  <c r="O144"/>
  <c r="O140" s="1"/>
  <c r="AT144"/>
  <c r="AT140" s="1"/>
  <c r="AJ144"/>
  <c r="AJ140" s="1"/>
  <c r="CK144"/>
  <c r="CK140" s="1"/>
  <c r="BW144"/>
  <c r="BW140" s="1"/>
  <c r="E144"/>
  <c r="E140" s="1"/>
  <c r="P144"/>
  <c r="P140" s="1"/>
  <c r="BM144"/>
  <c r="BM140" s="1"/>
  <c r="AY144"/>
  <c r="AY140" s="1"/>
  <c r="AQ144"/>
  <c r="AQ140" s="1"/>
  <c r="AV144"/>
  <c r="AV140" s="1"/>
  <c r="AU144"/>
  <c r="AU140" s="1"/>
  <c r="AH144"/>
  <c r="AH140" s="1"/>
  <c r="U144"/>
  <c r="U140" s="1"/>
  <c r="CC144"/>
  <c r="CC140" s="1"/>
  <c r="BV144"/>
  <c r="BV140" s="1"/>
  <c r="AB144"/>
  <c r="AB140" s="1"/>
  <c r="R144"/>
  <c r="R140" s="1"/>
  <c r="BK144"/>
  <c r="BK140" s="1"/>
  <c r="CJ144"/>
  <c r="CJ140" s="1"/>
  <c r="CF144"/>
  <c r="CF140" s="1"/>
  <c r="CN144"/>
  <c r="CN140" s="1"/>
  <c r="AZ144"/>
  <c r="AZ140" s="1"/>
  <c r="K144"/>
  <c r="K140" s="1"/>
  <c r="BX144"/>
  <c r="BX140" s="1"/>
  <c r="BY144"/>
  <c r="BY140" s="1"/>
  <c r="AN144"/>
  <c r="AN140" s="1"/>
  <c r="CO144"/>
  <c r="CO140" s="1"/>
  <c r="T144"/>
  <c r="T140" s="1"/>
  <c r="Z144"/>
  <c r="Z140" s="1"/>
  <c r="W144"/>
  <c r="W140" s="1"/>
  <c r="BL144"/>
  <c r="BL140" s="1"/>
  <c r="AG144"/>
  <c r="AG140" s="1"/>
  <c r="AF144"/>
  <c r="AF140" s="1"/>
  <c r="V144"/>
  <c r="V140" s="1"/>
  <c r="AS144"/>
  <c r="AS140" s="1"/>
  <c r="BI144"/>
  <c r="BI140" s="1"/>
  <c r="CH144"/>
  <c r="CH140" s="1"/>
  <c r="M144"/>
  <c r="M140" s="1"/>
  <c r="AA144"/>
  <c r="AA140" s="1"/>
  <c r="CG144"/>
  <c r="CG140" s="1"/>
  <c r="CA144"/>
  <c r="CA140" s="1"/>
  <c r="G191"/>
  <c r="F209"/>
  <c r="CE7" i="5"/>
  <c r="CB8"/>
  <c r="D167" i="7"/>
  <c r="E169"/>
  <c r="D190" i="4"/>
  <c r="K161" i="7"/>
  <c r="L199"/>
  <c r="L205" s="1"/>
  <c r="L211" s="1"/>
  <c r="L217" s="1"/>
  <c r="L223" s="1"/>
  <c r="L229" s="1"/>
  <c r="L235" s="1"/>
  <c r="L241" s="1"/>
  <c r="L247" s="1"/>
  <c r="L253" s="1"/>
  <c r="K225" i="4"/>
  <c r="AR175" i="7"/>
  <c r="AQ195" i="4"/>
  <c r="AQ200" s="1"/>
  <c r="BQ225"/>
  <c r="BR199" i="7"/>
  <c r="BR205" s="1"/>
  <c r="BR211" s="1"/>
  <c r="BR217" s="1"/>
  <c r="BR223" s="1"/>
  <c r="BR229" s="1"/>
  <c r="BR235" s="1"/>
  <c r="BR241" s="1"/>
  <c r="BR247" s="1"/>
  <c r="BR253" s="1"/>
  <c r="L179"/>
  <c r="BP167"/>
  <c r="AI179"/>
  <c r="BP199"/>
  <c r="BP205" s="1"/>
  <c r="BP211" s="1"/>
  <c r="BP217" s="1"/>
  <c r="BP223" s="1"/>
  <c r="BP229" s="1"/>
  <c r="BP235" s="1"/>
  <c r="BP241" s="1"/>
  <c r="BP247" s="1"/>
  <c r="BP253" s="1"/>
  <c r="BO225" i="4"/>
  <c r="V193" i="7"/>
  <c r="U220" i="4"/>
  <c r="BB233" i="7"/>
  <c r="R179"/>
  <c r="Z179"/>
  <c r="BU180" i="4"/>
  <c r="BU185" s="1"/>
  <c r="BV163" i="7"/>
  <c r="CJ175" i="4"/>
  <c r="CK157" i="7"/>
  <c r="CP8" i="5"/>
  <c r="CS7"/>
  <c r="CA190" i="4"/>
  <c r="CB169" i="7"/>
  <c r="I197"/>
  <c r="H203"/>
  <c r="X167"/>
  <c r="BL225" i="4"/>
  <c r="BM199" i="7"/>
  <c r="BM205" s="1"/>
  <c r="BM211" s="1"/>
  <c r="BM217" s="1"/>
  <c r="BM223" s="1"/>
  <c r="BM229" s="1"/>
  <c r="BM235" s="1"/>
  <c r="BM241" s="1"/>
  <c r="BM247" s="1"/>
  <c r="BM253" s="1"/>
  <c r="CF7" i="5"/>
  <c r="CC8"/>
  <c r="BA225" i="4"/>
  <c r="BB199" i="7"/>
  <c r="BB205" s="1"/>
  <c r="BB211" s="1"/>
  <c r="BB217" s="1"/>
  <c r="BB223" s="1"/>
  <c r="BB229" s="1"/>
  <c r="BB235" s="1"/>
  <c r="BB241" s="1"/>
  <c r="BB247" s="1"/>
  <c r="BB253" s="1"/>
  <c r="CE225" i="4"/>
  <c r="CF199" i="7"/>
  <c r="CF205" s="1"/>
  <c r="CF211" s="1"/>
  <c r="CF217" s="1"/>
  <c r="CF223" s="1"/>
  <c r="CF229" s="1"/>
  <c r="CF235" s="1"/>
  <c r="CF241" s="1"/>
  <c r="CF247" s="1"/>
  <c r="CF253" s="1"/>
  <c r="J167"/>
  <c r="AV299" l="1"/>
  <c r="AV274"/>
  <c r="AV306"/>
  <c r="AU306"/>
  <c r="AU285"/>
  <c r="AU302"/>
  <c r="AV294"/>
  <c r="AV282"/>
  <c r="AU311"/>
  <c r="AU337"/>
  <c r="AV320"/>
  <c r="AU264"/>
  <c r="AU299"/>
  <c r="AV312"/>
  <c r="AU291"/>
  <c r="AV322"/>
  <c r="AV341"/>
  <c r="AV336"/>
  <c r="AU334"/>
  <c r="AV340"/>
  <c r="AU313"/>
  <c r="AV271"/>
  <c r="AU310"/>
  <c r="AU270"/>
  <c r="AV338"/>
  <c r="AU342"/>
  <c r="AV269"/>
  <c r="AU326"/>
  <c r="AU327"/>
  <c r="AU283"/>
  <c r="AU344"/>
  <c r="AU273"/>
  <c r="AU292"/>
  <c r="AV329"/>
  <c r="AV323"/>
  <c r="AV347"/>
  <c r="AV324"/>
  <c r="AU343"/>
  <c r="AV308"/>
  <c r="AV344"/>
  <c r="AU348"/>
  <c r="AU263"/>
  <c r="AV264"/>
  <c r="AU345"/>
  <c r="AU269"/>
  <c r="AV285"/>
  <c r="AU280"/>
  <c r="AV337"/>
  <c r="AV279"/>
  <c r="AU312"/>
  <c r="AV297"/>
  <c r="AU330"/>
  <c r="AV332"/>
  <c r="AV331"/>
  <c r="AU266"/>
  <c r="AV327"/>
  <c r="AV314"/>
  <c r="AV334"/>
  <c r="AU279"/>
  <c r="AU286"/>
  <c r="AU346"/>
  <c r="AV342"/>
  <c r="AU282"/>
  <c r="AV317"/>
  <c r="AU320"/>
  <c r="AV265"/>
  <c r="AV300"/>
  <c r="AV295"/>
  <c r="AU288"/>
  <c r="AU284"/>
  <c r="AV352"/>
  <c r="AV280"/>
  <c r="AU323"/>
  <c r="AV326"/>
  <c r="AU314"/>
  <c r="AU300"/>
  <c r="AV268"/>
  <c r="AU349"/>
  <c r="AV302"/>
  <c r="AV335"/>
  <c r="AV277"/>
  <c r="AV330"/>
  <c r="AU298"/>
  <c r="AU294"/>
  <c r="AU289"/>
  <c r="AU333"/>
  <c r="AU319"/>
  <c r="AV348"/>
  <c r="AU315"/>
  <c r="AU268"/>
  <c r="AV290"/>
  <c r="AV325"/>
  <c r="AV287"/>
  <c r="AV283"/>
  <c r="AU325"/>
  <c r="AU347"/>
  <c r="AV309"/>
  <c r="AU267"/>
  <c r="AV339"/>
  <c r="AU307"/>
  <c r="AV315"/>
  <c r="AU322"/>
  <c r="AU336"/>
  <c r="AU303"/>
  <c r="AU277"/>
  <c r="AU316"/>
  <c r="AU329"/>
  <c r="AV291"/>
  <c r="AV350"/>
  <c r="AU308"/>
  <c r="AU271"/>
  <c r="AV333"/>
  <c r="AV345"/>
  <c r="AV292"/>
  <c r="AU265"/>
  <c r="AU287"/>
  <c r="AV293"/>
  <c r="AV351"/>
  <c r="AU328"/>
  <c r="AV267"/>
  <c r="AU305"/>
  <c r="AV270"/>
  <c r="AV289"/>
  <c r="AU338"/>
  <c r="AU301"/>
  <c r="AU275"/>
  <c r="AV305"/>
  <c r="AU309"/>
  <c r="AV307"/>
  <c r="AU321"/>
  <c r="AU335"/>
  <c r="AV328"/>
  <c r="AV343"/>
  <c r="AU340"/>
  <c r="AV266"/>
  <c r="AU339"/>
  <c r="AV288"/>
  <c r="AV296"/>
  <c r="AV319"/>
  <c r="AV321"/>
  <c r="AV276"/>
  <c r="AV349"/>
  <c r="AV316"/>
  <c r="AU351"/>
  <c r="AV298"/>
  <c r="AV310"/>
  <c r="AU332"/>
  <c r="AV301"/>
  <c r="AU341"/>
  <c r="AV313"/>
  <c r="AV318"/>
  <c r="AU296"/>
  <c r="AU304"/>
  <c r="AU281"/>
  <c r="AV272"/>
  <c r="AU318"/>
  <c r="AU274"/>
  <c r="AV281"/>
  <c r="AU278"/>
  <c r="AU272"/>
  <c r="AV275"/>
  <c r="AU293"/>
  <c r="AU331"/>
  <c r="AU276"/>
  <c r="AU290"/>
  <c r="AU295"/>
  <c r="AV346"/>
  <c r="AV278"/>
  <c r="AV311"/>
  <c r="AV284"/>
  <c r="AU350"/>
  <c r="AU297"/>
  <c r="AV273"/>
  <c r="AV304"/>
  <c r="AU352"/>
  <c r="AU317"/>
  <c r="AV263"/>
  <c r="AU324"/>
  <c r="AV286"/>
  <c r="AV303"/>
  <c r="E155"/>
  <c r="BA150"/>
  <c r="BA146" s="1"/>
  <c r="Z150"/>
  <c r="Z146" s="1"/>
  <c r="V150"/>
  <c r="V146" s="1"/>
  <c r="BG150"/>
  <c r="BG146" s="1"/>
  <c r="BE150"/>
  <c r="BE146" s="1"/>
  <c r="AM150"/>
  <c r="AM146" s="1"/>
  <c r="BY150"/>
  <c r="BY146" s="1"/>
  <c r="CB150"/>
  <c r="CB146" s="1"/>
  <c r="F150"/>
  <c r="F146" s="1"/>
  <c r="AH150"/>
  <c r="AH146" s="1"/>
  <c r="BU150"/>
  <c r="BU146" s="1"/>
  <c r="BH150"/>
  <c r="BH146" s="1"/>
  <c r="AU150"/>
  <c r="AU146" s="1"/>
  <c r="CJ150"/>
  <c r="CJ146" s="1"/>
  <c r="CA150"/>
  <c r="CA146" s="1"/>
  <c r="M150"/>
  <c r="M146" s="1"/>
  <c r="AL150"/>
  <c r="AL146" s="1"/>
  <c r="AF150"/>
  <c r="AF146" s="1"/>
  <c r="CF150"/>
  <c r="CF146" s="1"/>
  <c r="G150"/>
  <c r="G146" s="1"/>
  <c r="BX150"/>
  <c r="BX146" s="1"/>
  <c r="BL150"/>
  <c r="BL146" s="1"/>
  <c r="X150"/>
  <c r="X146" s="1"/>
  <c r="BB150"/>
  <c r="BB146" s="1"/>
  <c r="AR150"/>
  <c r="AR146" s="1"/>
  <c r="I150"/>
  <c r="I146" s="1"/>
  <c r="CK150"/>
  <c r="CK146" s="1"/>
  <c r="AK150"/>
  <c r="AK146" s="1"/>
  <c r="AC150"/>
  <c r="AC146" s="1"/>
  <c r="BZ150"/>
  <c r="BZ146" s="1"/>
  <c r="W150"/>
  <c r="W146" s="1"/>
  <c r="AI150"/>
  <c r="AI146" s="1"/>
  <c r="AE150"/>
  <c r="AE146" s="1"/>
  <c r="CO150"/>
  <c r="CO146" s="1"/>
  <c r="L150"/>
  <c r="L146" s="1"/>
  <c r="BV150"/>
  <c r="BV146" s="1"/>
  <c r="AP150"/>
  <c r="AP146" s="1"/>
  <c r="BS150"/>
  <c r="BS146" s="1"/>
  <c r="CI150"/>
  <c r="CI146" s="1"/>
  <c r="J150"/>
  <c r="J146" s="1"/>
  <c r="BM150"/>
  <c r="BM146" s="1"/>
  <c r="AW150"/>
  <c r="AW146" s="1"/>
  <c r="AD150"/>
  <c r="AD146" s="1"/>
  <c r="AY150"/>
  <c r="AY146" s="1"/>
  <c r="O150"/>
  <c r="O146" s="1"/>
  <c r="BO150"/>
  <c r="BO146" s="1"/>
  <c r="BW150"/>
  <c r="BW146" s="1"/>
  <c r="CL150"/>
  <c r="CL146" s="1"/>
  <c r="N150"/>
  <c r="N146" s="1"/>
  <c r="AS150"/>
  <c r="AS146" s="1"/>
  <c r="BR150"/>
  <c r="BR146" s="1"/>
  <c r="E150"/>
  <c r="E146" s="1"/>
  <c r="T150"/>
  <c r="T146" s="1"/>
  <c r="BF150"/>
  <c r="BF146" s="1"/>
  <c r="BK150"/>
  <c r="BK146" s="1"/>
  <c r="AV150"/>
  <c r="AV146" s="1"/>
  <c r="BP150"/>
  <c r="BP146" s="1"/>
  <c r="AO150"/>
  <c r="AO146" s="1"/>
  <c r="CH150"/>
  <c r="CH146" s="1"/>
  <c r="R150"/>
  <c r="R146" s="1"/>
  <c r="CE150"/>
  <c r="CE146" s="1"/>
  <c r="Y150"/>
  <c r="Y146" s="1"/>
  <c r="U150"/>
  <c r="U146" s="1"/>
  <c r="CD150"/>
  <c r="CD146" s="1"/>
  <c r="AB150"/>
  <c r="AB146" s="1"/>
  <c r="BC150"/>
  <c r="BC146" s="1"/>
  <c r="AA150"/>
  <c r="AA146" s="1"/>
  <c r="BI150"/>
  <c r="BI146" s="1"/>
  <c r="AX150"/>
  <c r="AX146" s="1"/>
  <c r="Q150"/>
  <c r="Q146" s="1"/>
  <c r="AJ150"/>
  <c r="AJ146" s="1"/>
  <c r="CN150"/>
  <c r="CN146" s="1"/>
  <c r="BT150"/>
  <c r="BT146" s="1"/>
  <c r="AT150"/>
  <c r="AT146" s="1"/>
  <c r="CC150"/>
  <c r="CC146" s="1"/>
  <c r="H150"/>
  <c r="H146" s="1"/>
  <c r="BJ150"/>
  <c r="BJ146" s="1"/>
  <c r="BN150"/>
  <c r="BN146" s="1"/>
  <c r="AZ150"/>
  <c r="AZ146" s="1"/>
  <c r="S150"/>
  <c r="S146" s="1"/>
  <c r="CG150"/>
  <c r="CG146" s="1"/>
  <c r="CM150"/>
  <c r="CM146" s="1"/>
  <c r="BQ150"/>
  <c r="BQ146" s="1"/>
  <c r="D150"/>
  <c r="D146" s="1"/>
  <c r="AG150"/>
  <c r="AG146" s="1"/>
  <c r="AQ150"/>
  <c r="AQ146" s="1"/>
  <c r="BD150"/>
  <c r="BD146" s="1"/>
  <c r="P150"/>
  <c r="P146" s="1"/>
  <c r="AN150"/>
  <c r="AN146" s="1"/>
  <c r="K150"/>
  <c r="K146" s="1"/>
  <c r="H209"/>
  <c r="BU190" i="4"/>
  <c r="BV169" i="7"/>
  <c r="R185"/>
  <c r="AQ205" i="4"/>
  <c r="AR181" i="7"/>
  <c r="F215"/>
  <c r="J173"/>
  <c r="CB175"/>
  <c r="CA195" i="4"/>
  <c r="CA200" s="1"/>
  <c r="AI185" i="7"/>
  <c r="L185"/>
  <c r="K167"/>
  <c r="I203"/>
  <c r="CS8" i="5"/>
  <c r="CV7"/>
  <c r="CK163" i="7"/>
  <c r="CJ180" i="4"/>
  <c r="CJ185" s="1"/>
  <c r="Z185" i="7"/>
  <c r="BB239"/>
  <c r="G197"/>
  <c r="CI7" i="5"/>
  <c r="CF8"/>
  <c r="X173" i="7"/>
  <c r="U225" i="4"/>
  <c r="V199" i="7"/>
  <c r="V205" s="1"/>
  <c r="V211" s="1"/>
  <c r="V217" s="1"/>
  <c r="V223" s="1"/>
  <c r="V229" s="1"/>
  <c r="V235" s="1"/>
  <c r="V241" s="1"/>
  <c r="V247" s="1"/>
  <c r="V253" s="1"/>
  <c r="BP173"/>
  <c r="E175"/>
  <c r="D195" i="4"/>
  <c r="D200" s="1"/>
  <c r="D173" i="7"/>
  <c r="CE8" i="5"/>
  <c r="CH7"/>
  <c r="AW265" i="7" l="1"/>
  <c r="AX263"/>
  <c r="AW263"/>
  <c r="AX342"/>
  <c r="AX271"/>
  <c r="AX345"/>
  <c r="AX264"/>
  <c r="AW343"/>
  <c r="AX324"/>
  <c r="AW279"/>
  <c r="AW323"/>
  <c r="AX266"/>
  <c r="AX314"/>
  <c r="AX330"/>
  <c r="AX322"/>
  <c r="AW329"/>
  <c r="AW278"/>
  <c r="AW322"/>
  <c r="AW352"/>
  <c r="AW328"/>
  <c r="AW307"/>
  <c r="AX282"/>
  <c r="AW291"/>
  <c r="AX325"/>
  <c r="AW272"/>
  <c r="AX275"/>
  <c r="AX329"/>
  <c r="AX272"/>
  <c r="AW295"/>
  <c r="AW318"/>
  <c r="AW309"/>
  <c r="AX273"/>
  <c r="AX327"/>
  <c r="AW315"/>
  <c r="AW305"/>
  <c r="AW312"/>
  <c r="AW317"/>
  <c r="AW285"/>
  <c r="AW280"/>
  <c r="AW277"/>
  <c r="AW274"/>
  <c r="AW292"/>
  <c r="AW311"/>
  <c r="AW284"/>
  <c r="AX303"/>
  <c r="AX295"/>
  <c r="AX293"/>
  <c r="AW338"/>
  <c r="AW314"/>
  <c r="AW298"/>
  <c r="AX296"/>
  <c r="AW327"/>
  <c r="AX326"/>
  <c r="AW264"/>
  <c r="AW326"/>
  <c r="AW299"/>
  <c r="AX291"/>
  <c r="AW342"/>
  <c r="AX280"/>
  <c r="AX292"/>
  <c r="AW313"/>
  <c r="AX321"/>
  <c r="AW266"/>
  <c r="AX334"/>
  <c r="AW337"/>
  <c r="AW271"/>
  <c r="AX265"/>
  <c r="AW347"/>
  <c r="AX340"/>
  <c r="AX328"/>
  <c r="AX351"/>
  <c r="AX297"/>
  <c r="AX309"/>
  <c r="AW320"/>
  <c r="AX339"/>
  <c r="AX337"/>
  <c r="AW281"/>
  <c r="AX302"/>
  <c r="AX350"/>
  <c r="AW303"/>
  <c r="AX290"/>
  <c r="AW333"/>
  <c r="AW345"/>
  <c r="AX289"/>
  <c r="AW336"/>
  <c r="AW276"/>
  <c r="AW332"/>
  <c r="AX284"/>
  <c r="AX346"/>
  <c r="AX304"/>
  <c r="AW273"/>
  <c r="AW310"/>
  <c r="AW267"/>
  <c r="AW301"/>
  <c r="AW344"/>
  <c r="AX344"/>
  <c r="AW287"/>
  <c r="AX333"/>
  <c r="AW348"/>
  <c r="AX277"/>
  <c r="AX286"/>
  <c r="AW283"/>
  <c r="AW339"/>
  <c r="AX300"/>
  <c r="AW306"/>
  <c r="AX331"/>
  <c r="AW282"/>
  <c r="AW346"/>
  <c r="AX278"/>
  <c r="AX268"/>
  <c r="AW304"/>
  <c r="AX270"/>
  <c r="AX287"/>
  <c r="AX335"/>
  <c r="AW316"/>
  <c r="AW294"/>
  <c r="AW308"/>
  <c r="AX285"/>
  <c r="AX318"/>
  <c r="AW296"/>
  <c r="AW330"/>
  <c r="AW300"/>
  <c r="AX336"/>
  <c r="AX352"/>
  <c r="AX319"/>
  <c r="AW286"/>
  <c r="AW349"/>
  <c r="AX316"/>
  <c r="AW288"/>
  <c r="AX332"/>
  <c r="AW269"/>
  <c r="AX341"/>
  <c r="AW335"/>
  <c r="AW331"/>
  <c r="AX349"/>
  <c r="AW324"/>
  <c r="AW340"/>
  <c r="AX276"/>
  <c r="AX347"/>
  <c r="AX306"/>
  <c r="AX288"/>
  <c r="AW319"/>
  <c r="AW351"/>
  <c r="AW293"/>
  <c r="AW297"/>
  <c r="AX294"/>
  <c r="AX274"/>
  <c r="AX269"/>
  <c r="AX307"/>
  <c r="AW290"/>
  <c r="AW350"/>
  <c r="AW334"/>
  <c r="AX312"/>
  <c r="AX283"/>
  <c r="AX308"/>
  <c r="AX299"/>
  <c r="AW275"/>
  <c r="AX279"/>
  <c r="AX343"/>
  <c r="AX301"/>
  <c r="AX311"/>
  <c r="AW325"/>
  <c r="AX267"/>
  <c r="AX348"/>
  <c r="AX310"/>
  <c r="AW302"/>
  <c r="AX315"/>
  <c r="AX323"/>
  <c r="AX313"/>
  <c r="AW289"/>
  <c r="AX298"/>
  <c r="AX281"/>
  <c r="AX305"/>
  <c r="AX317"/>
  <c r="AW341"/>
  <c r="AW321"/>
  <c r="AW270"/>
  <c r="AW268"/>
  <c r="AX320"/>
  <c r="AX338"/>
  <c r="E161"/>
  <c r="AZ156"/>
  <c r="AZ152" s="1"/>
  <c r="AN156"/>
  <c r="AN152" s="1"/>
  <c r="Q156"/>
  <c r="Q152" s="1"/>
  <c r="BV156"/>
  <c r="BV152" s="1"/>
  <c r="CJ156"/>
  <c r="CJ152" s="1"/>
  <c r="AO156"/>
  <c r="AO152" s="1"/>
  <c r="CF156"/>
  <c r="CF152" s="1"/>
  <c r="N156"/>
  <c r="N152" s="1"/>
  <c r="T156"/>
  <c r="T152" s="1"/>
  <c r="CE156"/>
  <c r="CE152" s="1"/>
  <c r="AE156"/>
  <c r="AE152" s="1"/>
  <c r="W156"/>
  <c r="W152" s="1"/>
  <c r="BN156"/>
  <c r="BN152" s="1"/>
  <c r="BO156"/>
  <c r="BO152" s="1"/>
  <c r="BT156"/>
  <c r="BT152" s="1"/>
  <c r="AX156"/>
  <c r="AX152" s="1"/>
  <c r="BJ156"/>
  <c r="BJ152" s="1"/>
  <c r="BB156"/>
  <c r="BB152" s="1"/>
  <c r="I156"/>
  <c r="I152" s="1"/>
  <c r="AI156"/>
  <c r="AI152" s="1"/>
  <c r="AF156"/>
  <c r="AF152" s="1"/>
  <c r="CD156"/>
  <c r="CD152" s="1"/>
  <c r="BC156"/>
  <c r="BC152" s="1"/>
  <c r="AR156"/>
  <c r="AR152" s="1"/>
  <c r="V156"/>
  <c r="V152" s="1"/>
  <c r="Y156"/>
  <c r="Y152" s="1"/>
  <c r="BU156"/>
  <c r="BU152" s="1"/>
  <c r="AV156"/>
  <c r="AV152" s="1"/>
  <c r="AW156"/>
  <c r="AW152" s="1"/>
  <c r="AY156"/>
  <c r="AY152" s="1"/>
  <c r="S156"/>
  <c r="S152" s="1"/>
  <c r="AQ156"/>
  <c r="AQ152" s="1"/>
  <c r="BR156"/>
  <c r="BR152" s="1"/>
  <c r="AD156"/>
  <c r="AD152" s="1"/>
  <c r="CH156"/>
  <c r="CH152" s="1"/>
  <c r="M156"/>
  <c r="M152" s="1"/>
  <c r="CL156"/>
  <c r="CL152" s="1"/>
  <c r="CM156"/>
  <c r="CM152" s="1"/>
  <c r="CO156"/>
  <c r="CO152" s="1"/>
  <c r="F156"/>
  <c r="F152" s="1"/>
  <c r="G156"/>
  <c r="G152" s="1"/>
  <c r="R156"/>
  <c r="R152" s="1"/>
  <c r="X156"/>
  <c r="X152" s="1"/>
  <c r="BY156"/>
  <c r="BY152" s="1"/>
  <c r="BQ156"/>
  <c r="BQ152" s="1"/>
  <c r="BA156"/>
  <c r="BA152" s="1"/>
  <c r="AG156"/>
  <c r="AG152" s="1"/>
  <c r="CI156"/>
  <c r="CI152" s="1"/>
  <c r="BX156"/>
  <c r="BX152" s="1"/>
  <c r="AU156"/>
  <c r="AU152" s="1"/>
  <c r="BZ156"/>
  <c r="BZ152" s="1"/>
  <c r="AA156"/>
  <c r="AA152" s="1"/>
  <c r="AP156"/>
  <c r="AP152" s="1"/>
  <c r="BL156"/>
  <c r="BL152" s="1"/>
  <c r="BE156"/>
  <c r="BE152" s="1"/>
  <c r="CG156"/>
  <c r="CG152" s="1"/>
  <c r="CA156"/>
  <c r="CA152" s="1"/>
  <c r="O156"/>
  <c r="O152" s="1"/>
  <c r="BK156"/>
  <c r="BK152" s="1"/>
  <c r="BS156"/>
  <c r="BS152" s="1"/>
  <c r="AK156"/>
  <c r="AK152" s="1"/>
  <c r="CB156"/>
  <c r="CB152" s="1"/>
  <c r="E156"/>
  <c r="E152" s="1"/>
  <c r="L156"/>
  <c r="L152" s="1"/>
  <c r="BI156"/>
  <c r="BI152" s="1"/>
  <c r="BF156"/>
  <c r="BF152" s="1"/>
  <c r="AB156"/>
  <c r="AB152" s="1"/>
  <c r="AS156"/>
  <c r="AS152" s="1"/>
  <c r="AT156"/>
  <c r="AT152" s="1"/>
  <c r="CC156"/>
  <c r="CC152" s="1"/>
  <c r="AM156"/>
  <c r="AM152" s="1"/>
  <c r="AJ156"/>
  <c r="AJ152" s="1"/>
  <c r="AH156"/>
  <c r="AH152" s="1"/>
  <c r="P156"/>
  <c r="P152" s="1"/>
  <c r="CN156"/>
  <c r="CN152" s="1"/>
  <c r="AC156"/>
  <c r="AC152" s="1"/>
  <c r="U156"/>
  <c r="U152" s="1"/>
  <c r="BM156"/>
  <c r="BM152" s="1"/>
  <c r="CK156"/>
  <c r="CK152" s="1"/>
  <c r="BH156"/>
  <c r="BH152" s="1"/>
  <c r="BD156"/>
  <c r="BD152" s="1"/>
  <c r="BW156"/>
  <c r="BW152" s="1"/>
  <c r="BG156"/>
  <c r="BG152" s="1"/>
  <c r="H156"/>
  <c r="H152" s="1"/>
  <c r="Z156"/>
  <c r="Z152" s="1"/>
  <c r="D156"/>
  <c r="D152" s="1"/>
  <c r="J156"/>
  <c r="J152" s="1"/>
  <c r="K156"/>
  <c r="K152" s="1"/>
  <c r="AL156"/>
  <c r="AL152" s="1"/>
  <c r="BP156"/>
  <c r="BP152" s="1"/>
  <c r="G203"/>
  <c r="Z191"/>
  <c r="L191"/>
  <c r="F221"/>
  <c r="AQ210" i="4"/>
  <c r="AQ215" s="1"/>
  <c r="AR187" i="7"/>
  <c r="CK7" i="5"/>
  <c r="CH8"/>
  <c r="D179" i="7"/>
  <c r="BP179"/>
  <c r="X179"/>
  <c r="CK169"/>
  <c r="CJ190" i="4"/>
  <c r="I209" i="7"/>
  <c r="J179"/>
  <c r="BV175"/>
  <c r="BU195" i="4"/>
  <c r="BU200" s="1"/>
  <c r="BB245" i="7"/>
  <c r="K173"/>
  <c r="AI191"/>
  <c r="E181"/>
  <c r="D205" i="4"/>
  <c r="CL7" i="5"/>
  <c r="CI8"/>
  <c r="CY7"/>
  <c r="CV8"/>
  <c r="CA205" i="4"/>
  <c r="CB181" i="7"/>
  <c r="R191"/>
  <c r="H215"/>
  <c r="AZ346" l="1"/>
  <c r="AZ263"/>
  <c r="AY263"/>
  <c r="AY322"/>
  <c r="AY271"/>
  <c r="AZ336"/>
  <c r="AZ288"/>
  <c r="AZ293"/>
  <c r="AZ343"/>
  <c r="AY293"/>
  <c r="AZ337"/>
  <c r="AY297"/>
  <c r="AY338"/>
  <c r="AZ274"/>
  <c r="AY306"/>
  <c r="AZ315"/>
  <c r="AY281"/>
  <c r="AY318"/>
  <c r="AZ295"/>
  <c r="AZ351"/>
  <c r="AZ317"/>
  <c r="AZ318"/>
  <c r="AZ292"/>
  <c r="AZ348"/>
  <c r="AY316"/>
  <c r="AZ265"/>
  <c r="AY321"/>
  <c r="AZ300"/>
  <c r="AY333"/>
  <c r="AY337"/>
  <c r="AZ264"/>
  <c r="AZ280"/>
  <c r="AY294"/>
  <c r="AY351"/>
  <c r="AZ330"/>
  <c r="AY308"/>
  <c r="AY335"/>
  <c r="AZ325"/>
  <c r="AY264"/>
  <c r="AY341"/>
  <c r="AZ327"/>
  <c r="AY272"/>
  <c r="AY329"/>
  <c r="AZ301"/>
  <c r="AY273"/>
  <c r="AY331"/>
  <c r="AZ289"/>
  <c r="AZ319"/>
  <c r="AY279"/>
  <c r="AY266"/>
  <c r="AY288"/>
  <c r="AZ270"/>
  <c r="AY339"/>
  <c r="AY348"/>
  <c r="AY284"/>
  <c r="AZ294"/>
  <c r="AZ291"/>
  <c r="AY317"/>
  <c r="AY299"/>
  <c r="AZ282"/>
  <c r="AZ344"/>
  <c r="AZ323"/>
  <c r="AZ306"/>
  <c r="AZ322"/>
  <c r="AY301"/>
  <c r="AZ310"/>
  <c r="AZ269"/>
  <c r="AY313"/>
  <c r="AZ340"/>
  <c r="AY275"/>
  <c r="AY315"/>
  <c r="AZ341"/>
  <c r="AY324"/>
  <c r="AY280"/>
  <c r="AZ279"/>
  <c r="AY268"/>
  <c r="AZ285"/>
  <c r="AZ333"/>
  <c r="AZ311"/>
  <c r="AZ281"/>
  <c r="AY300"/>
  <c r="AZ308"/>
  <c r="AZ347"/>
  <c r="AZ296"/>
  <c r="AY327"/>
  <c r="AZ334"/>
  <c r="AY311"/>
  <c r="AZ316"/>
  <c r="AZ297"/>
  <c r="AZ287"/>
  <c r="AY314"/>
  <c r="AY270"/>
  <c r="AZ286"/>
  <c r="AY291"/>
  <c r="AZ314"/>
  <c r="AZ283"/>
  <c r="AZ290"/>
  <c r="AZ304"/>
  <c r="AY320"/>
  <c r="AY276"/>
  <c r="AY347"/>
  <c r="AZ312"/>
  <c r="AY328"/>
  <c r="AY350"/>
  <c r="AY334"/>
  <c r="AY287"/>
  <c r="AY282"/>
  <c r="AY330"/>
  <c r="AZ313"/>
  <c r="AZ299"/>
  <c r="AZ324"/>
  <c r="AY345"/>
  <c r="AZ266"/>
  <c r="AZ273"/>
  <c r="AZ284"/>
  <c r="AZ272"/>
  <c r="AY289"/>
  <c r="AY265"/>
  <c r="AZ350"/>
  <c r="AZ276"/>
  <c r="AY277"/>
  <c r="AZ303"/>
  <c r="AY269"/>
  <c r="AZ302"/>
  <c r="AY296"/>
  <c r="AY304"/>
  <c r="AZ271"/>
  <c r="AZ309"/>
  <c r="AY278"/>
  <c r="AZ345"/>
  <c r="AY286"/>
  <c r="AZ342"/>
  <c r="AY319"/>
  <c r="AY342"/>
  <c r="AY274"/>
  <c r="AZ305"/>
  <c r="AY302"/>
  <c r="AZ298"/>
  <c r="AY305"/>
  <c r="AY325"/>
  <c r="AZ329"/>
  <c r="AY292"/>
  <c r="AZ331"/>
  <c r="AZ275"/>
  <c r="AZ278"/>
  <c r="AY340"/>
  <c r="AZ338"/>
  <c r="AY290"/>
  <c r="AY295"/>
  <c r="AY312"/>
  <c r="AY343"/>
  <c r="AY326"/>
  <c r="AZ267"/>
  <c r="AY352"/>
  <c r="AY285"/>
  <c r="AY283"/>
  <c r="AZ307"/>
  <c r="AZ328"/>
  <c r="AY307"/>
  <c r="AY267"/>
  <c r="AZ268"/>
  <c r="AZ352"/>
  <c r="AZ332"/>
  <c r="AY303"/>
  <c r="AZ277"/>
  <c r="AY344"/>
  <c r="AY298"/>
  <c r="AY310"/>
  <c r="AY336"/>
  <c r="AY309"/>
  <c r="AY332"/>
  <c r="AZ320"/>
  <c r="AY349"/>
  <c r="AZ335"/>
  <c r="AZ339"/>
  <c r="AY346"/>
  <c r="AY323"/>
  <c r="AZ321"/>
  <c r="AZ326"/>
  <c r="AZ349"/>
  <c r="E167"/>
  <c r="X162"/>
  <c r="X158" s="1"/>
  <c r="BP162"/>
  <c r="BP158" s="1"/>
  <c r="J162"/>
  <c r="J158" s="1"/>
  <c r="CM162"/>
  <c r="CM158" s="1"/>
  <c r="F162"/>
  <c r="F158" s="1"/>
  <c r="CG162"/>
  <c r="CG158" s="1"/>
  <c r="CB162"/>
  <c r="CB158" s="1"/>
  <c r="BE162"/>
  <c r="BE158" s="1"/>
  <c r="CE162"/>
  <c r="CE158" s="1"/>
  <c r="L162"/>
  <c r="L158" s="1"/>
  <c r="V162"/>
  <c r="V158" s="1"/>
  <c r="S162"/>
  <c r="S158" s="1"/>
  <c r="AY162"/>
  <c r="AY158" s="1"/>
  <c r="T162"/>
  <c r="T158" s="1"/>
  <c r="BW162"/>
  <c r="BW158" s="1"/>
  <c r="BB162"/>
  <c r="BB158" s="1"/>
  <c r="AK162"/>
  <c r="AK158" s="1"/>
  <c r="BM162"/>
  <c r="BM158" s="1"/>
  <c r="BU162"/>
  <c r="BU158" s="1"/>
  <c r="AB162"/>
  <c r="AB158" s="1"/>
  <c r="CD162"/>
  <c r="CD158" s="1"/>
  <c r="AJ162"/>
  <c r="AJ158" s="1"/>
  <c r="BF162"/>
  <c r="BF158" s="1"/>
  <c r="M162"/>
  <c r="M158" s="1"/>
  <c r="AF162"/>
  <c r="AF158" s="1"/>
  <c r="BQ162"/>
  <c r="BQ158" s="1"/>
  <c r="BR162"/>
  <c r="BR158" s="1"/>
  <c r="AR162"/>
  <c r="AR158" s="1"/>
  <c r="AZ162"/>
  <c r="AZ158" s="1"/>
  <c r="CA162"/>
  <c r="CA158" s="1"/>
  <c r="G162"/>
  <c r="G158" s="1"/>
  <c r="BY162"/>
  <c r="BY158" s="1"/>
  <c r="BT162"/>
  <c r="BT158" s="1"/>
  <c r="AA162"/>
  <c r="AA158" s="1"/>
  <c r="AT162"/>
  <c r="AT158" s="1"/>
  <c r="CO162"/>
  <c r="CO158" s="1"/>
  <c r="BL162"/>
  <c r="BL158" s="1"/>
  <c r="AD162"/>
  <c r="AD158" s="1"/>
  <c r="AE162"/>
  <c r="AE158" s="1"/>
  <c r="Y162"/>
  <c r="Y158" s="1"/>
  <c r="CH162"/>
  <c r="CH158" s="1"/>
  <c r="AP162"/>
  <c r="AP158" s="1"/>
  <c r="W162"/>
  <c r="W158" s="1"/>
  <c r="CC162"/>
  <c r="CC158" s="1"/>
  <c r="BO162"/>
  <c r="BO158" s="1"/>
  <c r="CJ162"/>
  <c r="CJ158" s="1"/>
  <c r="AL162"/>
  <c r="AL158" s="1"/>
  <c r="BJ162"/>
  <c r="BJ158" s="1"/>
  <c r="BS162"/>
  <c r="BS158" s="1"/>
  <c r="AV162"/>
  <c r="AV158" s="1"/>
  <c r="AM162"/>
  <c r="AM158" s="1"/>
  <c r="E162"/>
  <c r="E158" s="1"/>
  <c r="AG162"/>
  <c r="AG158" s="1"/>
  <c r="CL162"/>
  <c r="CL158" s="1"/>
  <c r="BK162"/>
  <c r="BK158" s="1"/>
  <c r="CK162"/>
  <c r="CK158" s="1"/>
  <c r="Z162"/>
  <c r="Z158" s="1"/>
  <c r="BH162"/>
  <c r="BH158" s="1"/>
  <c r="D162"/>
  <c r="D158" s="1"/>
  <c r="BX162"/>
  <c r="BX158" s="1"/>
  <c r="BD162"/>
  <c r="BD158" s="1"/>
  <c r="AS162"/>
  <c r="AS158" s="1"/>
  <c r="R162"/>
  <c r="R158" s="1"/>
  <c r="O162"/>
  <c r="O158" s="1"/>
  <c r="AX162"/>
  <c r="AX158" s="1"/>
  <c r="AO162"/>
  <c r="AO158" s="1"/>
  <c r="Q162"/>
  <c r="Q158" s="1"/>
  <c r="N162"/>
  <c r="N158" s="1"/>
  <c r="AI162"/>
  <c r="AI158" s="1"/>
  <c r="BV162"/>
  <c r="BV158" s="1"/>
  <c r="BG162"/>
  <c r="BG158" s="1"/>
  <c r="BZ162"/>
  <c r="BZ158" s="1"/>
  <c r="AN162"/>
  <c r="AN158" s="1"/>
  <c r="K162"/>
  <c r="K158" s="1"/>
  <c r="BN162"/>
  <c r="BN158" s="1"/>
  <c r="P162"/>
  <c r="P158" s="1"/>
  <c r="BA162"/>
  <c r="BA158" s="1"/>
  <c r="BI162"/>
  <c r="BI158" s="1"/>
  <c r="BC162"/>
  <c r="BC158" s="1"/>
  <c r="I162"/>
  <c r="I158" s="1"/>
  <c r="AH162"/>
  <c r="AH158" s="1"/>
  <c r="U162"/>
  <c r="U158" s="1"/>
  <c r="AU162"/>
  <c r="AU158" s="1"/>
  <c r="CF162"/>
  <c r="CF158" s="1"/>
  <c r="AQ162"/>
  <c r="AQ158" s="1"/>
  <c r="H162"/>
  <c r="H158" s="1"/>
  <c r="CN162"/>
  <c r="CN158" s="1"/>
  <c r="CI162"/>
  <c r="CI158" s="1"/>
  <c r="AC162"/>
  <c r="AC158" s="1"/>
  <c r="AW162"/>
  <c r="AW158" s="1"/>
  <c r="H221"/>
  <c r="AI197"/>
  <c r="BB251"/>
  <c r="BP185"/>
  <c r="CO7" i="5"/>
  <c r="CL8"/>
  <c r="BU205" i="4"/>
  <c r="BV181" i="7"/>
  <c r="CN7" i="5"/>
  <c r="CK8"/>
  <c r="F227" i="7"/>
  <c r="Z197"/>
  <c r="CB187"/>
  <c r="CA210" i="4"/>
  <c r="CA215" s="1"/>
  <c r="E187" i="7"/>
  <c r="D210" i="4"/>
  <c r="D215" s="1"/>
  <c r="K179" i="7"/>
  <c r="I215"/>
  <c r="X185"/>
  <c r="R197"/>
  <c r="CY8" i="5"/>
  <c r="DB7"/>
  <c r="J185" i="7"/>
  <c r="CJ195" i="4"/>
  <c r="CJ200" s="1"/>
  <c r="CK175" i="7"/>
  <c r="D185"/>
  <c r="AQ220" i="4"/>
  <c r="AR193" i="7"/>
  <c r="L197"/>
  <c r="G209"/>
  <c r="E173" l="1"/>
  <c r="X168"/>
  <c r="X164" s="1"/>
  <c r="BP168"/>
  <c r="BP164" s="1"/>
  <c r="O168"/>
  <c r="O164" s="1"/>
  <c r="AQ168"/>
  <c r="AQ164" s="1"/>
  <c r="CD168"/>
  <c r="CD164" s="1"/>
  <c r="AP168"/>
  <c r="AP164" s="1"/>
  <c r="CO168"/>
  <c r="CO164" s="1"/>
  <c r="BC168"/>
  <c r="BC164" s="1"/>
  <c r="AT168"/>
  <c r="AT164" s="1"/>
  <c r="BN168"/>
  <c r="BN164" s="1"/>
  <c r="BT168"/>
  <c r="BT164" s="1"/>
  <c r="AA168"/>
  <c r="AA164" s="1"/>
  <c r="AO168"/>
  <c r="AO164" s="1"/>
  <c r="BU168"/>
  <c r="BU164" s="1"/>
  <c r="V168"/>
  <c r="V164" s="1"/>
  <c r="I168"/>
  <c r="I164" s="1"/>
  <c r="CI168"/>
  <c r="CI164" s="1"/>
  <c r="BV168"/>
  <c r="BV164" s="1"/>
  <c r="P168"/>
  <c r="P164" s="1"/>
  <c r="CL168"/>
  <c r="CL164" s="1"/>
  <c r="AS168"/>
  <c r="AS164" s="1"/>
  <c r="AL168"/>
  <c r="AL164" s="1"/>
  <c r="BL168"/>
  <c r="BL164" s="1"/>
  <c r="AZ168"/>
  <c r="AZ164" s="1"/>
  <c r="BJ168"/>
  <c r="BJ164" s="1"/>
  <c r="Y168"/>
  <c r="Y164" s="1"/>
  <c r="N168"/>
  <c r="N164" s="1"/>
  <c r="AW168"/>
  <c r="AW164" s="1"/>
  <c r="BY168"/>
  <c r="BY164" s="1"/>
  <c r="CJ168"/>
  <c r="CJ164" s="1"/>
  <c r="AJ168"/>
  <c r="AJ164" s="1"/>
  <c r="BX168"/>
  <c r="BX164" s="1"/>
  <c r="AN168"/>
  <c r="AN164" s="1"/>
  <c r="AC168"/>
  <c r="AC164" s="1"/>
  <c r="BD168"/>
  <c r="BD164" s="1"/>
  <c r="F168"/>
  <c r="F164" s="1"/>
  <c r="G168"/>
  <c r="G164" s="1"/>
  <c r="L168"/>
  <c r="L164" s="1"/>
  <c r="AE168"/>
  <c r="AE164" s="1"/>
  <c r="CE168"/>
  <c r="CE164" s="1"/>
  <c r="AH168"/>
  <c r="AH164" s="1"/>
  <c r="T168"/>
  <c r="T164" s="1"/>
  <c r="BQ168"/>
  <c r="BQ164" s="1"/>
  <c r="BF168"/>
  <c r="BF164" s="1"/>
  <c r="BI168"/>
  <c r="BI164" s="1"/>
  <c r="E168"/>
  <c r="E164" s="1"/>
  <c r="R168"/>
  <c r="R164" s="1"/>
  <c r="BA168"/>
  <c r="BA164" s="1"/>
  <c r="W168"/>
  <c r="W164" s="1"/>
  <c r="BO168"/>
  <c r="BO164" s="1"/>
  <c r="CA168"/>
  <c r="CA164" s="1"/>
  <c r="AY168"/>
  <c r="AY164" s="1"/>
  <c r="AX168"/>
  <c r="AX164" s="1"/>
  <c r="Q168"/>
  <c r="Q164" s="1"/>
  <c r="CH168"/>
  <c r="CH164" s="1"/>
  <c r="BE168"/>
  <c r="BE164" s="1"/>
  <c r="AR168"/>
  <c r="AR164" s="1"/>
  <c r="BR168"/>
  <c r="BR164" s="1"/>
  <c r="AD168"/>
  <c r="AD164" s="1"/>
  <c r="AI168"/>
  <c r="AI164" s="1"/>
  <c r="CK168"/>
  <c r="CK164" s="1"/>
  <c r="CN168"/>
  <c r="CN164" s="1"/>
  <c r="AF168"/>
  <c r="AF164" s="1"/>
  <c r="CB168"/>
  <c r="CB164" s="1"/>
  <c r="CC168"/>
  <c r="CC164" s="1"/>
  <c r="AM168"/>
  <c r="AM164" s="1"/>
  <c r="CG168"/>
  <c r="CG164" s="1"/>
  <c r="D168"/>
  <c r="D164" s="1"/>
  <c r="M168"/>
  <c r="M164" s="1"/>
  <c r="CM168"/>
  <c r="CM164" s="1"/>
  <c r="BW168"/>
  <c r="BW164" s="1"/>
  <c r="BK168"/>
  <c r="BK164" s="1"/>
  <c r="AU168"/>
  <c r="AU164" s="1"/>
  <c r="AB168"/>
  <c r="AB164" s="1"/>
  <c r="BZ168"/>
  <c r="BZ164" s="1"/>
  <c r="BH168"/>
  <c r="BH164" s="1"/>
  <c r="BM168"/>
  <c r="BM164" s="1"/>
  <c r="S168"/>
  <c r="S164" s="1"/>
  <c r="U168"/>
  <c r="U164" s="1"/>
  <c r="H168"/>
  <c r="H164" s="1"/>
  <c r="Z168"/>
  <c r="Z164" s="1"/>
  <c r="CF168"/>
  <c r="CF164" s="1"/>
  <c r="AK168"/>
  <c r="AK164" s="1"/>
  <c r="BS168"/>
  <c r="BS164" s="1"/>
  <c r="AG168"/>
  <c r="AG164" s="1"/>
  <c r="AV168"/>
  <c r="AV164" s="1"/>
  <c r="BG168"/>
  <c r="BG164" s="1"/>
  <c r="BB168"/>
  <c r="BB164" s="1"/>
  <c r="K168"/>
  <c r="K164" s="1"/>
  <c r="J168"/>
  <c r="J164" s="1"/>
  <c r="BB311"/>
  <c r="BB320"/>
  <c r="BA337"/>
  <c r="BB293"/>
  <c r="BB285"/>
  <c r="BA350"/>
  <c r="BB269"/>
  <c r="BB287"/>
  <c r="BB276"/>
  <c r="BA275"/>
  <c r="BB317"/>
  <c r="BA263"/>
  <c r="BB306"/>
  <c r="BA294"/>
  <c r="BA351"/>
  <c r="BA266"/>
  <c r="BB315"/>
  <c r="BA296"/>
  <c r="BB309"/>
  <c r="BA345"/>
  <c r="BA271"/>
  <c r="BA342"/>
  <c r="BA304"/>
  <c r="BA293"/>
  <c r="BB268"/>
  <c r="BA285"/>
  <c r="BB316"/>
  <c r="BB290"/>
  <c r="BA265"/>
  <c r="BB313"/>
  <c r="BB277"/>
  <c r="BB323"/>
  <c r="BA329"/>
  <c r="BB337"/>
  <c r="BB328"/>
  <c r="BB267"/>
  <c r="BB291"/>
  <c r="BA315"/>
  <c r="BB304"/>
  <c r="BB295"/>
  <c r="BB329"/>
  <c r="BB278"/>
  <c r="BA325"/>
  <c r="BB280"/>
  <c r="BA283"/>
  <c r="BB281"/>
  <c r="BB302"/>
  <c r="BA280"/>
  <c r="BA327"/>
  <c r="BB264"/>
  <c r="BA317"/>
  <c r="BA339"/>
  <c r="BA331"/>
  <c r="BB324"/>
  <c r="BA301"/>
  <c r="BA321"/>
  <c r="BA272"/>
  <c r="BB350"/>
  <c r="BA305"/>
  <c r="BB314"/>
  <c r="BB299"/>
  <c r="BB307"/>
  <c r="BA290"/>
  <c r="BA346"/>
  <c r="BA273"/>
  <c r="BB292"/>
  <c r="BB352"/>
  <c r="BB327"/>
  <c r="BB272"/>
  <c r="BA284"/>
  <c r="BA332"/>
  <c r="BA264"/>
  <c r="BA349"/>
  <c r="BA330"/>
  <c r="BB322"/>
  <c r="BA292"/>
  <c r="BB270"/>
  <c r="BA300"/>
  <c r="BA313"/>
  <c r="BA309"/>
  <c r="BA324"/>
  <c r="BB310"/>
  <c r="BB344"/>
  <c r="BA334"/>
  <c r="BB318"/>
  <c r="BB303"/>
  <c r="BB274"/>
  <c r="BA287"/>
  <c r="BA288"/>
  <c r="BB335"/>
  <c r="BB332"/>
  <c r="BB336"/>
  <c r="BA310"/>
  <c r="BB312"/>
  <c r="BA281"/>
  <c r="BB294"/>
  <c r="BA302"/>
  <c r="BA320"/>
  <c r="BB305"/>
  <c r="BB346"/>
  <c r="BA270"/>
  <c r="BA277"/>
  <c r="BA333"/>
  <c r="BB273"/>
  <c r="BB334"/>
  <c r="BB333"/>
  <c r="BA316"/>
  <c r="BA276"/>
  <c r="BA319"/>
  <c r="BB275"/>
  <c r="BA335"/>
  <c r="BA336"/>
  <c r="BA289"/>
  <c r="BB266"/>
  <c r="BA341"/>
  <c r="BA279"/>
  <c r="BB339"/>
  <c r="BA282"/>
  <c r="BB282"/>
  <c r="BA338"/>
  <c r="BB330"/>
  <c r="BB297"/>
  <c r="BA322"/>
  <c r="BA343"/>
  <c r="BA326"/>
  <c r="BB296"/>
  <c r="BB298"/>
  <c r="BA278"/>
  <c r="BA348"/>
  <c r="BA268"/>
  <c r="BA328"/>
  <c r="BB340"/>
  <c r="BB286"/>
  <c r="BB341"/>
  <c r="BA267"/>
  <c r="BB345"/>
  <c r="BA314"/>
  <c r="BB283"/>
  <c r="BB265"/>
  <c r="BB326"/>
  <c r="BA318"/>
  <c r="BA308"/>
  <c r="BB308"/>
  <c r="BB347"/>
  <c r="BA274"/>
  <c r="BA295"/>
  <c r="BB263"/>
  <c r="BB301"/>
  <c r="BB351"/>
  <c r="BA347"/>
  <c r="BB342"/>
  <c r="BB284"/>
  <c r="BA344"/>
  <c r="BA291"/>
  <c r="BB279"/>
  <c r="BA297"/>
  <c r="BB348"/>
  <c r="BA303"/>
  <c r="BA299"/>
  <c r="BB289"/>
  <c r="BA311"/>
  <c r="BB338"/>
  <c r="BA269"/>
  <c r="BB319"/>
  <c r="BA306"/>
  <c r="BA298"/>
  <c r="BB300"/>
  <c r="BB321"/>
  <c r="BB325"/>
  <c r="BA352"/>
  <c r="BA323"/>
  <c r="BB271"/>
  <c r="BA307"/>
  <c r="BA312"/>
  <c r="BB349"/>
  <c r="BA340"/>
  <c r="BB288"/>
  <c r="BB343"/>
  <c r="BA286"/>
  <c r="BB331"/>
  <c r="BV187"/>
  <c r="BU210" i="4"/>
  <c r="BU215" s="1"/>
  <c r="Z203" i="7"/>
  <c r="CQ7" i="5"/>
  <c r="CN8"/>
  <c r="CA220" i="4"/>
  <c r="CB193" i="7"/>
  <c r="F233"/>
  <c r="CJ205" i="4"/>
  <c r="CK181" i="7"/>
  <c r="L203"/>
  <c r="J191"/>
  <c r="R203"/>
  <c r="X191"/>
  <c r="K185"/>
  <c r="CO8" i="5"/>
  <c r="CR7"/>
  <c r="BP191" i="7"/>
  <c r="AQ225" i="4"/>
  <c r="AR199" i="7"/>
  <c r="AR205" s="1"/>
  <c r="AR211" s="1"/>
  <c r="AR217" s="1"/>
  <c r="AR223" s="1"/>
  <c r="AR229" s="1"/>
  <c r="AR235" s="1"/>
  <c r="AR241" s="1"/>
  <c r="AR247" s="1"/>
  <c r="AR253" s="1"/>
  <c r="D191"/>
  <c r="G215"/>
  <c r="DE7" i="5"/>
  <c r="DB8"/>
  <c r="I221" i="7"/>
  <c r="D220" i="4"/>
  <c r="E193" i="7"/>
  <c r="AI203"/>
  <c r="H227"/>
  <c r="BC352" l="1"/>
  <c r="BC263"/>
  <c r="BD263"/>
  <c r="BD283"/>
  <c r="BD305"/>
  <c r="BD265"/>
  <c r="BD352"/>
  <c r="BC307"/>
  <c r="BD351"/>
  <c r="BC274"/>
  <c r="BC286"/>
  <c r="BD282"/>
  <c r="BD297"/>
  <c r="BC350"/>
  <c r="BD323"/>
  <c r="BD271"/>
  <c r="BC331"/>
  <c r="BD315"/>
  <c r="BD314"/>
  <c r="BC330"/>
  <c r="BD327"/>
  <c r="BC344"/>
  <c r="BD309"/>
  <c r="BD300"/>
  <c r="BD287"/>
  <c r="BD278"/>
  <c r="BC336"/>
  <c r="BC333"/>
  <c r="BC272"/>
  <c r="BD346"/>
  <c r="BD303"/>
  <c r="BD294"/>
  <c r="BC287"/>
  <c r="BD317"/>
  <c r="BC310"/>
  <c r="BC315"/>
  <c r="BC270"/>
  <c r="BC268"/>
  <c r="BC294"/>
  <c r="BD344"/>
  <c r="BD331"/>
  <c r="BC329"/>
  <c r="BD330"/>
  <c r="BD299"/>
  <c r="BD325"/>
  <c r="BD324"/>
  <c r="BC290"/>
  <c r="BC320"/>
  <c r="BC277"/>
  <c r="BC275"/>
  <c r="BD311"/>
  <c r="BC345"/>
  <c r="BD320"/>
  <c r="BC343"/>
  <c r="BC314"/>
  <c r="BD302"/>
  <c r="BC267"/>
  <c r="BD342"/>
  <c r="BC318"/>
  <c r="BD343"/>
  <c r="BC311"/>
  <c r="BD268"/>
  <c r="BC297"/>
  <c r="BD334"/>
  <c r="BC327"/>
  <c r="BC281"/>
  <c r="BC295"/>
  <c r="BC280"/>
  <c r="BD318"/>
  <c r="BD313"/>
  <c r="BC313"/>
  <c r="BC328"/>
  <c r="BD295"/>
  <c r="BC291"/>
  <c r="BD337"/>
  <c r="BD267"/>
  <c r="BC305"/>
  <c r="BD264"/>
  <c r="BD291"/>
  <c r="BD349"/>
  <c r="BC304"/>
  <c r="BC316"/>
  <c r="BC309"/>
  <c r="BD310"/>
  <c r="BD298"/>
  <c r="BC264"/>
  <c r="BC285"/>
  <c r="BD341"/>
  <c r="BD316"/>
  <c r="BD276"/>
  <c r="BD335"/>
  <c r="BD273"/>
  <c r="BD304"/>
  <c r="BD286"/>
  <c r="BD277"/>
  <c r="BC289"/>
  <c r="BC283"/>
  <c r="BD269"/>
  <c r="BC288"/>
  <c r="BD350"/>
  <c r="BC334"/>
  <c r="BC341"/>
  <c r="BD332"/>
  <c r="BC300"/>
  <c r="BC348"/>
  <c r="BD308"/>
  <c r="BD306"/>
  <c r="BC276"/>
  <c r="BD279"/>
  <c r="BC301"/>
  <c r="BD333"/>
  <c r="BC266"/>
  <c r="BD307"/>
  <c r="BD340"/>
  <c r="BC337"/>
  <c r="BD289"/>
  <c r="BD326"/>
  <c r="BC265"/>
  <c r="BD285"/>
  <c r="BD280"/>
  <c r="BC321"/>
  <c r="BC319"/>
  <c r="BD292"/>
  <c r="BD296"/>
  <c r="BD272"/>
  <c r="BD288"/>
  <c r="BC303"/>
  <c r="BD339"/>
  <c r="BC271"/>
  <c r="BC338"/>
  <c r="BD275"/>
  <c r="BD301"/>
  <c r="BC324"/>
  <c r="BC349"/>
  <c r="BC282"/>
  <c r="BC302"/>
  <c r="BC339"/>
  <c r="BC278"/>
  <c r="BC326"/>
  <c r="BC332"/>
  <c r="BC273"/>
  <c r="BD266"/>
  <c r="BC347"/>
  <c r="BD319"/>
  <c r="BC312"/>
  <c r="BD321"/>
  <c r="BD284"/>
  <c r="BC279"/>
  <c r="BD322"/>
  <c r="BC284"/>
  <c r="BC335"/>
  <c r="BC317"/>
  <c r="BC325"/>
  <c r="BC346"/>
  <c r="BD336"/>
  <c r="BC293"/>
  <c r="BC298"/>
  <c r="BC306"/>
  <c r="BC351"/>
  <c r="BD312"/>
  <c r="BC323"/>
  <c r="BC269"/>
  <c r="BD329"/>
  <c r="BD345"/>
  <c r="BD328"/>
  <c r="BD281"/>
  <c r="BC322"/>
  <c r="BC342"/>
  <c r="BD274"/>
  <c r="BD338"/>
  <c r="BC296"/>
  <c r="BC308"/>
  <c r="BD270"/>
  <c r="BD347"/>
  <c r="BD290"/>
  <c r="BC340"/>
  <c r="BD348"/>
  <c r="BD293"/>
  <c r="BC299"/>
  <c r="BC292"/>
  <c r="E179"/>
  <c r="BM174"/>
  <c r="BM170" s="1"/>
  <c r="O174"/>
  <c r="O170" s="1"/>
  <c r="BQ174"/>
  <c r="BQ170" s="1"/>
  <c r="Y174"/>
  <c r="Y170" s="1"/>
  <c r="BT174"/>
  <c r="BT170" s="1"/>
  <c r="CA174"/>
  <c r="CA170" s="1"/>
  <c r="AI174"/>
  <c r="AI170" s="1"/>
  <c r="BX174"/>
  <c r="BX170" s="1"/>
  <c r="CH174"/>
  <c r="CH170" s="1"/>
  <c r="BC174"/>
  <c r="BC170" s="1"/>
  <c r="BU174"/>
  <c r="BU170" s="1"/>
  <c r="AH174"/>
  <c r="AH170" s="1"/>
  <c r="BB174"/>
  <c r="BB170" s="1"/>
  <c r="BZ174"/>
  <c r="BZ170" s="1"/>
  <c r="BJ174"/>
  <c r="BJ170" s="1"/>
  <c r="AN174"/>
  <c r="AN170" s="1"/>
  <c r="AP174"/>
  <c r="AP170" s="1"/>
  <c r="AC174"/>
  <c r="AC170" s="1"/>
  <c r="AS174"/>
  <c r="AS170" s="1"/>
  <c r="BE174"/>
  <c r="BE170" s="1"/>
  <c r="P174"/>
  <c r="P170" s="1"/>
  <c r="X174"/>
  <c r="X170" s="1"/>
  <c r="AZ174"/>
  <c r="AZ170" s="1"/>
  <c r="CG174"/>
  <c r="CG170" s="1"/>
  <c r="AJ174"/>
  <c r="AJ170" s="1"/>
  <c r="Q174"/>
  <c r="Q170" s="1"/>
  <c r="AU174"/>
  <c r="AU170" s="1"/>
  <c r="G174"/>
  <c r="G170" s="1"/>
  <c r="AL174"/>
  <c r="AL170" s="1"/>
  <c r="AM174"/>
  <c r="AM170" s="1"/>
  <c r="BR174"/>
  <c r="BR170" s="1"/>
  <c r="CD174"/>
  <c r="CD170" s="1"/>
  <c r="BN174"/>
  <c r="BN170" s="1"/>
  <c r="AV174"/>
  <c r="AV170" s="1"/>
  <c r="AW174"/>
  <c r="AW170" s="1"/>
  <c r="CL174"/>
  <c r="CL170" s="1"/>
  <c r="AO174"/>
  <c r="AO170" s="1"/>
  <c r="Z174"/>
  <c r="Z170" s="1"/>
  <c r="BW174"/>
  <c r="BW170" s="1"/>
  <c r="CK174"/>
  <c r="CK170" s="1"/>
  <c r="BF174"/>
  <c r="BF170" s="1"/>
  <c r="AQ174"/>
  <c r="AQ170" s="1"/>
  <c r="D174"/>
  <c r="D170" s="1"/>
  <c r="BP174"/>
  <c r="BP170" s="1"/>
  <c r="R174"/>
  <c r="R170" s="1"/>
  <c r="CO174"/>
  <c r="CO170" s="1"/>
  <c r="BA174"/>
  <c r="BA170" s="1"/>
  <c r="CC174"/>
  <c r="CC170" s="1"/>
  <c r="BY174"/>
  <c r="BY170" s="1"/>
  <c r="M174"/>
  <c r="M170" s="1"/>
  <c r="E174"/>
  <c r="E170" s="1"/>
  <c r="AA174"/>
  <c r="AA170" s="1"/>
  <c r="BH174"/>
  <c r="BH170" s="1"/>
  <c r="AX174"/>
  <c r="AX170" s="1"/>
  <c r="CF174"/>
  <c r="CF170" s="1"/>
  <c r="K174"/>
  <c r="K170" s="1"/>
  <c r="L174"/>
  <c r="L170" s="1"/>
  <c r="U174"/>
  <c r="U170" s="1"/>
  <c r="CB174"/>
  <c r="CB170" s="1"/>
  <c r="AR174"/>
  <c r="AR170" s="1"/>
  <c r="AK174"/>
  <c r="AK170" s="1"/>
  <c r="AG174"/>
  <c r="AG170" s="1"/>
  <c r="H174"/>
  <c r="H170" s="1"/>
  <c r="BD174"/>
  <c r="BD170" s="1"/>
  <c r="N174"/>
  <c r="N170" s="1"/>
  <c r="BV174"/>
  <c r="BV170" s="1"/>
  <c r="AD174"/>
  <c r="AD170" s="1"/>
  <c r="J174"/>
  <c r="J170" s="1"/>
  <c r="F174"/>
  <c r="F170" s="1"/>
  <c r="BS174"/>
  <c r="BS170" s="1"/>
  <c r="BL174"/>
  <c r="BL170" s="1"/>
  <c r="T174"/>
  <c r="T170" s="1"/>
  <c r="BK174"/>
  <c r="BK170" s="1"/>
  <c r="CE174"/>
  <c r="CE170" s="1"/>
  <c r="BG174"/>
  <c r="BG170" s="1"/>
  <c r="AB174"/>
  <c r="AB170" s="1"/>
  <c r="W174"/>
  <c r="W170" s="1"/>
  <c r="AT174"/>
  <c r="AT170" s="1"/>
  <c r="I174"/>
  <c r="I170" s="1"/>
  <c r="BO174"/>
  <c r="BO170" s="1"/>
  <c r="AY174"/>
  <c r="AY170" s="1"/>
  <c r="CM174"/>
  <c r="CM170" s="1"/>
  <c r="CN174"/>
  <c r="CN170" s="1"/>
  <c r="CJ174"/>
  <c r="CJ170" s="1"/>
  <c r="BI174"/>
  <c r="BI170" s="1"/>
  <c r="CI174"/>
  <c r="CI170" s="1"/>
  <c r="S174"/>
  <c r="S170" s="1"/>
  <c r="AE174"/>
  <c r="AE170" s="1"/>
  <c r="V174"/>
  <c r="V170" s="1"/>
  <c r="AF174"/>
  <c r="AF170" s="1"/>
  <c r="L209"/>
  <c r="AI209"/>
  <c r="I227"/>
  <c r="G221"/>
  <c r="CU7" i="5"/>
  <c r="CR8"/>
  <c r="F239" i="7"/>
  <c r="CQ8" i="5"/>
  <c r="CT7"/>
  <c r="BP197" i="7"/>
  <c r="R209"/>
  <c r="H233"/>
  <c r="D197"/>
  <c r="X197"/>
  <c r="J197"/>
  <c r="CJ210" i="4"/>
  <c r="CJ215" s="1"/>
  <c r="CK187" i="7"/>
  <c r="BU220" i="4"/>
  <c r="BV193" i="7"/>
  <c r="E199"/>
  <c r="E205" s="1"/>
  <c r="E211" s="1"/>
  <c r="E217" s="1"/>
  <c r="E223" s="1"/>
  <c r="E229" s="1"/>
  <c r="E235" s="1"/>
  <c r="E241" s="1"/>
  <c r="E247" s="1"/>
  <c r="E253" s="1"/>
  <c r="D225" i="4"/>
  <c r="DE8" i="5"/>
  <c r="DH7"/>
  <c r="K191" i="7"/>
  <c r="CA225" i="4"/>
  <c r="CB199" i="7"/>
  <c r="CB205" s="1"/>
  <c r="CB211" s="1"/>
  <c r="CB217" s="1"/>
  <c r="CB223" s="1"/>
  <c r="CB229" s="1"/>
  <c r="CB235" s="1"/>
  <c r="CB241" s="1"/>
  <c r="CB247" s="1"/>
  <c r="CB253" s="1"/>
  <c r="Z209"/>
  <c r="E185" l="1"/>
  <c r="J180"/>
  <c r="J176" s="1"/>
  <c r="Q180"/>
  <c r="Q176" s="1"/>
  <c r="AF180"/>
  <c r="AF176" s="1"/>
  <c r="BN180"/>
  <c r="BN176" s="1"/>
  <c r="CC180"/>
  <c r="CC176" s="1"/>
  <c r="BJ180"/>
  <c r="BJ176" s="1"/>
  <c r="CK180"/>
  <c r="CK176" s="1"/>
  <c r="AJ180"/>
  <c r="AJ176" s="1"/>
  <c r="CI180"/>
  <c r="CI176" s="1"/>
  <c r="U180"/>
  <c r="U176" s="1"/>
  <c r="CL180"/>
  <c r="CL176" s="1"/>
  <c r="AG180"/>
  <c r="AG176" s="1"/>
  <c r="S180"/>
  <c r="S176" s="1"/>
  <c r="AS180"/>
  <c r="AS176" s="1"/>
  <c r="O180"/>
  <c r="O176" s="1"/>
  <c r="E180"/>
  <c r="E176" s="1"/>
  <c r="L180"/>
  <c r="L176" s="1"/>
  <c r="X180"/>
  <c r="X176" s="1"/>
  <c r="BU180"/>
  <c r="BU176" s="1"/>
  <c r="BS180"/>
  <c r="BS176" s="1"/>
  <c r="BA180"/>
  <c r="BA176" s="1"/>
  <c r="BO180"/>
  <c r="BO176" s="1"/>
  <c r="AN180"/>
  <c r="AN176" s="1"/>
  <c r="BI180"/>
  <c r="BI176" s="1"/>
  <c r="AU180"/>
  <c r="AU176" s="1"/>
  <c r="AL180"/>
  <c r="AL176" s="1"/>
  <c r="AT180"/>
  <c r="AT176" s="1"/>
  <c r="CB180"/>
  <c r="CB176" s="1"/>
  <c r="BF180"/>
  <c r="BF176" s="1"/>
  <c r="CA180"/>
  <c r="CA176" s="1"/>
  <c r="CD180"/>
  <c r="CD176" s="1"/>
  <c r="BQ180"/>
  <c r="BQ176" s="1"/>
  <c r="CE180"/>
  <c r="CE176" s="1"/>
  <c r="AM180"/>
  <c r="AM176" s="1"/>
  <c r="AQ180"/>
  <c r="AQ176" s="1"/>
  <c r="BY180"/>
  <c r="BY176" s="1"/>
  <c r="AZ180"/>
  <c r="AZ176" s="1"/>
  <c r="BX180"/>
  <c r="BX176" s="1"/>
  <c r="H180"/>
  <c r="H176" s="1"/>
  <c r="Z180"/>
  <c r="Z176" s="1"/>
  <c r="CG180"/>
  <c r="CG176" s="1"/>
  <c r="BG180"/>
  <c r="BG176" s="1"/>
  <c r="AV180"/>
  <c r="AV176" s="1"/>
  <c r="AE180"/>
  <c r="AE176" s="1"/>
  <c r="BB180"/>
  <c r="BB176" s="1"/>
  <c r="R180"/>
  <c r="R176" s="1"/>
  <c r="BD180"/>
  <c r="BD176" s="1"/>
  <c r="P180"/>
  <c r="P176" s="1"/>
  <c r="AK180"/>
  <c r="AK176" s="1"/>
  <c r="W180"/>
  <c r="W176" s="1"/>
  <c r="AO180"/>
  <c r="AO176" s="1"/>
  <c r="CN180"/>
  <c r="CN176" s="1"/>
  <c r="T180"/>
  <c r="T176" s="1"/>
  <c r="CJ180"/>
  <c r="CJ176" s="1"/>
  <c r="AR180"/>
  <c r="AR176" s="1"/>
  <c r="AP180"/>
  <c r="AP176" s="1"/>
  <c r="BK180"/>
  <c r="BK176" s="1"/>
  <c r="BC180"/>
  <c r="BC176" s="1"/>
  <c r="CO180"/>
  <c r="CO176" s="1"/>
  <c r="BM180"/>
  <c r="BM176" s="1"/>
  <c r="CM180"/>
  <c r="CM176" s="1"/>
  <c r="I180"/>
  <c r="I176" s="1"/>
  <c r="BH180"/>
  <c r="BH176" s="1"/>
  <c r="BT180"/>
  <c r="BT176" s="1"/>
  <c r="BZ180"/>
  <c r="BZ176" s="1"/>
  <c r="N180"/>
  <c r="N176" s="1"/>
  <c r="CH180"/>
  <c r="CH176" s="1"/>
  <c r="BR180"/>
  <c r="BR176" s="1"/>
  <c r="CF180"/>
  <c r="CF176" s="1"/>
  <c r="Y180"/>
  <c r="Y176" s="1"/>
  <c r="BW180"/>
  <c r="BW176" s="1"/>
  <c r="AX180"/>
  <c r="AX176" s="1"/>
  <c r="BL180"/>
  <c r="BL176" s="1"/>
  <c r="AC180"/>
  <c r="AC176" s="1"/>
  <c r="AA180"/>
  <c r="AA176" s="1"/>
  <c r="AD180"/>
  <c r="AD176" s="1"/>
  <c r="BE180"/>
  <c r="BE176" s="1"/>
  <c r="D180"/>
  <c r="D176" s="1"/>
  <c r="V180"/>
  <c r="V176" s="1"/>
  <c r="AW180"/>
  <c r="AW176" s="1"/>
  <c r="M180"/>
  <c r="M176" s="1"/>
  <c r="F180"/>
  <c r="F176" s="1"/>
  <c r="G180"/>
  <c r="G176" s="1"/>
  <c r="AI180"/>
  <c r="AI176" s="1"/>
  <c r="AY180"/>
  <c r="AY176" s="1"/>
  <c r="AH180"/>
  <c r="AH176" s="1"/>
  <c r="BV180"/>
  <c r="BV176" s="1"/>
  <c r="AB180"/>
  <c r="AB176" s="1"/>
  <c r="BP180"/>
  <c r="BP176" s="1"/>
  <c r="K180"/>
  <c r="K176" s="1"/>
  <c r="BE280"/>
  <c r="BE341"/>
  <c r="BE291"/>
  <c r="BE281"/>
  <c r="BF321"/>
  <c r="BF301"/>
  <c r="BE352"/>
  <c r="BF274"/>
  <c r="BE337"/>
  <c r="BE316"/>
  <c r="BE339"/>
  <c r="BF313"/>
  <c r="BE266"/>
  <c r="BF307"/>
  <c r="BE300"/>
  <c r="BE264"/>
  <c r="BE292"/>
  <c r="BF284"/>
  <c r="BE317"/>
  <c r="BE350"/>
  <c r="BE296"/>
  <c r="BF270"/>
  <c r="BF298"/>
  <c r="BF350"/>
  <c r="BE311"/>
  <c r="BE329"/>
  <c r="BE267"/>
  <c r="BF293"/>
  <c r="BF291"/>
  <c r="BE321"/>
  <c r="BE335"/>
  <c r="BE277"/>
  <c r="BE309"/>
  <c r="BF331"/>
  <c r="BE285"/>
  <c r="BE299"/>
  <c r="BE286"/>
  <c r="BF309"/>
  <c r="BF292"/>
  <c r="BE331"/>
  <c r="BE298"/>
  <c r="BF285"/>
  <c r="BE290"/>
  <c r="BF320"/>
  <c r="BF306"/>
  <c r="BF342"/>
  <c r="BF317"/>
  <c r="BE272"/>
  <c r="BF308"/>
  <c r="BE282"/>
  <c r="BF337"/>
  <c r="BE287"/>
  <c r="BE336"/>
  <c r="BE276"/>
  <c r="BE320"/>
  <c r="BF344"/>
  <c r="BF283"/>
  <c r="BF264"/>
  <c r="BF268"/>
  <c r="BF279"/>
  <c r="BF333"/>
  <c r="BF349"/>
  <c r="BE271"/>
  <c r="BF297"/>
  <c r="BF346"/>
  <c r="BF316"/>
  <c r="BE275"/>
  <c r="BE332"/>
  <c r="BF332"/>
  <c r="BE270"/>
  <c r="BE319"/>
  <c r="BE334"/>
  <c r="BE288"/>
  <c r="BE294"/>
  <c r="BF328"/>
  <c r="BF315"/>
  <c r="BF323"/>
  <c r="BF311"/>
  <c r="BE274"/>
  <c r="BE303"/>
  <c r="BE349"/>
  <c r="BE325"/>
  <c r="BF322"/>
  <c r="BF341"/>
  <c r="BE302"/>
  <c r="BE308"/>
  <c r="BE344"/>
  <c r="BF300"/>
  <c r="BF271"/>
  <c r="BF335"/>
  <c r="BE310"/>
  <c r="BE348"/>
  <c r="BE283"/>
  <c r="BE315"/>
  <c r="BE327"/>
  <c r="BE346"/>
  <c r="BF338"/>
  <c r="BF269"/>
  <c r="BF351"/>
  <c r="BF305"/>
  <c r="BF310"/>
  <c r="BF277"/>
  <c r="BF273"/>
  <c r="BF265"/>
  <c r="BF288"/>
  <c r="BF281"/>
  <c r="BF340"/>
  <c r="BF352"/>
  <c r="BE263"/>
  <c r="BF263"/>
  <c r="BF302"/>
  <c r="BF343"/>
  <c r="BE342"/>
  <c r="BF275"/>
  <c r="BE293"/>
  <c r="BF287"/>
  <c r="BF282"/>
  <c r="BE313"/>
  <c r="BF294"/>
  <c r="BE279"/>
  <c r="BF266"/>
  <c r="BE304"/>
  <c r="BE273"/>
  <c r="BE323"/>
  <c r="BE333"/>
  <c r="BF324"/>
  <c r="BF330"/>
  <c r="BF326"/>
  <c r="BF304"/>
  <c r="BF280"/>
  <c r="BE284"/>
  <c r="BE326"/>
  <c r="BF327"/>
  <c r="BF339"/>
  <c r="BF296"/>
  <c r="BF319"/>
  <c r="BE269"/>
  <c r="BF318"/>
  <c r="BF334"/>
  <c r="BF299"/>
  <c r="BE268"/>
  <c r="BE297"/>
  <c r="BE312"/>
  <c r="BE314"/>
  <c r="BF290"/>
  <c r="BE340"/>
  <c r="BE301"/>
  <c r="BF314"/>
  <c r="BF267"/>
  <c r="BE289"/>
  <c r="BE338"/>
  <c r="BF348"/>
  <c r="BE305"/>
  <c r="BF336"/>
  <c r="BE306"/>
  <c r="BE318"/>
  <c r="BF303"/>
  <c r="BE343"/>
  <c r="BE322"/>
  <c r="BF329"/>
  <c r="BF325"/>
  <c r="BF295"/>
  <c r="BF278"/>
  <c r="BE330"/>
  <c r="BE324"/>
  <c r="BF312"/>
  <c r="BE351"/>
  <c r="BF347"/>
  <c r="BE345"/>
  <c r="BE347"/>
  <c r="BE295"/>
  <c r="BE278"/>
  <c r="BE328"/>
  <c r="BE265"/>
  <c r="BE307"/>
  <c r="BF286"/>
  <c r="BF289"/>
  <c r="BF345"/>
  <c r="BF272"/>
  <c r="BF276"/>
  <c r="Z215"/>
  <c r="BV199"/>
  <c r="BV205" s="1"/>
  <c r="BV211" s="1"/>
  <c r="BV217" s="1"/>
  <c r="BV223" s="1"/>
  <c r="BV229" s="1"/>
  <c r="BV235" s="1"/>
  <c r="BV241" s="1"/>
  <c r="BV247" s="1"/>
  <c r="BV253" s="1"/>
  <c r="BU225" i="4"/>
  <c r="J203" i="7"/>
  <c r="D203"/>
  <c r="CW7" i="5"/>
  <c r="CT8"/>
  <c r="CX7"/>
  <c r="CU8"/>
  <c r="I233" i="7"/>
  <c r="R215"/>
  <c r="K197"/>
  <c r="CK193"/>
  <c r="CJ220" i="4"/>
  <c r="X203" i="7"/>
  <c r="DK7" i="5"/>
  <c r="DH8"/>
  <c r="H239" i="7"/>
  <c r="BP203"/>
  <c r="F245"/>
  <c r="G227"/>
  <c r="AI215"/>
  <c r="L215"/>
  <c r="BG293" l="1"/>
  <c r="BG263"/>
  <c r="BH263"/>
  <c r="BG343"/>
  <c r="BH294"/>
  <c r="BG324"/>
  <c r="BG304"/>
  <c r="BG316"/>
  <c r="BG275"/>
  <c r="BG277"/>
  <c r="BG348"/>
  <c r="BH277"/>
  <c r="BG289"/>
  <c r="BH348"/>
  <c r="BG299"/>
  <c r="BG264"/>
  <c r="BH314"/>
  <c r="BH312"/>
  <c r="BG276"/>
  <c r="BG346"/>
  <c r="BH350"/>
  <c r="BH275"/>
  <c r="BG308"/>
  <c r="BH334"/>
  <c r="BH342"/>
  <c r="BH337"/>
  <c r="BH329"/>
  <c r="BG302"/>
  <c r="BG331"/>
  <c r="BG290"/>
  <c r="BH285"/>
  <c r="BH301"/>
  <c r="BG342"/>
  <c r="BG341"/>
  <c r="BH272"/>
  <c r="BH323"/>
  <c r="BH267"/>
  <c r="BG298"/>
  <c r="BH328"/>
  <c r="BH299"/>
  <c r="BG303"/>
  <c r="BH290"/>
  <c r="BH264"/>
  <c r="BG286"/>
  <c r="BH270"/>
  <c r="BG311"/>
  <c r="BG267"/>
  <c r="BG285"/>
  <c r="BG294"/>
  <c r="BH284"/>
  <c r="BH331"/>
  <c r="BG333"/>
  <c r="BG284"/>
  <c r="BH304"/>
  <c r="BG349"/>
  <c r="BH318"/>
  <c r="BH287"/>
  <c r="BG338"/>
  <c r="BG334"/>
  <c r="BH326"/>
  <c r="BG265"/>
  <c r="BH349"/>
  <c r="BH316"/>
  <c r="BG340"/>
  <c r="BG326"/>
  <c r="BG268"/>
  <c r="BG321"/>
  <c r="BG351"/>
  <c r="BG347"/>
  <c r="BH344"/>
  <c r="BG300"/>
  <c r="BH307"/>
  <c r="BH281"/>
  <c r="BH324"/>
  <c r="BG325"/>
  <c r="BH330"/>
  <c r="BG292"/>
  <c r="BG314"/>
  <c r="BG305"/>
  <c r="BG352"/>
  <c r="BH300"/>
  <c r="BH308"/>
  <c r="BG269"/>
  <c r="BG328"/>
  <c r="BH297"/>
  <c r="BG297"/>
  <c r="BG288"/>
  <c r="BG279"/>
  <c r="BG272"/>
  <c r="BH310"/>
  <c r="BG313"/>
  <c r="BG345"/>
  <c r="BH336"/>
  <c r="BG312"/>
  <c r="BG329"/>
  <c r="BH298"/>
  <c r="BH322"/>
  <c r="BH296"/>
  <c r="BH305"/>
  <c r="BH269"/>
  <c r="BH276"/>
  <c r="BG344"/>
  <c r="BH327"/>
  <c r="BH341"/>
  <c r="BG339"/>
  <c r="BG306"/>
  <c r="BH340"/>
  <c r="BH295"/>
  <c r="BH346"/>
  <c r="BG317"/>
  <c r="BH339"/>
  <c r="BG301"/>
  <c r="BG280"/>
  <c r="BH333"/>
  <c r="BH343"/>
  <c r="BH319"/>
  <c r="BG322"/>
  <c r="BH302"/>
  <c r="BG287"/>
  <c r="BH271"/>
  <c r="BH286"/>
  <c r="BH321"/>
  <c r="BH289"/>
  <c r="BG320"/>
  <c r="BG309"/>
  <c r="BH279"/>
  <c r="BH313"/>
  <c r="BH320"/>
  <c r="BG282"/>
  <c r="BH347"/>
  <c r="BH335"/>
  <c r="BG296"/>
  <c r="BG323"/>
  <c r="BG330"/>
  <c r="BH351"/>
  <c r="BH278"/>
  <c r="BG270"/>
  <c r="BH315"/>
  <c r="BH280"/>
  <c r="BG335"/>
  <c r="BH306"/>
  <c r="BG291"/>
  <c r="BH345"/>
  <c r="BG273"/>
  <c r="BG266"/>
  <c r="BH311"/>
  <c r="BH338"/>
  <c r="BH274"/>
  <c r="BG337"/>
  <c r="BG281"/>
  <c r="BG318"/>
  <c r="BH273"/>
  <c r="BH268"/>
  <c r="BH288"/>
  <c r="BG327"/>
  <c r="BG271"/>
  <c r="BH265"/>
  <c r="BG307"/>
  <c r="BH282"/>
  <c r="BH352"/>
  <c r="BH309"/>
  <c r="BG278"/>
  <c r="BG350"/>
  <c r="BH266"/>
  <c r="BH291"/>
  <c r="BG310"/>
  <c r="BG319"/>
  <c r="BG295"/>
  <c r="BH325"/>
  <c r="BG274"/>
  <c r="BG315"/>
  <c r="BH293"/>
  <c r="BG283"/>
  <c r="BH303"/>
  <c r="BH283"/>
  <c r="BH317"/>
  <c r="BG336"/>
  <c r="BH292"/>
  <c r="BH332"/>
  <c r="BG332"/>
  <c r="E191"/>
  <c r="AZ186"/>
  <c r="AZ182" s="1"/>
  <c r="AP186"/>
  <c r="AP182" s="1"/>
  <c r="AQ186"/>
  <c r="AQ182" s="1"/>
  <c r="Q186"/>
  <c r="Q182" s="1"/>
  <c r="Y186"/>
  <c r="Y182" s="1"/>
  <c r="AX186"/>
  <c r="AX182" s="1"/>
  <c r="BJ186"/>
  <c r="BJ182" s="1"/>
  <c r="BC186"/>
  <c r="BC182" s="1"/>
  <c r="CO186"/>
  <c r="CO182" s="1"/>
  <c r="AH186"/>
  <c r="AH182" s="1"/>
  <c r="AD186"/>
  <c r="AD182" s="1"/>
  <c r="AF186"/>
  <c r="AF182" s="1"/>
  <c r="BZ186"/>
  <c r="BZ182" s="1"/>
  <c r="N186"/>
  <c r="N182" s="1"/>
  <c r="W186"/>
  <c r="W182" s="1"/>
  <c r="BB186"/>
  <c r="BB182" s="1"/>
  <c r="R186"/>
  <c r="R182" s="1"/>
  <c r="BP186"/>
  <c r="BP182" s="1"/>
  <c r="CI186"/>
  <c r="CI182" s="1"/>
  <c r="AR186"/>
  <c r="AR182" s="1"/>
  <c r="AG186"/>
  <c r="AG182" s="1"/>
  <c r="M186"/>
  <c r="M182" s="1"/>
  <c r="AO186"/>
  <c r="AO182" s="1"/>
  <c r="AM186"/>
  <c r="AM182" s="1"/>
  <c r="H186"/>
  <c r="H182" s="1"/>
  <c r="BS186"/>
  <c r="BS182" s="1"/>
  <c r="BE186"/>
  <c r="BE182" s="1"/>
  <c r="AN186"/>
  <c r="AN182" s="1"/>
  <c r="BN186"/>
  <c r="BN182" s="1"/>
  <c r="CD186"/>
  <c r="CD182" s="1"/>
  <c r="CG186"/>
  <c r="CG182" s="1"/>
  <c r="U186"/>
  <c r="U182" s="1"/>
  <c r="BX186"/>
  <c r="BX182" s="1"/>
  <c r="BK186"/>
  <c r="BK182" s="1"/>
  <c r="CN186"/>
  <c r="CN182" s="1"/>
  <c r="BD186"/>
  <c r="BD182" s="1"/>
  <c r="BF186"/>
  <c r="BF182" s="1"/>
  <c r="CM186"/>
  <c r="CM182" s="1"/>
  <c r="I186"/>
  <c r="I182" s="1"/>
  <c r="AV186"/>
  <c r="AV182" s="1"/>
  <c r="BU186"/>
  <c r="BU182" s="1"/>
  <c r="BA186"/>
  <c r="BA182" s="1"/>
  <c r="AU186"/>
  <c r="AU182" s="1"/>
  <c r="CH186"/>
  <c r="CH182" s="1"/>
  <c r="L186"/>
  <c r="L182" s="1"/>
  <c r="CK186"/>
  <c r="CK182" s="1"/>
  <c r="CF186"/>
  <c r="CF182" s="1"/>
  <c r="BV186"/>
  <c r="BV182" s="1"/>
  <c r="BH186"/>
  <c r="BH182" s="1"/>
  <c r="AE186"/>
  <c r="AE182" s="1"/>
  <c r="E186"/>
  <c r="E182" s="1"/>
  <c r="CB186"/>
  <c r="CB182" s="1"/>
  <c r="V186"/>
  <c r="V182" s="1"/>
  <c r="AL186"/>
  <c r="AL182" s="1"/>
  <c r="BY186"/>
  <c r="BY182" s="1"/>
  <c r="BR186"/>
  <c r="BR182" s="1"/>
  <c r="AT186"/>
  <c r="AT182" s="1"/>
  <c r="T186"/>
  <c r="T182" s="1"/>
  <c r="BT186"/>
  <c r="BT182" s="1"/>
  <c r="S186"/>
  <c r="S182" s="1"/>
  <c r="X186"/>
  <c r="X182" s="1"/>
  <c r="O186"/>
  <c r="O182" s="1"/>
  <c r="AA186"/>
  <c r="AA182" s="1"/>
  <c r="BQ186"/>
  <c r="BQ182" s="1"/>
  <c r="AS186"/>
  <c r="AS182" s="1"/>
  <c r="P186"/>
  <c r="P182" s="1"/>
  <c r="AW186"/>
  <c r="AW182" s="1"/>
  <c r="BW186"/>
  <c r="BW182" s="1"/>
  <c r="K186"/>
  <c r="K182" s="1"/>
  <c r="AI186"/>
  <c r="AI182" s="1"/>
  <c r="BO186"/>
  <c r="BO182" s="1"/>
  <c r="AK186"/>
  <c r="AK182" s="1"/>
  <c r="CL186"/>
  <c r="CL182" s="1"/>
  <c r="BL186"/>
  <c r="BL182" s="1"/>
  <c r="BM186"/>
  <c r="BM182" s="1"/>
  <c r="J186"/>
  <c r="J182" s="1"/>
  <c r="Z186"/>
  <c r="Z182" s="1"/>
  <c r="D186"/>
  <c r="D182" s="1"/>
  <c r="AJ186"/>
  <c r="AJ182" s="1"/>
  <c r="CC186"/>
  <c r="CC182" s="1"/>
  <c r="F186"/>
  <c r="F182" s="1"/>
  <c r="AB186"/>
  <c r="AB182" s="1"/>
  <c r="BI186"/>
  <c r="BI182" s="1"/>
  <c r="CA186"/>
  <c r="CA182" s="1"/>
  <c r="BG186"/>
  <c r="BG182" s="1"/>
  <c r="G186"/>
  <c r="G182" s="1"/>
  <c r="AY186"/>
  <c r="AY182" s="1"/>
  <c r="CJ186"/>
  <c r="CJ182" s="1"/>
  <c r="AC186"/>
  <c r="AC182" s="1"/>
  <c r="CE186"/>
  <c r="CE182" s="1"/>
  <c r="I239"/>
  <c r="D209"/>
  <c r="AI221"/>
  <c r="DK8" i="5"/>
  <c r="DN7"/>
  <c r="K203" i="7"/>
  <c r="CW8" i="5"/>
  <c r="CZ7"/>
  <c r="R221" i="7"/>
  <c r="J209"/>
  <c r="L221"/>
  <c r="G233"/>
  <c r="BP209"/>
  <c r="X209"/>
  <c r="F251"/>
  <c r="H245"/>
  <c r="CK199"/>
  <c r="CK205" s="1"/>
  <c r="CK211" s="1"/>
  <c r="CK217" s="1"/>
  <c r="CK223" s="1"/>
  <c r="CK229" s="1"/>
  <c r="CK235" s="1"/>
  <c r="CK241" s="1"/>
  <c r="CK247" s="1"/>
  <c r="CK253" s="1"/>
  <c r="CJ225" i="4"/>
  <c r="DA7" i="5"/>
  <c r="CX8"/>
  <c r="Z221" i="7"/>
  <c r="BJ305" l="1"/>
  <c r="BI311"/>
  <c r="BI325"/>
  <c r="BJ279"/>
  <c r="BJ299"/>
  <c r="BI328"/>
  <c r="BJ342"/>
  <c r="BI317"/>
  <c r="BJ345"/>
  <c r="BJ263"/>
  <c r="BJ347"/>
  <c r="BI332"/>
  <c r="BJ314"/>
  <c r="BI306"/>
  <c r="BI333"/>
  <c r="BJ306"/>
  <c r="BJ349"/>
  <c r="BJ322"/>
  <c r="BI316"/>
  <c r="BI322"/>
  <c r="BJ293"/>
  <c r="BI320"/>
  <c r="BJ268"/>
  <c r="BJ330"/>
  <c r="BJ270"/>
  <c r="BI336"/>
  <c r="BJ287"/>
  <c r="BJ281"/>
  <c r="BI335"/>
  <c r="BI273"/>
  <c r="BI319"/>
  <c r="BI279"/>
  <c r="BJ298"/>
  <c r="BI298"/>
  <c r="BI313"/>
  <c r="BJ327"/>
  <c r="BI352"/>
  <c r="BI348"/>
  <c r="BJ335"/>
  <c r="BJ343"/>
  <c r="BJ312"/>
  <c r="BI288"/>
  <c r="BJ344"/>
  <c r="BI323"/>
  <c r="BI301"/>
  <c r="BI347"/>
  <c r="BI284"/>
  <c r="BJ271"/>
  <c r="BJ278"/>
  <c r="BJ294"/>
  <c r="BI265"/>
  <c r="BJ269"/>
  <c r="BI276"/>
  <c r="BI314"/>
  <c r="BJ297"/>
  <c r="BI299"/>
  <c r="BI295"/>
  <c r="BI281"/>
  <c r="BJ337"/>
  <c r="BJ303"/>
  <c r="BJ308"/>
  <c r="BI290"/>
  <c r="BI285"/>
  <c r="BJ338"/>
  <c r="BJ325"/>
  <c r="BI345"/>
  <c r="BI321"/>
  <c r="BJ340"/>
  <c r="BI303"/>
  <c r="BI274"/>
  <c r="BI267"/>
  <c r="BI342"/>
  <c r="BI282"/>
  <c r="BJ334"/>
  <c r="BI334"/>
  <c r="BJ317"/>
  <c r="BJ326"/>
  <c r="BJ321"/>
  <c r="BI331"/>
  <c r="BI278"/>
  <c r="BJ267"/>
  <c r="BI318"/>
  <c r="BJ291"/>
  <c r="BJ339"/>
  <c r="BJ316"/>
  <c r="BI350"/>
  <c r="BI344"/>
  <c r="BI264"/>
  <c r="BJ350"/>
  <c r="BJ266"/>
  <c r="BI329"/>
  <c r="BI343"/>
  <c r="BJ277"/>
  <c r="BJ313"/>
  <c r="BJ285"/>
  <c r="BI337"/>
  <c r="BJ274"/>
  <c r="BJ283"/>
  <c r="BI315"/>
  <c r="BJ328"/>
  <c r="BJ282"/>
  <c r="BJ273"/>
  <c r="BJ295"/>
  <c r="BI330"/>
  <c r="BJ318"/>
  <c r="BI340"/>
  <c r="BJ333"/>
  <c r="BJ280"/>
  <c r="BI269"/>
  <c r="BI310"/>
  <c r="BI304"/>
  <c r="BJ307"/>
  <c r="BI280"/>
  <c r="BJ324"/>
  <c r="BJ336"/>
  <c r="BI263"/>
  <c r="BJ301"/>
  <c r="BJ284"/>
  <c r="BJ275"/>
  <c r="BI272"/>
  <c r="BJ348"/>
  <c r="BJ264"/>
  <c r="BI297"/>
  <c r="BJ286"/>
  <c r="BJ265"/>
  <c r="BI296"/>
  <c r="BJ346"/>
  <c r="BJ311"/>
  <c r="BI305"/>
  <c r="BI300"/>
  <c r="BJ352"/>
  <c r="BI326"/>
  <c r="BI341"/>
  <c r="BJ300"/>
  <c r="BI324"/>
  <c r="BI308"/>
  <c r="BJ309"/>
  <c r="BJ290"/>
  <c r="BI292"/>
  <c r="BI346"/>
  <c r="BJ315"/>
  <c r="BI338"/>
  <c r="BJ302"/>
  <c r="BI294"/>
  <c r="BI351"/>
  <c r="BJ331"/>
  <c r="BI286"/>
  <c r="BI277"/>
  <c r="BI283"/>
  <c r="BI293"/>
  <c r="BI307"/>
  <c r="BI289"/>
  <c r="BI287"/>
  <c r="BJ289"/>
  <c r="BI275"/>
  <c r="BI268"/>
  <c r="BI271"/>
  <c r="BJ304"/>
  <c r="BI291"/>
  <c r="BI327"/>
  <c r="BJ288"/>
  <c r="BJ323"/>
  <c r="BJ332"/>
  <c r="BJ351"/>
  <c r="BI266"/>
  <c r="BI309"/>
  <c r="BI270"/>
  <c r="BJ310"/>
  <c r="BJ296"/>
  <c r="BJ320"/>
  <c r="BJ292"/>
  <c r="BJ341"/>
  <c r="BI339"/>
  <c r="BJ329"/>
  <c r="BI349"/>
  <c r="BI312"/>
  <c r="BJ276"/>
  <c r="BI302"/>
  <c r="BJ319"/>
  <c r="BJ272"/>
  <c r="E197"/>
  <c r="AH192"/>
  <c r="AH188" s="1"/>
  <c r="AI192"/>
  <c r="AI188" s="1"/>
  <c r="CL192"/>
  <c r="CL188" s="1"/>
  <c r="BS192"/>
  <c r="BS188" s="1"/>
  <c r="AK192"/>
  <c r="AK188" s="1"/>
  <c r="AA192"/>
  <c r="AA188" s="1"/>
  <c r="AD192"/>
  <c r="AD188" s="1"/>
  <c r="Z192"/>
  <c r="Z188" s="1"/>
  <c r="BY192"/>
  <c r="BY188" s="1"/>
  <c r="CN192"/>
  <c r="CN188" s="1"/>
  <c r="BO192"/>
  <c r="BO188" s="1"/>
  <c r="AC192"/>
  <c r="AC188" s="1"/>
  <c r="R192"/>
  <c r="R188" s="1"/>
  <c r="BJ192"/>
  <c r="BJ188" s="1"/>
  <c r="AU192"/>
  <c r="AU188" s="1"/>
  <c r="BB192"/>
  <c r="BB188" s="1"/>
  <c r="BL192"/>
  <c r="BL188" s="1"/>
  <c r="H192"/>
  <c r="H188" s="1"/>
  <c r="AT192"/>
  <c r="AT188" s="1"/>
  <c r="AN192"/>
  <c r="AN188" s="1"/>
  <c r="AP192"/>
  <c r="AP188" s="1"/>
  <c r="BK192"/>
  <c r="BK188" s="1"/>
  <c r="E192"/>
  <c r="E188" s="1"/>
  <c r="N192"/>
  <c r="N188" s="1"/>
  <c r="CM192"/>
  <c r="CM188" s="1"/>
  <c r="Y192"/>
  <c r="Y188" s="1"/>
  <c r="BZ192"/>
  <c r="BZ188" s="1"/>
  <c r="G192"/>
  <c r="G188" s="1"/>
  <c r="BM192"/>
  <c r="BM188" s="1"/>
  <c r="BR192"/>
  <c r="BR188" s="1"/>
  <c r="O192"/>
  <c r="O188" s="1"/>
  <c r="BD192"/>
  <c r="BD188" s="1"/>
  <c r="P192"/>
  <c r="P188" s="1"/>
  <c r="J192"/>
  <c r="J188" s="1"/>
  <c r="AQ192"/>
  <c r="AQ188" s="1"/>
  <c r="BE192"/>
  <c r="BE188" s="1"/>
  <c r="BW192"/>
  <c r="BW188" s="1"/>
  <c r="BV192"/>
  <c r="BV188" s="1"/>
  <c r="V192"/>
  <c r="V188" s="1"/>
  <c r="K192"/>
  <c r="K188" s="1"/>
  <c r="F192"/>
  <c r="F188" s="1"/>
  <c r="CI192"/>
  <c r="CI188" s="1"/>
  <c r="CD192"/>
  <c r="CD188" s="1"/>
  <c r="L192"/>
  <c r="L188" s="1"/>
  <c r="BN192"/>
  <c r="BN188" s="1"/>
  <c r="T192"/>
  <c r="T188" s="1"/>
  <c r="AR192"/>
  <c r="AR188" s="1"/>
  <c r="AL192"/>
  <c r="AL188" s="1"/>
  <c r="CK192"/>
  <c r="CK188" s="1"/>
  <c r="AX192"/>
  <c r="AX188" s="1"/>
  <c r="AJ192"/>
  <c r="AJ188" s="1"/>
  <c r="AM192"/>
  <c r="AM188" s="1"/>
  <c r="AE192"/>
  <c r="AE188" s="1"/>
  <c r="U192"/>
  <c r="U188" s="1"/>
  <c r="AS192"/>
  <c r="AS188" s="1"/>
  <c r="CF192"/>
  <c r="CF188" s="1"/>
  <c r="AY192"/>
  <c r="AY188" s="1"/>
  <c r="BU192"/>
  <c r="BU188" s="1"/>
  <c r="D192"/>
  <c r="D188" s="1"/>
  <c r="AF192"/>
  <c r="AF188" s="1"/>
  <c r="BP192"/>
  <c r="BP188" s="1"/>
  <c r="BI192"/>
  <c r="BI188" s="1"/>
  <c r="BH192"/>
  <c r="BH188" s="1"/>
  <c r="BG192"/>
  <c r="BG188" s="1"/>
  <c r="CC192"/>
  <c r="CC188" s="1"/>
  <c r="W192"/>
  <c r="W188" s="1"/>
  <c r="BT192"/>
  <c r="BT188" s="1"/>
  <c r="CE192"/>
  <c r="CE188" s="1"/>
  <c r="X192"/>
  <c r="X188" s="1"/>
  <c r="AO192"/>
  <c r="AO188" s="1"/>
  <c r="M192"/>
  <c r="M188" s="1"/>
  <c r="AB192"/>
  <c r="AB188" s="1"/>
  <c r="CB192"/>
  <c r="CB188" s="1"/>
  <c r="BC192"/>
  <c r="BC188" s="1"/>
  <c r="AV192"/>
  <c r="AV188" s="1"/>
  <c r="Q192"/>
  <c r="Q188" s="1"/>
  <c r="S192"/>
  <c r="S188" s="1"/>
  <c r="AG192"/>
  <c r="AG188" s="1"/>
  <c r="CG192"/>
  <c r="CG188" s="1"/>
  <c r="I192"/>
  <c r="I188" s="1"/>
  <c r="BQ192"/>
  <c r="BQ188" s="1"/>
  <c r="BX192"/>
  <c r="BX188" s="1"/>
  <c r="AZ192"/>
  <c r="AZ188" s="1"/>
  <c r="CA192"/>
  <c r="CA188" s="1"/>
  <c r="BA192"/>
  <c r="BA188" s="1"/>
  <c r="CJ192"/>
  <c r="CJ188" s="1"/>
  <c r="CH192"/>
  <c r="CH188" s="1"/>
  <c r="CO192"/>
  <c r="CO188" s="1"/>
  <c r="AW192"/>
  <c r="AW188" s="1"/>
  <c r="BF192"/>
  <c r="BF188" s="1"/>
  <c r="H251"/>
  <c r="D215"/>
  <c r="X215"/>
  <c r="G239"/>
  <c r="J215"/>
  <c r="R227"/>
  <c r="K209"/>
  <c r="AI227"/>
  <c r="I245"/>
  <c r="Z227"/>
  <c r="DD7" i="5"/>
  <c r="DA8"/>
  <c r="BP215" i="7"/>
  <c r="L227"/>
  <c r="DC7" i="5"/>
  <c r="CZ8"/>
  <c r="DQ7"/>
  <c r="DN8"/>
  <c r="E203" i="7" l="1"/>
  <c r="BP198"/>
  <c r="BP194" s="1"/>
  <c r="X198"/>
  <c r="X194" s="1"/>
  <c r="AN198"/>
  <c r="AN194" s="1"/>
  <c r="CM198"/>
  <c r="CM194" s="1"/>
  <c r="BF198"/>
  <c r="BF194" s="1"/>
  <c r="AC198"/>
  <c r="AC194" s="1"/>
  <c r="AZ198"/>
  <c r="AZ194" s="1"/>
  <c r="M198"/>
  <c r="M194" s="1"/>
  <c r="AM198"/>
  <c r="AM194" s="1"/>
  <c r="BO198"/>
  <c r="BO194" s="1"/>
  <c r="Q198"/>
  <c r="Q194" s="1"/>
  <c r="BQ198"/>
  <c r="BQ194" s="1"/>
  <c r="W198"/>
  <c r="W194" s="1"/>
  <c r="G198"/>
  <c r="G194" s="1"/>
  <c r="AQ198"/>
  <c r="AQ194" s="1"/>
  <c r="BU198"/>
  <c r="BU194" s="1"/>
  <c r="Z198"/>
  <c r="Z194" s="1"/>
  <c r="CG198"/>
  <c r="CG194" s="1"/>
  <c r="S198"/>
  <c r="S194" s="1"/>
  <c r="R198"/>
  <c r="R194" s="1"/>
  <c r="AJ198"/>
  <c r="AJ194" s="1"/>
  <c r="BK198"/>
  <c r="BK194" s="1"/>
  <c r="AD198"/>
  <c r="AD194" s="1"/>
  <c r="AH198"/>
  <c r="AH194" s="1"/>
  <c r="K198"/>
  <c r="K194" s="1"/>
  <c r="L198"/>
  <c r="L194" s="1"/>
  <c r="BZ198"/>
  <c r="BZ194" s="1"/>
  <c r="AP198"/>
  <c r="AP194" s="1"/>
  <c r="AG198"/>
  <c r="AG194" s="1"/>
  <c r="CO198"/>
  <c r="CO194" s="1"/>
  <c r="AB198"/>
  <c r="AB194" s="1"/>
  <c r="E198"/>
  <c r="E194" s="1"/>
  <c r="BL198"/>
  <c r="BL194" s="1"/>
  <c r="BD198"/>
  <c r="BD194" s="1"/>
  <c r="BT198"/>
  <c r="BT194" s="1"/>
  <c r="N198"/>
  <c r="N194" s="1"/>
  <c r="I198"/>
  <c r="I194" s="1"/>
  <c r="U198"/>
  <c r="U194" s="1"/>
  <c r="BN198"/>
  <c r="BN194" s="1"/>
  <c r="P198"/>
  <c r="P194" s="1"/>
  <c r="D198"/>
  <c r="D194" s="1"/>
  <c r="CD198"/>
  <c r="CD194" s="1"/>
  <c r="BM198"/>
  <c r="BM194" s="1"/>
  <c r="AS198"/>
  <c r="AS194" s="1"/>
  <c r="BB198"/>
  <c r="BB194" s="1"/>
  <c r="CH198"/>
  <c r="CH194" s="1"/>
  <c r="BJ198"/>
  <c r="BJ194" s="1"/>
  <c r="H198"/>
  <c r="H194" s="1"/>
  <c r="CC198"/>
  <c r="CC194" s="1"/>
  <c r="BI198"/>
  <c r="BI194" s="1"/>
  <c r="T198"/>
  <c r="T194" s="1"/>
  <c r="AV198"/>
  <c r="AV194" s="1"/>
  <c r="F198"/>
  <c r="F194" s="1"/>
  <c r="AU198"/>
  <c r="AU194" s="1"/>
  <c r="AT198"/>
  <c r="AT194" s="1"/>
  <c r="CI198"/>
  <c r="CI194" s="1"/>
  <c r="BC198"/>
  <c r="BC194" s="1"/>
  <c r="Y198"/>
  <c r="Y194" s="1"/>
  <c r="CB198"/>
  <c r="CB194" s="1"/>
  <c r="BY198"/>
  <c r="BY194" s="1"/>
  <c r="BR198"/>
  <c r="BR194" s="1"/>
  <c r="AA198"/>
  <c r="AA194" s="1"/>
  <c r="J198"/>
  <c r="J194" s="1"/>
  <c r="AF198"/>
  <c r="AF194" s="1"/>
  <c r="AX198"/>
  <c r="AX194" s="1"/>
  <c r="CE198"/>
  <c r="CE194" s="1"/>
  <c r="CA198"/>
  <c r="CA194" s="1"/>
  <c r="BV198"/>
  <c r="BV194" s="1"/>
  <c r="AY198"/>
  <c r="AY194" s="1"/>
  <c r="AW198"/>
  <c r="AW194" s="1"/>
  <c r="AE198"/>
  <c r="AE194" s="1"/>
  <c r="BG198"/>
  <c r="BG194" s="1"/>
  <c r="BS198"/>
  <c r="BS194" s="1"/>
  <c r="AI198"/>
  <c r="AI194" s="1"/>
  <c r="O198"/>
  <c r="O194" s="1"/>
  <c r="CF198"/>
  <c r="CF194" s="1"/>
  <c r="V198"/>
  <c r="V194" s="1"/>
  <c r="BA198"/>
  <c r="BA194" s="1"/>
  <c r="BX198"/>
  <c r="BX194" s="1"/>
  <c r="CJ198"/>
  <c r="CJ194" s="1"/>
  <c r="BH198"/>
  <c r="BH194" s="1"/>
  <c r="AK198"/>
  <c r="AK194" s="1"/>
  <c r="AL198"/>
  <c r="AL194" s="1"/>
  <c r="CN198"/>
  <c r="CN194" s="1"/>
  <c r="AO198"/>
  <c r="AO194" s="1"/>
  <c r="BE198"/>
  <c r="BE194" s="1"/>
  <c r="BW198"/>
  <c r="BW194" s="1"/>
  <c r="CK198"/>
  <c r="CK194" s="1"/>
  <c r="CL198"/>
  <c r="CL194" s="1"/>
  <c r="AR198"/>
  <c r="AR194" s="1"/>
  <c r="BK352"/>
  <c r="BK289"/>
  <c r="BK303"/>
  <c r="BK273"/>
  <c r="BK309"/>
  <c r="BK296"/>
  <c r="BL263"/>
  <c r="BK305"/>
  <c r="BK267"/>
  <c r="BL269"/>
  <c r="BL344"/>
  <c r="BL281"/>
  <c r="BL285"/>
  <c r="BL328"/>
  <c r="BK268"/>
  <c r="BL321"/>
  <c r="BK280"/>
  <c r="BL307"/>
  <c r="BK330"/>
  <c r="BK346"/>
  <c r="BK345"/>
  <c r="BL309"/>
  <c r="BL296"/>
  <c r="BL295"/>
  <c r="BL333"/>
  <c r="BK285"/>
  <c r="BL279"/>
  <c r="BL299"/>
  <c r="BL339"/>
  <c r="BK343"/>
  <c r="BK322"/>
  <c r="BL301"/>
  <c r="BK287"/>
  <c r="BK272"/>
  <c r="BK321"/>
  <c r="BK295"/>
  <c r="BL272"/>
  <c r="BL271"/>
  <c r="BK336"/>
  <c r="BL319"/>
  <c r="BK298"/>
  <c r="BL270"/>
  <c r="BK312"/>
  <c r="BK318"/>
  <c r="BL336"/>
  <c r="BL311"/>
  <c r="BL335"/>
  <c r="BL320"/>
  <c r="BK304"/>
  <c r="BK274"/>
  <c r="BK294"/>
  <c r="BL310"/>
  <c r="BL343"/>
  <c r="BL283"/>
  <c r="BL346"/>
  <c r="BK324"/>
  <c r="BL303"/>
  <c r="BK266"/>
  <c r="BK283"/>
  <c r="BK327"/>
  <c r="BK269"/>
  <c r="BK339"/>
  <c r="BL294"/>
  <c r="BK325"/>
  <c r="BL264"/>
  <c r="BL330"/>
  <c r="BL278"/>
  <c r="BK293"/>
  <c r="BL266"/>
  <c r="BK319"/>
  <c r="BL312"/>
  <c r="BK323"/>
  <c r="BL350"/>
  <c r="BK307"/>
  <c r="BK264"/>
  <c r="BK332"/>
  <c r="BL277"/>
  <c r="BK292"/>
  <c r="BL265"/>
  <c r="BL327"/>
  <c r="BK308"/>
  <c r="BL282"/>
  <c r="BL324"/>
  <c r="BK288"/>
  <c r="BL313"/>
  <c r="BL349"/>
  <c r="BK276"/>
  <c r="BK270"/>
  <c r="BL323"/>
  <c r="BK299"/>
  <c r="BL351"/>
  <c r="BK348"/>
  <c r="BL314"/>
  <c r="BL292"/>
  <c r="BL348"/>
  <c r="BK333"/>
  <c r="BK300"/>
  <c r="BL347"/>
  <c r="BK335"/>
  <c r="BL338"/>
  <c r="BL290"/>
  <c r="BL331"/>
  <c r="BL302"/>
  <c r="BK334"/>
  <c r="BK284"/>
  <c r="BK331"/>
  <c r="BL305"/>
  <c r="BL275"/>
  <c r="BK329"/>
  <c r="BL291"/>
  <c r="BK275"/>
  <c r="BK326"/>
  <c r="BK263"/>
  <c r="BL345"/>
  <c r="BK342"/>
  <c r="BK338"/>
  <c r="BL274"/>
  <c r="BK301"/>
  <c r="BK282"/>
  <c r="BL340"/>
  <c r="BL300"/>
  <c r="BL342"/>
  <c r="BK347"/>
  <c r="BL288"/>
  <c r="BL287"/>
  <c r="BL308"/>
  <c r="BL326"/>
  <c r="BL316"/>
  <c r="BL293"/>
  <c r="BK344"/>
  <c r="BL341"/>
  <c r="BL286"/>
  <c r="BK350"/>
  <c r="BK315"/>
  <c r="BL276"/>
  <c r="BL337"/>
  <c r="BK277"/>
  <c r="BK311"/>
  <c r="BL304"/>
  <c r="BK271"/>
  <c r="BL317"/>
  <c r="BK278"/>
  <c r="BK265"/>
  <c r="BL332"/>
  <c r="BK328"/>
  <c r="BL334"/>
  <c r="BL267"/>
  <c r="BL306"/>
  <c r="BK320"/>
  <c r="BK349"/>
  <c r="BK314"/>
  <c r="BK297"/>
  <c r="BK313"/>
  <c r="BL329"/>
  <c r="BK310"/>
  <c r="BK290"/>
  <c r="BL352"/>
  <c r="BL280"/>
  <c r="BK340"/>
  <c r="BK281"/>
  <c r="BL273"/>
  <c r="BK316"/>
  <c r="BK306"/>
  <c r="BL268"/>
  <c r="BL298"/>
  <c r="BK286"/>
  <c r="BK317"/>
  <c r="BL322"/>
  <c r="BL325"/>
  <c r="BL289"/>
  <c r="BL284"/>
  <c r="BL315"/>
  <c r="BK341"/>
  <c r="BK279"/>
  <c r="BK291"/>
  <c r="BL297"/>
  <c r="BK302"/>
  <c r="BK337"/>
  <c r="BK351"/>
  <c r="BL318"/>
  <c r="Z233"/>
  <c r="J221"/>
  <c r="D221"/>
  <c r="DQ8" i="5"/>
  <c r="DT7"/>
  <c r="DT8" s="1"/>
  <c r="L233" i="7"/>
  <c r="AI233"/>
  <c r="K215"/>
  <c r="X221"/>
  <c r="I251"/>
  <c r="DG7" i="5"/>
  <c r="DD8"/>
  <c r="G245" i="7"/>
  <c r="DC8" i="5"/>
  <c r="DF7"/>
  <c r="BP221" i="7"/>
  <c r="R233"/>
  <c r="BM308" l="1"/>
  <c r="BN289"/>
  <c r="BM263"/>
  <c r="BM346"/>
  <c r="BN283"/>
  <c r="BM297"/>
  <c r="BM293"/>
  <c r="BM342"/>
  <c r="BN263"/>
  <c r="BM345"/>
  <c r="BM269"/>
  <c r="BN351"/>
  <c r="BN290"/>
  <c r="BN336"/>
  <c r="BN299"/>
  <c r="BN345"/>
  <c r="BM309"/>
  <c r="BN352"/>
  <c r="BM320"/>
  <c r="BN347"/>
  <c r="BN313"/>
  <c r="BM287"/>
  <c r="BN343"/>
  <c r="BN350"/>
  <c r="BN334"/>
  <c r="BN276"/>
  <c r="BN265"/>
  <c r="BN339"/>
  <c r="BM350"/>
  <c r="BM299"/>
  <c r="BN315"/>
  <c r="BM323"/>
  <c r="BM279"/>
  <c r="BN316"/>
  <c r="BN266"/>
  <c r="BN272"/>
  <c r="BM330"/>
  <c r="BM337"/>
  <c r="BN304"/>
  <c r="BN270"/>
  <c r="BM283"/>
  <c r="BM322"/>
  <c r="BM292"/>
  <c r="BN278"/>
  <c r="BM266"/>
  <c r="BN295"/>
  <c r="BM311"/>
  <c r="BM294"/>
  <c r="BM281"/>
  <c r="BN344"/>
  <c r="BN296"/>
  <c r="BM303"/>
  <c r="BN273"/>
  <c r="BN271"/>
  <c r="BN301"/>
  <c r="BN292"/>
  <c r="BM273"/>
  <c r="BM278"/>
  <c r="BM268"/>
  <c r="BM277"/>
  <c r="BM295"/>
  <c r="BM264"/>
  <c r="BN327"/>
  <c r="BM301"/>
  <c r="BN269"/>
  <c r="BM275"/>
  <c r="BN349"/>
  <c r="BN314"/>
  <c r="BN287"/>
  <c r="BM265"/>
  <c r="BM333"/>
  <c r="BN279"/>
  <c r="BM328"/>
  <c r="BN285"/>
  <c r="BN264"/>
  <c r="BM270"/>
  <c r="BM318"/>
  <c r="BN319"/>
  <c r="BM302"/>
  <c r="BM272"/>
  <c r="BM324"/>
  <c r="BM312"/>
  <c r="BM306"/>
  <c r="BN286"/>
  <c r="BN297"/>
  <c r="BM314"/>
  <c r="BN325"/>
  <c r="BM280"/>
  <c r="BM338"/>
  <c r="BN291"/>
  <c r="BM304"/>
  <c r="BM288"/>
  <c r="BN312"/>
  <c r="BN305"/>
  <c r="BM282"/>
  <c r="BN330"/>
  <c r="BM315"/>
  <c r="BM319"/>
  <c r="BM289"/>
  <c r="BM267"/>
  <c r="BN323"/>
  <c r="BM290"/>
  <c r="BN288"/>
  <c r="BM325"/>
  <c r="BM291"/>
  <c r="BN324"/>
  <c r="BM348"/>
  <c r="BN277"/>
  <c r="BN274"/>
  <c r="BN348"/>
  <c r="BN321"/>
  <c r="BM335"/>
  <c r="BM300"/>
  <c r="BN328"/>
  <c r="BN307"/>
  <c r="BN326"/>
  <c r="BN338"/>
  <c r="BM310"/>
  <c r="BN310"/>
  <c r="BM274"/>
  <c r="BN341"/>
  <c r="BN333"/>
  <c r="BM349"/>
  <c r="BM271"/>
  <c r="BM343"/>
  <c r="BN300"/>
  <c r="BN282"/>
  <c r="BN294"/>
  <c r="BM316"/>
  <c r="BN306"/>
  <c r="BM351"/>
  <c r="BN268"/>
  <c r="BN340"/>
  <c r="BM286"/>
  <c r="BN332"/>
  <c r="BM341"/>
  <c r="BM296"/>
  <c r="BN267"/>
  <c r="BM276"/>
  <c r="BM329"/>
  <c r="BN308"/>
  <c r="BN303"/>
  <c r="BN342"/>
  <c r="BN329"/>
  <c r="BM307"/>
  <c r="BN337"/>
  <c r="BN346"/>
  <c r="BM332"/>
  <c r="BM284"/>
  <c r="BM305"/>
  <c r="BN275"/>
  <c r="BN298"/>
  <c r="BM352"/>
  <c r="BN318"/>
  <c r="BM331"/>
  <c r="BN322"/>
  <c r="BM347"/>
  <c r="BM326"/>
  <c r="BN311"/>
  <c r="BM285"/>
  <c r="BN302"/>
  <c r="BN335"/>
  <c r="BM339"/>
  <c r="BM344"/>
  <c r="BN284"/>
  <c r="BN317"/>
  <c r="BN320"/>
  <c r="BN309"/>
  <c r="BN280"/>
  <c r="BM313"/>
  <c r="BM340"/>
  <c r="BM327"/>
  <c r="BM334"/>
  <c r="BN331"/>
  <c r="BM336"/>
  <c r="BM321"/>
  <c r="BN281"/>
  <c r="BM317"/>
  <c r="BM298"/>
  <c r="BN293"/>
  <c r="E209"/>
  <c r="J204"/>
  <c r="J200" s="1"/>
  <c r="BP204"/>
  <c r="BP200" s="1"/>
  <c r="X204"/>
  <c r="X200" s="1"/>
  <c r="AU204"/>
  <c r="AU200" s="1"/>
  <c r="BC204"/>
  <c r="BC200" s="1"/>
  <c r="CL204"/>
  <c r="CL200" s="1"/>
  <c r="AV204"/>
  <c r="AV200" s="1"/>
  <c r="CJ204"/>
  <c r="CJ200" s="1"/>
  <c r="P204"/>
  <c r="P200" s="1"/>
  <c r="AI204"/>
  <c r="AI200" s="1"/>
  <c r="AC204"/>
  <c r="AC200" s="1"/>
  <c r="BD204"/>
  <c r="BD200" s="1"/>
  <c r="BN204"/>
  <c r="BN200" s="1"/>
  <c r="AS204"/>
  <c r="AS200" s="1"/>
  <c r="AP204"/>
  <c r="AP200" s="1"/>
  <c r="E204"/>
  <c r="E200" s="1"/>
  <c r="AJ204"/>
  <c r="AJ200" s="1"/>
  <c r="AB204"/>
  <c r="AB200" s="1"/>
  <c r="BW204"/>
  <c r="BW200" s="1"/>
  <c r="CA204"/>
  <c r="CA200" s="1"/>
  <c r="G204"/>
  <c r="G200" s="1"/>
  <c r="Y204"/>
  <c r="Y200" s="1"/>
  <c r="AG204"/>
  <c r="AG200" s="1"/>
  <c r="U204"/>
  <c r="U200" s="1"/>
  <c r="CG204"/>
  <c r="CG200" s="1"/>
  <c r="BY204"/>
  <c r="BY200" s="1"/>
  <c r="CK204"/>
  <c r="CK200" s="1"/>
  <c r="AA204"/>
  <c r="AA200" s="1"/>
  <c r="BM204"/>
  <c r="BM200" s="1"/>
  <c r="BQ204"/>
  <c r="BQ200" s="1"/>
  <c r="N204"/>
  <c r="N200" s="1"/>
  <c r="BX204"/>
  <c r="BX200" s="1"/>
  <c r="AO204"/>
  <c r="AO200" s="1"/>
  <c r="Z204"/>
  <c r="Z200" s="1"/>
  <c r="BH204"/>
  <c r="BH200" s="1"/>
  <c r="CF204"/>
  <c r="CF200" s="1"/>
  <c r="CI204"/>
  <c r="CI200" s="1"/>
  <c r="CO204"/>
  <c r="CO200" s="1"/>
  <c r="H204"/>
  <c r="H200" s="1"/>
  <c r="AQ204"/>
  <c r="AQ200" s="1"/>
  <c r="BV204"/>
  <c r="BV200" s="1"/>
  <c r="AR204"/>
  <c r="AR200" s="1"/>
  <c r="CN204"/>
  <c r="CN200" s="1"/>
  <c r="AM204"/>
  <c r="AM200" s="1"/>
  <c r="BO204"/>
  <c r="BO200" s="1"/>
  <c r="BJ204"/>
  <c r="BJ200" s="1"/>
  <c r="BI204"/>
  <c r="BI200" s="1"/>
  <c r="AW204"/>
  <c r="AW200" s="1"/>
  <c r="CH204"/>
  <c r="CH200" s="1"/>
  <c r="F204"/>
  <c r="F200" s="1"/>
  <c r="BE204"/>
  <c r="BE200" s="1"/>
  <c r="CD204"/>
  <c r="CD200" s="1"/>
  <c r="S204"/>
  <c r="S200" s="1"/>
  <c r="BF204"/>
  <c r="BF200" s="1"/>
  <c r="BL204"/>
  <c r="BL200" s="1"/>
  <c r="M204"/>
  <c r="M200" s="1"/>
  <c r="AL204"/>
  <c r="AL200" s="1"/>
  <c r="CE204"/>
  <c r="CE200" s="1"/>
  <c r="CM204"/>
  <c r="CM200" s="1"/>
  <c r="AD204"/>
  <c r="AD200" s="1"/>
  <c r="CC204"/>
  <c r="CC200" s="1"/>
  <c r="BS204"/>
  <c r="BS200" s="1"/>
  <c r="BB204"/>
  <c r="BB200" s="1"/>
  <c r="BK204"/>
  <c r="BK200" s="1"/>
  <c r="AK204"/>
  <c r="AK200" s="1"/>
  <c r="O204"/>
  <c r="O200" s="1"/>
  <c r="L204"/>
  <c r="L200" s="1"/>
  <c r="BR204"/>
  <c r="BR200" s="1"/>
  <c r="R204"/>
  <c r="R200" s="1"/>
  <c r="T204"/>
  <c r="T200" s="1"/>
  <c r="I204"/>
  <c r="I200" s="1"/>
  <c r="AX204"/>
  <c r="AX200" s="1"/>
  <c r="AT204"/>
  <c r="AT200" s="1"/>
  <c r="AF204"/>
  <c r="AF200" s="1"/>
  <c r="AN204"/>
  <c r="AN200" s="1"/>
  <c r="BU204"/>
  <c r="BU200" s="1"/>
  <c r="BG204"/>
  <c r="BG200" s="1"/>
  <c r="W204"/>
  <c r="W200" s="1"/>
  <c r="V204"/>
  <c r="V200" s="1"/>
  <c r="BA204"/>
  <c r="BA200" s="1"/>
  <c r="BT204"/>
  <c r="BT200" s="1"/>
  <c r="AZ204"/>
  <c r="AZ200" s="1"/>
  <c r="D204"/>
  <c r="D200" s="1"/>
  <c r="K204"/>
  <c r="K200" s="1"/>
  <c r="AH204"/>
  <c r="AH200" s="1"/>
  <c r="CB204"/>
  <c r="CB200" s="1"/>
  <c r="Q204"/>
  <c r="Q200" s="1"/>
  <c r="AY204"/>
  <c r="AY200" s="1"/>
  <c r="BZ204"/>
  <c r="BZ200" s="1"/>
  <c r="AE204"/>
  <c r="AE200" s="1"/>
  <c r="BP227"/>
  <c r="DG8" i="5"/>
  <c r="DJ7"/>
  <c r="D227" i="7"/>
  <c r="G251"/>
  <c r="K221"/>
  <c r="L239"/>
  <c r="J227"/>
  <c r="DI7" i="5"/>
  <c r="DF8"/>
  <c r="R239" i="7"/>
  <c r="X227"/>
  <c r="AI239"/>
  <c r="Z239"/>
  <c r="BP276" l="1"/>
  <c r="BP307"/>
  <c r="BP303"/>
  <c r="BO336"/>
  <c r="BO321"/>
  <c r="BP304"/>
  <c r="BO269"/>
  <c r="BO292"/>
  <c r="BO305"/>
  <c r="BP268"/>
  <c r="BO271"/>
  <c r="BO316"/>
  <c r="BO338"/>
  <c r="BP329"/>
  <c r="BP331"/>
  <c r="BO339"/>
  <c r="BP263"/>
  <c r="BP282"/>
  <c r="BP341"/>
  <c r="BP278"/>
  <c r="BO349"/>
  <c r="BO313"/>
  <c r="BP292"/>
  <c r="BO290"/>
  <c r="BO329"/>
  <c r="BP266"/>
  <c r="BO317"/>
  <c r="BO303"/>
  <c r="BP319"/>
  <c r="BO342"/>
  <c r="BO325"/>
  <c r="BO267"/>
  <c r="BP308"/>
  <c r="BO332"/>
  <c r="BP287"/>
  <c r="BP290"/>
  <c r="BP348"/>
  <c r="BO299"/>
  <c r="BO263"/>
  <c r="BO272"/>
  <c r="BO324"/>
  <c r="BP265"/>
  <c r="BP285"/>
  <c r="BO275"/>
  <c r="BO309"/>
  <c r="BO323"/>
  <c r="BO330"/>
  <c r="BP270"/>
  <c r="BO284"/>
  <c r="BP280"/>
  <c r="BP317"/>
  <c r="BP342"/>
  <c r="BO346"/>
  <c r="BP346"/>
  <c r="BP291"/>
  <c r="BP284"/>
  <c r="BP332"/>
  <c r="BO266"/>
  <c r="BP293"/>
  <c r="BO320"/>
  <c r="BP345"/>
  <c r="BO307"/>
  <c r="BP350"/>
  <c r="BO347"/>
  <c r="BO280"/>
  <c r="BO295"/>
  <c r="BP298"/>
  <c r="BP301"/>
  <c r="BO335"/>
  <c r="BP336"/>
  <c r="BP295"/>
  <c r="BP269"/>
  <c r="BO318"/>
  <c r="BO289"/>
  <c r="BO274"/>
  <c r="BO312"/>
  <c r="BP283"/>
  <c r="BO270"/>
  <c r="BO285"/>
  <c r="BP309"/>
  <c r="BP272"/>
  <c r="BP274"/>
  <c r="BO340"/>
  <c r="BP316"/>
  <c r="BO296"/>
  <c r="BP294"/>
  <c r="BP299"/>
  <c r="BO301"/>
  <c r="BP310"/>
  <c r="BO331"/>
  <c r="BO315"/>
  <c r="BP320"/>
  <c r="BO286"/>
  <c r="BO281"/>
  <c r="BP338"/>
  <c r="BP314"/>
  <c r="BP318"/>
  <c r="BP288"/>
  <c r="BO333"/>
  <c r="BO326"/>
  <c r="BP312"/>
  <c r="BO277"/>
  <c r="BP347"/>
  <c r="BO276"/>
  <c r="BO291"/>
  <c r="BP343"/>
  <c r="BO351"/>
  <c r="BP286"/>
  <c r="BP325"/>
  <c r="BP271"/>
  <c r="BO297"/>
  <c r="BO287"/>
  <c r="BP321"/>
  <c r="BO314"/>
  <c r="BO348"/>
  <c r="BP328"/>
  <c r="BP267"/>
  <c r="BO294"/>
  <c r="BO273"/>
  <c r="BO298"/>
  <c r="BO341"/>
  <c r="BP273"/>
  <c r="BP289"/>
  <c r="BP340"/>
  <c r="BO283"/>
  <c r="BO344"/>
  <c r="BP335"/>
  <c r="BP352"/>
  <c r="BO306"/>
  <c r="BO350"/>
  <c r="BP315"/>
  <c r="BP337"/>
  <c r="BP334"/>
  <c r="BP333"/>
  <c r="BO265"/>
  <c r="BO334"/>
  <c r="BO288"/>
  <c r="BO300"/>
  <c r="BO322"/>
  <c r="BP322"/>
  <c r="BP302"/>
  <c r="BO304"/>
  <c r="BO328"/>
  <c r="BO345"/>
  <c r="BO302"/>
  <c r="BP311"/>
  <c r="BP306"/>
  <c r="BO293"/>
  <c r="BP281"/>
  <c r="BO282"/>
  <c r="BO278"/>
  <c r="BP344"/>
  <c r="BP324"/>
  <c r="BO268"/>
  <c r="BO352"/>
  <c r="BP279"/>
  <c r="BO308"/>
  <c r="BP323"/>
  <c r="BP327"/>
  <c r="BO310"/>
  <c r="BO337"/>
  <c r="BO327"/>
  <c r="BP297"/>
  <c r="BP264"/>
  <c r="BO264"/>
  <c r="BP313"/>
  <c r="BP296"/>
  <c r="BP305"/>
  <c r="BP300"/>
  <c r="BO319"/>
  <c r="BP339"/>
  <c r="BP349"/>
  <c r="BP351"/>
  <c r="BO311"/>
  <c r="BP275"/>
  <c r="BO279"/>
  <c r="BP330"/>
  <c r="BP326"/>
  <c r="BP277"/>
  <c r="BO343"/>
  <c r="E215"/>
  <c r="BP210"/>
  <c r="BP206" s="1"/>
  <c r="AO210"/>
  <c r="AO206" s="1"/>
  <c r="I210"/>
  <c r="I206" s="1"/>
  <c r="BF210"/>
  <c r="BF206" s="1"/>
  <c r="U210"/>
  <c r="U206" s="1"/>
  <c r="CO210"/>
  <c r="CO206" s="1"/>
  <c r="AJ210"/>
  <c r="AJ206" s="1"/>
  <c r="AL210"/>
  <c r="AL206" s="1"/>
  <c r="AM210"/>
  <c r="AM206" s="1"/>
  <c r="BQ210"/>
  <c r="BQ206" s="1"/>
  <c r="CN210"/>
  <c r="CN206" s="1"/>
  <c r="CL210"/>
  <c r="CL206" s="1"/>
  <c r="E210"/>
  <c r="E206" s="1"/>
  <c r="Y210"/>
  <c r="Y206" s="1"/>
  <c r="AR210"/>
  <c r="AR206" s="1"/>
  <c r="BT210"/>
  <c r="BT206" s="1"/>
  <c r="BA210"/>
  <c r="BA206" s="1"/>
  <c r="BC210"/>
  <c r="BC206" s="1"/>
  <c r="BL210"/>
  <c r="BL206" s="1"/>
  <c r="P210"/>
  <c r="P206" s="1"/>
  <c r="CC210"/>
  <c r="CC206" s="1"/>
  <c r="AP210"/>
  <c r="AP206" s="1"/>
  <c r="R210"/>
  <c r="R206" s="1"/>
  <c r="AG210"/>
  <c r="AG206" s="1"/>
  <c r="CE210"/>
  <c r="CE206" s="1"/>
  <c r="CI210"/>
  <c r="CI206" s="1"/>
  <c r="BY210"/>
  <c r="BY206" s="1"/>
  <c r="CM210"/>
  <c r="CM206" s="1"/>
  <c r="AK210"/>
  <c r="AK206" s="1"/>
  <c r="CB210"/>
  <c r="CB206" s="1"/>
  <c r="AY210"/>
  <c r="AY206" s="1"/>
  <c r="AU210"/>
  <c r="AU206" s="1"/>
  <c r="AV210"/>
  <c r="AV206" s="1"/>
  <c r="BB210"/>
  <c r="BB206" s="1"/>
  <c r="BV210"/>
  <c r="BV206" s="1"/>
  <c r="CA210"/>
  <c r="CA206" s="1"/>
  <c r="CD210"/>
  <c r="CD206" s="1"/>
  <c r="K210"/>
  <c r="K206" s="1"/>
  <c r="Z210"/>
  <c r="Z206" s="1"/>
  <c r="W210"/>
  <c r="W206" s="1"/>
  <c r="CF210"/>
  <c r="CF206" s="1"/>
  <c r="CK210"/>
  <c r="CK206" s="1"/>
  <c r="CG210"/>
  <c r="CG206" s="1"/>
  <c r="AC210"/>
  <c r="AC206" s="1"/>
  <c r="AA210"/>
  <c r="AA206" s="1"/>
  <c r="AS210"/>
  <c r="AS206" s="1"/>
  <c r="N210"/>
  <c r="N206" s="1"/>
  <c r="BE210"/>
  <c r="BE206" s="1"/>
  <c r="BK210"/>
  <c r="BK206" s="1"/>
  <c r="L210"/>
  <c r="L206" s="1"/>
  <c r="AD210"/>
  <c r="AD206" s="1"/>
  <c r="AZ210"/>
  <c r="AZ206" s="1"/>
  <c r="T210"/>
  <c r="T206" s="1"/>
  <c r="AT210"/>
  <c r="AT206" s="1"/>
  <c r="AE210"/>
  <c r="AE206" s="1"/>
  <c r="S210"/>
  <c r="S206" s="1"/>
  <c r="AI210"/>
  <c r="AI206" s="1"/>
  <c r="Q210"/>
  <c r="Q206" s="1"/>
  <c r="BG210"/>
  <c r="BG206" s="1"/>
  <c r="BH210"/>
  <c r="BH206" s="1"/>
  <c r="X210"/>
  <c r="X206" s="1"/>
  <c r="BO210"/>
  <c r="BO206" s="1"/>
  <c r="BN210"/>
  <c r="BN206" s="1"/>
  <c r="BZ210"/>
  <c r="BZ206" s="1"/>
  <c r="BI210"/>
  <c r="BI206" s="1"/>
  <c r="CJ210"/>
  <c r="CJ206" s="1"/>
  <c r="J210"/>
  <c r="J206" s="1"/>
  <c r="H210"/>
  <c r="H206" s="1"/>
  <c r="AQ210"/>
  <c r="AQ206" s="1"/>
  <c r="BM210"/>
  <c r="BM206" s="1"/>
  <c r="BJ210"/>
  <c r="BJ206" s="1"/>
  <c r="BS210"/>
  <c r="BS206" s="1"/>
  <c r="BD210"/>
  <c r="BD206" s="1"/>
  <c r="BX210"/>
  <c r="BX206" s="1"/>
  <c r="M210"/>
  <c r="M206" s="1"/>
  <c r="AB210"/>
  <c r="AB206" s="1"/>
  <c r="BR210"/>
  <c r="BR206" s="1"/>
  <c r="AX210"/>
  <c r="AX206" s="1"/>
  <c r="G210"/>
  <c r="G206" s="1"/>
  <c r="V210"/>
  <c r="V206" s="1"/>
  <c r="O210"/>
  <c r="O206" s="1"/>
  <c r="AH210"/>
  <c r="AH206" s="1"/>
  <c r="CH210"/>
  <c r="CH206" s="1"/>
  <c r="AF210"/>
  <c r="AF206" s="1"/>
  <c r="BU210"/>
  <c r="BU206" s="1"/>
  <c r="BW210"/>
  <c r="BW206" s="1"/>
  <c r="AN210"/>
  <c r="AN206" s="1"/>
  <c r="AW210"/>
  <c r="AW206" s="1"/>
  <c r="F210"/>
  <c r="F206" s="1"/>
  <c r="D210"/>
  <c r="D206" s="1"/>
  <c r="DM7" i="5"/>
  <c r="DJ8"/>
  <c r="Z245" i="7"/>
  <c r="AI245"/>
  <c r="X233"/>
  <c r="DI8" i="5"/>
  <c r="DL7"/>
  <c r="D233" i="7"/>
  <c r="J233"/>
  <c r="L245"/>
  <c r="R245"/>
  <c r="K227"/>
  <c r="BP233"/>
  <c r="BR267" l="1"/>
  <c r="BQ335"/>
  <c r="BQ328"/>
  <c r="BR311"/>
  <c r="BR347"/>
  <c r="BQ339"/>
  <c r="BR282"/>
  <c r="BR273"/>
  <c r="BR341"/>
  <c r="BR301"/>
  <c r="BR350"/>
  <c r="BQ264"/>
  <c r="BR278"/>
  <c r="BR307"/>
  <c r="BR298"/>
  <c r="BR280"/>
  <c r="BR288"/>
  <c r="BR323"/>
  <c r="BR305"/>
  <c r="BR274"/>
  <c r="BQ310"/>
  <c r="BR302"/>
  <c r="BQ343"/>
  <c r="BQ304"/>
  <c r="BR306"/>
  <c r="BQ324"/>
  <c r="BQ292"/>
  <c r="BQ309"/>
  <c r="BQ282"/>
  <c r="BQ315"/>
  <c r="BQ291"/>
  <c r="BQ348"/>
  <c r="BR287"/>
  <c r="BQ300"/>
  <c r="BR299"/>
  <c r="BQ340"/>
  <c r="BQ294"/>
  <c r="BQ290"/>
  <c r="BQ268"/>
  <c r="BQ279"/>
  <c r="BR294"/>
  <c r="BR281"/>
  <c r="BR320"/>
  <c r="BQ311"/>
  <c r="BQ319"/>
  <c r="BR300"/>
  <c r="BQ263"/>
  <c r="BR345"/>
  <c r="BR286"/>
  <c r="BR312"/>
  <c r="BR279"/>
  <c r="BR326"/>
  <c r="BR292"/>
  <c r="BQ349"/>
  <c r="BQ289"/>
  <c r="BQ332"/>
  <c r="BQ270"/>
  <c r="BQ273"/>
  <c r="BR325"/>
  <c r="BR296"/>
  <c r="BQ302"/>
  <c r="BQ333"/>
  <c r="BQ327"/>
  <c r="BR348"/>
  <c r="BR295"/>
  <c r="BQ316"/>
  <c r="BR324"/>
  <c r="BQ298"/>
  <c r="BQ265"/>
  <c r="BR333"/>
  <c r="BQ329"/>
  <c r="BQ338"/>
  <c r="BQ275"/>
  <c r="BQ334"/>
  <c r="BQ299"/>
  <c r="BQ346"/>
  <c r="BQ320"/>
  <c r="BQ295"/>
  <c r="BR315"/>
  <c r="BR263"/>
  <c r="BQ269"/>
  <c r="BQ352"/>
  <c r="BR338"/>
  <c r="BR342"/>
  <c r="BR337"/>
  <c r="BQ326"/>
  <c r="BQ314"/>
  <c r="BR293"/>
  <c r="BR275"/>
  <c r="BQ297"/>
  <c r="BQ341"/>
  <c r="BQ331"/>
  <c r="BQ308"/>
  <c r="BQ281"/>
  <c r="BR334"/>
  <c r="BR346"/>
  <c r="BR321"/>
  <c r="BR340"/>
  <c r="BR335"/>
  <c r="BR330"/>
  <c r="BR351"/>
  <c r="BR327"/>
  <c r="BR269"/>
  <c r="BR283"/>
  <c r="BQ321"/>
  <c r="BQ306"/>
  <c r="BQ305"/>
  <c r="BQ307"/>
  <c r="BR291"/>
  <c r="BR289"/>
  <c r="BR319"/>
  <c r="BR310"/>
  <c r="BR317"/>
  <c r="BR308"/>
  <c r="BQ277"/>
  <c r="BQ301"/>
  <c r="BR290"/>
  <c r="BR266"/>
  <c r="BQ325"/>
  <c r="BQ344"/>
  <c r="BR264"/>
  <c r="BQ317"/>
  <c r="BQ330"/>
  <c r="BR316"/>
  <c r="BR271"/>
  <c r="BQ312"/>
  <c r="BQ345"/>
  <c r="BQ267"/>
  <c r="BQ347"/>
  <c r="BR314"/>
  <c r="BQ278"/>
  <c r="BQ285"/>
  <c r="BR297"/>
  <c r="BR268"/>
  <c r="BQ274"/>
  <c r="BR265"/>
  <c r="BQ351"/>
  <c r="BQ284"/>
  <c r="BR339"/>
  <c r="BR328"/>
  <c r="BQ337"/>
  <c r="BR322"/>
  <c r="BR284"/>
  <c r="BQ266"/>
  <c r="BQ350"/>
  <c r="BQ313"/>
  <c r="BR270"/>
  <c r="BQ283"/>
  <c r="BQ276"/>
  <c r="BR336"/>
  <c r="BQ287"/>
  <c r="BR343"/>
  <c r="BR313"/>
  <c r="BQ318"/>
  <c r="BR277"/>
  <c r="BQ323"/>
  <c r="BQ288"/>
  <c r="BR276"/>
  <c r="BR352"/>
  <c r="BQ303"/>
  <c r="BR331"/>
  <c r="BQ293"/>
  <c r="BR303"/>
  <c r="BQ272"/>
  <c r="BQ280"/>
  <c r="BQ296"/>
  <c r="BR285"/>
  <c r="BR318"/>
  <c r="BR272"/>
  <c r="BR329"/>
  <c r="BQ342"/>
  <c r="BQ271"/>
  <c r="BR332"/>
  <c r="BQ322"/>
  <c r="BQ336"/>
  <c r="BR309"/>
  <c r="BR344"/>
  <c r="BR349"/>
  <c r="BQ286"/>
  <c r="BR304"/>
  <c r="E221"/>
  <c r="X216"/>
  <c r="X212" s="1"/>
  <c r="BP216"/>
  <c r="BP212" s="1"/>
  <c r="H216"/>
  <c r="H212" s="1"/>
  <c r="S216"/>
  <c r="S212" s="1"/>
  <c r="CK216"/>
  <c r="CK212" s="1"/>
  <c r="AY216"/>
  <c r="AY212" s="1"/>
  <c r="U216"/>
  <c r="U212" s="1"/>
  <c r="BO216"/>
  <c r="BO212" s="1"/>
  <c r="BI216"/>
  <c r="BI212" s="1"/>
  <c r="CO216"/>
  <c r="CO212" s="1"/>
  <c r="AV216"/>
  <c r="AV212" s="1"/>
  <c r="AQ216"/>
  <c r="AQ212" s="1"/>
  <c r="AA216"/>
  <c r="AA212" s="1"/>
  <c r="CN216"/>
  <c r="CN212" s="1"/>
  <c r="CA216"/>
  <c r="CA212" s="1"/>
  <c r="CE216"/>
  <c r="CE212" s="1"/>
  <c r="AN216"/>
  <c r="AN212" s="1"/>
  <c r="Z216"/>
  <c r="Z212" s="1"/>
  <c r="AG216"/>
  <c r="AG212" s="1"/>
  <c r="AP216"/>
  <c r="AP212" s="1"/>
  <c r="P216"/>
  <c r="P212" s="1"/>
  <c r="CH216"/>
  <c r="CH212" s="1"/>
  <c r="R216"/>
  <c r="R212" s="1"/>
  <c r="O216"/>
  <c r="O212" s="1"/>
  <c r="BF216"/>
  <c r="BF212" s="1"/>
  <c r="D216"/>
  <c r="D212" s="1"/>
  <c r="BU216"/>
  <c r="BU212" s="1"/>
  <c r="BE216"/>
  <c r="BE212" s="1"/>
  <c r="AE216"/>
  <c r="AE212" s="1"/>
  <c r="AK216"/>
  <c r="AK212" s="1"/>
  <c r="N216"/>
  <c r="N212" s="1"/>
  <c r="L216"/>
  <c r="L212" s="1"/>
  <c r="M216"/>
  <c r="M212" s="1"/>
  <c r="BR216"/>
  <c r="BR212" s="1"/>
  <c r="BJ216"/>
  <c r="BJ212" s="1"/>
  <c r="BZ216"/>
  <c r="BZ212" s="1"/>
  <c r="AH216"/>
  <c r="AH212" s="1"/>
  <c r="BD216"/>
  <c r="BD212" s="1"/>
  <c r="I216"/>
  <c r="I212" s="1"/>
  <c r="CL216"/>
  <c r="CL212" s="1"/>
  <c r="AL216"/>
  <c r="AL212" s="1"/>
  <c r="BW216"/>
  <c r="BW212" s="1"/>
  <c r="AJ216"/>
  <c r="AJ212" s="1"/>
  <c r="T216"/>
  <c r="T212" s="1"/>
  <c r="BY216"/>
  <c r="BY212" s="1"/>
  <c r="K216"/>
  <c r="K212" s="1"/>
  <c r="F216"/>
  <c r="F212" s="1"/>
  <c r="CM216"/>
  <c r="CM212" s="1"/>
  <c r="AM216"/>
  <c r="AM212" s="1"/>
  <c r="BN216"/>
  <c r="BN212" s="1"/>
  <c r="Q216"/>
  <c r="Q212" s="1"/>
  <c r="G216"/>
  <c r="G212" s="1"/>
  <c r="Y216"/>
  <c r="Y212" s="1"/>
  <c r="CG216"/>
  <c r="CG212" s="1"/>
  <c r="BL216"/>
  <c r="BL212" s="1"/>
  <c r="BK216"/>
  <c r="BK212" s="1"/>
  <c r="BQ216"/>
  <c r="BQ212" s="1"/>
  <c r="BB216"/>
  <c r="BB212" s="1"/>
  <c r="AW216"/>
  <c r="AW212" s="1"/>
  <c r="AR216"/>
  <c r="AR212" s="1"/>
  <c r="AX216"/>
  <c r="AX212" s="1"/>
  <c r="AZ216"/>
  <c r="AZ212" s="1"/>
  <c r="CI216"/>
  <c r="CI212" s="1"/>
  <c r="AB216"/>
  <c r="AB212" s="1"/>
  <c r="J216"/>
  <c r="J212" s="1"/>
  <c r="AI216"/>
  <c r="AI212" s="1"/>
  <c r="BM216"/>
  <c r="BM212" s="1"/>
  <c r="AU216"/>
  <c r="AU212" s="1"/>
  <c r="BT216"/>
  <c r="BT212" s="1"/>
  <c r="CD216"/>
  <c r="CD212" s="1"/>
  <c r="AS216"/>
  <c r="AS212" s="1"/>
  <c r="BC216"/>
  <c r="BC212" s="1"/>
  <c r="W216"/>
  <c r="W212" s="1"/>
  <c r="AO216"/>
  <c r="AO212" s="1"/>
  <c r="CB216"/>
  <c r="CB212" s="1"/>
  <c r="CC216"/>
  <c r="CC212" s="1"/>
  <c r="E216"/>
  <c r="E212" s="1"/>
  <c r="AF216"/>
  <c r="AF212" s="1"/>
  <c r="AC216"/>
  <c r="AC212" s="1"/>
  <c r="BG216"/>
  <c r="BG212" s="1"/>
  <c r="BV216"/>
  <c r="BV212" s="1"/>
  <c r="AD216"/>
  <c r="AD212" s="1"/>
  <c r="CJ216"/>
  <c r="CJ212" s="1"/>
  <c r="AT216"/>
  <c r="AT212" s="1"/>
  <c r="BH216"/>
  <c r="BH212" s="1"/>
  <c r="BS216"/>
  <c r="BS212" s="1"/>
  <c r="V216"/>
  <c r="V212" s="1"/>
  <c r="BX216"/>
  <c r="BX212" s="1"/>
  <c r="BA216"/>
  <c r="BA212" s="1"/>
  <c r="CF216"/>
  <c r="CF212" s="1"/>
  <c r="R251"/>
  <c r="DO7" i="5"/>
  <c r="DL8"/>
  <c r="K233" i="7"/>
  <c r="L251"/>
  <c r="D239"/>
  <c r="AI251"/>
  <c r="DP7" i="5"/>
  <c r="DM8"/>
  <c r="BP239" i="7"/>
  <c r="J239"/>
  <c r="X239"/>
  <c r="Z251"/>
  <c r="BT305" l="1"/>
  <c r="BT329"/>
  <c r="BT332"/>
  <c r="BT276"/>
  <c r="BS286"/>
  <c r="BS346"/>
  <c r="BT339"/>
  <c r="BT307"/>
  <c r="BT263"/>
  <c r="BS325"/>
  <c r="BT286"/>
  <c r="BT264"/>
  <c r="BT298"/>
  <c r="BT270"/>
  <c r="BT322"/>
  <c r="BT348"/>
  <c r="BT304"/>
  <c r="BT344"/>
  <c r="BT341"/>
  <c r="BT352"/>
  <c r="BT287"/>
  <c r="BS294"/>
  <c r="BS318"/>
  <c r="BS338"/>
  <c r="BS313"/>
  <c r="BS331"/>
  <c r="BT279"/>
  <c r="BT343"/>
  <c r="BT297"/>
  <c r="BT285"/>
  <c r="BT269"/>
  <c r="BT290"/>
  <c r="BT328"/>
  <c r="BT272"/>
  <c r="BT336"/>
  <c r="BT333"/>
  <c r="BS333"/>
  <c r="BS289"/>
  <c r="BS278"/>
  <c r="BT334"/>
  <c r="BT350"/>
  <c r="BS301"/>
  <c r="BS263"/>
  <c r="BS282"/>
  <c r="BS314"/>
  <c r="BS352"/>
  <c r="BS269"/>
  <c r="BS284"/>
  <c r="BT321"/>
  <c r="BS345"/>
  <c r="BT337"/>
  <c r="BS302"/>
  <c r="BS298"/>
  <c r="BS320"/>
  <c r="BS343"/>
  <c r="BT319"/>
  <c r="BT300"/>
  <c r="BS307"/>
  <c r="BS292"/>
  <c r="BT349"/>
  <c r="BT299"/>
  <c r="BT302"/>
  <c r="BT296"/>
  <c r="BT301"/>
  <c r="BT324"/>
  <c r="BS344"/>
  <c r="BS274"/>
  <c r="BS334"/>
  <c r="BS306"/>
  <c r="BT284"/>
  <c r="BT306"/>
  <c r="BS270"/>
  <c r="BT282"/>
  <c r="BS288"/>
  <c r="BT291"/>
  <c r="BT271"/>
  <c r="BT347"/>
  <c r="BS293"/>
  <c r="BS339"/>
  <c r="BT331"/>
  <c r="BS312"/>
  <c r="BT338"/>
  <c r="BT313"/>
  <c r="BT310"/>
  <c r="BS275"/>
  <c r="BT268"/>
  <c r="BS327"/>
  <c r="BS349"/>
  <c r="BS285"/>
  <c r="BT346"/>
  <c r="BT303"/>
  <c r="BS323"/>
  <c r="BS340"/>
  <c r="BT293"/>
  <c r="BS316"/>
  <c r="BT273"/>
  <c r="BS308"/>
  <c r="BS330"/>
  <c r="BT288"/>
  <c r="BT351"/>
  <c r="BS329"/>
  <c r="BT315"/>
  <c r="BT311"/>
  <c r="BT316"/>
  <c r="BT345"/>
  <c r="BT289"/>
  <c r="BS279"/>
  <c r="BS303"/>
  <c r="BT330"/>
  <c r="BS271"/>
  <c r="BT308"/>
  <c r="BT314"/>
  <c r="BS283"/>
  <c r="BS319"/>
  <c r="BT292"/>
  <c r="BS268"/>
  <c r="BT320"/>
  <c r="BS265"/>
  <c r="BT327"/>
  <c r="BS287"/>
  <c r="BS299"/>
  <c r="BT340"/>
  <c r="BS317"/>
  <c r="BS291"/>
  <c r="BT277"/>
  <c r="BT265"/>
  <c r="BT318"/>
  <c r="BT281"/>
  <c r="BT283"/>
  <c r="BS280"/>
  <c r="BT274"/>
  <c r="BS326"/>
  <c r="BS266"/>
  <c r="BT317"/>
  <c r="BT326"/>
  <c r="BS321"/>
  <c r="BS277"/>
  <c r="BS335"/>
  <c r="BT312"/>
  <c r="BT325"/>
  <c r="BS300"/>
  <c r="BS337"/>
  <c r="BT280"/>
  <c r="BS311"/>
  <c r="BS342"/>
  <c r="BS315"/>
  <c r="BT295"/>
  <c r="BS297"/>
  <c r="BS276"/>
  <c r="BS351"/>
  <c r="BS272"/>
  <c r="BS304"/>
  <c r="BT309"/>
  <c r="BS290"/>
  <c r="BT294"/>
  <c r="BS348"/>
  <c r="BS309"/>
  <c r="BS336"/>
  <c r="BS296"/>
  <c r="BS267"/>
  <c r="BS350"/>
  <c r="BT335"/>
  <c r="BT278"/>
  <c r="BS295"/>
  <c r="BT267"/>
  <c r="BS305"/>
  <c r="BS264"/>
  <c r="BS281"/>
  <c r="BS347"/>
  <c r="BT323"/>
  <c r="BS328"/>
  <c r="BT266"/>
  <c r="BS341"/>
  <c r="BS322"/>
  <c r="BS273"/>
  <c r="BS310"/>
  <c r="BS332"/>
  <c r="BT275"/>
  <c r="BT342"/>
  <c r="BS324"/>
  <c r="E227"/>
  <c r="X222"/>
  <c r="X218" s="1"/>
  <c r="J222"/>
  <c r="J218" s="1"/>
  <c r="BP222"/>
  <c r="BP218" s="1"/>
  <c r="L222"/>
  <c r="L218" s="1"/>
  <c r="AD222"/>
  <c r="AD218" s="1"/>
  <c r="AH222"/>
  <c r="AH218" s="1"/>
  <c r="BQ222"/>
  <c r="BQ218" s="1"/>
  <c r="D222"/>
  <c r="D218" s="1"/>
  <c r="AN222"/>
  <c r="AN218" s="1"/>
  <c r="AL222"/>
  <c r="AL218" s="1"/>
  <c r="O222"/>
  <c r="O218" s="1"/>
  <c r="CG222"/>
  <c r="CG218" s="1"/>
  <c r="AR222"/>
  <c r="AR218" s="1"/>
  <c r="BJ222"/>
  <c r="BJ218" s="1"/>
  <c r="AP222"/>
  <c r="AP218" s="1"/>
  <c r="G222"/>
  <c r="G218" s="1"/>
  <c r="T222"/>
  <c r="T218" s="1"/>
  <c r="AX222"/>
  <c r="AX218" s="1"/>
  <c r="BA222"/>
  <c r="BA218" s="1"/>
  <c r="AC222"/>
  <c r="AC218" s="1"/>
  <c r="BW222"/>
  <c r="BW218" s="1"/>
  <c r="AI222"/>
  <c r="AI218" s="1"/>
  <c r="AG222"/>
  <c r="AG218" s="1"/>
  <c r="AK222"/>
  <c r="AK218" s="1"/>
  <c r="CD222"/>
  <c r="CD218" s="1"/>
  <c r="BI222"/>
  <c r="BI218" s="1"/>
  <c r="AZ222"/>
  <c r="AZ218" s="1"/>
  <c r="R222"/>
  <c r="R218" s="1"/>
  <c r="BL222"/>
  <c r="BL218" s="1"/>
  <c r="AY222"/>
  <c r="AY218" s="1"/>
  <c r="AE222"/>
  <c r="AE218" s="1"/>
  <c r="N222"/>
  <c r="N218" s="1"/>
  <c r="CO222"/>
  <c r="CO218" s="1"/>
  <c r="BO222"/>
  <c r="BO218" s="1"/>
  <c r="U222"/>
  <c r="U218" s="1"/>
  <c r="CA222"/>
  <c r="CA218" s="1"/>
  <c r="BM222"/>
  <c r="BM218" s="1"/>
  <c r="CH222"/>
  <c r="CH218" s="1"/>
  <c r="CF222"/>
  <c r="CF218" s="1"/>
  <c r="BN222"/>
  <c r="BN218" s="1"/>
  <c r="BZ222"/>
  <c r="BZ218" s="1"/>
  <c r="Z222"/>
  <c r="Z218" s="1"/>
  <c r="BF222"/>
  <c r="BF218" s="1"/>
  <c r="CB222"/>
  <c r="CB218" s="1"/>
  <c r="CJ222"/>
  <c r="CJ218" s="1"/>
  <c r="K222"/>
  <c r="K218" s="1"/>
  <c r="AQ222"/>
  <c r="AQ218" s="1"/>
  <c r="F222"/>
  <c r="F218" s="1"/>
  <c r="BT222"/>
  <c r="BT218" s="1"/>
  <c r="M222"/>
  <c r="M218" s="1"/>
  <c r="S222"/>
  <c r="S218" s="1"/>
  <c r="BS222"/>
  <c r="BS218" s="1"/>
  <c r="I222"/>
  <c r="I218" s="1"/>
  <c r="AV222"/>
  <c r="AV218" s="1"/>
  <c r="CE222"/>
  <c r="CE218" s="1"/>
  <c r="P222"/>
  <c r="P218" s="1"/>
  <c r="BY222"/>
  <c r="BY218" s="1"/>
  <c r="AM222"/>
  <c r="AM218" s="1"/>
  <c r="H222"/>
  <c r="H218" s="1"/>
  <c r="BK222"/>
  <c r="BK218" s="1"/>
  <c r="AJ222"/>
  <c r="AJ218" s="1"/>
  <c r="AW222"/>
  <c r="AW218" s="1"/>
  <c r="AS222"/>
  <c r="AS218" s="1"/>
  <c r="V222"/>
  <c r="V218" s="1"/>
  <c r="BE222"/>
  <c r="BE218" s="1"/>
  <c r="AA222"/>
  <c r="AA218" s="1"/>
  <c r="CK222"/>
  <c r="CK218" s="1"/>
  <c r="BC222"/>
  <c r="BC218" s="1"/>
  <c r="CN222"/>
  <c r="CN218" s="1"/>
  <c r="AB222"/>
  <c r="AB218" s="1"/>
  <c r="CI222"/>
  <c r="CI218" s="1"/>
  <c r="BD222"/>
  <c r="BD218" s="1"/>
  <c r="BB222"/>
  <c r="BB218" s="1"/>
  <c r="BV222"/>
  <c r="BV218" s="1"/>
  <c r="BR222"/>
  <c r="BR218" s="1"/>
  <c r="AU222"/>
  <c r="AU218" s="1"/>
  <c r="AT222"/>
  <c r="AT218" s="1"/>
  <c r="BU222"/>
  <c r="BU218" s="1"/>
  <c r="CL222"/>
  <c r="CL218" s="1"/>
  <c r="W222"/>
  <c r="W218" s="1"/>
  <c r="BH222"/>
  <c r="BH218" s="1"/>
  <c r="BG222"/>
  <c r="BG218" s="1"/>
  <c r="E222"/>
  <c r="E218" s="1"/>
  <c r="AF222"/>
  <c r="AF218" s="1"/>
  <c r="CC222"/>
  <c r="CC218" s="1"/>
  <c r="AO222"/>
  <c r="AO218" s="1"/>
  <c r="Q222"/>
  <c r="Q218" s="1"/>
  <c r="BX222"/>
  <c r="BX218" s="1"/>
  <c r="CM222"/>
  <c r="CM218" s="1"/>
  <c r="Y222"/>
  <c r="Y218" s="1"/>
  <c r="DR7" i="5"/>
  <c r="DR8" s="1"/>
  <c r="DO8"/>
  <c r="X245" i="7"/>
  <c r="J245"/>
  <c r="DS7" i="5"/>
  <c r="DS8" s="1"/>
  <c r="DP8"/>
  <c r="D245" i="7"/>
  <c r="K239"/>
  <c r="BP245"/>
  <c r="BV328" l="1"/>
  <c r="BV286"/>
  <c r="BU273"/>
  <c r="BV313"/>
  <c r="BV315"/>
  <c r="BV324"/>
  <c r="BU348"/>
  <c r="BU330"/>
  <c r="BV318"/>
  <c r="BV332"/>
  <c r="BU309"/>
  <c r="BU338"/>
  <c r="BU327"/>
  <c r="BV287"/>
  <c r="BU344"/>
  <c r="BV291"/>
  <c r="BV311"/>
  <c r="BU283"/>
  <c r="BV326"/>
  <c r="BV300"/>
  <c r="BU333"/>
  <c r="BV305"/>
  <c r="BU267"/>
  <c r="BV281"/>
  <c r="BV292"/>
  <c r="BV309"/>
  <c r="BU270"/>
  <c r="BV337"/>
  <c r="BU265"/>
  <c r="BV274"/>
  <c r="BU271"/>
  <c r="BV279"/>
  <c r="BV316"/>
  <c r="BV285"/>
  <c r="BU298"/>
  <c r="BU287"/>
  <c r="BU299"/>
  <c r="BV263"/>
  <c r="BU339"/>
  <c r="BV322"/>
  <c r="BV294"/>
  <c r="BU328"/>
  <c r="BV280"/>
  <c r="BU297"/>
  <c r="BV334"/>
  <c r="BU304"/>
  <c r="BU308"/>
  <c r="BV349"/>
  <c r="BV348"/>
  <c r="BU263"/>
  <c r="BV323"/>
  <c r="BU286"/>
  <c r="BU352"/>
  <c r="BU317"/>
  <c r="BU274"/>
  <c r="BU315"/>
  <c r="BU310"/>
  <c r="BV278"/>
  <c r="BU341"/>
  <c r="BU272"/>
  <c r="BV297"/>
  <c r="BU320"/>
  <c r="BU331"/>
  <c r="BV338"/>
  <c r="BV342"/>
  <c r="BU323"/>
  <c r="BU269"/>
  <c r="BV296"/>
  <c r="BV268"/>
  <c r="BU347"/>
  <c r="BU292"/>
  <c r="BV267"/>
  <c r="BV308"/>
  <c r="BV283"/>
  <c r="BV306"/>
  <c r="BV290"/>
  <c r="BV320"/>
  <c r="BU314"/>
  <c r="BV288"/>
  <c r="BU281"/>
  <c r="BV335"/>
  <c r="BU307"/>
  <c r="BU346"/>
  <c r="BU335"/>
  <c r="BU276"/>
  <c r="BU280"/>
  <c r="BV293"/>
  <c r="BV303"/>
  <c r="BU324"/>
  <c r="BV321"/>
  <c r="BV282"/>
  <c r="BV346"/>
  <c r="BV266"/>
  <c r="BU303"/>
  <c r="BV312"/>
  <c r="BV329"/>
  <c r="BU300"/>
  <c r="BV289"/>
  <c r="BU296"/>
  <c r="BV304"/>
  <c r="BU294"/>
  <c r="BU342"/>
  <c r="BV350"/>
  <c r="BV339"/>
  <c r="BV331"/>
  <c r="BU295"/>
  <c r="BV307"/>
  <c r="BV325"/>
  <c r="BU325"/>
  <c r="BU275"/>
  <c r="BU266"/>
  <c r="BV302"/>
  <c r="BV295"/>
  <c r="BU290"/>
  <c r="BV270"/>
  <c r="BU291"/>
  <c r="BV343"/>
  <c r="BU337"/>
  <c r="BV272"/>
  <c r="BU305"/>
  <c r="BV275"/>
  <c r="BU311"/>
  <c r="BV298"/>
  <c r="BU268"/>
  <c r="BV273"/>
  <c r="BV310"/>
  <c r="BU318"/>
  <c r="BV341"/>
  <c r="BU332"/>
  <c r="BU345"/>
  <c r="BU321"/>
  <c r="BU306"/>
  <c r="BU349"/>
  <c r="BV336"/>
  <c r="BU302"/>
  <c r="BU351"/>
  <c r="BU350"/>
  <c r="BU279"/>
  <c r="BU322"/>
  <c r="BV327"/>
  <c r="BU329"/>
  <c r="BU343"/>
  <c r="BV330"/>
  <c r="BU316"/>
  <c r="BV340"/>
  <c r="BU319"/>
  <c r="BU301"/>
  <c r="BV301"/>
  <c r="BU313"/>
  <c r="BV284"/>
  <c r="BV319"/>
  <c r="BU285"/>
  <c r="BV345"/>
  <c r="BV299"/>
  <c r="BV333"/>
  <c r="BV351"/>
  <c r="BU334"/>
  <c r="BU340"/>
  <c r="BU312"/>
  <c r="BV347"/>
  <c r="BU278"/>
  <c r="BU326"/>
  <c r="BV344"/>
  <c r="BU277"/>
  <c r="BV264"/>
  <c r="BV314"/>
  <c r="BU336"/>
  <c r="BV269"/>
  <c r="BU293"/>
  <c r="BU282"/>
  <c r="BU264"/>
  <c r="BV265"/>
  <c r="BV317"/>
  <c r="BV277"/>
  <c r="BU289"/>
  <c r="BV352"/>
  <c r="BV271"/>
  <c r="BU288"/>
  <c r="BV276"/>
  <c r="BU284"/>
  <c r="E233"/>
  <c r="BP228"/>
  <c r="BP224" s="1"/>
  <c r="AV228"/>
  <c r="AV224" s="1"/>
  <c r="BO228"/>
  <c r="BO224" s="1"/>
  <c r="BM228"/>
  <c r="BM224" s="1"/>
  <c r="P228"/>
  <c r="P224" s="1"/>
  <c r="AT228"/>
  <c r="AT224" s="1"/>
  <c r="AQ228"/>
  <c r="AQ224" s="1"/>
  <c r="E228"/>
  <c r="E224" s="1"/>
  <c r="CI228"/>
  <c r="CI224" s="1"/>
  <c r="AJ228"/>
  <c r="AJ224" s="1"/>
  <c r="CK228"/>
  <c r="CK224" s="1"/>
  <c r="AO228"/>
  <c r="AO224" s="1"/>
  <c r="F228"/>
  <c r="F224" s="1"/>
  <c r="T228"/>
  <c r="T224" s="1"/>
  <c r="BN228"/>
  <c r="BN224" s="1"/>
  <c r="CF228"/>
  <c r="CF224" s="1"/>
  <c r="AR228"/>
  <c r="AR224" s="1"/>
  <c r="X228"/>
  <c r="X224" s="1"/>
  <c r="AD228"/>
  <c r="AD224" s="1"/>
  <c r="AP228"/>
  <c r="AP224" s="1"/>
  <c r="AX228"/>
  <c r="AX224" s="1"/>
  <c r="Q228"/>
  <c r="Q224" s="1"/>
  <c r="S228"/>
  <c r="S224" s="1"/>
  <c r="AI228"/>
  <c r="AI224" s="1"/>
  <c r="CH228"/>
  <c r="CH224" s="1"/>
  <c r="BL228"/>
  <c r="BL224" s="1"/>
  <c r="BZ228"/>
  <c r="BZ224" s="1"/>
  <c r="AS228"/>
  <c r="AS224" s="1"/>
  <c r="BA228"/>
  <c r="BA224" s="1"/>
  <c r="K228"/>
  <c r="K224" s="1"/>
  <c r="AL228"/>
  <c r="AL224" s="1"/>
  <c r="CE228"/>
  <c r="CE224" s="1"/>
  <c r="V228"/>
  <c r="V224" s="1"/>
  <c r="BY228"/>
  <c r="BY224" s="1"/>
  <c r="AZ228"/>
  <c r="AZ224" s="1"/>
  <c r="J228"/>
  <c r="J224" s="1"/>
  <c r="BC228"/>
  <c r="BC224" s="1"/>
  <c r="CA228"/>
  <c r="CA224" s="1"/>
  <c r="BE228"/>
  <c r="BE224" s="1"/>
  <c r="AH228"/>
  <c r="AH224" s="1"/>
  <c r="CB228"/>
  <c r="CB224" s="1"/>
  <c r="R228"/>
  <c r="R224" s="1"/>
  <c r="AG228"/>
  <c r="AG224" s="1"/>
  <c r="CM228"/>
  <c r="CM224" s="1"/>
  <c r="AU228"/>
  <c r="AU224" s="1"/>
  <c r="CJ228"/>
  <c r="CJ224" s="1"/>
  <c r="BD228"/>
  <c r="BD224" s="1"/>
  <c r="H228"/>
  <c r="H224" s="1"/>
  <c r="W228"/>
  <c r="W224" s="1"/>
  <c r="CD228"/>
  <c r="CD224" s="1"/>
  <c r="N228"/>
  <c r="N224" s="1"/>
  <c r="BH228"/>
  <c r="BH224" s="1"/>
  <c r="BX228"/>
  <c r="BX224" s="1"/>
  <c r="BT228"/>
  <c r="BT224" s="1"/>
  <c r="CO228"/>
  <c r="CO224" s="1"/>
  <c r="BQ228"/>
  <c r="BQ224" s="1"/>
  <c r="AK228"/>
  <c r="AK224" s="1"/>
  <c r="L228"/>
  <c r="L224" s="1"/>
  <c r="AA228"/>
  <c r="AA224" s="1"/>
  <c r="CC228"/>
  <c r="CC224" s="1"/>
  <c r="AC228"/>
  <c r="AC224" s="1"/>
  <c r="O228"/>
  <c r="O224" s="1"/>
  <c r="BJ228"/>
  <c r="BJ224" s="1"/>
  <c r="I228"/>
  <c r="I224" s="1"/>
  <c r="AE228"/>
  <c r="AE224" s="1"/>
  <c r="BI228"/>
  <c r="BI224" s="1"/>
  <c r="AF228"/>
  <c r="AF224" s="1"/>
  <c r="CN228"/>
  <c r="CN224" s="1"/>
  <c r="AB228"/>
  <c r="AB224" s="1"/>
  <c r="BU228"/>
  <c r="BU224" s="1"/>
  <c r="AW228"/>
  <c r="AW224" s="1"/>
  <c r="AY228"/>
  <c r="AY224" s="1"/>
  <c r="CG228"/>
  <c r="CG224" s="1"/>
  <c r="AN228"/>
  <c r="AN224" s="1"/>
  <c r="Z228"/>
  <c r="Z224" s="1"/>
  <c r="BK228"/>
  <c r="BK224" s="1"/>
  <c r="CL228"/>
  <c r="CL224" s="1"/>
  <c r="M228"/>
  <c r="M224" s="1"/>
  <c r="BR228"/>
  <c r="BR224" s="1"/>
  <c r="G228"/>
  <c r="G224" s="1"/>
  <c r="BW228"/>
  <c r="BW224" s="1"/>
  <c r="BS228"/>
  <c r="BS224" s="1"/>
  <c r="D228"/>
  <c r="D224" s="1"/>
  <c r="U228"/>
  <c r="U224" s="1"/>
  <c r="BV228"/>
  <c r="BV224" s="1"/>
  <c r="BB228"/>
  <c r="BB224" s="1"/>
  <c r="BF228"/>
  <c r="BF224" s="1"/>
  <c r="BG228"/>
  <c r="BG224" s="1"/>
  <c r="AM228"/>
  <c r="AM224" s="1"/>
  <c r="Y228"/>
  <c r="Y224" s="1"/>
  <c r="BP251"/>
  <c r="X251"/>
  <c r="J251"/>
  <c r="K245"/>
  <c r="D251"/>
  <c r="BX292" l="1"/>
  <c r="BX307"/>
  <c r="BX289"/>
  <c r="BX301"/>
  <c r="BX344"/>
  <c r="BW305"/>
  <c r="BW348"/>
  <c r="BX300"/>
  <c r="BX304"/>
  <c r="BX281"/>
  <c r="BW314"/>
  <c r="BW320"/>
  <c r="BW312"/>
  <c r="BX325"/>
  <c r="BW311"/>
  <c r="BX278"/>
  <c r="BW274"/>
  <c r="BX329"/>
  <c r="BW319"/>
  <c r="BW277"/>
  <c r="BW325"/>
  <c r="BW332"/>
  <c r="BW298"/>
  <c r="BX275"/>
  <c r="BX308"/>
  <c r="BW304"/>
  <c r="BX319"/>
  <c r="BX321"/>
  <c r="BW265"/>
  <c r="BX269"/>
  <c r="BX328"/>
  <c r="BW286"/>
  <c r="BW273"/>
  <c r="BX280"/>
  <c r="BW292"/>
  <c r="BX296"/>
  <c r="BX273"/>
  <c r="BW327"/>
  <c r="BW282"/>
  <c r="BW342"/>
  <c r="BW293"/>
  <c r="BX346"/>
  <c r="BW296"/>
  <c r="BX351"/>
  <c r="BX263"/>
  <c r="BW297"/>
  <c r="BX333"/>
  <c r="BX285"/>
  <c r="BX313"/>
  <c r="BW315"/>
  <c r="BX349"/>
  <c r="BW321"/>
  <c r="BX279"/>
  <c r="BW295"/>
  <c r="BW352"/>
  <c r="BX270"/>
  <c r="BX322"/>
  <c r="BW270"/>
  <c r="BW351"/>
  <c r="BW280"/>
  <c r="BX264"/>
  <c r="BX338"/>
  <c r="BW301"/>
  <c r="BX310"/>
  <c r="BX352"/>
  <c r="BW300"/>
  <c r="BX299"/>
  <c r="BW268"/>
  <c r="BW278"/>
  <c r="BW264"/>
  <c r="BW272"/>
  <c r="BW322"/>
  <c r="BX324"/>
  <c r="BW307"/>
  <c r="BX277"/>
  <c r="BW271"/>
  <c r="BX327"/>
  <c r="BW343"/>
  <c r="BX272"/>
  <c r="BW287"/>
  <c r="BW263"/>
  <c r="BW346"/>
  <c r="BW317"/>
  <c r="BX276"/>
  <c r="BW341"/>
  <c r="BW318"/>
  <c r="BW329"/>
  <c r="BW338"/>
  <c r="BW294"/>
  <c r="BW303"/>
  <c r="BX334"/>
  <c r="BW281"/>
  <c r="BX284"/>
  <c r="BW267"/>
  <c r="BW310"/>
  <c r="BW283"/>
  <c r="BW309"/>
  <c r="BW299"/>
  <c r="BX271"/>
  <c r="BX311"/>
  <c r="BX320"/>
  <c r="BX305"/>
  <c r="BX342"/>
  <c r="BX314"/>
  <c r="BX288"/>
  <c r="BW289"/>
  <c r="BW285"/>
  <c r="BX337"/>
  <c r="BX293"/>
  <c r="BX265"/>
  <c r="BX317"/>
  <c r="BX315"/>
  <c r="BW326"/>
  <c r="BX347"/>
  <c r="BX335"/>
  <c r="BX282"/>
  <c r="BW290"/>
  <c r="BW308"/>
  <c r="BX267"/>
  <c r="BX298"/>
  <c r="BX268"/>
  <c r="BX306"/>
  <c r="BX318"/>
  <c r="BX326"/>
  <c r="BW336"/>
  <c r="BX274"/>
  <c r="BX290"/>
  <c r="BW291"/>
  <c r="BX303"/>
  <c r="BW340"/>
  <c r="BW335"/>
  <c r="BW316"/>
  <c r="BX332"/>
  <c r="BX330"/>
  <c r="BX316"/>
  <c r="BX286"/>
  <c r="BX297"/>
  <c r="BX295"/>
  <c r="BX345"/>
  <c r="BW349"/>
  <c r="BW313"/>
  <c r="BX287"/>
  <c r="BW344"/>
  <c r="BW275"/>
  <c r="BW334"/>
  <c r="BX340"/>
  <c r="BX302"/>
  <c r="BX312"/>
  <c r="BW302"/>
  <c r="BW339"/>
  <c r="BW345"/>
  <c r="BW266"/>
  <c r="BX339"/>
  <c r="BW350"/>
  <c r="BW337"/>
  <c r="BX336"/>
  <c r="BX343"/>
  <c r="BX309"/>
  <c r="BX350"/>
  <c r="BX291"/>
  <c r="BW330"/>
  <c r="BX294"/>
  <c r="BW328"/>
  <c r="BX266"/>
  <c r="BW284"/>
  <c r="BW276"/>
  <c r="BW279"/>
  <c r="BW269"/>
  <c r="BW331"/>
  <c r="BX348"/>
  <c r="BX323"/>
  <c r="BW288"/>
  <c r="BW333"/>
  <c r="BW324"/>
  <c r="BX283"/>
  <c r="BX331"/>
  <c r="BW347"/>
  <c r="BW306"/>
  <c r="BX341"/>
  <c r="BW323"/>
  <c r="E239"/>
  <c r="CO234"/>
  <c r="CO230" s="1"/>
  <c r="CE234"/>
  <c r="CE230" s="1"/>
  <c r="T234"/>
  <c r="T230" s="1"/>
  <c r="BJ234"/>
  <c r="BJ230" s="1"/>
  <c r="BM234"/>
  <c r="BM230" s="1"/>
  <c r="AN234"/>
  <c r="AN230" s="1"/>
  <c r="AT234"/>
  <c r="AT230" s="1"/>
  <c r="BT234"/>
  <c r="BT230" s="1"/>
  <c r="AC234"/>
  <c r="AC230" s="1"/>
  <c r="M234"/>
  <c r="M230" s="1"/>
  <c r="S234"/>
  <c r="S230" s="1"/>
  <c r="CI234"/>
  <c r="CI230" s="1"/>
  <c r="CM234"/>
  <c r="CM230" s="1"/>
  <c r="BI234"/>
  <c r="BI230" s="1"/>
  <c r="CD234"/>
  <c r="CD230" s="1"/>
  <c r="CK234"/>
  <c r="CK230" s="1"/>
  <c r="CG234"/>
  <c r="CG230" s="1"/>
  <c r="AG234"/>
  <c r="AG230" s="1"/>
  <c r="BC234"/>
  <c r="BC230" s="1"/>
  <c r="BB234"/>
  <c r="BB230" s="1"/>
  <c r="I234"/>
  <c r="I230" s="1"/>
  <c r="Z234"/>
  <c r="Z230" s="1"/>
  <c r="J234"/>
  <c r="J230" s="1"/>
  <c r="X234"/>
  <c r="X230" s="1"/>
  <c r="AK234"/>
  <c r="AK230" s="1"/>
  <c r="BA234"/>
  <c r="BA230" s="1"/>
  <c r="AJ234"/>
  <c r="AJ230" s="1"/>
  <c r="AV234"/>
  <c r="AV230" s="1"/>
  <c r="AS234"/>
  <c r="AS230" s="1"/>
  <c r="AR234"/>
  <c r="AR230" s="1"/>
  <c r="CF234"/>
  <c r="CF230" s="1"/>
  <c r="BE234"/>
  <c r="BE230" s="1"/>
  <c r="AH234"/>
  <c r="AH230" s="1"/>
  <c r="BH234"/>
  <c r="BH230" s="1"/>
  <c r="CC234"/>
  <c r="CC230" s="1"/>
  <c r="BW234"/>
  <c r="BW230" s="1"/>
  <c r="AE234"/>
  <c r="AE230" s="1"/>
  <c r="AW234"/>
  <c r="AW230" s="1"/>
  <c r="P234"/>
  <c r="P230" s="1"/>
  <c r="Y234"/>
  <c r="Y230" s="1"/>
  <c r="BD234"/>
  <c r="BD230" s="1"/>
  <c r="AL234"/>
  <c r="AL230" s="1"/>
  <c r="BX234"/>
  <c r="BX230" s="1"/>
  <c r="F234"/>
  <c r="F230" s="1"/>
  <c r="G234"/>
  <c r="G230" s="1"/>
  <c r="AI234"/>
  <c r="AI230" s="1"/>
  <c r="CJ234"/>
  <c r="CJ230" s="1"/>
  <c r="N234"/>
  <c r="N230" s="1"/>
  <c r="AM234"/>
  <c r="AM230" s="1"/>
  <c r="O234"/>
  <c r="O230" s="1"/>
  <c r="AF234"/>
  <c r="AF230" s="1"/>
  <c r="AP234"/>
  <c r="AP230" s="1"/>
  <c r="AX234"/>
  <c r="AX230" s="1"/>
  <c r="Q234"/>
  <c r="Q230" s="1"/>
  <c r="CA234"/>
  <c r="CA230" s="1"/>
  <c r="BN234"/>
  <c r="BN230" s="1"/>
  <c r="CL234"/>
  <c r="CL230" s="1"/>
  <c r="CB234"/>
  <c r="CB230" s="1"/>
  <c r="BF234"/>
  <c r="BF230" s="1"/>
  <c r="W234"/>
  <c r="W230" s="1"/>
  <c r="AB234"/>
  <c r="AB230" s="1"/>
  <c r="D234"/>
  <c r="D230" s="1"/>
  <c r="BY234"/>
  <c r="BY230" s="1"/>
  <c r="AD234"/>
  <c r="AD230" s="1"/>
  <c r="AA234"/>
  <c r="AA230" s="1"/>
  <c r="E234"/>
  <c r="E230" s="1"/>
  <c r="R234"/>
  <c r="R230" s="1"/>
  <c r="BP234"/>
  <c r="BP230" s="1"/>
  <c r="BR234"/>
  <c r="BR230" s="1"/>
  <c r="BK234"/>
  <c r="BK230" s="1"/>
  <c r="V234"/>
  <c r="V230" s="1"/>
  <c r="BV234"/>
  <c r="BV230" s="1"/>
  <c r="AY234"/>
  <c r="AY230" s="1"/>
  <c r="AQ234"/>
  <c r="AQ230" s="1"/>
  <c r="AU234"/>
  <c r="AU230" s="1"/>
  <c r="CN234"/>
  <c r="CN230" s="1"/>
  <c r="AO234"/>
  <c r="AO230" s="1"/>
  <c r="AZ234"/>
  <c r="AZ230" s="1"/>
  <c r="BG234"/>
  <c r="BG230" s="1"/>
  <c r="U234"/>
  <c r="U230" s="1"/>
  <c r="BQ234"/>
  <c r="BQ230" s="1"/>
  <c r="BZ234"/>
  <c r="BZ230" s="1"/>
  <c r="BL234"/>
  <c r="BL230" s="1"/>
  <c r="BS234"/>
  <c r="BS230" s="1"/>
  <c r="CH234"/>
  <c r="CH230" s="1"/>
  <c r="BO234"/>
  <c r="BO230" s="1"/>
  <c r="BU234"/>
  <c r="BU230" s="1"/>
  <c r="H234"/>
  <c r="H230" s="1"/>
  <c r="L234"/>
  <c r="L230" s="1"/>
  <c r="K234"/>
  <c r="K230" s="1"/>
  <c r="K251"/>
  <c r="BY276" l="1"/>
  <c r="BZ302"/>
  <c r="BY312"/>
  <c r="BZ350"/>
  <c r="BZ284"/>
  <c r="BY332"/>
  <c r="BZ351"/>
  <c r="BZ336"/>
  <c r="BZ313"/>
  <c r="BY338"/>
  <c r="BZ268"/>
  <c r="BZ306"/>
  <c r="BZ290"/>
  <c r="BY323"/>
  <c r="BZ339"/>
  <c r="BY288"/>
  <c r="BY285"/>
  <c r="BY340"/>
  <c r="BY266"/>
  <c r="BY283"/>
  <c r="BZ342"/>
  <c r="BZ288"/>
  <c r="BY308"/>
  <c r="BY267"/>
  <c r="BZ334"/>
  <c r="BY279"/>
  <c r="BZ277"/>
  <c r="BY271"/>
  <c r="BZ305"/>
  <c r="BY314"/>
  <c r="BZ291"/>
  <c r="BZ309"/>
  <c r="BZ275"/>
  <c r="BZ271"/>
  <c r="BZ274"/>
  <c r="BZ337"/>
  <c r="BY290"/>
  <c r="BY299"/>
  <c r="BY265"/>
  <c r="BY315"/>
  <c r="BZ303"/>
  <c r="BY289"/>
  <c r="BY327"/>
  <c r="BY269"/>
  <c r="BZ317"/>
  <c r="BZ315"/>
  <c r="BY333"/>
  <c r="BY272"/>
  <c r="BY311"/>
  <c r="BZ263"/>
  <c r="BY316"/>
  <c r="BZ297"/>
  <c r="BY275"/>
  <c r="BY296"/>
  <c r="BZ279"/>
  <c r="BZ352"/>
  <c r="BY263"/>
  <c r="BZ332"/>
  <c r="BY295"/>
  <c r="BY320"/>
  <c r="BZ311"/>
  <c r="BY300"/>
  <c r="BY330"/>
  <c r="BZ287"/>
  <c r="BY297"/>
  <c r="BZ301"/>
  <c r="BZ331"/>
  <c r="BZ267"/>
  <c r="BY287"/>
  <c r="BY301"/>
  <c r="BY352"/>
  <c r="BZ328"/>
  <c r="BY270"/>
  <c r="BY341"/>
  <c r="BY345"/>
  <c r="BY298"/>
  <c r="BY321"/>
  <c r="BY307"/>
  <c r="BY302"/>
  <c r="BZ314"/>
  <c r="BY351"/>
  <c r="BZ269"/>
  <c r="BZ345"/>
  <c r="BY264"/>
  <c r="BY317"/>
  <c r="BZ283"/>
  <c r="BY303"/>
  <c r="BZ280"/>
  <c r="BY348"/>
  <c r="BZ316"/>
  <c r="BZ273"/>
  <c r="BY335"/>
  <c r="BY281"/>
  <c r="BY304"/>
  <c r="BZ320"/>
  <c r="BY280"/>
  <c r="BY342"/>
  <c r="BZ285"/>
  <c r="BZ282"/>
  <c r="BZ322"/>
  <c r="BZ348"/>
  <c r="BZ276"/>
  <c r="BY293"/>
  <c r="BY284"/>
  <c r="BZ293"/>
  <c r="BZ281"/>
  <c r="BZ338"/>
  <c r="BZ341"/>
  <c r="BY328"/>
  <c r="BZ310"/>
  <c r="BY334"/>
  <c r="BY322"/>
  <c r="BZ319"/>
  <c r="BY291"/>
  <c r="BZ323"/>
  <c r="BY278"/>
  <c r="BZ308"/>
  <c r="BY292"/>
  <c r="BZ264"/>
  <c r="BZ278"/>
  <c r="BZ266"/>
  <c r="BZ295"/>
  <c r="BY349"/>
  <c r="BY305"/>
  <c r="BZ300"/>
  <c r="BY331"/>
  <c r="BY273"/>
  <c r="BY329"/>
  <c r="BY286"/>
  <c r="BZ325"/>
  <c r="BY324"/>
  <c r="BY274"/>
  <c r="BZ272"/>
  <c r="BY337"/>
  <c r="BZ330"/>
  <c r="BZ304"/>
  <c r="BZ298"/>
  <c r="BY346"/>
  <c r="BZ299"/>
  <c r="BY318"/>
  <c r="BZ270"/>
  <c r="BY336"/>
  <c r="BZ294"/>
  <c r="BZ324"/>
  <c r="BZ286"/>
  <c r="BY339"/>
  <c r="BZ289"/>
  <c r="BY325"/>
  <c r="BZ312"/>
  <c r="BZ335"/>
  <c r="BY306"/>
  <c r="BY326"/>
  <c r="BY344"/>
  <c r="BZ307"/>
  <c r="BZ292"/>
  <c r="BZ340"/>
  <c r="BY309"/>
  <c r="BZ349"/>
  <c r="BY277"/>
  <c r="BY347"/>
  <c r="BZ343"/>
  <c r="BY313"/>
  <c r="BZ318"/>
  <c r="BZ321"/>
  <c r="BY350"/>
  <c r="BZ265"/>
  <c r="BZ329"/>
  <c r="BY310"/>
  <c r="BY319"/>
  <c r="BZ327"/>
  <c r="BY343"/>
  <c r="BY282"/>
  <c r="BZ333"/>
  <c r="BZ326"/>
  <c r="BY294"/>
  <c r="BZ296"/>
  <c r="BZ346"/>
  <c r="BY268"/>
  <c r="BZ347"/>
  <c r="BZ344"/>
  <c r="E245"/>
  <c r="AD240"/>
  <c r="AD236" s="1"/>
  <c r="E240"/>
  <c r="E236" s="1"/>
  <c r="BL240"/>
  <c r="BL236" s="1"/>
  <c r="G240"/>
  <c r="G236" s="1"/>
  <c r="BO240"/>
  <c r="BO236" s="1"/>
  <c r="L240"/>
  <c r="L236" s="1"/>
  <c r="BP240"/>
  <c r="BP236" s="1"/>
  <c r="CL240"/>
  <c r="CL236" s="1"/>
  <c r="N240"/>
  <c r="N236" s="1"/>
  <c r="M240"/>
  <c r="M236" s="1"/>
  <c r="CB240"/>
  <c r="CB236" s="1"/>
  <c r="BJ240"/>
  <c r="BJ236" s="1"/>
  <c r="CE240"/>
  <c r="CE236" s="1"/>
  <c r="F240"/>
  <c r="F236" s="1"/>
  <c r="AB240"/>
  <c r="AB236" s="1"/>
  <c r="BI240"/>
  <c r="BI236" s="1"/>
  <c r="BS240"/>
  <c r="BS236" s="1"/>
  <c r="BC240"/>
  <c r="BC236" s="1"/>
  <c r="CA240"/>
  <c r="CA236" s="1"/>
  <c r="CJ240"/>
  <c r="CJ236" s="1"/>
  <c r="AV240"/>
  <c r="AV236" s="1"/>
  <c r="AI240"/>
  <c r="AI236" s="1"/>
  <c r="BK240"/>
  <c r="BK236" s="1"/>
  <c r="AF240"/>
  <c r="AF236" s="1"/>
  <c r="AW240"/>
  <c r="AW236" s="1"/>
  <c r="BU240"/>
  <c r="BU236" s="1"/>
  <c r="AQ240"/>
  <c r="AQ236" s="1"/>
  <c r="AC240"/>
  <c r="AC236" s="1"/>
  <c r="AK240"/>
  <c r="AK236" s="1"/>
  <c r="CO240"/>
  <c r="CO236" s="1"/>
  <c r="BX240"/>
  <c r="BX236" s="1"/>
  <c r="AO240"/>
  <c r="AO236" s="1"/>
  <c r="CM240"/>
  <c r="CM236" s="1"/>
  <c r="CN240"/>
  <c r="CN236" s="1"/>
  <c r="CC240"/>
  <c r="CC236" s="1"/>
  <c r="BW240"/>
  <c r="BW236" s="1"/>
  <c r="AH240"/>
  <c r="AH236" s="1"/>
  <c r="AT240"/>
  <c r="AT236" s="1"/>
  <c r="BA240"/>
  <c r="BA236" s="1"/>
  <c r="U240"/>
  <c r="U236" s="1"/>
  <c r="CI240"/>
  <c r="CI236" s="1"/>
  <c r="BB240"/>
  <c r="BB236" s="1"/>
  <c r="AZ240"/>
  <c r="AZ236" s="1"/>
  <c r="J240"/>
  <c r="J236" s="1"/>
  <c r="BR240"/>
  <c r="BR236" s="1"/>
  <c r="BD240"/>
  <c r="BD236" s="1"/>
  <c r="K240"/>
  <c r="K236" s="1"/>
  <c r="AL240"/>
  <c r="AL236" s="1"/>
  <c r="AX240"/>
  <c r="AX236" s="1"/>
  <c r="X240"/>
  <c r="X236" s="1"/>
  <c r="BY240"/>
  <c r="BY236" s="1"/>
  <c r="Y240"/>
  <c r="Y236" s="1"/>
  <c r="T240"/>
  <c r="T236" s="1"/>
  <c r="AM240"/>
  <c r="AM236" s="1"/>
  <c r="AJ240"/>
  <c r="AJ236" s="1"/>
  <c r="BQ240"/>
  <c r="BQ236" s="1"/>
  <c r="BT240"/>
  <c r="BT236" s="1"/>
  <c r="AA240"/>
  <c r="AA236" s="1"/>
  <c r="BH240"/>
  <c r="BH236" s="1"/>
  <c r="CH240"/>
  <c r="CH236" s="1"/>
  <c r="AY240"/>
  <c r="AY236" s="1"/>
  <c r="D240"/>
  <c r="D236" s="1"/>
  <c r="BV240"/>
  <c r="BV236" s="1"/>
  <c r="CF240"/>
  <c r="CF236" s="1"/>
  <c r="H240"/>
  <c r="H236" s="1"/>
  <c r="BN240"/>
  <c r="BN236" s="1"/>
  <c r="AP240"/>
  <c r="AP236" s="1"/>
  <c r="AN240"/>
  <c r="AN236" s="1"/>
  <c r="CK240"/>
  <c r="CK236" s="1"/>
  <c r="BF240"/>
  <c r="BF236" s="1"/>
  <c r="W240"/>
  <c r="W236" s="1"/>
  <c r="AG240"/>
  <c r="AG236" s="1"/>
  <c r="BE240"/>
  <c r="BE236" s="1"/>
  <c r="AR240"/>
  <c r="AR236" s="1"/>
  <c r="Z240"/>
  <c r="Z236" s="1"/>
  <c r="AS240"/>
  <c r="AS236" s="1"/>
  <c r="BZ240"/>
  <c r="BZ236" s="1"/>
  <c r="V240"/>
  <c r="V236" s="1"/>
  <c r="Q240"/>
  <c r="Q236" s="1"/>
  <c r="S240"/>
  <c r="S236" s="1"/>
  <c r="R240"/>
  <c r="R236" s="1"/>
  <c r="AU240"/>
  <c r="AU236" s="1"/>
  <c r="O240"/>
  <c r="O236" s="1"/>
  <c r="BG240"/>
  <c r="BG236" s="1"/>
  <c r="BM240"/>
  <c r="BM236" s="1"/>
  <c r="I240"/>
  <c r="I236" s="1"/>
  <c r="CD240"/>
  <c r="CD236" s="1"/>
  <c r="AE240"/>
  <c r="AE236" s="1"/>
  <c r="P240"/>
  <c r="P236" s="1"/>
  <c r="CG240"/>
  <c r="CG236" s="1"/>
  <c r="CA307" l="1"/>
  <c r="CA340"/>
  <c r="CB299"/>
  <c r="CA274"/>
  <c r="CB275"/>
  <c r="CA279"/>
  <c r="CB348"/>
  <c r="CA277"/>
  <c r="CA336"/>
  <c r="CA286"/>
  <c r="CA337"/>
  <c r="CB271"/>
  <c r="CB266"/>
  <c r="CA302"/>
  <c r="CA321"/>
  <c r="CB301"/>
  <c r="CB327"/>
  <c r="CA270"/>
  <c r="CB337"/>
  <c r="CA332"/>
  <c r="CB321"/>
  <c r="CA330"/>
  <c r="CB351"/>
  <c r="CB268"/>
  <c r="CA333"/>
  <c r="CB312"/>
  <c r="CA290"/>
  <c r="CB283"/>
  <c r="CA304"/>
  <c r="CA309"/>
  <c r="CA282"/>
  <c r="CB336"/>
  <c r="CA264"/>
  <c r="CB334"/>
  <c r="CB349"/>
  <c r="CA324"/>
  <c r="CA335"/>
  <c r="CB318"/>
  <c r="CA266"/>
  <c r="CA318"/>
  <c r="CA351"/>
  <c r="CB311"/>
  <c r="CA308"/>
  <c r="CA301"/>
  <c r="CA295"/>
  <c r="CA284"/>
  <c r="CA306"/>
  <c r="CA317"/>
  <c r="CA291"/>
  <c r="CB326"/>
  <c r="CB273"/>
  <c r="CA326"/>
  <c r="CA305"/>
  <c r="CB331"/>
  <c r="CB320"/>
  <c r="CA352"/>
  <c r="CA341"/>
  <c r="CA273"/>
  <c r="CA299"/>
  <c r="CB341"/>
  <c r="CB317"/>
  <c r="CB286"/>
  <c r="CA275"/>
  <c r="CA347"/>
  <c r="CB335"/>
  <c r="CB298"/>
  <c r="CB307"/>
  <c r="CB328"/>
  <c r="CB330"/>
  <c r="CB315"/>
  <c r="CB284"/>
  <c r="CA294"/>
  <c r="CB280"/>
  <c r="CA296"/>
  <c r="CB346"/>
  <c r="CA283"/>
  <c r="CA265"/>
  <c r="CB281"/>
  <c r="CA344"/>
  <c r="CA348"/>
  <c r="CA289"/>
  <c r="CA316"/>
  <c r="CB285"/>
  <c r="CB264"/>
  <c r="CB345"/>
  <c r="CA313"/>
  <c r="CA338"/>
  <c r="CB303"/>
  <c r="CA278"/>
  <c r="CB287"/>
  <c r="CB314"/>
  <c r="CA285"/>
  <c r="CA269"/>
  <c r="CB291"/>
  <c r="CB274"/>
  <c r="CB324"/>
  <c r="CB276"/>
  <c r="CA303"/>
  <c r="CB304"/>
  <c r="CB325"/>
  <c r="CA350"/>
  <c r="CB319"/>
  <c r="CB269"/>
  <c r="CB339"/>
  <c r="CA329"/>
  <c r="CA263"/>
  <c r="CB333"/>
  <c r="CA272"/>
  <c r="CA300"/>
  <c r="CA346"/>
  <c r="CB288"/>
  <c r="CA343"/>
  <c r="CA342"/>
  <c r="CB322"/>
  <c r="CA298"/>
  <c r="CB263"/>
  <c r="CA280"/>
  <c r="CA334"/>
  <c r="CA276"/>
  <c r="CA320"/>
  <c r="CB296"/>
  <c r="CB347"/>
  <c r="CB289"/>
  <c r="CB302"/>
  <c r="CA331"/>
  <c r="CA281"/>
  <c r="CA345"/>
  <c r="CA287"/>
  <c r="CA267"/>
  <c r="CA293"/>
  <c r="CB309"/>
  <c r="CA314"/>
  <c r="CB344"/>
  <c r="CA327"/>
  <c r="CB352"/>
  <c r="CB295"/>
  <c r="CB294"/>
  <c r="CB340"/>
  <c r="CB316"/>
  <c r="CB279"/>
  <c r="CA319"/>
  <c r="CB342"/>
  <c r="CB282"/>
  <c r="CB338"/>
  <c r="CB292"/>
  <c r="CB305"/>
  <c r="CB265"/>
  <c r="CB350"/>
  <c r="CA323"/>
  <c r="CB308"/>
  <c r="CA315"/>
  <c r="CA292"/>
  <c r="CA322"/>
  <c r="CB310"/>
  <c r="CB343"/>
  <c r="CA288"/>
  <c r="CB290"/>
  <c r="CA349"/>
  <c r="CA328"/>
  <c r="CA271"/>
  <c r="CA311"/>
  <c r="CB297"/>
  <c r="CB332"/>
  <c r="CB329"/>
  <c r="CB300"/>
  <c r="CA310"/>
  <c r="CA339"/>
  <c r="CB306"/>
  <c r="CB323"/>
  <c r="CB278"/>
  <c r="CB267"/>
  <c r="CA325"/>
  <c r="CB270"/>
  <c r="CB277"/>
  <c r="CA312"/>
  <c r="CA297"/>
  <c r="CB313"/>
  <c r="CB272"/>
  <c r="CA268"/>
  <c r="CB293"/>
  <c r="E251"/>
  <c r="CG246"/>
  <c r="CG242" s="1"/>
  <c r="V246"/>
  <c r="V242" s="1"/>
  <c r="W246"/>
  <c r="W242" s="1"/>
  <c r="CB246"/>
  <c r="CB242" s="1"/>
  <c r="BX246"/>
  <c r="BX242" s="1"/>
  <c r="BN246"/>
  <c r="BN242" s="1"/>
  <c r="BW246"/>
  <c r="BW242" s="1"/>
  <c r="CM246"/>
  <c r="CM242" s="1"/>
  <c r="AK246"/>
  <c r="AK242" s="1"/>
  <c r="AQ246"/>
  <c r="AQ242" s="1"/>
  <c r="AS246"/>
  <c r="AS242" s="1"/>
  <c r="BS246"/>
  <c r="BS242" s="1"/>
  <c r="CK246"/>
  <c r="CK242" s="1"/>
  <c r="CH246"/>
  <c r="CH242" s="1"/>
  <c r="AU246"/>
  <c r="AU242" s="1"/>
  <c r="CN246"/>
  <c r="CN242" s="1"/>
  <c r="BY246"/>
  <c r="BY242" s="1"/>
  <c r="AN246"/>
  <c r="AN242" s="1"/>
  <c r="T246"/>
  <c r="T242" s="1"/>
  <c r="AX246"/>
  <c r="AX242" s="1"/>
  <c r="AC246"/>
  <c r="AC242" s="1"/>
  <c r="BD246"/>
  <c r="BD242" s="1"/>
  <c r="AA246"/>
  <c r="AA242" s="1"/>
  <c r="BC246"/>
  <c r="BC242" s="1"/>
  <c r="E246"/>
  <c r="E242" s="1"/>
  <c r="L246"/>
  <c r="L242" s="1"/>
  <c r="AR246"/>
  <c r="AR242" s="1"/>
  <c r="AF246"/>
  <c r="AF242" s="1"/>
  <c r="AT246"/>
  <c r="AT242" s="1"/>
  <c r="AV246"/>
  <c r="AV242" s="1"/>
  <c r="P246"/>
  <c r="P242" s="1"/>
  <c r="BI246"/>
  <c r="BI242" s="1"/>
  <c r="BR246"/>
  <c r="BR242" s="1"/>
  <c r="BM246"/>
  <c r="BM242" s="1"/>
  <c r="BL246"/>
  <c r="BL242" s="1"/>
  <c r="Q246"/>
  <c r="Q242" s="1"/>
  <c r="BU246"/>
  <c r="BU242" s="1"/>
  <c r="R246"/>
  <c r="R242" s="1"/>
  <c r="BH246"/>
  <c r="BH242" s="1"/>
  <c r="AP246"/>
  <c r="AP242" s="1"/>
  <c r="BE246"/>
  <c r="BE242" s="1"/>
  <c r="CD246"/>
  <c r="CD242" s="1"/>
  <c r="BV246"/>
  <c r="BV242" s="1"/>
  <c r="F246"/>
  <c r="F242" s="1"/>
  <c r="AB246"/>
  <c r="AB242" s="1"/>
  <c r="CA246"/>
  <c r="CA242" s="1"/>
  <c r="AJ246"/>
  <c r="AJ242" s="1"/>
  <c r="BQ246"/>
  <c r="BQ242" s="1"/>
  <c r="BG246"/>
  <c r="BG242" s="1"/>
  <c r="U246"/>
  <c r="U242" s="1"/>
  <c r="O246"/>
  <c r="O242" s="1"/>
  <c r="CJ246"/>
  <c r="CJ242" s="1"/>
  <c r="AL246"/>
  <c r="AL242" s="1"/>
  <c r="H246"/>
  <c r="H242" s="1"/>
  <c r="CC246"/>
  <c r="CC242" s="1"/>
  <c r="AE246"/>
  <c r="AE242" s="1"/>
  <c r="BT246"/>
  <c r="BT242" s="1"/>
  <c r="N246"/>
  <c r="N242" s="1"/>
  <c r="AD246"/>
  <c r="AD242" s="1"/>
  <c r="Z246"/>
  <c r="Z242" s="1"/>
  <c r="AW246"/>
  <c r="AW242" s="1"/>
  <c r="CF246"/>
  <c r="CF242" s="1"/>
  <c r="AH246"/>
  <c r="AH242" s="1"/>
  <c r="CO246"/>
  <c r="CO242" s="1"/>
  <c r="BZ246"/>
  <c r="BZ242" s="1"/>
  <c r="AY246"/>
  <c r="AY242" s="1"/>
  <c r="CL246"/>
  <c r="CL242" s="1"/>
  <c r="AO246"/>
  <c r="AO242" s="1"/>
  <c r="Y246"/>
  <c r="Y242" s="1"/>
  <c r="S246"/>
  <c r="S242" s="1"/>
  <c r="BJ246"/>
  <c r="BJ242" s="1"/>
  <c r="M246"/>
  <c r="M242" s="1"/>
  <c r="AM246"/>
  <c r="AM242" s="1"/>
  <c r="CI246"/>
  <c r="CI242" s="1"/>
  <c r="AZ246"/>
  <c r="AZ242" s="1"/>
  <c r="CE246"/>
  <c r="CE242" s="1"/>
  <c r="AG246"/>
  <c r="AG242" s="1"/>
  <c r="BO246"/>
  <c r="BO242" s="1"/>
  <c r="BB246"/>
  <c r="BB242" s="1"/>
  <c r="I246"/>
  <c r="I242" s="1"/>
  <c r="AI246"/>
  <c r="AI242" s="1"/>
  <c r="D246"/>
  <c r="D242" s="1"/>
  <c r="BA246"/>
  <c r="BA242" s="1"/>
  <c r="BK246"/>
  <c r="BK242" s="1"/>
  <c r="BF246"/>
  <c r="BF242" s="1"/>
  <c r="G246"/>
  <c r="G242" s="1"/>
  <c r="BP246"/>
  <c r="BP242" s="1"/>
  <c r="X246"/>
  <c r="X242" s="1"/>
  <c r="K246"/>
  <c r="K242" s="1"/>
  <c r="J246"/>
  <c r="J242" s="1"/>
  <c r="CC298" l="1"/>
  <c r="CD263"/>
  <c r="CC263"/>
  <c r="CC278"/>
  <c r="CC299"/>
  <c r="CC297"/>
  <c r="CC328"/>
  <c r="CD297"/>
  <c r="CC312"/>
  <c r="CC265"/>
  <c r="CD335"/>
  <c r="CC349"/>
  <c r="CC273"/>
  <c r="CC283"/>
  <c r="CC332"/>
  <c r="CD273"/>
  <c r="CD307"/>
  <c r="CD294"/>
  <c r="CD299"/>
  <c r="CC331"/>
  <c r="CD292"/>
  <c r="CC351"/>
  <c r="CC336"/>
  <c r="CD328"/>
  <c r="CC344"/>
  <c r="CD321"/>
  <c r="CD284"/>
  <c r="CC316"/>
  <c r="CC277"/>
  <c r="CD304"/>
  <c r="CD351"/>
  <c r="CC311"/>
  <c r="CC352"/>
  <c r="CD268"/>
  <c r="CD347"/>
  <c r="CD338"/>
  <c r="CD348"/>
  <c r="CD352"/>
  <c r="CC270"/>
  <c r="CC322"/>
  <c r="CC284"/>
  <c r="CD306"/>
  <c r="CD300"/>
  <c r="CC275"/>
  <c r="CD275"/>
  <c r="CC269"/>
  <c r="CC294"/>
  <c r="CD272"/>
  <c r="CC266"/>
  <c r="CD333"/>
  <c r="CD340"/>
  <c r="CD309"/>
  <c r="CD289"/>
  <c r="CC309"/>
  <c r="CC330"/>
  <c r="CD281"/>
  <c r="CC305"/>
  <c r="CD265"/>
  <c r="CC325"/>
  <c r="CD334"/>
  <c r="CD330"/>
  <c r="CD342"/>
  <c r="CC315"/>
  <c r="CC329"/>
  <c r="CD290"/>
  <c r="CD337"/>
  <c r="CC321"/>
  <c r="CC286"/>
  <c r="CC282"/>
  <c r="CD270"/>
  <c r="CC264"/>
  <c r="CC314"/>
  <c r="CC280"/>
  <c r="CD288"/>
  <c r="CD346"/>
  <c r="CD311"/>
  <c r="CD312"/>
  <c r="CC295"/>
  <c r="CC272"/>
  <c r="CD326"/>
  <c r="CC291"/>
  <c r="CD287"/>
  <c r="CD314"/>
  <c r="CC319"/>
  <c r="CC301"/>
  <c r="CC339"/>
  <c r="CD302"/>
  <c r="CD323"/>
  <c r="CC296"/>
  <c r="CD293"/>
  <c r="CD316"/>
  <c r="CD318"/>
  <c r="CD320"/>
  <c r="CC326"/>
  <c r="CC288"/>
  <c r="CD267"/>
  <c r="CD308"/>
  <c r="CD324"/>
  <c r="CD276"/>
  <c r="CD282"/>
  <c r="CD343"/>
  <c r="CC320"/>
  <c r="CC340"/>
  <c r="CC348"/>
  <c r="CD322"/>
  <c r="CD303"/>
  <c r="CD286"/>
  <c r="CC307"/>
  <c r="CD313"/>
  <c r="CD336"/>
  <c r="CD295"/>
  <c r="CD291"/>
  <c r="CD278"/>
  <c r="CC345"/>
  <c r="CD350"/>
  <c r="CC285"/>
  <c r="CD266"/>
  <c r="CC287"/>
  <c r="CD327"/>
  <c r="CC274"/>
  <c r="CC289"/>
  <c r="CC342"/>
  <c r="CD344"/>
  <c r="CC310"/>
  <c r="CC341"/>
  <c r="CD264"/>
  <c r="CD301"/>
  <c r="CC350"/>
  <c r="CC281"/>
  <c r="CC334"/>
  <c r="CC327"/>
  <c r="CD298"/>
  <c r="CD274"/>
  <c r="CD315"/>
  <c r="CC276"/>
  <c r="CD341"/>
  <c r="CC302"/>
  <c r="CD310"/>
  <c r="CC333"/>
  <c r="CC303"/>
  <c r="CC267"/>
  <c r="CD319"/>
  <c r="CC338"/>
  <c r="CD345"/>
  <c r="CC346"/>
  <c r="CD280"/>
  <c r="CC343"/>
  <c r="CD339"/>
  <c r="CC323"/>
  <c r="CC268"/>
  <c r="CC308"/>
  <c r="CD305"/>
  <c r="CD296"/>
  <c r="CD285"/>
  <c r="CD349"/>
  <c r="CC318"/>
  <c r="CC306"/>
  <c r="CC279"/>
  <c r="CD317"/>
  <c r="CD283"/>
  <c r="CC271"/>
  <c r="CC335"/>
  <c r="CC324"/>
  <c r="CC313"/>
  <c r="CD271"/>
  <c r="CC300"/>
  <c r="CD331"/>
  <c r="CD277"/>
  <c r="CD332"/>
  <c r="CC292"/>
  <c r="CC347"/>
  <c r="CD329"/>
  <c r="CC304"/>
  <c r="CC290"/>
  <c r="CD279"/>
  <c r="CC317"/>
  <c r="CC293"/>
  <c r="CD325"/>
  <c r="CC337"/>
  <c r="CD269"/>
  <c r="BP252"/>
  <c r="BP248" s="1"/>
  <c r="X252"/>
  <c r="X248" s="1"/>
  <c r="BX252"/>
  <c r="BX248" s="1"/>
  <c r="CB252"/>
  <c r="CB248" s="1"/>
  <c r="BI252"/>
  <c r="BI248" s="1"/>
  <c r="O252"/>
  <c r="O248" s="1"/>
  <c r="BA252"/>
  <c r="BA248" s="1"/>
  <c r="BC252"/>
  <c r="BC248" s="1"/>
  <c r="S252"/>
  <c r="S248" s="1"/>
  <c r="D252"/>
  <c r="D248" s="1"/>
  <c r="Q252"/>
  <c r="Q248" s="1"/>
  <c r="BR252"/>
  <c r="BR248" s="1"/>
  <c r="BG252"/>
  <c r="BG248" s="1"/>
  <c r="BV252"/>
  <c r="BV248" s="1"/>
  <c r="AL252"/>
  <c r="AL248" s="1"/>
  <c r="CF252"/>
  <c r="CF248" s="1"/>
  <c r="CO252"/>
  <c r="CO248" s="1"/>
  <c r="AI252"/>
  <c r="AI248" s="1"/>
  <c r="M252"/>
  <c r="M248" s="1"/>
  <c r="BL252"/>
  <c r="BL248" s="1"/>
  <c r="CJ252"/>
  <c r="CJ248" s="1"/>
  <c r="CM252"/>
  <c r="CM248" s="1"/>
  <c r="AT252"/>
  <c r="AT248" s="1"/>
  <c r="J252"/>
  <c r="J248" s="1"/>
  <c r="AA252"/>
  <c r="AA248" s="1"/>
  <c r="AV252"/>
  <c r="AV248" s="1"/>
  <c r="N252"/>
  <c r="N248" s="1"/>
  <c r="CL252"/>
  <c r="CL248" s="1"/>
  <c r="BM252"/>
  <c r="BM248" s="1"/>
  <c r="Z252"/>
  <c r="Z248" s="1"/>
  <c r="AD252"/>
  <c r="AD248" s="1"/>
  <c r="CA252"/>
  <c r="CA248" s="1"/>
  <c r="AW252"/>
  <c r="AW248" s="1"/>
  <c r="CH252"/>
  <c r="CH248" s="1"/>
  <c r="AF252"/>
  <c r="AF248" s="1"/>
  <c r="R252"/>
  <c r="R248" s="1"/>
  <c r="AG252"/>
  <c r="AG248" s="1"/>
  <c r="BY252"/>
  <c r="BY248" s="1"/>
  <c r="AP252"/>
  <c r="AP248" s="1"/>
  <c r="BF252"/>
  <c r="BF248" s="1"/>
  <c r="BZ252"/>
  <c r="BZ248" s="1"/>
  <c r="BS252"/>
  <c r="BS248" s="1"/>
  <c r="AR252"/>
  <c r="AR248" s="1"/>
  <c r="AO252"/>
  <c r="AO248" s="1"/>
  <c r="I252"/>
  <c r="I248" s="1"/>
  <c r="BJ252"/>
  <c r="BJ248" s="1"/>
  <c r="BK252"/>
  <c r="BK248" s="1"/>
  <c r="AM252"/>
  <c r="AM248" s="1"/>
  <c r="H252"/>
  <c r="H248" s="1"/>
  <c r="P252"/>
  <c r="P248" s="1"/>
  <c r="BD252"/>
  <c r="BD248" s="1"/>
  <c r="AN252"/>
  <c r="AN248" s="1"/>
  <c r="U252"/>
  <c r="U248" s="1"/>
  <c r="L252"/>
  <c r="L248" s="1"/>
  <c r="CC252"/>
  <c r="CC248" s="1"/>
  <c r="BN252"/>
  <c r="BN248" s="1"/>
  <c r="CK252"/>
  <c r="CK248" s="1"/>
  <c r="AB252"/>
  <c r="AB248" s="1"/>
  <c r="AK252"/>
  <c r="AK248" s="1"/>
  <c r="G252"/>
  <c r="G248" s="1"/>
  <c r="AU252"/>
  <c r="AU248" s="1"/>
  <c r="CN252"/>
  <c r="CN248" s="1"/>
  <c r="AZ252"/>
  <c r="AZ248" s="1"/>
  <c r="BT252"/>
  <c r="BT248" s="1"/>
  <c r="K252"/>
  <c r="K248" s="1"/>
  <c r="BU252"/>
  <c r="BU248" s="1"/>
  <c r="AE252"/>
  <c r="AE248" s="1"/>
  <c r="BQ252"/>
  <c r="BQ248" s="1"/>
  <c r="CE252"/>
  <c r="CE248" s="1"/>
  <c r="CD252"/>
  <c r="CD248" s="1"/>
  <c r="F252"/>
  <c r="F248" s="1"/>
  <c r="BW252"/>
  <c r="BW248" s="1"/>
  <c r="BH252"/>
  <c r="BH248" s="1"/>
  <c r="BE252"/>
  <c r="BE248" s="1"/>
  <c r="AY252"/>
  <c r="AY248" s="1"/>
  <c r="E252"/>
  <c r="E248" s="1"/>
  <c r="V252"/>
  <c r="V248" s="1"/>
  <c r="AS252"/>
  <c r="AS248" s="1"/>
  <c r="AJ252"/>
  <c r="AJ248" s="1"/>
  <c r="Y252"/>
  <c r="Y248" s="1"/>
  <c r="BB252"/>
  <c r="BB248" s="1"/>
  <c r="AH252"/>
  <c r="AH248" s="1"/>
  <c r="AQ252"/>
  <c r="AQ248" s="1"/>
  <c r="W252"/>
  <c r="W248" s="1"/>
  <c r="CI252"/>
  <c r="CI248" s="1"/>
  <c r="BO252"/>
  <c r="BO248" s="1"/>
  <c r="AC252"/>
  <c r="AC248" s="1"/>
  <c r="AX252"/>
  <c r="AX248" s="1"/>
  <c r="CG252"/>
  <c r="CG248" s="1"/>
  <c r="T252"/>
  <c r="T248" s="1"/>
  <c r="CE336" l="1"/>
  <c r="CF283"/>
  <c r="CF276"/>
  <c r="CF300"/>
  <c r="CE294"/>
  <c r="CE268"/>
  <c r="CE290"/>
  <c r="CE291"/>
  <c r="CF333"/>
  <c r="CF340"/>
  <c r="CF303"/>
  <c r="CF263"/>
  <c r="CE303"/>
  <c r="CE292"/>
  <c r="CF299"/>
  <c r="CE346"/>
  <c r="CF328"/>
  <c r="CF351"/>
  <c r="CE349"/>
  <c r="CE270"/>
  <c r="CE276"/>
  <c r="CE347"/>
  <c r="CE327"/>
  <c r="CE331"/>
  <c r="CF331"/>
  <c r="CF319"/>
  <c r="CF306"/>
  <c r="CE329"/>
  <c r="CF343"/>
  <c r="CF316"/>
  <c r="CF266"/>
  <c r="CF312"/>
  <c r="CE284"/>
  <c r="CF324"/>
  <c r="CE264"/>
  <c r="CF338"/>
  <c r="CE299"/>
  <c r="CE293"/>
  <c r="CF264"/>
  <c r="CF349"/>
  <c r="CF321"/>
  <c r="CF329"/>
  <c r="CE342"/>
  <c r="CE307"/>
  <c r="CE318"/>
  <c r="CF327"/>
  <c r="CF345"/>
  <c r="CF347"/>
  <c r="CF277"/>
  <c r="CF336"/>
  <c r="CF307"/>
  <c r="CE263"/>
  <c r="CF348"/>
  <c r="CF289"/>
  <c r="CF344"/>
  <c r="CE335"/>
  <c r="CE309"/>
  <c r="CE265"/>
  <c r="CF311"/>
  <c r="CE300"/>
  <c r="CE304"/>
  <c r="CE322"/>
  <c r="CF317"/>
  <c r="CE269"/>
  <c r="CF325"/>
  <c r="CF346"/>
  <c r="CE344"/>
  <c r="CE279"/>
  <c r="CE306"/>
  <c r="CF335"/>
  <c r="CE267"/>
  <c r="CE281"/>
  <c r="CE277"/>
  <c r="CE272"/>
  <c r="CE273"/>
  <c r="CE296"/>
  <c r="CF320"/>
  <c r="CE289"/>
  <c r="CF287"/>
  <c r="CF292"/>
  <c r="CF339"/>
  <c r="CF322"/>
  <c r="CF313"/>
  <c r="CE271"/>
  <c r="CF297"/>
  <c r="CE337"/>
  <c r="CF308"/>
  <c r="CE321"/>
  <c r="CE312"/>
  <c r="CE287"/>
  <c r="CE320"/>
  <c r="CF282"/>
  <c r="CF265"/>
  <c r="CE313"/>
  <c r="CE317"/>
  <c r="CE324"/>
  <c r="CF281"/>
  <c r="CE302"/>
  <c r="CE333"/>
  <c r="CF318"/>
  <c r="CE315"/>
  <c r="CE288"/>
  <c r="CF293"/>
  <c r="CE328"/>
  <c r="CF315"/>
  <c r="CF350"/>
  <c r="CF294"/>
  <c r="CF284"/>
  <c r="CF290"/>
  <c r="CE323"/>
  <c r="CF296"/>
  <c r="CE275"/>
  <c r="CE301"/>
  <c r="CE325"/>
  <c r="CF295"/>
  <c r="CF274"/>
  <c r="CF279"/>
  <c r="CE298"/>
  <c r="CF301"/>
  <c r="CE334"/>
  <c r="CF267"/>
  <c r="CE341"/>
  <c r="CF275"/>
  <c r="CE285"/>
  <c r="CE332"/>
  <c r="CF273"/>
  <c r="CF309"/>
  <c r="CE305"/>
  <c r="CE274"/>
  <c r="CF323"/>
  <c r="CF332"/>
  <c r="CF278"/>
  <c r="CE330"/>
  <c r="CE319"/>
  <c r="CE350"/>
  <c r="CE348"/>
  <c r="CE343"/>
  <c r="CE314"/>
  <c r="CF302"/>
  <c r="CF268"/>
  <c r="CE310"/>
  <c r="CF326"/>
  <c r="CF352"/>
  <c r="CE297"/>
  <c r="CF330"/>
  <c r="CE282"/>
  <c r="CF334"/>
  <c r="CF298"/>
  <c r="CE311"/>
  <c r="CE340"/>
  <c r="CE326"/>
  <c r="CF269"/>
  <c r="CE295"/>
  <c r="CF304"/>
  <c r="CF270"/>
  <c r="CE345"/>
  <c r="CF286"/>
  <c r="CF341"/>
  <c r="CF271"/>
  <c r="CF288"/>
  <c r="CF280"/>
  <c r="CF272"/>
  <c r="CE278"/>
  <c r="CF305"/>
  <c r="CE316"/>
  <c r="CE352"/>
  <c r="CE280"/>
  <c r="CE338"/>
  <c r="CF314"/>
  <c r="CE351"/>
  <c r="CE266"/>
  <c r="CF310"/>
  <c r="CE286"/>
  <c r="CF291"/>
  <c r="CF337"/>
  <c r="CE308"/>
  <c r="CE283"/>
  <c r="CF285"/>
  <c r="CF342"/>
  <c r="CE339"/>
</calcChain>
</file>

<file path=xl/sharedStrings.xml><?xml version="1.0" encoding="utf-8"?>
<sst xmlns="http://schemas.openxmlformats.org/spreadsheetml/2006/main" count="1235" uniqueCount="160">
  <si>
    <t>Pilot</t>
  </si>
  <si>
    <t>Time</t>
  </si>
  <si>
    <t>Score</t>
  </si>
  <si>
    <t>Round</t>
  </si>
  <si>
    <t>Total scores</t>
  </si>
  <si>
    <t>Rank</t>
  </si>
  <si>
    <t>Competitor</t>
  </si>
  <si>
    <t>Competitor:</t>
  </si>
  <si>
    <t>Current rank</t>
  </si>
  <si>
    <t>Best flight</t>
  </si>
  <si>
    <t>Round No.</t>
  </si>
  <si>
    <t>Latest scores:</t>
  </si>
  <si>
    <t xml:space="preserve">Important notes </t>
  </si>
  <si>
    <t xml:space="preserve"> - All times should be entered in seconds, to the nearest hundredth.</t>
  </si>
  <si>
    <t>Discard being used (Y/N)?</t>
  </si>
  <si>
    <t>Rounds Flown</t>
  </si>
  <si>
    <t>Name</t>
  </si>
  <si>
    <t>Aircraft</t>
  </si>
  <si>
    <t>Round rank</t>
  </si>
  <si>
    <t>Round Winners</t>
  </si>
  <si>
    <t>Sheet author:</t>
  </si>
  <si>
    <t xml:space="preserve">(In round </t>
  </si>
  <si>
    <t>)</t>
  </si>
  <si>
    <t>Discard calculations</t>
  </si>
  <si>
    <t>Discard 1</t>
  </si>
  <si>
    <t>Discard 2</t>
  </si>
  <si>
    <t>dnf</t>
  </si>
  <si>
    <t xml:space="preserve"> - Pilots names and aircraft should be entered into the light blue section.</t>
  </si>
  <si>
    <t>Working discard 1</t>
  </si>
  <si>
    <t>Working discard 2</t>
  </si>
  <si>
    <t># Discards in use (0,1 or 2)?</t>
  </si>
  <si>
    <t xml:space="preserve"> - The sheet can cope with pilots missing rounds - simply record "dnf" in the appropriate cell.</t>
  </si>
  <si>
    <t>Round Calculator:</t>
  </si>
  <si>
    <t>Position</t>
  </si>
  <si>
    <t>No. of rounds flown</t>
  </si>
  <si>
    <t xml:space="preserve"> - Before starting, "# Discards in use" (cell E1) should be set to 0, 1 or 2.</t>
  </si>
  <si>
    <t>Round Winners:</t>
  </si>
  <si>
    <t>Best flight:</t>
  </si>
  <si>
    <t>Time:</t>
  </si>
  <si>
    <t>Timing data</t>
  </si>
  <si>
    <t>Length of course /m</t>
  </si>
  <si>
    <t>Score to date</t>
  </si>
  <si>
    <t>Rank to date</t>
  </si>
  <si>
    <t>This sheet summarises the round results for the entire competition.</t>
  </si>
  <si>
    <t>This sheet is used for calculations that feed the Round summaries sheet</t>
  </si>
  <si>
    <t xml:space="preserve">Round </t>
  </si>
  <si>
    <t xml:space="preserve"> Result</t>
  </si>
  <si>
    <t>Total Score</t>
  </si>
  <si>
    <t>Sorted Leaderboards by round</t>
  </si>
  <si>
    <t>01</t>
  </si>
  <si>
    <t>Round Number</t>
  </si>
  <si>
    <t xml:space="preserve"> - The sheet automatically calculates round scores, current leaderboard, final score, final ranking, best time in round, best time in competition, and number of rounds flown. </t>
  </si>
  <si>
    <t xml:space="preserve"> - All results are collated on the "Results Summary" worksheet, automatically discarding the lowest round score(s) of each competitor if that rule is in operation. </t>
  </si>
  <si>
    <t xml:space="preserve"> - In addition round results and round leaderboards are available on the Round summary sheet.</t>
  </si>
  <si>
    <t>Randomizer</t>
  </si>
  <si>
    <t>This sheet adds a tiny random number to each recorded time - this does not affect the overall scores, but does allow the search and sort functions to work correctly when two identical times are recorded.</t>
  </si>
  <si>
    <t>Total penalties</t>
  </si>
  <si>
    <t>Penalties</t>
  </si>
  <si>
    <t>Current Rank</t>
  </si>
  <si>
    <t>(* denotes joint round winners - see full round scores for details)</t>
  </si>
  <si>
    <t>Event title</t>
  </si>
  <si>
    <t>Event date</t>
  </si>
  <si>
    <t>No. discards in use (0,1 or 2)</t>
  </si>
  <si>
    <t>Length of course/m</t>
  </si>
  <si>
    <t>CD Name</t>
  </si>
  <si>
    <t>Pilot Name</t>
  </si>
  <si>
    <t>Before starting the event, fill out the event parameters (light blue cells):</t>
  </si>
  <si>
    <t>Aircraft 2</t>
  </si>
  <si>
    <t>Rounds 1-15</t>
  </si>
  <si>
    <t>Rounds 16-30</t>
  </si>
  <si>
    <t>Rounds 31-40</t>
  </si>
  <si>
    <t>Final Score</t>
  </si>
  <si>
    <t>*</t>
  </si>
  <si>
    <t>Matt Brett, Sept 08</t>
  </si>
  <si>
    <t>Aircraft 1</t>
  </si>
  <si>
    <t>For a detailed round summary and leaderboard at the end of any given round, enter round number from 1-40 in light blue box.</t>
  </si>
  <si>
    <t xml:space="preserve"> Leaderboard*</t>
  </si>
  <si>
    <t xml:space="preserve">    not take any discards into account</t>
  </si>
  <si>
    <t>Speed in:</t>
  </si>
  <si>
    <t>mph</t>
  </si>
  <si>
    <t>kph</t>
  </si>
  <si>
    <t>Overall Results (1-50):</t>
  </si>
  <si>
    <t>Overall Results (51-90):</t>
  </si>
  <si>
    <t>* - Leaderboard calcs on this page do</t>
  </si>
  <si>
    <t>in the relevent box, add any penalties in the box underneath, and all calculations will be completed for you:</t>
  </si>
  <si>
    <t xml:space="preserve">Now fill out the Pilot Name and Aircraft fields (light blue cells) - once complete, just enter each time (or dnf) </t>
  </si>
  <si>
    <t>Total points (minus penalties)</t>
  </si>
  <si>
    <t>Pete Burgess</t>
  </si>
  <si>
    <t>Gary Harrison</t>
  </si>
  <si>
    <t>John Phillips</t>
  </si>
  <si>
    <t>Allen Elliott</t>
  </si>
  <si>
    <t>South Open</t>
  </si>
  <si>
    <t>Frank Hulton </t>
  </si>
  <si>
    <t>Mark Redsell</t>
  </si>
  <si>
    <t>Greg Dakin</t>
  </si>
  <si>
    <t>Peter Gunning</t>
  </si>
  <si>
    <t>Joel West </t>
  </si>
  <si>
    <t>George Young</t>
  </si>
  <si>
    <t>Simon Thornton </t>
  </si>
  <si>
    <t>Stefan Bernardy</t>
  </si>
  <si>
    <t>Søren Krogh</t>
  </si>
  <si>
    <t>Klaus Kowalski</t>
  </si>
  <si>
    <t>Dieter Perlick</t>
  </si>
  <si>
    <t>Siegfried Schedel</t>
  </si>
  <si>
    <t>Klaus Brettner</t>
  </si>
  <si>
    <t>Mike Evans</t>
  </si>
  <si>
    <t>Stefan Bertschi</t>
  </si>
  <si>
    <t>Markus Meissner</t>
  </si>
  <si>
    <t>Thomas Deinert</t>
  </si>
  <si>
    <t>Jon Edison</t>
  </si>
  <si>
    <t>Thomas Henselmann</t>
  </si>
  <si>
    <t>Sebastian Reichert</t>
  </si>
  <si>
    <t>Plöschberger Hannes</t>
  </si>
  <si>
    <t>Eberhard Rosemann</t>
  </si>
  <si>
    <t>Jason Bioletti</t>
  </si>
  <si>
    <t>Martin Newnham</t>
  </si>
  <si>
    <t>Marc Schmieding</t>
  </si>
  <si>
    <t>Mark Treble</t>
  </si>
  <si>
    <t>Tobias Reik</t>
  </si>
  <si>
    <t>Martin Kopp</t>
  </si>
  <si>
    <t>Paul Garnett</t>
  </si>
  <si>
    <t>Daniel Schneider</t>
  </si>
  <si>
    <t>Torsten Hermann</t>
  </si>
  <si>
    <t>Peter Kowalski</t>
  </si>
  <si>
    <t>Mick Walsh</t>
  </si>
  <si>
    <t>Robert Hermans</t>
  </si>
  <si>
    <t>Rick Ruijsink</t>
  </si>
  <si>
    <t>Mark Abbotts</t>
  </si>
  <si>
    <t>Arne Finkeldey</t>
  </si>
  <si>
    <t>Martin Ulrich </t>
  </si>
  <si>
    <t>Tony Robertson</t>
  </si>
  <si>
    <t>Jesper Christensen</t>
  </si>
  <si>
    <t>Ulrich Duttenhofer</t>
  </si>
  <si>
    <t>Robert Ryan</t>
  </si>
  <si>
    <t>Team Name</t>
  </si>
  <si>
    <t>THE Team</t>
  </si>
  <si>
    <t>GBU</t>
  </si>
  <si>
    <t>Schwaben</t>
  </si>
  <si>
    <t>Netherlands</t>
  </si>
  <si>
    <t>It's a Fix</t>
  </si>
  <si>
    <t>Celox Team</t>
  </si>
  <si>
    <t>Germany 2</t>
  </si>
  <si>
    <t>Watering Can</t>
  </si>
  <si>
    <t>Swillers</t>
  </si>
  <si>
    <t>SAF</t>
  </si>
  <si>
    <t>Mickey's Massive</t>
  </si>
  <si>
    <t>No Name</t>
  </si>
  <si>
    <t>SWISS LURCH</t>
  </si>
  <si>
    <t>Teams</t>
  </si>
  <si>
    <t>Teams:</t>
  </si>
  <si>
    <t>Team</t>
  </si>
  <si>
    <t>Total</t>
  </si>
  <si>
    <t>Team List</t>
  </si>
  <si>
    <t>Thorsten Folker</t>
  </si>
  <si>
    <t>Alvaro Silgado</t>
  </si>
  <si>
    <t>Mike Shellim</t>
  </si>
  <si>
    <t>A Team</t>
  </si>
  <si>
    <t>André Austen</t>
  </si>
  <si>
    <t>It's A Fix</t>
  </si>
  <si>
    <t>The Team</t>
  </si>
</sst>
</file>

<file path=xl/styles.xml><?xml version="1.0" encoding="utf-8"?>
<styleSheet xmlns="http://schemas.openxmlformats.org/spreadsheetml/2006/main">
  <numFmts count="3">
    <numFmt numFmtId="164" formatCode="0.00000000000000000"/>
    <numFmt numFmtId="165" formatCode="[$-F800]dddd\,\ mmmm\ dd\,\ yyyy"/>
    <numFmt numFmtId="166" formatCode="[$-809]dd\ mmmm\ yyyy;@"/>
  </numFmts>
  <fonts count="23">
    <font>
      <sz val="10"/>
      <name val="Arial"/>
    </font>
    <font>
      <sz val="10"/>
      <name val="Arial"/>
    </font>
    <font>
      <sz val="8"/>
      <name val="Arial"/>
    </font>
    <font>
      <b/>
      <sz val="10"/>
      <name val="Arial"/>
      <family val="2"/>
    </font>
    <font>
      <sz val="10"/>
      <color indexed="8"/>
      <name val="Arial"/>
    </font>
    <font>
      <sz val="10"/>
      <color indexed="9"/>
      <name val="Arial"/>
    </font>
    <font>
      <b/>
      <sz val="10"/>
      <color indexed="9"/>
      <name val="Arial"/>
    </font>
    <font>
      <b/>
      <sz val="10"/>
      <color indexed="9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b/>
      <i/>
      <sz val="14"/>
      <name val="Arial"/>
      <family val="2"/>
    </font>
    <font>
      <b/>
      <i/>
      <sz val="10"/>
      <name val="Arial"/>
      <family val="2"/>
    </font>
    <font>
      <sz val="10"/>
      <color indexed="9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color indexed="8"/>
      <name val="Arial"/>
      <family val="2"/>
    </font>
    <font>
      <u/>
      <sz val="10"/>
      <color indexed="12"/>
      <name val="Arial"/>
    </font>
    <font>
      <b/>
      <i/>
      <sz val="14"/>
      <color indexed="9"/>
      <name val="Arial"/>
      <family val="2"/>
    </font>
    <font>
      <b/>
      <sz val="10"/>
      <name val="Arial"/>
    </font>
    <font>
      <sz val="10"/>
      <name val="Arial"/>
    </font>
    <font>
      <i/>
      <sz val="10"/>
      <name val="Arial"/>
      <family val="2"/>
    </font>
    <font>
      <sz val="10"/>
      <color indexed="10"/>
      <name val="Arial"/>
    </font>
    <font>
      <sz val="10"/>
      <color indexed="8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8"/>
      </patternFill>
    </fill>
    <fill>
      <patternFill patternType="solid">
        <fgColor indexed="44"/>
        <bgColor indexed="8"/>
      </patternFill>
    </fill>
    <fill>
      <patternFill patternType="solid">
        <fgColor indexed="13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4" fillId="0" borderId="0"/>
  </cellStyleXfs>
  <cellXfs count="401">
    <xf numFmtId="0" fontId="0" fillId="0" borderId="0" xfId="0"/>
    <xf numFmtId="0" fontId="3" fillId="0" borderId="0" xfId="0" applyFont="1"/>
    <xf numFmtId="2" fontId="0" fillId="0" borderId="0" xfId="0" applyNumberFormat="1"/>
    <xf numFmtId="2" fontId="0" fillId="0" borderId="1" xfId="0" applyNumberFormat="1" applyBorder="1"/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0" xfId="0" applyBorder="1"/>
    <xf numFmtId="0" fontId="0" fillId="0" borderId="0" xfId="0" applyBorder="1" applyAlignment="1"/>
    <xf numFmtId="1" fontId="0" fillId="0" borderId="1" xfId="0" applyNumberFormat="1" applyBorder="1"/>
    <xf numFmtId="0" fontId="5" fillId="0" borderId="0" xfId="0" applyFont="1" applyFill="1"/>
    <xf numFmtId="0" fontId="1" fillId="0" borderId="0" xfId="0" applyFont="1" applyFill="1"/>
    <xf numFmtId="2" fontId="0" fillId="0" borderId="0" xfId="0" applyNumberFormat="1" applyBorder="1" applyAlignment="1"/>
    <xf numFmtId="0" fontId="4" fillId="0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7" fillId="2" borderId="3" xfId="0" applyFont="1" applyFill="1" applyBorder="1" applyAlignment="1"/>
    <xf numFmtId="0" fontId="7" fillId="2" borderId="1" xfId="0" applyFont="1" applyFill="1" applyBorder="1"/>
    <xf numFmtId="0" fontId="6" fillId="2" borderId="1" xfId="0" applyFont="1" applyFill="1" applyBorder="1" applyAlignment="1"/>
    <xf numFmtId="1" fontId="6" fillId="2" borderId="4" xfId="0" applyNumberFormat="1" applyFont="1" applyFill="1" applyBorder="1" applyAlignment="1">
      <alignment horizontal="center"/>
    </xf>
    <xf numFmtId="0" fontId="9" fillId="0" borderId="1" xfId="0" applyFont="1" applyFill="1" applyBorder="1"/>
    <xf numFmtId="0" fontId="3" fillId="2" borderId="5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right"/>
    </xf>
    <xf numFmtId="2" fontId="0" fillId="0" borderId="1" xfId="0" applyNumberFormat="1" applyFill="1" applyBorder="1" applyProtection="1">
      <protection locked="0"/>
    </xf>
    <xf numFmtId="0" fontId="6" fillId="3" borderId="1" xfId="0" applyFont="1" applyFill="1" applyBorder="1" applyProtection="1">
      <protection locked="0"/>
    </xf>
    <xf numFmtId="0" fontId="7" fillId="3" borderId="1" xfId="0" applyFont="1" applyFill="1" applyBorder="1" applyAlignment="1" applyProtection="1">
      <alignment horizontal="center"/>
      <protection locked="0"/>
    </xf>
    <xf numFmtId="0" fontId="6" fillId="2" borderId="6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12" fillId="2" borderId="0" xfId="0" applyFont="1" applyFill="1"/>
    <xf numFmtId="0" fontId="0" fillId="2" borderId="0" xfId="0" applyFill="1"/>
    <xf numFmtId="0" fontId="13" fillId="0" borderId="0" xfId="0" applyFont="1"/>
    <xf numFmtId="2" fontId="0" fillId="4" borderId="1" xfId="0" applyNumberFormat="1" applyFill="1" applyBorder="1" applyProtection="1">
      <protection locked="0"/>
    </xf>
    <xf numFmtId="2" fontId="0" fillId="4" borderId="1" xfId="0" applyNumberFormat="1" applyFill="1" applyBorder="1"/>
    <xf numFmtId="0" fontId="15" fillId="4" borderId="1" xfId="0" applyFont="1" applyFill="1" applyBorder="1"/>
    <xf numFmtId="2" fontId="0" fillId="0" borderId="1" xfId="0" applyNumberFormat="1" applyFill="1" applyBorder="1"/>
    <xf numFmtId="0" fontId="0" fillId="5" borderId="0" xfId="0" applyFill="1"/>
    <xf numFmtId="0" fontId="0" fillId="0" borderId="0" xfId="0" applyAlignment="1">
      <alignment horizontal="center"/>
    </xf>
    <xf numFmtId="0" fontId="5" fillId="2" borderId="0" xfId="0" applyFont="1" applyFill="1" applyBorder="1" applyAlignment="1"/>
    <xf numFmtId="0" fontId="7" fillId="2" borderId="0" xfId="0" applyFont="1" applyFill="1" applyBorder="1" applyAlignment="1"/>
    <xf numFmtId="0" fontId="6" fillId="3" borderId="4" xfId="0" applyFont="1" applyFill="1" applyBorder="1" applyProtection="1">
      <protection locked="0"/>
    </xf>
    <xf numFmtId="2" fontId="0" fillId="0" borderId="9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1" fontId="0" fillId="0" borderId="1" xfId="0" applyNumberFormat="1" applyFill="1" applyBorder="1"/>
    <xf numFmtId="2" fontId="4" fillId="0" borderId="1" xfId="0" applyNumberFormat="1" applyFont="1" applyFill="1" applyBorder="1" applyAlignment="1">
      <alignment horizontal="center"/>
    </xf>
    <xf numFmtId="2" fontId="0" fillId="4" borderId="9" xfId="0" applyNumberFormat="1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1" fontId="0" fillId="4" borderId="1" xfId="0" applyNumberFormat="1" applyFill="1" applyBorder="1"/>
    <xf numFmtId="0" fontId="0" fillId="0" borderId="0" xfId="0" applyNumberFormat="1"/>
    <xf numFmtId="0" fontId="6" fillId="2" borderId="7" xfId="0" applyNumberFormat="1" applyFont="1" applyFill="1" applyBorder="1" applyAlignment="1">
      <alignment horizontal="center"/>
    </xf>
    <xf numFmtId="0" fontId="6" fillId="2" borderId="1" xfId="0" applyNumberFormat="1" applyFont="1" applyFill="1" applyBorder="1" applyAlignment="1">
      <alignment horizontal="center"/>
    </xf>
    <xf numFmtId="0" fontId="6" fillId="2" borderId="10" xfId="0" applyNumberFormat="1" applyFont="1" applyFill="1" applyBorder="1" applyAlignment="1">
      <alignment horizontal="center"/>
    </xf>
    <xf numFmtId="0" fontId="10" fillId="0" borderId="0" xfId="0" applyNumberFormat="1" applyFont="1"/>
    <xf numFmtId="0" fontId="0" fillId="0" borderId="0" xfId="0" applyBorder="1" applyAlignment="1">
      <alignment wrapText="1"/>
    </xf>
    <xf numFmtId="0" fontId="0" fillId="0" borderId="1" xfId="0" applyBorder="1"/>
    <xf numFmtId="0" fontId="3" fillId="0" borderId="1" xfId="0" applyFont="1" applyBorder="1"/>
    <xf numFmtId="2" fontId="0" fillId="0" borderId="0" xfId="0" applyNumberFormat="1" applyBorder="1"/>
    <xf numFmtId="0" fontId="10" fillId="0" borderId="0" xfId="0" applyFont="1" applyBorder="1"/>
    <xf numFmtId="0" fontId="17" fillId="2" borderId="0" xfId="0" applyFont="1" applyFill="1"/>
    <xf numFmtId="0" fontId="6" fillId="2" borderId="3" xfId="0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9" fillId="0" borderId="0" xfId="0" applyFont="1" applyFill="1"/>
    <xf numFmtId="1" fontId="0" fillId="6" borderId="1" xfId="0" applyNumberFormat="1" applyFill="1" applyBorder="1"/>
    <xf numFmtId="2" fontId="0" fillId="6" borderId="1" xfId="0" applyNumberFormat="1" applyFill="1" applyBorder="1" applyProtection="1">
      <protection locked="0"/>
    </xf>
    <xf numFmtId="2" fontId="0" fillId="6" borderId="1" xfId="0" applyNumberFormat="1" applyFill="1" applyBorder="1"/>
    <xf numFmtId="0" fontId="7" fillId="7" borderId="1" xfId="0" applyFont="1" applyFill="1" applyBorder="1"/>
    <xf numFmtId="2" fontId="0" fillId="6" borderId="9" xfId="0" applyNumberFormat="1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6" fillId="8" borderId="7" xfId="0" applyNumberFormat="1" applyFont="1" applyFill="1" applyBorder="1" applyAlignment="1">
      <alignment horizontal="center"/>
    </xf>
    <xf numFmtId="0" fontId="6" fillId="8" borderId="1" xfId="0" applyNumberFormat="1" applyFont="1" applyFill="1" applyBorder="1" applyAlignment="1">
      <alignment horizontal="center"/>
    </xf>
    <xf numFmtId="0" fontId="6" fillId="8" borderId="10" xfId="0" applyNumberFormat="1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21" fillId="0" borderId="0" xfId="0" applyFont="1" applyBorder="1" applyAlignment="1"/>
    <xf numFmtId="0" fontId="9" fillId="0" borderId="0" xfId="0" applyNumberFormat="1" applyFont="1" applyAlignment="1">
      <alignment wrapText="1"/>
    </xf>
    <xf numFmtId="0" fontId="7" fillId="3" borderId="11" xfId="0" applyFont="1" applyFill="1" applyBorder="1" applyAlignment="1" applyProtection="1">
      <alignment horizontal="center"/>
      <protection locked="0"/>
    </xf>
    <xf numFmtId="0" fontId="10" fillId="0" borderId="0" xfId="0" applyFont="1" applyProtection="1"/>
    <xf numFmtId="0" fontId="0" fillId="0" borderId="0" xfId="0" applyProtection="1"/>
    <xf numFmtId="0" fontId="13" fillId="0" borderId="0" xfId="0" applyFont="1" applyProtection="1"/>
    <xf numFmtId="0" fontId="14" fillId="0" borderId="0" xfId="0" applyFont="1" applyProtection="1"/>
    <xf numFmtId="0" fontId="7" fillId="2" borderId="12" xfId="0" applyFont="1" applyFill="1" applyBorder="1" applyAlignment="1" applyProtection="1">
      <alignment horizontal="center"/>
    </xf>
    <xf numFmtId="0" fontId="7" fillId="2" borderId="13" xfId="0" applyFont="1" applyFill="1" applyBorder="1" applyAlignment="1" applyProtection="1">
      <alignment horizontal="center"/>
    </xf>
    <xf numFmtId="0" fontId="7" fillId="2" borderId="14" xfId="0" applyFont="1" applyFill="1" applyBorder="1" applyAlignment="1" applyProtection="1">
      <alignment horizontal="center"/>
    </xf>
    <xf numFmtId="0" fontId="7" fillId="2" borderId="12" xfId="0" applyFont="1" applyFill="1" applyBorder="1" applyProtection="1"/>
    <xf numFmtId="0" fontId="0" fillId="0" borderId="15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2" fontId="0" fillId="0" borderId="17" xfId="0" applyNumberFormat="1" applyBorder="1" applyAlignment="1" applyProtection="1">
      <alignment horizontal="center"/>
    </xf>
    <xf numFmtId="0" fontId="0" fillId="0" borderId="7" xfId="0" applyBorder="1" applyAlignment="1" applyProtection="1">
      <alignment horizontal="center"/>
    </xf>
    <xf numFmtId="0" fontId="0" fillId="0" borderId="8" xfId="0" applyBorder="1" applyAlignment="1" applyProtection="1">
      <alignment horizontal="center"/>
    </xf>
    <xf numFmtId="0" fontId="7" fillId="2" borderId="18" xfId="0" applyFont="1" applyFill="1" applyBorder="1" applyAlignment="1" applyProtection="1">
      <alignment horizontal="center"/>
    </xf>
    <xf numFmtId="2" fontId="0" fillId="0" borderId="16" xfId="0" applyNumberFormat="1" applyBorder="1" applyAlignment="1" applyProtection="1">
      <alignment horizontal="center"/>
    </xf>
    <xf numFmtId="2" fontId="0" fillId="0" borderId="1" xfId="0" applyNumberFormat="1" applyBorder="1" applyAlignment="1" applyProtection="1">
      <alignment horizontal="center"/>
    </xf>
    <xf numFmtId="0" fontId="0" fillId="0" borderId="0" xfId="0" applyAlignment="1" applyProtection="1">
      <alignment horizontal="left"/>
    </xf>
    <xf numFmtId="0" fontId="11" fillId="0" borderId="0" xfId="0" applyFont="1" applyProtection="1"/>
    <xf numFmtId="2" fontId="0" fillId="0" borderId="19" xfId="0" applyNumberFormat="1" applyBorder="1" applyAlignment="1" applyProtection="1">
      <alignment horizontal="center"/>
    </xf>
    <xf numFmtId="0" fontId="20" fillId="0" borderId="0" xfId="0" applyFont="1" applyAlignment="1" applyProtection="1"/>
    <xf numFmtId="0" fontId="20" fillId="0" borderId="0" xfId="0" applyFont="1" applyAlignment="1" applyProtection="1">
      <alignment wrapText="1"/>
    </xf>
    <xf numFmtId="0" fontId="20" fillId="0" borderId="0" xfId="0" applyFont="1" applyProtection="1"/>
    <xf numFmtId="0" fontId="3" fillId="0" borderId="0" xfId="0" applyFont="1" applyAlignment="1" applyProtection="1">
      <alignment horizontal="right"/>
    </xf>
    <xf numFmtId="0" fontId="7" fillId="2" borderId="11" xfId="0" applyFont="1" applyFill="1" applyBorder="1" applyAlignment="1" applyProtection="1">
      <alignment horizontal="center"/>
    </xf>
    <xf numFmtId="0" fontId="6" fillId="2" borderId="20" xfId="0" applyNumberFormat="1" applyFont="1" applyFill="1" applyBorder="1" applyAlignment="1" applyProtection="1">
      <alignment horizontal="center"/>
    </xf>
    <xf numFmtId="0" fontId="6" fillId="2" borderId="12" xfId="0" applyNumberFormat="1" applyFont="1" applyFill="1" applyBorder="1" applyAlignment="1" applyProtection="1">
      <alignment horizontal="center"/>
    </xf>
    <xf numFmtId="0" fontId="6" fillId="2" borderId="13" xfId="0" applyNumberFormat="1" applyFont="1" applyFill="1" applyBorder="1" applyAlignment="1" applyProtection="1">
      <alignment horizontal="center"/>
    </xf>
    <xf numFmtId="0" fontId="6" fillId="2" borderId="14" xfId="0" applyNumberFormat="1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2" fontId="4" fillId="0" borderId="15" xfId="0" applyNumberFormat="1" applyFont="1" applyFill="1" applyBorder="1" applyAlignment="1" applyProtection="1">
      <alignment horizontal="center"/>
    </xf>
    <xf numFmtId="2" fontId="4" fillId="0" borderId="16" xfId="0" applyNumberFormat="1" applyFont="1" applyFill="1" applyBorder="1" applyAlignment="1" applyProtection="1">
      <alignment horizontal="center"/>
    </xf>
    <xf numFmtId="2" fontId="4" fillId="0" borderId="4" xfId="0" applyNumberFormat="1" applyFont="1" applyFill="1" applyBorder="1" applyAlignment="1" applyProtection="1">
      <alignment horizontal="center"/>
    </xf>
    <xf numFmtId="2" fontId="4" fillId="0" borderId="17" xfId="0" applyNumberFormat="1" applyFont="1" applyFill="1" applyBorder="1" applyAlignment="1" applyProtection="1">
      <alignment horizontal="center"/>
    </xf>
    <xf numFmtId="0" fontId="4" fillId="0" borderId="22" xfId="0" applyFont="1" applyFill="1" applyBorder="1" applyAlignment="1" applyProtection="1">
      <alignment horizontal="center"/>
    </xf>
    <xf numFmtId="2" fontId="4" fillId="0" borderId="7" xfId="0" applyNumberFormat="1" applyFont="1" applyFill="1" applyBorder="1" applyAlignment="1" applyProtection="1">
      <alignment horizontal="center"/>
    </xf>
    <xf numFmtId="2" fontId="4" fillId="0" borderId="1" xfId="0" applyNumberFormat="1" applyFont="1" applyFill="1" applyBorder="1" applyAlignment="1" applyProtection="1">
      <alignment horizontal="center"/>
    </xf>
    <xf numFmtId="2" fontId="4" fillId="0" borderId="5" xfId="0" applyNumberFormat="1" applyFont="1" applyFill="1" applyBorder="1" applyAlignment="1" applyProtection="1">
      <alignment horizontal="center"/>
    </xf>
    <xf numFmtId="0" fontId="4" fillId="0" borderId="23" xfId="0" applyFont="1" applyFill="1" applyBorder="1" applyAlignment="1" applyProtection="1">
      <alignment horizontal="center"/>
    </xf>
    <xf numFmtId="2" fontId="4" fillId="0" borderId="8" xfId="0" applyNumberFormat="1" applyFont="1" applyFill="1" applyBorder="1" applyAlignment="1" applyProtection="1">
      <alignment horizontal="center"/>
    </xf>
    <xf numFmtId="2" fontId="4" fillId="0" borderId="2" xfId="0" applyNumberFormat="1" applyFont="1" applyFill="1" applyBorder="1" applyAlignment="1" applyProtection="1">
      <alignment horizontal="center"/>
    </xf>
    <xf numFmtId="2" fontId="4" fillId="0" borderId="24" xfId="0" applyNumberFormat="1" applyFont="1" applyFill="1" applyBorder="1" applyAlignment="1" applyProtection="1">
      <alignment horizontal="center"/>
    </xf>
    <xf numFmtId="0" fontId="0" fillId="0" borderId="0" xfId="0" applyAlignment="1" applyProtection="1">
      <alignment horizontal="left" wrapText="1"/>
    </xf>
    <xf numFmtId="0" fontId="0" fillId="0" borderId="0" xfId="0" applyBorder="1" applyAlignment="1" applyProtection="1"/>
    <xf numFmtId="0" fontId="5" fillId="2" borderId="0" xfId="0" applyFont="1" applyFill="1" applyBorder="1" applyAlignment="1" applyProtection="1"/>
    <xf numFmtId="0" fontId="7" fillId="2" borderId="0" xfId="0" applyFont="1" applyFill="1" applyBorder="1" applyAlignment="1" applyProtection="1"/>
    <xf numFmtId="0" fontId="6" fillId="3" borderId="1" xfId="0" applyFont="1" applyFill="1" applyBorder="1" applyProtection="1"/>
    <xf numFmtId="0" fontId="6" fillId="2" borderId="1" xfId="0" applyFont="1" applyFill="1" applyBorder="1" applyAlignment="1" applyProtection="1"/>
    <xf numFmtId="0" fontId="6" fillId="2" borderId="1" xfId="0" applyFont="1" applyFill="1" applyBorder="1" applyProtection="1"/>
    <xf numFmtId="0" fontId="7" fillId="2" borderId="3" xfId="0" applyFont="1" applyFill="1" applyBorder="1" applyAlignment="1" applyProtection="1"/>
    <xf numFmtId="0" fontId="3" fillId="2" borderId="5" xfId="0" applyFont="1" applyFill="1" applyBorder="1" applyAlignment="1" applyProtection="1">
      <alignment horizontal="center"/>
    </xf>
    <xf numFmtId="0" fontId="3" fillId="2" borderId="25" xfId="0" applyFont="1" applyFill="1" applyBorder="1" applyAlignment="1" applyProtection="1">
      <alignment horizontal="center"/>
    </xf>
    <xf numFmtId="0" fontId="7" fillId="7" borderId="1" xfId="0" applyFont="1" applyFill="1" applyBorder="1" applyProtection="1"/>
    <xf numFmtId="49" fontId="7" fillId="7" borderId="1" xfId="0" applyNumberFormat="1" applyFont="1" applyFill="1" applyBorder="1" applyAlignment="1" applyProtection="1">
      <alignment horizontal="right"/>
    </xf>
    <xf numFmtId="1" fontId="0" fillId="6" borderId="1" xfId="0" applyNumberFormat="1" applyFill="1" applyBorder="1" applyProtection="1"/>
    <xf numFmtId="2" fontId="0" fillId="6" borderId="1" xfId="0" applyNumberFormat="1" applyFill="1" applyBorder="1" applyProtection="1"/>
    <xf numFmtId="0" fontId="7" fillId="7" borderId="1" xfId="0" applyFont="1" applyFill="1" applyBorder="1" applyAlignment="1" applyProtection="1">
      <alignment horizontal="right"/>
    </xf>
    <xf numFmtId="0" fontId="15" fillId="4" borderId="1" xfId="0" applyFont="1" applyFill="1" applyBorder="1" applyProtection="1"/>
    <xf numFmtId="1" fontId="0" fillId="0" borderId="1" xfId="0" applyNumberFormat="1" applyFill="1" applyBorder="1" applyProtection="1"/>
    <xf numFmtId="2" fontId="0" fillId="0" borderId="1" xfId="0" applyNumberFormat="1" applyFill="1" applyBorder="1" applyProtection="1"/>
    <xf numFmtId="0" fontId="7" fillId="2" borderId="1" xfId="0" applyFont="1" applyFill="1" applyBorder="1" applyProtection="1"/>
    <xf numFmtId="1" fontId="0" fillId="4" borderId="1" xfId="0" applyNumberFormat="1" applyFill="1" applyBorder="1" applyProtection="1"/>
    <xf numFmtId="2" fontId="0" fillId="4" borderId="1" xfId="0" applyNumberFormat="1" applyFill="1" applyBorder="1" applyProtection="1"/>
    <xf numFmtId="2" fontId="0" fillId="0" borderId="0" xfId="0" applyNumberFormat="1" applyProtection="1"/>
    <xf numFmtId="0" fontId="0" fillId="0" borderId="0" xfId="0" applyFill="1" applyBorder="1" applyProtection="1"/>
    <xf numFmtId="0" fontId="0" fillId="0" borderId="0" xfId="0" applyNumberFormat="1" applyProtection="1"/>
    <xf numFmtId="0" fontId="6" fillId="8" borderId="7" xfId="0" applyNumberFormat="1" applyFont="1" applyFill="1" applyBorder="1" applyAlignment="1" applyProtection="1">
      <alignment horizontal="center"/>
    </xf>
    <xf numFmtId="0" fontId="6" fillId="8" borderId="10" xfId="0" applyNumberFormat="1" applyFont="1" applyFill="1" applyBorder="1" applyAlignment="1" applyProtection="1">
      <alignment horizontal="center"/>
    </xf>
    <xf numFmtId="0" fontId="6" fillId="2" borderId="7" xfId="0" applyNumberFormat="1" applyFont="1" applyFill="1" applyBorder="1" applyAlignment="1" applyProtection="1">
      <alignment horizontal="center"/>
    </xf>
    <xf numFmtId="0" fontId="6" fillId="2" borderId="10" xfId="0" applyNumberFormat="1" applyFont="1" applyFill="1" applyBorder="1" applyAlignment="1" applyProtection="1">
      <alignment horizontal="center"/>
    </xf>
    <xf numFmtId="1" fontId="6" fillId="2" borderId="7" xfId="0" applyNumberFormat="1" applyFont="1" applyFill="1" applyBorder="1" applyAlignment="1" applyProtection="1">
      <alignment horizontal="center"/>
    </xf>
    <xf numFmtId="0" fontId="6" fillId="8" borderId="1" xfId="0" applyNumberFormat="1" applyFont="1" applyFill="1" applyBorder="1" applyAlignment="1" applyProtection="1">
      <alignment horizontal="center"/>
    </xf>
    <xf numFmtId="1" fontId="6" fillId="2" borderId="1" xfId="0" applyNumberFormat="1" applyFont="1" applyFill="1" applyBorder="1" applyAlignment="1" applyProtection="1">
      <alignment horizontal="center"/>
    </xf>
    <xf numFmtId="0" fontId="6" fillId="2" borderId="1" xfId="0" applyNumberFormat="1" applyFont="1" applyFill="1" applyBorder="1" applyAlignment="1" applyProtection="1">
      <alignment horizontal="center"/>
    </xf>
    <xf numFmtId="0" fontId="6" fillId="2" borderId="3" xfId="0" applyNumberFormat="1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0" fillId="0" borderId="1" xfId="0" applyBorder="1" applyProtection="1"/>
    <xf numFmtId="0" fontId="7" fillId="2" borderId="1" xfId="0" applyFont="1" applyFill="1" applyBorder="1" applyAlignment="1">
      <alignment horizontal="right" wrapText="1"/>
    </xf>
    <xf numFmtId="0" fontId="7" fillId="2" borderId="0" xfId="0" applyFont="1" applyFill="1" applyAlignment="1">
      <alignment horizontal="right" wrapText="1"/>
    </xf>
    <xf numFmtId="0" fontId="0" fillId="0" borderId="0" xfId="0" applyNumberFormat="1" applyBorder="1" applyAlignment="1">
      <alignment wrapText="1"/>
    </xf>
    <xf numFmtId="0" fontId="8" fillId="0" borderId="18" xfId="0" applyFont="1" applyBorder="1" applyAlignment="1"/>
    <xf numFmtId="0" fontId="1" fillId="0" borderId="0" xfId="0" applyFont="1" applyFill="1" applyBorder="1" applyAlignment="1">
      <alignment horizontal="center"/>
    </xf>
    <xf numFmtId="164" fontId="0" fillId="6" borderId="1" xfId="0" applyNumberFormat="1" applyFill="1" applyBorder="1" applyProtection="1"/>
    <xf numFmtId="164" fontId="0" fillId="0" borderId="1" xfId="0" applyNumberFormat="1" applyFill="1" applyBorder="1" applyProtection="1"/>
    <xf numFmtId="0" fontId="6" fillId="2" borderId="18" xfId="0" applyFont="1" applyFill="1" applyBorder="1" applyAlignment="1">
      <alignment horizontal="center"/>
    </xf>
    <xf numFmtId="0" fontId="6" fillId="2" borderId="26" xfId="0" applyFont="1" applyFill="1" applyBorder="1" applyAlignment="1">
      <alignment horizontal="center"/>
    </xf>
    <xf numFmtId="164" fontId="0" fillId="4" borderId="1" xfId="0" applyNumberFormat="1" applyFill="1" applyBorder="1" applyProtection="1"/>
    <xf numFmtId="0" fontId="10" fillId="0" borderId="0" xfId="0" applyFont="1"/>
    <xf numFmtId="0" fontId="6" fillId="2" borderId="5" xfId="0" applyFont="1" applyFill="1" applyBorder="1" applyAlignment="1"/>
    <xf numFmtId="0" fontId="6" fillId="2" borderId="5" xfId="0" applyFont="1" applyFill="1" applyBorder="1" applyAlignment="1">
      <alignment horizontal="center"/>
    </xf>
    <xf numFmtId="0" fontId="6" fillId="2" borderId="27" xfId="0" applyFont="1" applyFill="1" applyBorder="1" applyAlignment="1">
      <alignment horizontal="center"/>
    </xf>
    <xf numFmtId="0" fontId="10" fillId="0" borderId="0" xfId="0" applyFont="1" applyFill="1"/>
    <xf numFmtId="0" fontId="9" fillId="0" borderId="0" xfId="0" applyFont="1" applyFill="1"/>
    <xf numFmtId="0" fontId="0" fillId="0" borderId="0" xfId="0" applyAlignment="1">
      <alignment wrapText="1"/>
    </xf>
    <xf numFmtId="0" fontId="7" fillId="2" borderId="18" xfId="0" applyFont="1" applyFill="1" applyBorder="1"/>
    <xf numFmtId="0" fontId="7" fillId="2" borderId="7" xfId="0" applyFont="1" applyFill="1" applyBorder="1"/>
    <xf numFmtId="0" fontId="7" fillId="2" borderId="8" xfId="0" applyFont="1" applyFill="1" applyBorder="1"/>
    <xf numFmtId="0" fontId="0" fillId="0" borderId="0" xfId="0" applyAlignment="1"/>
    <xf numFmtId="0" fontId="3" fillId="0" borderId="0" xfId="0" applyFont="1" applyAlignment="1"/>
    <xf numFmtId="0" fontId="7" fillId="3" borderId="6" xfId="0" applyFont="1" applyFill="1" applyBorder="1" applyAlignment="1" applyProtection="1">
      <alignment horizontal="center"/>
      <protection locked="0"/>
    </xf>
    <xf numFmtId="165" fontId="7" fillId="3" borderId="10" xfId="0" applyNumberFormat="1" applyFont="1" applyFill="1" applyBorder="1" applyAlignment="1" applyProtection="1">
      <alignment horizontal="center"/>
      <protection locked="0"/>
    </xf>
    <xf numFmtId="0" fontId="7" fillId="3" borderId="10" xfId="0" applyFont="1" applyFill="1" applyBorder="1" applyAlignment="1" applyProtection="1">
      <alignment horizontal="center"/>
      <protection locked="0"/>
    </xf>
    <xf numFmtId="0" fontId="7" fillId="3" borderId="28" xfId="0" applyFont="1" applyFill="1" applyBorder="1" applyAlignment="1" applyProtection="1">
      <alignment horizontal="center"/>
      <protection locked="0"/>
    </xf>
    <xf numFmtId="0" fontId="6" fillId="2" borderId="16" xfId="0" applyFont="1" applyFill="1" applyBorder="1" applyAlignment="1">
      <alignment horizontal="center" wrapText="1"/>
    </xf>
    <xf numFmtId="2" fontId="0" fillId="4" borderId="0" xfId="0" applyNumberFormat="1" applyFill="1"/>
    <xf numFmtId="0" fontId="0" fillId="4" borderId="0" xfId="0" applyFill="1"/>
    <xf numFmtId="2" fontId="0" fillId="4" borderId="1" xfId="0" applyNumberForma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164" fontId="0" fillId="4" borderId="1" xfId="0" applyNumberFormat="1" applyFill="1" applyBorder="1"/>
    <xf numFmtId="1" fontId="0" fillId="9" borderId="1" xfId="0" applyNumberFormat="1" applyFill="1" applyBorder="1"/>
    <xf numFmtId="2" fontId="0" fillId="9" borderId="1" xfId="0" applyNumberFormat="1" applyFill="1" applyBorder="1"/>
    <xf numFmtId="164" fontId="0" fillId="9" borderId="1" xfId="0" applyNumberFormat="1" applyFill="1" applyBorder="1"/>
    <xf numFmtId="2" fontId="0" fillId="9" borderId="1" xfId="0" applyNumberFormat="1" applyFill="1" applyBorder="1" applyProtection="1">
      <protection locked="0"/>
    </xf>
    <xf numFmtId="2" fontId="0" fillId="0" borderId="3" xfId="0" applyNumberFormat="1" applyBorder="1" applyAlignment="1"/>
    <xf numFmtId="2" fontId="0" fillId="0" borderId="16" xfId="0" applyNumberFormat="1" applyBorder="1" applyAlignment="1"/>
    <xf numFmtId="0" fontId="0" fillId="0" borderId="16" xfId="0" applyBorder="1" applyAlignment="1"/>
    <xf numFmtId="2" fontId="0" fillId="6" borderId="3" xfId="0" applyNumberFormat="1" applyFill="1" applyBorder="1" applyAlignment="1"/>
    <xf numFmtId="2" fontId="0" fillId="6" borderId="16" xfId="0" applyNumberFormat="1" applyFill="1" applyBorder="1" applyAlignment="1"/>
    <xf numFmtId="0" fontId="0" fillId="0" borderId="0" xfId="0" applyFill="1"/>
    <xf numFmtId="0" fontId="4" fillId="0" borderId="0" xfId="0" applyFont="1" applyFill="1" applyBorder="1" applyAlignment="1">
      <alignment horizontal="center"/>
    </xf>
    <xf numFmtId="0" fontId="6" fillId="8" borderId="29" xfId="0" applyNumberFormat="1" applyFont="1" applyFill="1" applyBorder="1" applyAlignment="1">
      <alignment horizontal="center"/>
    </xf>
    <xf numFmtId="0" fontId="6" fillId="8" borderId="3" xfId="0" applyNumberFormat="1" applyFont="1" applyFill="1" applyBorder="1" applyAlignment="1">
      <alignment horizontal="center"/>
    </xf>
    <xf numFmtId="0" fontId="6" fillId="8" borderId="30" xfId="0" applyNumberFormat="1" applyFont="1" applyFill="1" applyBorder="1" applyAlignment="1">
      <alignment horizontal="center"/>
    </xf>
    <xf numFmtId="0" fontId="6" fillId="2" borderId="29" xfId="0" applyNumberFormat="1" applyFont="1" applyFill="1" applyBorder="1" applyAlignment="1">
      <alignment horizontal="center"/>
    </xf>
    <xf numFmtId="0" fontId="6" fillId="2" borderId="31" xfId="0" applyNumberFormat="1" applyFont="1" applyFill="1" applyBorder="1" applyAlignment="1">
      <alignment horizontal="center"/>
    </xf>
    <xf numFmtId="0" fontId="0" fillId="0" borderId="32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2" fontId="0" fillId="0" borderId="28" xfId="0" applyNumberFormat="1" applyBorder="1" applyAlignment="1" applyProtection="1">
      <alignment horizontal="center"/>
    </xf>
    <xf numFmtId="0" fontId="3" fillId="10" borderId="25" xfId="0" applyFont="1" applyFill="1" applyBorder="1" applyAlignment="1" applyProtection="1"/>
    <xf numFmtId="2" fontId="0" fillId="6" borderId="1" xfId="0" applyNumberFormat="1" applyFill="1" applyBorder="1" applyAlignment="1" applyProtection="1">
      <alignment horizontal="center"/>
    </xf>
    <xf numFmtId="0" fontId="0" fillId="6" borderId="1" xfId="0" applyFill="1" applyBorder="1" applyAlignment="1" applyProtection="1">
      <alignment horizontal="center"/>
    </xf>
    <xf numFmtId="0" fontId="0" fillId="0" borderId="1" xfId="0" applyBorder="1" applyAlignment="1" applyProtection="1">
      <alignment horizontal="center"/>
    </xf>
    <xf numFmtId="2" fontId="0" fillId="4" borderId="1" xfId="0" applyNumberFormat="1" applyFill="1" applyBorder="1" applyAlignment="1" applyProtection="1">
      <alignment horizontal="center"/>
    </xf>
    <xf numFmtId="0" fontId="0" fillId="4" borderId="1" xfId="0" applyFill="1" applyBorder="1" applyAlignment="1" applyProtection="1">
      <alignment horizontal="center"/>
    </xf>
    <xf numFmtId="0" fontId="0" fillId="0" borderId="0" xfId="0" applyFill="1" applyAlignment="1">
      <alignment horizontal="center"/>
    </xf>
    <xf numFmtId="0" fontId="6" fillId="2" borderId="20" xfId="0" applyNumberFormat="1" applyFont="1" applyFill="1" applyBorder="1" applyAlignment="1" applyProtection="1"/>
    <xf numFmtId="0" fontId="6" fillId="2" borderId="34" xfId="0" applyNumberFormat="1" applyFont="1" applyFill="1" applyBorder="1" applyAlignment="1" applyProtection="1"/>
    <xf numFmtId="2" fontId="4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6" fillId="8" borderId="29" xfId="0" applyNumberFormat="1" applyFont="1" applyFill="1" applyBorder="1" applyAlignment="1" applyProtection="1">
      <alignment horizontal="center"/>
    </xf>
    <xf numFmtId="0" fontId="6" fillId="8" borderId="30" xfId="0" applyNumberFormat="1" applyFont="1" applyFill="1" applyBorder="1" applyAlignment="1" applyProtection="1">
      <alignment horizontal="center"/>
    </xf>
    <xf numFmtId="1" fontId="6" fillId="2" borderId="29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/>
    </xf>
    <xf numFmtId="2" fontId="0" fillId="0" borderId="10" xfId="0" applyNumberFormat="1" applyBorder="1" applyAlignment="1" applyProtection="1">
      <alignment horizontal="center"/>
    </xf>
    <xf numFmtId="0" fontId="0" fillId="0" borderId="2" xfId="0" applyBorder="1" applyAlignment="1" applyProtection="1">
      <alignment horizontal="center"/>
    </xf>
    <xf numFmtId="2" fontId="19" fillId="0" borderId="0" xfId="0" applyNumberFormat="1" applyFont="1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" fontId="0" fillId="0" borderId="8" xfId="0" applyNumberFormat="1" applyFill="1" applyBorder="1" applyAlignment="1" applyProtection="1">
      <alignment horizontal="center"/>
    </xf>
    <xf numFmtId="0" fontId="0" fillId="0" borderId="0" xfId="0" applyFill="1" applyProtection="1"/>
    <xf numFmtId="1" fontId="0" fillId="0" borderId="0" xfId="0" applyNumberFormat="1" applyFill="1" applyBorder="1" applyAlignment="1" applyProtection="1">
      <alignment horizontal="right"/>
    </xf>
    <xf numFmtId="1" fontId="6" fillId="3" borderId="1" xfId="0" applyNumberFormat="1" applyFont="1" applyFill="1" applyBorder="1" applyAlignment="1" applyProtection="1">
      <alignment horizontal="center"/>
      <protection locked="0"/>
    </xf>
    <xf numFmtId="0" fontId="6" fillId="3" borderId="1" xfId="0" applyFont="1" applyFill="1" applyBorder="1" applyAlignment="1" applyProtection="1">
      <alignment horizontal="left"/>
      <protection locked="0"/>
    </xf>
    <xf numFmtId="0" fontId="6" fillId="3" borderId="4" xfId="0" applyFont="1" applyFill="1" applyBorder="1" applyAlignment="1" applyProtection="1">
      <alignment horizontal="left"/>
      <protection locked="0"/>
    </xf>
    <xf numFmtId="0" fontId="11" fillId="0" borderId="0" xfId="0" applyFont="1" applyAlignment="1" applyProtection="1">
      <alignment horizontal="right"/>
    </xf>
    <xf numFmtId="2" fontId="9" fillId="6" borderId="1" xfId="0" applyNumberFormat="1" applyFont="1" applyFill="1" applyBorder="1" applyProtection="1">
      <protection locked="0"/>
    </xf>
    <xf numFmtId="2" fontId="9" fillId="6" borderId="1" xfId="0" applyNumberFormat="1" applyFont="1" applyFill="1" applyBorder="1"/>
    <xf numFmtId="1" fontId="9" fillId="0" borderId="1" xfId="0" applyNumberFormat="1" applyFont="1" applyFill="1" applyBorder="1"/>
    <xf numFmtId="2" fontId="9" fillId="0" borderId="1" xfId="0" applyNumberFormat="1" applyFont="1" applyFill="1" applyBorder="1" applyProtection="1">
      <protection locked="0"/>
    </xf>
    <xf numFmtId="2" fontId="9" fillId="0" borderId="1" xfId="0" applyNumberFormat="1" applyFont="1" applyFill="1" applyBorder="1"/>
    <xf numFmtId="1" fontId="9" fillId="4" borderId="1" xfId="0" applyNumberFormat="1" applyFont="1" applyFill="1" applyBorder="1"/>
    <xf numFmtId="2" fontId="9" fillId="4" borderId="1" xfId="0" applyNumberFormat="1" applyFont="1" applyFill="1" applyBorder="1" applyProtection="1">
      <protection locked="0"/>
    </xf>
    <xf numFmtId="2" fontId="9" fillId="4" borderId="1" xfId="0" applyNumberFormat="1" applyFont="1" applyFill="1" applyBorder="1"/>
    <xf numFmtId="0" fontId="7" fillId="3" borderId="1" xfId="0" applyFont="1" applyFill="1" applyBorder="1" applyAlignment="1" applyProtection="1">
      <alignment horizontal="left"/>
      <protection locked="0"/>
    </xf>
    <xf numFmtId="0" fontId="7" fillId="2" borderId="1" xfId="0" applyFont="1" applyFill="1" applyBorder="1" applyAlignment="1"/>
    <xf numFmtId="0" fontId="12" fillId="11" borderId="1" xfId="2" applyFont="1" applyFill="1" applyBorder="1" applyAlignment="1" applyProtection="1">
      <alignment horizontal="left"/>
      <protection locked="0"/>
    </xf>
    <xf numFmtId="2" fontId="4" fillId="0" borderId="10" xfId="0" applyNumberFormat="1" applyFont="1" applyFill="1" applyBorder="1" applyAlignment="1" applyProtection="1">
      <alignment horizontal="center"/>
    </xf>
    <xf numFmtId="2" fontId="4" fillId="0" borderId="28" xfId="0" applyNumberFormat="1" applyFont="1" applyFill="1" applyBorder="1" applyAlignment="1" applyProtection="1">
      <alignment horizontal="center"/>
    </xf>
    <xf numFmtId="2" fontId="4" fillId="0" borderId="35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  <protection locked="0"/>
    </xf>
    <xf numFmtId="2" fontId="0" fillId="0" borderId="9" xfId="0" applyNumberFormat="1" applyBorder="1" applyAlignment="1"/>
    <xf numFmtId="2" fontId="0" fillId="6" borderId="9" xfId="0" applyNumberFormat="1" applyFill="1" applyBorder="1" applyAlignment="1"/>
    <xf numFmtId="0" fontId="22" fillId="0" borderId="1" xfId="2" applyFont="1" applyFill="1" applyBorder="1" applyAlignment="1" applyProtection="1">
      <alignment horizontal="right"/>
      <protection locked="0"/>
    </xf>
    <xf numFmtId="0" fontId="22" fillId="0" borderId="1" xfId="2" applyFont="1" applyBorder="1" applyProtection="1">
      <protection locked="0"/>
    </xf>
    <xf numFmtId="0" fontId="22" fillId="12" borderId="1" xfId="2" applyFont="1" applyFill="1" applyBorder="1" applyAlignment="1" applyProtection="1">
      <alignment horizontal="right"/>
      <protection locked="0"/>
    </xf>
    <xf numFmtId="0" fontId="22" fillId="4" borderId="1" xfId="2" applyFont="1" applyFill="1" applyBorder="1" applyProtection="1">
      <protection locked="0"/>
    </xf>
    <xf numFmtId="0" fontId="3" fillId="0" borderId="0" xfId="0" applyFont="1" applyFill="1"/>
    <xf numFmtId="2" fontId="0" fillId="0" borderId="0" xfId="0" applyNumberFormat="1" applyFill="1"/>
    <xf numFmtId="0" fontId="14" fillId="0" borderId="0" xfId="0" applyFont="1" applyAlignment="1" applyProtection="1">
      <alignment horizontal="right"/>
    </xf>
    <xf numFmtId="0" fontId="7" fillId="2" borderId="15" xfId="0" applyFont="1" applyFill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right"/>
    </xf>
    <xf numFmtId="0" fontId="0" fillId="0" borderId="0" xfId="0" applyFill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20" fillId="13" borderId="0" xfId="0" applyFont="1" applyFill="1" applyProtection="1"/>
    <xf numFmtId="0" fontId="0" fillId="13" borderId="0" xfId="0" applyFill="1" applyProtection="1"/>
    <xf numFmtId="0" fontId="7" fillId="2" borderId="5" xfId="0" applyFont="1" applyFill="1" applyBorder="1" applyAlignment="1">
      <alignment horizontal="center"/>
    </xf>
    <xf numFmtId="0" fontId="7" fillId="2" borderId="36" xfId="0" applyFont="1" applyFill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37" xfId="0" applyBorder="1" applyAlignment="1" applyProtection="1">
      <alignment horizontal="center"/>
    </xf>
    <xf numFmtId="0" fontId="0" fillId="0" borderId="4" xfId="0" applyFill="1" applyBorder="1" applyAlignment="1" applyProtection="1">
      <alignment horizontal="center"/>
    </xf>
    <xf numFmtId="2" fontId="4" fillId="0" borderId="5" xfId="0" applyNumberFormat="1" applyFont="1" applyFill="1" applyBorder="1" applyAlignment="1">
      <alignment horizontal="center"/>
    </xf>
    <xf numFmtId="0" fontId="7" fillId="2" borderId="27" xfId="0" applyFont="1" applyFill="1" applyBorder="1" applyAlignment="1">
      <alignment vertical="center"/>
    </xf>
    <xf numFmtId="2" fontId="0" fillId="0" borderId="1" xfId="0" applyNumberFormat="1" applyBorder="1" applyProtection="1"/>
    <xf numFmtId="0" fontId="7" fillId="2" borderId="0" xfId="0" applyFont="1" applyFill="1" applyBorder="1" applyAlignment="1" applyProtection="1">
      <alignment horizontal="center"/>
    </xf>
    <xf numFmtId="1" fontId="0" fillId="0" borderId="0" xfId="0" applyNumberFormat="1" applyProtection="1"/>
    <xf numFmtId="0" fontId="12" fillId="2" borderId="0" xfId="0" applyFont="1" applyFill="1" applyBorder="1" applyAlignment="1"/>
    <xf numFmtId="0" fontId="0" fillId="9" borderId="0" xfId="0" applyFill="1" applyBorder="1" applyAlignment="1"/>
    <xf numFmtId="0" fontId="12" fillId="9" borderId="0" xfId="0" applyFont="1" applyFill="1" applyBorder="1" applyAlignment="1"/>
    <xf numFmtId="0" fontId="0" fillId="9" borderId="0" xfId="0" applyFill="1"/>
    <xf numFmtId="0" fontId="18" fillId="9" borderId="0" xfId="0" applyFont="1" applyFill="1" applyBorder="1" applyAlignment="1">
      <alignment horizontal="center"/>
    </xf>
    <xf numFmtId="0" fontId="5" fillId="9" borderId="0" xfId="0" applyFont="1" applyFill="1"/>
    <xf numFmtId="2" fontId="0" fillId="0" borderId="1" xfId="0" applyNumberFormat="1" applyBorder="1" applyAlignment="1" applyProtection="1">
      <alignment horizontal="center"/>
    </xf>
    <xf numFmtId="0" fontId="16" fillId="0" borderId="0" xfId="1" applyFill="1" applyAlignment="1" applyProtection="1">
      <alignment horizontal="left"/>
    </xf>
    <xf numFmtId="0" fontId="7" fillId="2" borderId="3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15" fillId="4" borderId="3" xfId="0" applyFont="1" applyFill="1" applyBorder="1" applyAlignment="1">
      <alignment horizontal="center" vertical="center"/>
    </xf>
    <xf numFmtId="0" fontId="15" fillId="4" borderId="9" xfId="0" applyFont="1" applyFill="1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6" fillId="9" borderId="5" xfId="0" applyFont="1" applyFill="1" applyBorder="1" applyAlignment="1">
      <alignment horizontal="center"/>
    </xf>
    <xf numFmtId="0" fontId="0" fillId="9" borderId="25" xfId="0" applyFill="1" applyBorder="1"/>
    <xf numFmtId="0" fontId="0" fillId="9" borderId="27" xfId="0" applyFill="1" applyBorder="1"/>
    <xf numFmtId="0" fontId="15" fillId="4" borderId="16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/>
    </xf>
    <xf numFmtId="0" fontId="7" fillId="7" borderId="9" xfId="0" applyFont="1" applyFill="1" applyBorder="1" applyAlignment="1">
      <alignment horizontal="center" vertical="center"/>
    </xf>
    <xf numFmtId="0" fontId="7" fillId="7" borderId="16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/>
    </xf>
    <xf numFmtId="0" fontId="3" fillId="10" borderId="25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10" borderId="5" xfId="0" applyFill="1" applyBorder="1" applyAlignment="1">
      <alignment horizontal="center"/>
    </xf>
    <xf numFmtId="0" fontId="0" fillId="10" borderId="27" xfId="0" applyFill="1" applyBorder="1" applyAlignment="1">
      <alignment horizontal="center"/>
    </xf>
    <xf numFmtId="0" fontId="6" fillId="2" borderId="3" xfId="0" applyFont="1" applyFill="1" applyBorder="1" applyAlignment="1">
      <alignment horizontal="center" wrapText="1"/>
    </xf>
    <xf numFmtId="0" fontId="6" fillId="2" borderId="9" xfId="0" applyFont="1" applyFill="1" applyBorder="1" applyAlignment="1">
      <alignment horizontal="center" wrapText="1"/>
    </xf>
    <xf numFmtId="0" fontId="6" fillId="2" borderId="16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2" borderId="27" xfId="0" applyFont="1" applyFill="1" applyBorder="1" applyAlignment="1">
      <alignment horizontal="center"/>
    </xf>
    <xf numFmtId="0" fontId="0" fillId="0" borderId="36" xfId="0" applyBorder="1" applyAlignment="1" applyProtection="1">
      <alignment horizontal="center"/>
    </xf>
    <xf numFmtId="0" fontId="0" fillId="0" borderId="39" xfId="0" applyBorder="1" applyAlignment="1" applyProtection="1">
      <alignment horizontal="center"/>
    </xf>
    <xf numFmtId="166" fontId="11" fillId="0" borderId="0" xfId="0" applyNumberFormat="1" applyFont="1" applyAlignment="1" applyProtection="1">
      <alignment horizontal="right"/>
    </xf>
    <xf numFmtId="0" fontId="0" fillId="0" borderId="24" xfId="0" applyBorder="1" applyAlignment="1" applyProtection="1">
      <alignment horizontal="center"/>
    </xf>
    <xf numFmtId="0" fontId="0" fillId="0" borderId="40" xfId="0" applyBorder="1" applyAlignment="1" applyProtection="1">
      <alignment horizontal="center"/>
    </xf>
    <xf numFmtId="0" fontId="7" fillId="2" borderId="38" xfId="0" applyFont="1" applyFill="1" applyBorder="1" applyAlignment="1" applyProtection="1">
      <alignment horizontal="center"/>
    </xf>
    <xf numFmtId="0" fontId="7" fillId="2" borderId="41" xfId="0" applyFont="1" applyFill="1" applyBorder="1" applyAlignment="1" applyProtection="1">
      <alignment horizontal="center"/>
    </xf>
    <xf numFmtId="14" fontId="11" fillId="0" borderId="0" xfId="0" applyNumberFormat="1" applyFont="1" applyAlignment="1" applyProtection="1">
      <alignment horizontal="right"/>
    </xf>
    <xf numFmtId="0" fontId="7" fillId="2" borderId="26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2" fontId="0" fillId="0" borderId="2" xfId="0" applyNumberFormat="1" applyFill="1" applyBorder="1" applyAlignment="1" applyProtection="1">
      <alignment horizontal="center"/>
    </xf>
    <xf numFmtId="2" fontId="0" fillId="0" borderId="28" xfId="0" applyNumberFormat="1" applyFill="1" applyBorder="1" applyAlignment="1" applyProtection="1">
      <alignment horizontal="center"/>
    </xf>
    <xf numFmtId="0" fontId="7" fillId="2" borderId="20" xfId="0" applyFont="1" applyFill="1" applyBorder="1" applyAlignment="1" applyProtection="1">
      <alignment horizontal="center"/>
    </xf>
    <xf numFmtId="0" fontId="7" fillId="2" borderId="39" xfId="0" applyFont="1" applyFill="1" applyBorder="1" applyAlignment="1" applyProtection="1">
      <alignment horizontal="center"/>
    </xf>
    <xf numFmtId="0" fontId="7" fillId="2" borderId="34" xfId="0" applyFont="1" applyFill="1" applyBorder="1" applyAlignment="1" applyProtection="1">
      <alignment horizontal="center"/>
    </xf>
    <xf numFmtId="0" fontId="6" fillId="2" borderId="18" xfId="0" applyFont="1" applyFill="1" applyBorder="1" applyAlignment="1">
      <alignment horizontal="center"/>
    </xf>
    <xf numFmtId="0" fontId="6" fillId="2" borderId="26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/>
    </xf>
    <xf numFmtId="0" fontId="6" fillId="2" borderId="20" xfId="0" applyNumberFormat="1" applyFont="1" applyFill="1" applyBorder="1" applyAlignment="1">
      <alignment horizontal="center"/>
    </xf>
    <xf numFmtId="0" fontId="6" fillId="2" borderId="34" xfId="0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right"/>
    </xf>
    <xf numFmtId="0" fontId="6" fillId="2" borderId="1" xfId="0" applyNumberFormat="1" applyFont="1" applyFill="1" applyBorder="1" applyAlignment="1">
      <alignment horizontal="center"/>
    </xf>
    <xf numFmtId="0" fontId="6" fillId="8" borderId="18" xfId="0" applyNumberFormat="1" applyFont="1" applyFill="1" applyBorder="1" applyAlignment="1">
      <alignment horizontal="center"/>
    </xf>
    <xf numFmtId="0" fontId="6" fillId="8" borderId="26" xfId="0" applyNumberFormat="1" applyFont="1" applyFill="1" applyBorder="1" applyAlignment="1">
      <alignment horizontal="center"/>
    </xf>
    <xf numFmtId="0" fontId="6" fillId="8" borderId="6" xfId="0" applyNumberFormat="1" applyFont="1" applyFill="1" applyBorder="1" applyAlignment="1">
      <alignment horizontal="center"/>
    </xf>
    <xf numFmtId="0" fontId="6" fillId="2" borderId="18" xfId="0" applyNumberFormat="1" applyFont="1" applyFill="1" applyBorder="1" applyAlignment="1">
      <alignment horizontal="center"/>
    </xf>
    <xf numFmtId="0" fontId="6" fillId="2" borderId="26" xfId="0" applyNumberFormat="1" applyFont="1" applyFill="1" applyBorder="1" applyAlignment="1">
      <alignment horizontal="center"/>
    </xf>
    <xf numFmtId="0" fontId="6" fillId="2" borderId="6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6" xfId="0" applyBorder="1" applyAlignment="1">
      <alignment horizontal="center"/>
    </xf>
    <xf numFmtId="2" fontId="0" fillId="4" borderId="3" xfId="0" applyNumberFormat="1" applyFill="1" applyBorder="1" applyAlignment="1">
      <alignment horizontal="center"/>
    </xf>
    <xf numFmtId="2" fontId="0" fillId="4" borderId="9" xfId="0" applyNumberFormat="1" applyFill="1" applyBorder="1" applyAlignment="1">
      <alignment horizontal="center"/>
    </xf>
    <xf numFmtId="2" fontId="0" fillId="4" borderId="16" xfId="0" applyNumberFormat="1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0" borderId="16" xfId="0" applyNumberFormat="1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28" xfId="0" applyBorder="1" applyAlignment="1">
      <alignment horizontal="left"/>
    </xf>
    <xf numFmtId="0" fontId="0" fillId="0" borderId="29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32" xfId="0" applyBorder="1" applyAlignment="1">
      <alignment horizontal="center"/>
    </xf>
    <xf numFmtId="0" fontId="15" fillId="4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left" wrapText="1"/>
    </xf>
    <xf numFmtId="0" fontId="0" fillId="0" borderId="10" xfId="0" applyNumberFormat="1" applyBorder="1" applyAlignment="1">
      <alignment horizontal="left" wrapText="1"/>
    </xf>
    <xf numFmtId="0" fontId="0" fillId="0" borderId="1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26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21" fillId="0" borderId="1" xfId="0" applyFont="1" applyBorder="1" applyAlignment="1">
      <alignment horizontal="left"/>
    </xf>
    <xf numFmtId="0" fontId="21" fillId="0" borderId="10" xfId="0" applyFont="1" applyBorder="1" applyAlignment="1">
      <alignment horizontal="left"/>
    </xf>
    <xf numFmtId="2" fontId="0" fillId="6" borderId="3" xfId="0" applyNumberFormat="1" applyFill="1" applyBorder="1" applyAlignment="1">
      <alignment horizontal="center"/>
    </xf>
    <xf numFmtId="2" fontId="0" fillId="6" borderId="9" xfId="0" applyNumberFormat="1" applyFill="1" applyBorder="1" applyAlignment="1">
      <alignment horizontal="center"/>
    </xf>
    <xf numFmtId="2" fontId="0" fillId="6" borderId="16" xfId="0" applyNumberFormat="1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0" fillId="6" borderId="16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2" fontId="0" fillId="0" borderId="3" xfId="0" applyNumberFormat="1" applyFill="1" applyBorder="1" applyAlignment="1">
      <alignment horizontal="center"/>
    </xf>
    <xf numFmtId="2" fontId="0" fillId="0" borderId="9" xfId="0" applyNumberFormat="1" applyFill="1" applyBorder="1" applyAlignment="1">
      <alignment horizontal="center"/>
    </xf>
    <xf numFmtId="2" fontId="0" fillId="0" borderId="16" xfId="0" applyNumberFormat="1" applyFill="1" applyBorder="1" applyAlignment="1">
      <alignment horizontal="center"/>
    </xf>
    <xf numFmtId="0" fontId="7" fillId="2" borderId="3" xfId="0" applyFont="1" applyFill="1" applyBorder="1" applyAlignment="1" applyProtection="1">
      <alignment horizontal="center" vertical="center"/>
    </xf>
    <xf numFmtId="0" fontId="7" fillId="2" borderId="9" xfId="0" applyFont="1" applyFill="1" applyBorder="1" applyAlignment="1" applyProtection="1">
      <alignment horizontal="center" vertical="center"/>
    </xf>
    <xf numFmtId="0" fontId="7" fillId="2" borderId="16" xfId="0" applyFont="1" applyFill="1" applyBorder="1" applyAlignment="1" applyProtection="1">
      <alignment horizontal="center" vertical="center"/>
    </xf>
    <xf numFmtId="2" fontId="0" fillId="0" borderId="1" xfId="0" applyNumberFormat="1" applyBorder="1" applyAlignment="1" applyProtection="1">
      <alignment horizontal="center"/>
    </xf>
    <xf numFmtId="2" fontId="0" fillId="4" borderId="1" xfId="0" applyNumberFormat="1" applyFill="1" applyBorder="1" applyAlignment="1" applyProtection="1">
      <alignment horizontal="center"/>
    </xf>
    <xf numFmtId="0" fontId="0" fillId="0" borderId="0" xfId="0" applyAlignment="1" applyProtection="1">
      <alignment horizontal="left" wrapText="1"/>
    </xf>
    <xf numFmtId="0" fontId="15" fillId="4" borderId="3" xfId="0" applyFont="1" applyFill="1" applyBorder="1" applyAlignment="1" applyProtection="1">
      <alignment horizontal="center" vertical="center"/>
    </xf>
    <xf numFmtId="0" fontId="15" fillId="4" borderId="9" xfId="0" applyFont="1" applyFill="1" applyBorder="1" applyAlignment="1" applyProtection="1">
      <alignment horizontal="center" vertical="center"/>
    </xf>
    <xf numFmtId="0" fontId="15" fillId="4" borderId="16" xfId="0" applyFont="1" applyFill="1" applyBorder="1" applyAlignment="1" applyProtection="1">
      <alignment horizontal="center" vertical="center"/>
    </xf>
    <xf numFmtId="0" fontId="6" fillId="2" borderId="1" xfId="0" applyFont="1" applyFill="1" applyBorder="1" applyAlignment="1" applyProtection="1">
      <alignment horizontal="center"/>
    </xf>
    <xf numFmtId="0" fontId="0" fillId="10" borderId="5" xfId="0" applyFill="1" applyBorder="1" applyAlignment="1" applyProtection="1">
      <alignment horizontal="center"/>
    </xf>
    <xf numFmtId="0" fontId="0" fillId="10" borderId="27" xfId="0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/>
    </xf>
    <xf numFmtId="0" fontId="7" fillId="7" borderId="9" xfId="0" applyFont="1" applyFill="1" applyBorder="1" applyAlignment="1" applyProtection="1">
      <alignment horizontal="center" vertical="center"/>
    </xf>
    <xf numFmtId="0" fontId="7" fillId="7" borderId="16" xfId="0" applyFont="1" applyFill="1" applyBorder="1" applyAlignment="1" applyProtection="1">
      <alignment horizontal="center" vertical="center"/>
    </xf>
    <xf numFmtId="0" fontId="7" fillId="4" borderId="43" xfId="0" applyFont="1" applyFill="1" applyBorder="1" applyAlignment="1" applyProtection="1">
      <alignment horizontal="center" vertical="center"/>
    </xf>
    <xf numFmtId="0" fontId="7" fillId="4" borderId="44" xfId="0" applyFont="1" applyFill="1" applyBorder="1" applyAlignment="1" applyProtection="1">
      <alignment horizontal="center" vertical="center"/>
    </xf>
    <xf numFmtId="2" fontId="0" fillId="6" borderId="1" xfId="0" applyNumberFormat="1" applyFill="1" applyBorder="1" applyAlignment="1" applyProtection="1">
      <alignment horizontal="center"/>
    </xf>
    <xf numFmtId="0" fontId="0" fillId="0" borderId="1" xfId="0" applyBorder="1" applyProtection="1"/>
    <xf numFmtId="0" fontId="6" fillId="2" borderId="45" xfId="0" applyFont="1" applyFill="1" applyBorder="1" applyAlignment="1" applyProtection="1">
      <alignment horizontal="center"/>
    </xf>
    <xf numFmtId="0" fontId="6" fillId="2" borderId="41" xfId="0" applyFont="1" applyFill="1" applyBorder="1" applyAlignment="1" applyProtection="1">
      <alignment horizontal="center"/>
    </xf>
    <xf numFmtId="0" fontId="6" fillId="8" borderId="45" xfId="0" applyNumberFormat="1" applyFont="1" applyFill="1" applyBorder="1" applyAlignment="1" applyProtection="1">
      <alignment horizontal="center"/>
    </xf>
    <xf numFmtId="0" fontId="6" fillId="8" borderId="41" xfId="0" applyNumberFormat="1" applyFont="1" applyFill="1" applyBorder="1" applyAlignment="1" applyProtection="1">
      <alignment horizontal="center"/>
    </xf>
    <xf numFmtId="0" fontId="6" fillId="2" borderId="5" xfId="0" applyNumberFormat="1" applyFont="1" applyFill="1" applyBorder="1" applyAlignment="1" applyProtection="1">
      <alignment horizontal="center"/>
    </xf>
    <xf numFmtId="0" fontId="6" fillId="2" borderId="25" xfId="0" applyNumberFormat="1" applyFont="1" applyFill="1" applyBorder="1" applyAlignment="1" applyProtection="1">
      <alignment horizontal="center"/>
    </xf>
    <xf numFmtId="0" fontId="6" fillId="2" borderId="45" xfId="0" applyNumberFormat="1" applyFont="1" applyFill="1" applyBorder="1" applyAlignment="1" applyProtection="1">
      <alignment horizontal="center"/>
    </xf>
    <xf numFmtId="0" fontId="6" fillId="2" borderId="41" xfId="0" applyNumberFormat="1" applyFont="1" applyFill="1" applyBorder="1" applyAlignment="1" applyProtection="1">
      <alignment horizontal="center"/>
    </xf>
    <xf numFmtId="0" fontId="7" fillId="2" borderId="43" xfId="0" applyFont="1" applyFill="1" applyBorder="1" applyAlignment="1">
      <alignment horizontal="center" vertical="center"/>
    </xf>
    <xf numFmtId="0" fontId="7" fillId="2" borderId="44" xfId="0" applyFont="1" applyFill="1" applyBorder="1" applyAlignment="1">
      <alignment horizontal="center" vertical="center"/>
    </xf>
    <xf numFmtId="0" fontId="7" fillId="2" borderId="25" xfId="0" applyFont="1" applyFill="1" applyBorder="1" applyAlignment="1">
      <alignment horizontal="center"/>
    </xf>
  </cellXfs>
  <cellStyles count="3">
    <cellStyle name="Hyperlink" xfId="1" builtinId="8"/>
    <cellStyle name="Normal" xfId="0" builtinId="0"/>
    <cellStyle name="Normal_rptactas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</xdr:row>
      <xdr:rowOff>66675</xdr:rowOff>
    </xdr:from>
    <xdr:to>
      <xdr:col>8</xdr:col>
      <xdr:colOff>548610</xdr:colOff>
      <xdr:row>42</xdr:row>
      <xdr:rowOff>47625</xdr:rowOff>
    </xdr:to>
    <xdr:sp macro="" textlink="">
      <xdr:nvSpPr>
        <xdr:cNvPr id="1027" name="Text Box 3"/>
        <xdr:cNvSpPr txBox="1">
          <a:spLocks noChangeArrowheads="1"/>
        </xdr:cNvSpPr>
      </xdr:nvSpPr>
      <xdr:spPr bwMode="auto">
        <a:xfrm>
          <a:off x="38100" y="304800"/>
          <a:ext cx="5438775" cy="654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This sheet has been designed to automate the scoring of an F3F competition as far as possible. The sheet can now handle a 40 round competition for up to 90 pilots - features include:</a:t>
          </a:r>
        </a:p>
        <a:p>
          <a:pPr algn="l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 - Automatic calculation of round scores, current scores, and final scores;</a:t>
          </a:r>
        </a:p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 - Automated leaderboard updated on a round by round basis;</a:t>
          </a:r>
        </a:p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 - Search function to pull previous round results and leaderboards;</a:t>
          </a:r>
        </a:p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 - Average speed for all flights (selectable in mph or kph);</a:t>
          </a:r>
        </a:p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 - Ability to handle 0, 1 or 2 discards per pilot.</a:t>
          </a:r>
        </a:p>
        <a:p>
          <a:pPr algn="l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In addition, the sheet also summarises in a printable one page format:</a:t>
          </a:r>
        </a:p>
        <a:p>
          <a:pPr algn="l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 - Final rankings;</a:t>
          </a:r>
        </a:p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 - Round winner;</a:t>
          </a:r>
        </a:p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 - Number of rounds flown;</a:t>
          </a:r>
        </a:p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 - Best flight;</a:t>
          </a:r>
        </a:p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 - Event name, date and CD.</a:t>
          </a:r>
        </a:p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 - Teams</a:t>
          </a:r>
        </a:p>
        <a:p>
          <a:pPr algn="l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DISCLAIMER</a:t>
          </a: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 - This spreadsheet is provided as freeware. The author has made every effort to eradicate errors in it's calculation methods, but cannot be held liable for any issues/mistakes resulting from its usage.</a:t>
          </a:r>
        </a:p>
        <a:p>
          <a:pPr algn="l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Notes on using the sheet:</a:t>
          </a: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 - All event information, pilots’ names/aircraft and flight times are entered on the “Enter data here!” worksheet (key parameters in the light blue boxes at the top).</a:t>
          </a:r>
        </a:p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 - </a:t>
          </a:r>
          <a:r>
            <a:rPr lang="es-ES" sz="1000" b="1" i="0" strike="noStrike">
              <a:solidFill>
                <a:srgbClr val="FF0000"/>
              </a:solidFill>
              <a:latin typeface="Arial"/>
              <a:cs typeface="Arial"/>
            </a:rPr>
            <a:t>No data should be entered on any other worksheets </a:t>
          </a:r>
          <a:r>
            <a:rPr lang="es-ES" sz="1000" b="1" i="1" strike="noStrike">
              <a:solidFill>
                <a:srgbClr val="000000"/>
              </a:solidFill>
              <a:latin typeface="Arial"/>
              <a:cs typeface="Arial"/>
            </a:rPr>
            <a:t>-</a:t>
          </a: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 this includes titles, dates etc. which cascade through the sheet automatically.</a:t>
          </a:r>
        </a:p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 - </a:t>
          </a:r>
          <a:r>
            <a:rPr lang="es-ES" sz="1000" b="1" i="0" strike="noStrike">
              <a:solidFill>
                <a:srgbClr val="FF0000"/>
              </a:solidFill>
              <a:latin typeface="Arial"/>
              <a:cs typeface="Arial"/>
            </a:rPr>
            <a:t>If a pilot does not record a time in a round for any reason, enter "dnf" in the relevent cell</a:t>
          </a: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 - failure to do this will result in incorrect calculation of some of the results!</a:t>
          </a:r>
        </a:p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 - All cells/worksheets with formulae are locked to prevent accidental deletion.</a:t>
          </a:r>
        </a:p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 - To obtain detailed information on any given round, simply type the round number into the light blue box in the “Round summary” worksheet.</a:t>
          </a:r>
        </a:p>
        <a:p>
          <a:pPr algn="l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Although saved in protected mode to prevent accidental errors, the sheet is not password protected. Feel free to make changes if there’s functionality you'd like to add or modify - just don't ask me to explain all the formulae, I'll have forgotten!</a:t>
          </a:r>
        </a:p>
        <a:p>
          <a:pPr algn="l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I44"/>
  <sheetViews>
    <sheetView topLeftCell="A14" workbookViewId="0">
      <selection activeCell="A45" sqref="A45"/>
    </sheetView>
  </sheetViews>
  <sheetFormatPr defaultRowHeight="13.2"/>
  <cols>
    <col min="1" max="1" width="9.6640625" customWidth="1"/>
    <col min="2" max="2" width="9.33203125" customWidth="1"/>
    <col min="9" max="9" width="10.33203125" customWidth="1"/>
  </cols>
  <sheetData>
    <row r="1" spans="1:1" ht="17.399999999999999">
      <c r="A1" s="161" t="str">
        <f>IF('Enter data here!'!D3="", "F3F Competition Spreadsheet",CONCATENATE("F3F Competition - ",'Enter data here!'!D3))</f>
        <v>F3F Competition - South Open</v>
      </c>
    </row>
    <row r="2" spans="1:1" ht="6.75" customHeight="1"/>
    <row r="12" spans="1:1">
      <c r="A12" s="92"/>
    </row>
    <row r="13" spans="1:1">
      <c r="A13" s="92"/>
    </row>
    <row r="15" spans="1:1" ht="12.75" customHeight="1"/>
    <row r="19" ht="12.75" customHeight="1"/>
    <row r="44" spans="1:9">
      <c r="A44" s="278"/>
      <c r="B44" s="278"/>
      <c r="C44" s="278"/>
      <c r="D44" s="278"/>
      <c r="E44" s="278"/>
      <c r="F44" s="278"/>
      <c r="G44" s="278"/>
      <c r="H44" s="278"/>
      <c r="I44" s="278"/>
    </row>
  </sheetData>
  <mergeCells count="1">
    <mergeCell ref="A44:I44"/>
  </mergeCells>
  <phoneticPr fontId="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GB333"/>
  <sheetViews>
    <sheetView workbookViewId="0">
      <pane xSplit="2" ySplit="20" topLeftCell="D22" activePane="bottomRight" state="frozen"/>
      <selection activeCell="E41" sqref="E41"/>
      <selection pane="topRight" activeCell="E41" sqref="E41"/>
      <selection pane="bottomLeft" activeCell="E41" sqref="E41"/>
      <selection pane="bottomRight" activeCell="D264" sqref="D264"/>
    </sheetView>
  </sheetViews>
  <sheetFormatPr defaultRowHeight="13.2"/>
  <cols>
    <col min="1" max="1" width="7.5546875" customWidth="1"/>
    <col min="2" max="2" width="22.109375" customWidth="1"/>
    <col min="3" max="3" width="26.109375" customWidth="1"/>
    <col min="4" max="92" width="25.6640625" customWidth="1"/>
    <col min="94" max="95" width="12.88671875" customWidth="1"/>
    <col min="96" max="96" width="13" customWidth="1"/>
    <col min="98" max="98" width="0" hidden="1" customWidth="1"/>
  </cols>
  <sheetData>
    <row r="1" spans="1:184" ht="22.5" customHeight="1">
      <c r="A1" s="165" t="s">
        <v>39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CR1" s="193"/>
      <c r="CS1" s="193"/>
      <c r="CT1" s="193"/>
      <c r="CU1" s="193"/>
      <c r="CV1" s="193"/>
      <c r="CW1" s="193"/>
      <c r="CX1" s="193"/>
      <c r="CY1" s="193"/>
      <c r="CZ1" s="193"/>
      <c r="DA1" s="193"/>
      <c r="DB1" s="193"/>
      <c r="DC1" s="193"/>
      <c r="DD1" s="193"/>
      <c r="DE1" s="193"/>
      <c r="DF1" s="193"/>
      <c r="DG1" s="193"/>
      <c r="DH1" s="193"/>
      <c r="DI1" s="193"/>
      <c r="DJ1" s="193"/>
      <c r="DK1" s="193"/>
      <c r="DL1" s="193"/>
      <c r="DM1" s="193"/>
      <c r="DN1" s="193"/>
      <c r="DO1" s="193"/>
      <c r="DP1" s="193"/>
      <c r="DQ1" s="193"/>
      <c r="DR1" s="193"/>
      <c r="DS1" s="193"/>
      <c r="DT1" s="193"/>
      <c r="DU1" s="193"/>
      <c r="DV1" s="193"/>
      <c r="DW1" s="193"/>
      <c r="DX1" s="193"/>
      <c r="DY1" s="193"/>
      <c r="DZ1" s="193"/>
      <c r="EA1" s="193"/>
      <c r="EB1" s="193"/>
      <c r="EC1" s="193"/>
      <c r="ED1" s="193"/>
      <c r="EE1" s="193"/>
      <c r="EF1" s="193"/>
      <c r="EG1" s="193"/>
      <c r="EH1" s="193"/>
      <c r="EI1" s="193"/>
      <c r="EJ1" s="193"/>
      <c r="EK1" s="193"/>
      <c r="EL1" s="193"/>
      <c r="EM1" s="193"/>
      <c r="EN1" s="193"/>
      <c r="EO1" s="193"/>
      <c r="EP1" s="193"/>
      <c r="EQ1" s="193"/>
      <c r="ER1" s="193"/>
      <c r="ES1" s="193"/>
      <c r="ET1" s="193"/>
      <c r="EU1" s="193"/>
      <c r="EV1" s="193"/>
      <c r="EW1" s="193"/>
      <c r="EX1" s="193"/>
      <c r="EY1" s="193"/>
      <c r="EZ1" s="193"/>
      <c r="FA1" s="193"/>
      <c r="FB1" s="193"/>
      <c r="FC1" s="193"/>
      <c r="FD1" s="193"/>
      <c r="FE1" s="193"/>
      <c r="FF1" s="193"/>
      <c r="FG1" s="193"/>
      <c r="FH1" s="193"/>
      <c r="FI1" s="193"/>
      <c r="FJ1" s="193"/>
      <c r="FK1" s="193"/>
      <c r="FL1" s="193"/>
      <c r="FM1" s="193"/>
      <c r="FN1" s="193"/>
      <c r="FO1" s="193"/>
      <c r="FP1" s="193"/>
      <c r="FQ1" s="193"/>
      <c r="FR1" s="193"/>
      <c r="FS1" s="193"/>
      <c r="FT1" s="193"/>
      <c r="FU1" s="193"/>
      <c r="FV1" s="193"/>
      <c r="FW1" s="193"/>
      <c r="FX1" s="193"/>
      <c r="FY1" s="193"/>
      <c r="FZ1" s="193"/>
      <c r="GA1" s="193"/>
      <c r="GB1" s="193"/>
    </row>
    <row r="2" spans="1:184" ht="13.8" thickBot="1">
      <c r="CP2" s="11"/>
      <c r="CQ2" s="11"/>
      <c r="CR2" s="11"/>
      <c r="CS2" s="193"/>
      <c r="CT2" s="193"/>
      <c r="CU2" s="193"/>
      <c r="CV2" s="193"/>
      <c r="CW2" s="193"/>
      <c r="CX2" s="193"/>
      <c r="CY2" s="193"/>
      <c r="CZ2" s="193"/>
      <c r="DA2" s="193"/>
      <c r="DB2" s="193"/>
      <c r="DC2" s="193"/>
      <c r="DD2" s="193"/>
      <c r="DE2" s="193"/>
      <c r="DF2" s="193"/>
      <c r="DG2" s="193"/>
      <c r="DH2" s="193"/>
      <c r="DI2" s="193"/>
      <c r="DJ2" s="193"/>
      <c r="DK2" s="193"/>
      <c r="DL2" s="193"/>
      <c r="DM2" s="193"/>
      <c r="DN2" s="193"/>
      <c r="DO2" s="193"/>
      <c r="DP2" s="193"/>
      <c r="DQ2" s="193"/>
      <c r="DR2" s="193"/>
      <c r="DS2" s="193"/>
      <c r="DT2" s="193"/>
      <c r="DU2" s="193"/>
      <c r="DV2" s="193"/>
      <c r="DW2" s="193"/>
      <c r="DX2" s="193"/>
      <c r="DY2" s="193"/>
      <c r="DZ2" s="193"/>
      <c r="EA2" s="193"/>
      <c r="EB2" s="193"/>
      <c r="EC2" s="193"/>
      <c r="ED2" s="193"/>
      <c r="EE2" s="193"/>
      <c r="EF2" s="193"/>
      <c r="EG2" s="193"/>
      <c r="EH2" s="193"/>
      <c r="EI2" s="193"/>
      <c r="EJ2" s="193"/>
      <c r="EK2" s="193"/>
      <c r="EL2" s="193"/>
      <c r="EM2" s="193"/>
      <c r="EN2" s="193"/>
      <c r="EO2" s="193"/>
      <c r="EP2" s="193"/>
      <c r="EQ2" s="193"/>
      <c r="ER2" s="193"/>
      <c r="ES2" s="193"/>
      <c r="ET2" s="193"/>
      <c r="EU2" s="193"/>
      <c r="EV2" s="193"/>
      <c r="EW2" s="193"/>
      <c r="EX2" s="193"/>
      <c r="EY2" s="193"/>
      <c r="EZ2" s="193"/>
      <c r="FA2" s="193"/>
      <c r="FB2" s="193"/>
      <c r="FC2" s="193"/>
      <c r="FD2" s="193"/>
      <c r="FE2" s="193"/>
      <c r="FF2" s="193"/>
      <c r="FG2" s="193"/>
      <c r="FH2" s="193"/>
      <c r="FI2" s="193"/>
      <c r="FJ2" s="193"/>
      <c r="FK2" s="193"/>
      <c r="FL2" s="193"/>
      <c r="FM2" s="193"/>
      <c r="FN2" s="193"/>
      <c r="FO2" s="193"/>
      <c r="FP2" s="193"/>
      <c r="FQ2" s="193"/>
      <c r="FR2" s="193"/>
      <c r="FS2" s="193"/>
      <c r="FT2" s="193"/>
      <c r="FU2" s="193"/>
      <c r="FV2" s="193"/>
      <c r="FW2" s="193"/>
      <c r="FX2" s="193"/>
      <c r="FY2" s="193"/>
      <c r="FZ2" s="193"/>
      <c r="GA2" s="193"/>
      <c r="GB2" s="193"/>
    </row>
    <row r="3" spans="1:184" ht="12.75" customHeight="1">
      <c r="A3" s="284" t="s">
        <v>66</v>
      </c>
      <c r="B3" s="284"/>
      <c r="C3" s="168" t="s">
        <v>60</v>
      </c>
      <c r="D3" s="173" t="s">
        <v>91</v>
      </c>
      <c r="CP3" s="11"/>
      <c r="CQ3" s="11"/>
      <c r="CR3" s="11"/>
      <c r="CS3" s="193"/>
      <c r="CT3" s="193"/>
      <c r="CU3" s="193"/>
      <c r="CV3" s="193"/>
      <c r="CW3" s="193"/>
      <c r="CX3" s="193"/>
      <c r="CY3" s="193"/>
      <c r="CZ3" s="193"/>
      <c r="DA3" s="193"/>
      <c r="DB3" s="193"/>
      <c r="DC3" s="193"/>
      <c r="DD3" s="193"/>
      <c r="DE3" s="193"/>
      <c r="DF3" s="193"/>
      <c r="DG3" s="193"/>
      <c r="DH3" s="193"/>
      <c r="DI3" s="193"/>
      <c r="DJ3" s="193"/>
      <c r="DK3" s="193"/>
      <c r="DL3" s="193"/>
      <c r="DM3" s="193"/>
      <c r="DN3" s="193"/>
      <c r="DO3" s="193"/>
      <c r="DP3" s="193"/>
      <c r="DQ3" s="193"/>
      <c r="DR3" s="193"/>
      <c r="DS3" s="193"/>
      <c r="DT3" s="193"/>
      <c r="DU3" s="193"/>
      <c r="DV3" s="193"/>
      <c r="DW3" s="193"/>
      <c r="DX3" s="193"/>
      <c r="DY3" s="193"/>
      <c r="DZ3" s="193"/>
      <c r="EA3" s="193"/>
      <c r="EB3" s="193"/>
      <c r="EC3" s="193"/>
      <c r="ED3" s="193"/>
      <c r="EE3" s="193"/>
      <c r="EF3" s="193"/>
      <c r="EG3" s="193"/>
      <c r="EH3" s="193"/>
      <c r="EI3" s="193"/>
      <c r="EJ3" s="193"/>
      <c r="EK3" s="193"/>
      <c r="EL3" s="193"/>
      <c r="EM3" s="193"/>
      <c r="EN3" s="193"/>
      <c r="EO3" s="193"/>
      <c r="EP3" s="193"/>
      <c r="EQ3" s="193"/>
      <c r="ER3" s="193"/>
      <c r="ES3" s="193"/>
      <c r="ET3" s="193"/>
      <c r="EU3" s="193"/>
      <c r="EV3" s="193"/>
      <c r="EW3" s="193"/>
      <c r="EX3" s="193"/>
      <c r="EY3" s="193"/>
      <c r="EZ3" s="193"/>
      <c r="FA3" s="193"/>
      <c r="FB3" s="193"/>
      <c r="FC3" s="193"/>
      <c r="FD3" s="193"/>
      <c r="FE3" s="193"/>
      <c r="FF3" s="193"/>
      <c r="FG3" s="193"/>
      <c r="FH3" s="193"/>
      <c r="FI3" s="193"/>
      <c r="FJ3" s="193"/>
      <c r="FK3" s="193"/>
      <c r="FL3" s="193"/>
      <c r="FM3" s="193"/>
      <c r="FN3" s="193"/>
      <c r="FO3" s="193"/>
      <c r="FP3" s="193"/>
      <c r="FQ3" s="193"/>
      <c r="FR3" s="193"/>
      <c r="FS3" s="193"/>
      <c r="FT3" s="193"/>
      <c r="FU3" s="193"/>
      <c r="FV3" s="193"/>
      <c r="FW3" s="193"/>
      <c r="FX3" s="193"/>
      <c r="FY3" s="193"/>
      <c r="FZ3" s="193"/>
      <c r="GA3" s="193"/>
      <c r="GB3" s="193"/>
    </row>
    <row r="4" spans="1:184" ht="13.5" customHeight="1">
      <c r="A4" s="284"/>
      <c r="B4" s="284"/>
      <c r="C4" s="169" t="s">
        <v>61</v>
      </c>
      <c r="D4" s="174">
        <v>41769</v>
      </c>
      <c r="F4" s="2"/>
      <c r="CP4" s="11"/>
      <c r="CQ4" s="11"/>
      <c r="CR4" s="11"/>
      <c r="CS4" s="193"/>
      <c r="CT4" s="193"/>
      <c r="CU4" s="193"/>
      <c r="CV4" s="193"/>
      <c r="CW4" s="193"/>
      <c r="CX4" s="193"/>
      <c r="CY4" s="193"/>
      <c r="CZ4" s="193"/>
      <c r="DA4" s="193"/>
      <c r="DB4" s="193"/>
      <c r="DC4" s="193"/>
      <c r="DD4" s="193"/>
      <c r="DE4" s="193"/>
      <c r="DF4" s="193"/>
      <c r="DG4" s="193"/>
      <c r="DH4" s="193"/>
      <c r="DI4" s="193"/>
      <c r="DJ4" s="193"/>
      <c r="DK4" s="193"/>
      <c r="DL4" s="193"/>
      <c r="DM4" s="193"/>
      <c r="DN4" s="193"/>
      <c r="DO4" s="193"/>
      <c r="DP4" s="193"/>
      <c r="DQ4" s="193"/>
      <c r="DR4" s="193"/>
      <c r="DS4" s="193"/>
      <c r="DT4" s="193"/>
      <c r="DU4" s="193"/>
      <c r="DV4" s="193"/>
      <c r="DW4" s="193"/>
      <c r="DX4" s="193"/>
      <c r="DY4" s="193"/>
      <c r="DZ4" s="193"/>
      <c r="EA4" s="193"/>
      <c r="EB4" s="193"/>
      <c r="EC4" s="193"/>
      <c r="ED4" s="193"/>
      <c r="EE4" s="193"/>
      <c r="EF4" s="193"/>
      <c r="EG4" s="193"/>
      <c r="EH4" s="193"/>
      <c r="EI4" s="193"/>
      <c r="EJ4" s="193"/>
      <c r="EK4" s="193"/>
      <c r="EL4" s="193"/>
      <c r="EM4" s="193"/>
      <c r="EN4" s="193"/>
      <c r="EO4" s="193"/>
      <c r="EP4" s="193"/>
      <c r="EQ4" s="193"/>
      <c r="ER4" s="193"/>
      <c r="ES4" s="193"/>
      <c r="ET4" s="193"/>
      <c r="EU4" s="193"/>
      <c r="EV4" s="193"/>
      <c r="EW4" s="193"/>
      <c r="EX4" s="193"/>
      <c r="EY4" s="193"/>
      <c r="EZ4" s="193"/>
      <c r="FA4" s="193"/>
      <c r="FB4" s="193"/>
      <c r="FC4" s="193"/>
      <c r="FD4" s="193"/>
      <c r="FE4" s="193"/>
      <c r="FF4" s="193"/>
      <c r="FG4" s="193"/>
      <c r="FH4" s="193"/>
      <c r="FI4" s="193"/>
      <c r="FJ4" s="193"/>
      <c r="FK4" s="193"/>
      <c r="FL4" s="193"/>
      <c r="FM4" s="193"/>
      <c r="FN4" s="193"/>
      <c r="FO4" s="193"/>
      <c r="FP4" s="193"/>
      <c r="FQ4" s="193"/>
      <c r="FR4" s="193"/>
      <c r="FS4" s="193"/>
      <c r="FT4" s="193"/>
      <c r="FU4" s="193"/>
      <c r="FV4" s="193"/>
      <c r="FW4" s="193"/>
      <c r="FX4" s="193"/>
      <c r="FY4" s="193"/>
      <c r="FZ4" s="193"/>
      <c r="GA4" s="193"/>
      <c r="GB4" s="193"/>
    </row>
    <row r="5" spans="1:184">
      <c r="A5" s="284"/>
      <c r="B5" s="284"/>
      <c r="C5" s="169" t="s">
        <v>64</v>
      </c>
      <c r="D5" s="175" t="s">
        <v>89</v>
      </c>
      <c r="CP5" s="11"/>
      <c r="CQ5" s="11"/>
      <c r="CR5" s="11"/>
      <c r="CS5" s="193"/>
      <c r="CT5" s="193"/>
      <c r="CU5" s="193"/>
      <c r="CV5" s="193"/>
      <c r="CW5" s="193"/>
      <c r="CX5" s="193"/>
      <c r="CY5" s="193"/>
      <c r="CZ5" s="193"/>
      <c r="DA5" s="193"/>
      <c r="DB5" s="193"/>
      <c r="DC5" s="193"/>
      <c r="DD5" s="193"/>
      <c r="DE5" s="193"/>
      <c r="DF5" s="193"/>
      <c r="DG5" s="193"/>
      <c r="DH5" s="193"/>
      <c r="DI5" s="193"/>
      <c r="DJ5" s="193"/>
      <c r="DK5" s="193"/>
      <c r="DL5" s="193"/>
      <c r="DM5" s="193"/>
      <c r="DN5" s="193"/>
      <c r="DO5" s="193"/>
      <c r="DP5" s="193"/>
      <c r="DQ5" s="193"/>
      <c r="DR5" s="193"/>
      <c r="DS5" s="193"/>
      <c r="DT5" s="193"/>
      <c r="DU5" s="193"/>
      <c r="DV5" s="193"/>
      <c r="DW5" s="193"/>
      <c r="DX5" s="193"/>
      <c r="DY5" s="193"/>
      <c r="DZ5" s="193"/>
      <c r="EA5" s="193"/>
      <c r="EB5" s="193"/>
      <c r="EC5" s="193"/>
      <c r="ED5" s="193"/>
      <c r="EE5" s="193"/>
      <c r="EF5" s="193"/>
      <c r="EG5" s="193"/>
      <c r="EH5" s="193"/>
      <c r="EI5" s="193"/>
      <c r="EJ5" s="193"/>
      <c r="EK5" s="193"/>
      <c r="EL5" s="193"/>
      <c r="EM5" s="193"/>
      <c r="EN5" s="193"/>
      <c r="EO5" s="193"/>
      <c r="EP5" s="193"/>
      <c r="EQ5" s="193"/>
      <c r="ER5" s="193"/>
      <c r="ES5" s="193"/>
      <c r="ET5" s="193"/>
      <c r="EU5" s="193"/>
      <c r="EV5" s="193"/>
      <c r="EW5" s="193"/>
      <c r="EX5" s="193"/>
      <c r="EY5" s="193"/>
      <c r="EZ5" s="193"/>
      <c r="FA5" s="193"/>
      <c r="FB5" s="193"/>
      <c r="FC5" s="193"/>
      <c r="FD5" s="193"/>
      <c r="FE5" s="193"/>
      <c r="FF5" s="193"/>
      <c r="FG5" s="193"/>
      <c r="FH5" s="193"/>
      <c r="FI5" s="193"/>
      <c r="FJ5" s="193"/>
      <c r="FK5" s="193"/>
      <c r="FL5" s="193"/>
      <c r="FM5" s="193"/>
      <c r="FN5" s="193"/>
      <c r="FO5" s="193"/>
      <c r="FP5" s="193"/>
      <c r="FQ5" s="193"/>
      <c r="FR5" s="193"/>
      <c r="FS5" s="193"/>
      <c r="FT5" s="193"/>
      <c r="FU5" s="193"/>
      <c r="FV5" s="193"/>
      <c r="FW5" s="193"/>
      <c r="FX5" s="193"/>
      <c r="FY5" s="193"/>
      <c r="FZ5" s="193"/>
      <c r="GA5" s="193"/>
      <c r="GB5" s="193"/>
    </row>
    <row r="6" spans="1:184">
      <c r="A6" s="167"/>
      <c r="B6" s="167"/>
      <c r="C6" s="169" t="s">
        <v>62</v>
      </c>
      <c r="D6" s="175">
        <v>1</v>
      </c>
      <c r="CP6" s="11"/>
      <c r="CQ6" s="11"/>
      <c r="CR6" s="11"/>
      <c r="CS6" s="193"/>
      <c r="CT6" s="193"/>
      <c r="CU6" s="193"/>
      <c r="CV6" s="193"/>
      <c r="CW6" s="193"/>
      <c r="CX6" s="193"/>
      <c r="CY6" s="193"/>
      <c r="CZ6" s="193"/>
      <c r="DA6" s="193"/>
      <c r="DB6" s="193"/>
      <c r="DC6" s="193"/>
      <c r="DD6" s="193"/>
      <c r="DE6" s="193"/>
      <c r="DF6" s="193"/>
      <c r="DG6" s="193"/>
      <c r="DH6" s="193"/>
      <c r="DI6" s="193"/>
      <c r="DJ6" s="193"/>
      <c r="DK6" s="193"/>
      <c r="DL6" s="193"/>
      <c r="DM6" s="193"/>
      <c r="DN6" s="193"/>
      <c r="DO6" s="193"/>
      <c r="DP6" s="193"/>
      <c r="DQ6" s="193"/>
      <c r="DR6" s="193"/>
      <c r="DS6" s="193"/>
      <c r="DT6" s="193"/>
      <c r="DU6" s="193"/>
      <c r="DV6" s="193"/>
      <c r="DW6" s="193"/>
      <c r="DX6" s="193"/>
      <c r="DY6" s="193"/>
      <c r="DZ6" s="193"/>
      <c r="EA6" s="193"/>
      <c r="EB6" s="193"/>
      <c r="EC6" s="193"/>
      <c r="ED6" s="193"/>
      <c r="EE6" s="193"/>
      <c r="EF6" s="193"/>
      <c r="EG6" s="193"/>
      <c r="EH6" s="193"/>
      <c r="EI6" s="193"/>
      <c r="EJ6" s="193"/>
      <c r="EK6" s="193"/>
      <c r="EL6" s="193"/>
      <c r="EM6" s="193"/>
      <c r="EN6" s="193"/>
      <c r="EO6" s="193"/>
      <c r="EP6" s="193"/>
      <c r="EQ6" s="193"/>
      <c r="ER6" s="193"/>
      <c r="ES6" s="193"/>
      <c r="ET6" s="193"/>
      <c r="EU6" s="193"/>
      <c r="EV6" s="193"/>
      <c r="EW6" s="193"/>
      <c r="EX6" s="193"/>
      <c r="EY6" s="193"/>
      <c r="EZ6" s="193"/>
      <c r="FA6" s="193"/>
      <c r="FB6" s="193"/>
      <c r="FC6" s="193"/>
      <c r="FD6" s="193"/>
      <c r="FE6" s="193"/>
      <c r="FF6" s="193"/>
      <c r="FG6" s="193"/>
      <c r="FH6" s="193"/>
      <c r="FI6" s="193"/>
      <c r="FJ6" s="193"/>
      <c r="FK6" s="193"/>
      <c r="FL6" s="193"/>
      <c r="FM6" s="193"/>
      <c r="FN6" s="193"/>
      <c r="FO6" s="193"/>
      <c r="FP6" s="193"/>
      <c r="FQ6" s="193"/>
      <c r="FR6" s="193"/>
      <c r="FS6" s="193"/>
      <c r="FT6" s="193"/>
      <c r="FU6" s="193"/>
      <c r="FV6" s="193"/>
      <c r="FW6" s="193"/>
      <c r="FX6" s="193"/>
      <c r="FY6" s="193"/>
      <c r="FZ6" s="193"/>
      <c r="GA6" s="193"/>
      <c r="GB6" s="193"/>
    </row>
    <row r="7" spans="1:184" ht="13.8" thickBot="1">
      <c r="A7" s="167"/>
      <c r="B7" s="167"/>
      <c r="C7" s="170" t="s">
        <v>63</v>
      </c>
      <c r="D7" s="176">
        <v>100</v>
      </c>
      <c r="CP7" s="11"/>
      <c r="CQ7" s="11"/>
      <c r="CR7" s="11"/>
      <c r="CS7" s="193"/>
      <c r="CT7" s="193"/>
      <c r="CU7" s="193"/>
      <c r="CV7" s="193"/>
      <c r="CW7" s="193"/>
      <c r="CX7" s="193"/>
      <c r="CY7" s="193"/>
      <c r="CZ7" s="193"/>
      <c r="DA7" s="193"/>
      <c r="DB7" s="193"/>
      <c r="DC7" s="193"/>
      <c r="DD7" s="193"/>
      <c r="DE7" s="193"/>
      <c r="DF7" s="193"/>
      <c r="DG7" s="193"/>
      <c r="DH7" s="193"/>
      <c r="DI7" s="193"/>
      <c r="DJ7" s="193"/>
      <c r="DK7" s="193"/>
      <c r="DL7" s="193"/>
      <c r="DM7" s="193"/>
      <c r="DN7" s="193"/>
      <c r="DO7" s="193"/>
      <c r="DP7" s="193"/>
      <c r="DQ7" s="193"/>
      <c r="DR7" s="193"/>
      <c r="DS7" s="193"/>
      <c r="DT7" s="193"/>
      <c r="DU7" s="193"/>
      <c r="DV7" s="193"/>
      <c r="DW7" s="193"/>
      <c r="DX7" s="193"/>
      <c r="DY7" s="193"/>
      <c r="DZ7" s="193"/>
      <c r="EA7" s="193"/>
      <c r="EB7" s="193"/>
      <c r="EC7" s="193"/>
      <c r="ED7" s="193"/>
      <c r="EE7" s="193"/>
      <c r="EF7" s="193"/>
      <c r="EG7" s="193"/>
      <c r="EH7" s="193"/>
      <c r="EI7" s="193"/>
      <c r="EJ7" s="193"/>
      <c r="EK7" s="193"/>
      <c r="EL7" s="193"/>
      <c r="EM7" s="193"/>
      <c r="EN7" s="193"/>
      <c r="EO7" s="193"/>
      <c r="EP7" s="193"/>
      <c r="EQ7" s="193"/>
      <c r="ER7" s="193"/>
      <c r="ES7" s="193"/>
      <c r="ET7" s="193"/>
      <c r="EU7" s="193"/>
      <c r="EV7" s="193"/>
      <c r="EW7" s="193"/>
      <c r="EX7" s="193"/>
      <c r="EY7" s="193"/>
      <c r="EZ7" s="193"/>
      <c r="FA7" s="193"/>
      <c r="FB7" s="193"/>
      <c r="FC7" s="193"/>
      <c r="FD7" s="193"/>
      <c r="FE7" s="193"/>
      <c r="FF7" s="193"/>
      <c r="FG7" s="193"/>
      <c r="FH7" s="193"/>
      <c r="FI7" s="193"/>
      <c r="FJ7" s="193"/>
      <c r="FK7" s="193"/>
      <c r="FL7" s="193"/>
      <c r="FM7" s="193"/>
      <c r="FN7" s="193"/>
      <c r="FO7" s="193"/>
      <c r="FP7" s="193"/>
      <c r="FQ7" s="193"/>
      <c r="FR7" s="193"/>
      <c r="FS7" s="193"/>
      <c r="FT7" s="193"/>
      <c r="FU7" s="193"/>
      <c r="FV7" s="193"/>
      <c r="FW7" s="193"/>
      <c r="FX7" s="193"/>
      <c r="FY7" s="193"/>
      <c r="FZ7" s="193"/>
      <c r="GA7" s="193"/>
      <c r="GB7" s="193"/>
    </row>
    <row r="8" spans="1:184" ht="16.5" customHeight="1">
      <c r="B8" s="171"/>
      <c r="CP8" s="11"/>
      <c r="CQ8" s="11"/>
      <c r="CR8" s="11"/>
      <c r="CS8" s="193"/>
      <c r="CT8" s="193"/>
      <c r="CU8" s="193"/>
      <c r="CV8" s="193"/>
      <c r="CW8" s="193"/>
      <c r="CX8" s="193"/>
      <c r="CY8" s="193"/>
      <c r="CZ8" s="193"/>
      <c r="DA8" s="193"/>
      <c r="DB8" s="193"/>
      <c r="DC8" s="193"/>
      <c r="DD8" s="193"/>
      <c r="DE8" s="193"/>
      <c r="DF8" s="193"/>
      <c r="DG8" s="193"/>
      <c r="DH8" s="193"/>
      <c r="DI8" s="193"/>
      <c r="DJ8" s="193"/>
      <c r="DK8" s="193"/>
      <c r="DL8" s="193"/>
      <c r="DM8" s="193"/>
      <c r="DN8" s="193"/>
      <c r="DO8" s="193"/>
      <c r="DP8" s="193"/>
      <c r="DQ8" s="193"/>
      <c r="DR8" s="193"/>
      <c r="DS8" s="193"/>
      <c r="DT8" s="193"/>
      <c r="DU8" s="193"/>
      <c r="DV8" s="193"/>
      <c r="DW8" s="193"/>
      <c r="DX8" s="193"/>
      <c r="DY8" s="193"/>
      <c r="DZ8" s="193"/>
      <c r="EA8" s="193"/>
      <c r="EB8" s="193"/>
      <c r="EC8" s="193"/>
      <c r="ED8" s="193"/>
      <c r="EE8" s="193"/>
      <c r="EF8" s="193"/>
      <c r="EG8" s="193"/>
      <c r="EH8" s="193"/>
      <c r="EI8" s="193"/>
      <c r="EJ8" s="193"/>
      <c r="EK8" s="193"/>
      <c r="EL8" s="193"/>
      <c r="EM8" s="193"/>
      <c r="EN8" s="193"/>
      <c r="EO8" s="193"/>
      <c r="EP8" s="193"/>
      <c r="EQ8" s="193"/>
      <c r="ER8" s="193"/>
      <c r="ES8" s="193"/>
      <c r="ET8" s="193"/>
      <c r="EU8" s="193"/>
      <c r="EV8" s="193"/>
      <c r="EW8" s="193"/>
      <c r="EX8" s="193"/>
      <c r="EY8" s="193"/>
      <c r="EZ8" s="193"/>
      <c r="FA8" s="193"/>
      <c r="FB8" s="193"/>
      <c r="FC8" s="193"/>
      <c r="FD8" s="193"/>
      <c r="FE8" s="193"/>
      <c r="FF8" s="193"/>
      <c r="FG8" s="193"/>
      <c r="FH8" s="193"/>
      <c r="FI8" s="193"/>
      <c r="FJ8" s="193"/>
      <c r="FK8" s="193"/>
      <c r="FL8" s="193"/>
      <c r="FM8" s="193"/>
      <c r="FN8" s="193"/>
      <c r="FO8" s="193"/>
      <c r="FP8" s="193"/>
      <c r="FQ8" s="193"/>
      <c r="FR8" s="193"/>
      <c r="FS8" s="193"/>
      <c r="FT8" s="193"/>
      <c r="FU8" s="193"/>
      <c r="FV8" s="193"/>
      <c r="FW8" s="193"/>
      <c r="FX8" s="193"/>
      <c r="FY8" s="193"/>
      <c r="FZ8" s="193"/>
      <c r="GA8" s="193"/>
      <c r="GB8" s="193"/>
    </row>
    <row r="9" spans="1:184">
      <c r="A9" s="172" t="s">
        <v>85</v>
      </c>
      <c r="B9" s="171"/>
      <c r="CP9" s="11"/>
      <c r="CQ9" s="11"/>
      <c r="CR9" s="11"/>
      <c r="CS9" s="193"/>
      <c r="CT9" s="193"/>
      <c r="CU9" s="193"/>
      <c r="CV9" s="193"/>
      <c r="CW9" s="193"/>
      <c r="CX9" s="193"/>
      <c r="CY9" s="193"/>
      <c r="CZ9" s="193"/>
      <c r="DA9" s="193"/>
      <c r="DB9" s="193"/>
      <c r="DC9" s="193"/>
      <c r="DD9" s="193"/>
      <c r="DE9" s="193"/>
      <c r="DF9" s="193"/>
      <c r="DG9" s="193"/>
      <c r="DH9" s="193"/>
      <c r="DI9" s="193"/>
      <c r="DJ9" s="193"/>
      <c r="DK9" s="193"/>
      <c r="DL9" s="193"/>
      <c r="DM9" s="193"/>
      <c r="DN9" s="193"/>
      <c r="DO9" s="193"/>
      <c r="DP9" s="193"/>
      <c r="DQ9" s="193"/>
      <c r="DR9" s="193"/>
      <c r="DS9" s="193"/>
      <c r="DT9" s="193"/>
      <c r="DU9" s="193"/>
      <c r="DV9" s="193"/>
      <c r="DW9" s="193"/>
      <c r="DX9" s="193"/>
      <c r="DY9" s="193"/>
      <c r="DZ9" s="193"/>
      <c r="EA9" s="193"/>
      <c r="EB9" s="193"/>
      <c r="EC9" s="193"/>
      <c r="ED9" s="193"/>
      <c r="EE9" s="193"/>
      <c r="EF9" s="193"/>
      <c r="EG9" s="193"/>
      <c r="EH9" s="193"/>
      <c r="EI9" s="193"/>
      <c r="EJ9" s="193"/>
      <c r="EK9" s="193"/>
      <c r="EL9" s="193"/>
      <c r="EM9" s="193"/>
      <c r="EN9" s="193"/>
      <c r="EO9" s="193"/>
      <c r="EP9" s="193"/>
      <c r="EQ9" s="193"/>
      <c r="ER9" s="193"/>
      <c r="ES9" s="193"/>
      <c r="ET9" s="193"/>
      <c r="EU9" s="193"/>
      <c r="EV9" s="193"/>
      <c r="EW9" s="193"/>
      <c r="EX9" s="193"/>
      <c r="EY9" s="193"/>
      <c r="EZ9" s="193"/>
      <c r="FA9" s="193"/>
      <c r="FB9" s="193"/>
      <c r="FC9" s="193"/>
      <c r="FD9" s="193"/>
      <c r="FE9" s="193"/>
      <c r="FF9" s="193"/>
      <c r="FG9" s="193"/>
      <c r="FH9" s="193"/>
      <c r="FI9" s="193"/>
      <c r="FJ9" s="193"/>
      <c r="FK9" s="193"/>
      <c r="FL9" s="193"/>
      <c r="FM9" s="193"/>
      <c r="FN9" s="193"/>
      <c r="FO9" s="193"/>
      <c r="FP9" s="193"/>
      <c r="FQ9" s="193"/>
      <c r="FR9" s="193"/>
      <c r="FS9" s="193"/>
      <c r="FT9" s="193"/>
      <c r="FU9" s="193"/>
      <c r="FV9" s="193"/>
      <c r="FW9" s="193"/>
      <c r="FX9" s="193"/>
      <c r="FY9" s="193"/>
      <c r="FZ9" s="193"/>
      <c r="GA9" s="193"/>
      <c r="GB9" s="193"/>
    </row>
    <row r="10" spans="1:184">
      <c r="A10" s="172" t="s">
        <v>84</v>
      </c>
      <c r="B10" s="171"/>
      <c r="CP10" s="11"/>
      <c r="CQ10" s="11"/>
      <c r="CR10" s="11"/>
      <c r="CS10" s="193"/>
      <c r="CT10" s="193"/>
      <c r="CU10" s="193"/>
      <c r="CV10" s="193"/>
      <c r="CW10" s="193"/>
      <c r="CX10" s="193"/>
      <c r="CY10" s="193"/>
      <c r="CZ10" s="193"/>
      <c r="DA10" s="193"/>
      <c r="DB10" s="193"/>
      <c r="DC10" s="193"/>
      <c r="DD10" s="193"/>
      <c r="DE10" s="193"/>
      <c r="DF10" s="193"/>
      <c r="DG10" s="193"/>
      <c r="DH10" s="193"/>
      <c r="DI10" s="193"/>
      <c r="DJ10" s="193"/>
      <c r="DK10" s="193"/>
      <c r="DL10" s="193"/>
      <c r="DM10" s="193"/>
      <c r="DN10" s="193"/>
      <c r="DO10" s="193"/>
      <c r="DP10" s="193"/>
      <c r="DQ10" s="193"/>
      <c r="DR10" s="193"/>
      <c r="DS10" s="193"/>
      <c r="DT10" s="193"/>
      <c r="DU10" s="193"/>
      <c r="DV10" s="193"/>
      <c r="DW10" s="193"/>
      <c r="DX10" s="193"/>
      <c r="DY10" s="193"/>
      <c r="DZ10" s="193"/>
      <c r="EA10" s="193"/>
      <c r="EB10" s="193"/>
      <c r="EC10" s="193"/>
      <c r="ED10" s="193"/>
      <c r="EE10" s="193"/>
      <c r="EF10" s="193"/>
      <c r="EG10" s="193"/>
      <c r="EH10" s="193"/>
      <c r="EI10" s="193"/>
      <c r="EJ10" s="193"/>
      <c r="EK10" s="193"/>
      <c r="EL10" s="193"/>
      <c r="EM10" s="193"/>
      <c r="EN10" s="193"/>
      <c r="EO10" s="193"/>
      <c r="EP10" s="193"/>
      <c r="EQ10" s="193"/>
      <c r="ER10" s="193"/>
      <c r="ES10" s="193"/>
      <c r="ET10" s="193"/>
      <c r="EU10" s="193"/>
      <c r="EV10" s="193"/>
      <c r="EW10" s="193"/>
      <c r="EX10" s="193"/>
      <c r="EY10" s="193"/>
      <c r="EZ10" s="193"/>
      <c r="FA10" s="193"/>
      <c r="FB10" s="193"/>
      <c r="FC10" s="193"/>
      <c r="FD10" s="193"/>
      <c r="FE10" s="193"/>
      <c r="FF10" s="193"/>
      <c r="FG10" s="193"/>
      <c r="FH10" s="193"/>
      <c r="FI10" s="193"/>
      <c r="FJ10" s="193"/>
      <c r="FK10" s="193"/>
      <c r="FL10" s="193"/>
      <c r="FM10" s="193"/>
      <c r="FN10" s="193"/>
      <c r="FO10" s="193"/>
      <c r="FP10" s="193"/>
      <c r="FQ10" s="193"/>
      <c r="FR10" s="193"/>
      <c r="FS10" s="193"/>
      <c r="FT10" s="193"/>
      <c r="FU10" s="193"/>
      <c r="FV10" s="193"/>
      <c r="FW10" s="193"/>
      <c r="FX10" s="193"/>
      <c r="FY10" s="193"/>
      <c r="FZ10" s="193"/>
      <c r="GA10" s="193"/>
      <c r="GB10" s="193"/>
    </row>
    <row r="11" spans="1:184" ht="14.25" customHeight="1">
      <c r="B11" s="271" t="s">
        <v>152</v>
      </c>
      <c r="C11" s="238" t="s">
        <v>137</v>
      </c>
      <c r="D11" s="238" t="s">
        <v>138</v>
      </c>
      <c r="E11" s="238" t="s">
        <v>136</v>
      </c>
      <c r="F11" s="238" t="s">
        <v>139</v>
      </c>
      <c r="G11" s="238" t="s">
        <v>140</v>
      </c>
      <c r="H11" s="238" t="s">
        <v>141</v>
      </c>
      <c r="I11" s="238" t="s">
        <v>142</v>
      </c>
      <c r="J11" s="238" t="s">
        <v>143</v>
      </c>
      <c r="K11" s="238" t="s">
        <v>144</v>
      </c>
      <c r="L11" s="238" t="s">
        <v>135</v>
      </c>
      <c r="M11" s="238" t="s">
        <v>145</v>
      </c>
      <c r="N11" s="238" t="s">
        <v>146</v>
      </c>
      <c r="O11" s="238" t="s">
        <v>147</v>
      </c>
      <c r="P11" s="227" t="s">
        <v>156</v>
      </c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CP11" s="11"/>
      <c r="CQ11" s="11"/>
      <c r="CR11" s="11"/>
      <c r="CS11" s="193"/>
      <c r="CT11" s="193"/>
      <c r="CU11" s="193"/>
      <c r="CV11" s="193"/>
      <c r="CW11" s="193"/>
      <c r="CX11" s="193"/>
      <c r="CY11" s="193"/>
      <c r="CZ11" s="193"/>
      <c r="DA11" s="193"/>
      <c r="DB11" s="193"/>
      <c r="DC11" s="193"/>
      <c r="DD11" s="193"/>
      <c r="DE11" s="193"/>
      <c r="DF11" s="193"/>
      <c r="DG11" s="193"/>
      <c r="DH11" s="193"/>
      <c r="DI11" s="193"/>
      <c r="DJ11" s="193"/>
      <c r="DK11" s="193"/>
      <c r="DL11" s="193"/>
      <c r="DM11" s="193"/>
      <c r="DN11" s="193"/>
      <c r="DO11" s="193"/>
      <c r="DP11" s="193"/>
      <c r="DQ11" s="193"/>
      <c r="DR11" s="193"/>
      <c r="DS11" s="193"/>
      <c r="DT11" s="193"/>
      <c r="DU11" s="193"/>
      <c r="DV11" s="193"/>
      <c r="DW11" s="193"/>
      <c r="DX11" s="193"/>
      <c r="DY11" s="193"/>
      <c r="DZ11" s="193"/>
      <c r="EA11" s="193"/>
      <c r="EB11" s="193"/>
      <c r="EC11" s="193"/>
      <c r="ED11" s="193"/>
      <c r="EE11" s="193"/>
      <c r="EF11" s="193"/>
      <c r="EG11" s="193"/>
      <c r="EH11" s="193"/>
      <c r="EI11" s="193"/>
      <c r="EJ11" s="193"/>
      <c r="EK11" s="193"/>
      <c r="EL11" s="193"/>
      <c r="EM11" s="193"/>
      <c r="EN11" s="193"/>
      <c r="EO11" s="193"/>
      <c r="EP11" s="193"/>
      <c r="EQ11" s="193"/>
      <c r="ER11" s="193"/>
      <c r="ES11" s="193"/>
      <c r="ET11" s="193"/>
      <c r="EU11" s="193"/>
      <c r="EV11" s="193"/>
      <c r="EW11" s="193"/>
      <c r="EX11" s="193"/>
      <c r="EY11" s="193"/>
      <c r="EZ11" s="193"/>
      <c r="FA11" s="193"/>
      <c r="FB11" s="193"/>
      <c r="FC11" s="193"/>
      <c r="FD11" s="193"/>
      <c r="FE11" s="193"/>
      <c r="FF11" s="193"/>
      <c r="FG11" s="193"/>
      <c r="FH11" s="193"/>
      <c r="FI11" s="193"/>
      <c r="FJ11" s="193"/>
      <c r="FK11" s="193"/>
      <c r="FL11" s="193"/>
      <c r="FM11" s="193"/>
      <c r="FN11" s="193"/>
      <c r="FO11" s="193"/>
      <c r="FP11" s="193"/>
      <c r="FQ11" s="193"/>
      <c r="FR11" s="193"/>
      <c r="FS11" s="193"/>
      <c r="FT11" s="193"/>
      <c r="FU11" s="193"/>
      <c r="FV11" s="193"/>
      <c r="FW11" s="193"/>
      <c r="FX11" s="193"/>
      <c r="FY11" s="193"/>
      <c r="FZ11" s="193"/>
      <c r="GA11" s="193"/>
      <c r="GB11" s="193"/>
    </row>
    <row r="12" spans="1:184" s="274" customFormat="1">
      <c r="A12" s="272"/>
      <c r="B12" s="273"/>
      <c r="C12" s="285" t="s">
        <v>0</v>
      </c>
      <c r="D12" s="286"/>
      <c r="E12" s="286"/>
      <c r="F12" s="286"/>
      <c r="G12" s="286"/>
      <c r="H12" s="286"/>
      <c r="I12" s="286"/>
      <c r="J12" s="286"/>
      <c r="K12" s="286"/>
      <c r="L12" s="286"/>
      <c r="M12" s="286"/>
      <c r="N12" s="286"/>
      <c r="O12" s="286"/>
      <c r="P12" s="286"/>
      <c r="Q12" s="286"/>
      <c r="R12" s="286"/>
      <c r="S12" s="286"/>
      <c r="T12" s="286"/>
      <c r="U12" s="286"/>
      <c r="V12" s="286"/>
      <c r="W12" s="286"/>
      <c r="X12" s="286"/>
      <c r="Y12" s="286"/>
      <c r="Z12" s="286"/>
      <c r="AA12" s="286"/>
      <c r="AB12" s="286"/>
      <c r="AC12" s="286"/>
      <c r="AD12" s="286"/>
      <c r="AE12" s="286"/>
      <c r="AF12" s="286"/>
      <c r="AG12" s="286"/>
      <c r="AH12" s="286"/>
      <c r="AI12" s="286"/>
      <c r="AJ12" s="286"/>
      <c r="AK12" s="286"/>
      <c r="AL12" s="286"/>
      <c r="AM12" s="286"/>
      <c r="AN12" s="286"/>
      <c r="AO12" s="286"/>
      <c r="AP12" s="286"/>
      <c r="AQ12" s="286"/>
      <c r="AR12" s="286"/>
      <c r="AS12" s="286"/>
      <c r="AT12" s="286"/>
      <c r="AU12" s="286"/>
      <c r="AV12" s="286"/>
      <c r="AW12" s="286"/>
      <c r="AX12" s="286"/>
      <c r="AY12" s="286"/>
      <c r="AZ12" s="286"/>
      <c r="BA12" s="286"/>
      <c r="BB12" s="286"/>
      <c r="BC12" s="286"/>
      <c r="BD12" s="286"/>
      <c r="BE12" s="286"/>
      <c r="BF12" s="286"/>
      <c r="BG12" s="286"/>
      <c r="BH12" s="286"/>
      <c r="BI12" s="286"/>
      <c r="BJ12" s="286"/>
      <c r="BK12" s="286"/>
      <c r="BL12" s="286"/>
      <c r="BM12" s="286"/>
      <c r="BN12" s="286"/>
      <c r="BO12" s="286"/>
      <c r="BP12" s="286"/>
      <c r="BQ12" s="286"/>
      <c r="BR12" s="286"/>
      <c r="BS12" s="286"/>
      <c r="BT12" s="286"/>
      <c r="BU12" s="286"/>
      <c r="BV12" s="286"/>
      <c r="BW12" s="286"/>
      <c r="BX12" s="286"/>
      <c r="BY12" s="286"/>
      <c r="BZ12" s="286"/>
      <c r="CA12" s="286"/>
      <c r="CB12" s="286"/>
      <c r="CC12" s="286"/>
      <c r="CD12" s="286"/>
      <c r="CE12" s="286"/>
      <c r="CF12" s="286"/>
      <c r="CG12" s="286"/>
      <c r="CH12" s="286"/>
      <c r="CI12" s="286"/>
      <c r="CJ12" s="286"/>
      <c r="CK12" s="286"/>
      <c r="CL12" s="286"/>
      <c r="CM12" s="286"/>
      <c r="CN12" s="287"/>
      <c r="CP12" s="292" t="s">
        <v>19</v>
      </c>
      <c r="CQ12" s="292"/>
      <c r="CR12" s="275"/>
      <c r="CS12" s="276"/>
    </row>
    <row r="13" spans="1:184">
      <c r="A13" s="8"/>
      <c r="B13" s="239" t="s">
        <v>65</v>
      </c>
      <c r="C13" s="240" t="s">
        <v>92</v>
      </c>
      <c r="D13" s="240" t="s">
        <v>93</v>
      </c>
      <c r="E13" s="240" t="s">
        <v>94</v>
      </c>
      <c r="F13" s="240" t="s">
        <v>153</v>
      </c>
      <c r="G13" s="240" t="s">
        <v>96</v>
      </c>
      <c r="H13" s="240" t="s">
        <v>104</v>
      </c>
      <c r="I13" s="240" t="s">
        <v>107</v>
      </c>
      <c r="J13" s="240" t="s">
        <v>99</v>
      </c>
      <c r="K13" s="240" t="s">
        <v>100</v>
      </c>
      <c r="L13" s="240" t="s">
        <v>154</v>
      </c>
      <c r="M13" s="240" t="s">
        <v>87</v>
      </c>
      <c r="N13" s="240" t="s">
        <v>102</v>
      </c>
      <c r="O13" s="240" t="s">
        <v>98</v>
      </c>
      <c r="P13" s="240" t="s">
        <v>157</v>
      </c>
      <c r="Q13" s="240" t="s">
        <v>103</v>
      </c>
      <c r="R13" s="240" t="s">
        <v>97</v>
      </c>
      <c r="S13" s="240" t="s">
        <v>89</v>
      </c>
      <c r="T13" s="240" t="s">
        <v>106</v>
      </c>
      <c r="U13" s="240" t="s">
        <v>114</v>
      </c>
      <c r="V13" s="240" t="s">
        <v>90</v>
      </c>
      <c r="W13" s="240" t="s">
        <v>108</v>
      </c>
      <c r="X13" s="240" t="s">
        <v>105</v>
      </c>
      <c r="Y13" s="240" t="s">
        <v>109</v>
      </c>
      <c r="Z13" s="240" t="s">
        <v>110</v>
      </c>
      <c r="AA13" s="240" t="s">
        <v>111</v>
      </c>
      <c r="AB13" s="240" t="s">
        <v>125</v>
      </c>
      <c r="AC13" s="240" t="s">
        <v>113</v>
      </c>
      <c r="AD13" s="240" t="s">
        <v>101</v>
      </c>
      <c r="AE13" s="240" t="s">
        <v>155</v>
      </c>
      <c r="AF13" s="240" t="s">
        <v>115</v>
      </c>
      <c r="AG13" s="240" t="s">
        <v>116</v>
      </c>
      <c r="AH13" s="240" t="s">
        <v>117</v>
      </c>
      <c r="AI13" s="240" t="s">
        <v>88</v>
      </c>
      <c r="AJ13" s="240" t="s">
        <v>95</v>
      </c>
      <c r="AK13" s="240" t="s">
        <v>118</v>
      </c>
      <c r="AL13" s="240" t="s">
        <v>124</v>
      </c>
      <c r="AM13" s="240" t="s">
        <v>120</v>
      </c>
      <c r="AN13" s="240" t="s">
        <v>121</v>
      </c>
      <c r="AO13" s="240" t="s">
        <v>122</v>
      </c>
      <c r="AP13" s="240" t="s">
        <v>123</v>
      </c>
      <c r="AQ13" s="240" t="s">
        <v>119</v>
      </c>
      <c r="AR13" s="240" t="s">
        <v>112</v>
      </c>
      <c r="AS13" s="240" t="s">
        <v>126</v>
      </c>
      <c r="AT13" s="240" t="s">
        <v>127</v>
      </c>
      <c r="AU13" s="240" t="s">
        <v>128</v>
      </c>
      <c r="AV13" s="240" t="s">
        <v>129</v>
      </c>
      <c r="AW13" s="240" t="s">
        <v>130</v>
      </c>
      <c r="AX13" s="240" t="s">
        <v>131</v>
      </c>
      <c r="AY13" s="240" t="s">
        <v>132</v>
      </c>
      <c r="AZ13" s="240" t="s">
        <v>133</v>
      </c>
      <c r="BA13" s="240"/>
      <c r="BB13" s="240"/>
      <c r="BC13" s="240"/>
      <c r="BD13" s="240"/>
      <c r="BE13" s="240"/>
      <c r="BF13" s="240"/>
      <c r="BG13" s="240"/>
      <c r="BH13" s="240"/>
      <c r="BI13" s="240"/>
      <c r="BJ13" s="240"/>
      <c r="BK13" s="240"/>
      <c r="BL13" s="240"/>
      <c r="BM13" s="240"/>
      <c r="BN13" s="240"/>
      <c r="BO13" s="240"/>
      <c r="BP13" s="238"/>
      <c r="BQ13" s="238"/>
      <c r="BR13" s="238"/>
      <c r="BS13" s="238"/>
      <c r="BT13" s="238"/>
      <c r="BU13" s="238"/>
      <c r="BV13" s="238"/>
      <c r="BW13" s="238"/>
      <c r="BX13" s="238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51"/>
      <c r="CP13" s="294" t="s">
        <v>38</v>
      </c>
      <c r="CQ13" s="294" t="s">
        <v>7</v>
      </c>
      <c r="CR13" s="60"/>
      <c r="CS13" s="10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3"/>
      <c r="DX13" s="193"/>
      <c r="DY13" s="193"/>
      <c r="DZ13" s="193"/>
      <c r="EA13" s="193"/>
      <c r="EB13" s="193"/>
      <c r="EC13" s="193"/>
      <c r="ED13" s="193"/>
      <c r="EE13" s="193"/>
      <c r="EF13" s="193"/>
      <c r="EG13" s="193"/>
      <c r="EH13" s="193"/>
      <c r="EI13" s="193"/>
      <c r="EJ13" s="193"/>
      <c r="EK13" s="193"/>
      <c r="EL13" s="193"/>
      <c r="EM13" s="193"/>
      <c r="EN13" s="193"/>
      <c r="EO13" s="193"/>
      <c r="EP13" s="193"/>
      <c r="EQ13" s="193"/>
      <c r="ER13" s="193"/>
      <c r="ES13" s="193"/>
      <c r="ET13" s="193"/>
      <c r="EU13" s="193"/>
      <c r="EV13" s="193"/>
      <c r="EW13" s="193"/>
      <c r="EX13" s="193"/>
      <c r="EY13" s="193"/>
      <c r="EZ13" s="193"/>
      <c r="FA13" s="193"/>
      <c r="FB13" s="193"/>
      <c r="FC13" s="193"/>
      <c r="FD13" s="193"/>
      <c r="FE13" s="193"/>
      <c r="FF13" s="193"/>
      <c r="FG13" s="193"/>
      <c r="FH13" s="193"/>
      <c r="FI13" s="193"/>
      <c r="FJ13" s="193"/>
      <c r="FK13" s="193"/>
      <c r="FL13" s="193"/>
      <c r="FM13" s="193"/>
      <c r="FN13" s="193"/>
      <c r="FO13" s="193"/>
      <c r="FP13" s="193"/>
      <c r="FQ13" s="193"/>
      <c r="FR13" s="193"/>
      <c r="FS13" s="193"/>
      <c r="FT13" s="193"/>
      <c r="FU13" s="193"/>
      <c r="FV13" s="193"/>
      <c r="FW13" s="193"/>
      <c r="FX13" s="193"/>
      <c r="FY13" s="193"/>
      <c r="FZ13" s="193"/>
      <c r="GA13" s="193"/>
      <c r="GB13" s="193"/>
    </row>
    <row r="14" spans="1:184">
      <c r="A14" s="8"/>
      <c r="B14" s="239" t="s">
        <v>134</v>
      </c>
      <c r="C14" s="240" t="s">
        <v>135</v>
      </c>
      <c r="D14" s="240" t="s">
        <v>136</v>
      </c>
      <c r="E14" s="240" t="s">
        <v>143</v>
      </c>
      <c r="F14" s="240" t="s">
        <v>137</v>
      </c>
      <c r="G14" s="240" t="s">
        <v>145</v>
      </c>
      <c r="H14" s="240" t="s">
        <v>140</v>
      </c>
      <c r="I14" s="240" t="s">
        <v>147</v>
      </c>
      <c r="J14" s="240" t="s">
        <v>138</v>
      </c>
      <c r="K14" s="240"/>
      <c r="L14" s="240" t="s">
        <v>142</v>
      </c>
      <c r="M14" s="240" t="s">
        <v>146</v>
      </c>
      <c r="N14" s="240" t="s">
        <v>144</v>
      </c>
      <c r="O14" s="240" t="s">
        <v>136</v>
      </c>
      <c r="P14" s="240" t="s">
        <v>141</v>
      </c>
      <c r="Q14" s="240" t="s">
        <v>137</v>
      </c>
      <c r="R14" s="240" t="s">
        <v>156</v>
      </c>
      <c r="S14" s="240" t="s">
        <v>143</v>
      </c>
      <c r="T14" s="240" t="s">
        <v>145</v>
      </c>
      <c r="U14" s="240"/>
      <c r="V14" s="240" t="s">
        <v>139</v>
      </c>
      <c r="W14" s="240" t="s">
        <v>140</v>
      </c>
      <c r="X14" s="240" t="s">
        <v>142</v>
      </c>
      <c r="Y14" s="240" t="s">
        <v>135</v>
      </c>
      <c r="Z14" s="240" t="s">
        <v>147</v>
      </c>
      <c r="AA14" s="240" t="s">
        <v>141</v>
      </c>
      <c r="AB14" s="240" t="s">
        <v>138</v>
      </c>
      <c r="AC14" s="240" t="s">
        <v>146</v>
      </c>
      <c r="AD14" s="240" t="s">
        <v>144</v>
      </c>
      <c r="AE14" s="240"/>
      <c r="AF14" s="240" t="s">
        <v>136</v>
      </c>
      <c r="AG14" s="240"/>
      <c r="AH14" s="240" t="s">
        <v>135</v>
      </c>
      <c r="AI14" s="240" t="s">
        <v>158</v>
      </c>
      <c r="AJ14" s="240" t="s">
        <v>145</v>
      </c>
      <c r="AK14" s="240" t="s">
        <v>137</v>
      </c>
      <c r="AL14" s="240" t="s">
        <v>156</v>
      </c>
      <c r="AM14" s="240" t="s">
        <v>143</v>
      </c>
      <c r="AN14" s="240" t="s">
        <v>141</v>
      </c>
      <c r="AO14" s="240" t="s">
        <v>140</v>
      </c>
      <c r="AP14" s="240" t="s">
        <v>144</v>
      </c>
      <c r="AQ14" s="240" t="s">
        <v>146</v>
      </c>
      <c r="AR14" s="240"/>
      <c r="AS14" s="240" t="s">
        <v>138</v>
      </c>
      <c r="AT14" s="240" t="s">
        <v>142</v>
      </c>
      <c r="AU14" s="240"/>
      <c r="AV14" s="240" t="s">
        <v>147</v>
      </c>
      <c r="AW14" s="240" t="s">
        <v>139</v>
      </c>
      <c r="AX14" s="240"/>
      <c r="AY14" s="240"/>
      <c r="AZ14" s="240" t="s">
        <v>156</v>
      </c>
      <c r="BA14" s="240"/>
      <c r="BB14" s="240"/>
      <c r="BC14" s="240"/>
      <c r="BD14" s="240"/>
      <c r="BE14" s="240"/>
      <c r="BF14" s="240"/>
      <c r="BG14" s="240"/>
      <c r="BH14" s="240"/>
      <c r="BI14" s="240"/>
      <c r="BJ14" s="240"/>
      <c r="BK14" s="240"/>
      <c r="BL14" s="240"/>
      <c r="BM14" s="240"/>
      <c r="BN14" s="240"/>
      <c r="BO14" s="240"/>
      <c r="BP14" s="238"/>
      <c r="BQ14" s="238"/>
      <c r="BR14" s="238"/>
      <c r="BS14" s="238"/>
      <c r="BT14" s="238"/>
      <c r="BU14" s="238"/>
      <c r="BV14" s="238"/>
      <c r="BW14" s="238"/>
      <c r="BX14" s="238"/>
      <c r="BY14" s="227"/>
      <c r="BZ14" s="227"/>
      <c r="CA14" s="227"/>
      <c r="CB14" s="227"/>
      <c r="CC14" s="227"/>
      <c r="CD14" s="227"/>
      <c r="CE14" s="228"/>
      <c r="CF14" s="228"/>
      <c r="CG14" s="228"/>
      <c r="CH14" s="228"/>
      <c r="CI14" s="228"/>
      <c r="CJ14" s="228"/>
      <c r="CK14" s="228"/>
      <c r="CL14" s="228"/>
      <c r="CM14" s="228"/>
      <c r="CN14" s="228"/>
      <c r="CO14" s="251"/>
      <c r="CP14" s="294"/>
      <c r="CQ14" s="294"/>
      <c r="CR14" s="60"/>
      <c r="CS14" s="10"/>
      <c r="CT14" s="193"/>
      <c r="CU14" s="193"/>
      <c r="CV14" s="193"/>
      <c r="CW14" s="193"/>
      <c r="CX14" s="193"/>
      <c r="CY14" s="193"/>
      <c r="CZ14" s="193"/>
      <c r="DA14" s="193"/>
      <c r="DB14" s="193"/>
      <c r="DC14" s="193"/>
      <c r="DD14" s="193"/>
      <c r="DE14" s="193"/>
      <c r="DF14" s="193"/>
      <c r="DG14" s="193"/>
      <c r="DH14" s="193"/>
      <c r="DI14" s="193"/>
      <c r="DJ14" s="193"/>
      <c r="DK14" s="193"/>
      <c r="DL14" s="193"/>
      <c r="DM14" s="193"/>
      <c r="DN14" s="193"/>
      <c r="DO14" s="193"/>
      <c r="DP14" s="193"/>
      <c r="DQ14" s="193"/>
      <c r="DR14" s="193"/>
      <c r="DS14" s="193"/>
      <c r="DT14" s="193"/>
      <c r="DU14" s="193"/>
      <c r="DV14" s="193"/>
      <c r="DW14" s="193"/>
      <c r="DX14" s="193"/>
      <c r="DY14" s="193"/>
      <c r="DZ14" s="193"/>
      <c r="EA14" s="193"/>
      <c r="EB14" s="193"/>
      <c r="EC14" s="193"/>
      <c r="ED14" s="193"/>
      <c r="EE14" s="193"/>
      <c r="EF14" s="193"/>
      <c r="EG14" s="193"/>
      <c r="EH14" s="193"/>
      <c r="EI14" s="193"/>
      <c r="EJ14" s="193"/>
      <c r="EK14" s="193"/>
      <c r="EL14" s="193"/>
      <c r="EM14" s="193"/>
      <c r="EN14" s="193"/>
      <c r="EO14" s="193"/>
      <c r="EP14" s="193"/>
      <c r="EQ14" s="193"/>
      <c r="ER14" s="193"/>
      <c r="ES14" s="193"/>
      <c r="ET14" s="193"/>
      <c r="EU14" s="193"/>
      <c r="EV14" s="193"/>
      <c r="EW14" s="193"/>
      <c r="EX14" s="193"/>
      <c r="EY14" s="193"/>
      <c r="EZ14" s="193"/>
      <c r="FA14" s="193"/>
      <c r="FB14" s="193"/>
      <c r="FC14" s="193"/>
      <c r="FD14" s="193"/>
      <c r="FE14" s="193"/>
      <c r="FF14" s="193"/>
      <c r="FG14" s="193"/>
      <c r="FH14" s="193"/>
      <c r="FI14" s="193"/>
      <c r="FJ14" s="193"/>
      <c r="FK14" s="193"/>
      <c r="FL14" s="193"/>
      <c r="FM14" s="193"/>
      <c r="FN14" s="193"/>
      <c r="FO14" s="193"/>
      <c r="FP14" s="193"/>
      <c r="FQ14" s="193"/>
      <c r="FR14" s="193"/>
      <c r="FS14" s="193"/>
      <c r="FT14" s="193"/>
      <c r="FU14" s="193"/>
      <c r="FV14" s="193"/>
      <c r="FW14" s="193"/>
      <c r="FX14" s="193"/>
      <c r="FY14" s="193"/>
      <c r="FZ14" s="193"/>
      <c r="GA14" s="193"/>
      <c r="GB14" s="193"/>
    </row>
    <row r="15" spans="1:184">
      <c r="A15" s="8"/>
      <c r="B15" s="239" t="s">
        <v>74</v>
      </c>
      <c r="C15" s="227"/>
      <c r="D15" s="227"/>
      <c r="E15" s="227"/>
      <c r="F15" s="227"/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8"/>
      <c r="CF15" s="228"/>
      <c r="CG15" s="228"/>
      <c r="CH15" s="228"/>
      <c r="CI15" s="228"/>
      <c r="CJ15" s="228"/>
      <c r="CK15" s="228"/>
      <c r="CL15" s="228"/>
      <c r="CM15" s="228"/>
      <c r="CN15" s="228"/>
      <c r="CO15" s="251"/>
      <c r="CP15" s="294"/>
      <c r="CQ15" s="294"/>
      <c r="CR15" s="60"/>
      <c r="CS15" s="10"/>
      <c r="CT15" s="193"/>
      <c r="CU15" s="193"/>
      <c r="CV15" s="193"/>
      <c r="CW15" s="193"/>
      <c r="CX15" s="193"/>
      <c r="CY15" s="193"/>
      <c r="CZ15" s="193"/>
      <c r="DA15" s="193"/>
      <c r="DB15" s="193"/>
      <c r="DC15" s="193"/>
      <c r="DD15" s="193"/>
      <c r="DE15" s="193"/>
      <c r="DF15" s="193"/>
      <c r="DG15" s="193"/>
      <c r="DH15" s="193"/>
      <c r="DI15" s="193"/>
      <c r="DJ15" s="193"/>
      <c r="DK15" s="193"/>
      <c r="DL15" s="193"/>
      <c r="DM15" s="193"/>
      <c r="DN15" s="193"/>
      <c r="DO15" s="193"/>
      <c r="DP15" s="193"/>
      <c r="DQ15" s="193"/>
      <c r="DR15" s="193"/>
      <c r="DS15" s="193"/>
      <c r="DT15" s="193"/>
      <c r="DU15" s="193"/>
      <c r="DV15" s="193"/>
      <c r="DW15" s="193"/>
      <c r="DX15" s="193"/>
      <c r="DY15" s="193"/>
      <c r="DZ15" s="193"/>
      <c r="EA15" s="193"/>
      <c r="EB15" s="193"/>
      <c r="EC15" s="193"/>
      <c r="ED15" s="193"/>
      <c r="EE15" s="193"/>
      <c r="EF15" s="193"/>
      <c r="EG15" s="193"/>
      <c r="EH15" s="193"/>
      <c r="EI15" s="193"/>
      <c r="EJ15" s="193"/>
      <c r="EK15" s="193"/>
      <c r="EL15" s="193"/>
      <c r="EM15" s="193"/>
      <c r="EN15" s="193"/>
      <c r="EO15" s="193"/>
      <c r="EP15" s="193"/>
      <c r="EQ15" s="193"/>
      <c r="ER15" s="193"/>
      <c r="ES15" s="193"/>
      <c r="ET15" s="193"/>
      <c r="EU15" s="193"/>
      <c r="EV15" s="193"/>
      <c r="EW15" s="193"/>
      <c r="EX15" s="193"/>
      <c r="EY15" s="193"/>
      <c r="EZ15" s="193"/>
      <c r="FA15" s="193"/>
      <c r="FB15" s="193"/>
      <c r="FC15" s="193"/>
      <c r="FD15" s="193"/>
      <c r="FE15" s="193"/>
      <c r="FF15" s="193"/>
      <c r="FG15" s="193"/>
      <c r="FH15" s="193"/>
      <c r="FI15" s="193"/>
      <c r="FJ15" s="193"/>
      <c r="FK15" s="193"/>
      <c r="FL15" s="193"/>
      <c r="FM15" s="193"/>
      <c r="FN15" s="193"/>
      <c r="FO15" s="193"/>
      <c r="FP15" s="193"/>
      <c r="FQ15" s="193"/>
      <c r="FR15" s="193"/>
      <c r="FS15" s="193"/>
      <c r="FT15" s="193"/>
      <c r="FU15" s="193"/>
      <c r="FV15" s="193"/>
      <c r="FW15" s="193"/>
      <c r="FX15" s="193"/>
      <c r="FY15" s="193"/>
      <c r="FZ15" s="193"/>
      <c r="GA15" s="193"/>
      <c r="GB15" s="193"/>
    </row>
    <row r="16" spans="1:184">
      <c r="A16" s="8"/>
      <c r="B16" s="239" t="s">
        <v>67</v>
      </c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8"/>
      <c r="CF16" s="228"/>
      <c r="CG16" s="228"/>
      <c r="CH16" s="228"/>
      <c r="CI16" s="228"/>
      <c r="CJ16" s="228"/>
      <c r="CK16" s="228"/>
      <c r="CL16" s="228"/>
      <c r="CM16" s="228"/>
      <c r="CN16" s="228"/>
      <c r="CO16" s="251"/>
      <c r="CP16" s="294"/>
      <c r="CQ16" s="294"/>
      <c r="CR16" s="60"/>
      <c r="CS16" s="10"/>
      <c r="CT16" s="193"/>
      <c r="CU16" s="193"/>
      <c r="CV16" s="193"/>
      <c r="CW16" s="193"/>
      <c r="CX16" s="193"/>
      <c r="CY16" s="193"/>
      <c r="CZ16" s="193"/>
      <c r="DA16" s="193"/>
      <c r="DB16" s="193"/>
      <c r="DC16" s="193"/>
      <c r="DD16" s="193"/>
      <c r="DE16" s="193"/>
      <c r="DF16" s="193"/>
      <c r="DG16" s="193"/>
      <c r="DH16" s="193"/>
      <c r="DI16" s="193"/>
      <c r="DJ16" s="193"/>
      <c r="DK16" s="193"/>
      <c r="DL16" s="193"/>
      <c r="DM16" s="193"/>
      <c r="DN16" s="193"/>
      <c r="DO16" s="193"/>
      <c r="DP16" s="193"/>
      <c r="DQ16" s="193"/>
      <c r="DR16" s="193"/>
      <c r="DS16" s="193"/>
      <c r="DT16" s="193"/>
      <c r="DU16" s="193"/>
      <c r="DV16" s="193"/>
      <c r="DW16" s="193"/>
      <c r="DX16" s="193"/>
      <c r="DY16" s="193"/>
      <c r="DZ16" s="193"/>
      <c r="EA16" s="193"/>
      <c r="EB16" s="193"/>
      <c r="EC16" s="193"/>
      <c r="ED16" s="193"/>
      <c r="EE16" s="193"/>
      <c r="EF16" s="193"/>
      <c r="EG16" s="193"/>
      <c r="EH16" s="193"/>
      <c r="EI16" s="193"/>
      <c r="EJ16" s="193"/>
      <c r="EK16" s="193"/>
      <c r="EL16" s="193"/>
      <c r="EM16" s="193"/>
      <c r="EN16" s="193"/>
      <c r="EO16" s="193"/>
      <c r="EP16" s="193"/>
      <c r="EQ16" s="193"/>
      <c r="ER16" s="193"/>
      <c r="ES16" s="193"/>
      <c r="ET16" s="193"/>
      <c r="EU16" s="193"/>
      <c r="EV16" s="193"/>
      <c r="EW16" s="193"/>
      <c r="EX16" s="193"/>
      <c r="EY16" s="193"/>
      <c r="EZ16" s="193"/>
      <c r="FA16" s="193"/>
      <c r="FB16" s="193"/>
      <c r="FC16" s="193"/>
      <c r="FD16" s="193"/>
      <c r="FE16" s="193"/>
      <c r="FF16" s="193"/>
      <c r="FG16" s="193"/>
      <c r="FH16" s="193"/>
      <c r="FI16" s="193"/>
      <c r="FJ16" s="193"/>
      <c r="FK16" s="193"/>
      <c r="FL16" s="193"/>
      <c r="FM16" s="193"/>
      <c r="FN16" s="193"/>
      <c r="FO16" s="193"/>
      <c r="FP16" s="193"/>
      <c r="FQ16" s="193"/>
      <c r="FR16" s="193"/>
      <c r="FS16" s="193"/>
      <c r="FT16" s="193"/>
      <c r="FU16" s="193"/>
      <c r="FV16" s="193"/>
      <c r="FW16" s="193"/>
      <c r="FX16" s="193"/>
      <c r="FY16" s="193"/>
      <c r="FZ16" s="193"/>
      <c r="GA16" s="193"/>
      <c r="GB16" s="193"/>
    </row>
    <row r="17" spans="1:184">
      <c r="B17" s="17" t="s">
        <v>8</v>
      </c>
      <c r="C17" s="18">
        <f t="shared" ref="C17:BN17" ca="1" si="0">C229</f>
        <v>46</v>
      </c>
      <c r="D17" s="18">
        <f t="shared" ca="1" si="0"/>
        <v>1</v>
      </c>
      <c r="E17" s="18">
        <f t="shared" ca="1" si="0"/>
        <v>25</v>
      </c>
      <c r="F17" s="18">
        <f t="shared" ca="1" si="0"/>
        <v>4</v>
      </c>
      <c r="G17" s="18">
        <f t="shared" ca="1" si="0"/>
        <v>7</v>
      </c>
      <c r="H17" s="18">
        <f t="shared" ca="1" si="0"/>
        <v>26</v>
      </c>
      <c r="I17" s="18">
        <f t="shared" ca="1" si="0"/>
        <v>11</v>
      </c>
      <c r="J17" s="18">
        <f t="shared" ca="1" si="0"/>
        <v>24</v>
      </c>
      <c r="K17" s="18">
        <f t="shared" ca="1" si="0"/>
        <v>8</v>
      </c>
      <c r="L17" s="18">
        <f t="shared" ca="1" si="0"/>
        <v>12</v>
      </c>
      <c r="M17" s="18">
        <f t="shared" ca="1" si="0"/>
        <v>37</v>
      </c>
      <c r="N17" s="18">
        <f t="shared" ca="1" si="0"/>
        <v>17</v>
      </c>
      <c r="O17" s="18">
        <f t="shared" ca="1" si="0"/>
        <v>3</v>
      </c>
      <c r="P17" s="18">
        <f t="shared" ca="1" si="0"/>
        <v>5</v>
      </c>
      <c r="Q17" s="18">
        <f t="shared" ca="1" si="0"/>
        <v>20</v>
      </c>
      <c r="R17" s="18">
        <f t="shared" ca="1" si="0"/>
        <v>28</v>
      </c>
      <c r="S17" s="18">
        <f t="shared" ca="1" si="0"/>
        <v>13</v>
      </c>
      <c r="T17" s="18">
        <f t="shared" ca="1" si="0"/>
        <v>18</v>
      </c>
      <c r="U17" s="18">
        <f t="shared" ca="1" si="0"/>
        <v>45</v>
      </c>
      <c r="V17" s="18">
        <f t="shared" ca="1" si="0"/>
        <v>38</v>
      </c>
      <c r="W17" s="18">
        <f t="shared" ca="1" si="0"/>
        <v>32</v>
      </c>
      <c r="X17" s="18">
        <f t="shared" ca="1" si="0"/>
        <v>42</v>
      </c>
      <c r="Y17" s="18">
        <f t="shared" ca="1" si="0"/>
        <v>41</v>
      </c>
      <c r="Z17" s="18">
        <f t="shared" ca="1" si="0"/>
        <v>30</v>
      </c>
      <c r="AA17" s="18">
        <f t="shared" ca="1" si="0"/>
        <v>16</v>
      </c>
      <c r="AB17" s="18">
        <f t="shared" ca="1" si="0"/>
        <v>43</v>
      </c>
      <c r="AC17" s="18">
        <f t="shared" ca="1" si="0"/>
        <v>15</v>
      </c>
      <c r="AD17" s="18">
        <f t="shared" ca="1" si="0"/>
        <v>19</v>
      </c>
      <c r="AE17" s="18">
        <f t="shared" ca="1" si="0"/>
        <v>35</v>
      </c>
      <c r="AF17" s="18">
        <f t="shared" ca="1" si="0"/>
        <v>2</v>
      </c>
      <c r="AG17" s="18">
        <f t="shared" ca="1" si="0"/>
        <v>39</v>
      </c>
      <c r="AH17" s="18">
        <f t="shared" ca="1" si="0"/>
        <v>21</v>
      </c>
      <c r="AI17" s="18">
        <f t="shared" ca="1" si="0"/>
        <v>23</v>
      </c>
      <c r="AJ17" s="18">
        <f t="shared" ca="1" si="0"/>
        <v>6</v>
      </c>
      <c r="AK17" s="18">
        <f t="shared" ca="1" si="0"/>
        <v>9</v>
      </c>
      <c r="AL17" s="18">
        <f t="shared" ca="1" si="0"/>
        <v>34</v>
      </c>
      <c r="AM17" s="18">
        <f t="shared" ca="1" si="0"/>
        <v>47</v>
      </c>
      <c r="AN17" s="18">
        <f t="shared" ca="1" si="0"/>
        <v>14</v>
      </c>
      <c r="AO17" s="18">
        <f t="shared" ca="1" si="0"/>
        <v>36</v>
      </c>
      <c r="AP17" s="18">
        <f t="shared" ca="1" si="0"/>
        <v>10</v>
      </c>
      <c r="AQ17" s="18">
        <f t="shared" ca="1" si="0"/>
        <v>29</v>
      </c>
      <c r="AR17" s="18">
        <f t="shared" ca="1" si="0"/>
        <v>22</v>
      </c>
      <c r="AS17" s="18">
        <f t="shared" ca="1" si="0"/>
        <v>50</v>
      </c>
      <c r="AT17" s="18">
        <f t="shared" ca="1" si="0"/>
        <v>33</v>
      </c>
      <c r="AU17" s="18">
        <f t="shared" ca="1" si="0"/>
        <v>49</v>
      </c>
      <c r="AV17" s="18">
        <f t="shared" ca="1" si="0"/>
        <v>31</v>
      </c>
      <c r="AW17" s="18">
        <f t="shared" ca="1" si="0"/>
        <v>44</v>
      </c>
      <c r="AX17" s="18">
        <f t="shared" ca="1" si="0"/>
        <v>27</v>
      </c>
      <c r="AY17" s="18">
        <f t="shared" ca="1" si="0"/>
        <v>40</v>
      </c>
      <c r="AZ17" s="18">
        <f t="shared" ca="1" si="0"/>
        <v>48</v>
      </c>
      <c r="BA17" s="18">
        <f t="shared" ca="1" si="0"/>
        <v>51</v>
      </c>
      <c r="BB17" s="18">
        <f t="shared" ca="1" si="0"/>
        <v>51</v>
      </c>
      <c r="BC17" s="18">
        <f t="shared" ca="1" si="0"/>
        <v>51</v>
      </c>
      <c r="BD17" s="18">
        <f t="shared" ca="1" si="0"/>
        <v>51</v>
      </c>
      <c r="BE17" s="18">
        <f t="shared" ca="1" si="0"/>
        <v>51</v>
      </c>
      <c r="BF17" s="18">
        <f t="shared" ca="1" si="0"/>
        <v>51</v>
      </c>
      <c r="BG17" s="18">
        <f t="shared" ca="1" si="0"/>
        <v>51</v>
      </c>
      <c r="BH17" s="18">
        <f t="shared" ca="1" si="0"/>
        <v>51</v>
      </c>
      <c r="BI17" s="18">
        <f t="shared" ca="1" si="0"/>
        <v>51</v>
      </c>
      <c r="BJ17" s="18">
        <f t="shared" ca="1" si="0"/>
        <v>51</v>
      </c>
      <c r="BK17" s="18">
        <f t="shared" ca="1" si="0"/>
        <v>51</v>
      </c>
      <c r="BL17" s="18">
        <f t="shared" ca="1" si="0"/>
        <v>51</v>
      </c>
      <c r="BM17" s="18">
        <f t="shared" ca="1" si="0"/>
        <v>51</v>
      </c>
      <c r="BN17" s="18">
        <f t="shared" ca="1" si="0"/>
        <v>51</v>
      </c>
      <c r="BO17" s="18">
        <f t="shared" ref="BO17:CN17" ca="1" si="1">BO229</f>
        <v>51</v>
      </c>
      <c r="BP17" s="18">
        <f t="shared" ca="1" si="1"/>
        <v>51</v>
      </c>
      <c r="BQ17" s="18">
        <f t="shared" ca="1" si="1"/>
        <v>51</v>
      </c>
      <c r="BR17" s="18">
        <f t="shared" ca="1" si="1"/>
        <v>51</v>
      </c>
      <c r="BS17" s="18">
        <f t="shared" ca="1" si="1"/>
        <v>51</v>
      </c>
      <c r="BT17" s="18">
        <f t="shared" ca="1" si="1"/>
        <v>51</v>
      </c>
      <c r="BU17" s="18">
        <f t="shared" ca="1" si="1"/>
        <v>51</v>
      </c>
      <c r="BV17" s="18">
        <f t="shared" ca="1" si="1"/>
        <v>51</v>
      </c>
      <c r="BW17" s="18">
        <f t="shared" ca="1" si="1"/>
        <v>51</v>
      </c>
      <c r="BX17" s="18">
        <f t="shared" ca="1" si="1"/>
        <v>51</v>
      </c>
      <c r="BY17" s="18">
        <f t="shared" ca="1" si="1"/>
        <v>51</v>
      </c>
      <c r="BZ17" s="18">
        <f t="shared" ca="1" si="1"/>
        <v>51</v>
      </c>
      <c r="CA17" s="18">
        <f t="shared" ca="1" si="1"/>
        <v>51</v>
      </c>
      <c r="CB17" s="18">
        <f t="shared" ca="1" si="1"/>
        <v>51</v>
      </c>
      <c r="CC17" s="18">
        <f t="shared" ca="1" si="1"/>
        <v>51</v>
      </c>
      <c r="CD17" s="18">
        <f t="shared" ca="1" si="1"/>
        <v>51</v>
      </c>
      <c r="CE17" s="18">
        <f t="shared" ca="1" si="1"/>
        <v>51</v>
      </c>
      <c r="CF17" s="18">
        <f t="shared" ca="1" si="1"/>
        <v>51</v>
      </c>
      <c r="CG17" s="18">
        <f t="shared" ca="1" si="1"/>
        <v>51</v>
      </c>
      <c r="CH17" s="18">
        <f t="shared" ca="1" si="1"/>
        <v>51</v>
      </c>
      <c r="CI17" s="18">
        <f t="shared" ca="1" si="1"/>
        <v>51</v>
      </c>
      <c r="CJ17" s="18">
        <f t="shared" ca="1" si="1"/>
        <v>51</v>
      </c>
      <c r="CK17" s="18">
        <f t="shared" ca="1" si="1"/>
        <v>51</v>
      </c>
      <c r="CL17" s="18">
        <f t="shared" ca="1" si="1"/>
        <v>51</v>
      </c>
      <c r="CM17" s="18">
        <f t="shared" ca="1" si="1"/>
        <v>51</v>
      </c>
      <c r="CN17" s="18">
        <f t="shared" ca="1" si="1"/>
        <v>51</v>
      </c>
      <c r="CO17" s="251"/>
      <c r="CP17" s="294"/>
      <c r="CQ17" s="294"/>
      <c r="CR17" s="60"/>
      <c r="CS17" s="10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  <c r="DJ17" s="193"/>
      <c r="DK17" s="193"/>
      <c r="DL17" s="193"/>
      <c r="DM17" s="193"/>
      <c r="DN17" s="193"/>
      <c r="DO17" s="193"/>
      <c r="DP17" s="193"/>
      <c r="DQ17" s="193"/>
      <c r="DR17" s="193"/>
      <c r="DS17" s="193"/>
      <c r="DT17" s="193"/>
      <c r="DU17" s="193"/>
      <c r="DV17" s="193"/>
      <c r="DW17" s="193"/>
      <c r="DX17" s="193"/>
      <c r="DY17" s="193"/>
      <c r="DZ17" s="193"/>
      <c r="EA17" s="193"/>
      <c r="EB17" s="193"/>
      <c r="EC17" s="193"/>
      <c r="ED17" s="193"/>
      <c r="EE17" s="193"/>
      <c r="EF17" s="193"/>
      <c r="EG17" s="193"/>
      <c r="EH17" s="193"/>
      <c r="EI17" s="193"/>
      <c r="EJ17" s="193"/>
      <c r="EK17" s="193"/>
      <c r="EL17" s="193"/>
      <c r="EM17" s="193"/>
      <c r="EN17" s="193"/>
      <c r="EO17" s="193"/>
      <c r="EP17" s="193"/>
      <c r="EQ17" s="193"/>
      <c r="ER17" s="193"/>
      <c r="ES17" s="193"/>
      <c r="ET17" s="193"/>
      <c r="EU17" s="193"/>
      <c r="EV17" s="193"/>
      <c r="EW17" s="193"/>
      <c r="EX17" s="193"/>
      <c r="EY17" s="193"/>
      <c r="EZ17" s="193"/>
      <c r="FA17" s="193"/>
      <c r="FB17" s="193"/>
      <c r="FC17" s="193"/>
      <c r="FD17" s="193"/>
      <c r="FE17" s="193"/>
      <c r="FF17" s="193"/>
      <c r="FG17" s="193"/>
      <c r="FH17" s="193"/>
      <c r="FI17" s="193"/>
      <c r="FJ17" s="193"/>
      <c r="FK17" s="193"/>
      <c r="FL17" s="193"/>
      <c r="FM17" s="193"/>
      <c r="FN17" s="193"/>
      <c r="FO17" s="193"/>
      <c r="FP17" s="193"/>
      <c r="FQ17" s="193"/>
      <c r="FR17" s="193"/>
      <c r="FS17" s="193"/>
      <c r="FT17" s="193"/>
      <c r="FU17" s="193"/>
      <c r="FV17" s="193"/>
      <c r="FW17" s="193"/>
      <c r="FX17" s="193"/>
      <c r="FY17" s="193"/>
      <c r="FZ17" s="193"/>
      <c r="GA17" s="193"/>
      <c r="GB17" s="193"/>
    </row>
    <row r="18" spans="1:184">
      <c r="B18" s="162" t="s">
        <v>56</v>
      </c>
      <c r="C18" s="146">
        <f>SUM(C23,C28,C33,C38,C43,C48,C53,C58,C63,C68,C73,C78,C83,C88,C93,C98,C103,C108,C113,C118,C123,C128,C133,C138,C143,C148,C153,C158,C163,C168)+C19</f>
        <v>0</v>
      </c>
      <c r="D18" s="146">
        <f>SUM(D23,D28,D33,D38,D43,D48,D53,D58,D63,D68,D73,D78,D83,D88,D93,D98,D103,D108,D113,D118,D123,D128,D133,D138,D143,D148,D153,D158,D163,D168)+D19</f>
        <v>0</v>
      </c>
      <c r="E18" s="146">
        <f>SUM(E23,E28,E33,E38,E43,E48,E53,E58,E63,E68,E73,E78,E83,E88,E93,E98,E103,E108,E113,E118,E123,E128,E133,E138,E143,E148,E153,E158,E163,E168)+E19</f>
        <v>0</v>
      </c>
      <c r="F18" s="146">
        <f t="shared" ref="F18:BO18" si="2">SUM(F23,F28,F33,F38,F43,F48,F53,F58,F63,F68,F73,F78,F83,F88,F93,F98,F103,F108,F113,F118,F123,F128,F133,F138,F143,F148,F153,F158,F163,F168)+F19</f>
        <v>0</v>
      </c>
      <c r="G18" s="146">
        <f t="shared" si="2"/>
        <v>0</v>
      </c>
      <c r="H18" s="146">
        <f t="shared" si="2"/>
        <v>0</v>
      </c>
      <c r="I18" s="146">
        <f t="shared" si="2"/>
        <v>0</v>
      </c>
      <c r="J18" s="146">
        <f t="shared" si="2"/>
        <v>0</v>
      </c>
      <c r="K18" s="146">
        <f t="shared" si="2"/>
        <v>0</v>
      </c>
      <c r="L18" s="146">
        <f t="shared" si="2"/>
        <v>0</v>
      </c>
      <c r="M18" s="146">
        <f t="shared" si="2"/>
        <v>0</v>
      </c>
      <c r="N18" s="146">
        <f t="shared" si="2"/>
        <v>0</v>
      </c>
      <c r="O18" s="146">
        <f t="shared" si="2"/>
        <v>0</v>
      </c>
      <c r="P18" s="146">
        <f t="shared" si="2"/>
        <v>0</v>
      </c>
      <c r="Q18" s="146">
        <f t="shared" si="2"/>
        <v>0</v>
      </c>
      <c r="R18" s="146">
        <f t="shared" si="2"/>
        <v>0</v>
      </c>
      <c r="S18" s="146">
        <f t="shared" si="2"/>
        <v>0</v>
      </c>
      <c r="T18" s="146">
        <f t="shared" si="2"/>
        <v>0</v>
      </c>
      <c r="U18" s="146">
        <f t="shared" si="2"/>
        <v>0</v>
      </c>
      <c r="V18" s="146">
        <f t="shared" si="2"/>
        <v>0</v>
      </c>
      <c r="W18" s="146">
        <f t="shared" si="2"/>
        <v>0</v>
      </c>
      <c r="X18" s="146">
        <f t="shared" si="2"/>
        <v>0</v>
      </c>
      <c r="Y18" s="146">
        <f t="shared" si="2"/>
        <v>0</v>
      </c>
      <c r="Z18" s="146">
        <f t="shared" si="2"/>
        <v>0</v>
      </c>
      <c r="AA18" s="146">
        <f t="shared" si="2"/>
        <v>0</v>
      </c>
      <c r="AB18" s="146">
        <f t="shared" si="2"/>
        <v>0</v>
      </c>
      <c r="AC18" s="146">
        <f t="shared" si="2"/>
        <v>0</v>
      </c>
      <c r="AD18" s="146">
        <f t="shared" si="2"/>
        <v>0</v>
      </c>
      <c r="AE18" s="146">
        <f t="shared" si="2"/>
        <v>0</v>
      </c>
      <c r="AF18" s="146">
        <f t="shared" si="2"/>
        <v>0</v>
      </c>
      <c r="AG18" s="146">
        <f t="shared" si="2"/>
        <v>0</v>
      </c>
      <c r="AH18" s="146">
        <f t="shared" si="2"/>
        <v>0</v>
      </c>
      <c r="AI18" s="146">
        <f t="shared" si="2"/>
        <v>0</v>
      </c>
      <c r="AJ18" s="146">
        <f t="shared" si="2"/>
        <v>0</v>
      </c>
      <c r="AK18" s="146">
        <f t="shared" si="2"/>
        <v>0</v>
      </c>
      <c r="AL18" s="146">
        <f t="shared" si="2"/>
        <v>0</v>
      </c>
      <c r="AM18" s="146">
        <f t="shared" si="2"/>
        <v>0</v>
      </c>
      <c r="AN18" s="146">
        <f t="shared" si="2"/>
        <v>0</v>
      </c>
      <c r="AO18" s="146">
        <f t="shared" si="2"/>
        <v>0</v>
      </c>
      <c r="AP18" s="146">
        <f t="shared" si="2"/>
        <v>0</v>
      </c>
      <c r="AQ18" s="146">
        <f t="shared" si="2"/>
        <v>0</v>
      </c>
      <c r="AR18" s="146">
        <f t="shared" si="2"/>
        <v>0</v>
      </c>
      <c r="AS18" s="146">
        <f t="shared" si="2"/>
        <v>0</v>
      </c>
      <c r="AT18" s="146">
        <f t="shared" si="2"/>
        <v>0</v>
      </c>
      <c r="AU18" s="146">
        <f t="shared" si="2"/>
        <v>0</v>
      </c>
      <c r="AV18" s="146">
        <f t="shared" si="2"/>
        <v>0</v>
      </c>
      <c r="AW18" s="146">
        <f t="shared" si="2"/>
        <v>0</v>
      </c>
      <c r="AX18" s="146">
        <f t="shared" si="2"/>
        <v>0</v>
      </c>
      <c r="AY18" s="146">
        <f t="shared" si="2"/>
        <v>0</v>
      </c>
      <c r="AZ18" s="146">
        <f t="shared" si="2"/>
        <v>0</v>
      </c>
      <c r="BA18" s="146">
        <f t="shared" si="2"/>
        <v>0</v>
      </c>
      <c r="BB18" s="146">
        <f t="shared" si="2"/>
        <v>0</v>
      </c>
      <c r="BC18" s="146">
        <f t="shared" si="2"/>
        <v>0</v>
      </c>
      <c r="BD18" s="146">
        <f t="shared" si="2"/>
        <v>0</v>
      </c>
      <c r="BE18" s="146">
        <f t="shared" si="2"/>
        <v>0</v>
      </c>
      <c r="BF18" s="146">
        <f t="shared" si="2"/>
        <v>0</v>
      </c>
      <c r="BG18" s="146">
        <f t="shared" si="2"/>
        <v>0</v>
      </c>
      <c r="BH18" s="146">
        <f t="shared" si="2"/>
        <v>0</v>
      </c>
      <c r="BI18" s="146">
        <f t="shared" si="2"/>
        <v>0</v>
      </c>
      <c r="BJ18" s="146">
        <f t="shared" si="2"/>
        <v>0</v>
      </c>
      <c r="BK18" s="146">
        <f t="shared" si="2"/>
        <v>0</v>
      </c>
      <c r="BL18" s="146">
        <f t="shared" si="2"/>
        <v>0</v>
      </c>
      <c r="BM18" s="146">
        <f t="shared" si="2"/>
        <v>0</v>
      </c>
      <c r="BN18" s="146">
        <f t="shared" si="2"/>
        <v>0</v>
      </c>
      <c r="BO18" s="146">
        <f t="shared" si="2"/>
        <v>0</v>
      </c>
      <c r="BP18" s="146">
        <f t="shared" ref="BP18:CN18" si="3">SUM(BP23,BP28,BP33,BP38,BP43,BP48,BP53,BP58,BP63,BP68,BP73,BP78,BP83,BP88,BP93,BP98,BP103,BP108,BP113,BP118,BP123,BP128,BP133,BP138,BP143,BP148,BP153,BP158,BP163,BP168)+BP19</f>
        <v>0</v>
      </c>
      <c r="BQ18" s="146">
        <f t="shared" si="3"/>
        <v>0</v>
      </c>
      <c r="BR18" s="146">
        <f t="shared" si="3"/>
        <v>0</v>
      </c>
      <c r="BS18" s="146">
        <f t="shared" si="3"/>
        <v>0</v>
      </c>
      <c r="BT18" s="146">
        <f t="shared" si="3"/>
        <v>0</v>
      </c>
      <c r="BU18" s="146">
        <f t="shared" si="3"/>
        <v>0</v>
      </c>
      <c r="BV18" s="146">
        <f t="shared" si="3"/>
        <v>0</v>
      </c>
      <c r="BW18" s="146">
        <f t="shared" si="3"/>
        <v>0</v>
      </c>
      <c r="BX18" s="146">
        <f t="shared" si="3"/>
        <v>0</v>
      </c>
      <c r="BY18" s="146">
        <f t="shared" si="3"/>
        <v>0</v>
      </c>
      <c r="BZ18" s="146">
        <f t="shared" si="3"/>
        <v>0</v>
      </c>
      <c r="CA18" s="146">
        <f t="shared" si="3"/>
        <v>0</v>
      </c>
      <c r="CB18" s="146">
        <f t="shared" si="3"/>
        <v>0</v>
      </c>
      <c r="CC18" s="146">
        <f t="shared" si="3"/>
        <v>0</v>
      </c>
      <c r="CD18" s="146">
        <f t="shared" si="3"/>
        <v>0</v>
      </c>
      <c r="CE18" s="146">
        <f t="shared" si="3"/>
        <v>0</v>
      </c>
      <c r="CF18" s="146">
        <f t="shared" si="3"/>
        <v>0</v>
      </c>
      <c r="CG18" s="146">
        <f t="shared" si="3"/>
        <v>0</v>
      </c>
      <c r="CH18" s="146">
        <f t="shared" si="3"/>
        <v>0</v>
      </c>
      <c r="CI18" s="146">
        <f t="shared" si="3"/>
        <v>0</v>
      </c>
      <c r="CJ18" s="146">
        <f t="shared" si="3"/>
        <v>0</v>
      </c>
      <c r="CK18" s="146">
        <f t="shared" si="3"/>
        <v>0</v>
      </c>
      <c r="CL18" s="146">
        <f t="shared" si="3"/>
        <v>0</v>
      </c>
      <c r="CM18" s="146">
        <f t="shared" si="3"/>
        <v>0</v>
      </c>
      <c r="CN18" s="146">
        <f t="shared" si="3"/>
        <v>0</v>
      </c>
      <c r="CO18" s="251"/>
      <c r="CP18" s="163"/>
      <c r="CQ18" s="164"/>
      <c r="CR18" s="60"/>
      <c r="CS18" s="10"/>
      <c r="CT18" s="193"/>
      <c r="CU18" s="193"/>
      <c r="CV18" s="193"/>
      <c r="CW18" s="193"/>
      <c r="CX18" s="193"/>
      <c r="CY18" s="193"/>
      <c r="CZ18" s="193"/>
      <c r="DA18" s="193"/>
      <c r="DB18" s="193"/>
      <c r="DC18" s="193"/>
      <c r="DD18" s="193"/>
      <c r="DE18" s="193"/>
      <c r="DF18" s="193"/>
      <c r="DG18" s="193"/>
      <c r="DH18" s="193"/>
      <c r="DI18" s="193"/>
      <c r="DJ18" s="193"/>
      <c r="DK18" s="193"/>
      <c r="DL18" s="193"/>
      <c r="DM18" s="193"/>
      <c r="DN18" s="193"/>
      <c r="DO18" s="193"/>
      <c r="DP18" s="193"/>
      <c r="DQ18" s="193"/>
      <c r="DR18" s="193"/>
      <c r="DS18" s="193"/>
      <c r="DT18" s="193"/>
      <c r="DU18" s="193"/>
      <c r="DV18" s="193"/>
      <c r="DW18" s="193"/>
      <c r="DX18" s="193"/>
      <c r="DY18" s="193"/>
      <c r="DZ18" s="193"/>
      <c r="EA18" s="193"/>
      <c r="EB18" s="193"/>
      <c r="EC18" s="193"/>
      <c r="ED18" s="193"/>
      <c r="EE18" s="193"/>
      <c r="EF18" s="193"/>
      <c r="EG18" s="193"/>
      <c r="EH18" s="193"/>
      <c r="EI18" s="193"/>
      <c r="EJ18" s="193"/>
      <c r="EK18" s="193"/>
      <c r="EL18" s="193"/>
      <c r="EM18" s="193"/>
      <c r="EN18" s="193"/>
      <c r="EO18" s="193"/>
      <c r="EP18" s="193"/>
      <c r="EQ18" s="193"/>
      <c r="ER18" s="193"/>
      <c r="ES18" s="193"/>
      <c r="ET18" s="193"/>
      <c r="EU18" s="193"/>
      <c r="EV18" s="193"/>
      <c r="EW18" s="193"/>
      <c r="EX18" s="193"/>
      <c r="EY18" s="193"/>
      <c r="EZ18" s="193"/>
      <c r="FA18" s="193"/>
      <c r="FB18" s="193"/>
      <c r="FC18" s="193"/>
      <c r="FD18" s="193"/>
      <c r="FE18" s="193"/>
      <c r="FF18" s="193"/>
      <c r="FG18" s="193"/>
      <c r="FH18" s="193"/>
      <c r="FI18" s="193"/>
      <c r="FJ18" s="193"/>
      <c r="FK18" s="193"/>
      <c r="FL18" s="193"/>
      <c r="FM18" s="193"/>
      <c r="FN18" s="193"/>
      <c r="FO18" s="193"/>
      <c r="FP18" s="193"/>
      <c r="FQ18" s="193"/>
      <c r="FR18" s="193"/>
      <c r="FS18" s="193"/>
      <c r="FT18" s="193"/>
      <c r="FU18" s="193"/>
      <c r="FV18" s="193"/>
      <c r="FW18" s="193"/>
      <c r="FX18" s="193"/>
      <c r="FY18" s="193"/>
      <c r="FZ18" s="193"/>
      <c r="GA18" s="193"/>
      <c r="GB18" s="193"/>
    </row>
    <row r="19" spans="1:184" hidden="1">
      <c r="B19" s="17"/>
      <c r="C19" s="226">
        <f>SUM(C178,C183,C188,C193,C198,C203,C208,C213,C218,C223)</f>
        <v>0</v>
      </c>
      <c r="D19" s="226">
        <f>SUM(D178,D183,D188,D193,D198,D203,D208,D213,D218,D223)</f>
        <v>0</v>
      </c>
      <c r="E19" s="226">
        <f>SUM(E178,E183,E188,E193,E198,E203,E208,E213,E218,E223)</f>
        <v>0</v>
      </c>
      <c r="F19" s="226">
        <f t="shared" ref="F19:BO19" si="4">SUM(F178,F183,F188,F193,F198,F203,F208,F213,F218,F223)</f>
        <v>0</v>
      </c>
      <c r="G19" s="226">
        <f t="shared" si="4"/>
        <v>0</v>
      </c>
      <c r="H19" s="226">
        <f t="shared" si="4"/>
        <v>0</v>
      </c>
      <c r="I19" s="226">
        <f t="shared" si="4"/>
        <v>0</v>
      </c>
      <c r="J19" s="226">
        <f t="shared" si="4"/>
        <v>0</v>
      </c>
      <c r="K19" s="226">
        <f t="shared" si="4"/>
        <v>0</v>
      </c>
      <c r="L19" s="226">
        <f t="shared" si="4"/>
        <v>0</v>
      </c>
      <c r="M19" s="226">
        <f t="shared" si="4"/>
        <v>0</v>
      </c>
      <c r="N19" s="226">
        <f t="shared" si="4"/>
        <v>0</v>
      </c>
      <c r="O19" s="226">
        <f t="shared" si="4"/>
        <v>0</v>
      </c>
      <c r="P19" s="226">
        <f t="shared" si="4"/>
        <v>0</v>
      </c>
      <c r="Q19" s="226">
        <f t="shared" si="4"/>
        <v>0</v>
      </c>
      <c r="R19" s="226">
        <f t="shared" si="4"/>
        <v>0</v>
      </c>
      <c r="S19" s="226">
        <f t="shared" si="4"/>
        <v>0</v>
      </c>
      <c r="T19" s="226">
        <f t="shared" si="4"/>
        <v>0</v>
      </c>
      <c r="U19" s="226">
        <f t="shared" si="4"/>
        <v>0</v>
      </c>
      <c r="V19" s="226">
        <f t="shared" si="4"/>
        <v>0</v>
      </c>
      <c r="W19" s="226">
        <f t="shared" si="4"/>
        <v>0</v>
      </c>
      <c r="X19" s="226">
        <f t="shared" si="4"/>
        <v>0</v>
      </c>
      <c r="Y19" s="226">
        <f t="shared" si="4"/>
        <v>0</v>
      </c>
      <c r="Z19" s="226">
        <f t="shared" si="4"/>
        <v>0</v>
      </c>
      <c r="AA19" s="226">
        <f t="shared" si="4"/>
        <v>0</v>
      </c>
      <c r="AB19" s="226">
        <f t="shared" si="4"/>
        <v>0</v>
      </c>
      <c r="AC19" s="226">
        <f t="shared" si="4"/>
        <v>0</v>
      </c>
      <c r="AD19" s="226">
        <f t="shared" si="4"/>
        <v>0</v>
      </c>
      <c r="AE19" s="226">
        <f t="shared" si="4"/>
        <v>0</v>
      </c>
      <c r="AF19" s="226">
        <f t="shared" si="4"/>
        <v>0</v>
      </c>
      <c r="AG19" s="226">
        <f t="shared" si="4"/>
        <v>0</v>
      </c>
      <c r="AH19" s="226">
        <f t="shared" si="4"/>
        <v>0</v>
      </c>
      <c r="AI19" s="226">
        <f t="shared" si="4"/>
        <v>0</v>
      </c>
      <c r="AJ19" s="226">
        <f t="shared" si="4"/>
        <v>0</v>
      </c>
      <c r="AK19" s="226">
        <f t="shared" si="4"/>
        <v>0</v>
      </c>
      <c r="AL19" s="226">
        <f t="shared" si="4"/>
        <v>0</v>
      </c>
      <c r="AM19" s="226">
        <f t="shared" si="4"/>
        <v>0</v>
      </c>
      <c r="AN19" s="226">
        <f t="shared" si="4"/>
        <v>0</v>
      </c>
      <c r="AO19" s="226">
        <f t="shared" si="4"/>
        <v>0</v>
      </c>
      <c r="AP19" s="226">
        <f t="shared" si="4"/>
        <v>0</v>
      </c>
      <c r="AQ19" s="226">
        <f t="shared" si="4"/>
        <v>0</v>
      </c>
      <c r="AR19" s="226">
        <f t="shared" si="4"/>
        <v>0</v>
      </c>
      <c r="AS19" s="226">
        <f t="shared" si="4"/>
        <v>0</v>
      </c>
      <c r="AT19" s="226">
        <f t="shared" si="4"/>
        <v>0</v>
      </c>
      <c r="AU19" s="226">
        <f t="shared" si="4"/>
        <v>0</v>
      </c>
      <c r="AV19" s="226">
        <f t="shared" si="4"/>
        <v>0</v>
      </c>
      <c r="AW19" s="226">
        <f t="shared" si="4"/>
        <v>0</v>
      </c>
      <c r="AX19" s="226">
        <f t="shared" si="4"/>
        <v>0</v>
      </c>
      <c r="AY19" s="226">
        <f t="shared" si="4"/>
        <v>0</v>
      </c>
      <c r="AZ19" s="226">
        <f t="shared" si="4"/>
        <v>0</v>
      </c>
      <c r="BA19" s="226">
        <f t="shared" si="4"/>
        <v>0</v>
      </c>
      <c r="BB19" s="226">
        <f t="shared" si="4"/>
        <v>0</v>
      </c>
      <c r="BC19" s="226">
        <f t="shared" si="4"/>
        <v>0</v>
      </c>
      <c r="BD19" s="226">
        <f t="shared" si="4"/>
        <v>0</v>
      </c>
      <c r="BE19" s="226">
        <f t="shared" si="4"/>
        <v>0</v>
      </c>
      <c r="BF19" s="226">
        <f t="shared" si="4"/>
        <v>0</v>
      </c>
      <c r="BG19" s="226">
        <f t="shared" si="4"/>
        <v>0</v>
      </c>
      <c r="BH19" s="226">
        <f t="shared" si="4"/>
        <v>0</v>
      </c>
      <c r="BI19" s="226">
        <f t="shared" si="4"/>
        <v>0</v>
      </c>
      <c r="BJ19" s="226">
        <f t="shared" si="4"/>
        <v>0</v>
      </c>
      <c r="BK19" s="226">
        <f t="shared" si="4"/>
        <v>0</v>
      </c>
      <c r="BL19" s="226">
        <f t="shared" si="4"/>
        <v>0</v>
      </c>
      <c r="BM19" s="226">
        <f t="shared" si="4"/>
        <v>0</v>
      </c>
      <c r="BN19" s="226">
        <f t="shared" si="4"/>
        <v>0</v>
      </c>
      <c r="BO19" s="226">
        <f t="shared" si="4"/>
        <v>0</v>
      </c>
      <c r="BP19" s="226">
        <f t="shared" ref="BP19:CN19" si="5">SUM(BP178,BP183,BP188,BP193,BP198,BP203,BP208,BP213,BP218,BP223)</f>
        <v>0</v>
      </c>
      <c r="BQ19" s="226">
        <f t="shared" si="5"/>
        <v>0</v>
      </c>
      <c r="BR19" s="226">
        <f t="shared" si="5"/>
        <v>0</v>
      </c>
      <c r="BS19" s="226">
        <f t="shared" si="5"/>
        <v>0</v>
      </c>
      <c r="BT19" s="226">
        <f t="shared" si="5"/>
        <v>0</v>
      </c>
      <c r="BU19" s="226">
        <f t="shared" si="5"/>
        <v>0</v>
      </c>
      <c r="BV19" s="226">
        <f t="shared" si="5"/>
        <v>0</v>
      </c>
      <c r="BW19" s="226">
        <f t="shared" si="5"/>
        <v>0</v>
      </c>
      <c r="BX19" s="226">
        <f t="shared" si="5"/>
        <v>0</v>
      </c>
      <c r="BY19" s="226">
        <f t="shared" si="5"/>
        <v>0</v>
      </c>
      <c r="BZ19" s="226">
        <f t="shared" si="5"/>
        <v>0</v>
      </c>
      <c r="CA19" s="226">
        <f t="shared" si="5"/>
        <v>0</v>
      </c>
      <c r="CB19" s="226">
        <f t="shared" si="5"/>
        <v>0</v>
      </c>
      <c r="CC19" s="226">
        <f t="shared" si="5"/>
        <v>0</v>
      </c>
      <c r="CD19" s="226">
        <f t="shared" si="5"/>
        <v>0</v>
      </c>
      <c r="CE19" s="226">
        <f t="shared" si="5"/>
        <v>0</v>
      </c>
      <c r="CF19" s="226">
        <f t="shared" si="5"/>
        <v>0</v>
      </c>
      <c r="CG19" s="226">
        <f t="shared" si="5"/>
        <v>0</v>
      </c>
      <c r="CH19" s="226">
        <f t="shared" si="5"/>
        <v>0</v>
      </c>
      <c r="CI19" s="226">
        <f t="shared" si="5"/>
        <v>0</v>
      </c>
      <c r="CJ19" s="226">
        <f t="shared" si="5"/>
        <v>0</v>
      </c>
      <c r="CK19" s="226">
        <f t="shared" si="5"/>
        <v>0</v>
      </c>
      <c r="CL19" s="226">
        <f t="shared" si="5"/>
        <v>0</v>
      </c>
      <c r="CM19" s="226">
        <f t="shared" si="5"/>
        <v>0</v>
      </c>
      <c r="CN19" s="226">
        <f t="shared" si="5"/>
        <v>0</v>
      </c>
      <c r="CO19" s="251"/>
      <c r="CP19" s="163"/>
      <c r="CQ19" s="164"/>
      <c r="CR19" s="60"/>
      <c r="CS19" s="10"/>
      <c r="CT19" s="193"/>
      <c r="CU19" s="193"/>
      <c r="CV19" s="193"/>
      <c r="CW19" s="193"/>
      <c r="CX19" s="193"/>
      <c r="CY19" s="193"/>
      <c r="CZ19" s="193"/>
      <c r="DA19" s="193"/>
      <c r="DB19" s="193"/>
      <c r="DC19" s="193"/>
      <c r="DD19" s="193"/>
      <c r="DE19" s="193"/>
      <c r="DF19" s="193"/>
      <c r="DG19" s="193"/>
      <c r="DH19" s="193"/>
      <c r="DI19" s="193"/>
      <c r="DJ19" s="193"/>
      <c r="DK19" s="193"/>
      <c r="DL19" s="193"/>
      <c r="DM19" s="193"/>
      <c r="DN19" s="193"/>
      <c r="DO19" s="193"/>
      <c r="DP19" s="193"/>
      <c r="DQ19" s="193"/>
      <c r="DR19" s="193"/>
      <c r="DS19" s="193"/>
      <c r="DT19" s="193"/>
      <c r="DU19" s="193"/>
      <c r="DV19" s="193"/>
      <c r="DW19" s="193"/>
      <c r="DX19" s="193"/>
      <c r="DY19" s="193"/>
      <c r="DZ19" s="193"/>
      <c r="EA19" s="193"/>
      <c r="EB19" s="193"/>
      <c r="EC19" s="193"/>
      <c r="ED19" s="193"/>
      <c r="EE19" s="193"/>
      <c r="EF19" s="193"/>
      <c r="EG19" s="193"/>
      <c r="EH19" s="193"/>
      <c r="EI19" s="193"/>
      <c r="EJ19" s="193"/>
      <c r="EK19" s="193"/>
      <c r="EL19" s="193"/>
      <c r="EM19" s="193"/>
      <c r="EN19" s="193"/>
      <c r="EO19" s="193"/>
      <c r="EP19" s="193"/>
      <c r="EQ19" s="193"/>
      <c r="ER19" s="193"/>
      <c r="ES19" s="193"/>
      <c r="ET19" s="193"/>
      <c r="EU19" s="193"/>
      <c r="EV19" s="193"/>
      <c r="EW19" s="193"/>
      <c r="EX19" s="193"/>
      <c r="EY19" s="193"/>
      <c r="EZ19" s="193"/>
      <c r="FA19" s="193"/>
      <c r="FB19" s="193"/>
      <c r="FC19" s="193"/>
      <c r="FD19" s="193"/>
      <c r="FE19" s="193"/>
      <c r="FF19" s="193"/>
      <c r="FG19" s="193"/>
      <c r="FH19" s="193"/>
      <c r="FI19" s="193"/>
      <c r="FJ19" s="193"/>
      <c r="FK19" s="193"/>
      <c r="FL19" s="193"/>
      <c r="FM19" s="193"/>
      <c r="FN19" s="193"/>
      <c r="FO19" s="193"/>
      <c r="FP19" s="193"/>
      <c r="FQ19" s="193"/>
      <c r="FR19" s="193"/>
      <c r="FS19" s="193"/>
      <c r="FT19" s="193"/>
      <c r="FU19" s="193"/>
      <c r="FV19" s="193"/>
      <c r="FW19" s="193"/>
      <c r="FX19" s="193"/>
      <c r="FY19" s="193"/>
      <c r="FZ19" s="193"/>
      <c r="GA19" s="193"/>
      <c r="GB19" s="193"/>
    </row>
    <row r="20" spans="1:184">
      <c r="A20" s="15" t="s">
        <v>3</v>
      </c>
      <c r="B20" s="20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3"/>
      <c r="O20" s="293"/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3"/>
      <c r="AD20" s="293"/>
      <c r="AE20" s="293"/>
      <c r="AF20" s="293"/>
      <c r="AG20" s="293"/>
      <c r="AH20" s="293"/>
      <c r="AI20" s="293"/>
      <c r="AJ20" s="293"/>
      <c r="AK20" s="293"/>
      <c r="AL20" s="293"/>
      <c r="AM20" s="293"/>
      <c r="AN20" s="293"/>
      <c r="AO20" s="293"/>
      <c r="AP20" s="293"/>
      <c r="AQ20" s="293"/>
      <c r="AR20" s="293"/>
      <c r="AS20" s="293"/>
      <c r="AT20" s="293"/>
      <c r="AU20" s="293"/>
      <c r="AV20" s="293"/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3"/>
      <c r="BH20" s="293"/>
      <c r="BI20" s="293"/>
      <c r="BJ20" s="293"/>
      <c r="BK20" s="293"/>
      <c r="BL20" s="293"/>
      <c r="BM20" s="293"/>
      <c r="BN20" s="293"/>
      <c r="BO20" s="293"/>
      <c r="BP20" s="293"/>
      <c r="BQ20" s="293"/>
      <c r="BR20" s="293"/>
      <c r="BS20" s="293"/>
      <c r="BT20" s="293"/>
      <c r="BU20" s="293"/>
      <c r="BV20" s="293"/>
      <c r="BW20" s="293"/>
      <c r="BX20" s="293"/>
      <c r="BY20" s="293"/>
      <c r="BZ20" s="293"/>
      <c r="CA20" s="293"/>
      <c r="CB20" s="293"/>
      <c r="CC20" s="293"/>
      <c r="CD20" s="293"/>
      <c r="CE20" s="293"/>
      <c r="CF20" s="293"/>
      <c r="CG20" s="293"/>
      <c r="CH20" s="293"/>
      <c r="CI20" s="293"/>
      <c r="CJ20" s="293"/>
      <c r="CK20" s="293"/>
      <c r="CL20" s="293"/>
      <c r="CM20" s="293"/>
      <c r="CN20" s="293"/>
      <c r="CO20" s="193"/>
      <c r="CP20" s="296"/>
      <c r="CQ20" s="297"/>
      <c r="CR20" s="59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3"/>
      <c r="DR20" s="193"/>
      <c r="DS20" s="193"/>
      <c r="DT20" s="193"/>
      <c r="DU20" s="193"/>
      <c r="DV20" s="193"/>
      <c r="DW20" s="193"/>
      <c r="DX20" s="193"/>
      <c r="DY20" s="193"/>
      <c r="DZ20" s="193"/>
      <c r="EA20" s="193"/>
      <c r="EB20" s="193"/>
      <c r="EC20" s="193"/>
      <c r="ED20" s="193"/>
      <c r="EE20" s="193"/>
      <c r="EF20" s="193"/>
      <c r="EG20" s="193"/>
      <c r="EH20" s="193"/>
      <c r="EI20" s="193"/>
      <c r="EJ20" s="193"/>
      <c r="EK20" s="193"/>
      <c r="EL20" s="193"/>
      <c r="EM20" s="193"/>
      <c r="EN20" s="193"/>
      <c r="EO20" s="193"/>
      <c r="EP20" s="193"/>
      <c r="EQ20" s="193"/>
      <c r="ER20" s="193"/>
      <c r="ES20" s="193"/>
      <c r="ET20" s="193"/>
      <c r="EU20" s="193"/>
      <c r="EV20" s="193"/>
      <c r="EW20" s="193"/>
      <c r="EX20" s="193"/>
      <c r="EY20" s="193"/>
      <c r="EZ20" s="193"/>
      <c r="FA20" s="193"/>
      <c r="FB20" s="193"/>
      <c r="FC20" s="193"/>
      <c r="FD20" s="193"/>
      <c r="FE20" s="193"/>
      <c r="FF20" s="193"/>
      <c r="FG20" s="193"/>
      <c r="FH20" s="193"/>
      <c r="FI20" s="193"/>
      <c r="FJ20" s="193"/>
      <c r="FK20" s="193"/>
      <c r="FL20" s="193"/>
      <c r="FM20" s="193"/>
      <c r="FN20" s="193"/>
      <c r="FO20" s="193"/>
      <c r="FP20" s="193"/>
      <c r="FQ20" s="193"/>
      <c r="FR20" s="193"/>
      <c r="FS20" s="193"/>
      <c r="FT20" s="193"/>
      <c r="FU20" s="193"/>
      <c r="FV20" s="193"/>
      <c r="FW20" s="193"/>
      <c r="FX20" s="193"/>
      <c r="FY20" s="193"/>
      <c r="FZ20" s="193"/>
      <c r="GA20" s="193"/>
      <c r="GB20" s="193"/>
    </row>
    <row r="21" spans="1:184" ht="12.75" hidden="1" customHeight="1">
      <c r="A21" s="289">
        <v>0</v>
      </c>
      <c r="B21" s="65" t="s">
        <v>18</v>
      </c>
      <c r="C21" s="62">
        <f t="shared" ref="C21:AE21" si="6">RANK(C24,$C24:$CN24,0)</f>
        <v>1</v>
      </c>
      <c r="D21" s="62">
        <f t="shared" si="6"/>
        <v>1</v>
      </c>
      <c r="E21" s="62">
        <f t="shared" si="6"/>
        <v>1</v>
      </c>
      <c r="F21" s="62">
        <f t="shared" si="6"/>
        <v>1</v>
      </c>
      <c r="G21" s="62">
        <f t="shared" si="6"/>
        <v>1</v>
      </c>
      <c r="H21" s="62">
        <f t="shared" si="6"/>
        <v>1</v>
      </c>
      <c r="I21" s="62">
        <f t="shared" si="6"/>
        <v>1</v>
      </c>
      <c r="J21" s="62">
        <f t="shared" si="6"/>
        <v>1</v>
      </c>
      <c r="K21" s="62">
        <f t="shared" si="6"/>
        <v>1</v>
      </c>
      <c r="L21" s="62">
        <f t="shared" si="6"/>
        <v>1</v>
      </c>
      <c r="M21" s="62">
        <f t="shared" si="6"/>
        <v>1</v>
      </c>
      <c r="N21" s="62">
        <f t="shared" si="6"/>
        <v>1</v>
      </c>
      <c r="O21" s="62">
        <f t="shared" si="6"/>
        <v>1</v>
      </c>
      <c r="P21" s="62">
        <f t="shared" si="6"/>
        <v>1</v>
      </c>
      <c r="Q21" s="62">
        <f t="shared" si="6"/>
        <v>1</v>
      </c>
      <c r="R21" s="62">
        <f t="shared" si="6"/>
        <v>1</v>
      </c>
      <c r="S21" s="62">
        <f t="shared" si="6"/>
        <v>1</v>
      </c>
      <c r="T21" s="62">
        <f t="shared" si="6"/>
        <v>1</v>
      </c>
      <c r="U21" s="62">
        <f t="shared" si="6"/>
        <v>1</v>
      </c>
      <c r="V21" s="62">
        <f t="shared" si="6"/>
        <v>1</v>
      </c>
      <c r="W21" s="62">
        <f t="shared" si="6"/>
        <v>1</v>
      </c>
      <c r="X21" s="62">
        <f t="shared" si="6"/>
        <v>1</v>
      </c>
      <c r="Y21" s="62">
        <f t="shared" si="6"/>
        <v>1</v>
      </c>
      <c r="Z21" s="62">
        <f t="shared" si="6"/>
        <v>1</v>
      </c>
      <c r="AA21" s="62">
        <f t="shared" si="6"/>
        <v>1</v>
      </c>
      <c r="AB21" s="62">
        <f t="shared" si="6"/>
        <v>1</v>
      </c>
      <c r="AC21" s="62">
        <f t="shared" si="6"/>
        <v>1</v>
      </c>
      <c r="AD21" s="62">
        <f t="shared" si="6"/>
        <v>1</v>
      </c>
      <c r="AE21" s="62">
        <f t="shared" si="6"/>
        <v>1</v>
      </c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252"/>
      <c r="CP21" s="66"/>
      <c r="CQ21" s="67"/>
      <c r="CR21" s="59"/>
      <c r="CS21" s="193"/>
      <c r="CT21" s="209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3"/>
      <c r="DR21" s="193"/>
      <c r="DS21" s="193"/>
      <c r="DT21" s="193"/>
      <c r="DU21" s="193"/>
      <c r="DV21" s="193"/>
      <c r="DW21" s="193"/>
      <c r="DX21" s="193"/>
      <c r="DY21" s="193"/>
      <c r="DZ21" s="193"/>
      <c r="EA21" s="193"/>
      <c r="EB21" s="193"/>
      <c r="EC21" s="193"/>
      <c r="ED21" s="193"/>
      <c r="EE21" s="193"/>
      <c r="EF21" s="193"/>
      <c r="EG21" s="193"/>
      <c r="EH21" s="193"/>
      <c r="EI21" s="193"/>
      <c r="EJ21" s="193"/>
      <c r="EK21" s="193"/>
      <c r="EL21" s="193"/>
      <c r="EM21" s="193"/>
      <c r="EN21" s="193"/>
      <c r="EO21" s="193"/>
      <c r="EP21" s="193"/>
      <c r="EQ21" s="193"/>
      <c r="ER21" s="193"/>
      <c r="ES21" s="193"/>
      <c r="ET21" s="193"/>
      <c r="EU21" s="193"/>
      <c r="EV21" s="193"/>
      <c r="EW21" s="193"/>
      <c r="EX21" s="193"/>
      <c r="EY21" s="193"/>
      <c r="EZ21" s="193"/>
      <c r="FA21" s="193"/>
      <c r="FB21" s="193"/>
      <c r="FC21" s="193"/>
      <c r="FD21" s="193"/>
      <c r="FE21" s="193"/>
      <c r="FF21" s="193"/>
      <c r="FG21" s="193"/>
      <c r="FH21" s="193"/>
      <c r="FI21" s="193"/>
      <c r="FJ21" s="193"/>
      <c r="FK21" s="193"/>
      <c r="FL21" s="193"/>
      <c r="FM21" s="193"/>
      <c r="FN21" s="193"/>
      <c r="FO21" s="193"/>
      <c r="FP21" s="193"/>
      <c r="FQ21" s="193"/>
      <c r="FR21" s="193"/>
      <c r="FS21" s="193"/>
      <c r="FT21" s="193"/>
      <c r="FU21" s="193"/>
      <c r="FV21" s="193"/>
      <c r="FW21" s="193"/>
      <c r="FX21" s="193"/>
      <c r="FY21" s="193"/>
      <c r="FZ21" s="193"/>
      <c r="GA21" s="193"/>
      <c r="GB21" s="193"/>
    </row>
    <row r="22" spans="1:184">
      <c r="A22" s="290"/>
      <c r="B22" s="65" t="s">
        <v>1</v>
      </c>
      <c r="C22" s="230">
        <v>0</v>
      </c>
      <c r="D22" s="230">
        <v>0</v>
      </c>
      <c r="E22" s="230">
        <v>0</v>
      </c>
      <c r="F22" s="230">
        <v>0</v>
      </c>
      <c r="G22" s="230">
        <v>0</v>
      </c>
      <c r="H22" s="230">
        <v>0</v>
      </c>
      <c r="I22" s="230">
        <v>0</v>
      </c>
      <c r="J22" s="230">
        <v>0</v>
      </c>
      <c r="K22" s="230">
        <v>0</v>
      </c>
      <c r="L22" s="230">
        <v>0</v>
      </c>
      <c r="M22" s="230">
        <v>0</v>
      </c>
      <c r="N22" s="230">
        <v>0</v>
      </c>
      <c r="O22" s="230">
        <v>0</v>
      </c>
      <c r="P22" s="230">
        <v>0</v>
      </c>
      <c r="Q22" s="230"/>
      <c r="R22" s="230"/>
      <c r="S22" s="230"/>
      <c r="T22" s="230"/>
      <c r="U22" s="230"/>
      <c r="V22" s="230"/>
      <c r="W22" s="230"/>
      <c r="X22" s="230"/>
      <c r="Y22" s="230"/>
      <c r="Z22" s="230"/>
      <c r="AA22" s="230"/>
      <c r="AB22" s="230"/>
      <c r="AC22" s="230"/>
      <c r="AD22" s="230"/>
      <c r="AE22" s="230"/>
      <c r="AF22" s="230"/>
      <c r="AG22" s="230"/>
      <c r="AH22" s="230"/>
      <c r="AI22" s="230"/>
      <c r="AJ22" s="230"/>
      <c r="AK22" s="230"/>
      <c r="AL22" s="230"/>
      <c r="AM22" s="230"/>
      <c r="AN22" s="230"/>
      <c r="AO22" s="230"/>
      <c r="AP22" s="230"/>
      <c r="AQ22" s="230"/>
      <c r="AR22" s="230"/>
      <c r="AS22" s="230"/>
      <c r="AT22" s="230"/>
      <c r="AU22" s="230"/>
      <c r="AV22" s="230"/>
      <c r="AW22" s="230"/>
      <c r="AX22" s="230"/>
      <c r="AY22" s="230"/>
      <c r="AZ22" s="230"/>
      <c r="BA22" s="230"/>
      <c r="BB22" s="230"/>
      <c r="BC22" s="230"/>
      <c r="BD22" s="230"/>
      <c r="BE22" s="230"/>
      <c r="BF22" s="230"/>
      <c r="BG22" s="230"/>
      <c r="BH22" s="230"/>
      <c r="BI22" s="230"/>
      <c r="BJ22" s="230"/>
      <c r="BK22" s="230"/>
      <c r="BL22" s="230"/>
      <c r="BM22" s="230"/>
      <c r="BN22" s="230"/>
      <c r="BO22" s="230"/>
      <c r="BP22" s="230"/>
      <c r="BQ22" s="230"/>
      <c r="BR22" s="230"/>
      <c r="BS22" s="230"/>
      <c r="BT22" s="230"/>
      <c r="BU22" s="230"/>
      <c r="BV22" s="230"/>
      <c r="BW22" s="230"/>
      <c r="BX22" s="230"/>
      <c r="BY22" s="230"/>
      <c r="BZ22" s="230"/>
      <c r="CA22" s="230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252"/>
      <c r="CP22" s="191" t="str">
        <f>IF(Randomizer!CP11=0, "",Randomizer!CP11)</f>
        <v/>
      </c>
      <c r="CQ22" s="191" t="str">
        <f>IF(CP22=0, "", Randomizer!CQ11)</f>
        <v/>
      </c>
      <c r="CR22" s="59"/>
      <c r="CS22" s="193"/>
      <c r="CT22" s="209">
        <f>A21</f>
        <v>0</v>
      </c>
      <c r="CU22" s="193"/>
      <c r="CV22" s="193"/>
      <c r="CW22" s="193"/>
      <c r="CX22" s="193"/>
      <c r="CY22" s="193"/>
      <c r="CZ22" s="193"/>
      <c r="DA22" s="193"/>
      <c r="DB22" s="193"/>
      <c r="DC22" s="193"/>
      <c r="DD22" s="193"/>
      <c r="DE22" s="193"/>
      <c r="DF22" s="193"/>
      <c r="DG22" s="193"/>
      <c r="DH22" s="193"/>
      <c r="DI22" s="193"/>
      <c r="DJ22" s="193"/>
      <c r="DK22" s="193"/>
      <c r="DL22" s="193"/>
      <c r="DM22" s="193"/>
      <c r="DN22" s="193"/>
      <c r="DO22" s="193"/>
      <c r="DP22" s="193"/>
      <c r="DQ22" s="193"/>
      <c r="DR22" s="193"/>
      <c r="DS22" s="193"/>
      <c r="DT22" s="193"/>
      <c r="DU22" s="193"/>
      <c r="DV22" s="193"/>
      <c r="DW22" s="193"/>
      <c r="DX22" s="193"/>
      <c r="DY22" s="193"/>
      <c r="DZ22" s="193"/>
      <c r="EA22" s="193"/>
      <c r="EB22" s="193"/>
      <c r="EC22" s="193"/>
      <c r="ED22" s="193"/>
      <c r="EE22" s="193"/>
      <c r="EF22" s="193"/>
      <c r="EG22" s="193"/>
      <c r="EH22" s="193"/>
      <c r="EI22" s="193"/>
      <c r="EJ22" s="193"/>
      <c r="EK22" s="193"/>
      <c r="EL22" s="193"/>
      <c r="EM22" s="193"/>
      <c r="EN22" s="193"/>
      <c r="EO22" s="193"/>
      <c r="EP22" s="193"/>
      <c r="EQ22" s="193"/>
      <c r="ER22" s="193"/>
      <c r="ES22" s="193"/>
      <c r="ET22" s="193"/>
      <c r="EU22" s="193"/>
      <c r="EV22" s="193"/>
      <c r="EW22" s="193"/>
      <c r="EX22" s="193"/>
      <c r="EY22" s="193"/>
      <c r="EZ22" s="193"/>
      <c r="FA22" s="193"/>
      <c r="FB22" s="193"/>
      <c r="FC22" s="193"/>
      <c r="FD22" s="193"/>
      <c r="FE22" s="193"/>
      <c r="FF22" s="193"/>
      <c r="FG22" s="193"/>
      <c r="FH22" s="193"/>
      <c r="FI22" s="193"/>
      <c r="FJ22" s="193"/>
      <c r="FK22" s="193"/>
      <c r="FL22" s="193"/>
      <c r="FM22" s="193"/>
      <c r="FN22" s="193"/>
      <c r="FO22" s="193"/>
      <c r="FP22" s="193"/>
      <c r="FQ22" s="193"/>
      <c r="FR22" s="193"/>
      <c r="FS22" s="193"/>
      <c r="FT22" s="193"/>
      <c r="FU22" s="193"/>
      <c r="FV22" s="193"/>
      <c r="FW22" s="193"/>
      <c r="FX22" s="193"/>
      <c r="FY22" s="193"/>
      <c r="FZ22" s="193"/>
      <c r="GA22" s="193"/>
      <c r="GB22" s="193"/>
    </row>
    <row r="23" spans="1:184">
      <c r="A23" s="290"/>
      <c r="B23" s="65" t="s">
        <v>57</v>
      </c>
      <c r="C23" s="230"/>
      <c r="D23" s="230"/>
      <c r="E23" s="230"/>
      <c r="F23" s="230"/>
      <c r="G23" s="230"/>
      <c r="H23" s="230"/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  <c r="AV23" s="230"/>
      <c r="AW23" s="230"/>
      <c r="AX23" s="230"/>
      <c r="AY23" s="230"/>
      <c r="AZ23" s="230"/>
      <c r="BA23" s="230"/>
      <c r="BB23" s="230"/>
      <c r="BC23" s="230"/>
      <c r="BD23" s="230"/>
      <c r="BE23" s="230"/>
      <c r="BF23" s="230"/>
      <c r="BG23" s="230"/>
      <c r="BH23" s="230"/>
      <c r="BI23" s="230"/>
      <c r="BJ23" s="230"/>
      <c r="BK23" s="230"/>
      <c r="BL23" s="230"/>
      <c r="BM23" s="230"/>
      <c r="BN23" s="230"/>
      <c r="BO23" s="230"/>
      <c r="BP23" s="230"/>
      <c r="BQ23" s="230"/>
      <c r="BR23" s="230"/>
      <c r="BS23" s="230"/>
      <c r="BT23" s="230"/>
      <c r="BU23" s="230"/>
      <c r="BV23" s="230"/>
      <c r="BW23" s="230"/>
      <c r="BX23" s="230"/>
      <c r="BY23" s="230"/>
      <c r="BZ23" s="230"/>
      <c r="CA23" s="230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252"/>
      <c r="CP23" s="246"/>
      <c r="CQ23" s="246"/>
      <c r="CR23" s="59"/>
      <c r="CS23" s="193"/>
      <c r="CT23" s="209"/>
      <c r="CU23" s="193"/>
      <c r="CV23" s="193"/>
      <c r="CW23" s="193"/>
      <c r="CX23" s="193"/>
      <c r="CY23" s="193"/>
      <c r="CZ23" s="193"/>
      <c r="DA23" s="193"/>
      <c r="DB23" s="193"/>
      <c r="DC23" s="193"/>
      <c r="DD23" s="193"/>
      <c r="DE23" s="193"/>
      <c r="DF23" s="193"/>
      <c r="DG23" s="193"/>
      <c r="DH23" s="193"/>
      <c r="DI23" s="193"/>
      <c r="DJ23" s="193"/>
      <c r="DK23" s="193"/>
      <c r="DL23" s="193"/>
      <c r="DM23" s="193"/>
      <c r="DN23" s="193"/>
      <c r="DO23" s="193"/>
      <c r="DP23" s="193"/>
      <c r="DQ23" s="193"/>
      <c r="DR23" s="193"/>
      <c r="DS23" s="193"/>
      <c r="DT23" s="193"/>
      <c r="DU23" s="193"/>
      <c r="DV23" s="193"/>
      <c r="DW23" s="193"/>
      <c r="DX23" s="193"/>
      <c r="DY23" s="193"/>
      <c r="DZ23" s="193"/>
      <c r="EA23" s="193"/>
      <c r="EB23" s="193"/>
      <c r="EC23" s="193"/>
      <c r="ED23" s="193"/>
      <c r="EE23" s="193"/>
      <c r="EF23" s="193"/>
      <c r="EG23" s="193"/>
      <c r="EH23" s="193"/>
      <c r="EI23" s="193"/>
      <c r="EJ23" s="193"/>
      <c r="EK23" s="193"/>
      <c r="EL23" s="193"/>
      <c r="EM23" s="193"/>
      <c r="EN23" s="193"/>
      <c r="EO23" s="193"/>
      <c r="EP23" s="193"/>
      <c r="EQ23" s="193"/>
      <c r="ER23" s="193"/>
      <c r="ES23" s="193"/>
      <c r="ET23" s="193"/>
      <c r="EU23" s="193"/>
      <c r="EV23" s="193"/>
      <c r="EW23" s="193"/>
      <c r="EX23" s="193"/>
      <c r="EY23" s="193"/>
      <c r="EZ23" s="193"/>
      <c r="FA23" s="193"/>
      <c r="FB23" s="193"/>
      <c r="FC23" s="193"/>
      <c r="FD23" s="193"/>
      <c r="FE23" s="193"/>
      <c r="FF23" s="193"/>
      <c r="FG23" s="193"/>
      <c r="FH23" s="193"/>
      <c r="FI23" s="193"/>
      <c r="FJ23" s="193"/>
      <c r="FK23" s="193"/>
      <c r="FL23" s="193"/>
      <c r="FM23" s="193"/>
      <c r="FN23" s="193"/>
      <c r="FO23" s="193"/>
      <c r="FP23" s="193"/>
      <c r="FQ23" s="193"/>
      <c r="FR23" s="193"/>
      <c r="FS23" s="193"/>
      <c r="FT23" s="193"/>
      <c r="FU23" s="193"/>
      <c r="FV23" s="193"/>
      <c r="FW23" s="193"/>
      <c r="FX23" s="193"/>
      <c r="FY23" s="193"/>
      <c r="FZ23" s="193"/>
      <c r="GA23" s="193"/>
      <c r="GB23" s="193"/>
    </row>
    <row r="24" spans="1:184">
      <c r="A24" s="290"/>
      <c r="B24" s="65" t="s">
        <v>2</v>
      </c>
      <c r="C24" s="231">
        <f>Randomizer!C14</f>
        <v>0</v>
      </c>
      <c r="D24" s="231">
        <f>Randomizer!D14</f>
        <v>0</v>
      </c>
      <c r="E24" s="231">
        <f>Randomizer!E14</f>
        <v>0</v>
      </c>
      <c r="F24" s="231">
        <f>Randomizer!F14</f>
        <v>0</v>
      </c>
      <c r="G24" s="231">
        <f>Randomizer!G14</f>
        <v>0</v>
      </c>
      <c r="H24" s="231">
        <f>Randomizer!H14</f>
        <v>0</v>
      </c>
      <c r="I24" s="231">
        <f>Randomizer!I14</f>
        <v>0</v>
      </c>
      <c r="J24" s="231">
        <f>Randomizer!J14</f>
        <v>0</v>
      </c>
      <c r="K24" s="231">
        <f>Randomizer!K14</f>
        <v>0</v>
      </c>
      <c r="L24" s="231">
        <f>Randomizer!L14</f>
        <v>0</v>
      </c>
      <c r="M24" s="231">
        <f>Randomizer!M14</f>
        <v>0</v>
      </c>
      <c r="N24" s="231">
        <f>Randomizer!N14</f>
        <v>0</v>
      </c>
      <c r="O24" s="231">
        <f>Randomizer!O14</f>
        <v>0</v>
      </c>
      <c r="P24" s="231">
        <f>Randomizer!P14</f>
        <v>0</v>
      </c>
      <c r="Q24" s="231">
        <f>Randomizer!Q14</f>
        <v>0</v>
      </c>
      <c r="R24" s="231">
        <f>Randomizer!R14</f>
        <v>0</v>
      </c>
      <c r="S24" s="231">
        <f>Randomizer!S14</f>
        <v>0</v>
      </c>
      <c r="T24" s="231">
        <f>Randomizer!T14</f>
        <v>0</v>
      </c>
      <c r="U24" s="231">
        <f>Randomizer!U14</f>
        <v>0</v>
      </c>
      <c r="V24" s="231">
        <f>Randomizer!V14</f>
        <v>0</v>
      </c>
      <c r="W24" s="231">
        <f>Randomizer!W14</f>
        <v>0</v>
      </c>
      <c r="X24" s="231">
        <f>Randomizer!X14</f>
        <v>0</v>
      </c>
      <c r="Y24" s="231">
        <f>Randomizer!Y14</f>
        <v>0</v>
      </c>
      <c r="Z24" s="231">
        <f>Randomizer!Z14</f>
        <v>0</v>
      </c>
      <c r="AA24" s="231">
        <f>Randomizer!AA14</f>
        <v>0</v>
      </c>
      <c r="AB24" s="231">
        <f>Randomizer!AB14</f>
        <v>0</v>
      </c>
      <c r="AC24" s="231">
        <f>Randomizer!AC14</f>
        <v>0</v>
      </c>
      <c r="AD24" s="231">
        <f>Randomizer!AD14</f>
        <v>0</v>
      </c>
      <c r="AE24" s="231">
        <f>Randomizer!AE14</f>
        <v>0</v>
      </c>
      <c r="AF24" s="231">
        <f>Randomizer!AF14</f>
        <v>0</v>
      </c>
      <c r="AG24" s="231">
        <f>Randomizer!AG14</f>
        <v>0</v>
      </c>
      <c r="AH24" s="231">
        <f>Randomizer!AH14</f>
        <v>0</v>
      </c>
      <c r="AI24" s="231">
        <f>Randomizer!AI14</f>
        <v>0</v>
      </c>
      <c r="AJ24" s="231">
        <f>Randomizer!AJ14</f>
        <v>0</v>
      </c>
      <c r="AK24" s="231">
        <f>Randomizer!AK14</f>
        <v>0</v>
      </c>
      <c r="AL24" s="231">
        <f>Randomizer!AL14</f>
        <v>0</v>
      </c>
      <c r="AM24" s="231">
        <f>Randomizer!AM14</f>
        <v>0</v>
      </c>
      <c r="AN24" s="231">
        <f>Randomizer!AN14</f>
        <v>0</v>
      </c>
      <c r="AO24" s="231">
        <f>Randomizer!AO14</f>
        <v>0</v>
      </c>
      <c r="AP24" s="231">
        <f>Randomizer!AP14</f>
        <v>0</v>
      </c>
      <c r="AQ24" s="231">
        <f>Randomizer!AQ14</f>
        <v>0</v>
      </c>
      <c r="AR24" s="231">
        <f>Randomizer!AR14</f>
        <v>0</v>
      </c>
      <c r="AS24" s="231">
        <f>Randomizer!AS14</f>
        <v>0</v>
      </c>
      <c r="AT24" s="231">
        <f>Randomizer!AT14</f>
        <v>0</v>
      </c>
      <c r="AU24" s="231">
        <f>Randomizer!AU14</f>
        <v>0</v>
      </c>
      <c r="AV24" s="231">
        <f>Randomizer!AV14</f>
        <v>0</v>
      </c>
      <c r="AW24" s="231">
        <f>Randomizer!AW14</f>
        <v>0</v>
      </c>
      <c r="AX24" s="231">
        <f>Randomizer!AX14</f>
        <v>0</v>
      </c>
      <c r="AY24" s="231">
        <f>Randomizer!AY14</f>
        <v>0</v>
      </c>
      <c r="AZ24" s="231">
        <f>Randomizer!AZ14</f>
        <v>0</v>
      </c>
      <c r="BA24" s="231">
        <f>Randomizer!BA14</f>
        <v>0</v>
      </c>
      <c r="BB24" s="231">
        <f>Randomizer!BB14</f>
        <v>0</v>
      </c>
      <c r="BC24" s="231">
        <f>Randomizer!BC14</f>
        <v>0</v>
      </c>
      <c r="BD24" s="231">
        <f>Randomizer!BD14</f>
        <v>0</v>
      </c>
      <c r="BE24" s="231">
        <f>Randomizer!BE14</f>
        <v>0</v>
      </c>
      <c r="BF24" s="231">
        <f>Randomizer!BF14</f>
        <v>0</v>
      </c>
      <c r="BG24" s="231">
        <f>Randomizer!BG14</f>
        <v>0</v>
      </c>
      <c r="BH24" s="231">
        <f>Randomizer!BH14</f>
        <v>0</v>
      </c>
      <c r="BI24" s="231">
        <f>Randomizer!BI14</f>
        <v>0</v>
      </c>
      <c r="BJ24" s="231">
        <f>Randomizer!BJ14</f>
        <v>0</v>
      </c>
      <c r="BK24" s="231">
        <f>Randomizer!BK14</f>
        <v>0</v>
      </c>
      <c r="BL24" s="231">
        <f>Randomizer!BL14</f>
        <v>0</v>
      </c>
      <c r="BM24" s="231">
        <f>Randomizer!BM14</f>
        <v>0</v>
      </c>
      <c r="BN24" s="231">
        <f>Randomizer!BN14</f>
        <v>0</v>
      </c>
      <c r="BO24" s="231">
        <f>Randomizer!BO14</f>
        <v>0</v>
      </c>
      <c r="BP24" s="231">
        <f>Randomizer!BP14</f>
        <v>0</v>
      </c>
      <c r="BQ24" s="231">
        <f>Randomizer!BQ14</f>
        <v>0</v>
      </c>
      <c r="BR24" s="231">
        <f>Randomizer!BR14</f>
        <v>0</v>
      </c>
      <c r="BS24" s="231">
        <f>Randomizer!BS14</f>
        <v>0</v>
      </c>
      <c r="BT24" s="231">
        <f>Randomizer!BT14</f>
        <v>0</v>
      </c>
      <c r="BU24" s="231">
        <f>Randomizer!BU14</f>
        <v>0</v>
      </c>
      <c r="BV24" s="231">
        <f>Randomizer!BV14</f>
        <v>0</v>
      </c>
      <c r="BW24" s="231">
        <f>Randomizer!BW14</f>
        <v>0</v>
      </c>
      <c r="BX24" s="231">
        <f>Randomizer!BX14</f>
        <v>0</v>
      </c>
      <c r="BY24" s="231">
        <f>Randomizer!BY14</f>
        <v>0</v>
      </c>
      <c r="BZ24" s="231">
        <f>Randomizer!BZ14</f>
        <v>0</v>
      </c>
      <c r="CA24" s="231">
        <f>Randomizer!CA14</f>
        <v>0</v>
      </c>
      <c r="CB24" s="64">
        <f>Randomizer!CB14</f>
        <v>0</v>
      </c>
      <c r="CC24" s="64">
        <f>Randomizer!CC14</f>
        <v>0</v>
      </c>
      <c r="CD24" s="64">
        <f>Randomizer!CD14</f>
        <v>0</v>
      </c>
      <c r="CE24" s="64">
        <f>Randomizer!CE14</f>
        <v>0</v>
      </c>
      <c r="CF24" s="64">
        <f>Randomizer!CF14</f>
        <v>0</v>
      </c>
      <c r="CG24" s="64">
        <f>Randomizer!CG14</f>
        <v>0</v>
      </c>
      <c r="CH24" s="64">
        <f>Randomizer!CH14</f>
        <v>0</v>
      </c>
      <c r="CI24" s="64">
        <f>Randomizer!CI14</f>
        <v>0</v>
      </c>
      <c r="CJ24" s="64">
        <f>Randomizer!CJ14</f>
        <v>0</v>
      </c>
      <c r="CK24" s="64">
        <f>Randomizer!CK14</f>
        <v>0</v>
      </c>
      <c r="CL24" s="64">
        <f>Randomizer!CL14</f>
        <v>0</v>
      </c>
      <c r="CM24" s="64">
        <f>Randomizer!CM14</f>
        <v>0</v>
      </c>
      <c r="CN24" s="64">
        <f>Randomizer!CN14</f>
        <v>0</v>
      </c>
      <c r="CO24" s="252"/>
      <c r="CP24" s="192"/>
      <c r="CQ24" s="192"/>
      <c r="CR24" s="59"/>
      <c r="CS24" s="193"/>
      <c r="CT24" s="209"/>
      <c r="CU24" s="193"/>
      <c r="CV24" s="193"/>
      <c r="CW24" s="193"/>
      <c r="CX24" s="193"/>
      <c r="CY24" s="193"/>
      <c r="CZ24" s="193"/>
      <c r="DA24" s="193"/>
      <c r="DB24" s="193"/>
      <c r="DC24" s="193"/>
      <c r="DD24" s="193"/>
      <c r="DE24" s="193"/>
      <c r="DF24" s="193"/>
      <c r="DG24" s="193"/>
      <c r="DH24" s="193"/>
      <c r="DI24" s="193"/>
      <c r="DJ24" s="193"/>
      <c r="DK24" s="193"/>
      <c r="DL24" s="193"/>
      <c r="DM24" s="193"/>
      <c r="DN24" s="193"/>
      <c r="DO24" s="193"/>
      <c r="DP24" s="193"/>
      <c r="DQ24" s="193"/>
      <c r="DR24" s="193"/>
      <c r="DS24" s="193"/>
      <c r="DT24" s="193"/>
      <c r="DU24" s="193"/>
      <c r="DV24" s="193"/>
      <c r="DW24" s="193"/>
      <c r="DX24" s="193"/>
      <c r="DY24" s="193"/>
      <c r="DZ24" s="193"/>
      <c r="EA24" s="193"/>
      <c r="EB24" s="193"/>
      <c r="EC24" s="193"/>
      <c r="ED24" s="193"/>
      <c r="EE24" s="193"/>
      <c r="EF24" s="193"/>
      <c r="EG24" s="193"/>
      <c r="EH24" s="193"/>
      <c r="EI24" s="193"/>
      <c r="EJ24" s="193"/>
      <c r="EK24" s="193"/>
      <c r="EL24" s="193"/>
      <c r="EM24" s="193"/>
      <c r="EN24" s="193"/>
      <c r="EO24" s="193"/>
      <c r="EP24" s="193"/>
      <c r="EQ24" s="193"/>
      <c r="ER24" s="193"/>
      <c r="ES24" s="193"/>
      <c r="ET24" s="193"/>
      <c r="EU24" s="193"/>
      <c r="EV24" s="193"/>
      <c r="EW24" s="193"/>
      <c r="EX24" s="193"/>
      <c r="EY24" s="193"/>
      <c r="EZ24" s="193"/>
      <c r="FA24" s="193"/>
      <c r="FB24" s="193"/>
      <c r="FC24" s="193"/>
      <c r="FD24" s="193"/>
      <c r="FE24" s="193"/>
      <c r="FF24" s="193"/>
      <c r="FG24" s="193"/>
      <c r="FH24" s="193"/>
      <c r="FI24" s="193"/>
      <c r="FJ24" s="193"/>
      <c r="FK24" s="193"/>
      <c r="FL24" s="193"/>
      <c r="FM24" s="193"/>
      <c r="FN24" s="193"/>
      <c r="FO24" s="193"/>
      <c r="FP24" s="193"/>
      <c r="FQ24" s="193"/>
      <c r="FR24" s="193"/>
      <c r="FS24" s="193"/>
      <c r="FT24" s="193"/>
      <c r="FU24" s="193"/>
      <c r="FV24" s="193"/>
      <c r="FW24" s="193"/>
      <c r="FX24" s="193"/>
      <c r="FY24" s="193"/>
      <c r="FZ24" s="193"/>
      <c r="GA24" s="193"/>
      <c r="GB24" s="193"/>
    </row>
    <row r="25" spans="1:184" hidden="1">
      <c r="A25" s="291"/>
      <c r="B25" s="65" t="s">
        <v>16</v>
      </c>
      <c r="C25" s="231" t="str">
        <f>C13</f>
        <v>Frank Hulton </v>
      </c>
      <c r="D25" s="231" t="str">
        <f t="shared" ref="D25:BO25" si="7">D13</f>
        <v>Mark Redsell</v>
      </c>
      <c r="E25" s="231" t="str">
        <f t="shared" si="7"/>
        <v>Greg Dakin</v>
      </c>
      <c r="F25" s="231" t="str">
        <f t="shared" si="7"/>
        <v>Thorsten Folker</v>
      </c>
      <c r="G25" s="231" t="str">
        <f t="shared" si="7"/>
        <v>Joel West </v>
      </c>
      <c r="H25" s="231" t="str">
        <f t="shared" si="7"/>
        <v>Klaus Brettner</v>
      </c>
      <c r="I25" s="231" t="str">
        <f t="shared" si="7"/>
        <v>Markus Meissner</v>
      </c>
      <c r="J25" s="231" t="str">
        <f t="shared" si="7"/>
        <v>Stefan Bernardy</v>
      </c>
      <c r="K25" s="231" t="str">
        <f t="shared" si="7"/>
        <v>Søren Krogh</v>
      </c>
      <c r="L25" s="231" t="str">
        <f t="shared" si="7"/>
        <v>Alvaro Silgado</v>
      </c>
      <c r="M25" s="231" t="str">
        <f t="shared" si="7"/>
        <v>Pete Burgess</v>
      </c>
      <c r="N25" s="231" t="str">
        <f t="shared" si="7"/>
        <v>Dieter Perlick</v>
      </c>
      <c r="O25" s="231" t="str">
        <f t="shared" si="7"/>
        <v>Simon Thornton </v>
      </c>
      <c r="P25" s="231" t="str">
        <f t="shared" si="7"/>
        <v>André Austen</v>
      </c>
      <c r="Q25" s="231" t="str">
        <f t="shared" si="7"/>
        <v>Siegfried Schedel</v>
      </c>
      <c r="R25" s="231" t="str">
        <f t="shared" si="7"/>
        <v>George Young</v>
      </c>
      <c r="S25" s="231" t="str">
        <f t="shared" si="7"/>
        <v>John Phillips</v>
      </c>
      <c r="T25" s="231" t="str">
        <f t="shared" si="7"/>
        <v>Stefan Bertschi</v>
      </c>
      <c r="U25" s="231" t="str">
        <f t="shared" si="7"/>
        <v>Jason Bioletti</v>
      </c>
      <c r="V25" s="231" t="str">
        <f t="shared" si="7"/>
        <v>Allen Elliott</v>
      </c>
      <c r="W25" s="231" t="str">
        <f t="shared" si="7"/>
        <v>Thomas Deinert</v>
      </c>
      <c r="X25" s="231" t="str">
        <f t="shared" si="7"/>
        <v>Mike Evans</v>
      </c>
      <c r="Y25" s="231" t="str">
        <f t="shared" si="7"/>
        <v>Jon Edison</v>
      </c>
      <c r="Z25" s="231" t="str">
        <f t="shared" si="7"/>
        <v>Thomas Henselmann</v>
      </c>
      <c r="AA25" s="231" t="str">
        <f t="shared" si="7"/>
        <v>Sebastian Reichert</v>
      </c>
      <c r="AB25" s="231" t="str">
        <f t="shared" si="7"/>
        <v>Robert Hermans</v>
      </c>
      <c r="AC25" s="231" t="str">
        <f t="shared" si="7"/>
        <v>Eberhard Rosemann</v>
      </c>
      <c r="AD25" s="231" t="str">
        <f t="shared" si="7"/>
        <v>Klaus Kowalski</v>
      </c>
      <c r="AE25" s="231" t="str">
        <f t="shared" si="7"/>
        <v>Mike Shellim</v>
      </c>
      <c r="AF25" s="231" t="str">
        <f t="shared" si="7"/>
        <v>Martin Newnham</v>
      </c>
      <c r="AG25" s="231" t="str">
        <f t="shared" si="7"/>
        <v>Marc Schmieding</v>
      </c>
      <c r="AH25" s="231" t="str">
        <f t="shared" si="7"/>
        <v>Mark Treble</v>
      </c>
      <c r="AI25" s="231" t="str">
        <f t="shared" si="7"/>
        <v>Gary Harrison</v>
      </c>
      <c r="AJ25" s="231" t="str">
        <f t="shared" si="7"/>
        <v>Peter Gunning</v>
      </c>
      <c r="AK25" s="231" t="str">
        <f t="shared" si="7"/>
        <v>Tobias Reik</v>
      </c>
      <c r="AL25" s="231" t="str">
        <f t="shared" si="7"/>
        <v>Mick Walsh</v>
      </c>
      <c r="AM25" s="231" t="str">
        <f t="shared" si="7"/>
        <v>Paul Garnett</v>
      </c>
      <c r="AN25" s="231" t="str">
        <f t="shared" si="7"/>
        <v>Daniel Schneider</v>
      </c>
      <c r="AO25" s="231" t="str">
        <f t="shared" si="7"/>
        <v>Torsten Hermann</v>
      </c>
      <c r="AP25" s="231" t="str">
        <f t="shared" si="7"/>
        <v>Peter Kowalski</v>
      </c>
      <c r="AQ25" s="231" t="str">
        <f t="shared" si="7"/>
        <v>Martin Kopp</v>
      </c>
      <c r="AR25" s="231" t="str">
        <f t="shared" si="7"/>
        <v>Plöschberger Hannes</v>
      </c>
      <c r="AS25" s="231" t="str">
        <f t="shared" si="7"/>
        <v>Rick Ruijsink</v>
      </c>
      <c r="AT25" s="231" t="str">
        <f t="shared" si="7"/>
        <v>Mark Abbotts</v>
      </c>
      <c r="AU25" s="231" t="str">
        <f t="shared" si="7"/>
        <v>Arne Finkeldey</v>
      </c>
      <c r="AV25" s="231" t="str">
        <f t="shared" si="7"/>
        <v>Martin Ulrich </v>
      </c>
      <c r="AW25" s="231" t="str">
        <f t="shared" si="7"/>
        <v>Tony Robertson</v>
      </c>
      <c r="AX25" s="231" t="str">
        <f t="shared" si="7"/>
        <v>Jesper Christensen</v>
      </c>
      <c r="AY25" s="231" t="str">
        <f t="shared" si="7"/>
        <v>Ulrich Duttenhofer</v>
      </c>
      <c r="AZ25" s="231" t="str">
        <f t="shared" si="7"/>
        <v>Robert Ryan</v>
      </c>
      <c r="BA25" s="231">
        <f t="shared" si="7"/>
        <v>0</v>
      </c>
      <c r="BB25" s="231">
        <f t="shared" si="7"/>
        <v>0</v>
      </c>
      <c r="BC25" s="231">
        <f t="shared" si="7"/>
        <v>0</v>
      </c>
      <c r="BD25" s="231">
        <f t="shared" si="7"/>
        <v>0</v>
      </c>
      <c r="BE25" s="231">
        <f t="shared" si="7"/>
        <v>0</v>
      </c>
      <c r="BF25" s="231">
        <f t="shared" si="7"/>
        <v>0</v>
      </c>
      <c r="BG25" s="231">
        <f t="shared" si="7"/>
        <v>0</v>
      </c>
      <c r="BH25" s="231">
        <f t="shared" si="7"/>
        <v>0</v>
      </c>
      <c r="BI25" s="231">
        <f t="shared" si="7"/>
        <v>0</v>
      </c>
      <c r="BJ25" s="231">
        <f t="shared" si="7"/>
        <v>0</v>
      </c>
      <c r="BK25" s="231">
        <f t="shared" si="7"/>
        <v>0</v>
      </c>
      <c r="BL25" s="231">
        <f t="shared" si="7"/>
        <v>0</v>
      </c>
      <c r="BM25" s="231">
        <f t="shared" si="7"/>
        <v>0</v>
      </c>
      <c r="BN25" s="231">
        <f t="shared" si="7"/>
        <v>0</v>
      </c>
      <c r="BO25" s="231">
        <f t="shared" si="7"/>
        <v>0</v>
      </c>
      <c r="BP25" s="231">
        <f t="shared" ref="BP25:CN25" si="8">BP13</f>
        <v>0</v>
      </c>
      <c r="BQ25" s="231">
        <f t="shared" si="8"/>
        <v>0</v>
      </c>
      <c r="BR25" s="231">
        <f t="shared" si="8"/>
        <v>0</v>
      </c>
      <c r="BS25" s="231">
        <f t="shared" si="8"/>
        <v>0</v>
      </c>
      <c r="BT25" s="231">
        <f t="shared" si="8"/>
        <v>0</v>
      </c>
      <c r="BU25" s="231">
        <f t="shared" si="8"/>
        <v>0</v>
      </c>
      <c r="BV25" s="231">
        <f t="shared" si="8"/>
        <v>0</v>
      </c>
      <c r="BW25" s="231">
        <f t="shared" si="8"/>
        <v>0</v>
      </c>
      <c r="BX25" s="231">
        <f t="shared" si="8"/>
        <v>0</v>
      </c>
      <c r="BY25" s="231">
        <f t="shared" si="8"/>
        <v>0</v>
      </c>
      <c r="BZ25" s="231">
        <f t="shared" si="8"/>
        <v>0</v>
      </c>
      <c r="CA25" s="231">
        <f t="shared" si="8"/>
        <v>0</v>
      </c>
      <c r="CB25" s="64">
        <f t="shared" si="8"/>
        <v>0</v>
      </c>
      <c r="CC25" s="64">
        <f t="shared" si="8"/>
        <v>0</v>
      </c>
      <c r="CD25" s="64">
        <f t="shared" si="8"/>
        <v>0</v>
      </c>
      <c r="CE25" s="64">
        <f t="shared" si="8"/>
        <v>0</v>
      </c>
      <c r="CF25" s="64">
        <f t="shared" si="8"/>
        <v>0</v>
      </c>
      <c r="CG25" s="64">
        <f t="shared" si="8"/>
        <v>0</v>
      </c>
      <c r="CH25" s="64">
        <f t="shared" si="8"/>
        <v>0</v>
      </c>
      <c r="CI25" s="64">
        <f t="shared" si="8"/>
        <v>0</v>
      </c>
      <c r="CJ25" s="64">
        <f t="shared" si="8"/>
        <v>0</v>
      </c>
      <c r="CK25" s="64">
        <f t="shared" si="8"/>
        <v>0</v>
      </c>
      <c r="CL25" s="64">
        <f t="shared" si="8"/>
        <v>0</v>
      </c>
      <c r="CM25" s="64">
        <f t="shared" si="8"/>
        <v>0</v>
      </c>
      <c r="CN25" s="64">
        <f t="shared" si="8"/>
        <v>0</v>
      </c>
      <c r="CO25" s="252"/>
      <c r="CP25" s="66"/>
      <c r="CQ25" s="67"/>
      <c r="CR25" s="59"/>
      <c r="CS25" s="193"/>
      <c r="CT25" s="209"/>
      <c r="CU25" s="193"/>
      <c r="CV25" s="193"/>
      <c r="CW25" s="193"/>
      <c r="CX25" s="193"/>
      <c r="CY25" s="193"/>
      <c r="CZ25" s="193"/>
      <c r="DA25" s="193"/>
      <c r="DB25" s="193"/>
      <c r="DC25" s="193"/>
      <c r="DD25" s="193"/>
      <c r="DE25" s="193"/>
      <c r="DF25" s="193"/>
      <c r="DG25" s="193"/>
      <c r="DH25" s="193"/>
      <c r="DI25" s="193"/>
      <c r="DJ25" s="193"/>
      <c r="DK25" s="193"/>
      <c r="DL25" s="193"/>
      <c r="DM25" s="193"/>
      <c r="DN25" s="193"/>
      <c r="DO25" s="193"/>
      <c r="DP25" s="193"/>
      <c r="DQ25" s="193"/>
      <c r="DR25" s="193"/>
      <c r="DS25" s="193"/>
      <c r="DT25" s="193"/>
      <c r="DU25" s="193"/>
      <c r="DV25" s="193"/>
      <c r="DW25" s="193"/>
      <c r="DX25" s="193"/>
      <c r="DY25" s="193"/>
      <c r="DZ25" s="193"/>
      <c r="EA25" s="193"/>
      <c r="EB25" s="193"/>
      <c r="EC25" s="193"/>
      <c r="ED25" s="193"/>
      <c r="EE25" s="193"/>
      <c r="EF25" s="193"/>
      <c r="EG25" s="193"/>
      <c r="EH25" s="193"/>
      <c r="EI25" s="193"/>
      <c r="EJ25" s="193"/>
      <c r="EK25" s="193"/>
      <c r="EL25" s="193"/>
      <c r="EM25" s="193"/>
      <c r="EN25" s="193"/>
      <c r="EO25" s="193"/>
      <c r="EP25" s="193"/>
      <c r="EQ25" s="193"/>
      <c r="ER25" s="193"/>
      <c r="ES25" s="193"/>
      <c r="ET25" s="193"/>
      <c r="EU25" s="193"/>
      <c r="EV25" s="193"/>
      <c r="EW25" s="193"/>
      <c r="EX25" s="193"/>
      <c r="EY25" s="193"/>
      <c r="EZ25" s="193"/>
      <c r="FA25" s="193"/>
      <c r="FB25" s="193"/>
      <c r="FC25" s="193"/>
      <c r="FD25" s="193"/>
      <c r="FE25" s="193"/>
      <c r="FF25" s="193"/>
      <c r="FG25" s="193"/>
      <c r="FH25" s="193"/>
      <c r="FI25" s="193"/>
      <c r="FJ25" s="193"/>
      <c r="FK25" s="193"/>
      <c r="FL25" s="193"/>
      <c r="FM25" s="193"/>
      <c r="FN25" s="193"/>
      <c r="FO25" s="193"/>
      <c r="FP25" s="193"/>
      <c r="FQ25" s="193"/>
      <c r="FR25" s="193"/>
      <c r="FS25" s="193"/>
      <c r="FT25" s="193"/>
      <c r="FU25" s="193"/>
      <c r="FV25" s="193"/>
      <c r="FW25" s="193"/>
      <c r="FX25" s="193"/>
      <c r="FY25" s="193"/>
      <c r="FZ25" s="193"/>
      <c r="GA25" s="193"/>
      <c r="GB25" s="193"/>
    </row>
    <row r="26" spans="1:184" hidden="1">
      <c r="A26" s="282">
        <v>1</v>
      </c>
      <c r="B26" s="33" t="s">
        <v>18</v>
      </c>
      <c r="C26" s="232">
        <f ca="1">RANK(C29,$C29:$CN29,0)</f>
        <v>46</v>
      </c>
      <c r="D26" s="232">
        <f t="shared" ref="D26:BO26" ca="1" si="9">RANK(D29,$C29:$CN29,0)</f>
        <v>18</v>
      </c>
      <c r="E26" s="232">
        <f t="shared" ca="1" si="9"/>
        <v>12</v>
      </c>
      <c r="F26" s="232">
        <f t="shared" ca="1" si="9"/>
        <v>3</v>
      </c>
      <c r="G26" s="232">
        <f t="shared" ca="1" si="9"/>
        <v>8</v>
      </c>
      <c r="H26" s="232">
        <f t="shared" ca="1" si="9"/>
        <v>37</v>
      </c>
      <c r="I26" s="232">
        <f t="shared" ca="1" si="9"/>
        <v>17</v>
      </c>
      <c r="J26" s="232">
        <f t="shared" ca="1" si="9"/>
        <v>19</v>
      </c>
      <c r="K26" s="232">
        <f t="shared" ca="1" si="9"/>
        <v>5</v>
      </c>
      <c r="L26" s="232">
        <f t="shared" ca="1" si="9"/>
        <v>23</v>
      </c>
      <c r="M26" s="232">
        <f t="shared" ca="1" si="9"/>
        <v>27</v>
      </c>
      <c r="N26" s="232">
        <f t="shared" ca="1" si="9"/>
        <v>29</v>
      </c>
      <c r="O26" s="232">
        <f t="shared" ca="1" si="9"/>
        <v>30</v>
      </c>
      <c r="P26" s="232">
        <f t="shared" ca="1" si="9"/>
        <v>16</v>
      </c>
      <c r="Q26" s="232">
        <f t="shared" ca="1" si="9"/>
        <v>41</v>
      </c>
      <c r="R26" s="232">
        <f t="shared" ca="1" si="9"/>
        <v>24</v>
      </c>
      <c r="S26" s="232">
        <f t="shared" ca="1" si="9"/>
        <v>22</v>
      </c>
      <c r="T26" s="232">
        <f t="shared" ca="1" si="9"/>
        <v>50</v>
      </c>
      <c r="U26" s="232">
        <f t="shared" ca="1" si="9"/>
        <v>43</v>
      </c>
      <c r="V26" s="232">
        <f t="shared" ca="1" si="9"/>
        <v>31</v>
      </c>
      <c r="W26" s="232">
        <f t="shared" ca="1" si="9"/>
        <v>34</v>
      </c>
      <c r="X26" s="232">
        <f t="shared" ca="1" si="9"/>
        <v>39</v>
      </c>
      <c r="Y26" s="232">
        <f t="shared" ca="1" si="9"/>
        <v>32</v>
      </c>
      <c r="Z26" s="232">
        <f t="shared" ca="1" si="9"/>
        <v>36</v>
      </c>
      <c r="AA26" s="232">
        <f t="shared" ca="1" si="9"/>
        <v>13</v>
      </c>
      <c r="AB26" s="232">
        <f t="shared" ca="1" si="9"/>
        <v>38</v>
      </c>
      <c r="AC26" s="232">
        <f t="shared" ca="1" si="9"/>
        <v>11</v>
      </c>
      <c r="AD26" s="232">
        <f t="shared" ca="1" si="9"/>
        <v>9</v>
      </c>
      <c r="AE26" s="232">
        <f t="shared" ca="1" si="9"/>
        <v>15</v>
      </c>
      <c r="AF26" s="232">
        <f t="shared" ca="1" si="9"/>
        <v>2</v>
      </c>
      <c r="AG26" s="232">
        <f t="shared" ca="1" si="9"/>
        <v>42</v>
      </c>
      <c r="AH26" s="232">
        <f t="shared" ca="1" si="9"/>
        <v>20</v>
      </c>
      <c r="AI26" s="232">
        <f t="shared" ca="1" si="9"/>
        <v>26</v>
      </c>
      <c r="AJ26" s="232">
        <f t="shared" ca="1" si="9"/>
        <v>1</v>
      </c>
      <c r="AK26" s="232">
        <f t="shared" ca="1" si="9"/>
        <v>6</v>
      </c>
      <c r="AL26" s="232">
        <f t="shared" ca="1" si="9"/>
        <v>10</v>
      </c>
      <c r="AM26" s="232">
        <f t="shared" ca="1" si="9"/>
        <v>47</v>
      </c>
      <c r="AN26" s="232">
        <f t="shared" ca="1" si="9"/>
        <v>21</v>
      </c>
      <c r="AO26" s="232">
        <f t="shared" ca="1" si="9"/>
        <v>33</v>
      </c>
      <c r="AP26" s="232">
        <f t="shared" ca="1" si="9"/>
        <v>4</v>
      </c>
      <c r="AQ26" s="232">
        <f t="shared" ca="1" si="9"/>
        <v>28</v>
      </c>
      <c r="AR26" s="232">
        <f t="shared" ca="1" si="9"/>
        <v>14</v>
      </c>
      <c r="AS26" s="232">
        <f t="shared" ca="1" si="9"/>
        <v>45</v>
      </c>
      <c r="AT26" s="232">
        <f t="shared" ca="1" si="9"/>
        <v>25</v>
      </c>
      <c r="AU26" s="232">
        <f t="shared" ca="1" si="9"/>
        <v>49</v>
      </c>
      <c r="AV26" s="232">
        <f t="shared" ca="1" si="9"/>
        <v>7</v>
      </c>
      <c r="AW26" s="232">
        <f t="shared" ca="1" si="9"/>
        <v>35</v>
      </c>
      <c r="AX26" s="232">
        <f t="shared" ca="1" si="9"/>
        <v>40</v>
      </c>
      <c r="AY26" s="232">
        <f t="shared" ca="1" si="9"/>
        <v>44</v>
      </c>
      <c r="AZ26" s="232">
        <f t="shared" ca="1" si="9"/>
        <v>48</v>
      </c>
      <c r="BA26" s="232">
        <f t="shared" ca="1" si="9"/>
        <v>51</v>
      </c>
      <c r="BB26" s="232">
        <f t="shared" ca="1" si="9"/>
        <v>51</v>
      </c>
      <c r="BC26" s="232">
        <f t="shared" ca="1" si="9"/>
        <v>51</v>
      </c>
      <c r="BD26" s="232">
        <f t="shared" ca="1" si="9"/>
        <v>51</v>
      </c>
      <c r="BE26" s="232">
        <f t="shared" ca="1" si="9"/>
        <v>51</v>
      </c>
      <c r="BF26" s="232">
        <f t="shared" ca="1" si="9"/>
        <v>51</v>
      </c>
      <c r="BG26" s="232">
        <f t="shared" ca="1" si="9"/>
        <v>51</v>
      </c>
      <c r="BH26" s="232">
        <f t="shared" ca="1" si="9"/>
        <v>51</v>
      </c>
      <c r="BI26" s="232">
        <f t="shared" ca="1" si="9"/>
        <v>51</v>
      </c>
      <c r="BJ26" s="232">
        <f t="shared" ca="1" si="9"/>
        <v>51</v>
      </c>
      <c r="BK26" s="232">
        <f t="shared" ca="1" si="9"/>
        <v>51</v>
      </c>
      <c r="BL26" s="232">
        <f t="shared" ca="1" si="9"/>
        <v>51</v>
      </c>
      <c r="BM26" s="232">
        <f t="shared" ca="1" si="9"/>
        <v>51</v>
      </c>
      <c r="BN26" s="232">
        <f t="shared" ca="1" si="9"/>
        <v>51</v>
      </c>
      <c r="BO26" s="232">
        <f t="shared" ca="1" si="9"/>
        <v>51</v>
      </c>
      <c r="BP26" s="232">
        <f t="shared" ref="BP26:CN26" ca="1" si="10">RANK(BP29,$C29:$CN29,0)</f>
        <v>51</v>
      </c>
      <c r="BQ26" s="232">
        <f t="shared" ca="1" si="10"/>
        <v>51</v>
      </c>
      <c r="BR26" s="232">
        <f t="shared" ca="1" si="10"/>
        <v>51</v>
      </c>
      <c r="BS26" s="232">
        <f t="shared" ca="1" si="10"/>
        <v>51</v>
      </c>
      <c r="BT26" s="232">
        <f t="shared" ca="1" si="10"/>
        <v>51</v>
      </c>
      <c r="BU26" s="232">
        <f t="shared" ca="1" si="10"/>
        <v>51</v>
      </c>
      <c r="BV26" s="232">
        <f t="shared" ca="1" si="10"/>
        <v>51</v>
      </c>
      <c r="BW26" s="232">
        <f t="shared" ca="1" si="10"/>
        <v>51</v>
      </c>
      <c r="BX26" s="232">
        <f t="shared" ca="1" si="10"/>
        <v>51</v>
      </c>
      <c r="BY26" s="232">
        <f t="shared" ca="1" si="10"/>
        <v>51</v>
      </c>
      <c r="BZ26" s="232">
        <f t="shared" ca="1" si="10"/>
        <v>51</v>
      </c>
      <c r="CA26" s="232">
        <f t="shared" ca="1" si="10"/>
        <v>51</v>
      </c>
      <c r="CB26" s="42">
        <f t="shared" ca="1" si="10"/>
        <v>51</v>
      </c>
      <c r="CC26" s="42">
        <f t="shared" ca="1" si="10"/>
        <v>51</v>
      </c>
      <c r="CD26" s="42">
        <f t="shared" ca="1" si="10"/>
        <v>51</v>
      </c>
      <c r="CE26" s="42">
        <f t="shared" ca="1" si="10"/>
        <v>51</v>
      </c>
      <c r="CF26" s="42">
        <f t="shared" ca="1" si="10"/>
        <v>51</v>
      </c>
      <c r="CG26" s="42">
        <f t="shared" ca="1" si="10"/>
        <v>51</v>
      </c>
      <c r="CH26" s="42">
        <f t="shared" ca="1" si="10"/>
        <v>51</v>
      </c>
      <c r="CI26" s="42">
        <f t="shared" ca="1" si="10"/>
        <v>51</v>
      </c>
      <c r="CJ26" s="42">
        <f t="shared" ca="1" si="10"/>
        <v>51</v>
      </c>
      <c r="CK26" s="42">
        <f t="shared" ca="1" si="10"/>
        <v>51</v>
      </c>
      <c r="CL26" s="42">
        <f t="shared" ca="1" si="10"/>
        <v>51</v>
      </c>
      <c r="CM26" s="42">
        <f t="shared" ca="1" si="10"/>
        <v>51</v>
      </c>
      <c r="CN26" s="42">
        <f t="shared" ca="1" si="10"/>
        <v>51</v>
      </c>
      <c r="CO26" s="252"/>
      <c r="CP26" s="40"/>
      <c r="CQ26" s="41"/>
      <c r="CR26" s="59"/>
      <c r="CS26" s="193"/>
      <c r="CT26" s="209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  <c r="DJ26" s="193"/>
      <c r="DK26" s="193"/>
      <c r="DL26" s="193"/>
      <c r="DM26" s="193"/>
      <c r="DN26" s="193"/>
      <c r="DO26" s="193"/>
      <c r="DP26" s="193"/>
      <c r="DQ26" s="193"/>
      <c r="DR26" s="193"/>
      <c r="DS26" s="193"/>
      <c r="DT26" s="193"/>
      <c r="DU26" s="193"/>
      <c r="DV26" s="193"/>
      <c r="DW26" s="193"/>
      <c r="DX26" s="193"/>
      <c r="DY26" s="193"/>
      <c r="DZ26" s="193"/>
      <c r="EA26" s="193"/>
      <c r="EB26" s="193"/>
      <c r="EC26" s="193"/>
      <c r="ED26" s="193"/>
      <c r="EE26" s="193"/>
      <c r="EF26" s="193"/>
      <c r="EG26" s="193"/>
      <c r="EH26" s="193"/>
      <c r="EI26" s="193"/>
      <c r="EJ26" s="193"/>
      <c r="EK26" s="193"/>
      <c r="EL26" s="193"/>
      <c r="EM26" s="193"/>
      <c r="EN26" s="193"/>
      <c r="EO26" s="193"/>
      <c r="EP26" s="193"/>
      <c r="EQ26" s="193"/>
      <c r="ER26" s="193"/>
      <c r="ES26" s="193"/>
      <c r="ET26" s="193"/>
      <c r="EU26" s="193"/>
      <c r="EV26" s="193"/>
      <c r="EW26" s="193"/>
      <c r="EX26" s="193"/>
      <c r="EY26" s="193"/>
      <c r="EZ26" s="193"/>
      <c r="FA26" s="193"/>
      <c r="FB26" s="193"/>
      <c r="FC26" s="193"/>
      <c r="FD26" s="193"/>
      <c r="FE26" s="193"/>
      <c r="FF26" s="193"/>
      <c r="FG26" s="193"/>
      <c r="FH26" s="193"/>
      <c r="FI26" s="193"/>
      <c r="FJ26" s="193"/>
      <c r="FK26" s="193"/>
      <c r="FL26" s="193"/>
      <c r="FM26" s="193"/>
      <c r="FN26" s="193"/>
      <c r="FO26" s="193"/>
      <c r="FP26" s="193"/>
      <c r="FQ26" s="193"/>
      <c r="FR26" s="193"/>
      <c r="FS26" s="193"/>
      <c r="FT26" s="193"/>
      <c r="FU26" s="193"/>
      <c r="FV26" s="193"/>
      <c r="FW26" s="193"/>
      <c r="FX26" s="193"/>
      <c r="FY26" s="193"/>
      <c r="FZ26" s="193"/>
      <c r="GA26" s="193"/>
      <c r="GB26" s="193"/>
    </row>
    <row r="27" spans="1:184">
      <c r="A27" s="283"/>
      <c r="B27" s="33" t="s">
        <v>1</v>
      </c>
      <c r="C27" s="247" t="s">
        <v>26</v>
      </c>
      <c r="D27" s="247">
        <v>45</v>
      </c>
      <c r="E27" s="247">
        <v>43.52</v>
      </c>
      <c r="F27" s="248">
        <v>40.200000000000003</v>
      </c>
      <c r="G27" s="247">
        <v>42.96</v>
      </c>
      <c r="H27" s="247">
        <v>52.96</v>
      </c>
      <c r="I27" s="247">
        <v>44.7</v>
      </c>
      <c r="J27" s="247">
        <v>45.16</v>
      </c>
      <c r="K27" s="247">
        <v>41.5</v>
      </c>
      <c r="L27" s="247">
        <v>46.49</v>
      </c>
      <c r="M27" s="247">
        <v>48.19</v>
      </c>
      <c r="N27" s="247">
        <v>48.57</v>
      </c>
      <c r="O27" s="247">
        <v>48.57</v>
      </c>
      <c r="P27" s="248">
        <v>44.16</v>
      </c>
      <c r="Q27" s="247">
        <v>54.25</v>
      </c>
      <c r="R27" s="247">
        <v>46.65</v>
      </c>
      <c r="S27" s="247">
        <v>45.93</v>
      </c>
      <c r="T27" s="247" t="s">
        <v>26</v>
      </c>
      <c r="U27" s="247">
        <v>62.57</v>
      </c>
      <c r="V27" s="247">
        <v>50.8</v>
      </c>
      <c r="W27" s="247">
        <v>51.62</v>
      </c>
      <c r="X27" s="247">
        <v>53.18</v>
      </c>
      <c r="Y27" s="247">
        <v>51.05</v>
      </c>
      <c r="Z27" s="248">
        <v>52.55</v>
      </c>
      <c r="AA27" s="247">
        <v>43.73</v>
      </c>
      <c r="AB27" s="247">
        <v>53.14</v>
      </c>
      <c r="AC27" s="247">
        <v>43.32</v>
      </c>
      <c r="AD27" s="247">
        <v>43.18</v>
      </c>
      <c r="AE27" s="247">
        <v>44.07</v>
      </c>
      <c r="AF27" s="247">
        <v>40.03</v>
      </c>
      <c r="AG27" s="247">
        <v>60.05</v>
      </c>
      <c r="AH27" s="247">
        <v>45.19</v>
      </c>
      <c r="AI27" s="247">
        <v>47.7</v>
      </c>
      <c r="AJ27" s="247">
        <v>37.270000000000003</v>
      </c>
      <c r="AK27" s="247">
        <v>42.37</v>
      </c>
      <c r="AL27" s="248">
        <v>43.25</v>
      </c>
      <c r="AM27" s="247" t="s">
        <v>26</v>
      </c>
      <c r="AN27" s="247">
        <v>45.3</v>
      </c>
      <c r="AO27" s="247">
        <v>51.1</v>
      </c>
      <c r="AP27" s="247">
        <v>40.53</v>
      </c>
      <c r="AQ27" s="247">
        <v>48.33</v>
      </c>
      <c r="AR27" s="247">
        <v>43.83</v>
      </c>
      <c r="AS27" s="247" t="s">
        <v>26</v>
      </c>
      <c r="AT27" s="248">
        <v>47.53</v>
      </c>
      <c r="AU27" s="247" t="s">
        <v>26</v>
      </c>
      <c r="AV27" s="247">
        <v>42.43</v>
      </c>
      <c r="AW27" s="247">
        <v>52.08</v>
      </c>
      <c r="AX27" s="247">
        <v>53.3</v>
      </c>
      <c r="AY27" s="247">
        <v>64.69</v>
      </c>
      <c r="AZ27" s="247" t="s">
        <v>26</v>
      </c>
      <c r="BA27" s="247"/>
      <c r="BB27" s="247"/>
      <c r="BC27" s="248"/>
      <c r="BD27" s="247"/>
      <c r="BE27" s="247"/>
      <c r="BF27" s="247"/>
      <c r="BG27" s="247"/>
      <c r="BH27" s="247"/>
      <c r="BI27" s="247"/>
      <c r="BJ27" s="247"/>
      <c r="BK27" s="247"/>
      <c r="BL27" s="248"/>
      <c r="BM27" s="247"/>
      <c r="BN27" s="247"/>
      <c r="BO27" s="247"/>
      <c r="BP27" s="233"/>
      <c r="BQ27" s="233"/>
      <c r="BR27" s="233"/>
      <c r="BS27" s="233"/>
      <c r="BT27" s="233"/>
      <c r="BU27" s="233"/>
      <c r="BV27" s="233"/>
      <c r="BW27" s="233"/>
      <c r="BX27" s="233"/>
      <c r="BY27" s="233"/>
      <c r="BZ27" s="233"/>
      <c r="CA27" s="233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52"/>
      <c r="CP27" s="188">
        <f>IF(Randomizer!CP17=0,"",Randomizer!CP17)</f>
        <v>37.270000000000003</v>
      </c>
      <c r="CQ27" s="188">
        <f>IF(CP27=0, "", Randomizer!CQ17)</f>
        <v>0</v>
      </c>
      <c r="CR27" s="59"/>
      <c r="CS27" s="193"/>
      <c r="CT27" s="209">
        <f>A26</f>
        <v>1</v>
      </c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  <c r="DJ27" s="193"/>
      <c r="DK27" s="193"/>
      <c r="DL27" s="193"/>
      <c r="DM27" s="193"/>
      <c r="DN27" s="193"/>
      <c r="DO27" s="193"/>
      <c r="DP27" s="193"/>
      <c r="DQ27" s="193"/>
      <c r="DR27" s="193"/>
      <c r="DS27" s="193"/>
      <c r="DT27" s="193"/>
      <c r="DU27" s="193"/>
      <c r="DV27" s="193"/>
      <c r="DW27" s="193"/>
      <c r="DX27" s="193"/>
      <c r="DY27" s="193"/>
      <c r="DZ27" s="193"/>
      <c r="EA27" s="193"/>
      <c r="EB27" s="193"/>
      <c r="EC27" s="193"/>
      <c r="ED27" s="193"/>
      <c r="EE27" s="193"/>
      <c r="EF27" s="193"/>
      <c r="EG27" s="193"/>
      <c r="EH27" s="193"/>
      <c r="EI27" s="193"/>
      <c r="EJ27" s="193"/>
      <c r="EK27" s="193"/>
      <c r="EL27" s="193"/>
      <c r="EM27" s="193"/>
      <c r="EN27" s="193"/>
      <c r="EO27" s="193"/>
      <c r="EP27" s="193"/>
      <c r="EQ27" s="193"/>
      <c r="ER27" s="193"/>
      <c r="ES27" s="193"/>
      <c r="ET27" s="193"/>
      <c r="EU27" s="193"/>
      <c r="EV27" s="193"/>
      <c r="EW27" s="193"/>
      <c r="EX27" s="193"/>
      <c r="EY27" s="193"/>
      <c r="EZ27" s="193"/>
      <c r="FA27" s="193"/>
      <c r="FB27" s="193"/>
      <c r="FC27" s="193"/>
      <c r="FD27" s="193"/>
      <c r="FE27" s="193"/>
      <c r="FF27" s="193"/>
      <c r="FG27" s="193"/>
      <c r="FH27" s="193"/>
      <c r="FI27" s="193"/>
      <c r="FJ27" s="193"/>
      <c r="FK27" s="193"/>
      <c r="FL27" s="193"/>
      <c r="FM27" s="193"/>
      <c r="FN27" s="193"/>
      <c r="FO27" s="193"/>
      <c r="FP27" s="193"/>
      <c r="FQ27" s="193"/>
      <c r="FR27" s="193"/>
      <c r="FS27" s="193"/>
      <c r="FT27" s="193"/>
      <c r="FU27" s="193"/>
      <c r="FV27" s="193"/>
      <c r="FW27" s="193"/>
      <c r="FX27" s="193"/>
      <c r="FY27" s="193"/>
      <c r="FZ27" s="193"/>
      <c r="GA27" s="193"/>
      <c r="GB27" s="193"/>
    </row>
    <row r="28" spans="1:184">
      <c r="A28" s="283"/>
      <c r="B28" s="33" t="s">
        <v>57</v>
      </c>
      <c r="C28" s="247"/>
      <c r="D28" s="247"/>
      <c r="E28" s="247"/>
      <c r="F28" s="248"/>
      <c r="G28" s="247"/>
      <c r="H28" s="247"/>
      <c r="I28" s="247"/>
      <c r="J28" s="247"/>
      <c r="K28" s="247"/>
      <c r="L28" s="247"/>
      <c r="M28" s="247"/>
      <c r="N28" s="247"/>
      <c r="O28" s="247"/>
      <c r="P28" s="248"/>
      <c r="Q28" s="247"/>
      <c r="R28" s="247"/>
      <c r="S28" s="247"/>
      <c r="T28" s="247"/>
      <c r="U28" s="247"/>
      <c r="V28" s="247"/>
      <c r="W28" s="247"/>
      <c r="X28" s="247"/>
      <c r="Y28" s="247"/>
      <c r="Z28" s="248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8"/>
      <c r="AM28" s="247"/>
      <c r="AN28" s="247"/>
      <c r="AO28" s="247"/>
      <c r="AP28" s="247"/>
      <c r="AQ28" s="247"/>
      <c r="AR28" s="247"/>
      <c r="AS28" s="247"/>
      <c r="AT28" s="248"/>
      <c r="AU28" s="247"/>
      <c r="AV28" s="247"/>
      <c r="AW28" s="247"/>
      <c r="AX28" s="247"/>
      <c r="AY28" s="247"/>
      <c r="AZ28" s="247"/>
      <c r="BA28" s="247"/>
      <c r="BB28" s="247"/>
      <c r="BC28" s="248"/>
      <c r="BD28" s="247"/>
      <c r="BE28" s="247"/>
      <c r="BF28" s="247"/>
      <c r="BG28" s="247"/>
      <c r="BH28" s="247"/>
      <c r="BI28" s="247"/>
      <c r="BJ28" s="247"/>
      <c r="BK28" s="247"/>
      <c r="BL28" s="248"/>
      <c r="BM28" s="247"/>
      <c r="BN28" s="247"/>
      <c r="BO28" s="247"/>
      <c r="BP28" s="233"/>
      <c r="BQ28" s="233"/>
      <c r="BR28" s="233"/>
      <c r="BS28" s="233"/>
      <c r="BT28" s="233"/>
      <c r="BU28" s="233"/>
      <c r="BV28" s="233"/>
      <c r="BW28" s="233"/>
      <c r="BX28" s="233"/>
      <c r="BY28" s="233"/>
      <c r="BZ28" s="233"/>
      <c r="CA28" s="233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52"/>
      <c r="CP28" s="245"/>
      <c r="CQ28" s="245"/>
      <c r="CR28" s="59"/>
      <c r="CS28" s="193"/>
      <c r="CT28" s="209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  <c r="DJ28" s="193"/>
      <c r="DK28" s="193"/>
      <c r="DL28" s="193"/>
      <c r="DM28" s="193"/>
      <c r="DN28" s="193"/>
      <c r="DO28" s="193"/>
      <c r="DP28" s="193"/>
      <c r="DQ28" s="193"/>
      <c r="DR28" s="193"/>
      <c r="DS28" s="193"/>
      <c r="DT28" s="193"/>
      <c r="DU28" s="193"/>
      <c r="DV28" s="193"/>
      <c r="DW28" s="193"/>
      <c r="DX28" s="193"/>
      <c r="DY28" s="193"/>
      <c r="DZ28" s="193"/>
      <c r="EA28" s="193"/>
      <c r="EB28" s="193"/>
      <c r="EC28" s="193"/>
      <c r="ED28" s="193"/>
      <c r="EE28" s="193"/>
      <c r="EF28" s="193"/>
      <c r="EG28" s="193"/>
      <c r="EH28" s="193"/>
      <c r="EI28" s="193"/>
      <c r="EJ28" s="193"/>
      <c r="EK28" s="193"/>
      <c r="EL28" s="193"/>
      <c r="EM28" s="193"/>
      <c r="EN28" s="193"/>
      <c r="EO28" s="193"/>
      <c r="EP28" s="193"/>
      <c r="EQ28" s="193"/>
      <c r="ER28" s="193"/>
      <c r="ES28" s="193"/>
      <c r="ET28" s="193"/>
      <c r="EU28" s="193"/>
      <c r="EV28" s="193"/>
      <c r="EW28" s="193"/>
      <c r="EX28" s="193"/>
      <c r="EY28" s="193"/>
      <c r="EZ28" s="193"/>
      <c r="FA28" s="193"/>
      <c r="FB28" s="193"/>
      <c r="FC28" s="193"/>
      <c r="FD28" s="193"/>
      <c r="FE28" s="193"/>
      <c r="FF28" s="193"/>
      <c r="FG28" s="193"/>
      <c r="FH28" s="193"/>
      <c r="FI28" s="193"/>
      <c r="FJ28" s="193"/>
      <c r="FK28" s="193"/>
      <c r="FL28" s="193"/>
      <c r="FM28" s="193"/>
      <c r="FN28" s="193"/>
      <c r="FO28" s="193"/>
      <c r="FP28" s="193"/>
      <c r="FQ28" s="193"/>
      <c r="FR28" s="193"/>
      <c r="FS28" s="193"/>
      <c r="FT28" s="193"/>
      <c r="FU28" s="193"/>
      <c r="FV28" s="193"/>
      <c r="FW28" s="193"/>
      <c r="FX28" s="193"/>
      <c r="FY28" s="193"/>
      <c r="FZ28" s="193"/>
      <c r="GA28" s="193"/>
      <c r="GB28" s="193"/>
    </row>
    <row r="29" spans="1:184">
      <c r="A29" s="283"/>
      <c r="B29" s="33" t="s">
        <v>2</v>
      </c>
      <c r="C29" s="234">
        <f ca="1">Randomizer!C20</f>
        <v>9.9407622793108459E-13</v>
      </c>
      <c r="D29" s="234">
        <f ca="1">Randomizer!D20</f>
        <v>828.22222222220705</v>
      </c>
      <c r="E29" s="234">
        <f ca="1">Randomizer!E20</f>
        <v>856.38786764705526</v>
      </c>
      <c r="F29" s="234">
        <f ca="1">Randomizer!F20</f>
        <v>927.11442786068903</v>
      </c>
      <c r="G29" s="234">
        <f ca="1">Randomizer!G20</f>
        <v>867.55121042828966</v>
      </c>
      <c r="H29" s="234">
        <f ca="1">Randomizer!H20</f>
        <v>703.73867069485925</v>
      </c>
      <c r="I29" s="234">
        <f ca="1">Randomizer!I20</f>
        <v>833.7807606263824</v>
      </c>
      <c r="J29" s="234">
        <f ca="1">Randomizer!J20</f>
        <v>825.28786536757525</v>
      </c>
      <c r="K29" s="234">
        <f ca="1">Randomizer!K20</f>
        <v>898.07228915662552</v>
      </c>
      <c r="L29" s="234">
        <f ca="1">Randomizer!L20</f>
        <v>801.67778016777493</v>
      </c>
      <c r="M29" s="234">
        <f ca="1">Randomizer!M20</f>
        <v>773.39697032577953</v>
      </c>
      <c r="N29" s="234">
        <f ca="1">Randomizer!N20</f>
        <v>767.34609841465635</v>
      </c>
      <c r="O29" s="234">
        <f ca="1">Randomizer!O20</f>
        <v>767.34609841465192</v>
      </c>
      <c r="P29" s="234">
        <f ca="1">Randomizer!P20</f>
        <v>843.97644927534805</v>
      </c>
      <c r="Q29" s="234">
        <f ca="1">Randomizer!Q20</f>
        <v>687.00460829492908</v>
      </c>
      <c r="R29" s="234">
        <f ca="1">Randomizer!R20</f>
        <v>798.92818863878642</v>
      </c>
      <c r="S29" s="234">
        <f ca="1">Randomizer!S20</f>
        <v>811.45220988460017</v>
      </c>
      <c r="T29" s="234">
        <f ca="1">Randomizer!T20</f>
        <v>2.2170526041187343E-13</v>
      </c>
      <c r="U29" s="234">
        <f ca="1">Randomizer!U20</f>
        <v>595.65286878695861</v>
      </c>
      <c r="V29" s="234">
        <f ca="1">Randomizer!V20</f>
        <v>733.66141732283279</v>
      </c>
      <c r="W29" s="234">
        <f ca="1">Randomizer!W20</f>
        <v>722.00697404106677</v>
      </c>
      <c r="X29" s="234">
        <f ca="1">Randomizer!X20</f>
        <v>700.82737871380073</v>
      </c>
      <c r="Y29" s="234">
        <f ca="1">Randomizer!Y20</f>
        <v>730.06856023505259</v>
      </c>
      <c r="Z29" s="234">
        <f ca="1">Randomizer!Z20</f>
        <v>709.22930542339861</v>
      </c>
      <c r="AA29" s="234">
        <f ca="1">Randomizer!AA20</f>
        <v>852.2753258632481</v>
      </c>
      <c r="AB29" s="234">
        <f ca="1">Randomizer!AB20</f>
        <v>701.35491155437819</v>
      </c>
      <c r="AC29" s="234">
        <f ca="1">Randomizer!AC20</f>
        <v>860.34164358263286</v>
      </c>
      <c r="AD29" s="234">
        <f ca="1">Randomizer!AD20</f>
        <v>863.13107920333084</v>
      </c>
      <c r="AE29" s="234">
        <f ca="1">Randomizer!AE20</f>
        <v>845.7000226911714</v>
      </c>
      <c r="AF29" s="234">
        <f ca="1">Randomizer!AF20</f>
        <v>931.05171121658555</v>
      </c>
      <c r="AG29" s="234">
        <f ca="1">Randomizer!AG20</f>
        <v>620.64945878434355</v>
      </c>
      <c r="AH29" s="234">
        <f ca="1">Randomizer!AH20</f>
        <v>824.73998672271284</v>
      </c>
      <c r="AI29" s="234">
        <f ca="1">Randomizer!AI20</f>
        <v>781.34171907756638</v>
      </c>
      <c r="AJ29" s="234">
        <f ca="1">Randomizer!AJ20</f>
        <v>999.99999999999386</v>
      </c>
      <c r="AK29" s="234">
        <f ca="1">Randomizer!AK20</f>
        <v>879.63181496340906</v>
      </c>
      <c r="AL29" s="234">
        <f ca="1">Randomizer!AL20</f>
        <v>861.73410404622598</v>
      </c>
      <c r="AM29" s="234">
        <f ca="1">Randomizer!AM20</f>
        <v>8.0423816717958041E-13</v>
      </c>
      <c r="AN29" s="234">
        <f ca="1">Randomizer!AN20</f>
        <v>822.73730684325562</v>
      </c>
      <c r="AO29" s="234">
        <f ca="1">Randomizer!AO20</f>
        <v>729.35420743639031</v>
      </c>
      <c r="AP29" s="234">
        <f ca="1">Randomizer!AP20</f>
        <v>919.5657537626347</v>
      </c>
      <c r="AQ29" s="234">
        <f ca="1">Randomizer!AQ20</f>
        <v>771.15663149182296</v>
      </c>
      <c r="AR29" s="234">
        <f ca="1">Randomizer!AR20</f>
        <v>850.33082363676908</v>
      </c>
      <c r="AS29" s="234">
        <f ca="1">Randomizer!AS20</f>
        <v>9.9413808551744149E-13</v>
      </c>
      <c r="AT29" s="234">
        <f ca="1">Randomizer!AT20</f>
        <v>784.13633494634269</v>
      </c>
      <c r="AU29" s="234">
        <f ca="1">Randomizer!AU20</f>
        <v>2.4252987662573399E-13</v>
      </c>
      <c r="AV29" s="234">
        <f ca="1">Randomizer!AV20</f>
        <v>878.38793306622608</v>
      </c>
      <c r="AW29" s="234">
        <f ca="1">Randomizer!AW20</f>
        <v>715.62980030721053</v>
      </c>
      <c r="AX29" s="234">
        <f ca="1">Randomizer!AX20</f>
        <v>699.24953095684418</v>
      </c>
      <c r="AY29" s="234">
        <f ca="1">Randomizer!AY20</f>
        <v>576.13232338846149</v>
      </c>
      <c r="AZ29" s="234">
        <f ca="1">Randomizer!AZ20</f>
        <v>6.2141907247159085E-13</v>
      </c>
      <c r="BA29" s="234">
        <f>Randomizer!BA20</f>
        <v>0</v>
      </c>
      <c r="BB29" s="234">
        <f>Randomizer!BB20</f>
        <v>0</v>
      </c>
      <c r="BC29" s="234">
        <f>Randomizer!BC20</f>
        <v>0</v>
      </c>
      <c r="BD29" s="234">
        <f>Randomizer!BD20</f>
        <v>0</v>
      </c>
      <c r="BE29" s="234">
        <f>Randomizer!BE20</f>
        <v>0</v>
      </c>
      <c r="BF29" s="234">
        <f>Randomizer!BF20</f>
        <v>0</v>
      </c>
      <c r="BG29" s="234">
        <f>Randomizer!BG20</f>
        <v>0</v>
      </c>
      <c r="BH29" s="234">
        <f>Randomizer!BH20</f>
        <v>0</v>
      </c>
      <c r="BI29" s="234">
        <f>Randomizer!BI20</f>
        <v>0</v>
      </c>
      <c r="BJ29" s="234">
        <f>Randomizer!BJ20</f>
        <v>0</v>
      </c>
      <c r="BK29" s="234">
        <f>Randomizer!BK20</f>
        <v>0</v>
      </c>
      <c r="BL29" s="234">
        <f>Randomizer!BL20</f>
        <v>0</v>
      </c>
      <c r="BM29" s="234">
        <f>Randomizer!BM20</f>
        <v>0</v>
      </c>
      <c r="BN29" s="234">
        <f>Randomizer!BN20</f>
        <v>0</v>
      </c>
      <c r="BO29" s="234">
        <f>Randomizer!BO20</f>
        <v>0</v>
      </c>
      <c r="BP29" s="234">
        <f>Randomizer!BP20</f>
        <v>0</v>
      </c>
      <c r="BQ29" s="234">
        <f>Randomizer!BQ20</f>
        <v>0</v>
      </c>
      <c r="BR29" s="234">
        <f>Randomizer!BR20</f>
        <v>0</v>
      </c>
      <c r="BS29" s="234">
        <f>Randomizer!BS20</f>
        <v>0</v>
      </c>
      <c r="BT29" s="234">
        <f>Randomizer!BT20</f>
        <v>0</v>
      </c>
      <c r="BU29" s="234">
        <f>Randomizer!BU20</f>
        <v>0</v>
      </c>
      <c r="BV29" s="234">
        <f>Randomizer!BV20</f>
        <v>0</v>
      </c>
      <c r="BW29" s="234">
        <f>Randomizer!BW20</f>
        <v>0</v>
      </c>
      <c r="BX29" s="234">
        <f>Randomizer!BX20</f>
        <v>0</v>
      </c>
      <c r="BY29" s="234">
        <f>Randomizer!BY20</f>
        <v>0</v>
      </c>
      <c r="BZ29" s="234">
        <f>Randomizer!BZ20</f>
        <v>0</v>
      </c>
      <c r="CA29" s="234">
        <f>Randomizer!CA20</f>
        <v>0</v>
      </c>
      <c r="CB29" s="34">
        <f>Randomizer!CB20</f>
        <v>0</v>
      </c>
      <c r="CC29" s="34">
        <f>Randomizer!CC20</f>
        <v>0</v>
      </c>
      <c r="CD29" s="34">
        <f>Randomizer!CD20</f>
        <v>0</v>
      </c>
      <c r="CE29" s="34">
        <f>Randomizer!CE20</f>
        <v>0</v>
      </c>
      <c r="CF29" s="34">
        <f>Randomizer!CF20</f>
        <v>0</v>
      </c>
      <c r="CG29" s="34">
        <f>Randomizer!CG20</f>
        <v>0</v>
      </c>
      <c r="CH29" s="34">
        <f>Randomizer!CH20</f>
        <v>0</v>
      </c>
      <c r="CI29" s="34">
        <f>Randomizer!CI20</f>
        <v>0</v>
      </c>
      <c r="CJ29" s="34">
        <f>Randomizer!CJ20</f>
        <v>0</v>
      </c>
      <c r="CK29" s="34">
        <f>Randomizer!CK20</f>
        <v>0</v>
      </c>
      <c r="CL29" s="34">
        <f>Randomizer!CL20</f>
        <v>0</v>
      </c>
      <c r="CM29" s="34">
        <f>Randomizer!CM20</f>
        <v>0</v>
      </c>
      <c r="CN29" s="34">
        <f>Randomizer!CN20</f>
        <v>0</v>
      </c>
      <c r="CO29" s="252"/>
      <c r="CP29" s="189"/>
      <c r="CQ29" s="190"/>
      <c r="CR29" s="59"/>
      <c r="CS29" s="193"/>
      <c r="CT29" s="209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  <c r="DJ29" s="193"/>
      <c r="DK29" s="193"/>
      <c r="DL29" s="193"/>
      <c r="DM29" s="193"/>
      <c r="DN29" s="193"/>
      <c r="DO29" s="193"/>
      <c r="DP29" s="193"/>
      <c r="DQ29" s="193"/>
      <c r="DR29" s="193"/>
      <c r="DS29" s="193"/>
      <c r="DT29" s="193"/>
      <c r="DU29" s="193"/>
      <c r="DV29" s="193"/>
      <c r="DW29" s="193"/>
      <c r="DX29" s="193"/>
      <c r="DY29" s="193"/>
      <c r="DZ29" s="193"/>
      <c r="EA29" s="193"/>
      <c r="EB29" s="193"/>
      <c r="EC29" s="193"/>
      <c r="ED29" s="193"/>
      <c r="EE29" s="193"/>
      <c r="EF29" s="193"/>
      <c r="EG29" s="193"/>
      <c r="EH29" s="193"/>
      <c r="EI29" s="193"/>
      <c r="EJ29" s="193"/>
      <c r="EK29" s="193"/>
      <c r="EL29" s="193"/>
      <c r="EM29" s="193"/>
      <c r="EN29" s="193"/>
      <c r="EO29" s="193"/>
      <c r="EP29" s="193"/>
      <c r="EQ29" s="193"/>
      <c r="ER29" s="193"/>
      <c r="ES29" s="193"/>
      <c r="ET29" s="193"/>
      <c r="EU29" s="193"/>
      <c r="EV29" s="193"/>
      <c r="EW29" s="193"/>
      <c r="EX29" s="193"/>
      <c r="EY29" s="193"/>
      <c r="EZ29" s="193"/>
      <c r="FA29" s="193"/>
      <c r="FB29" s="193"/>
      <c r="FC29" s="193"/>
      <c r="FD29" s="193"/>
      <c r="FE29" s="193"/>
      <c r="FF29" s="193"/>
      <c r="FG29" s="193"/>
      <c r="FH29" s="193"/>
      <c r="FI29" s="193"/>
      <c r="FJ29" s="193"/>
      <c r="FK29" s="193"/>
      <c r="FL29" s="193"/>
      <c r="FM29" s="193"/>
      <c r="FN29" s="193"/>
      <c r="FO29" s="193"/>
      <c r="FP29" s="193"/>
      <c r="FQ29" s="193"/>
      <c r="FR29" s="193"/>
      <c r="FS29" s="193"/>
      <c r="FT29" s="193"/>
      <c r="FU29" s="193"/>
      <c r="FV29" s="193"/>
      <c r="FW29" s="193"/>
      <c r="FX29" s="193"/>
      <c r="FY29" s="193"/>
      <c r="FZ29" s="193"/>
      <c r="GA29" s="193"/>
      <c r="GB29" s="193"/>
    </row>
    <row r="30" spans="1:184" hidden="1">
      <c r="A30" s="288"/>
      <c r="B30" s="33" t="s">
        <v>16</v>
      </c>
      <c r="C30" s="234" t="str">
        <f>C25</f>
        <v>Frank Hulton </v>
      </c>
      <c r="D30" s="234" t="str">
        <f t="shared" ref="D30:BO30" si="11">D25</f>
        <v>Mark Redsell</v>
      </c>
      <c r="E30" s="234" t="str">
        <f t="shared" si="11"/>
        <v>Greg Dakin</v>
      </c>
      <c r="F30" s="234" t="str">
        <f t="shared" si="11"/>
        <v>Thorsten Folker</v>
      </c>
      <c r="G30" s="234" t="str">
        <f t="shared" si="11"/>
        <v>Joel West </v>
      </c>
      <c r="H30" s="234" t="str">
        <f t="shared" si="11"/>
        <v>Klaus Brettner</v>
      </c>
      <c r="I30" s="234" t="str">
        <f t="shared" si="11"/>
        <v>Markus Meissner</v>
      </c>
      <c r="J30" s="234" t="str">
        <f t="shared" si="11"/>
        <v>Stefan Bernardy</v>
      </c>
      <c r="K30" s="234" t="str">
        <f t="shared" si="11"/>
        <v>Søren Krogh</v>
      </c>
      <c r="L30" s="234" t="str">
        <f t="shared" si="11"/>
        <v>Alvaro Silgado</v>
      </c>
      <c r="M30" s="234" t="str">
        <f t="shared" si="11"/>
        <v>Pete Burgess</v>
      </c>
      <c r="N30" s="234" t="str">
        <f t="shared" si="11"/>
        <v>Dieter Perlick</v>
      </c>
      <c r="O30" s="234" t="str">
        <f t="shared" si="11"/>
        <v>Simon Thornton </v>
      </c>
      <c r="P30" s="234" t="str">
        <f t="shared" si="11"/>
        <v>André Austen</v>
      </c>
      <c r="Q30" s="234" t="str">
        <f t="shared" si="11"/>
        <v>Siegfried Schedel</v>
      </c>
      <c r="R30" s="234" t="str">
        <f t="shared" si="11"/>
        <v>George Young</v>
      </c>
      <c r="S30" s="234" t="str">
        <f t="shared" si="11"/>
        <v>John Phillips</v>
      </c>
      <c r="T30" s="234" t="str">
        <f t="shared" si="11"/>
        <v>Stefan Bertschi</v>
      </c>
      <c r="U30" s="234" t="str">
        <f t="shared" si="11"/>
        <v>Jason Bioletti</v>
      </c>
      <c r="V30" s="234" t="str">
        <f t="shared" si="11"/>
        <v>Allen Elliott</v>
      </c>
      <c r="W30" s="234" t="str">
        <f t="shared" si="11"/>
        <v>Thomas Deinert</v>
      </c>
      <c r="X30" s="234" t="str">
        <f t="shared" si="11"/>
        <v>Mike Evans</v>
      </c>
      <c r="Y30" s="234" t="str">
        <f t="shared" si="11"/>
        <v>Jon Edison</v>
      </c>
      <c r="Z30" s="234" t="str">
        <f t="shared" si="11"/>
        <v>Thomas Henselmann</v>
      </c>
      <c r="AA30" s="234" t="str">
        <f t="shared" si="11"/>
        <v>Sebastian Reichert</v>
      </c>
      <c r="AB30" s="234" t="str">
        <f t="shared" si="11"/>
        <v>Robert Hermans</v>
      </c>
      <c r="AC30" s="234" t="str">
        <f t="shared" si="11"/>
        <v>Eberhard Rosemann</v>
      </c>
      <c r="AD30" s="234" t="str">
        <f t="shared" si="11"/>
        <v>Klaus Kowalski</v>
      </c>
      <c r="AE30" s="234" t="str">
        <f t="shared" si="11"/>
        <v>Mike Shellim</v>
      </c>
      <c r="AF30" s="234" t="str">
        <f t="shared" si="11"/>
        <v>Martin Newnham</v>
      </c>
      <c r="AG30" s="234" t="str">
        <f t="shared" si="11"/>
        <v>Marc Schmieding</v>
      </c>
      <c r="AH30" s="234" t="str">
        <f t="shared" si="11"/>
        <v>Mark Treble</v>
      </c>
      <c r="AI30" s="234" t="str">
        <f t="shared" si="11"/>
        <v>Gary Harrison</v>
      </c>
      <c r="AJ30" s="234" t="str">
        <f t="shared" si="11"/>
        <v>Peter Gunning</v>
      </c>
      <c r="AK30" s="234" t="str">
        <f t="shared" si="11"/>
        <v>Tobias Reik</v>
      </c>
      <c r="AL30" s="234" t="str">
        <f t="shared" si="11"/>
        <v>Mick Walsh</v>
      </c>
      <c r="AM30" s="234" t="str">
        <f t="shared" si="11"/>
        <v>Paul Garnett</v>
      </c>
      <c r="AN30" s="234" t="str">
        <f t="shared" si="11"/>
        <v>Daniel Schneider</v>
      </c>
      <c r="AO30" s="234" t="str">
        <f t="shared" si="11"/>
        <v>Torsten Hermann</v>
      </c>
      <c r="AP30" s="234" t="str">
        <f t="shared" si="11"/>
        <v>Peter Kowalski</v>
      </c>
      <c r="AQ30" s="234" t="str">
        <f t="shared" si="11"/>
        <v>Martin Kopp</v>
      </c>
      <c r="AR30" s="234" t="str">
        <f t="shared" si="11"/>
        <v>Plöschberger Hannes</v>
      </c>
      <c r="AS30" s="234" t="str">
        <f t="shared" si="11"/>
        <v>Rick Ruijsink</v>
      </c>
      <c r="AT30" s="234" t="str">
        <f t="shared" si="11"/>
        <v>Mark Abbotts</v>
      </c>
      <c r="AU30" s="234" t="str">
        <f t="shared" si="11"/>
        <v>Arne Finkeldey</v>
      </c>
      <c r="AV30" s="234" t="str">
        <f t="shared" si="11"/>
        <v>Martin Ulrich </v>
      </c>
      <c r="AW30" s="234" t="str">
        <f t="shared" si="11"/>
        <v>Tony Robertson</v>
      </c>
      <c r="AX30" s="234" t="str">
        <f t="shared" si="11"/>
        <v>Jesper Christensen</v>
      </c>
      <c r="AY30" s="234" t="str">
        <f t="shared" si="11"/>
        <v>Ulrich Duttenhofer</v>
      </c>
      <c r="AZ30" s="234" t="str">
        <f t="shared" si="11"/>
        <v>Robert Ryan</v>
      </c>
      <c r="BA30" s="234">
        <f t="shared" si="11"/>
        <v>0</v>
      </c>
      <c r="BB30" s="234">
        <f t="shared" si="11"/>
        <v>0</v>
      </c>
      <c r="BC30" s="234">
        <f t="shared" si="11"/>
        <v>0</v>
      </c>
      <c r="BD30" s="234">
        <f t="shared" si="11"/>
        <v>0</v>
      </c>
      <c r="BE30" s="234">
        <f t="shared" si="11"/>
        <v>0</v>
      </c>
      <c r="BF30" s="234">
        <f t="shared" si="11"/>
        <v>0</v>
      </c>
      <c r="BG30" s="234">
        <f t="shared" si="11"/>
        <v>0</v>
      </c>
      <c r="BH30" s="234">
        <f t="shared" si="11"/>
        <v>0</v>
      </c>
      <c r="BI30" s="234">
        <f t="shared" si="11"/>
        <v>0</v>
      </c>
      <c r="BJ30" s="234">
        <f t="shared" si="11"/>
        <v>0</v>
      </c>
      <c r="BK30" s="234">
        <f t="shared" si="11"/>
        <v>0</v>
      </c>
      <c r="BL30" s="234">
        <f t="shared" si="11"/>
        <v>0</v>
      </c>
      <c r="BM30" s="234">
        <f t="shared" si="11"/>
        <v>0</v>
      </c>
      <c r="BN30" s="234">
        <f t="shared" si="11"/>
        <v>0</v>
      </c>
      <c r="BO30" s="234">
        <f t="shared" si="11"/>
        <v>0</v>
      </c>
      <c r="BP30" s="234">
        <f t="shared" ref="BP30:CN30" si="12">BP25</f>
        <v>0</v>
      </c>
      <c r="BQ30" s="234">
        <f t="shared" si="12"/>
        <v>0</v>
      </c>
      <c r="BR30" s="234">
        <f t="shared" si="12"/>
        <v>0</v>
      </c>
      <c r="BS30" s="234">
        <f t="shared" si="12"/>
        <v>0</v>
      </c>
      <c r="BT30" s="234">
        <f t="shared" si="12"/>
        <v>0</v>
      </c>
      <c r="BU30" s="234">
        <f t="shared" si="12"/>
        <v>0</v>
      </c>
      <c r="BV30" s="234">
        <f t="shared" si="12"/>
        <v>0</v>
      </c>
      <c r="BW30" s="234">
        <f t="shared" si="12"/>
        <v>0</v>
      </c>
      <c r="BX30" s="234">
        <f t="shared" si="12"/>
        <v>0</v>
      </c>
      <c r="BY30" s="234">
        <f t="shared" si="12"/>
        <v>0</v>
      </c>
      <c r="BZ30" s="234">
        <f t="shared" si="12"/>
        <v>0</v>
      </c>
      <c r="CA30" s="234">
        <f t="shared" si="12"/>
        <v>0</v>
      </c>
      <c r="CB30" s="34">
        <f t="shared" si="12"/>
        <v>0</v>
      </c>
      <c r="CC30" s="34">
        <f t="shared" si="12"/>
        <v>0</v>
      </c>
      <c r="CD30" s="34">
        <f t="shared" si="12"/>
        <v>0</v>
      </c>
      <c r="CE30" s="34">
        <f t="shared" si="12"/>
        <v>0</v>
      </c>
      <c r="CF30" s="34">
        <f t="shared" si="12"/>
        <v>0</v>
      </c>
      <c r="CG30" s="34">
        <f t="shared" si="12"/>
        <v>0</v>
      </c>
      <c r="CH30" s="34">
        <f t="shared" si="12"/>
        <v>0</v>
      </c>
      <c r="CI30" s="34">
        <f t="shared" si="12"/>
        <v>0</v>
      </c>
      <c r="CJ30" s="34">
        <f t="shared" si="12"/>
        <v>0</v>
      </c>
      <c r="CK30" s="34">
        <f t="shared" si="12"/>
        <v>0</v>
      </c>
      <c r="CL30" s="34">
        <f t="shared" si="12"/>
        <v>0</v>
      </c>
      <c r="CM30" s="34">
        <f t="shared" si="12"/>
        <v>0</v>
      </c>
      <c r="CN30" s="34">
        <f t="shared" si="12"/>
        <v>0</v>
      </c>
      <c r="CO30" s="252"/>
      <c r="CP30" s="40"/>
      <c r="CQ30" s="41"/>
      <c r="CR30" s="59"/>
      <c r="CS30" s="193"/>
      <c r="CT30" s="209">
        <f>A29</f>
        <v>0</v>
      </c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  <c r="DJ30" s="193"/>
      <c r="DK30" s="193"/>
      <c r="DL30" s="193"/>
      <c r="DM30" s="193"/>
      <c r="DN30" s="193"/>
      <c r="DO30" s="193"/>
      <c r="DP30" s="193"/>
      <c r="DQ30" s="193"/>
      <c r="DR30" s="193"/>
      <c r="DS30" s="193"/>
      <c r="DT30" s="193"/>
      <c r="DU30" s="193"/>
      <c r="DV30" s="193"/>
      <c r="DW30" s="193"/>
      <c r="DX30" s="193"/>
      <c r="DY30" s="193"/>
      <c r="DZ30" s="193"/>
      <c r="EA30" s="193"/>
      <c r="EB30" s="193"/>
      <c r="EC30" s="193"/>
      <c r="ED30" s="193"/>
      <c r="EE30" s="193"/>
      <c r="EF30" s="193"/>
      <c r="EG30" s="193"/>
      <c r="EH30" s="193"/>
      <c r="EI30" s="193"/>
      <c r="EJ30" s="193"/>
      <c r="EK30" s="193"/>
      <c r="EL30" s="193"/>
      <c r="EM30" s="193"/>
      <c r="EN30" s="193"/>
      <c r="EO30" s="193"/>
      <c r="EP30" s="193"/>
      <c r="EQ30" s="193"/>
      <c r="ER30" s="193"/>
      <c r="ES30" s="193"/>
      <c r="ET30" s="193"/>
      <c r="EU30" s="193"/>
      <c r="EV30" s="193"/>
      <c r="EW30" s="193"/>
      <c r="EX30" s="193"/>
      <c r="EY30" s="193"/>
      <c r="EZ30" s="193"/>
      <c r="FA30" s="193"/>
      <c r="FB30" s="193"/>
      <c r="FC30" s="193"/>
      <c r="FD30" s="193"/>
      <c r="FE30" s="193"/>
      <c r="FF30" s="193"/>
      <c r="FG30" s="193"/>
      <c r="FH30" s="193"/>
      <c r="FI30" s="193"/>
      <c r="FJ30" s="193"/>
      <c r="FK30" s="193"/>
      <c r="FL30" s="193"/>
      <c r="FM30" s="193"/>
      <c r="FN30" s="193"/>
      <c r="FO30" s="193"/>
      <c r="FP30" s="193"/>
      <c r="FQ30" s="193"/>
      <c r="FR30" s="193"/>
      <c r="FS30" s="193"/>
      <c r="FT30" s="193"/>
      <c r="FU30" s="193"/>
      <c r="FV30" s="193"/>
      <c r="FW30" s="193"/>
      <c r="FX30" s="193"/>
      <c r="FY30" s="193"/>
      <c r="FZ30" s="193"/>
      <c r="GA30" s="193"/>
      <c r="GB30" s="193"/>
    </row>
    <row r="31" spans="1:184" s="179" customFormat="1" hidden="1">
      <c r="A31" s="279">
        <v>2</v>
      </c>
      <c r="B31" s="16" t="s">
        <v>18</v>
      </c>
      <c r="C31" s="235">
        <f ca="1">RANK(C34,$C34:$CN34,0)</f>
        <v>42</v>
      </c>
      <c r="D31" s="235">
        <f t="shared" ref="D31:BO31" ca="1" si="13">RANK(D34,$C34:$CN34,0)</f>
        <v>12</v>
      </c>
      <c r="E31" s="235">
        <f t="shared" ca="1" si="13"/>
        <v>16</v>
      </c>
      <c r="F31" s="235">
        <f t="shared" ca="1" si="13"/>
        <v>3</v>
      </c>
      <c r="G31" s="235">
        <f t="shared" ca="1" si="13"/>
        <v>17</v>
      </c>
      <c r="H31" s="235">
        <f t="shared" ca="1" si="13"/>
        <v>5</v>
      </c>
      <c r="I31" s="235">
        <f t="shared" ca="1" si="13"/>
        <v>2</v>
      </c>
      <c r="J31" s="235">
        <f t="shared" ca="1" si="13"/>
        <v>22</v>
      </c>
      <c r="K31" s="235">
        <f t="shared" ca="1" si="13"/>
        <v>1</v>
      </c>
      <c r="L31" s="235">
        <f t="shared" ca="1" si="13"/>
        <v>10</v>
      </c>
      <c r="M31" s="235">
        <f t="shared" ca="1" si="13"/>
        <v>33</v>
      </c>
      <c r="N31" s="235">
        <f t="shared" ca="1" si="13"/>
        <v>34</v>
      </c>
      <c r="O31" s="235">
        <f t="shared" ca="1" si="13"/>
        <v>8</v>
      </c>
      <c r="P31" s="235">
        <f t="shared" ca="1" si="13"/>
        <v>4</v>
      </c>
      <c r="Q31" s="235">
        <f t="shared" ca="1" si="13"/>
        <v>20</v>
      </c>
      <c r="R31" s="235">
        <f t="shared" ca="1" si="13"/>
        <v>29</v>
      </c>
      <c r="S31" s="235">
        <f t="shared" ca="1" si="13"/>
        <v>15</v>
      </c>
      <c r="T31" s="235">
        <f t="shared" ca="1" si="13"/>
        <v>21</v>
      </c>
      <c r="U31" s="235">
        <f t="shared" ca="1" si="13"/>
        <v>50</v>
      </c>
      <c r="V31" s="235">
        <f t="shared" ca="1" si="13"/>
        <v>32</v>
      </c>
      <c r="W31" s="235">
        <f t="shared" ca="1" si="13"/>
        <v>31</v>
      </c>
      <c r="X31" s="235">
        <f t="shared" ca="1" si="13"/>
        <v>45</v>
      </c>
      <c r="Y31" s="235">
        <f t="shared" ca="1" si="13"/>
        <v>48</v>
      </c>
      <c r="Z31" s="235">
        <f t="shared" ca="1" si="13"/>
        <v>28</v>
      </c>
      <c r="AA31" s="235">
        <f t="shared" ca="1" si="13"/>
        <v>14</v>
      </c>
      <c r="AB31" s="235">
        <f t="shared" ca="1" si="13"/>
        <v>39</v>
      </c>
      <c r="AC31" s="235">
        <f t="shared" ca="1" si="13"/>
        <v>11</v>
      </c>
      <c r="AD31" s="235">
        <f t="shared" ca="1" si="13"/>
        <v>30</v>
      </c>
      <c r="AE31" s="235">
        <f t="shared" ca="1" si="13"/>
        <v>41</v>
      </c>
      <c r="AF31" s="235">
        <f t="shared" ca="1" si="13"/>
        <v>9</v>
      </c>
      <c r="AG31" s="235">
        <f t="shared" ca="1" si="13"/>
        <v>35</v>
      </c>
      <c r="AH31" s="235">
        <f t="shared" ca="1" si="13"/>
        <v>40</v>
      </c>
      <c r="AI31" s="235">
        <f t="shared" ca="1" si="13"/>
        <v>19</v>
      </c>
      <c r="AJ31" s="235">
        <f t="shared" ca="1" si="13"/>
        <v>7</v>
      </c>
      <c r="AK31" s="235">
        <f t="shared" ca="1" si="13"/>
        <v>24</v>
      </c>
      <c r="AL31" s="235">
        <f t="shared" ca="1" si="13"/>
        <v>27</v>
      </c>
      <c r="AM31" s="235">
        <f t="shared" ca="1" si="13"/>
        <v>46</v>
      </c>
      <c r="AN31" s="235">
        <f t="shared" ca="1" si="13"/>
        <v>18</v>
      </c>
      <c r="AO31" s="235">
        <f t="shared" ca="1" si="13"/>
        <v>36</v>
      </c>
      <c r="AP31" s="235">
        <f t="shared" ca="1" si="13"/>
        <v>13</v>
      </c>
      <c r="AQ31" s="235">
        <f t="shared" ca="1" si="13"/>
        <v>23</v>
      </c>
      <c r="AR31" s="235">
        <f t="shared" ca="1" si="13"/>
        <v>6</v>
      </c>
      <c r="AS31" s="235">
        <f t="shared" ca="1" si="13"/>
        <v>44</v>
      </c>
      <c r="AT31" s="235">
        <f t="shared" ca="1" si="13"/>
        <v>26</v>
      </c>
      <c r="AU31" s="235">
        <f t="shared" ca="1" si="13"/>
        <v>49</v>
      </c>
      <c r="AV31" s="235">
        <f t="shared" ca="1" si="13"/>
        <v>37</v>
      </c>
      <c r="AW31" s="235">
        <f t="shared" ca="1" si="13"/>
        <v>47</v>
      </c>
      <c r="AX31" s="235">
        <f t="shared" ca="1" si="13"/>
        <v>25</v>
      </c>
      <c r="AY31" s="235">
        <f t="shared" ca="1" si="13"/>
        <v>38</v>
      </c>
      <c r="AZ31" s="235">
        <f t="shared" ca="1" si="13"/>
        <v>43</v>
      </c>
      <c r="BA31" s="235">
        <f t="shared" ca="1" si="13"/>
        <v>51</v>
      </c>
      <c r="BB31" s="235">
        <f t="shared" ca="1" si="13"/>
        <v>51</v>
      </c>
      <c r="BC31" s="235">
        <f t="shared" ca="1" si="13"/>
        <v>51</v>
      </c>
      <c r="BD31" s="235">
        <f t="shared" ca="1" si="13"/>
        <v>51</v>
      </c>
      <c r="BE31" s="235">
        <f t="shared" ca="1" si="13"/>
        <v>51</v>
      </c>
      <c r="BF31" s="235">
        <f t="shared" ca="1" si="13"/>
        <v>51</v>
      </c>
      <c r="BG31" s="235">
        <f t="shared" ca="1" si="13"/>
        <v>51</v>
      </c>
      <c r="BH31" s="235">
        <f t="shared" ca="1" si="13"/>
        <v>51</v>
      </c>
      <c r="BI31" s="235">
        <f t="shared" ca="1" si="13"/>
        <v>51</v>
      </c>
      <c r="BJ31" s="235">
        <f t="shared" ca="1" si="13"/>
        <v>51</v>
      </c>
      <c r="BK31" s="235">
        <f t="shared" ca="1" si="13"/>
        <v>51</v>
      </c>
      <c r="BL31" s="235">
        <f t="shared" ca="1" si="13"/>
        <v>51</v>
      </c>
      <c r="BM31" s="235">
        <f t="shared" ca="1" si="13"/>
        <v>51</v>
      </c>
      <c r="BN31" s="235">
        <f t="shared" ca="1" si="13"/>
        <v>51</v>
      </c>
      <c r="BO31" s="235">
        <f t="shared" ca="1" si="13"/>
        <v>51</v>
      </c>
      <c r="BP31" s="235">
        <f t="shared" ref="BP31:CN31" ca="1" si="14">RANK(BP34,$C34:$CN34,0)</f>
        <v>51</v>
      </c>
      <c r="BQ31" s="235">
        <f t="shared" ca="1" si="14"/>
        <v>51</v>
      </c>
      <c r="BR31" s="235">
        <f t="shared" ca="1" si="14"/>
        <v>51</v>
      </c>
      <c r="BS31" s="235">
        <f t="shared" ca="1" si="14"/>
        <v>51</v>
      </c>
      <c r="BT31" s="235">
        <f t="shared" ca="1" si="14"/>
        <v>51</v>
      </c>
      <c r="BU31" s="235">
        <f t="shared" ca="1" si="14"/>
        <v>51</v>
      </c>
      <c r="BV31" s="235">
        <f t="shared" ca="1" si="14"/>
        <v>51</v>
      </c>
      <c r="BW31" s="235">
        <f t="shared" ca="1" si="14"/>
        <v>51</v>
      </c>
      <c r="BX31" s="235">
        <f t="shared" ca="1" si="14"/>
        <v>51</v>
      </c>
      <c r="BY31" s="235">
        <f t="shared" ca="1" si="14"/>
        <v>51</v>
      </c>
      <c r="BZ31" s="235">
        <f t="shared" ca="1" si="14"/>
        <v>51</v>
      </c>
      <c r="CA31" s="235">
        <f t="shared" ca="1" si="14"/>
        <v>51</v>
      </c>
      <c r="CB31" s="46">
        <f t="shared" ca="1" si="14"/>
        <v>51</v>
      </c>
      <c r="CC31" s="46">
        <f t="shared" ca="1" si="14"/>
        <v>51</v>
      </c>
      <c r="CD31" s="46">
        <f t="shared" ca="1" si="14"/>
        <v>51</v>
      </c>
      <c r="CE31" s="46">
        <f t="shared" ca="1" si="14"/>
        <v>51</v>
      </c>
      <c r="CF31" s="46">
        <f t="shared" ca="1" si="14"/>
        <v>51</v>
      </c>
      <c r="CG31" s="46">
        <f t="shared" ca="1" si="14"/>
        <v>51</v>
      </c>
      <c r="CH31" s="46">
        <f t="shared" ca="1" si="14"/>
        <v>51</v>
      </c>
      <c r="CI31" s="46">
        <f t="shared" ca="1" si="14"/>
        <v>51</v>
      </c>
      <c r="CJ31" s="46">
        <f t="shared" ca="1" si="14"/>
        <v>51</v>
      </c>
      <c r="CK31" s="46">
        <f t="shared" ca="1" si="14"/>
        <v>51</v>
      </c>
      <c r="CL31" s="46">
        <f t="shared" ca="1" si="14"/>
        <v>51</v>
      </c>
      <c r="CM31" s="46">
        <f t="shared" ca="1" si="14"/>
        <v>51</v>
      </c>
      <c r="CN31" s="46">
        <f t="shared" ca="1" si="14"/>
        <v>51</v>
      </c>
      <c r="CO31" s="252"/>
      <c r="CP31" s="40"/>
      <c r="CQ31" s="41"/>
      <c r="CR31" s="59"/>
      <c r="CS31" s="193"/>
      <c r="CT31" s="209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  <c r="DJ31" s="193"/>
      <c r="DK31" s="193"/>
      <c r="DL31" s="193"/>
      <c r="DM31" s="193"/>
      <c r="DN31" s="193"/>
      <c r="DO31" s="193"/>
      <c r="DP31" s="193"/>
      <c r="DQ31" s="193"/>
      <c r="DR31" s="193"/>
      <c r="DS31" s="193"/>
      <c r="DT31" s="193"/>
      <c r="DU31" s="193"/>
      <c r="DV31" s="193"/>
      <c r="DW31" s="193"/>
      <c r="DX31" s="193"/>
      <c r="DY31" s="193"/>
      <c r="DZ31" s="193"/>
      <c r="EA31" s="193"/>
      <c r="EB31" s="193"/>
      <c r="EC31" s="193"/>
      <c r="ED31" s="193"/>
      <c r="EE31" s="193"/>
      <c r="EF31" s="193"/>
      <c r="EG31" s="193"/>
      <c r="EH31" s="193"/>
      <c r="EI31" s="193"/>
      <c r="EJ31" s="193"/>
      <c r="EK31" s="193"/>
      <c r="EL31" s="193"/>
      <c r="EM31" s="193"/>
      <c r="EN31" s="193"/>
      <c r="EO31" s="193"/>
      <c r="EP31" s="193"/>
      <c r="EQ31" s="193"/>
      <c r="ER31" s="193"/>
      <c r="ES31" s="193"/>
      <c r="ET31" s="193"/>
      <c r="EU31" s="193"/>
      <c r="EV31" s="193"/>
      <c r="EW31" s="193"/>
      <c r="EX31" s="193"/>
      <c r="EY31" s="193"/>
      <c r="EZ31" s="193"/>
      <c r="FA31" s="193"/>
      <c r="FB31" s="193"/>
      <c r="FC31" s="193"/>
      <c r="FD31" s="193"/>
      <c r="FE31" s="193"/>
      <c r="FF31" s="193"/>
      <c r="FG31" s="193"/>
      <c r="FH31" s="193"/>
      <c r="FI31" s="193"/>
      <c r="FJ31" s="193"/>
      <c r="FK31" s="193"/>
      <c r="FL31" s="193"/>
      <c r="FM31" s="193"/>
      <c r="FN31" s="193"/>
      <c r="FO31" s="193"/>
      <c r="FP31" s="193"/>
      <c r="FQ31" s="193"/>
      <c r="FR31" s="193"/>
      <c r="FS31" s="193"/>
      <c r="FT31" s="193"/>
      <c r="FU31" s="193"/>
      <c r="FV31" s="193"/>
      <c r="FW31" s="193"/>
      <c r="FX31" s="193"/>
      <c r="FY31" s="193"/>
      <c r="FZ31" s="193"/>
      <c r="GA31" s="193"/>
      <c r="GB31" s="193"/>
    </row>
    <row r="32" spans="1:184" s="179" customFormat="1">
      <c r="A32" s="280"/>
      <c r="B32" s="16" t="s">
        <v>1</v>
      </c>
      <c r="C32" s="249" t="s">
        <v>26</v>
      </c>
      <c r="D32" s="249">
        <v>41.4</v>
      </c>
      <c r="E32" s="249">
        <v>42.93</v>
      </c>
      <c r="F32" s="249">
        <v>37.76</v>
      </c>
      <c r="G32" s="249">
        <v>43.29</v>
      </c>
      <c r="H32" s="249">
        <v>39.29</v>
      </c>
      <c r="I32" s="249">
        <v>37.29</v>
      </c>
      <c r="J32" s="249">
        <v>45.6</v>
      </c>
      <c r="K32" s="249">
        <v>36.43</v>
      </c>
      <c r="L32" s="249">
        <v>40.39</v>
      </c>
      <c r="M32" s="249">
        <v>52.63</v>
      </c>
      <c r="N32" s="249">
        <v>52.67</v>
      </c>
      <c r="O32" s="249">
        <v>39.799999999999997</v>
      </c>
      <c r="P32" s="250">
        <v>39.1</v>
      </c>
      <c r="Q32" s="249">
        <v>44.82</v>
      </c>
      <c r="R32" s="249">
        <v>49.12</v>
      </c>
      <c r="S32" s="249">
        <v>42.34</v>
      </c>
      <c r="T32" s="249">
        <v>45.46</v>
      </c>
      <c r="U32" s="249" t="s">
        <v>26</v>
      </c>
      <c r="V32" s="249">
        <v>52.11</v>
      </c>
      <c r="W32" s="249">
        <v>50.91</v>
      </c>
      <c r="X32" s="249" t="s">
        <v>26</v>
      </c>
      <c r="Y32" s="249" t="s">
        <v>26</v>
      </c>
      <c r="Z32" s="250">
        <v>48.33</v>
      </c>
      <c r="AA32" s="249">
        <v>41.77</v>
      </c>
      <c r="AB32" s="249">
        <v>62.51</v>
      </c>
      <c r="AC32" s="249">
        <v>41.33</v>
      </c>
      <c r="AD32" s="249">
        <v>49.87</v>
      </c>
      <c r="AE32" s="249">
        <v>68.180000000000007</v>
      </c>
      <c r="AF32" s="249">
        <v>39.97</v>
      </c>
      <c r="AG32" s="249">
        <v>53.98</v>
      </c>
      <c r="AH32" s="249">
        <v>63.99</v>
      </c>
      <c r="AI32" s="249">
        <v>43.91</v>
      </c>
      <c r="AJ32" s="249">
        <v>39.409999999999997</v>
      </c>
      <c r="AK32" s="249">
        <v>46.68</v>
      </c>
      <c r="AL32" s="250">
        <v>48.13</v>
      </c>
      <c r="AM32" s="249" t="s">
        <v>26</v>
      </c>
      <c r="AN32" s="249">
        <v>43.51</v>
      </c>
      <c r="AO32" s="249">
        <v>54.08</v>
      </c>
      <c r="AP32" s="249">
        <v>41.65</v>
      </c>
      <c r="AQ32" s="249">
        <v>46.68</v>
      </c>
      <c r="AR32" s="249">
        <v>39.369999999999997</v>
      </c>
      <c r="AS32" s="249" t="s">
        <v>26</v>
      </c>
      <c r="AT32" s="249">
        <v>47.54</v>
      </c>
      <c r="AU32" s="249" t="s">
        <v>26</v>
      </c>
      <c r="AV32" s="249">
        <v>56.66</v>
      </c>
      <c r="AW32" s="249" t="s">
        <v>26</v>
      </c>
      <c r="AX32" s="249">
        <v>46.76</v>
      </c>
      <c r="AY32" s="249">
        <v>61.19</v>
      </c>
      <c r="AZ32" s="249" t="s">
        <v>26</v>
      </c>
      <c r="BA32" s="249"/>
      <c r="BB32" s="249"/>
      <c r="BC32" s="249"/>
      <c r="BD32" s="249"/>
      <c r="BE32" s="249"/>
      <c r="BF32" s="249"/>
      <c r="BG32" s="249"/>
      <c r="BH32" s="249"/>
      <c r="BI32" s="249"/>
      <c r="BJ32" s="249"/>
      <c r="BK32" s="249"/>
      <c r="BL32" s="250"/>
      <c r="BM32" s="249"/>
      <c r="BN32" s="249"/>
      <c r="BO32" s="249"/>
      <c r="BP32" s="236"/>
      <c r="BQ32" s="236"/>
      <c r="BR32" s="236"/>
      <c r="BS32" s="236"/>
      <c r="BT32" s="236"/>
      <c r="BU32" s="236"/>
      <c r="BV32" s="236"/>
      <c r="BW32" s="236"/>
      <c r="BX32" s="236"/>
      <c r="BY32" s="236"/>
      <c r="BZ32" s="236"/>
      <c r="CA32" s="236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252"/>
      <c r="CP32" s="188">
        <f>IF(Randomizer!CP23=0,"",Randomizer!CP23)</f>
        <v>36.43</v>
      </c>
      <c r="CQ32" s="188" t="str">
        <f>IF(CP32=0, "", Randomizer!CQ23)</f>
        <v>Søren Krogh</v>
      </c>
      <c r="CR32" s="59"/>
      <c r="CS32" s="193"/>
      <c r="CT32" s="209">
        <f>A31</f>
        <v>2</v>
      </c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193"/>
      <c r="DO32" s="193"/>
      <c r="DP32" s="193"/>
      <c r="DQ32" s="193"/>
      <c r="DR32" s="193"/>
      <c r="DS32" s="193"/>
      <c r="DT32" s="193"/>
      <c r="DU32" s="193"/>
      <c r="DV32" s="193"/>
      <c r="DW32" s="193"/>
      <c r="DX32" s="193"/>
      <c r="DY32" s="193"/>
      <c r="DZ32" s="193"/>
      <c r="EA32" s="193"/>
      <c r="EB32" s="193"/>
      <c r="EC32" s="193"/>
      <c r="ED32" s="193"/>
      <c r="EE32" s="193"/>
      <c r="EF32" s="193"/>
      <c r="EG32" s="193"/>
      <c r="EH32" s="193"/>
      <c r="EI32" s="193"/>
      <c r="EJ32" s="193"/>
      <c r="EK32" s="193"/>
      <c r="EL32" s="193"/>
      <c r="EM32" s="193"/>
      <c r="EN32" s="193"/>
      <c r="EO32" s="193"/>
      <c r="EP32" s="193"/>
      <c r="EQ32" s="193"/>
      <c r="ER32" s="193"/>
      <c r="ES32" s="193"/>
      <c r="ET32" s="193"/>
      <c r="EU32" s="193"/>
      <c r="EV32" s="193"/>
      <c r="EW32" s="193"/>
      <c r="EX32" s="193"/>
      <c r="EY32" s="193"/>
      <c r="EZ32" s="193"/>
      <c r="FA32" s="193"/>
      <c r="FB32" s="193"/>
      <c r="FC32" s="193"/>
      <c r="FD32" s="193"/>
      <c r="FE32" s="193"/>
      <c r="FF32" s="193"/>
      <c r="FG32" s="193"/>
      <c r="FH32" s="193"/>
      <c r="FI32" s="193"/>
      <c r="FJ32" s="193"/>
      <c r="FK32" s="193"/>
      <c r="FL32" s="193"/>
      <c r="FM32" s="193"/>
      <c r="FN32" s="193"/>
      <c r="FO32" s="193"/>
      <c r="FP32" s="193"/>
      <c r="FQ32" s="193"/>
      <c r="FR32" s="193"/>
      <c r="FS32" s="193"/>
      <c r="FT32" s="193"/>
      <c r="FU32" s="193"/>
      <c r="FV32" s="193"/>
      <c r="FW32" s="193"/>
      <c r="FX32" s="193"/>
      <c r="FY32" s="193"/>
      <c r="FZ32" s="193"/>
      <c r="GA32" s="193"/>
      <c r="GB32" s="193"/>
    </row>
    <row r="33" spans="1:184" s="179" customFormat="1">
      <c r="A33" s="280"/>
      <c r="B33" s="16" t="s">
        <v>57</v>
      </c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50"/>
      <c r="Q33" s="249"/>
      <c r="R33" s="249"/>
      <c r="S33" s="249"/>
      <c r="T33" s="249"/>
      <c r="U33" s="249"/>
      <c r="V33" s="249"/>
      <c r="W33" s="249"/>
      <c r="X33" s="249"/>
      <c r="Y33" s="249"/>
      <c r="Z33" s="250"/>
      <c r="AA33" s="249"/>
      <c r="AB33" s="249"/>
      <c r="AC33" s="249"/>
      <c r="AD33" s="249"/>
      <c r="AE33" s="249"/>
      <c r="AF33" s="249"/>
      <c r="AG33" s="249"/>
      <c r="AH33" s="249"/>
      <c r="AI33" s="249"/>
      <c r="AJ33" s="249"/>
      <c r="AK33" s="249"/>
      <c r="AL33" s="250"/>
      <c r="AM33" s="249"/>
      <c r="AN33" s="249"/>
      <c r="AO33" s="249"/>
      <c r="AP33" s="249"/>
      <c r="AQ33" s="249"/>
      <c r="AR33" s="249"/>
      <c r="AS33" s="249"/>
      <c r="AT33" s="249"/>
      <c r="AU33" s="249"/>
      <c r="AV33" s="249"/>
      <c r="AW33" s="249"/>
      <c r="AX33" s="249"/>
      <c r="AY33" s="249"/>
      <c r="AZ33" s="249"/>
      <c r="BA33" s="249"/>
      <c r="BB33" s="249"/>
      <c r="BC33" s="249"/>
      <c r="BD33" s="249"/>
      <c r="BE33" s="249"/>
      <c r="BF33" s="249"/>
      <c r="BG33" s="249"/>
      <c r="BH33" s="249"/>
      <c r="BI33" s="249"/>
      <c r="BJ33" s="249"/>
      <c r="BK33" s="249"/>
      <c r="BL33" s="250"/>
      <c r="BM33" s="249"/>
      <c r="BN33" s="249"/>
      <c r="BO33" s="249"/>
      <c r="BP33" s="236"/>
      <c r="BQ33" s="236"/>
      <c r="BR33" s="236"/>
      <c r="BS33" s="236"/>
      <c r="BT33" s="236"/>
      <c r="BU33" s="236"/>
      <c r="BV33" s="236"/>
      <c r="BW33" s="236"/>
      <c r="BX33" s="236"/>
      <c r="BY33" s="236"/>
      <c r="BZ33" s="236"/>
      <c r="CA33" s="236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252"/>
      <c r="CP33" s="245"/>
      <c r="CQ33" s="245"/>
      <c r="CR33" s="59"/>
      <c r="CS33" s="193"/>
      <c r="CT33" s="209"/>
      <c r="CU33" s="193"/>
      <c r="CV33" s="193"/>
      <c r="CW33" s="193"/>
      <c r="CX33" s="193"/>
      <c r="CY33" s="193"/>
      <c r="CZ33" s="193"/>
      <c r="DA33" s="193"/>
      <c r="DB33" s="193"/>
      <c r="DC33" s="193"/>
      <c r="DD33" s="193"/>
      <c r="DE33" s="193"/>
      <c r="DF33" s="193"/>
      <c r="DG33" s="193"/>
      <c r="DH33" s="193"/>
      <c r="DI33" s="193"/>
      <c r="DJ33" s="193"/>
      <c r="DK33" s="193"/>
      <c r="DL33" s="193"/>
      <c r="DM33" s="193"/>
      <c r="DN33" s="193"/>
      <c r="DO33" s="193"/>
      <c r="DP33" s="193"/>
      <c r="DQ33" s="193"/>
      <c r="DR33" s="193"/>
      <c r="DS33" s="193"/>
      <c r="DT33" s="193"/>
      <c r="DU33" s="193"/>
      <c r="DV33" s="193"/>
      <c r="DW33" s="193"/>
      <c r="DX33" s="193"/>
      <c r="DY33" s="193"/>
      <c r="DZ33" s="193"/>
      <c r="EA33" s="193"/>
      <c r="EB33" s="193"/>
      <c r="EC33" s="193"/>
      <c r="ED33" s="193"/>
      <c r="EE33" s="193"/>
      <c r="EF33" s="193"/>
      <c r="EG33" s="193"/>
      <c r="EH33" s="193"/>
      <c r="EI33" s="193"/>
      <c r="EJ33" s="193"/>
      <c r="EK33" s="193"/>
      <c r="EL33" s="193"/>
      <c r="EM33" s="193"/>
      <c r="EN33" s="193"/>
      <c r="EO33" s="193"/>
      <c r="EP33" s="193"/>
      <c r="EQ33" s="193"/>
      <c r="ER33" s="193"/>
      <c r="ES33" s="193"/>
      <c r="ET33" s="193"/>
      <c r="EU33" s="193"/>
      <c r="EV33" s="193"/>
      <c r="EW33" s="193"/>
      <c r="EX33" s="193"/>
      <c r="EY33" s="193"/>
      <c r="EZ33" s="193"/>
      <c r="FA33" s="193"/>
      <c r="FB33" s="193"/>
      <c r="FC33" s="193"/>
      <c r="FD33" s="193"/>
      <c r="FE33" s="193"/>
      <c r="FF33" s="193"/>
      <c r="FG33" s="193"/>
      <c r="FH33" s="193"/>
      <c r="FI33" s="193"/>
      <c r="FJ33" s="193"/>
      <c r="FK33" s="193"/>
      <c r="FL33" s="193"/>
      <c r="FM33" s="193"/>
      <c r="FN33" s="193"/>
      <c r="FO33" s="193"/>
      <c r="FP33" s="193"/>
      <c r="FQ33" s="193"/>
      <c r="FR33" s="193"/>
      <c r="FS33" s="193"/>
      <c r="FT33" s="193"/>
      <c r="FU33" s="193"/>
      <c r="FV33" s="193"/>
      <c r="FW33" s="193"/>
      <c r="FX33" s="193"/>
      <c r="FY33" s="193"/>
      <c r="FZ33" s="193"/>
      <c r="GA33" s="193"/>
      <c r="GB33" s="193"/>
    </row>
    <row r="34" spans="1:184" s="179" customFormat="1">
      <c r="A34" s="280"/>
      <c r="B34" s="16" t="s">
        <v>2</v>
      </c>
      <c r="C34" s="237">
        <f ca="1">Randomizer!C26</f>
        <v>7.6767503430299124E-13</v>
      </c>
      <c r="D34" s="237">
        <f ca="1">Randomizer!D26</f>
        <v>879.95169082123732</v>
      </c>
      <c r="E34" s="237">
        <f ca="1">Randomizer!E26</f>
        <v>848.5907290938552</v>
      </c>
      <c r="F34" s="237">
        <f ca="1">Randomizer!F26</f>
        <v>964.77754237286672</v>
      </c>
      <c r="G34" s="237">
        <f ca="1">Randomizer!G26</f>
        <v>841.53384153383445</v>
      </c>
      <c r="H34" s="237">
        <f ca="1">Randomizer!H26</f>
        <v>927.20794095189319</v>
      </c>
      <c r="I34" s="237">
        <f ca="1">Randomizer!I26</f>
        <v>976.93751676050147</v>
      </c>
      <c r="J34" s="237">
        <f ca="1">Randomizer!J26</f>
        <v>798.90350877192623</v>
      </c>
      <c r="K34" s="237">
        <f ca="1">Randomizer!K26</f>
        <v>999.99999999997874</v>
      </c>
      <c r="L34" s="237">
        <f ca="1">Randomizer!L26</f>
        <v>901.95592968554638</v>
      </c>
      <c r="M34" s="237">
        <f ca="1">Randomizer!M26</f>
        <v>692.19076572296001</v>
      </c>
      <c r="N34" s="237">
        <f ca="1">Randomizer!N26</f>
        <v>691.66508448831598</v>
      </c>
      <c r="O34" s="237">
        <f ca="1">Randomizer!O26</f>
        <v>915.32663316582705</v>
      </c>
      <c r="P34" s="237">
        <f ca="1">Randomizer!P26</f>
        <v>931.71355498719436</v>
      </c>
      <c r="Q34" s="237">
        <f ca="1">Randomizer!Q26</f>
        <v>812.80678268629481</v>
      </c>
      <c r="R34" s="237">
        <f ca="1">Randomizer!R26</f>
        <v>741.65309446253923</v>
      </c>
      <c r="S34" s="237">
        <f ca="1">Randomizer!S26</f>
        <v>860.41568256966332</v>
      </c>
      <c r="T34" s="237">
        <f ca="1">Randomizer!T26</f>
        <v>801.36383633962703</v>
      </c>
      <c r="U34" s="237">
        <f ca="1">Randomizer!U26</f>
        <v>3.1108943586338974E-14</v>
      </c>
      <c r="V34" s="237">
        <f ca="1">Randomizer!V26</f>
        <v>699.09806179235977</v>
      </c>
      <c r="W34" s="237">
        <f ca="1">Randomizer!W26</f>
        <v>715.57650756235591</v>
      </c>
      <c r="X34" s="237">
        <f ca="1">Randomizer!X26</f>
        <v>3.7067310556373044E-13</v>
      </c>
      <c r="Y34" s="237">
        <f ca="1">Randomizer!Y26</f>
        <v>2.1457315229091201E-13</v>
      </c>
      <c r="Z34" s="237">
        <f ca="1">Randomizer!Z26</f>
        <v>753.77612249119863</v>
      </c>
      <c r="AA34" s="237">
        <f ca="1">Randomizer!AA26</f>
        <v>872.15705051471184</v>
      </c>
      <c r="AB34" s="237">
        <f ca="1">Randomizer!AB26</f>
        <v>582.78675411933625</v>
      </c>
      <c r="AC34" s="237">
        <f ca="1">Randomizer!AC26</f>
        <v>881.44205177835136</v>
      </c>
      <c r="AD34" s="237">
        <f ca="1">Randomizer!AD26</f>
        <v>730.49929817524594</v>
      </c>
      <c r="AE34" s="237">
        <f ca="1">Randomizer!AE26</f>
        <v>534.32091522440078</v>
      </c>
      <c r="AF34" s="237">
        <f ca="1">Randomizer!AF26</f>
        <v>911.43357518136963</v>
      </c>
      <c r="AG34" s="237">
        <f ca="1">Randomizer!AG26</f>
        <v>674.87958503149116</v>
      </c>
      <c r="AH34" s="237">
        <f ca="1">Randomizer!AH26</f>
        <v>569.30770432879524</v>
      </c>
      <c r="AI34" s="237">
        <f ca="1">Randomizer!AI26</f>
        <v>829.65156000909712</v>
      </c>
      <c r="AJ34" s="237">
        <f ca="1">Randomizer!AJ26</f>
        <v>924.38467394060467</v>
      </c>
      <c r="AK34" s="237">
        <f ca="1">Randomizer!AK26</f>
        <v>780.419880034269</v>
      </c>
      <c r="AL34" s="237">
        <f ca="1">Randomizer!AL26</f>
        <v>756.90837315603278</v>
      </c>
      <c r="AM34" s="237">
        <f ca="1">Randomizer!AM26</f>
        <v>2.6360163403055202E-13</v>
      </c>
      <c r="AN34" s="237">
        <f ca="1">Randomizer!AN26</f>
        <v>837.2787864858592</v>
      </c>
      <c r="AO34" s="237">
        <f ca="1">Randomizer!AO26</f>
        <v>673.63165680473242</v>
      </c>
      <c r="AP34" s="237">
        <f ca="1">Randomizer!AP26</f>
        <v>874.66986794717297</v>
      </c>
      <c r="AQ34" s="237">
        <f ca="1">Randomizer!AQ26</f>
        <v>780.41988003427161</v>
      </c>
      <c r="AR34" s="237">
        <f ca="1">Randomizer!AR26</f>
        <v>925.32385064769619</v>
      </c>
      <c r="AS34" s="237">
        <f ca="1">Randomizer!AS26</f>
        <v>3.9487484766453141E-13</v>
      </c>
      <c r="AT34" s="237">
        <f ca="1">Randomizer!AT26</f>
        <v>766.30206142195937</v>
      </c>
      <c r="AU34" s="237">
        <f ca="1">Randomizer!AU26</f>
        <v>3.8582379954191111E-14</v>
      </c>
      <c r="AV34" s="237">
        <f ca="1">Randomizer!AV26</f>
        <v>642.95799505823413</v>
      </c>
      <c r="AW34" s="237">
        <f ca="1">Randomizer!AW26</f>
        <v>2.5349995087390839E-13</v>
      </c>
      <c r="AX34" s="237">
        <f ca="1">Randomizer!AX26</f>
        <v>779.08468776730683</v>
      </c>
      <c r="AY34" s="237">
        <f ca="1">Randomizer!AY26</f>
        <v>595.35871874489067</v>
      </c>
      <c r="AZ34" s="237">
        <f ca="1">Randomizer!AZ26</f>
        <v>6.8381049601363081E-13</v>
      </c>
      <c r="BA34" s="237">
        <f>Randomizer!BA26</f>
        <v>0</v>
      </c>
      <c r="BB34" s="237">
        <f>Randomizer!BB26</f>
        <v>0</v>
      </c>
      <c r="BC34" s="237">
        <f>Randomizer!BC26</f>
        <v>0</v>
      </c>
      <c r="BD34" s="237">
        <f>Randomizer!BD26</f>
        <v>0</v>
      </c>
      <c r="BE34" s="237">
        <f>Randomizer!BE26</f>
        <v>0</v>
      </c>
      <c r="BF34" s="237">
        <f>Randomizer!BF26</f>
        <v>0</v>
      </c>
      <c r="BG34" s="237">
        <f>Randomizer!BG26</f>
        <v>0</v>
      </c>
      <c r="BH34" s="237">
        <f>Randomizer!BH26</f>
        <v>0</v>
      </c>
      <c r="BI34" s="237">
        <f>Randomizer!BI26</f>
        <v>0</v>
      </c>
      <c r="BJ34" s="237">
        <f>Randomizer!BJ26</f>
        <v>0</v>
      </c>
      <c r="BK34" s="237">
        <f>Randomizer!BK26</f>
        <v>0</v>
      </c>
      <c r="BL34" s="237">
        <f>Randomizer!BL26</f>
        <v>0</v>
      </c>
      <c r="BM34" s="237">
        <f>Randomizer!BM26</f>
        <v>0</v>
      </c>
      <c r="BN34" s="237">
        <f>Randomizer!BN26</f>
        <v>0</v>
      </c>
      <c r="BO34" s="237">
        <f>Randomizer!BO26</f>
        <v>0</v>
      </c>
      <c r="BP34" s="237">
        <f>Randomizer!BP26</f>
        <v>0</v>
      </c>
      <c r="BQ34" s="237">
        <f>Randomizer!BQ26</f>
        <v>0</v>
      </c>
      <c r="BR34" s="237">
        <f>Randomizer!BR26</f>
        <v>0</v>
      </c>
      <c r="BS34" s="237">
        <f>Randomizer!BS26</f>
        <v>0</v>
      </c>
      <c r="BT34" s="237">
        <f>Randomizer!BT26</f>
        <v>0</v>
      </c>
      <c r="BU34" s="237">
        <f>Randomizer!BU26</f>
        <v>0</v>
      </c>
      <c r="BV34" s="237">
        <f>Randomizer!BV26</f>
        <v>0</v>
      </c>
      <c r="BW34" s="237">
        <f>Randomizer!BW26</f>
        <v>0</v>
      </c>
      <c r="BX34" s="237">
        <f>Randomizer!BX26</f>
        <v>0</v>
      </c>
      <c r="BY34" s="237">
        <f>Randomizer!BY26</f>
        <v>0</v>
      </c>
      <c r="BZ34" s="237">
        <f>Randomizer!BZ26</f>
        <v>0</v>
      </c>
      <c r="CA34" s="237">
        <f>Randomizer!CA26</f>
        <v>0</v>
      </c>
      <c r="CB34" s="32">
        <f>Randomizer!CB26</f>
        <v>0</v>
      </c>
      <c r="CC34" s="32">
        <f>Randomizer!CC26</f>
        <v>0</v>
      </c>
      <c r="CD34" s="32">
        <f>Randomizer!CD26</f>
        <v>0</v>
      </c>
      <c r="CE34" s="32">
        <f>Randomizer!CE26</f>
        <v>0</v>
      </c>
      <c r="CF34" s="32">
        <f>Randomizer!CF26</f>
        <v>0</v>
      </c>
      <c r="CG34" s="32">
        <f>Randomizer!CG26</f>
        <v>0</v>
      </c>
      <c r="CH34" s="32">
        <f>Randomizer!CH26</f>
        <v>0</v>
      </c>
      <c r="CI34" s="32">
        <f>Randomizer!CI26</f>
        <v>0</v>
      </c>
      <c r="CJ34" s="32">
        <f>Randomizer!CJ26</f>
        <v>0</v>
      </c>
      <c r="CK34" s="32">
        <f>Randomizer!CK26</f>
        <v>0</v>
      </c>
      <c r="CL34" s="32">
        <f>Randomizer!CL26</f>
        <v>0</v>
      </c>
      <c r="CM34" s="32">
        <f>Randomizer!CM26</f>
        <v>0</v>
      </c>
      <c r="CN34" s="32">
        <f>Randomizer!CN26</f>
        <v>0</v>
      </c>
      <c r="CO34" s="252"/>
      <c r="CP34" s="189"/>
      <c r="CQ34" s="190"/>
      <c r="CR34" s="59"/>
      <c r="CS34" s="193"/>
      <c r="CT34" s="209"/>
      <c r="CU34" s="193"/>
      <c r="CV34" s="193"/>
      <c r="CW34" s="193"/>
      <c r="CX34" s="193"/>
      <c r="CY34" s="193"/>
      <c r="CZ34" s="193"/>
      <c r="DA34" s="193"/>
      <c r="DB34" s="193"/>
      <c r="DC34" s="193"/>
      <c r="DD34" s="193"/>
      <c r="DE34" s="193"/>
      <c r="DF34" s="193"/>
      <c r="DG34" s="193"/>
      <c r="DH34" s="193"/>
      <c r="DI34" s="193"/>
      <c r="DJ34" s="193"/>
      <c r="DK34" s="193"/>
      <c r="DL34" s="193"/>
      <c r="DM34" s="193"/>
      <c r="DN34" s="193"/>
      <c r="DO34" s="193"/>
      <c r="DP34" s="193"/>
      <c r="DQ34" s="193"/>
      <c r="DR34" s="193"/>
      <c r="DS34" s="193"/>
      <c r="DT34" s="193"/>
      <c r="DU34" s="193"/>
      <c r="DV34" s="193"/>
      <c r="DW34" s="193"/>
      <c r="DX34" s="193"/>
      <c r="DY34" s="193"/>
      <c r="DZ34" s="193"/>
      <c r="EA34" s="193"/>
      <c r="EB34" s="193"/>
      <c r="EC34" s="193"/>
      <c r="ED34" s="193"/>
      <c r="EE34" s="193"/>
      <c r="EF34" s="193"/>
      <c r="EG34" s="193"/>
      <c r="EH34" s="193"/>
      <c r="EI34" s="193"/>
      <c r="EJ34" s="193"/>
      <c r="EK34" s="193"/>
      <c r="EL34" s="193"/>
      <c r="EM34" s="193"/>
      <c r="EN34" s="193"/>
      <c r="EO34" s="193"/>
      <c r="EP34" s="193"/>
      <c r="EQ34" s="193"/>
      <c r="ER34" s="193"/>
      <c r="ES34" s="193"/>
      <c r="ET34" s="193"/>
      <c r="EU34" s="193"/>
      <c r="EV34" s="193"/>
      <c r="EW34" s="193"/>
      <c r="EX34" s="193"/>
      <c r="EY34" s="193"/>
      <c r="EZ34" s="193"/>
      <c r="FA34" s="193"/>
      <c r="FB34" s="193"/>
      <c r="FC34" s="193"/>
      <c r="FD34" s="193"/>
      <c r="FE34" s="193"/>
      <c r="FF34" s="193"/>
      <c r="FG34" s="193"/>
      <c r="FH34" s="193"/>
      <c r="FI34" s="193"/>
      <c r="FJ34" s="193"/>
      <c r="FK34" s="193"/>
      <c r="FL34" s="193"/>
      <c r="FM34" s="193"/>
      <c r="FN34" s="193"/>
      <c r="FO34" s="193"/>
      <c r="FP34" s="193"/>
      <c r="FQ34" s="193"/>
      <c r="FR34" s="193"/>
      <c r="FS34" s="193"/>
      <c r="FT34" s="193"/>
      <c r="FU34" s="193"/>
      <c r="FV34" s="193"/>
      <c r="FW34" s="193"/>
      <c r="FX34" s="193"/>
      <c r="FY34" s="193"/>
      <c r="FZ34" s="193"/>
      <c r="GA34" s="193"/>
      <c r="GB34" s="193"/>
    </row>
    <row r="35" spans="1:184" s="179" customFormat="1" hidden="1">
      <c r="A35" s="281"/>
      <c r="B35" s="16" t="s">
        <v>16</v>
      </c>
      <c r="C35" s="237" t="str">
        <f>C30</f>
        <v>Frank Hulton </v>
      </c>
      <c r="D35" s="237" t="str">
        <f t="shared" ref="D35:BO35" si="15">D30</f>
        <v>Mark Redsell</v>
      </c>
      <c r="E35" s="237" t="str">
        <f t="shared" si="15"/>
        <v>Greg Dakin</v>
      </c>
      <c r="F35" s="237" t="str">
        <f t="shared" si="15"/>
        <v>Thorsten Folker</v>
      </c>
      <c r="G35" s="237" t="str">
        <f t="shared" si="15"/>
        <v>Joel West </v>
      </c>
      <c r="H35" s="237" t="str">
        <f t="shared" si="15"/>
        <v>Klaus Brettner</v>
      </c>
      <c r="I35" s="237" t="str">
        <f t="shared" si="15"/>
        <v>Markus Meissner</v>
      </c>
      <c r="J35" s="237" t="str">
        <f t="shared" si="15"/>
        <v>Stefan Bernardy</v>
      </c>
      <c r="K35" s="237" t="str">
        <f t="shared" si="15"/>
        <v>Søren Krogh</v>
      </c>
      <c r="L35" s="237" t="str">
        <f t="shared" si="15"/>
        <v>Alvaro Silgado</v>
      </c>
      <c r="M35" s="237" t="str">
        <f t="shared" si="15"/>
        <v>Pete Burgess</v>
      </c>
      <c r="N35" s="237" t="str">
        <f t="shared" si="15"/>
        <v>Dieter Perlick</v>
      </c>
      <c r="O35" s="237" t="str">
        <f t="shared" si="15"/>
        <v>Simon Thornton </v>
      </c>
      <c r="P35" s="237" t="str">
        <f t="shared" si="15"/>
        <v>André Austen</v>
      </c>
      <c r="Q35" s="237" t="str">
        <f t="shared" si="15"/>
        <v>Siegfried Schedel</v>
      </c>
      <c r="R35" s="237" t="str">
        <f t="shared" si="15"/>
        <v>George Young</v>
      </c>
      <c r="S35" s="237" t="str">
        <f t="shared" si="15"/>
        <v>John Phillips</v>
      </c>
      <c r="T35" s="237" t="str">
        <f t="shared" si="15"/>
        <v>Stefan Bertschi</v>
      </c>
      <c r="U35" s="237" t="str">
        <f t="shared" si="15"/>
        <v>Jason Bioletti</v>
      </c>
      <c r="V35" s="237" t="str">
        <f t="shared" si="15"/>
        <v>Allen Elliott</v>
      </c>
      <c r="W35" s="237" t="str">
        <f t="shared" si="15"/>
        <v>Thomas Deinert</v>
      </c>
      <c r="X35" s="237" t="str">
        <f t="shared" si="15"/>
        <v>Mike Evans</v>
      </c>
      <c r="Y35" s="237" t="str">
        <f t="shared" si="15"/>
        <v>Jon Edison</v>
      </c>
      <c r="Z35" s="237" t="str">
        <f t="shared" si="15"/>
        <v>Thomas Henselmann</v>
      </c>
      <c r="AA35" s="237" t="str">
        <f t="shared" si="15"/>
        <v>Sebastian Reichert</v>
      </c>
      <c r="AB35" s="237" t="str">
        <f t="shared" si="15"/>
        <v>Robert Hermans</v>
      </c>
      <c r="AC35" s="237" t="str">
        <f t="shared" si="15"/>
        <v>Eberhard Rosemann</v>
      </c>
      <c r="AD35" s="237" t="str">
        <f t="shared" si="15"/>
        <v>Klaus Kowalski</v>
      </c>
      <c r="AE35" s="237" t="str">
        <f t="shared" si="15"/>
        <v>Mike Shellim</v>
      </c>
      <c r="AF35" s="237" t="str">
        <f t="shared" si="15"/>
        <v>Martin Newnham</v>
      </c>
      <c r="AG35" s="237" t="str">
        <f t="shared" si="15"/>
        <v>Marc Schmieding</v>
      </c>
      <c r="AH35" s="237" t="str">
        <f t="shared" si="15"/>
        <v>Mark Treble</v>
      </c>
      <c r="AI35" s="237" t="str">
        <f t="shared" si="15"/>
        <v>Gary Harrison</v>
      </c>
      <c r="AJ35" s="237" t="str">
        <f t="shared" si="15"/>
        <v>Peter Gunning</v>
      </c>
      <c r="AK35" s="237" t="str">
        <f t="shared" si="15"/>
        <v>Tobias Reik</v>
      </c>
      <c r="AL35" s="237" t="str">
        <f t="shared" si="15"/>
        <v>Mick Walsh</v>
      </c>
      <c r="AM35" s="237" t="str">
        <f t="shared" si="15"/>
        <v>Paul Garnett</v>
      </c>
      <c r="AN35" s="237" t="str">
        <f t="shared" si="15"/>
        <v>Daniel Schneider</v>
      </c>
      <c r="AO35" s="237" t="str">
        <f t="shared" si="15"/>
        <v>Torsten Hermann</v>
      </c>
      <c r="AP35" s="237" t="str">
        <f t="shared" si="15"/>
        <v>Peter Kowalski</v>
      </c>
      <c r="AQ35" s="237" t="str">
        <f t="shared" si="15"/>
        <v>Martin Kopp</v>
      </c>
      <c r="AR35" s="237" t="str">
        <f t="shared" si="15"/>
        <v>Plöschberger Hannes</v>
      </c>
      <c r="AS35" s="237" t="str">
        <f t="shared" si="15"/>
        <v>Rick Ruijsink</v>
      </c>
      <c r="AT35" s="237" t="str">
        <f t="shared" si="15"/>
        <v>Mark Abbotts</v>
      </c>
      <c r="AU35" s="237" t="str">
        <f t="shared" si="15"/>
        <v>Arne Finkeldey</v>
      </c>
      <c r="AV35" s="237" t="str">
        <f t="shared" si="15"/>
        <v>Martin Ulrich </v>
      </c>
      <c r="AW35" s="237" t="str">
        <f t="shared" si="15"/>
        <v>Tony Robertson</v>
      </c>
      <c r="AX35" s="237" t="str">
        <f t="shared" si="15"/>
        <v>Jesper Christensen</v>
      </c>
      <c r="AY35" s="237" t="str">
        <f t="shared" si="15"/>
        <v>Ulrich Duttenhofer</v>
      </c>
      <c r="AZ35" s="237" t="str">
        <f t="shared" si="15"/>
        <v>Robert Ryan</v>
      </c>
      <c r="BA35" s="237">
        <f t="shared" si="15"/>
        <v>0</v>
      </c>
      <c r="BB35" s="237">
        <f t="shared" si="15"/>
        <v>0</v>
      </c>
      <c r="BC35" s="237">
        <f t="shared" si="15"/>
        <v>0</v>
      </c>
      <c r="BD35" s="237">
        <f t="shared" si="15"/>
        <v>0</v>
      </c>
      <c r="BE35" s="237">
        <f t="shared" si="15"/>
        <v>0</v>
      </c>
      <c r="BF35" s="237">
        <f t="shared" si="15"/>
        <v>0</v>
      </c>
      <c r="BG35" s="237">
        <f t="shared" si="15"/>
        <v>0</v>
      </c>
      <c r="BH35" s="237">
        <f t="shared" si="15"/>
        <v>0</v>
      </c>
      <c r="BI35" s="237">
        <f t="shared" si="15"/>
        <v>0</v>
      </c>
      <c r="BJ35" s="237">
        <f t="shared" si="15"/>
        <v>0</v>
      </c>
      <c r="BK35" s="237">
        <f t="shared" si="15"/>
        <v>0</v>
      </c>
      <c r="BL35" s="237">
        <f t="shared" si="15"/>
        <v>0</v>
      </c>
      <c r="BM35" s="237">
        <f t="shared" si="15"/>
        <v>0</v>
      </c>
      <c r="BN35" s="237">
        <f t="shared" si="15"/>
        <v>0</v>
      </c>
      <c r="BO35" s="237">
        <f t="shared" si="15"/>
        <v>0</v>
      </c>
      <c r="BP35" s="237">
        <f t="shared" ref="BP35:CN35" si="16">BP30</f>
        <v>0</v>
      </c>
      <c r="BQ35" s="237">
        <f t="shared" si="16"/>
        <v>0</v>
      </c>
      <c r="BR35" s="237">
        <f t="shared" si="16"/>
        <v>0</v>
      </c>
      <c r="BS35" s="237">
        <f t="shared" si="16"/>
        <v>0</v>
      </c>
      <c r="BT35" s="237">
        <f t="shared" si="16"/>
        <v>0</v>
      </c>
      <c r="BU35" s="237">
        <f t="shared" si="16"/>
        <v>0</v>
      </c>
      <c r="BV35" s="237">
        <f t="shared" si="16"/>
        <v>0</v>
      </c>
      <c r="BW35" s="237">
        <f t="shared" si="16"/>
        <v>0</v>
      </c>
      <c r="BX35" s="237">
        <f t="shared" si="16"/>
        <v>0</v>
      </c>
      <c r="BY35" s="237">
        <f t="shared" si="16"/>
        <v>0</v>
      </c>
      <c r="BZ35" s="237">
        <f t="shared" si="16"/>
        <v>0</v>
      </c>
      <c r="CA35" s="237">
        <f t="shared" si="16"/>
        <v>0</v>
      </c>
      <c r="CB35" s="32">
        <f t="shared" si="16"/>
        <v>0</v>
      </c>
      <c r="CC35" s="32">
        <f t="shared" si="16"/>
        <v>0</v>
      </c>
      <c r="CD35" s="32">
        <f t="shared" si="16"/>
        <v>0</v>
      </c>
      <c r="CE35" s="32">
        <f t="shared" si="16"/>
        <v>0</v>
      </c>
      <c r="CF35" s="32">
        <f t="shared" si="16"/>
        <v>0</v>
      </c>
      <c r="CG35" s="32">
        <f t="shared" si="16"/>
        <v>0</v>
      </c>
      <c r="CH35" s="32">
        <f t="shared" si="16"/>
        <v>0</v>
      </c>
      <c r="CI35" s="32">
        <f t="shared" si="16"/>
        <v>0</v>
      </c>
      <c r="CJ35" s="32">
        <f t="shared" si="16"/>
        <v>0</v>
      </c>
      <c r="CK35" s="32">
        <f t="shared" si="16"/>
        <v>0</v>
      </c>
      <c r="CL35" s="32">
        <f t="shared" si="16"/>
        <v>0</v>
      </c>
      <c r="CM35" s="32">
        <f t="shared" si="16"/>
        <v>0</v>
      </c>
      <c r="CN35" s="32">
        <f t="shared" si="16"/>
        <v>0</v>
      </c>
      <c r="CO35" s="252"/>
      <c r="CP35" s="40"/>
      <c r="CQ35" s="41"/>
      <c r="CR35" s="59"/>
      <c r="CS35" s="193"/>
      <c r="CT35" s="209">
        <f>A34</f>
        <v>0</v>
      </c>
      <c r="CU35" s="193"/>
      <c r="CV35" s="193"/>
      <c r="CW35" s="193"/>
      <c r="CX35" s="193"/>
      <c r="CY35" s="193"/>
      <c r="CZ35" s="193"/>
      <c r="DA35" s="193"/>
      <c r="DB35" s="193"/>
      <c r="DC35" s="193"/>
      <c r="DD35" s="193"/>
      <c r="DE35" s="193"/>
      <c r="DF35" s="193"/>
      <c r="DG35" s="193"/>
      <c r="DH35" s="193"/>
      <c r="DI35" s="193"/>
      <c r="DJ35" s="193"/>
      <c r="DK35" s="193"/>
      <c r="DL35" s="193"/>
      <c r="DM35" s="193"/>
      <c r="DN35" s="193"/>
      <c r="DO35" s="193"/>
      <c r="DP35" s="193"/>
      <c r="DQ35" s="193"/>
      <c r="DR35" s="193"/>
      <c r="DS35" s="193"/>
      <c r="DT35" s="193"/>
      <c r="DU35" s="193"/>
      <c r="DV35" s="193"/>
      <c r="DW35" s="193"/>
      <c r="DX35" s="193"/>
      <c r="DY35" s="193"/>
      <c r="DZ35" s="193"/>
      <c r="EA35" s="193"/>
      <c r="EB35" s="193"/>
      <c r="EC35" s="193"/>
      <c r="ED35" s="193"/>
      <c r="EE35" s="193"/>
      <c r="EF35" s="193"/>
      <c r="EG35" s="193"/>
      <c r="EH35" s="193"/>
      <c r="EI35" s="193"/>
      <c r="EJ35" s="193"/>
      <c r="EK35" s="193"/>
      <c r="EL35" s="193"/>
      <c r="EM35" s="193"/>
      <c r="EN35" s="193"/>
      <c r="EO35" s="193"/>
      <c r="EP35" s="193"/>
      <c r="EQ35" s="193"/>
      <c r="ER35" s="193"/>
      <c r="ES35" s="193"/>
      <c r="ET35" s="193"/>
      <c r="EU35" s="193"/>
      <c r="EV35" s="193"/>
      <c r="EW35" s="193"/>
      <c r="EX35" s="193"/>
      <c r="EY35" s="193"/>
      <c r="EZ35" s="193"/>
      <c r="FA35" s="193"/>
      <c r="FB35" s="193"/>
      <c r="FC35" s="193"/>
      <c r="FD35" s="193"/>
      <c r="FE35" s="193"/>
      <c r="FF35" s="193"/>
      <c r="FG35" s="193"/>
      <c r="FH35" s="193"/>
      <c r="FI35" s="193"/>
      <c r="FJ35" s="193"/>
      <c r="FK35" s="193"/>
      <c r="FL35" s="193"/>
      <c r="FM35" s="193"/>
      <c r="FN35" s="193"/>
      <c r="FO35" s="193"/>
      <c r="FP35" s="193"/>
      <c r="FQ35" s="193"/>
      <c r="FR35" s="193"/>
      <c r="FS35" s="193"/>
      <c r="FT35" s="193"/>
      <c r="FU35" s="193"/>
      <c r="FV35" s="193"/>
      <c r="FW35" s="193"/>
      <c r="FX35" s="193"/>
      <c r="FY35" s="193"/>
      <c r="FZ35" s="193"/>
      <c r="GA35" s="193"/>
      <c r="GB35" s="193"/>
    </row>
    <row r="36" spans="1:184" hidden="1">
      <c r="A36" s="282">
        <v>3</v>
      </c>
      <c r="B36" s="33" t="s">
        <v>18</v>
      </c>
      <c r="C36" s="232">
        <f ca="1">RANK(C39,$C39:$CN39,0)</f>
        <v>41</v>
      </c>
      <c r="D36" s="232">
        <f t="shared" ref="D36:BO36" ca="1" si="17">RANK(D39,$C39:$CN39,0)</f>
        <v>2</v>
      </c>
      <c r="E36" s="232">
        <f t="shared" ca="1" si="17"/>
        <v>10</v>
      </c>
      <c r="F36" s="232">
        <f t="shared" ca="1" si="17"/>
        <v>3</v>
      </c>
      <c r="G36" s="232">
        <f t="shared" ca="1" si="17"/>
        <v>16</v>
      </c>
      <c r="H36" s="232">
        <f t="shared" ca="1" si="17"/>
        <v>20</v>
      </c>
      <c r="I36" s="232">
        <f t="shared" ca="1" si="17"/>
        <v>7</v>
      </c>
      <c r="J36" s="232">
        <f t="shared" ca="1" si="17"/>
        <v>8</v>
      </c>
      <c r="K36" s="232">
        <f t="shared" ca="1" si="17"/>
        <v>21</v>
      </c>
      <c r="L36" s="232">
        <f t="shared" ca="1" si="17"/>
        <v>11</v>
      </c>
      <c r="M36" s="232">
        <f t="shared" ca="1" si="17"/>
        <v>35</v>
      </c>
      <c r="N36" s="232">
        <f t="shared" ca="1" si="17"/>
        <v>4</v>
      </c>
      <c r="O36" s="232">
        <f t="shared" ca="1" si="17"/>
        <v>1</v>
      </c>
      <c r="P36" s="232">
        <f t="shared" ca="1" si="17"/>
        <v>9</v>
      </c>
      <c r="Q36" s="232">
        <f t="shared" ca="1" si="17"/>
        <v>25</v>
      </c>
      <c r="R36" s="232">
        <f t="shared" ca="1" si="17"/>
        <v>49</v>
      </c>
      <c r="S36" s="232">
        <f t="shared" ca="1" si="17"/>
        <v>14</v>
      </c>
      <c r="T36" s="232">
        <f t="shared" ca="1" si="17"/>
        <v>22</v>
      </c>
      <c r="U36" s="232">
        <f t="shared" ca="1" si="17"/>
        <v>46</v>
      </c>
      <c r="V36" s="232">
        <f t="shared" ca="1" si="17"/>
        <v>32</v>
      </c>
      <c r="W36" s="232">
        <f t="shared" ca="1" si="17"/>
        <v>18</v>
      </c>
      <c r="X36" s="232">
        <f t="shared" ca="1" si="17"/>
        <v>42</v>
      </c>
      <c r="Y36" s="232">
        <f t="shared" ca="1" si="17"/>
        <v>44</v>
      </c>
      <c r="Z36" s="232">
        <f t="shared" ca="1" si="17"/>
        <v>36</v>
      </c>
      <c r="AA36" s="232">
        <f t="shared" ca="1" si="17"/>
        <v>23</v>
      </c>
      <c r="AB36" s="232">
        <f t="shared" ca="1" si="17"/>
        <v>40</v>
      </c>
      <c r="AC36" s="232">
        <f t="shared" ca="1" si="17"/>
        <v>15</v>
      </c>
      <c r="AD36" s="232">
        <f t="shared" ca="1" si="17"/>
        <v>13</v>
      </c>
      <c r="AE36" s="232">
        <f t="shared" ca="1" si="17"/>
        <v>45</v>
      </c>
      <c r="AF36" s="232">
        <f t="shared" ca="1" si="17"/>
        <v>6</v>
      </c>
      <c r="AG36" s="232">
        <f t="shared" ca="1" si="17"/>
        <v>37</v>
      </c>
      <c r="AH36" s="232">
        <f t="shared" ca="1" si="17"/>
        <v>19</v>
      </c>
      <c r="AI36" s="232">
        <f t="shared" ca="1" si="17"/>
        <v>34</v>
      </c>
      <c r="AJ36" s="232">
        <f t="shared" ca="1" si="17"/>
        <v>24</v>
      </c>
      <c r="AK36" s="232">
        <f t="shared" ca="1" si="17"/>
        <v>17</v>
      </c>
      <c r="AL36" s="232">
        <f t="shared" ca="1" si="17"/>
        <v>47</v>
      </c>
      <c r="AM36" s="232">
        <f t="shared" ca="1" si="17"/>
        <v>38</v>
      </c>
      <c r="AN36" s="232">
        <f t="shared" ca="1" si="17"/>
        <v>12</v>
      </c>
      <c r="AO36" s="232">
        <f t="shared" ca="1" si="17"/>
        <v>27</v>
      </c>
      <c r="AP36" s="232">
        <f t="shared" ca="1" si="17"/>
        <v>5</v>
      </c>
      <c r="AQ36" s="232">
        <f t="shared" ca="1" si="17"/>
        <v>29</v>
      </c>
      <c r="AR36" s="232">
        <f t="shared" ca="1" si="17"/>
        <v>28</v>
      </c>
      <c r="AS36" s="232">
        <f t="shared" ca="1" si="17"/>
        <v>48</v>
      </c>
      <c r="AT36" s="232">
        <f t="shared" ca="1" si="17"/>
        <v>26</v>
      </c>
      <c r="AU36" s="232">
        <f t="shared" ca="1" si="17"/>
        <v>43</v>
      </c>
      <c r="AV36" s="232">
        <f t="shared" ca="1" si="17"/>
        <v>33</v>
      </c>
      <c r="AW36" s="232">
        <f t="shared" ca="1" si="17"/>
        <v>50</v>
      </c>
      <c r="AX36" s="232">
        <f t="shared" ca="1" si="17"/>
        <v>30</v>
      </c>
      <c r="AY36" s="232">
        <f t="shared" ca="1" si="17"/>
        <v>31</v>
      </c>
      <c r="AZ36" s="232">
        <f t="shared" ca="1" si="17"/>
        <v>39</v>
      </c>
      <c r="BA36" s="232">
        <f t="shared" ca="1" si="17"/>
        <v>51</v>
      </c>
      <c r="BB36" s="232">
        <f t="shared" ca="1" si="17"/>
        <v>51</v>
      </c>
      <c r="BC36" s="232">
        <f t="shared" ca="1" si="17"/>
        <v>51</v>
      </c>
      <c r="BD36" s="232">
        <f t="shared" ca="1" si="17"/>
        <v>51</v>
      </c>
      <c r="BE36" s="232">
        <f t="shared" ca="1" si="17"/>
        <v>51</v>
      </c>
      <c r="BF36" s="232">
        <f t="shared" ca="1" si="17"/>
        <v>51</v>
      </c>
      <c r="BG36" s="232">
        <f t="shared" ca="1" si="17"/>
        <v>51</v>
      </c>
      <c r="BH36" s="232">
        <f t="shared" ca="1" si="17"/>
        <v>51</v>
      </c>
      <c r="BI36" s="232">
        <f t="shared" ca="1" si="17"/>
        <v>51</v>
      </c>
      <c r="BJ36" s="232">
        <f t="shared" ca="1" si="17"/>
        <v>51</v>
      </c>
      <c r="BK36" s="232">
        <f t="shared" ca="1" si="17"/>
        <v>51</v>
      </c>
      <c r="BL36" s="232">
        <f t="shared" ca="1" si="17"/>
        <v>51</v>
      </c>
      <c r="BM36" s="232">
        <f t="shared" ca="1" si="17"/>
        <v>51</v>
      </c>
      <c r="BN36" s="232">
        <f t="shared" ca="1" si="17"/>
        <v>51</v>
      </c>
      <c r="BO36" s="232">
        <f t="shared" ca="1" si="17"/>
        <v>51</v>
      </c>
      <c r="BP36" s="232">
        <f t="shared" ref="BP36:CN36" ca="1" si="18">RANK(BP39,$C39:$CN39,0)</f>
        <v>51</v>
      </c>
      <c r="BQ36" s="232">
        <f t="shared" ca="1" si="18"/>
        <v>51</v>
      </c>
      <c r="BR36" s="232">
        <f t="shared" ca="1" si="18"/>
        <v>51</v>
      </c>
      <c r="BS36" s="232">
        <f t="shared" ca="1" si="18"/>
        <v>51</v>
      </c>
      <c r="BT36" s="232">
        <f t="shared" ca="1" si="18"/>
        <v>51</v>
      </c>
      <c r="BU36" s="232">
        <f t="shared" ca="1" si="18"/>
        <v>51</v>
      </c>
      <c r="BV36" s="232">
        <f t="shared" ca="1" si="18"/>
        <v>51</v>
      </c>
      <c r="BW36" s="232">
        <f t="shared" ca="1" si="18"/>
        <v>51</v>
      </c>
      <c r="BX36" s="232">
        <f t="shared" ca="1" si="18"/>
        <v>51</v>
      </c>
      <c r="BY36" s="232">
        <f t="shared" ca="1" si="18"/>
        <v>51</v>
      </c>
      <c r="BZ36" s="232">
        <f t="shared" ca="1" si="18"/>
        <v>51</v>
      </c>
      <c r="CA36" s="232">
        <f t="shared" ca="1" si="18"/>
        <v>51</v>
      </c>
      <c r="CB36" s="42">
        <f t="shared" ca="1" si="18"/>
        <v>51</v>
      </c>
      <c r="CC36" s="42">
        <f t="shared" ca="1" si="18"/>
        <v>51</v>
      </c>
      <c r="CD36" s="42">
        <f t="shared" ca="1" si="18"/>
        <v>51</v>
      </c>
      <c r="CE36" s="42">
        <f t="shared" ca="1" si="18"/>
        <v>51</v>
      </c>
      <c r="CF36" s="42">
        <f t="shared" ca="1" si="18"/>
        <v>51</v>
      </c>
      <c r="CG36" s="42">
        <f t="shared" ca="1" si="18"/>
        <v>51</v>
      </c>
      <c r="CH36" s="42">
        <f t="shared" ca="1" si="18"/>
        <v>51</v>
      </c>
      <c r="CI36" s="42">
        <f t="shared" ca="1" si="18"/>
        <v>51</v>
      </c>
      <c r="CJ36" s="42">
        <f t="shared" ca="1" si="18"/>
        <v>51</v>
      </c>
      <c r="CK36" s="42">
        <f t="shared" ca="1" si="18"/>
        <v>51</v>
      </c>
      <c r="CL36" s="42">
        <f t="shared" ca="1" si="18"/>
        <v>51</v>
      </c>
      <c r="CM36" s="42">
        <f t="shared" ca="1" si="18"/>
        <v>51</v>
      </c>
      <c r="CN36" s="42">
        <f t="shared" ca="1" si="18"/>
        <v>51</v>
      </c>
      <c r="CO36" s="252"/>
      <c r="CP36" s="40"/>
      <c r="CQ36" s="41"/>
      <c r="CR36" s="59"/>
      <c r="CS36" s="193"/>
      <c r="CT36" s="209"/>
      <c r="CU36" s="193"/>
      <c r="CV36" s="193"/>
      <c r="CW36" s="193"/>
      <c r="CX36" s="193"/>
      <c r="CY36" s="193"/>
      <c r="CZ36" s="193"/>
      <c r="DA36" s="193"/>
      <c r="DB36" s="193"/>
      <c r="DC36" s="193"/>
      <c r="DD36" s="193"/>
      <c r="DE36" s="193"/>
      <c r="DF36" s="193"/>
      <c r="DG36" s="193"/>
      <c r="DH36" s="193"/>
      <c r="DI36" s="193"/>
      <c r="DJ36" s="193"/>
      <c r="DK36" s="193"/>
      <c r="DL36" s="193"/>
      <c r="DM36" s="193"/>
      <c r="DN36" s="193"/>
      <c r="DO36" s="193"/>
      <c r="DP36" s="193"/>
      <c r="DQ36" s="193"/>
      <c r="DR36" s="193"/>
      <c r="DS36" s="193"/>
      <c r="DT36" s="193"/>
      <c r="DU36" s="193"/>
      <c r="DV36" s="193"/>
      <c r="DW36" s="193"/>
      <c r="DX36" s="193"/>
      <c r="DY36" s="193"/>
      <c r="DZ36" s="193"/>
      <c r="EA36" s="193"/>
      <c r="EB36" s="193"/>
      <c r="EC36" s="193"/>
      <c r="ED36" s="193"/>
      <c r="EE36" s="193"/>
      <c r="EF36" s="193"/>
      <c r="EG36" s="193"/>
      <c r="EH36" s="193"/>
      <c r="EI36" s="193"/>
      <c r="EJ36" s="193"/>
      <c r="EK36" s="193"/>
      <c r="EL36" s="193"/>
      <c r="EM36" s="193"/>
      <c r="EN36" s="193"/>
      <c r="EO36" s="193"/>
      <c r="EP36" s="193"/>
      <c r="EQ36" s="193"/>
      <c r="ER36" s="193"/>
      <c r="ES36" s="193"/>
      <c r="ET36" s="193"/>
      <c r="EU36" s="193"/>
      <c r="EV36" s="193"/>
      <c r="EW36" s="193"/>
      <c r="EX36" s="193"/>
      <c r="EY36" s="193"/>
      <c r="EZ36" s="193"/>
      <c r="FA36" s="193"/>
      <c r="FB36" s="193"/>
      <c r="FC36" s="193"/>
      <c r="FD36" s="193"/>
      <c r="FE36" s="193"/>
      <c r="FF36" s="193"/>
      <c r="FG36" s="193"/>
      <c r="FH36" s="193"/>
      <c r="FI36" s="193"/>
      <c r="FJ36" s="193"/>
      <c r="FK36" s="193"/>
      <c r="FL36" s="193"/>
      <c r="FM36" s="193"/>
      <c r="FN36" s="193"/>
      <c r="FO36" s="193"/>
      <c r="FP36" s="193"/>
      <c r="FQ36" s="193"/>
      <c r="FR36" s="193"/>
      <c r="FS36" s="193"/>
      <c r="FT36" s="193"/>
      <c r="FU36" s="193"/>
      <c r="FV36" s="193"/>
      <c r="FW36" s="193"/>
      <c r="FX36" s="193"/>
      <c r="FY36" s="193"/>
      <c r="FZ36" s="193"/>
      <c r="GA36" s="193"/>
      <c r="GB36" s="193"/>
    </row>
    <row r="37" spans="1:184">
      <c r="A37" s="283"/>
      <c r="B37" s="33" t="s">
        <v>1</v>
      </c>
      <c r="C37" s="247" t="s">
        <v>26</v>
      </c>
      <c r="D37" s="247">
        <v>34.130000000000003</v>
      </c>
      <c r="E37" s="247">
        <v>39.94</v>
      </c>
      <c r="F37" s="248">
        <v>34.83</v>
      </c>
      <c r="G37" s="247">
        <v>41.89</v>
      </c>
      <c r="H37" s="247">
        <v>43.06</v>
      </c>
      <c r="I37" s="247">
        <v>38.799999999999997</v>
      </c>
      <c r="J37" s="247">
        <v>39</v>
      </c>
      <c r="K37" s="247">
        <v>43.12</v>
      </c>
      <c r="L37" s="247">
        <v>40.1</v>
      </c>
      <c r="M37" s="247">
        <v>54.88</v>
      </c>
      <c r="N37" s="247">
        <v>34.97</v>
      </c>
      <c r="O37" s="247">
        <v>34.11</v>
      </c>
      <c r="P37" s="248">
        <v>39.46</v>
      </c>
      <c r="Q37" s="247">
        <v>48.66</v>
      </c>
      <c r="R37" s="247" t="s">
        <v>26</v>
      </c>
      <c r="S37" s="247">
        <v>40.659999999999997</v>
      </c>
      <c r="T37" s="247">
        <v>44.76</v>
      </c>
      <c r="U37" s="247" t="s">
        <v>26</v>
      </c>
      <c r="V37" s="247">
        <v>52.09</v>
      </c>
      <c r="W37" s="247">
        <v>42.71</v>
      </c>
      <c r="X37" s="247" t="s">
        <v>26</v>
      </c>
      <c r="Y37" s="247" t="s">
        <v>26</v>
      </c>
      <c r="Z37" s="248">
        <v>55.49</v>
      </c>
      <c r="AA37" s="247">
        <v>45.74</v>
      </c>
      <c r="AB37" s="247" t="s">
        <v>26</v>
      </c>
      <c r="AC37" s="247">
        <v>40.9</v>
      </c>
      <c r="AD37" s="247">
        <v>40.549999999999997</v>
      </c>
      <c r="AE37" s="247" t="s">
        <v>26</v>
      </c>
      <c r="AF37" s="247">
        <v>36.950000000000003</v>
      </c>
      <c r="AG37" s="247">
        <v>57.46</v>
      </c>
      <c r="AH37" s="247">
        <v>42.91</v>
      </c>
      <c r="AI37" s="247">
        <v>53.12</v>
      </c>
      <c r="AJ37" s="247">
        <v>46.92</v>
      </c>
      <c r="AK37" s="247">
        <v>42.33</v>
      </c>
      <c r="AL37" s="248" t="s">
        <v>26</v>
      </c>
      <c r="AM37" s="247" t="s">
        <v>26</v>
      </c>
      <c r="AN37" s="247">
        <v>40.549999999999997</v>
      </c>
      <c r="AO37" s="247">
        <v>49.05</v>
      </c>
      <c r="AP37" s="247">
        <v>35.4</v>
      </c>
      <c r="AQ37" s="247">
        <v>50.56</v>
      </c>
      <c r="AR37" s="247">
        <v>49.85</v>
      </c>
      <c r="AS37" s="247" t="s">
        <v>26</v>
      </c>
      <c r="AT37" s="248">
        <v>48.77</v>
      </c>
      <c r="AU37" s="247" t="s">
        <v>26</v>
      </c>
      <c r="AV37" s="247">
        <v>52.44</v>
      </c>
      <c r="AW37" s="247" t="s">
        <v>26</v>
      </c>
      <c r="AX37" s="247">
        <v>50.76</v>
      </c>
      <c r="AY37" s="247">
        <v>51.17</v>
      </c>
      <c r="AZ37" s="247" t="s">
        <v>26</v>
      </c>
      <c r="BA37" s="247"/>
      <c r="BB37" s="247"/>
      <c r="BC37" s="248"/>
      <c r="BD37" s="247"/>
      <c r="BE37" s="247"/>
      <c r="BF37" s="247"/>
      <c r="BG37" s="247"/>
      <c r="BH37" s="247"/>
      <c r="BI37" s="247"/>
      <c r="BJ37" s="247"/>
      <c r="BK37" s="247"/>
      <c r="BL37" s="248"/>
      <c r="BM37" s="247"/>
      <c r="BN37" s="247"/>
      <c r="BO37" s="247"/>
      <c r="BP37" s="233"/>
      <c r="BQ37" s="233"/>
      <c r="BR37" s="233"/>
      <c r="BS37" s="233"/>
      <c r="BT37" s="233"/>
      <c r="BU37" s="233"/>
      <c r="BV37" s="233"/>
      <c r="BW37" s="233"/>
      <c r="BX37" s="233"/>
      <c r="BY37" s="233"/>
      <c r="BZ37" s="233"/>
      <c r="CA37" s="233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52"/>
      <c r="CP37" s="188">
        <f>IF(Randomizer!CP29=0,"",Randomizer!CP29)</f>
        <v>34.11</v>
      </c>
      <c r="CQ37" s="188" t="str">
        <f>IF(CP37=0, "", Randomizer!CQ29)</f>
        <v>Simon Thornton </v>
      </c>
      <c r="CR37" s="59"/>
      <c r="CS37" s="193"/>
      <c r="CT37" s="209">
        <f>A36</f>
        <v>3</v>
      </c>
      <c r="CU37" s="193"/>
      <c r="CV37" s="193"/>
      <c r="CW37" s="193"/>
      <c r="CX37" s="193"/>
      <c r="CY37" s="193"/>
      <c r="CZ37" s="193"/>
      <c r="DA37" s="193"/>
      <c r="DB37" s="193"/>
      <c r="DC37" s="193"/>
      <c r="DD37" s="193"/>
      <c r="DE37" s="193"/>
      <c r="DF37" s="193"/>
      <c r="DG37" s="193"/>
      <c r="DH37" s="193"/>
      <c r="DI37" s="193"/>
      <c r="DJ37" s="193"/>
      <c r="DK37" s="193"/>
      <c r="DL37" s="193"/>
      <c r="DM37" s="193"/>
      <c r="DN37" s="193"/>
      <c r="DO37" s="193"/>
      <c r="DP37" s="193"/>
      <c r="DQ37" s="193"/>
      <c r="DR37" s="193"/>
      <c r="DS37" s="193"/>
      <c r="DT37" s="193"/>
      <c r="DU37" s="193"/>
      <c r="DV37" s="193"/>
      <c r="DW37" s="193"/>
      <c r="DX37" s="193"/>
      <c r="DY37" s="193"/>
      <c r="DZ37" s="193"/>
      <c r="EA37" s="193"/>
      <c r="EB37" s="193"/>
      <c r="EC37" s="193"/>
      <c r="ED37" s="193"/>
      <c r="EE37" s="193"/>
      <c r="EF37" s="193"/>
      <c r="EG37" s="193"/>
      <c r="EH37" s="193"/>
      <c r="EI37" s="193"/>
      <c r="EJ37" s="193"/>
      <c r="EK37" s="193"/>
      <c r="EL37" s="193"/>
      <c r="EM37" s="193"/>
      <c r="EN37" s="193"/>
      <c r="EO37" s="193"/>
      <c r="EP37" s="193"/>
      <c r="EQ37" s="193"/>
      <c r="ER37" s="193"/>
      <c r="ES37" s="193"/>
      <c r="ET37" s="193"/>
      <c r="EU37" s="193"/>
      <c r="EV37" s="193"/>
      <c r="EW37" s="193"/>
      <c r="EX37" s="193"/>
      <c r="EY37" s="193"/>
      <c r="EZ37" s="193"/>
      <c r="FA37" s="193"/>
      <c r="FB37" s="193"/>
      <c r="FC37" s="193"/>
      <c r="FD37" s="193"/>
      <c r="FE37" s="193"/>
      <c r="FF37" s="193"/>
      <c r="FG37" s="193"/>
      <c r="FH37" s="193"/>
      <c r="FI37" s="193"/>
      <c r="FJ37" s="193"/>
      <c r="FK37" s="193"/>
      <c r="FL37" s="193"/>
      <c r="FM37" s="193"/>
      <c r="FN37" s="193"/>
      <c r="FO37" s="193"/>
      <c r="FP37" s="193"/>
      <c r="FQ37" s="193"/>
      <c r="FR37" s="193"/>
      <c r="FS37" s="193"/>
      <c r="FT37" s="193"/>
      <c r="FU37" s="193"/>
      <c r="FV37" s="193"/>
      <c r="FW37" s="193"/>
      <c r="FX37" s="193"/>
      <c r="FY37" s="193"/>
      <c r="FZ37" s="193"/>
      <c r="GA37" s="193"/>
      <c r="GB37" s="193"/>
    </row>
    <row r="38" spans="1:184">
      <c r="A38" s="283"/>
      <c r="B38" s="33" t="s">
        <v>57</v>
      </c>
      <c r="C38" s="247"/>
      <c r="D38" s="247"/>
      <c r="E38" s="247"/>
      <c r="F38" s="248"/>
      <c r="G38" s="247"/>
      <c r="H38" s="247"/>
      <c r="I38" s="247"/>
      <c r="J38" s="247"/>
      <c r="K38" s="247"/>
      <c r="L38" s="247"/>
      <c r="M38" s="247"/>
      <c r="N38" s="247"/>
      <c r="O38" s="247"/>
      <c r="P38" s="248"/>
      <c r="Q38" s="247"/>
      <c r="R38" s="247"/>
      <c r="S38" s="247"/>
      <c r="T38" s="247"/>
      <c r="U38" s="247"/>
      <c r="V38" s="247"/>
      <c r="W38" s="247"/>
      <c r="X38" s="247"/>
      <c r="Y38" s="247"/>
      <c r="Z38" s="248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8"/>
      <c r="AM38" s="247"/>
      <c r="AN38" s="247"/>
      <c r="AO38" s="247"/>
      <c r="AP38" s="247"/>
      <c r="AQ38" s="247"/>
      <c r="AR38" s="247"/>
      <c r="AS38" s="247"/>
      <c r="AT38" s="248"/>
      <c r="AU38" s="247"/>
      <c r="AV38" s="247"/>
      <c r="AW38" s="247"/>
      <c r="AX38" s="247"/>
      <c r="AY38" s="247"/>
      <c r="AZ38" s="247"/>
      <c r="BA38" s="247"/>
      <c r="BB38" s="247"/>
      <c r="BC38" s="248"/>
      <c r="BD38" s="247"/>
      <c r="BE38" s="247"/>
      <c r="BF38" s="247"/>
      <c r="BG38" s="247"/>
      <c r="BH38" s="247"/>
      <c r="BI38" s="247"/>
      <c r="BJ38" s="247"/>
      <c r="BK38" s="247"/>
      <c r="BL38" s="248"/>
      <c r="BM38" s="247"/>
      <c r="BN38" s="247"/>
      <c r="BO38" s="247"/>
      <c r="BP38" s="233"/>
      <c r="BQ38" s="233"/>
      <c r="BR38" s="233"/>
      <c r="BS38" s="233"/>
      <c r="BT38" s="233"/>
      <c r="BU38" s="233"/>
      <c r="BV38" s="233"/>
      <c r="BW38" s="233"/>
      <c r="BX38" s="233"/>
      <c r="BY38" s="233"/>
      <c r="BZ38" s="233"/>
      <c r="CA38" s="233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52"/>
      <c r="CP38" s="245"/>
      <c r="CQ38" s="245"/>
      <c r="CR38" s="59"/>
      <c r="CS38" s="193"/>
      <c r="CT38" s="209"/>
      <c r="CU38" s="193"/>
      <c r="CV38" s="193"/>
      <c r="CW38" s="193"/>
      <c r="CX38" s="193"/>
      <c r="CY38" s="193"/>
      <c r="CZ38" s="193"/>
      <c r="DA38" s="193"/>
      <c r="DB38" s="193"/>
      <c r="DC38" s="193"/>
      <c r="DD38" s="193"/>
      <c r="DE38" s="193"/>
      <c r="DF38" s="193"/>
      <c r="DG38" s="193"/>
      <c r="DH38" s="193"/>
      <c r="DI38" s="193"/>
      <c r="DJ38" s="193"/>
      <c r="DK38" s="193"/>
      <c r="DL38" s="193"/>
      <c r="DM38" s="193"/>
      <c r="DN38" s="193"/>
      <c r="DO38" s="193"/>
      <c r="DP38" s="193"/>
      <c r="DQ38" s="193"/>
      <c r="DR38" s="193"/>
      <c r="DS38" s="193"/>
      <c r="DT38" s="193"/>
      <c r="DU38" s="193"/>
      <c r="DV38" s="193"/>
      <c r="DW38" s="193"/>
      <c r="DX38" s="193"/>
      <c r="DY38" s="193"/>
      <c r="DZ38" s="193"/>
      <c r="EA38" s="193"/>
      <c r="EB38" s="193"/>
      <c r="EC38" s="193"/>
      <c r="ED38" s="193"/>
      <c r="EE38" s="193"/>
      <c r="EF38" s="193"/>
      <c r="EG38" s="193"/>
      <c r="EH38" s="193"/>
      <c r="EI38" s="193"/>
      <c r="EJ38" s="193"/>
      <c r="EK38" s="193"/>
      <c r="EL38" s="193"/>
      <c r="EM38" s="193"/>
      <c r="EN38" s="193"/>
      <c r="EO38" s="193"/>
      <c r="EP38" s="193"/>
      <c r="EQ38" s="193"/>
      <c r="ER38" s="193"/>
      <c r="ES38" s="193"/>
      <c r="ET38" s="193"/>
      <c r="EU38" s="193"/>
      <c r="EV38" s="193"/>
      <c r="EW38" s="193"/>
      <c r="EX38" s="193"/>
      <c r="EY38" s="193"/>
      <c r="EZ38" s="193"/>
      <c r="FA38" s="193"/>
      <c r="FB38" s="193"/>
      <c r="FC38" s="193"/>
      <c r="FD38" s="193"/>
      <c r="FE38" s="193"/>
      <c r="FF38" s="193"/>
      <c r="FG38" s="193"/>
      <c r="FH38" s="193"/>
      <c r="FI38" s="193"/>
      <c r="FJ38" s="193"/>
      <c r="FK38" s="193"/>
      <c r="FL38" s="193"/>
      <c r="FM38" s="193"/>
      <c r="FN38" s="193"/>
      <c r="FO38" s="193"/>
      <c r="FP38" s="193"/>
      <c r="FQ38" s="193"/>
      <c r="FR38" s="193"/>
      <c r="FS38" s="193"/>
      <c r="FT38" s="193"/>
      <c r="FU38" s="193"/>
      <c r="FV38" s="193"/>
      <c r="FW38" s="193"/>
      <c r="FX38" s="193"/>
      <c r="FY38" s="193"/>
      <c r="FZ38" s="193"/>
      <c r="GA38" s="193"/>
      <c r="GB38" s="193"/>
    </row>
    <row r="39" spans="1:184">
      <c r="A39" s="283"/>
      <c r="B39" s="33" t="s">
        <v>2</v>
      </c>
      <c r="C39" s="234">
        <f ca="1">Randomizer!C32</f>
        <v>8.1374020303592414E-13</v>
      </c>
      <c r="D39" s="234">
        <f ca="1">Randomizer!D32</f>
        <v>999.41400527392545</v>
      </c>
      <c r="E39" s="234">
        <f ca="1">Randomizer!E32</f>
        <v>854.03104656984306</v>
      </c>
      <c r="F39" s="234">
        <f ca="1">Randomizer!F32</f>
        <v>979.32816537465146</v>
      </c>
      <c r="G39" s="234">
        <f ca="1">Randomizer!G32</f>
        <v>814.27548340892804</v>
      </c>
      <c r="H39" s="234">
        <f ca="1">Randomizer!H32</f>
        <v>792.15048769157954</v>
      </c>
      <c r="I39" s="234">
        <f ca="1">Randomizer!I32</f>
        <v>879.12371134019884</v>
      </c>
      <c r="J39" s="234">
        <f ca="1">Randomizer!J32</f>
        <v>874.61538461538157</v>
      </c>
      <c r="K39" s="234">
        <f ca="1">Randomizer!K32</f>
        <v>791.04823747679768</v>
      </c>
      <c r="L39" s="234">
        <f ca="1">Randomizer!L32</f>
        <v>850.62344139650509</v>
      </c>
      <c r="M39" s="234">
        <f ca="1">Randomizer!M32</f>
        <v>621.53790087462539</v>
      </c>
      <c r="N39" s="234">
        <f ca="1">Randomizer!N32</f>
        <v>975.40749213611514</v>
      </c>
      <c r="O39" s="234">
        <f ca="1">Randomizer!O32</f>
        <v>999.99999999999807</v>
      </c>
      <c r="P39" s="234">
        <f ca="1">Randomizer!P32</f>
        <v>864.41966548402058</v>
      </c>
      <c r="Q39" s="234">
        <f ca="1">Randomizer!Q32</f>
        <v>700.98643649813994</v>
      </c>
      <c r="R39" s="234">
        <f ca="1">Randomizer!R32</f>
        <v>1.4716157452018042E-13</v>
      </c>
      <c r="S39" s="234">
        <f ca="1">Randomizer!S32</f>
        <v>838.90801770780377</v>
      </c>
      <c r="T39" s="234">
        <f ca="1">Randomizer!T32</f>
        <v>762.06434316352579</v>
      </c>
      <c r="U39" s="234">
        <f ca="1">Randomizer!U32</f>
        <v>3.2161579413735983E-13</v>
      </c>
      <c r="V39" s="234">
        <f ca="1">Randomizer!V32</f>
        <v>654.8281819926932</v>
      </c>
      <c r="W39" s="234">
        <f ca="1">Randomizer!W32</f>
        <v>798.64200421446492</v>
      </c>
      <c r="X39" s="234">
        <f ca="1">Randomizer!X32</f>
        <v>7.147195136488713E-13</v>
      </c>
      <c r="Y39" s="234">
        <f ca="1">Randomizer!Y32</f>
        <v>5.7898068659123256E-13</v>
      </c>
      <c r="Z39" s="234">
        <f ca="1">Randomizer!Z32</f>
        <v>614.7053523157324</v>
      </c>
      <c r="AA39" s="234">
        <f ca="1">Randomizer!AA32</f>
        <v>745.73677306514071</v>
      </c>
      <c r="AB39" s="234">
        <f ca="1">Randomizer!AB32</f>
        <v>8.4274695101096614E-13</v>
      </c>
      <c r="AC39" s="234">
        <f ca="1">Randomizer!AC32</f>
        <v>833.98533007333253</v>
      </c>
      <c r="AD39" s="234">
        <f ca="1">Randomizer!AD32</f>
        <v>841.18372379777679</v>
      </c>
      <c r="AE39" s="234">
        <f ca="1">Randomizer!AE32</f>
        <v>4.2861176232839272E-13</v>
      </c>
      <c r="AF39" s="234">
        <f ca="1">Randomizer!AF32</f>
        <v>923.13937753719449</v>
      </c>
      <c r="AG39" s="234">
        <f ca="1">Randomizer!AG32</f>
        <v>593.63035154890179</v>
      </c>
      <c r="AH39" s="234">
        <f ca="1">Randomizer!AH32</f>
        <v>794.91959916102996</v>
      </c>
      <c r="AI39" s="234">
        <f ca="1">Randomizer!AI32</f>
        <v>642.13102409637929</v>
      </c>
      <c r="AJ39" s="234">
        <f ca="1">Randomizer!AJ32</f>
        <v>726.98209718668647</v>
      </c>
      <c r="AK39" s="234">
        <f ca="1">Randomizer!AK32</f>
        <v>805.81148121898309</v>
      </c>
      <c r="AL39" s="234">
        <f ca="1">Randomizer!AL32</f>
        <v>2.070933974090634E-13</v>
      </c>
      <c r="AM39" s="234">
        <f ca="1">Randomizer!AM32</f>
        <v>9.3943193483433724E-13</v>
      </c>
      <c r="AN39" s="234">
        <f ca="1">Randomizer!AN32</f>
        <v>841.18372379777884</v>
      </c>
      <c r="AO39" s="234">
        <f ca="1">Randomizer!AO32</f>
        <v>695.4128440366901</v>
      </c>
      <c r="AP39" s="234">
        <f ca="1">Randomizer!AP32</f>
        <v>963.5593220338933</v>
      </c>
      <c r="AQ39" s="234">
        <f ca="1">Randomizer!AQ32</f>
        <v>674.64398734176348</v>
      </c>
      <c r="AR39" s="234">
        <f ca="1">Randomizer!AR32</f>
        <v>684.25275827481698</v>
      </c>
      <c r="AS39" s="234">
        <f ca="1">Randomizer!AS32</f>
        <v>2.0138157678779577E-13</v>
      </c>
      <c r="AT39" s="234">
        <f ca="1">Randomizer!AT32</f>
        <v>699.40537215500308</v>
      </c>
      <c r="AU39" s="234">
        <f ca="1">Randomizer!AU32</f>
        <v>6.6194851350557826E-13</v>
      </c>
      <c r="AV39" s="234">
        <f ca="1">Randomizer!AV32</f>
        <v>650.45766590388678</v>
      </c>
      <c r="AW39" s="234">
        <f ca="1">Randomizer!AW32</f>
        <v>1.2960228772162451E-13</v>
      </c>
      <c r="AX39" s="234">
        <f ca="1">Randomizer!AX32</f>
        <v>671.98581560282537</v>
      </c>
      <c r="AY39" s="234">
        <f ca="1">Randomizer!AY32</f>
        <v>666.60152433065332</v>
      </c>
      <c r="AZ39" s="234">
        <f ca="1">Randomizer!AZ32</f>
        <v>8.6685363927005278E-13</v>
      </c>
      <c r="BA39" s="234">
        <f>Randomizer!BA32</f>
        <v>0</v>
      </c>
      <c r="BB39" s="234">
        <f>Randomizer!BB32</f>
        <v>0</v>
      </c>
      <c r="BC39" s="234">
        <f>Randomizer!BC32</f>
        <v>0</v>
      </c>
      <c r="BD39" s="234">
        <f>Randomizer!BD32</f>
        <v>0</v>
      </c>
      <c r="BE39" s="234">
        <f>Randomizer!BE32</f>
        <v>0</v>
      </c>
      <c r="BF39" s="234">
        <f>Randomizer!BF32</f>
        <v>0</v>
      </c>
      <c r="BG39" s="234">
        <f>Randomizer!BG32</f>
        <v>0</v>
      </c>
      <c r="BH39" s="234">
        <f>Randomizer!BH32</f>
        <v>0</v>
      </c>
      <c r="BI39" s="234">
        <f>Randomizer!BI32</f>
        <v>0</v>
      </c>
      <c r="BJ39" s="234">
        <f>Randomizer!BJ32</f>
        <v>0</v>
      </c>
      <c r="BK39" s="234">
        <f>Randomizer!BK32</f>
        <v>0</v>
      </c>
      <c r="BL39" s="234">
        <f>Randomizer!BL32</f>
        <v>0</v>
      </c>
      <c r="BM39" s="234">
        <f>Randomizer!BM32</f>
        <v>0</v>
      </c>
      <c r="BN39" s="234">
        <f>Randomizer!BN32</f>
        <v>0</v>
      </c>
      <c r="BO39" s="234">
        <f>Randomizer!BO32</f>
        <v>0</v>
      </c>
      <c r="BP39" s="234">
        <f>Randomizer!BP32</f>
        <v>0</v>
      </c>
      <c r="BQ39" s="234">
        <f>Randomizer!BQ32</f>
        <v>0</v>
      </c>
      <c r="BR39" s="234">
        <f>Randomizer!BR32</f>
        <v>0</v>
      </c>
      <c r="BS39" s="234">
        <f>Randomizer!BS32</f>
        <v>0</v>
      </c>
      <c r="BT39" s="234">
        <f>Randomizer!BT32</f>
        <v>0</v>
      </c>
      <c r="BU39" s="234">
        <f>Randomizer!BU32</f>
        <v>0</v>
      </c>
      <c r="BV39" s="234">
        <f>Randomizer!BV32</f>
        <v>0</v>
      </c>
      <c r="BW39" s="234">
        <f>Randomizer!BW32</f>
        <v>0</v>
      </c>
      <c r="BX39" s="234">
        <f>Randomizer!BX32</f>
        <v>0</v>
      </c>
      <c r="BY39" s="234">
        <f>Randomizer!BY32</f>
        <v>0</v>
      </c>
      <c r="BZ39" s="234">
        <f>Randomizer!BZ32</f>
        <v>0</v>
      </c>
      <c r="CA39" s="234">
        <f>Randomizer!CA32</f>
        <v>0</v>
      </c>
      <c r="CB39" s="34">
        <f>Randomizer!CB32</f>
        <v>0</v>
      </c>
      <c r="CC39" s="34">
        <f>Randomizer!CC32</f>
        <v>0</v>
      </c>
      <c r="CD39" s="34">
        <f>Randomizer!CD32</f>
        <v>0</v>
      </c>
      <c r="CE39" s="34">
        <f>Randomizer!CE32</f>
        <v>0</v>
      </c>
      <c r="CF39" s="34">
        <f>Randomizer!CF32</f>
        <v>0</v>
      </c>
      <c r="CG39" s="34">
        <f>Randomizer!CG32</f>
        <v>0</v>
      </c>
      <c r="CH39" s="34">
        <f>Randomizer!CH32</f>
        <v>0</v>
      </c>
      <c r="CI39" s="34">
        <f>Randomizer!CI32</f>
        <v>0</v>
      </c>
      <c r="CJ39" s="34">
        <f>Randomizer!CJ32</f>
        <v>0</v>
      </c>
      <c r="CK39" s="34">
        <f>Randomizer!CK32</f>
        <v>0</v>
      </c>
      <c r="CL39" s="34">
        <f>Randomizer!CL32</f>
        <v>0</v>
      </c>
      <c r="CM39" s="34">
        <f>Randomizer!CM32</f>
        <v>0</v>
      </c>
      <c r="CN39" s="34">
        <f>Randomizer!CN32</f>
        <v>0</v>
      </c>
      <c r="CO39" s="252"/>
      <c r="CP39" s="189"/>
      <c r="CQ39" s="190"/>
      <c r="CR39" s="59"/>
      <c r="CS39" s="193"/>
      <c r="CT39" s="209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3"/>
      <c r="DF39" s="193"/>
      <c r="DG39" s="193"/>
      <c r="DH39" s="193"/>
      <c r="DI39" s="193"/>
      <c r="DJ39" s="193"/>
      <c r="DK39" s="193"/>
      <c r="DL39" s="193"/>
      <c r="DM39" s="193"/>
      <c r="DN39" s="193"/>
      <c r="DO39" s="193"/>
      <c r="DP39" s="193"/>
      <c r="DQ39" s="193"/>
      <c r="DR39" s="193"/>
      <c r="DS39" s="193"/>
      <c r="DT39" s="193"/>
      <c r="DU39" s="193"/>
      <c r="DV39" s="193"/>
      <c r="DW39" s="193"/>
      <c r="DX39" s="193"/>
      <c r="DY39" s="193"/>
      <c r="DZ39" s="193"/>
      <c r="EA39" s="193"/>
      <c r="EB39" s="193"/>
      <c r="EC39" s="193"/>
      <c r="ED39" s="193"/>
      <c r="EE39" s="193"/>
      <c r="EF39" s="193"/>
      <c r="EG39" s="193"/>
      <c r="EH39" s="193"/>
      <c r="EI39" s="193"/>
      <c r="EJ39" s="193"/>
      <c r="EK39" s="193"/>
      <c r="EL39" s="193"/>
      <c r="EM39" s="193"/>
      <c r="EN39" s="193"/>
      <c r="EO39" s="193"/>
      <c r="EP39" s="193"/>
      <c r="EQ39" s="193"/>
      <c r="ER39" s="193"/>
      <c r="ES39" s="193"/>
      <c r="ET39" s="193"/>
      <c r="EU39" s="193"/>
      <c r="EV39" s="193"/>
      <c r="EW39" s="193"/>
      <c r="EX39" s="193"/>
      <c r="EY39" s="193"/>
      <c r="EZ39" s="193"/>
      <c r="FA39" s="193"/>
      <c r="FB39" s="193"/>
      <c r="FC39" s="193"/>
      <c r="FD39" s="193"/>
      <c r="FE39" s="193"/>
      <c r="FF39" s="193"/>
      <c r="FG39" s="193"/>
      <c r="FH39" s="193"/>
      <c r="FI39" s="193"/>
      <c r="FJ39" s="193"/>
      <c r="FK39" s="193"/>
      <c r="FL39" s="193"/>
      <c r="FM39" s="193"/>
      <c r="FN39" s="193"/>
      <c r="FO39" s="193"/>
      <c r="FP39" s="193"/>
      <c r="FQ39" s="193"/>
      <c r="FR39" s="193"/>
      <c r="FS39" s="193"/>
      <c r="FT39" s="193"/>
      <c r="FU39" s="193"/>
      <c r="FV39" s="193"/>
      <c r="FW39" s="193"/>
      <c r="FX39" s="193"/>
      <c r="FY39" s="193"/>
      <c r="FZ39" s="193"/>
      <c r="GA39" s="193"/>
      <c r="GB39" s="193"/>
    </row>
    <row r="40" spans="1:184" hidden="1">
      <c r="A40" s="288"/>
      <c r="B40" s="33" t="s">
        <v>16</v>
      </c>
      <c r="C40" s="234" t="str">
        <f>C30</f>
        <v>Frank Hulton </v>
      </c>
      <c r="D40" s="234" t="str">
        <f t="shared" ref="D40:BO40" si="19">D30</f>
        <v>Mark Redsell</v>
      </c>
      <c r="E40" s="234" t="str">
        <f t="shared" si="19"/>
        <v>Greg Dakin</v>
      </c>
      <c r="F40" s="234" t="str">
        <f t="shared" si="19"/>
        <v>Thorsten Folker</v>
      </c>
      <c r="G40" s="234" t="str">
        <f t="shared" si="19"/>
        <v>Joel West </v>
      </c>
      <c r="H40" s="234" t="str">
        <f t="shared" si="19"/>
        <v>Klaus Brettner</v>
      </c>
      <c r="I40" s="234" t="str">
        <f t="shared" si="19"/>
        <v>Markus Meissner</v>
      </c>
      <c r="J40" s="234" t="str">
        <f t="shared" si="19"/>
        <v>Stefan Bernardy</v>
      </c>
      <c r="K40" s="234" t="str">
        <f t="shared" si="19"/>
        <v>Søren Krogh</v>
      </c>
      <c r="L40" s="234" t="str">
        <f t="shared" si="19"/>
        <v>Alvaro Silgado</v>
      </c>
      <c r="M40" s="234" t="str">
        <f t="shared" si="19"/>
        <v>Pete Burgess</v>
      </c>
      <c r="N40" s="234" t="str">
        <f t="shared" si="19"/>
        <v>Dieter Perlick</v>
      </c>
      <c r="O40" s="234" t="str">
        <f t="shared" si="19"/>
        <v>Simon Thornton </v>
      </c>
      <c r="P40" s="234" t="str">
        <f t="shared" si="19"/>
        <v>André Austen</v>
      </c>
      <c r="Q40" s="234" t="str">
        <f t="shared" si="19"/>
        <v>Siegfried Schedel</v>
      </c>
      <c r="R40" s="234" t="str">
        <f t="shared" si="19"/>
        <v>George Young</v>
      </c>
      <c r="S40" s="234" t="str">
        <f t="shared" si="19"/>
        <v>John Phillips</v>
      </c>
      <c r="T40" s="234" t="str">
        <f t="shared" si="19"/>
        <v>Stefan Bertschi</v>
      </c>
      <c r="U40" s="234" t="str">
        <f t="shared" si="19"/>
        <v>Jason Bioletti</v>
      </c>
      <c r="V40" s="234" t="str">
        <f t="shared" si="19"/>
        <v>Allen Elliott</v>
      </c>
      <c r="W40" s="234" t="str">
        <f t="shared" si="19"/>
        <v>Thomas Deinert</v>
      </c>
      <c r="X40" s="234" t="str">
        <f t="shared" si="19"/>
        <v>Mike Evans</v>
      </c>
      <c r="Y40" s="234" t="str">
        <f t="shared" si="19"/>
        <v>Jon Edison</v>
      </c>
      <c r="Z40" s="234" t="str">
        <f t="shared" si="19"/>
        <v>Thomas Henselmann</v>
      </c>
      <c r="AA40" s="234" t="str">
        <f t="shared" si="19"/>
        <v>Sebastian Reichert</v>
      </c>
      <c r="AB40" s="234" t="str">
        <f t="shared" si="19"/>
        <v>Robert Hermans</v>
      </c>
      <c r="AC40" s="234" t="str">
        <f t="shared" si="19"/>
        <v>Eberhard Rosemann</v>
      </c>
      <c r="AD40" s="234" t="str">
        <f t="shared" si="19"/>
        <v>Klaus Kowalski</v>
      </c>
      <c r="AE40" s="234" t="str">
        <f t="shared" si="19"/>
        <v>Mike Shellim</v>
      </c>
      <c r="AF40" s="234" t="str">
        <f t="shared" si="19"/>
        <v>Martin Newnham</v>
      </c>
      <c r="AG40" s="234" t="str">
        <f t="shared" si="19"/>
        <v>Marc Schmieding</v>
      </c>
      <c r="AH40" s="234" t="str">
        <f t="shared" si="19"/>
        <v>Mark Treble</v>
      </c>
      <c r="AI40" s="234" t="str">
        <f t="shared" si="19"/>
        <v>Gary Harrison</v>
      </c>
      <c r="AJ40" s="234" t="str">
        <f t="shared" si="19"/>
        <v>Peter Gunning</v>
      </c>
      <c r="AK40" s="234" t="str">
        <f t="shared" si="19"/>
        <v>Tobias Reik</v>
      </c>
      <c r="AL40" s="234" t="str">
        <f t="shared" si="19"/>
        <v>Mick Walsh</v>
      </c>
      <c r="AM40" s="234" t="str">
        <f t="shared" si="19"/>
        <v>Paul Garnett</v>
      </c>
      <c r="AN40" s="234" t="str">
        <f t="shared" si="19"/>
        <v>Daniel Schneider</v>
      </c>
      <c r="AO40" s="234" t="str">
        <f t="shared" si="19"/>
        <v>Torsten Hermann</v>
      </c>
      <c r="AP40" s="234" t="str">
        <f t="shared" si="19"/>
        <v>Peter Kowalski</v>
      </c>
      <c r="AQ40" s="234" t="str">
        <f t="shared" si="19"/>
        <v>Martin Kopp</v>
      </c>
      <c r="AR40" s="234" t="str">
        <f t="shared" si="19"/>
        <v>Plöschberger Hannes</v>
      </c>
      <c r="AS40" s="234" t="str">
        <f t="shared" si="19"/>
        <v>Rick Ruijsink</v>
      </c>
      <c r="AT40" s="234" t="str">
        <f t="shared" si="19"/>
        <v>Mark Abbotts</v>
      </c>
      <c r="AU40" s="234" t="str">
        <f t="shared" si="19"/>
        <v>Arne Finkeldey</v>
      </c>
      <c r="AV40" s="234" t="str">
        <f t="shared" si="19"/>
        <v>Martin Ulrich </v>
      </c>
      <c r="AW40" s="234" t="str">
        <f t="shared" si="19"/>
        <v>Tony Robertson</v>
      </c>
      <c r="AX40" s="234" t="str">
        <f t="shared" si="19"/>
        <v>Jesper Christensen</v>
      </c>
      <c r="AY40" s="234" t="str">
        <f t="shared" si="19"/>
        <v>Ulrich Duttenhofer</v>
      </c>
      <c r="AZ40" s="234" t="str">
        <f t="shared" si="19"/>
        <v>Robert Ryan</v>
      </c>
      <c r="BA40" s="234">
        <f t="shared" si="19"/>
        <v>0</v>
      </c>
      <c r="BB40" s="234">
        <f t="shared" si="19"/>
        <v>0</v>
      </c>
      <c r="BC40" s="234">
        <f t="shared" si="19"/>
        <v>0</v>
      </c>
      <c r="BD40" s="234">
        <f t="shared" si="19"/>
        <v>0</v>
      </c>
      <c r="BE40" s="234">
        <f t="shared" si="19"/>
        <v>0</v>
      </c>
      <c r="BF40" s="234">
        <f t="shared" si="19"/>
        <v>0</v>
      </c>
      <c r="BG40" s="234">
        <f t="shared" si="19"/>
        <v>0</v>
      </c>
      <c r="BH40" s="234">
        <f t="shared" si="19"/>
        <v>0</v>
      </c>
      <c r="BI40" s="234">
        <f t="shared" si="19"/>
        <v>0</v>
      </c>
      <c r="BJ40" s="234">
        <f t="shared" si="19"/>
        <v>0</v>
      </c>
      <c r="BK40" s="234">
        <f t="shared" si="19"/>
        <v>0</v>
      </c>
      <c r="BL40" s="234">
        <f t="shared" si="19"/>
        <v>0</v>
      </c>
      <c r="BM40" s="234">
        <f t="shared" si="19"/>
        <v>0</v>
      </c>
      <c r="BN40" s="234">
        <f t="shared" si="19"/>
        <v>0</v>
      </c>
      <c r="BO40" s="234">
        <f t="shared" si="19"/>
        <v>0</v>
      </c>
      <c r="BP40" s="234">
        <f t="shared" ref="BP40:CN40" si="20">BP30</f>
        <v>0</v>
      </c>
      <c r="BQ40" s="234">
        <f t="shared" si="20"/>
        <v>0</v>
      </c>
      <c r="BR40" s="234">
        <f t="shared" si="20"/>
        <v>0</v>
      </c>
      <c r="BS40" s="234">
        <f t="shared" si="20"/>
        <v>0</v>
      </c>
      <c r="BT40" s="234">
        <f t="shared" si="20"/>
        <v>0</v>
      </c>
      <c r="BU40" s="234">
        <f t="shared" si="20"/>
        <v>0</v>
      </c>
      <c r="BV40" s="234">
        <f t="shared" si="20"/>
        <v>0</v>
      </c>
      <c r="BW40" s="234">
        <f t="shared" si="20"/>
        <v>0</v>
      </c>
      <c r="BX40" s="234">
        <f t="shared" si="20"/>
        <v>0</v>
      </c>
      <c r="BY40" s="234">
        <f t="shared" si="20"/>
        <v>0</v>
      </c>
      <c r="BZ40" s="234">
        <f t="shared" si="20"/>
        <v>0</v>
      </c>
      <c r="CA40" s="234">
        <f t="shared" si="20"/>
        <v>0</v>
      </c>
      <c r="CB40" s="34">
        <f t="shared" si="20"/>
        <v>0</v>
      </c>
      <c r="CC40" s="34">
        <f t="shared" si="20"/>
        <v>0</v>
      </c>
      <c r="CD40" s="34">
        <f t="shared" si="20"/>
        <v>0</v>
      </c>
      <c r="CE40" s="34">
        <f t="shared" si="20"/>
        <v>0</v>
      </c>
      <c r="CF40" s="34">
        <f t="shared" si="20"/>
        <v>0</v>
      </c>
      <c r="CG40" s="34">
        <f t="shared" si="20"/>
        <v>0</v>
      </c>
      <c r="CH40" s="34">
        <f t="shared" si="20"/>
        <v>0</v>
      </c>
      <c r="CI40" s="34">
        <f t="shared" si="20"/>
        <v>0</v>
      </c>
      <c r="CJ40" s="34">
        <f t="shared" si="20"/>
        <v>0</v>
      </c>
      <c r="CK40" s="34">
        <f t="shared" si="20"/>
        <v>0</v>
      </c>
      <c r="CL40" s="34">
        <f t="shared" si="20"/>
        <v>0</v>
      </c>
      <c r="CM40" s="34">
        <f t="shared" si="20"/>
        <v>0</v>
      </c>
      <c r="CN40" s="34">
        <f t="shared" si="20"/>
        <v>0</v>
      </c>
      <c r="CO40" s="252"/>
      <c r="CP40" s="40"/>
      <c r="CQ40" s="41"/>
      <c r="CR40" s="59"/>
      <c r="CS40" s="193"/>
      <c r="CT40" s="209">
        <f>A39</f>
        <v>0</v>
      </c>
      <c r="CU40" s="193"/>
      <c r="CV40" s="193"/>
      <c r="CW40" s="193"/>
      <c r="CX40" s="193"/>
      <c r="CY40" s="193"/>
      <c r="CZ40" s="193"/>
      <c r="DA40" s="193"/>
      <c r="DB40" s="193"/>
      <c r="DC40" s="193"/>
      <c r="DD40" s="193"/>
      <c r="DE40" s="193"/>
      <c r="DF40" s="193"/>
      <c r="DG40" s="193"/>
      <c r="DH40" s="193"/>
      <c r="DI40" s="193"/>
      <c r="DJ40" s="193"/>
      <c r="DK40" s="193"/>
      <c r="DL40" s="193"/>
      <c r="DM40" s="193"/>
      <c r="DN40" s="193"/>
      <c r="DO40" s="193"/>
      <c r="DP40" s="193"/>
      <c r="DQ40" s="193"/>
      <c r="DR40" s="193"/>
      <c r="DS40" s="193"/>
      <c r="DT40" s="193"/>
      <c r="DU40" s="193"/>
      <c r="DV40" s="193"/>
      <c r="DW40" s="193"/>
      <c r="DX40" s="193"/>
      <c r="DY40" s="193"/>
      <c r="DZ40" s="193"/>
      <c r="EA40" s="193"/>
      <c r="EB40" s="193"/>
      <c r="EC40" s="193"/>
      <c r="ED40" s="193"/>
      <c r="EE40" s="193"/>
      <c r="EF40" s="193"/>
      <c r="EG40" s="193"/>
      <c r="EH40" s="193"/>
      <c r="EI40" s="193"/>
      <c r="EJ40" s="193"/>
      <c r="EK40" s="193"/>
      <c r="EL40" s="193"/>
      <c r="EM40" s="193"/>
      <c r="EN40" s="193"/>
      <c r="EO40" s="193"/>
      <c r="EP40" s="193"/>
      <c r="EQ40" s="193"/>
      <c r="ER40" s="193"/>
      <c r="ES40" s="193"/>
      <c r="ET40" s="193"/>
      <c r="EU40" s="193"/>
      <c r="EV40" s="193"/>
      <c r="EW40" s="193"/>
      <c r="EX40" s="193"/>
      <c r="EY40" s="193"/>
      <c r="EZ40" s="193"/>
      <c r="FA40" s="193"/>
      <c r="FB40" s="193"/>
      <c r="FC40" s="193"/>
      <c r="FD40" s="193"/>
      <c r="FE40" s="193"/>
      <c r="FF40" s="193"/>
      <c r="FG40" s="193"/>
      <c r="FH40" s="193"/>
      <c r="FI40" s="193"/>
      <c r="FJ40" s="193"/>
      <c r="FK40" s="193"/>
      <c r="FL40" s="193"/>
      <c r="FM40" s="193"/>
      <c r="FN40" s="193"/>
      <c r="FO40" s="193"/>
      <c r="FP40" s="193"/>
      <c r="FQ40" s="193"/>
      <c r="FR40" s="193"/>
      <c r="FS40" s="193"/>
      <c r="FT40" s="193"/>
      <c r="FU40" s="193"/>
      <c r="FV40" s="193"/>
      <c r="FW40" s="193"/>
      <c r="FX40" s="193"/>
      <c r="FY40" s="193"/>
      <c r="FZ40" s="193"/>
      <c r="GA40" s="193"/>
      <c r="GB40" s="193"/>
    </row>
    <row r="41" spans="1:184" s="179" customFormat="1" hidden="1">
      <c r="A41" s="279">
        <v>4</v>
      </c>
      <c r="B41" s="16" t="s">
        <v>18</v>
      </c>
      <c r="C41" s="235">
        <f ca="1">RANK(C44,$C44:$CN44,0)</f>
        <v>44</v>
      </c>
      <c r="D41" s="235">
        <f t="shared" ref="D41:BO41" ca="1" si="21">RANK(D44,$C44:$CN44,0)</f>
        <v>1</v>
      </c>
      <c r="E41" s="235">
        <f t="shared" ca="1" si="21"/>
        <v>37</v>
      </c>
      <c r="F41" s="235">
        <f t="shared" ca="1" si="21"/>
        <v>13</v>
      </c>
      <c r="G41" s="235">
        <f t="shared" ca="1" si="21"/>
        <v>2</v>
      </c>
      <c r="H41" s="235">
        <f t="shared" ca="1" si="21"/>
        <v>7</v>
      </c>
      <c r="I41" s="235">
        <f t="shared" ca="1" si="21"/>
        <v>11</v>
      </c>
      <c r="J41" s="235">
        <f t="shared" ca="1" si="21"/>
        <v>30</v>
      </c>
      <c r="K41" s="235">
        <f t="shared" ca="1" si="21"/>
        <v>10</v>
      </c>
      <c r="L41" s="235">
        <f t="shared" ca="1" si="21"/>
        <v>22</v>
      </c>
      <c r="M41" s="235">
        <f t="shared" ca="1" si="21"/>
        <v>39</v>
      </c>
      <c r="N41" s="235">
        <f t="shared" ca="1" si="21"/>
        <v>14</v>
      </c>
      <c r="O41" s="235">
        <f t="shared" ca="1" si="21"/>
        <v>6</v>
      </c>
      <c r="P41" s="235">
        <f t="shared" ca="1" si="21"/>
        <v>3</v>
      </c>
      <c r="Q41" s="235">
        <f t="shared" ca="1" si="21"/>
        <v>16</v>
      </c>
      <c r="R41" s="235">
        <f t="shared" ca="1" si="21"/>
        <v>25</v>
      </c>
      <c r="S41" s="235">
        <f t="shared" ca="1" si="21"/>
        <v>17</v>
      </c>
      <c r="T41" s="235">
        <f t="shared" ca="1" si="21"/>
        <v>9</v>
      </c>
      <c r="U41" s="235">
        <f t="shared" ca="1" si="21"/>
        <v>45</v>
      </c>
      <c r="V41" s="235">
        <f t="shared" ca="1" si="21"/>
        <v>41</v>
      </c>
      <c r="W41" s="235">
        <f t="shared" ca="1" si="21"/>
        <v>31</v>
      </c>
      <c r="X41" s="235">
        <f t="shared" ca="1" si="21"/>
        <v>18</v>
      </c>
      <c r="Y41" s="235">
        <f t="shared" ca="1" si="21"/>
        <v>36</v>
      </c>
      <c r="Z41" s="235">
        <f t="shared" ca="1" si="21"/>
        <v>33</v>
      </c>
      <c r="AA41" s="235">
        <f t="shared" ca="1" si="21"/>
        <v>21</v>
      </c>
      <c r="AB41" s="235">
        <f t="shared" ca="1" si="21"/>
        <v>43</v>
      </c>
      <c r="AC41" s="235">
        <f t="shared" ca="1" si="21"/>
        <v>26</v>
      </c>
      <c r="AD41" s="235">
        <f t="shared" ca="1" si="21"/>
        <v>20</v>
      </c>
      <c r="AE41" s="235">
        <f t="shared" ca="1" si="21"/>
        <v>38</v>
      </c>
      <c r="AF41" s="235">
        <f t="shared" ca="1" si="21"/>
        <v>4</v>
      </c>
      <c r="AG41" s="235">
        <f t="shared" ca="1" si="21"/>
        <v>40</v>
      </c>
      <c r="AH41" s="235">
        <f t="shared" ca="1" si="21"/>
        <v>24</v>
      </c>
      <c r="AI41" s="235">
        <f t="shared" ca="1" si="21"/>
        <v>23</v>
      </c>
      <c r="AJ41" s="235">
        <f t="shared" ca="1" si="21"/>
        <v>15</v>
      </c>
      <c r="AK41" s="235">
        <f t="shared" ca="1" si="21"/>
        <v>5</v>
      </c>
      <c r="AL41" s="235">
        <f t="shared" ca="1" si="21"/>
        <v>35</v>
      </c>
      <c r="AM41" s="235">
        <f t="shared" ca="1" si="21"/>
        <v>46</v>
      </c>
      <c r="AN41" s="235">
        <f t="shared" ca="1" si="21"/>
        <v>19</v>
      </c>
      <c r="AO41" s="235">
        <f t="shared" ca="1" si="21"/>
        <v>34</v>
      </c>
      <c r="AP41" s="235">
        <f t="shared" ca="1" si="21"/>
        <v>8</v>
      </c>
      <c r="AQ41" s="235">
        <f t="shared" ca="1" si="21"/>
        <v>28</v>
      </c>
      <c r="AR41" s="235">
        <f t="shared" ca="1" si="21"/>
        <v>32</v>
      </c>
      <c r="AS41" s="235">
        <f t="shared" ca="1" si="21"/>
        <v>50</v>
      </c>
      <c r="AT41" s="235">
        <f t="shared" ca="1" si="21"/>
        <v>27</v>
      </c>
      <c r="AU41" s="235">
        <f t="shared" ca="1" si="21"/>
        <v>48</v>
      </c>
      <c r="AV41" s="235">
        <f t="shared" ca="1" si="21"/>
        <v>29</v>
      </c>
      <c r="AW41" s="235">
        <f t="shared" ca="1" si="21"/>
        <v>47</v>
      </c>
      <c r="AX41" s="235">
        <f t="shared" ca="1" si="21"/>
        <v>12</v>
      </c>
      <c r="AY41" s="235">
        <f t="shared" ca="1" si="21"/>
        <v>42</v>
      </c>
      <c r="AZ41" s="235">
        <f t="shared" ca="1" si="21"/>
        <v>49</v>
      </c>
      <c r="BA41" s="235">
        <f t="shared" ca="1" si="21"/>
        <v>51</v>
      </c>
      <c r="BB41" s="235">
        <f t="shared" ca="1" si="21"/>
        <v>51</v>
      </c>
      <c r="BC41" s="235">
        <f t="shared" ca="1" si="21"/>
        <v>51</v>
      </c>
      <c r="BD41" s="235">
        <f t="shared" ca="1" si="21"/>
        <v>51</v>
      </c>
      <c r="BE41" s="235">
        <f t="shared" ca="1" si="21"/>
        <v>51</v>
      </c>
      <c r="BF41" s="235">
        <f t="shared" ca="1" si="21"/>
        <v>51</v>
      </c>
      <c r="BG41" s="235">
        <f t="shared" ca="1" si="21"/>
        <v>51</v>
      </c>
      <c r="BH41" s="235">
        <f t="shared" ca="1" si="21"/>
        <v>51</v>
      </c>
      <c r="BI41" s="235">
        <f t="shared" ca="1" si="21"/>
        <v>51</v>
      </c>
      <c r="BJ41" s="235">
        <f t="shared" ca="1" si="21"/>
        <v>51</v>
      </c>
      <c r="BK41" s="235">
        <f t="shared" ca="1" si="21"/>
        <v>51</v>
      </c>
      <c r="BL41" s="235">
        <f t="shared" ca="1" si="21"/>
        <v>51</v>
      </c>
      <c r="BM41" s="235">
        <f t="shared" ca="1" si="21"/>
        <v>51</v>
      </c>
      <c r="BN41" s="235">
        <f t="shared" ca="1" si="21"/>
        <v>51</v>
      </c>
      <c r="BO41" s="235">
        <f t="shared" ca="1" si="21"/>
        <v>51</v>
      </c>
      <c r="BP41" s="235">
        <f t="shared" ref="BP41:CN41" ca="1" si="22">RANK(BP44,$C44:$CN44,0)</f>
        <v>51</v>
      </c>
      <c r="BQ41" s="235">
        <f t="shared" ca="1" si="22"/>
        <v>51</v>
      </c>
      <c r="BR41" s="235">
        <f t="shared" ca="1" si="22"/>
        <v>51</v>
      </c>
      <c r="BS41" s="235">
        <f t="shared" ca="1" si="22"/>
        <v>51</v>
      </c>
      <c r="BT41" s="235">
        <f t="shared" ca="1" si="22"/>
        <v>51</v>
      </c>
      <c r="BU41" s="235">
        <f t="shared" ca="1" si="22"/>
        <v>51</v>
      </c>
      <c r="BV41" s="235">
        <f t="shared" ca="1" si="22"/>
        <v>51</v>
      </c>
      <c r="BW41" s="235">
        <f t="shared" ca="1" si="22"/>
        <v>51</v>
      </c>
      <c r="BX41" s="235">
        <f t="shared" ca="1" si="22"/>
        <v>51</v>
      </c>
      <c r="BY41" s="235">
        <f t="shared" ca="1" si="22"/>
        <v>51</v>
      </c>
      <c r="BZ41" s="235">
        <f t="shared" ca="1" si="22"/>
        <v>51</v>
      </c>
      <c r="CA41" s="235">
        <f t="shared" ca="1" si="22"/>
        <v>51</v>
      </c>
      <c r="CB41" s="46">
        <f t="shared" ca="1" si="22"/>
        <v>51</v>
      </c>
      <c r="CC41" s="46">
        <f t="shared" ca="1" si="22"/>
        <v>51</v>
      </c>
      <c r="CD41" s="46">
        <f t="shared" ca="1" si="22"/>
        <v>51</v>
      </c>
      <c r="CE41" s="46">
        <f t="shared" ca="1" si="22"/>
        <v>51</v>
      </c>
      <c r="CF41" s="46">
        <f t="shared" ca="1" si="22"/>
        <v>51</v>
      </c>
      <c r="CG41" s="46">
        <f t="shared" ca="1" si="22"/>
        <v>51</v>
      </c>
      <c r="CH41" s="46">
        <f t="shared" ca="1" si="22"/>
        <v>51</v>
      </c>
      <c r="CI41" s="46">
        <f t="shared" ca="1" si="22"/>
        <v>51</v>
      </c>
      <c r="CJ41" s="46">
        <f t="shared" ca="1" si="22"/>
        <v>51</v>
      </c>
      <c r="CK41" s="46">
        <f t="shared" ca="1" si="22"/>
        <v>51</v>
      </c>
      <c r="CL41" s="46">
        <f t="shared" ca="1" si="22"/>
        <v>51</v>
      </c>
      <c r="CM41" s="46">
        <f t="shared" ca="1" si="22"/>
        <v>51</v>
      </c>
      <c r="CN41" s="46">
        <f t="shared" ca="1" si="22"/>
        <v>51</v>
      </c>
      <c r="CO41" s="252"/>
      <c r="CP41" s="40"/>
      <c r="CQ41" s="41"/>
      <c r="CR41" s="59"/>
      <c r="CS41" s="193"/>
      <c r="CT41" s="209"/>
      <c r="CU41" s="193"/>
      <c r="CV41" s="193"/>
      <c r="CW41" s="193"/>
      <c r="CX41" s="193"/>
      <c r="CY41" s="193"/>
      <c r="CZ41" s="193"/>
      <c r="DA41" s="193"/>
      <c r="DB41" s="193"/>
      <c r="DC41" s="193"/>
      <c r="DD41" s="193"/>
      <c r="DE41" s="193"/>
      <c r="DF41" s="193"/>
      <c r="DG41" s="193"/>
      <c r="DH41" s="193"/>
      <c r="DI41" s="193"/>
      <c r="DJ41" s="193"/>
      <c r="DK41" s="193"/>
      <c r="DL41" s="193"/>
      <c r="DM41" s="193"/>
      <c r="DN41" s="193"/>
      <c r="DO41" s="193"/>
      <c r="DP41" s="193"/>
      <c r="DQ41" s="193"/>
      <c r="DR41" s="193"/>
      <c r="DS41" s="193"/>
      <c r="DT41" s="193"/>
      <c r="DU41" s="193"/>
      <c r="DV41" s="193"/>
      <c r="DW41" s="193"/>
      <c r="DX41" s="193"/>
      <c r="DY41" s="193"/>
      <c r="DZ41" s="193"/>
      <c r="EA41" s="193"/>
      <c r="EB41" s="193"/>
      <c r="EC41" s="193"/>
      <c r="ED41" s="193"/>
      <c r="EE41" s="193"/>
      <c r="EF41" s="193"/>
      <c r="EG41" s="193"/>
      <c r="EH41" s="193"/>
      <c r="EI41" s="193"/>
      <c r="EJ41" s="193"/>
      <c r="EK41" s="193"/>
      <c r="EL41" s="193"/>
      <c r="EM41" s="193"/>
      <c r="EN41" s="193"/>
      <c r="EO41" s="193"/>
      <c r="EP41" s="193"/>
      <c r="EQ41" s="193"/>
      <c r="ER41" s="193"/>
      <c r="ES41" s="193"/>
      <c r="ET41" s="193"/>
      <c r="EU41" s="193"/>
      <c r="EV41" s="193"/>
      <c r="EW41" s="193"/>
      <c r="EX41" s="193"/>
      <c r="EY41" s="193"/>
      <c r="EZ41" s="193"/>
      <c r="FA41" s="193"/>
      <c r="FB41" s="193"/>
      <c r="FC41" s="193"/>
      <c r="FD41" s="193"/>
      <c r="FE41" s="193"/>
      <c r="FF41" s="193"/>
      <c r="FG41" s="193"/>
      <c r="FH41" s="193"/>
      <c r="FI41" s="193"/>
      <c r="FJ41" s="193"/>
      <c r="FK41" s="193"/>
      <c r="FL41" s="193"/>
      <c r="FM41" s="193"/>
      <c r="FN41" s="193"/>
      <c r="FO41" s="193"/>
      <c r="FP41" s="193"/>
      <c r="FQ41" s="193"/>
      <c r="FR41" s="193"/>
      <c r="FS41" s="193"/>
      <c r="FT41" s="193"/>
      <c r="FU41" s="193"/>
      <c r="FV41" s="193"/>
      <c r="FW41" s="193"/>
      <c r="FX41" s="193"/>
      <c r="FY41" s="193"/>
      <c r="FZ41" s="193"/>
      <c r="GA41" s="193"/>
      <c r="GB41" s="193"/>
    </row>
    <row r="42" spans="1:184" s="179" customFormat="1">
      <c r="A42" s="280"/>
      <c r="B42" s="16" t="s">
        <v>1</v>
      </c>
      <c r="C42" s="249" t="s">
        <v>26</v>
      </c>
      <c r="D42" s="250">
        <v>37.4</v>
      </c>
      <c r="E42" s="249">
        <v>55.79</v>
      </c>
      <c r="F42" s="249">
        <v>44.17</v>
      </c>
      <c r="G42" s="249">
        <v>38.020000000000003</v>
      </c>
      <c r="H42" s="249">
        <v>42.79</v>
      </c>
      <c r="I42" s="249">
        <v>43.29</v>
      </c>
      <c r="J42" s="249">
        <v>51.82</v>
      </c>
      <c r="K42" s="249">
        <v>43.25</v>
      </c>
      <c r="L42" s="249">
        <v>47.33</v>
      </c>
      <c r="M42" s="249">
        <v>57.76</v>
      </c>
      <c r="N42" s="249">
        <v>44.29</v>
      </c>
      <c r="O42" s="249">
        <v>42.66</v>
      </c>
      <c r="P42" s="250">
        <v>38.200000000000003</v>
      </c>
      <c r="Q42" s="249">
        <v>44.64</v>
      </c>
      <c r="R42" s="249">
        <v>49.07</v>
      </c>
      <c r="S42" s="249">
        <v>44.68</v>
      </c>
      <c r="T42" s="249">
        <v>43.17</v>
      </c>
      <c r="U42" s="249" t="s">
        <v>26</v>
      </c>
      <c r="V42" s="250">
        <v>67.77</v>
      </c>
      <c r="W42" s="249">
        <v>51.83</v>
      </c>
      <c r="X42" s="249">
        <v>45.29</v>
      </c>
      <c r="Y42" s="249">
        <v>54.73</v>
      </c>
      <c r="Z42" s="250">
        <v>53.14</v>
      </c>
      <c r="AA42" s="249">
        <v>46.88</v>
      </c>
      <c r="AB42" s="249" t="s">
        <v>26</v>
      </c>
      <c r="AC42" s="249">
        <v>49.59</v>
      </c>
      <c r="AD42" s="249">
        <v>46.81</v>
      </c>
      <c r="AE42" s="249">
        <v>56.67</v>
      </c>
      <c r="AF42" s="249">
        <v>40.76</v>
      </c>
      <c r="AG42" s="249">
        <v>60.87</v>
      </c>
      <c r="AH42" s="249">
        <v>47.96</v>
      </c>
      <c r="AI42" s="249">
        <v>47.9</v>
      </c>
      <c r="AJ42" s="249">
        <v>44.44</v>
      </c>
      <c r="AK42" s="249">
        <v>42.23</v>
      </c>
      <c r="AL42" s="250">
        <v>54.12</v>
      </c>
      <c r="AM42" s="249" t="s">
        <v>26</v>
      </c>
      <c r="AN42" s="249">
        <v>46.65</v>
      </c>
      <c r="AO42" s="249">
        <v>53.71</v>
      </c>
      <c r="AP42" s="249">
        <v>42.84</v>
      </c>
      <c r="AQ42" s="249">
        <v>50.04</v>
      </c>
      <c r="AR42" s="249">
        <v>52.46</v>
      </c>
      <c r="AS42" s="249" t="s">
        <v>26</v>
      </c>
      <c r="AT42" s="249">
        <v>49.76</v>
      </c>
      <c r="AU42" s="249" t="s">
        <v>26</v>
      </c>
      <c r="AV42" s="250">
        <v>50.07</v>
      </c>
      <c r="AW42" s="249" t="s">
        <v>26</v>
      </c>
      <c r="AX42" s="249">
        <v>44.13</v>
      </c>
      <c r="AY42" s="249">
        <v>71.260000000000005</v>
      </c>
      <c r="AZ42" s="249" t="s">
        <v>26</v>
      </c>
      <c r="BA42" s="249"/>
      <c r="BB42" s="249"/>
      <c r="BC42" s="249"/>
      <c r="BD42" s="249"/>
      <c r="BE42" s="249"/>
      <c r="BF42" s="249"/>
      <c r="BG42" s="249"/>
      <c r="BH42" s="249"/>
      <c r="BI42" s="249"/>
      <c r="BJ42" s="249"/>
      <c r="BK42" s="249"/>
      <c r="BL42" s="250"/>
      <c r="BM42" s="249"/>
      <c r="BN42" s="249"/>
      <c r="BO42" s="249"/>
      <c r="BP42" s="236"/>
      <c r="BQ42" s="236"/>
      <c r="BR42" s="236"/>
      <c r="BS42" s="236"/>
      <c r="BT42" s="236"/>
      <c r="BU42" s="236"/>
      <c r="BV42" s="236"/>
      <c r="BW42" s="236"/>
      <c r="BX42" s="236"/>
      <c r="BY42" s="236"/>
      <c r="BZ42" s="236"/>
      <c r="CA42" s="236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252"/>
      <c r="CP42" s="188">
        <f>IF(Randomizer!CP35=0,"",Randomizer!CP35)</f>
        <v>37.4</v>
      </c>
      <c r="CQ42" s="188" t="str">
        <f>IF(CP42=0, "", Randomizer!CQ35)</f>
        <v>Mark Redsell</v>
      </c>
      <c r="CR42" s="59"/>
      <c r="CS42" s="193"/>
      <c r="CT42" s="209">
        <f>A41</f>
        <v>4</v>
      </c>
      <c r="CU42" s="193"/>
      <c r="CV42" s="193"/>
      <c r="CW42" s="193"/>
      <c r="CX42" s="193"/>
      <c r="CY42" s="193"/>
      <c r="CZ42" s="193"/>
      <c r="DA42" s="193"/>
      <c r="DB42" s="193"/>
      <c r="DC42" s="193"/>
      <c r="DD42" s="193"/>
      <c r="DE42" s="193"/>
      <c r="DF42" s="193"/>
      <c r="DG42" s="193"/>
      <c r="DH42" s="193"/>
      <c r="DI42" s="193"/>
      <c r="DJ42" s="193"/>
      <c r="DK42" s="193"/>
      <c r="DL42" s="193"/>
      <c r="DM42" s="193"/>
      <c r="DN42" s="193"/>
      <c r="DO42" s="193"/>
      <c r="DP42" s="193"/>
      <c r="DQ42" s="193"/>
      <c r="DR42" s="193"/>
      <c r="DS42" s="193"/>
      <c r="DT42" s="193"/>
      <c r="DU42" s="193"/>
      <c r="DV42" s="193"/>
      <c r="DW42" s="193"/>
      <c r="DX42" s="193"/>
      <c r="DY42" s="193"/>
      <c r="DZ42" s="193"/>
      <c r="EA42" s="193"/>
      <c r="EB42" s="193"/>
      <c r="EC42" s="193"/>
      <c r="ED42" s="193"/>
      <c r="EE42" s="193"/>
      <c r="EF42" s="193"/>
      <c r="EG42" s="193"/>
      <c r="EH42" s="193"/>
      <c r="EI42" s="193"/>
      <c r="EJ42" s="193"/>
      <c r="EK42" s="193"/>
      <c r="EL42" s="193"/>
      <c r="EM42" s="193"/>
      <c r="EN42" s="193"/>
      <c r="EO42" s="193"/>
      <c r="EP42" s="193"/>
      <c r="EQ42" s="193"/>
      <c r="ER42" s="193"/>
      <c r="ES42" s="193"/>
      <c r="ET42" s="193"/>
      <c r="EU42" s="193"/>
      <c r="EV42" s="193"/>
      <c r="EW42" s="193"/>
      <c r="EX42" s="193"/>
      <c r="EY42" s="193"/>
      <c r="EZ42" s="193"/>
      <c r="FA42" s="193"/>
      <c r="FB42" s="193"/>
      <c r="FC42" s="193"/>
      <c r="FD42" s="193"/>
      <c r="FE42" s="193"/>
      <c r="FF42" s="193"/>
      <c r="FG42" s="193"/>
      <c r="FH42" s="193"/>
      <c r="FI42" s="193"/>
      <c r="FJ42" s="193"/>
      <c r="FK42" s="193"/>
      <c r="FL42" s="193"/>
      <c r="FM42" s="193"/>
      <c r="FN42" s="193"/>
      <c r="FO42" s="193"/>
      <c r="FP42" s="193"/>
      <c r="FQ42" s="193"/>
      <c r="FR42" s="193"/>
      <c r="FS42" s="193"/>
      <c r="FT42" s="193"/>
      <c r="FU42" s="193"/>
      <c r="FV42" s="193"/>
      <c r="FW42" s="193"/>
      <c r="FX42" s="193"/>
      <c r="FY42" s="193"/>
      <c r="FZ42" s="193"/>
      <c r="GA42" s="193"/>
      <c r="GB42" s="193"/>
    </row>
    <row r="43" spans="1:184" s="179" customFormat="1">
      <c r="A43" s="280"/>
      <c r="B43" s="16" t="s">
        <v>57</v>
      </c>
      <c r="C43" s="249"/>
      <c r="D43" s="250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50"/>
      <c r="Q43" s="249"/>
      <c r="R43" s="249"/>
      <c r="S43" s="249"/>
      <c r="T43" s="249"/>
      <c r="U43" s="249"/>
      <c r="V43" s="250"/>
      <c r="W43" s="249"/>
      <c r="X43" s="249"/>
      <c r="Y43" s="249"/>
      <c r="Z43" s="250"/>
      <c r="AA43" s="249"/>
      <c r="AB43" s="249"/>
      <c r="AC43" s="249"/>
      <c r="AD43" s="249"/>
      <c r="AE43" s="249"/>
      <c r="AF43" s="249"/>
      <c r="AG43" s="249"/>
      <c r="AH43" s="249"/>
      <c r="AI43" s="249"/>
      <c r="AJ43" s="249"/>
      <c r="AK43" s="249"/>
      <c r="AL43" s="250"/>
      <c r="AM43" s="249"/>
      <c r="AN43" s="249"/>
      <c r="AO43" s="249"/>
      <c r="AP43" s="249"/>
      <c r="AQ43" s="249"/>
      <c r="AR43" s="249"/>
      <c r="AS43" s="249"/>
      <c r="AT43" s="249"/>
      <c r="AU43" s="249"/>
      <c r="AV43" s="250"/>
      <c r="AW43" s="249"/>
      <c r="AX43" s="249"/>
      <c r="AY43" s="249"/>
      <c r="AZ43" s="249"/>
      <c r="BA43" s="249"/>
      <c r="BB43" s="249"/>
      <c r="BC43" s="249"/>
      <c r="BD43" s="249"/>
      <c r="BE43" s="249"/>
      <c r="BF43" s="249"/>
      <c r="BG43" s="249"/>
      <c r="BH43" s="249"/>
      <c r="BI43" s="249"/>
      <c r="BJ43" s="249"/>
      <c r="BK43" s="249"/>
      <c r="BL43" s="250"/>
      <c r="BM43" s="249"/>
      <c r="BN43" s="249"/>
      <c r="BO43" s="249"/>
      <c r="BP43" s="236"/>
      <c r="BQ43" s="236"/>
      <c r="BR43" s="236"/>
      <c r="BS43" s="236"/>
      <c r="BT43" s="236"/>
      <c r="BU43" s="236"/>
      <c r="BV43" s="236"/>
      <c r="BW43" s="236"/>
      <c r="BX43" s="236"/>
      <c r="BY43" s="236"/>
      <c r="BZ43" s="236"/>
      <c r="CA43" s="236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252"/>
      <c r="CP43" s="245"/>
      <c r="CQ43" s="245"/>
      <c r="CR43" s="59"/>
      <c r="CS43" s="193"/>
      <c r="CT43" s="209"/>
      <c r="CU43" s="193"/>
      <c r="CV43" s="193"/>
      <c r="CW43" s="193"/>
      <c r="CX43" s="193"/>
      <c r="CY43" s="193"/>
      <c r="CZ43" s="193"/>
      <c r="DA43" s="193"/>
      <c r="DB43" s="193"/>
      <c r="DC43" s="193"/>
      <c r="DD43" s="193"/>
      <c r="DE43" s="193"/>
      <c r="DF43" s="193"/>
      <c r="DG43" s="193"/>
      <c r="DH43" s="193"/>
      <c r="DI43" s="193"/>
      <c r="DJ43" s="193"/>
      <c r="DK43" s="193"/>
      <c r="DL43" s="193"/>
      <c r="DM43" s="193"/>
      <c r="DN43" s="193"/>
      <c r="DO43" s="193"/>
      <c r="DP43" s="193"/>
      <c r="DQ43" s="193"/>
      <c r="DR43" s="193"/>
      <c r="DS43" s="193"/>
      <c r="DT43" s="193"/>
      <c r="DU43" s="193"/>
      <c r="DV43" s="193"/>
      <c r="DW43" s="193"/>
      <c r="DX43" s="193"/>
      <c r="DY43" s="193"/>
      <c r="DZ43" s="193"/>
      <c r="EA43" s="193"/>
      <c r="EB43" s="193"/>
      <c r="EC43" s="193"/>
      <c r="ED43" s="193"/>
      <c r="EE43" s="193"/>
      <c r="EF43" s="193"/>
      <c r="EG43" s="193"/>
      <c r="EH43" s="193"/>
      <c r="EI43" s="193"/>
      <c r="EJ43" s="193"/>
      <c r="EK43" s="193"/>
      <c r="EL43" s="193"/>
      <c r="EM43" s="193"/>
      <c r="EN43" s="193"/>
      <c r="EO43" s="193"/>
      <c r="EP43" s="193"/>
      <c r="EQ43" s="193"/>
      <c r="ER43" s="193"/>
      <c r="ES43" s="193"/>
      <c r="ET43" s="193"/>
      <c r="EU43" s="193"/>
      <c r="EV43" s="193"/>
      <c r="EW43" s="193"/>
      <c r="EX43" s="193"/>
      <c r="EY43" s="193"/>
      <c r="EZ43" s="193"/>
      <c r="FA43" s="193"/>
      <c r="FB43" s="193"/>
      <c r="FC43" s="193"/>
      <c r="FD43" s="193"/>
      <c r="FE43" s="193"/>
      <c r="FF43" s="193"/>
      <c r="FG43" s="193"/>
      <c r="FH43" s="193"/>
      <c r="FI43" s="193"/>
      <c r="FJ43" s="193"/>
      <c r="FK43" s="193"/>
      <c r="FL43" s="193"/>
      <c r="FM43" s="193"/>
      <c r="FN43" s="193"/>
      <c r="FO43" s="193"/>
      <c r="FP43" s="193"/>
      <c r="FQ43" s="193"/>
      <c r="FR43" s="193"/>
      <c r="FS43" s="193"/>
      <c r="FT43" s="193"/>
      <c r="FU43" s="193"/>
      <c r="FV43" s="193"/>
      <c r="FW43" s="193"/>
      <c r="FX43" s="193"/>
      <c r="FY43" s="193"/>
      <c r="FZ43" s="193"/>
      <c r="GA43" s="193"/>
      <c r="GB43" s="193"/>
    </row>
    <row r="44" spans="1:184" s="179" customFormat="1">
      <c r="A44" s="280"/>
      <c r="B44" s="16" t="s">
        <v>2</v>
      </c>
      <c r="C44" s="237">
        <f ca="1">Randomizer!C38</f>
        <v>8.1405130835220965E-13</v>
      </c>
      <c r="D44" s="237">
        <f ca="1">Randomizer!D38</f>
        <v>999.99999999998181</v>
      </c>
      <c r="E44" s="237">
        <f ca="1">Randomizer!E38</f>
        <v>670.37103423551662</v>
      </c>
      <c r="F44" s="237">
        <f ca="1">Randomizer!F38</f>
        <v>846.72854878875489</v>
      </c>
      <c r="G44" s="237">
        <f ca="1">Randomizer!G38</f>
        <v>983.69279326668322</v>
      </c>
      <c r="H44" s="237">
        <f ca="1">Randomizer!H38</f>
        <v>874.03598971721988</v>
      </c>
      <c r="I44" s="237">
        <f ca="1">Randomizer!I38</f>
        <v>863.9408639408482</v>
      </c>
      <c r="J44" s="237">
        <f ca="1">Randomizer!J38</f>
        <v>721.72906213815793</v>
      </c>
      <c r="K44" s="237">
        <f ca="1">Randomizer!K38</f>
        <v>864.73988439305901</v>
      </c>
      <c r="L44" s="237">
        <f ca="1">Randomizer!L38</f>
        <v>790.19649271074275</v>
      </c>
      <c r="M44" s="237">
        <f ca="1">Randomizer!M38</f>
        <v>647.50692520774862</v>
      </c>
      <c r="N44" s="237">
        <f ca="1">Randomizer!N38</f>
        <v>844.43440957325583</v>
      </c>
      <c r="O44" s="237">
        <f ca="1">Randomizer!O38</f>
        <v>876.69948429440331</v>
      </c>
      <c r="P44" s="237">
        <f ca="1">Randomizer!P38</f>
        <v>979.05759162301251</v>
      </c>
      <c r="Q44" s="237">
        <f ca="1">Randomizer!Q38</f>
        <v>837.8136200716782</v>
      </c>
      <c r="R44" s="237">
        <f ca="1">Randomizer!R38</f>
        <v>762.17648257590497</v>
      </c>
      <c r="S44" s="237">
        <f ca="1">Randomizer!S38</f>
        <v>837.06356311548666</v>
      </c>
      <c r="T44" s="237">
        <f ca="1">Randomizer!T38</f>
        <v>866.34236738474578</v>
      </c>
      <c r="U44" s="237">
        <f ca="1">Randomizer!U38</f>
        <v>6.3046621355892939E-13</v>
      </c>
      <c r="V44" s="237">
        <f ca="1">Randomizer!V38</f>
        <v>551.86660764349983</v>
      </c>
      <c r="W44" s="237">
        <f ca="1">Randomizer!W38</f>
        <v>721.5898128496932</v>
      </c>
      <c r="X44" s="237">
        <f ca="1">Randomizer!X38</f>
        <v>825.78935747403887</v>
      </c>
      <c r="Y44" s="237">
        <f ca="1">Randomizer!Y38</f>
        <v>683.35465010049222</v>
      </c>
      <c r="Z44" s="237">
        <f ca="1">Randomizer!Z38</f>
        <v>703.80127963867744</v>
      </c>
      <c r="AA44" s="237">
        <f ca="1">Randomizer!AA38</f>
        <v>797.78156996585756</v>
      </c>
      <c r="AB44" s="237">
        <f ca="1">Randomizer!AB38</f>
        <v>8.3662771289557765E-13</v>
      </c>
      <c r="AC44" s="237">
        <f ca="1">Randomizer!AC38</f>
        <v>754.18431135309004</v>
      </c>
      <c r="AD44" s="237">
        <f ca="1">Randomizer!AD38</f>
        <v>798.97457808159447</v>
      </c>
      <c r="AE44" s="237">
        <f ca="1">Randomizer!AE38</f>
        <v>659.96117875418497</v>
      </c>
      <c r="AF44" s="237">
        <f ca="1">Randomizer!AF38</f>
        <v>917.56624141314808</v>
      </c>
      <c r="AG44" s="237">
        <f ca="1">Randomizer!AG38</f>
        <v>614.42418268440758</v>
      </c>
      <c r="AH44" s="237">
        <f ca="1">Randomizer!AH38</f>
        <v>779.81651376145237</v>
      </c>
      <c r="AI44" s="237">
        <f ca="1">Randomizer!AI38</f>
        <v>780.79331941544046</v>
      </c>
      <c r="AJ44" s="237">
        <f ca="1">Randomizer!AJ38</f>
        <v>841.58415841583223</v>
      </c>
      <c r="AK44" s="237">
        <f ca="1">Randomizer!AK38</f>
        <v>885.62633199147285</v>
      </c>
      <c r="AL44" s="237">
        <f ca="1">Randomizer!AL38</f>
        <v>691.05691056910359</v>
      </c>
      <c r="AM44" s="237">
        <f ca="1">Randomizer!AM38</f>
        <v>5.0694893228425725E-13</v>
      </c>
      <c r="AN44" s="237">
        <f ca="1">Randomizer!AN38</f>
        <v>801.71489817791485</v>
      </c>
      <c r="AO44" s="237">
        <f ca="1">Randomizer!AO38</f>
        <v>696.33215416123539</v>
      </c>
      <c r="AP44" s="237">
        <f ca="1">Randomizer!AP38</f>
        <v>873.01587301587074</v>
      </c>
      <c r="AQ44" s="237">
        <f ca="1">Randomizer!AQ38</f>
        <v>747.40207833732688</v>
      </c>
      <c r="AR44" s="237">
        <f ca="1">Randomizer!AR38</f>
        <v>712.9241326724989</v>
      </c>
      <c r="AS44" s="237">
        <f ca="1">Randomizer!AS38</f>
        <v>2.6256832390825922E-13</v>
      </c>
      <c r="AT44" s="237">
        <f ca="1">Randomizer!AT38</f>
        <v>751.60771704179638</v>
      </c>
      <c r="AU44" s="237">
        <f ca="1">Randomizer!AU38</f>
        <v>3.6899216424618662E-13</v>
      </c>
      <c r="AV44" s="237">
        <f ca="1">Randomizer!AV38</f>
        <v>746.95426403034901</v>
      </c>
      <c r="AW44" s="237">
        <f ca="1">Randomizer!AW38</f>
        <v>4.4420763509065384E-13</v>
      </c>
      <c r="AX44" s="237">
        <f ca="1">Randomizer!AX38</f>
        <v>847.49603444367017</v>
      </c>
      <c r="AY44" s="237">
        <f ca="1">Randomizer!AY38</f>
        <v>524.83861914116972</v>
      </c>
      <c r="AZ44" s="237">
        <f ca="1">Randomizer!AZ38</f>
        <v>3.6391197503923054E-13</v>
      </c>
      <c r="BA44" s="237">
        <f>Randomizer!BA38</f>
        <v>0</v>
      </c>
      <c r="BB44" s="237">
        <f>Randomizer!BB38</f>
        <v>0</v>
      </c>
      <c r="BC44" s="237">
        <f>Randomizer!BC38</f>
        <v>0</v>
      </c>
      <c r="BD44" s="237">
        <f>Randomizer!BD38</f>
        <v>0</v>
      </c>
      <c r="BE44" s="237">
        <f>Randomizer!BE38</f>
        <v>0</v>
      </c>
      <c r="BF44" s="237">
        <f>Randomizer!BF38</f>
        <v>0</v>
      </c>
      <c r="BG44" s="237">
        <f>Randomizer!BG38</f>
        <v>0</v>
      </c>
      <c r="BH44" s="237">
        <f>Randomizer!BH38</f>
        <v>0</v>
      </c>
      <c r="BI44" s="237">
        <f>Randomizer!BI38</f>
        <v>0</v>
      </c>
      <c r="BJ44" s="237">
        <f>Randomizer!BJ38</f>
        <v>0</v>
      </c>
      <c r="BK44" s="237">
        <f>Randomizer!BK38</f>
        <v>0</v>
      </c>
      <c r="BL44" s="237">
        <f>Randomizer!BL38</f>
        <v>0</v>
      </c>
      <c r="BM44" s="237">
        <f>Randomizer!BM38</f>
        <v>0</v>
      </c>
      <c r="BN44" s="237">
        <f>Randomizer!BN38</f>
        <v>0</v>
      </c>
      <c r="BO44" s="237">
        <f>Randomizer!BO38</f>
        <v>0</v>
      </c>
      <c r="BP44" s="237">
        <f>Randomizer!BP38</f>
        <v>0</v>
      </c>
      <c r="BQ44" s="237">
        <f>Randomizer!BQ38</f>
        <v>0</v>
      </c>
      <c r="BR44" s="237">
        <f>Randomizer!BR38</f>
        <v>0</v>
      </c>
      <c r="BS44" s="237">
        <f>Randomizer!BS38</f>
        <v>0</v>
      </c>
      <c r="BT44" s="237">
        <f>Randomizer!BT38</f>
        <v>0</v>
      </c>
      <c r="BU44" s="237">
        <f>Randomizer!BU38</f>
        <v>0</v>
      </c>
      <c r="BV44" s="237">
        <f>Randomizer!BV38</f>
        <v>0</v>
      </c>
      <c r="BW44" s="237">
        <f>Randomizer!BW38</f>
        <v>0</v>
      </c>
      <c r="BX44" s="237">
        <f>Randomizer!BX38</f>
        <v>0</v>
      </c>
      <c r="BY44" s="237">
        <f>Randomizer!BY38</f>
        <v>0</v>
      </c>
      <c r="BZ44" s="237">
        <f>Randomizer!BZ38</f>
        <v>0</v>
      </c>
      <c r="CA44" s="237">
        <f>Randomizer!CA38</f>
        <v>0</v>
      </c>
      <c r="CB44" s="32">
        <f>Randomizer!CB38</f>
        <v>0</v>
      </c>
      <c r="CC44" s="32">
        <f>Randomizer!CC38</f>
        <v>0</v>
      </c>
      <c r="CD44" s="32">
        <f>Randomizer!CD38</f>
        <v>0</v>
      </c>
      <c r="CE44" s="32">
        <f>Randomizer!CE38</f>
        <v>0</v>
      </c>
      <c r="CF44" s="32">
        <f>Randomizer!CF38</f>
        <v>0</v>
      </c>
      <c r="CG44" s="32">
        <f>Randomizer!CG38</f>
        <v>0</v>
      </c>
      <c r="CH44" s="32">
        <f>Randomizer!CH38</f>
        <v>0</v>
      </c>
      <c r="CI44" s="32">
        <f>Randomizer!CI38</f>
        <v>0</v>
      </c>
      <c r="CJ44" s="32">
        <f>Randomizer!CJ38</f>
        <v>0</v>
      </c>
      <c r="CK44" s="32">
        <f>Randomizer!CK38</f>
        <v>0</v>
      </c>
      <c r="CL44" s="32">
        <f>Randomizer!CL38</f>
        <v>0</v>
      </c>
      <c r="CM44" s="32">
        <f>Randomizer!CM38</f>
        <v>0</v>
      </c>
      <c r="CN44" s="32">
        <f>Randomizer!CN38</f>
        <v>0</v>
      </c>
      <c r="CO44" s="252"/>
      <c r="CP44" s="189"/>
      <c r="CQ44" s="190"/>
      <c r="CR44" s="59"/>
      <c r="CS44" s="193"/>
      <c r="CT44" s="209"/>
      <c r="CU44" s="193"/>
      <c r="CV44" s="193"/>
      <c r="CW44" s="193"/>
      <c r="CX44" s="193"/>
      <c r="CY44" s="193"/>
      <c r="CZ44" s="193"/>
      <c r="DA44" s="193"/>
      <c r="DB44" s="193"/>
      <c r="DC44" s="193"/>
      <c r="DD44" s="193"/>
      <c r="DE44" s="193"/>
      <c r="DF44" s="193"/>
      <c r="DG44" s="193"/>
      <c r="DH44" s="193"/>
      <c r="DI44" s="193"/>
      <c r="DJ44" s="193"/>
      <c r="DK44" s="193"/>
      <c r="DL44" s="193"/>
      <c r="DM44" s="193"/>
      <c r="DN44" s="193"/>
      <c r="DO44" s="193"/>
      <c r="DP44" s="193"/>
      <c r="DQ44" s="193"/>
      <c r="DR44" s="193"/>
      <c r="DS44" s="193"/>
      <c r="DT44" s="193"/>
      <c r="DU44" s="193"/>
      <c r="DV44" s="193"/>
      <c r="DW44" s="193"/>
      <c r="DX44" s="193"/>
      <c r="DY44" s="193"/>
      <c r="DZ44" s="193"/>
      <c r="EA44" s="193"/>
      <c r="EB44" s="193"/>
      <c r="EC44" s="193"/>
      <c r="ED44" s="193"/>
      <c r="EE44" s="193"/>
      <c r="EF44" s="193"/>
      <c r="EG44" s="193"/>
      <c r="EH44" s="193"/>
      <c r="EI44" s="193"/>
      <c r="EJ44" s="193"/>
      <c r="EK44" s="193"/>
      <c r="EL44" s="193"/>
      <c r="EM44" s="193"/>
      <c r="EN44" s="193"/>
      <c r="EO44" s="193"/>
      <c r="EP44" s="193"/>
      <c r="EQ44" s="193"/>
      <c r="ER44" s="193"/>
      <c r="ES44" s="193"/>
      <c r="ET44" s="193"/>
      <c r="EU44" s="193"/>
      <c r="EV44" s="193"/>
      <c r="EW44" s="193"/>
      <c r="EX44" s="193"/>
      <c r="EY44" s="193"/>
      <c r="EZ44" s="193"/>
      <c r="FA44" s="193"/>
      <c r="FB44" s="193"/>
      <c r="FC44" s="193"/>
      <c r="FD44" s="193"/>
      <c r="FE44" s="193"/>
      <c r="FF44" s="193"/>
      <c r="FG44" s="193"/>
      <c r="FH44" s="193"/>
      <c r="FI44" s="193"/>
      <c r="FJ44" s="193"/>
      <c r="FK44" s="193"/>
      <c r="FL44" s="193"/>
      <c r="FM44" s="193"/>
      <c r="FN44" s="193"/>
      <c r="FO44" s="193"/>
      <c r="FP44" s="193"/>
      <c r="FQ44" s="193"/>
      <c r="FR44" s="193"/>
      <c r="FS44" s="193"/>
      <c r="FT44" s="193"/>
      <c r="FU44" s="193"/>
      <c r="FV44" s="193"/>
      <c r="FW44" s="193"/>
      <c r="FX44" s="193"/>
      <c r="FY44" s="193"/>
      <c r="FZ44" s="193"/>
      <c r="GA44" s="193"/>
      <c r="GB44" s="193"/>
    </row>
    <row r="45" spans="1:184" s="179" customFormat="1" hidden="1">
      <c r="A45" s="281"/>
      <c r="B45" s="16" t="s">
        <v>16</v>
      </c>
      <c r="C45" s="237" t="str">
        <f>C40</f>
        <v>Frank Hulton </v>
      </c>
      <c r="D45" s="237" t="str">
        <f t="shared" ref="D45:BO45" si="23">D40</f>
        <v>Mark Redsell</v>
      </c>
      <c r="E45" s="237" t="str">
        <f t="shared" si="23"/>
        <v>Greg Dakin</v>
      </c>
      <c r="F45" s="237" t="str">
        <f t="shared" si="23"/>
        <v>Thorsten Folker</v>
      </c>
      <c r="G45" s="237" t="str">
        <f t="shared" si="23"/>
        <v>Joel West </v>
      </c>
      <c r="H45" s="237" t="str">
        <f t="shared" si="23"/>
        <v>Klaus Brettner</v>
      </c>
      <c r="I45" s="237" t="str">
        <f t="shared" si="23"/>
        <v>Markus Meissner</v>
      </c>
      <c r="J45" s="237" t="str">
        <f t="shared" si="23"/>
        <v>Stefan Bernardy</v>
      </c>
      <c r="K45" s="237" t="str">
        <f t="shared" si="23"/>
        <v>Søren Krogh</v>
      </c>
      <c r="L45" s="237" t="str">
        <f t="shared" si="23"/>
        <v>Alvaro Silgado</v>
      </c>
      <c r="M45" s="237" t="str">
        <f t="shared" si="23"/>
        <v>Pete Burgess</v>
      </c>
      <c r="N45" s="237" t="str">
        <f t="shared" si="23"/>
        <v>Dieter Perlick</v>
      </c>
      <c r="O45" s="237" t="str">
        <f t="shared" si="23"/>
        <v>Simon Thornton </v>
      </c>
      <c r="P45" s="237" t="str">
        <f t="shared" si="23"/>
        <v>André Austen</v>
      </c>
      <c r="Q45" s="237" t="str">
        <f t="shared" si="23"/>
        <v>Siegfried Schedel</v>
      </c>
      <c r="R45" s="237" t="str">
        <f t="shared" si="23"/>
        <v>George Young</v>
      </c>
      <c r="S45" s="237" t="str">
        <f t="shared" si="23"/>
        <v>John Phillips</v>
      </c>
      <c r="T45" s="237" t="str">
        <f t="shared" si="23"/>
        <v>Stefan Bertschi</v>
      </c>
      <c r="U45" s="237" t="str">
        <f t="shared" si="23"/>
        <v>Jason Bioletti</v>
      </c>
      <c r="V45" s="237" t="str">
        <f t="shared" si="23"/>
        <v>Allen Elliott</v>
      </c>
      <c r="W45" s="237" t="str">
        <f t="shared" si="23"/>
        <v>Thomas Deinert</v>
      </c>
      <c r="X45" s="237" t="str">
        <f t="shared" si="23"/>
        <v>Mike Evans</v>
      </c>
      <c r="Y45" s="237" t="str">
        <f t="shared" si="23"/>
        <v>Jon Edison</v>
      </c>
      <c r="Z45" s="237" t="str">
        <f t="shared" si="23"/>
        <v>Thomas Henselmann</v>
      </c>
      <c r="AA45" s="237" t="str">
        <f t="shared" si="23"/>
        <v>Sebastian Reichert</v>
      </c>
      <c r="AB45" s="237" t="str">
        <f t="shared" si="23"/>
        <v>Robert Hermans</v>
      </c>
      <c r="AC45" s="237" t="str">
        <f t="shared" si="23"/>
        <v>Eberhard Rosemann</v>
      </c>
      <c r="AD45" s="237" t="str">
        <f t="shared" si="23"/>
        <v>Klaus Kowalski</v>
      </c>
      <c r="AE45" s="237" t="str">
        <f t="shared" si="23"/>
        <v>Mike Shellim</v>
      </c>
      <c r="AF45" s="237" t="str">
        <f t="shared" si="23"/>
        <v>Martin Newnham</v>
      </c>
      <c r="AG45" s="237" t="str">
        <f t="shared" si="23"/>
        <v>Marc Schmieding</v>
      </c>
      <c r="AH45" s="237" t="str">
        <f t="shared" si="23"/>
        <v>Mark Treble</v>
      </c>
      <c r="AI45" s="237" t="str">
        <f t="shared" si="23"/>
        <v>Gary Harrison</v>
      </c>
      <c r="AJ45" s="237" t="str">
        <f t="shared" si="23"/>
        <v>Peter Gunning</v>
      </c>
      <c r="AK45" s="237" t="str">
        <f t="shared" si="23"/>
        <v>Tobias Reik</v>
      </c>
      <c r="AL45" s="237" t="str">
        <f t="shared" si="23"/>
        <v>Mick Walsh</v>
      </c>
      <c r="AM45" s="237" t="str">
        <f t="shared" si="23"/>
        <v>Paul Garnett</v>
      </c>
      <c r="AN45" s="237" t="str">
        <f t="shared" si="23"/>
        <v>Daniel Schneider</v>
      </c>
      <c r="AO45" s="237" t="str">
        <f t="shared" si="23"/>
        <v>Torsten Hermann</v>
      </c>
      <c r="AP45" s="237" t="str">
        <f t="shared" si="23"/>
        <v>Peter Kowalski</v>
      </c>
      <c r="AQ45" s="237" t="str">
        <f t="shared" si="23"/>
        <v>Martin Kopp</v>
      </c>
      <c r="AR45" s="237" t="str">
        <f t="shared" si="23"/>
        <v>Plöschberger Hannes</v>
      </c>
      <c r="AS45" s="237" t="str">
        <f t="shared" si="23"/>
        <v>Rick Ruijsink</v>
      </c>
      <c r="AT45" s="237" t="str">
        <f t="shared" si="23"/>
        <v>Mark Abbotts</v>
      </c>
      <c r="AU45" s="237" t="str">
        <f t="shared" si="23"/>
        <v>Arne Finkeldey</v>
      </c>
      <c r="AV45" s="237" t="str">
        <f t="shared" si="23"/>
        <v>Martin Ulrich </v>
      </c>
      <c r="AW45" s="237" t="str">
        <f t="shared" si="23"/>
        <v>Tony Robertson</v>
      </c>
      <c r="AX45" s="237" t="str">
        <f t="shared" si="23"/>
        <v>Jesper Christensen</v>
      </c>
      <c r="AY45" s="237" t="str">
        <f t="shared" si="23"/>
        <v>Ulrich Duttenhofer</v>
      </c>
      <c r="AZ45" s="237" t="str">
        <f t="shared" si="23"/>
        <v>Robert Ryan</v>
      </c>
      <c r="BA45" s="237">
        <f t="shared" si="23"/>
        <v>0</v>
      </c>
      <c r="BB45" s="237">
        <f t="shared" si="23"/>
        <v>0</v>
      </c>
      <c r="BC45" s="237">
        <f t="shared" si="23"/>
        <v>0</v>
      </c>
      <c r="BD45" s="237">
        <f t="shared" si="23"/>
        <v>0</v>
      </c>
      <c r="BE45" s="237">
        <f t="shared" si="23"/>
        <v>0</v>
      </c>
      <c r="BF45" s="237">
        <f t="shared" si="23"/>
        <v>0</v>
      </c>
      <c r="BG45" s="237">
        <f t="shared" si="23"/>
        <v>0</v>
      </c>
      <c r="BH45" s="237">
        <f t="shared" si="23"/>
        <v>0</v>
      </c>
      <c r="BI45" s="237">
        <f t="shared" si="23"/>
        <v>0</v>
      </c>
      <c r="BJ45" s="237">
        <f t="shared" si="23"/>
        <v>0</v>
      </c>
      <c r="BK45" s="237">
        <f t="shared" si="23"/>
        <v>0</v>
      </c>
      <c r="BL45" s="237">
        <f t="shared" si="23"/>
        <v>0</v>
      </c>
      <c r="BM45" s="237">
        <f t="shared" si="23"/>
        <v>0</v>
      </c>
      <c r="BN45" s="237">
        <f t="shared" si="23"/>
        <v>0</v>
      </c>
      <c r="BO45" s="237">
        <f t="shared" si="23"/>
        <v>0</v>
      </c>
      <c r="BP45" s="237">
        <f t="shared" ref="BP45:CN45" si="24">BP40</f>
        <v>0</v>
      </c>
      <c r="BQ45" s="237">
        <f t="shared" si="24"/>
        <v>0</v>
      </c>
      <c r="BR45" s="237">
        <f t="shared" si="24"/>
        <v>0</v>
      </c>
      <c r="BS45" s="237">
        <f t="shared" si="24"/>
        <v>0</v>
      </c>
      <c r="BT45" s="237">
        <f t="shared" si="24"/>
        <v>0</v>
      </c>
      <c r="BU45" s="237">
        <f t="shared" si="24"/>
        <v>0</v>
      </c>
      <c r="BV45" s="237">
        <f t="shared" si="24"/>
        <v>0</v>
      </c>
      <c r="BW45" s="237">
        <f t="shared" si="24"/>
        <v>0</v>
      </c>
      <c r="BX45" s="237">
        <f t="shared" si="24"/>
        <v>0</v>
      </c>
      <c r="BY45" s="237">
        <f t="shared" si="24"/>
        <v>0</v>
      </c>
      <c r="BZ45" s="237">
        <f t="shared" si="24"/>
        <v>0</v>
      </c>
      <c r="CA45" s="237">
        <f t="shared" si="24"/>
        <v>0</v>
      </c>
      <c r="CB45" s="32">
        <f t="shared" si="24"/>
        <v>0</v>
      </c>
      <c r="CC45" s="32">
        <f t="shared" si="24"/>
        <v>0</v>
      </c>
      <c r="CD45" s="32">
        <f t="shared" si="24"/>
        <v>0</v>
      </c>
      <c r="CE45" s="32">
        <f t="shared" si="24"/>
        <v>0</v>
      </c>
      <c r="CF45" s="32">
        <f t="shared" si="24"/>
        <v>0</v>
      </c>
      <c r="CG45" s="32">
        <f t="shared" si="24"/>
        <v>0</v>
      </c>
      <c r="CH45" s="32">
        <f t="shared" si="24"/>
        <v>0</v>
      </c>
      <c r="CI45" s="32">
        <f t="shared" si="24"/>
        <v>0</v>
      </c>
      <c r="CJ45" s="32">
        <f t="shared" si="24"/>
        <v>0</v>
      </c>
      <c r="CK45" s="32">
        <f t="shared" si="24"/>
        <v>0</v>
      </c>
      <c r="CL45" s="32">
        <f t="shared" si="24"/>
        <v>0</v>
      </c>
      <c r="CM45" s="32">
        <f t="shared" si="24"/>
        <v>0</v>
      </c>
      <c r="CN45" s="32">
        <f t="shared" si="24"/>
        <v>0</v>
      </c>
      <c r="CO45" s="252"/>
      <c r="CP45" s="40"/>
      <c r="CQ45" s="41"/>
      <c r="CR45" s="59"/>
      <c r="CS45" s="193"/>
      <c r="CT45" s="209">
        <f>A44</f>
        <v>0</v>
      </c>
      <c r="CU45" s="193"/>
      <c r="CV45" s="193"/>
      <c r="CW45" s="193"/>
      <c r="CX45" s="193"/>
      <c r="CY45" s="193"/>
      <c r="CZ45" s="193"/>
      <c r="DA45" s="193"/>
      <c r="DB45" s="193"/>
      <c r="DC45" s="193"/>
      <c r="DD45" s="193"/>
      <c r="DE45" s="193"/>
      <c r="DF45" s="193"/>
      <c r="DG45" s="193"/>
      <c r="DH45" s="193"/>
      <c r="DI45" s="193"/>
      <c r="DJ45" s="193"/>
      <c r="DK45" s="193"/>
      <c r="DL45" s="193"/>
      <c r="DM45" s="193"/>
      <c r="DN45" s="193"/>
      <c r="DO45" s="193"/>
      <c r="DP45" s="193"/>
      <c r="DQ45" s="193"/>
      <c r="DR45" s="193"/>
      <c r="DS45" s="193"/>
      <c r="DT45" s="193"/>
      <c r="DU45" s="193"/>
      <c r="DV45" s="193"/>
      <c r="DW45" s="193"/>
      <c r="DX45" s="193"/>
      <c r="DY45" s="193"/>
      <c r="DZ45" s="193"/>
      <c r="EA45" s="193"/>
      <c r="EB45" s="193"/>
      <c r="EC45" s="193"/>
      <c r="ED45" s="193"/>
      <c r="EE45" s="193"/>
      <c r="EF45" s="193"/>
      <c r="EG45" s="193"/>
      <c r="EH45" s="193"/>
      <c r="EI45" s="193"/>
      <c r="EJ45" s="193"/>
      <c r="EK45" s="193"/>
      <c r="EL45" s="193"/>
      <c r="EM45" s="193"/>
      <c r="EN45" s="193"/>
      <c r="EO45" s="193"/>
      <c r="EP45" s="193"/>
      <c r="EQ45" s="193"/>
      <c r="ER45" s="193"/>
      <c r="ES45" s="193"/>
      <c r="ET45" s="193"/>
      <c r="EU45" s="193"/>
      <c r="EV45" s="193"/>
      <c r="EW45" s="193"/>
      <c r="EX45" s="193"/>
      <c r="EY45" s="193"/>
      <c r="EZ45" s="193"/>
      <c r="FA45" s="193"/>
      <c r="FB45" s="193"/>
      <c r="FC45" s="193"/>
      <c r="FD45" s="193"/>
      <c r="FE45" s="193"/>
      <c r="FF45" s="193"/>
      <c r="FG45" s="193"/>
      <c r="FH45" s="193"/>
      <c r="FI45" s="193"/>
      <c r="FJ45" s="193"/>
      <c r="FK45" s="193"/>
      <c r="FL45" s="193"/>
      <c r="FM45" s="193"/>
      <c r="FN45" s="193"/>
      <c r="FO45" s="193"/>
      <c r="FP45" s="193"/>
      <c r="FQ45" s="193"/>
      <c r="FR45" s="193"/>
      <c r="FS45" s="193"/>
      <c r="FT45" s="193"/>
      <c r="FU45" s="193"/>
      <c r="FV45" s="193"/>
      <c r="FW45" s="193"/>
      <c r="FX45" s="193"/>
      <c r="FY45" s="193"/>
      <c r="FZ45" s="193"/>
      <c r="GA45" s="193"/>
      <c r="GB45" s="193"/>
    </row>
    <row r="46" spans="1:184" hidden="1">
      <c r="A46" s="282">
        <v>5</v>
      </c>
      <c r="B46" s="33" t="s">
        <v>18</v>
      </c>
      <c r="C46" s="232">
        <f ca="1">RANK(C49,$C49:$CN49,0)</f>
        <v>48</v>
      </c>
      <c r="D46" s="232">
        <f t="shared" ref="D46:BO46" ca="1" si="25">RANK(D49,$C49:$CN49,0)</f>
        <v>10</v>
      </c>
      <c r="E46" s="232">
        <f t="shared" ca="1" si="25"/>
        <v>34</v>
      </c>
      <c r="F46" s="232">
        <f t="shared" ca="1" si="25"/>
        <v>33</v>
      </c>
      <c r="G46" s="232">
        <f t="shared" ca="1" si="25"/>
        <v>2</v>
      </c>
      <c r="H46" s="232">
        <f t="shared" ca="1" si="25"/>
        <v>26</v>
      </c>
      <c r="I46" s="232">
        <f t="shared" ca="1" si="25"/>
        <v>14</v>
      </c>
      <c r="J46" s="232">
        <f t="shared" ca="1" si="25"/>
        <v>36</v>
      </c>
      <c r="K46" s="232">
        <f t="shared" ca="1" si="25"/>
        <v>12</v>
      </c>
      <c r="L46" s="232">
        <f t="shared" ca="1" si="25"/>
        <v>3</v>
      </c>
      <c r="M46" s="232">
        <f t="shared" ca="1" si="25"/>
        <v>40</v>
      </c>
      <c r="N46" s="232">
        <f t="shared" ca="1" si="25"/>
        <v>9</v>
      </c>
      <c r="O46" s="232">
        <f t="shared" ca="1" si="25"/>
        <v>5</v>
      </c>
      <c r="P46" s="232">
        <f t="shared" ca="1" si="25"/>
        <v>6</v>
      </c>
      <c r="Q46" s="232">
        <f t="shared" ca="1" si="25"/>
        <v>11</v>
      </c>
      <c r="R46" s="232">
        <f t="shared" ca="1" si="25"/>
        <v>17</v>
      </c>
      <c r="S46" s="232">
        <f t="shared" ca="1" si="25"/>
        <v>1</v>
      </c>
      <c r="T46" s="232">
        <f t="shared" ca="1" si="25"/>
        <v>7</v>
      </c>
      <c r="U46" s="232">
        <f t="shared" ca="1" si="25"/>
        <v>50</v>
      </c>
      <c r="V46" s="232">
        <f t="shared" ca="1" si="25"/>
        <v>35</v>
      </c>
      <c r="W46" s="232">
        <f t="shared" ca="1" si="25"/>
        <v>27</v>
      </c>
      <c r="X46" s="232">
        <f t="shared" ca="1" si="25"/>
        <v>42</v>
      </c>
      <c r="Y46" s="232">
        <f t="shared" ca="1" si="25"/>
        <v>30</v>
      </c>
      <c r="Z46" s="232">
        <f t="shared" ca="1" si="25"/>
        <v>20</v>
      </c>
      <c r="AA46" s="232">
        <f t="shared" ca="1" si="25"/>
        <v>21</v>
      </c>
      <c r="AB46" s="232">
        <f t="shared" ca="1" si="25"/>
        <v>44</v>
      </c>
      <c r="AC46" s="232">
        <f t="shared" ca="1" si="25"/>
        <v>19</v>
      </c>
      <c r="AD46" s="232">
        <f t="shared" ca="1" si="25"/>
        <v>23</v>
      </c>
      <c r="AE46" s="232">
        <f t="shared" ca="1" si="25"/>
        <v>37</v>
      </c>
      <c r="AF46" s="232">
        <f t="shared" ca="1" si="25"/>
        <v>4</v>
      </c>
      <c r="AG46" s="232">
        <f t="shared" ca="1" si="25"/>
        <v>41</v>
      </c>
      <c r="AH46" s="232">
        <f t="shared" ca="1" si="25"/>
        <v>8</v>
      </c>
      <c r="AI46" s="232">
        <f t="shared" ca="1" si="25"/>
        <v>32</v>
      </c>
      <c r="AJ46" s="232">
        <f t="shared" ca="1" si="25"/>
        <v>15</v>
      </c>
      <c r="AK46" s="232">
        <f t="shared" ca="1" si="25"/>
        <v>13</v>
      </c>
      <c r="AL46" s="232">
        <f t="shared" ca="1" si="25"/>
        <v>28</v>
      </c>
      <c r="AM46" s="232">
        <f t="shared" ca="1" si="25"/>
        <v>47</v>
      </c>
      <c r="AN46" s="232">
        <f t="shared" ca="1" si="25"/>
        <v>24</v>
      </c>
      <c r="AO46" s="232">
        <f t="shared" ca="1" si="25"/>
        <v>38</v>
      </c>
      <c r="AP46" s="232">
        <f t="shared" ca="1" si="25"/>
        <v>29</v>
      </c>
      <c r="AQ46" s="232">
        <f t="shared" ca="1" si="25"/>
        <v>31</v>
      </c>
      <c r="AR46" s="232">
        <f t="shared" ca="1" si="25"/>
        <v>18</v>
      </c>
      <c r="AS46" s="232">
        <f t="shared" ca="1" si="25"/>
        <v>45</v>
      </c>
      <c r="AT46" s="232">
        <f t="shared" ca="1" si="25"/>
        <v>22</v>
      </c>
      <c r="AU46" s="232">
        <f t="shared" ca="1" si="25"/>
        <v>43</v>
      </c>
      <c r="AV46" s="232">
        <f t="shared" ca="1" si="25"/>
        <v>25</v>
      </c>
      <c r="AW46" s="232">
        <f t="shared" ca="1" si="25"/>
        <v>49</v>
      </c>
      <c r="AX46" s="232">
        <f t="shared" ca="1" si="25"/>
        <v>16</v>
      </c>
      <c r="AY46" s="232">
        <f t="shared" ca="1" si="25"/>
        <v>39</v>
      </c>
      <c r="AZ46" s="232">
        <f t="shared" ca="1" si="25"/>
        <v>46</v>
      </c>
      <c r="BA46" s="232">
        <f t="shared" ca="1" si="25"/>
        <v>51</v>
      </c>
      <c r="BB46" s="232">
        <f t="shared" ca="1" si="25"/>
        <v>51</v>
      </c>
      <c r="BC46" s="232">
        <f t="shared" ca="1" si="25"/>
        <v>51</v>
      </c>
      <c r="BD46" s="232">
        <f t="shared" ca="1" si="25"/>
        <v>51</v>
      </c>
      <c r="BE46" s="232">
        <f t="shared" ca="1" si="25"/>
        <v>51</v>
      </c>
      <c r="BF46" s="232">
        <f t="shared" ca="1" si="25"/>
        <v>51</v>
      </c>
      <c r="BG46" s="232">
        <f t="shared" ca="1" si="25"/>
        <v>51</v>
      </c>
      <c r="BH46" s="232">
        <f t="shared" ca="1" si="25"/>
        <v>51</v>
      </c>
      <c r="BI46" s="232">
        <f t="shared" ca="1" si="25"/>
        <v>51</v>
      </c>
      <c r="BJ46" s="232">
        <f t="shared" ca="1" si="25"/>
        <v>51</v>
      </c>
      <c r="BK46" s="232">
        <f t="shared" ca="1" si="25"/>
        <v>51</v>
      </c>
      <c r="BL46" s="232">
        <f t="shared" ca="1" si="25"/>
        <v>51</v>
      </c>
      <c r="BM46" s="232">
        <f t="shared" ca="1" si="25"/>
        <v>51</v>
      </c>
      <c r="BN46" s="232">
        <f t="shared" ca="1" si="25"/>
        <v>51</v>
      </c>
      <c r="BO46" s="232">
        <f t="shared" ca="1" si="25"/>
        <v>51</v>
      </c>
      <c r="BP46" s="232">
        <f t="shared" ref="BP46:CN46" ca="1" si="26">RANK(BP49,$C49:$CN49,0)</f>
        <v>51</v>
      </c>
      <c r="BQ46" s="232">
        <f t="shared" ca="1" si="26"/>
        <v>51</v>
      </c>
      <c r="BR46" s="232">
        <f t="shared" ca="1" si="26"/>
        <v>51</v>
      </c>
      <c r="BS46" s="232">
        <f t="shared" ca="1" si="26"/>
        <v>51</v>
      </c>
      <c r="BT46" s="232">
        <f t="shared" ca="1" si="26"/>
        <v>51</v>
      </c>
      <c r="BU46" s="232">
        <f t="shared" ca="1" si="26"/>
        <v>51</v>
      </c>
      <c r="BV46" s="232">
        <f t="shared" ca="1" si="26"/>
        <v>51</v>
      </c>
      <c r="BW46" s="232">
        <f t="shared" ca="1" si="26"/>
        <v>51</v>
      </c>
      <c r="BX46" s="232">
        <f t="shared" ca="1" si="26"/>
        <v>51</v>
      </c>
      <c r="BY46" s="232">
        <f t="shared" ca="1" si="26"/>
        <v>51</v>
      </c>
      <c r="BZ46" s="232">
        <f t="shared" ca="1" si="26"/>
        <v>51</v>
      </c>
      <c r="CA46" s="232">
        <f t="shared" ca="1" si="26"/>
        <v>51</v>
      </c>
      <c r="CB46" s="42">
        <f t="shared" ca="1" si="26"/>
        <v>51</v>
      </c>
      <c r="CC46" s="42">
        <f t="shared" ca="1" si="26"/>
        <v>51</v>
      </c>
      <c r="CD46" s="42">
        <f t="shared" ca="1" si="26"/>
        <v>51</v>
      </c>
      <c r="CE46" s="42">
        <f t="shared" ca="1" si="26"/>
        <v>51</v>
      </c>
      <c r="CF46" s="42">
        <f t="shared" ca="1" si="26"/>
        <v>51</v>
      </c>
      <c r="CG46" s="42">
        <f t="shared" ca="1" si="26"/>
        <v>51</v>
      </c>
      <c r="CH46" s="42">
        <f t="shared" ca="1" si="26"/>
        <v>51</v>
      </c>
      <c r="CI46" s="42">
        <f t="shared" ca="1" si="26"/>
        <v>51</v>
      </c>
      <c r="CJ46" s="42">
        <f t="shared" ca="1" si="26"/>
        <v>51</v>
      </c>
      <c r="CK46" s="42">
        <f t="shared" ca="1" si="26"/>
        <v>51</v>
      </c>
      <c r="CL46" s="42">
        <f t="shared" ca="1" si="26"/>
        <v>51</v>
      </c>
      <c r="CM46" s="42">
        <f t="shared" ca="1" si="26"/>
        <v>51</v>
      </c>
      <c r="CN46" s="42">
        <f t="shared" ca="1" si="26"/>
        <v>51</v>
      </c>
      <c r="CO46" s="252"/>
      <c r="CP46" s="40"/>
      <c r="CQ46" s="41"/>
      <c r="CR46" s="59"/>
      <c r="CS46" s="193"/>
      <c r="CT46" s="209"/>
      <c r="CU46" s="193"/>
      <c r="CV46" s="193"/>
      <c r="CW46" s="193"/>
      <c r="CX46" s="193"/>
      <c r="CY46" s="193"/>
      <c r="CZ46" s="193"/>
      <c r="DA46" s="193"/>
      <c r="DB46" s="193"/>
      <c r="DC46" s="193"/>
      <c r="DD46" s="193"/>
      <c r="DE46" s="193"/>
      <c r="DF46" s="193"/>
      <c r="DG46" s="193"/>
      <c r="DH46" s="193"/>
      <c r="DI46" s="193"/>
      <c r="DJ46" s="193"/>
      <c r="DK46" s="193"/>
      <c r="DL46" s="193"/>
      <c r="DM46" s="193"/>
      <c r="DN46" s="193"/>
      <c r="DO46" s="193"/>
      <c r="DP46" s="193"/>
      <c r="DQ46" s="193"/>
      <c r="DR46" s="193"/>
      <c r="DS46" s="193"/>
      <c r="DT46" s="193"/>
      <c r="DU46" s="193"/>
      <c r="DV46" s="193"/>
      <c r="DW46" s="193"/>
      <c r="DX46" s="193"/>
      <c r="DY46" s="193"/>
      <c r="DZ46" s="193"/>
      <c r="EA46" s="193"/>
      <c r="EB46" s="193"/>
      <c r="EC46" s="193"/>
      <c r="ED46" s="193"/>
      <c r="EE46" s="193"/>
      <c r="EF46" s="193"/>
      <c r="EG46" s="193"/>
      <c r="EH46" s="193"/>
      <c r="EI46" s="193"/>
      <c r="EJ46" s="193"/>
      <c r="EK46" s="193"/>
      <c r="EL46" s="193"/>
      <c r="EM46" s="193"/>
      <c r="EN46" s="193"/>
      <c r="EO46" s="193"/>
      <c r="EP46" s="193"/>
      <c r="EQ46" s="193"/>
      <c r="ER46" s="193"/>
      <c r="ES46" s="193"/>
      <c r="ET46" s="193"/>
      <c r="EU46" s="193"/>
      <c r="EV46" s="193"/>
      <c r="EW46" s="193"/>
      <c r="EX46" s="193"/>
      <c r="EY46" s="193"/>
      <c r="EZ46" s="193"/>
      <c r="FA46" s="193"/>
      <c r="FB46" s="193"/>
      <c r="FC46" s="193"/>
      <c r="FD46" s="193"/>
      <c r="FE46" s="193"/>
      <c r="FF46" s="193"/>
      <c r="FG46" s="193"/>
      <c r="FH46" s="193"/>
      <c r="FI46" s="193"/>
      <c r="FJ46" s="193"/>
      <c r="FK46" s="193"/>
      <c r="FL46" s="193"/>
      <c r="FM46" s="193"/>
      <c r="FN46" s="193"/>
      <c r="FO46" s="193"/>
      <c r="FP46" s="193"/>
      <c r="FQ46" s="193"/>
      <c r="FR46" s="193"/>
      <c r="FS46" s="193"/>
      <c r="FT46" s="193"/>
      <c r="FU46" s="193"/>
      <c r="FV46" s="193"/>
      <c r="FW46" s="193"/>
      <c r="FX46" s="193"/>
      <c r="FY46" s="193"/>
      <c r="FZ46" s="193"/>
      <c r="GA46" s="193"/>
      <c r="GB46" s="193"/>
    </row>
    <row r="47" spans="1:184">
      <c r="A47" s="283"/>
      <c r="B47" s="33" t="s">
        <v>1</v>
      </c>
      <c r="C47" s="233" t="s">
        <v>26</v>
      </c>
      <c r="D47" s="233">
        <v>44.81</v>
      </c>
      <c r="E47" s="233">
        <v>51.51</v>
      </c>
      <c r="F47" s="233">
        <v>51.29</v>
      </c>
      <c r="G47" s="233">
        <v>39.729999999999997</v>
      </c>
      <c r="H47" s="233">
        <v>49.18</v>
      </c>
      <c r="I47" s="233">
        <v>45.61</v>
      </c>
      <c r="J47" s="233">
        <v>53.29</v>
      </c>
      <c r="K47" s="233">
        <v>44.97</v>
      </c>
      <c r="L47" s="233">
        <v>41.65</v>
      </c>
      <c r="M47" s="233">
        <v>62.36</v>
      </c>
      <c r="N47" s="233">
        <v>44.33</v>
      </c>
      <c r="O47" s="233">
        <v>42.21</v>
      </c>
      <c r="P47" s="233">
        <v>43.55</v>
      </c>
      <c r="Q47" s="233">
        <v>44.87</v>
      </c>
      <c r="R47" s="233">
        <v>46.56</v>
      </c>
      <c r="S47" s="233">
        <v>39.200000000000003</v>
      </c>
      <c r="T47" s="233">
        <v>43.94</v>
      </c>
      <c r="U47" s="233" t="s">
        <v>26</v>
      </c>
      <c r="V47" s="233">
        <v>51.79</v>
      </c>
      <c r="W47" s="233">
        <v>49.48</v>
      </c>
      <c r="X47" s="233" t="s">
        <v>26</v>
      </c>
      <c r="Y47" s="233">
        <v>49.91</v>
      </c>
      <c r="Z47" s="233">
        <v>47.66</v>
      </c>
      <c r="AA47" s="233">
        <v>47.74</v>
      </c>
      <c r="AB47" s="233" t="s">
        <v>26</v>
      </c>
      <c r="AC47" s="233">
        <v>46.75</v>
      </c>
      <c r="AD47" s="233">
        <v>48.85</v>
      </c>
      <c r="AE47" s="233">
        <v>53.58</v>
      </c>
      <c r="AF47" s="233">
        <v>42.08</v>
      </c>
      <c r="AG47" s="233">
        <v>68.98</v>
      </c>
      <c r="AH47" s="233">
        <v>44.14</v>
      </c>
      <c r="AI47" s="233">
        <v>50.82</v>
      </c>
      <c r="AJ47" s="233">
        <v>45.92</v>
      </c>
      <c r="AK47" s="233">
        <v>45.24</v>
      </c>
      <c r="AL47" s="233">
        <v>49.61</v>
      </c>
      <c r="AM47" s="233" t="s">
        <v>26</v>
      </c>
      <c r="AN47" s="233">
        <v>48.89</v>
      </c>
      <c r="AO47" s="233">
        <v>58.47</v>
      </c>
      <c r="AP47" s="233">
        <v>49.73</v>
      </c>
      <c r="AQ47" s="233">
        <v>50.05</v>
      </c>
      <c r="AR47" s="233">
        <v>46.68</v>
      </c>
      <c r="AS47" s="233" t="s">
        <v>26</v>
      </c>
      <c r="AT47" s="233">
        <v>47.83</v>
      </c>
      <c r="AU47" s="233" t="s">
        <v>26</v>
      </c>
      <c r="AV47" s="233">
        <v>49.03</v>
      </c>
      <c r="AW47" s="233" t="s">
        <v>26</v>
      </c>
      <c r="AX47" s="233">
        <v>46.45</v>
      </c>
      <c r="AY47" s="233">
        <v>59.26</v>
      </c>
      <c r="AZ47" s="233" t="s">
        <v>26</v>
      </c>
      <c r="BA47" s="233"/>
      <c r="BB47" s="233"/>
      <c r="BC47" s="233"/>
      <c r="BD47" s="233"/>
      <c r="BE47" s="233"/>
      <c r="BF47" s="233"/>
      <c r="BG47" s="233"/>
      <c r="BH47" s="233"/>
      <c r="BI47" s="233"/>
      <c r="BJ47" s="233"/>
      <c r="BK47" s="233"/>
      <c r="BL47" s="233"/>
      <c r="BM47" s="233"/>
      <c r="BN47" s="233"/>
      <c r="BO47" s="233"/>
      <c r="BP47" s="233"/>
      <c r="BQ47" s="233"/>
      <c r="BR47" s="233"/>
      <c r="BS47" s="233"/>
      <c r="BT47" s="233"/>
      <c r="BU47" s="233"/>
      <c r="BV47" s="233"/>
      <c r="BW47" s="233"/>
      <c r="BX47" s="233"/>
      <c r="BY47" s="233"/>
      <c r="BZ47" s="233"/>
      <c r="CA47" s="233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52"/>
      <c r="CP47" s="188">
        <f>IF(Randomizer!CP41=0,"",Randomizer!CP41)</f>
        <v>39.200000000000003</v>
      </c>
      <c r="CQ47" s="188" t="str">
        <f>IF(CP47=0, "", Randomizer!CQ41)</f>
        <v>John Phillips</v>
      </c>
      <c r="CR47" s="59"/>
      <c r="CS47" s="193"/>
      <c r="CT47" s="209">
        <f>A46</f>
        <v>5</v>
      </c>
      <c r="CU47" s="193"/>
      <c r="CV47" s="193"/>
      <c r="CW47" s="193"/>
      <c r="CX47" s="193"/>
      <c r="CY47" s="193"/>
      <c r="CZ47" s="193"/>
      <c r="DA47" s="193"/>
      <c r="DB47" s="193"/>
      <c r="DC47" s="193"/>
      <c r="DD47" s="193"/>
      <c r="DE47" s="193"/>
      <c r="DF47" s="193"/>
      <c r="DG47" s="193"/>
      <c r="DH47" s="193"/>
      <c r="DI47" s="193"/>
      <c r="DJ47" s="193"/>
      <c r="DK47" s="193"/>
      <c r="DL47" s="193"/>
      <c r="DM47" s="193"/>
      <c r="DN47" s="193"/>
      <c r="DO47" s="193"/>
      <c r="DP47" s="193"/>
      <c r="DQ47" s="193"/>
      <c r="DR47" s="193"/>
      <c r="DS47" s="193"/>
      <c r="DT47" s="193"/>
      <c r="DU47" s="193"/>
      <c r="DV47" s="193"/>
      <c r="DW47" s="193"/>
      <c r="DX47" s="193"/>
      <c r="DY47" s="193"/>
      <c r="DZ47" s="193"/>
      <c r="EA47" s="193"/>
      <c r="EB47" s="193"/>
      <c r="EC47" s="193"/>
      <c r="ED47" s="193"/>
      <c r="EE47" s="193"/>
      <c r="EF47" s="193"/>
      <c r="EG47" s="193"/>
      <c r="EH47" s="193"/>
      <c r="EI47" s="193"/>
      <c r="EJ47" s="193"/>
      <c r="EK47" s="193"/>
      <c r="EL47" s="193"/>
      <c r="EM47" s="193"/>
      <c r="EN47" s="193"/>
      <c r="EO47" s="193"/>
      <c r="EP47" s="193"/>
      <c r="EQ47" s="193"/>
      <c r="ER47" s="193"/>
      <c r="ES47" s="193"/>
      <c r="ET47" s="193"/>
      <c r="EU47" s="193"/>
      <c r="EV47" s="193"/>
      <c r="EW47" s="193"/>
      <c r="EX47" s="193"/>
      <c r="EY47" s="193"/>
      <c r="EZ47" s="193"/>
      <c r="FA47" s="193"/>
      <c r="FB47" s="193"/>
      <c r="FC47" s="193"/>
      <c r="FD47" s="193"/>
      <c r="FE47" s="193"/>
      <c r="FF47" s="193"/>
      <c r="FG47" s="193"/>
      <c r="FH47" s="193"/>
      <c r="FI47" s="193"/>
      <c r="FJ47" s="193"/>
      <c r="FK47" s="193"/>
      <c r="FL47" s="193"/>
      <c r="FM47" s="193"/>
      <c r="FN47" s="193"/>
      <c r="FO47" s="193"/>
      <c r="FP47" s="193"/>
      <c r="FQ47" s="193"/>
      <c r="FR47" s="193"/>
      <c r="FS47" s="193"/>
      <c r="FT47" s="193"/>
      <c r="FU47" s="193"/>
      <c r="FV47" s="193"/>
      <c r="FW47" s="193"/>
      <c r="FX47" s="193"/>
      <c r="FY47" s="193"/>
      <c r="FZ47" s="193"/>
      <c r="GA47" s="193"/>
      <c r="GB47" s="193"/>
    </row>
    <row r="48" spans="1:184">
      <c r="A48" s="283"/>
      <c r="B48" s="33" t="s">
        <v>57</v>
      </c>
      <c r="C48" s="233"/>
      <c r="D48" s="233"/>
      <c r="E48" s="233"/>
      <c r="F48" s="233"/>
      <c r="G48" s="233"/>
      <c r="H48" s="233"/>
      <c r="I48" s="233"/>
      <c r="J48" s="233"/>
      <c r="K48" s="233"/>
      <c r="L48" s="233"/>
      <c r="M48" s="233"/>
      <c r="N48" s="233"/>
      <c r="O48" s="233"/>
      <c r="P48" s="233"/>
      <c r="Q48" s="233"/>
      <c r="R48" s="233"/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/>
      <c r="AU48" s="233"/>
      <c r="AV48" s="233"/>
      <c r="AW48" s="233"/>
      <c r="AX48" s="233"/>
      <c r="AY48" s="233"/>
      <c r="AZ48" s="233"/>
      <c r="BA48" s="233"/>
      <c r="BB48" s="233"/>
      <c r="BC48" s="233"/>
      <c r="BD48" s="233"/>
      <c r="BE48" s="233"/>
      <c r="BF48" s="233"/>
      <c r="BG48" s="233"/>
      <c r="BH48" s="233"/>
      <c r="BI48" s="233"/>
      <c r="BJ48" s="233"/>
      <c r="BK48" s="233"/>
      <c r="BL48" s="233"/>
      <c r="BM48" s="233"/>
      <c r="BN48" s="233"/>
      <c r="BO48" s="233"/>
      <c r="BP48" s="233"/>
      <c r="BQ48" s="233"/>
      <c r="BR48" s="233"/>
      <c r="BS48" s="233"/>
      <c r="BT48" s="233"/>
      <c r="BU48" s="233"/>
      <c r="BV48" s="233"/>
      <c r="BW48" s="233"/>
      <c r="BX48" s="233"/>
      <c r="BY48" s="233"/>
      <c r="BZ48" s="233"/>
      <c r="CA48" s="233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52"/>
      <c r="CP48" s="245"/>
      <c r="CQ48" s="245"/>
      <c r="CR48" s="59"/>
      <c r="CS48" s="193"/>
      <c r="CT48" s="209"/>
      <c r="CU48" s="193"/>
      <c r="CV48" s="193"/>
      <c r="CW48" s="193"/>
      <c r="CX48" s="193"/>
      <c r="CY48" s="193"/>
      <c r="CZ48" s="193"/>
      <c r="DA48" s="193"/>
      <c r="DB48" s="193"/>
      <c r="DC48" s="193"/>
      <c r="DD48" s="193"/>
      <c r="DE48" s="193"/>
      <c r="DF48" s="193"/>
      <c r="DG48" s="193"/>
      <c r="DH48" s="193"/>
      <c r="DI48" s="193"/>
      <c r="DJ48" s="193"/>
      <c r="DK48" s="193"/>
      <c r="DL48" s="193"/>
      <c r="DM48" s="193"/>
      <c r="DN48" s="193"/>
      <c r="DO48" s="193"/>
      <c r="DP48" s="193"/>
      <c r="DQ48" s="193"/>
      <c r="DR48" s="193"/>
      <c r="DS48" s="193"/>
      <c r="DT48" s="193"/>
      <c r="DU48" s="193"/>
      <c r="DV48" s="193"/>
      <c r="DW48" s="193"/>
      <c r="DX48" s="193"/>
      <c r="DY48" s="193"/>
      <c r="DZ48" s="193"/>
      <c r="EA48" s="193"/>
      <c r="EB48" s="193"/>
      <c r="EC48" s="193"/>
      <c r="ED48" s="193"/>
      <c r="EE48" s="193"/>
      <c r="EF48" s="193"/>
      <c r="EG48" s="193"/>
      <c r="EH48" s="193"/>
      <c r="EI48" s="193"/>
      <c r="EJ48" s="193"/>
      <c r="EK48" s="193"/>
      <c r="EL48" s="193"/>
      <c r="EM48" s="193"/>
      <c r="EN48" s="193"/>
      <c r="EO48" s="193"/>
      <c r="EP48" s="193"/>
      <c r="EQ48" s="193"/>
      <c r="ER48" s="193"/>
      <c r="ES48" s="193"/>
      <c r="ET48" s="193"/>
      <c r="EU48" s="193"/>
      <c r="EV48" s="193"/>
      <c r="EW48" s="193"/>
      <c r="EX48" s="193"/>
      <c r="EY48" s="193"/>
      <c r="EZ48" s="193"/>
      <c r="FA48" s="193"/>
      <c r="FB48" s="193"/>
      <c r="FC48" s="193"/>
      <c r="FD48" s="193"/>
      <c r="FE48" s="193"/>
      <c r="FF48" s="193"/>
      <c r="FG48" s="193"/>
      <c r="FH48" s="193"/>
      <c r="FI48" s="193"/>
      <c r="FJ48" s="193"/>
      <c r="FK48" s="193"/>
      <c r="FL48" s="193"/>
      <c r="FM48" s="193"/>
      <c r="FN48" s="193"/>
      <c r="FO48" s="193"/>
      <c r="FP48" s="193"/>
      <c r="FQ48" s="193"/>
      <c r="FR48" s="193"/>
      <c r="FS48" s="193"/>
      <c r="FT48" s="193"/>
      <c r="FU48" s="193"/>
      <c r="FV48" s="193"/>
      <c r="FW48" s="193"/>
      <c r="FX48" s="193"/>
      <c r="FY48" s="193"/>
      <c r="FZ48" s="193"/>
      <c r="GA48" s="193"/>
      <c r="GB48" s="193"/>
    </row>
    <row r="49" spans="1:184">
      <c r="A49" s="283"/>
      <c r="B49" s="33" t="s">
        <v>2</v>
      </c>
      <c r="C49" s="234">
        <f ca="1">Randomizer!C44</f>
        <v>3.1597691930333392E-13</v>
      </c>
      <c r="D49" s="234">
        <f ca="1">Randomizer!D44</f>
        <v>874.80473108679485</v>
      </c>
      <c r="E49" s="234">
        <f ca="1">Randomizer!E44</f>
        <v>761.01727819839493</v>
      </c>
      <c r="F49" s="234">
        <f ca="1">Randomizer!F44</f>
        <v>764.28153636185982</v>
      </c>
      <c r="G49" s="234">
        <f ca="1">Randomizer!G44</f>
        <v>986.65995469416544</v>
      </c>
      <c r="H49" s="234">
        <f ca="1">Randomizer!H44</f>
        <v>797.07198047986765</v>
      </c>
      <c r="I49" s="234">
        <f ca="1">Randomizer!I44</f>
        <v>859.46064459547586</v>
      </c>
      <c r="J49" s="234">
        <f ca="1">Randomizer!J44</f>
        <v>735.59767310939264</v>
      </c>
      <c r="K49" s="234">
        <f ca="1">Randomizer!K44</f>
        <v>871.69223927062228</v>
      </c>
      <c r="L49" s="234">
        <f ca="1">Randomizer!L44</f>
        <v>941.17647058822308</v>
      </c>
      <c r="M49" s="234">
        <f ca="1">Randomizer!M44</f>
        <v>628.6080821039086</v>
      </c>
      <c r="N49" s="234">
        <f ca="1">Randomizer!N44</f>
        <v>884.27701330925765</v>
      </c>
      <c r="O49" s="234">
        <f ca="1">Randomizer!O44</f>
        <v>928.6898839137491</v>
      </c>
      <c r="P49" s="234">
        <f ca="1">Randomizer!P44</f>
        <v>900.11481056255354</v>
      </c>
      <c r="Q49" s="234">
        <f ca="1">Randomizer!Q44</f>
        <v>873.63494539780947</v>
      </c>
      <c r="R49" s="234">
        <f ca="1">Randomizer!R44</f>
        <v>841.92439862542517</v>
      </c>
      <c r="S49" s="234">
        <f ca="1">Randomizer!S44</f>
        <v>999.99999999999693</v>
      </c>
      <c r="T49" s="234">
        <f ca="1">Randomizer!T44</f>
        <v>892.12562585341664</v>
      </c>
      <c r="U49" s="234">
        <f ca="1">Randomizer!U44</f>
        <v>2.616033022217943E-13</v>
      </c>
      <c r="V49" s="234">
        <f ca="1">Randomizer!V44</f>
        <v>756.90287700328224</v>
      </c>
      <c r="W49" s="234">
        <f ca="1">Randomizer!W44</f>
        <v>792.2392886014452</v>
      </c>
      <c r="X49" s="234">
        <f ca="1">Randomizer!X44</f>
        <v>9.6282024628058043E-13</v>
      </c>
      <c r="Y49" s="234">
        <f ca="1">Randomizer!Y44</f>
        <v>785.41374474052202</v>
      </c>
      <c r="Z49" s="234">
        <f ca="1">Randomizer!Z44</f>
        <v>822.49265631555443</v>
      </c>
      <c r="AA49" s="234">
        <f ca="1">Randomizer!AA44</f>
        <v>821.11436950146469</v>
      </c>
      <c r="AB49" s="234">
        <f ca="1">Randomizer!AB44</f>
        <v>8.7667452141896087E-13</v>
      </c>
      <c r="AC49" s="234">
        <f ca="1">Randomizer!AC44</f>
        <v>838.50267379677484</v>
      </c>
      <c r="AD49" s="234">
        <f ca="1">Randomizer!AD44</f>
        <v>802.45649948822779</v>
      </c>
      <c r="AE49" s="234">
        <f ca="1">Randomizer!AE44</f>
        <v>731.61627472937164</v>
      </c>
      <c r="AF49" s="234">
        <f ca="1">Randomizer!AF44</f>
        <v>931.55893536119595</v>
      </c>
      <c r="AG49" s="234">
        <f ca="1">Randomizer!AG44</f>
        <v>568.28066106117308</v>
      </c>
      <c r="AH49" s="234">
        <f ca="1">Randomizer!AH44</f>
        <v>888.08337109196259</v>
      </c>
      <c r="AI49" s="234">
        <f ca="1">Randomizer!AI44</f>
        <v>771.34986225894227</v>
      </c>
      <c r="AJ49" s="234">
        <f ca="1">Randomizer!AJ44</f>
        <v>853.65853658536344</v>
      </c>
      <c r="AK49" s="234">
        <f ca="1">Randomizer!AK44</f>
        <v>866.4898320070688</v>
      </c>
      <c r="AL49" s="234">
        <f ca="1">Randomizer!AL44</f>
        <v>790.16327353355928</v>
      </c>
      <c r="AM49" s="234">
        <f ca="1">Randomizer!AM44</f>
        <v>4.0950657188248772E-13</v>
      </c>
      <c r="AN49" s="234">
        <f ca="1">Randomizer!AN44</f>
        <v>801.79995909183629</v>
      </c>
      <c r="AO49" s="234">
        <f ca="1">Randomizer!AO44</f>
        <v>670.42927997262518</v>
      </c>
      <c r="AP49" s="234">
        <f ca="1">Randomizer!AP44</f>
        <v>788.25658556202416</v>
      </c>
      <c r="AQ49" s="234">
        <f ca="1">Randomizer!AQ44</f>
        <v>783.2167832167712</v>
      </c>
      <c r="AR49" s="234">
        <f ca="1">Randomizer!AR44</f>
        <v>839.76006855182629</v>
      </c>
      <c r="AS49" s="234">
        <f ca="1">Randomizer!AS44</f>
        <v>7.8502403154123182E-13</v>
      </c>
      <c r="AT49" s="234">
        <f ca="1">Randomizer!AT44</f>
        <v>819.56930796570362</v>
      </c>
      <c r="AU49" s="234">
        <f ca="1">Randomizer!AU44</f>
        <v>9.4248097682752611E-13</v>
      </c>
      <c r="AV49" s="234">
        <f ca="1">Randomizer!AV44</f>
        <v>799.510503773187</v>
      </c>
      <c r="AW49" s="234">
        <f ca="1">Randomizer!AW44</f>
        <v>2.7625734060572449E-13</v>
      </c>
      <c r="AX49" s="234">
        <f ca="1">Randomizer!AX44</f>
        <v>843.91819160386603</v>
      </c>
      <c r="AY49" s="234">
        <f ca="1">Randomizer!AY44</f>
        <v>661.49173135334718</v>
      </c>
      <c r="AZ49" s="234">
        <f ca="1">Randomizer!AZ44</f>
        <v>4.5245594924867616E-13</v>
      </c>
      <c r="BA49" s="234">
        <f>Randomizer!BA44</f>
        <v>0</v>
      </c>
      <c r="BB49" s="234">
        <f>Randomizer!BB44</f>
        <v>0</v>
      </c>
      <c r="BC49" s="234">
        <f>Randomizer!BC44</f>
        <v>0</v>
      </c>
      <c r="BD49" s="234">
        <f>Randomizer!BD44</f>
        <v>0</v>
      </c>
      <c r="BE49" s="234">
        <f>Randomizer!BE44</f>
        <v>0</v>
      </c>
      <c r="BF49" s="234">
        <f>Randomizer!BF44</f>
        <v>0</v>
      </c>
      <c r="BG49" s="234">
        <f>Randomizer!BG44</f>
        <v>0</v>
      </c>
      <c r="BH49" s="234">
        <f>Randomizer!BH44</f>
        <v>0</v>
      </c>
      <c r="BI49" s="234">
        <f>Randomizer!BI44</f>
        <v>0</v>
      </c>
      <c r="BJ49" s="234">
        <f>Randomizer!BJ44</f>
        <v>0</v>
      </c>
      <c r="BK49" s="234">
        <f>Randomizer!BK44</f>
        <v>0</v>
      </c>
      <c r="BL49" s="234">
        <f>Randomizer!BL44</f>
        <v>0</v>
      </c>
      <c r="BM49" s="234">
        <f>Randomizer!BM44</f>
        <v>0</v>
      </c>
      <c r="BN49" s="234">
        <f>Randomizer!BN44</f>
        <v>0</v>
      </c>
      <c r="BO49" s="234">
        <f>Randomizer!BO44</f>
        <v>0</v>
      </c>
      <c r="BP49" s="234">
        <f>Randomizer!BP44</f>
        <v>0</v>
      </c>
      <c r="BQ49" s="234">
        <f>Randomizer!BQ44</f>
        <v>0</v>
      </c>
      <c r="BR49" s="234">
        <f>Randomizer!BR44</f>
        <v>0</v>
      </c>
      <c r="BS49" s="234">
        <f>Randomizer!BS44</f>
        <v>0</v>
      </c>
      <c r="BT49" s="234">
        <f>Randomizer!BT44</f>
        <v>0</v>
      </c>
      <c r="BU49" s="234">
        <f>Randomizer!BU44</f>
        <v>0</v>
      </c>
      <c r="BV49" s="234">
        <f>Randomizer!BV44</f>
        <v>0</v>
      </c>
      <c r="BW49" s="234">
        <f>Randomizer!BW44</f>
        <v>0</v>
      </c>
      <c r="BX49" s="234">
        <f>Randomizer!BX44</f>
        <v>0</v>
      </c>
      <c r="BY49" s="234">
        <f>Randomizer!BY44</f>
        <v>0</v>
      </c>
      <c r="BZ49" s="234">
        <f>Randomizer!BZ44</f>
        <v>0</v>
      </c>
      <c r="CA49" s="234">
        <f>Randomizer!CA44</f>
        <v>0</v>
      </c>
      <c r="CB49" s="34">
        <f>Randomizer!CB44</f>
        <v>0</v>
      </c>
      <c r="CC49" s="34">
        <f>Randomizer!CC44</f>
        <v>0</v>
      </c>
      <c r="CD49" s="34">
        <f>Randomizer!CD44</f>
        <v>0</v>
      </c>
      <c r="CE49" s="34">
        <f>Randomizer!CE44</f>
        <v>0</v>
      </c>
      <c r="CF49" s="34">
        <f>Randomizer!CF44</f>
        <v>0</v>
      </c>
      <c r="CG49" s="34">
        <f>Randomizer!CG44</f>
        <v>0</v>
      </c>
      <c r="CH49" s="34">
        <f>Randomizer!CH44</f>
        <v>0</v>
      </c>
      <c r="CI49" s="34">
        <f>Randomizer!CI44</f>
        <v>0</v>
      </c>
      <c r="CJ49" s="34">
        <f>Randomizer!CJ44</f>
        <v>0</v>
      </c>
      <c r="CK49" s="34">
        <f>Randomizer!CK44</f>
        <v>0</v>
      </c>
      <c r="CL49" s="34">
        <f>Randomizer!CL44</f>
        <v>0</v>
      </c>
      <c r="CM49" s="34">
        <f>Randomizer!CM44</f>
        <v>0</v>
      </c>
      <c r="CN49" s="34">
        <f>Randomizer!CN44</f>
        <v>0</v>
      </c>
      <c r="CO49" s="252"/>
      <c r="CP49" s="189"/>
      <c r="CQ49" s="190"/>
      <c r="CR49" s="59"/>
      <c r="CS49" s="193"/>
      <c r="CT49" s="209"/>
      <c r="CU49" s="193"/>
      <c r="CV49" s="193"/>
      <c r="CW49" s="193"/>
      <c r="CX49" s="193"/>
      <c r="CY49" s="193"/>
      <c r="CZ49" s="193"/>
      <c r="DA49" s="193"/>
      <c r="DB49" s="193"/>
      <c r="DC49" s="193"/>
      <c r="DD49" s="193"/>
      <c r="DE49" s="193"/>
      <c r="DF49" s="193"/>
      <c r="DG49" s="193"/>
      <c r="DH49" s="193"/>
      <c r="DI49" s="193"/>
      <c r="DJ49" s="193"/>
      <c r="DK49" s="193"/>
      <c r="DL49" s="193"/>
      <c r="DM49" s="193"/>
      <c r="DN49" s="193"/>
      <c r="DO49" s="193"/>
      <c r="DP49" s="193"/>
      <c r="DQ49" s="193"/>
      <c r="DR49" s="193"/>
      <c r="DS49" s="193"/>
      <c r="DT49" s="193"/>
      <c r="DU49" s="193"/>
      <c r="DV49" s="193"/>
      <c r="DW49" s="193"/>
      <c r="DX49" s="193"/>
      <c r="DY49" s="193"/>
      <c r="DZ49" s="193"/>
      <c r="EA49" s="193"/>
      <c r="EB49" s="193"/>
      <c r="EC49" s="193"/>
      <c r="ED49" s="193"/>
      <c r="EE49" s="193"/>
      <c r="EF49" s="193"/>
      <c r="EG49" s="193"/>
      <c r="EH49" s="193"/>
      <c r="EI49" s="193"/>
      <c r="EJ49" s="193"/>
      <c r="EK49" s="193"/>
      <c r="EL49" s="193"/>
      <c r="EM49" s="193"/>
      <c r="EN49" s="193"/>
      <c r="EO49" s="193"/>
      <c r="EP49" s="193"/>
      <c r="EQ49" s="193"/>
      <c r="ER49" s="193"/>
      <c r="ES49" s="193"/>
      <c r="ET49" s="193"/>
      <c r="EU49" s="193"/>
      <c r="EV49" s="193"/>
      <c r="EW49" s="193"/>
      <c r="EX49" s="193"/>
      <c r="EY49" s="193"/>
      <c r="EZ49" s="193"/>
      <c r="FA49" s="193"/>
      <c r="FB49" s="193"/>
      <c r="FC49" s="193"/>
      <c r="FD49" s="193"/>
      <c r="FE49" s="193"/>
      <c r="FF49" s="193"/>
      <c r="FG49" s="193"/>
      <c r="FH49" s="193"/>
      <c r="FI49" s="193"/>
      <c r="FJ49" s="193"/>
      <c r="FK49" s="193"/>
      <c r="FL49" s="193"/>
      <c r="FM49" s="193"/>
      <c r="FN49" s="193"/>
      <c r="FO49" s="193"/>
      <c r="FP49" s="193"/>
      <c r="FQ49" s="193"/>
      <c r="FR49" s="193"/>
      <c r="FS49" s="193"/>
      <c r="FT49" s="193"/>
      <c r="FU49" s="193"/>
      <c r="FV49" s="193"/>
      <c r="FW49" s="193"/>
      <c r="FX49" s="193"/>
      <c r="FY49" s="193"/>
      <c r="FZ49" s="193"/>
      <c r="GA49" s="193"/>
      <c r="GB49" s="193"/>
    </row>
    <row r="50" spans="1:184" hidden="1">
      <c r="A50" s="288"/>
      <c r="B50" s="33" t="s">
        <v>16</v>
      </c>
      <c r="C50" s="234" t="str">
        <f>C45</f>
        <v>Frank Hulton </v>
      </c>
      <c r="D50" s="234" t="str">
        <f t="shared" ref="D50:BO50" si="27">D45</f>
        <v>Mark Redsell</v>
      </c>
      <c r="E50" s="234" t="str">
        <f t="shared" si="27"/>
        <v>Greg Dakin</v>
      </c>
      <c r="F50" s="234" t="str">
        <f t="shared" si="27"/>
        <v>Thorsten Folker</v>
      </c>
      <c r="G50" s="234" t="str">
        <f t="shared" si="27"/>
        <v>Joel West </v>
      </c>
      <c r="H50" s="234" t="str">
        <f t="shared" si="27"/>
        <v>Klaus Brettner</v>
      </c>
      <c r="I50" s="234" t="str">
        <f t="shared" si="27"/>
        <v>Markus Meissner</v>
      </c>
      <c r="J50" s="234" t="str">
        <f t="shared" si="27"/>
        <v>Stefan Bernardy</v>
      </c>
      <c r="K50" s="234" t="str">
        <f t="shared" si="27"/>
        <v>Søren Krogh</v>
      </c>
      <c r="L50" s="234" t="str">
        <f t="shared" si="27"/>
        <v>Alvaro Silgado</v>
      </c>
      <c r="M50" s="234" t="str">
        <f t="shared" si="27"/>
        <v>Pete Burgess</v>
      </c>
      <c r="N50" s="234" t="str">
        <f t="shared" si="27"/>
        <v>Dieter Perlick</v>
      </c>
      <c r="O50" s="234" t="str">
        <f t="shared" si="27"/>
        <v>Simon Thornton </v>
      </c>
      <c r="P50" s="234" t="str">
        <f t="shared" si="27"/>
        <v>André Austen</v>
      </c>
      <c r="Q50" s="234" t="str">
        <f t="shared" si="27"/>
        <v>Siegfried Schedel</v>
      </c>
      <c r="R50" s="234" t="str">
        <f t="shared" si="27"/>
        <v>George Young</v>
      </c>
      <c r="S50" s="234" t="str">
        <f t="shared" si="27"/>
        <v>John Phillips</v>
      </c>
      <c r="T50" s="234" t="str">
        <f t="shared" si="27"/>
        <v>Stefan Bertschi</v>
      </c>
      <c r="U50" s="234" t="str">
        <f t="shared" si="27"/>
        <v>Jason Bioletti</v>
      </c>
      <c r="V50" s="234" t="str">
        <f t="shared" si="27"/>
        <v>Allen Elliott</v>
      </c>
      <c r="W50" s="234" t="str">
        <f t="shared" si="27"/>
        <v>Thomas Deinert</v>
      </c>
      <c r="X50" s="234" t="str">
        <f t="shared" si="27"/>
        <v>Mike Evans</v>
      </c>
      <c r="Y50" s="234" t="str">
        <f t="shared" si="27"/>
        <v>Jon Edison</v>
      </c>
      <c r="Z50" s="234" t="str">
        <f t="shared" si="27"/>
        <v>Thomas Henselmann</v>
      </c>
      <c r="AA50" s="234" t="str">
        <f t="shared" si="27"/>
        <v>Sebastian Reichert</v>
      </c>
      <c r="AB50" s="234" t="str">
        <f t="shared" si="27"/>
        <v>Robert Hermans</v>
      </c>
      <c r="AC50" s="234" t="str">
        <f t="shared" si="27"/>
        <v>Eberhard Rosemann</v>
      </c>
      <c r="AD50" s="234" t="str">
        <f t="shared" si="27"/>
        <v>Klaus Kowalski</v>
      </c>
      <c r="AE50" s="234" t="str">
        <f t="shared" si="27"/>
        <v>Mike Shellim</v>
      </c>
      <c r="AF50" s="234" t="str">
        <f t="shared" si="27"/>
        <v>Martin Newnham</v>
      </c>
      <c r="AG50" s="234" t="str">
        <f t="shared" si="27"/>
        <v>Marc Schmieding</v>
      </c>
      <c r="AH50" s="234" t="str">
        <f t="shared" si="27"/>
        <v>Mark Treble</v>
      </c>
      <c r="AI50" s="234" t="str">
        <f t="shared" si="27"/>
        <v>Gary Harrison</v>
      </c>
      <c r="AJ50" s="234" t="str">
        <f t="shared" si="27"/>
        <v>Peter Gunning</v>
      </c>
      <c r="AK50" s="234" t="str">
        <f t="shared" si="27"/>
        <v>Tobias Reik</v>
      </c>
      <c r="AL50" s="234" t="str">
        <f t="shared" si="27"/>
        <v>Mick Walsh</v>
      </c>
      <c r="AM50" s="234" t="str">
        <f t="shared" si="27"/>
        <v>Paul Garnett</v>
      </c>
      <c r="AN50" s="234" t="str">
        <f t="shared" si="27"/>
        <v>Daniel Schneider</v>
      </c>
      <c r="AO50" s="234" t="str">
        <f t="shared" si="27"/>
        <v>Torsten Hermann</v>
      </c>
      <c r="AP50" s="234" t="str">
        <f t="shared" si="27"/>
        <v>Peter Kowalski</v>
      </c>
      <c r="AQ50" s="234" t="str">
        <f t="shared" si="27"/>
        <v>Martin Kopp</v>
      </c>
      <c r="AR50" s="234" t="str">
        <f t="shared" si="27"/>
        <v>Plöschberger Hannes</v>
      </c>
      <c r="AS50" s="234" t="str">
        <f t="shared" si="27"/>
        <v>Rick Ruijsink</v>
      </c>
      <c r="AT50" s="234" t="str">
        <f t="shared" si="27"/>
        <v>Mark Abbotts</v>
      </c>
      <c r="AU50" s="234" t="str">
        <f t="shared" si="27"/>
        <v>Arne Finkeldey</v>
      </c>
      <c r="AV50" s="234" t="str">
        <f t="shared" si="27"/>
        <v>Martin Ulrich </v>
      </c>
      <c r="AW50" s="234" t="str">
        <f t="shared" si="27"/>
        <v>Tony Robertson</v>
      </c>
      <c r="AX50" s="234" t="str">
        <f t="shared" si="27"/>
        <v>Jesper Christensen</v>
      </c>
      <c r="AY50" s="234" t="str">
        <f t="shared" si="27"/>
        <v>Ulrich Duttenhofer</v>
      </c>
      <c r="AZ50" s="234" t="str">
        <f t="shared" si="27"/>
        <v>Robert Ryan</v>
      </c>
      <c r="BA50" s="234">
        <f t="shared" si="27"/>
        <v>0</v>
      </c>
      <c r="BB50" s="234">
        <f t="shared" si="27"/>
        <v>0</v>
      </c>
      <c r="BC50" s="234">
        <f t="shared" si="27"/>
        <v>0</v>
      </c>
      <c r="BD50" s="234">
        <f t="shared" si="27"/>
        <v>0</v>
      </c>
      <c r="BE50" s="234">
        <f t="shared" si="27"/>
        <v>0</v>
      </c>
      <c r="BF50" s="234">
        <f t="shared" si="27"/>
        <v>0</v>
      </c>
      <c r="BG50" s="234">
        <f t="shared" si="27"/>
        <v>0</v>
      </c>
      <c r="BH50" s="234">
        <f t="shared" si="27"/>
        <v>0</v>
      </c>
      <c r="BI50" s="234">
        <f t="shared" si="27"/>
        <v>0</v>
      </c>
      <c r="BJ50" s="234">
        <f t="shared" si="27"/>
        <v>0</v>
      </c>
      <c r="BK50" s="234">
        <f t="shared" si="27"/>
        <v>0</v>
      </c>
      <c r="BL50" s="234">
        <f t="shared" si="27"/>
        <v>0</v>
      </c>
      <c r="BM50" s="234">
        <f t="shared" si="27"/>
        <v>0</v>
      </c>
      <c r="BN50" s="234">
        <f t="shared" si="27"/>
        <v>0</v>
      </c>
      <c r="BO50" s="234">
        <f t="shared" si="27"/>
        <v>0</v>
      </c>
      <c r="BP50" s="234">
        <f t="shared" ref="BP50:CN50" si="28">BP45</f>
        <v>0</v>
      </c>
      <c r="BQ50" s="234">
        <f t="shared" si="28"/>
        <v>0</v>
      </c>
      <c r="BR50" s="234">
        <f t="shared" si="28"/>
        <v>0</v>
      </c>
      <c r="BS50" s="234">
        <f t="shared" si="28"/>
        <v>0</v>
      </c>
      <c r="BT50" s="234">
        <f t="shared" si="28"/>
        <v>0</v>
      </c>
      <c r="BU50" s="234">
        <f t="shared" si="28"/>
        <v>0</v>
      </c>
      <c r="BV50" s="234">
        <f t="shared" si="28"/>
        <v>0</v>
      </c>
      <c r="BW50" s="234">
        <f t="shared" si="28"/>
        <v>0</v>
      </c>
      <c r="BX50" s="234">
        <f t="shared" si="28"/>
        <v>0</v>
      </c>
      <c r="BY50" s="234">
        <f t="shared" si="28"/>
        <v>0</v>
      </c>
      <c r="BZ50" s="234">
        <f t="shared" si="28"/>
        <v>0</v>
      </c>
      <c r="CA50" s="234">
        <f t="shared" si="28"/>
        <v>0</v>
      </c>
      <c r="CB50" s="34">
        <f t="shared" si="28"/>
        <v>0</v>
      </c>
      <c r="CC50" s="34">
        <f t="shared" si="28"/>
        <v>0</v>
      </c>
      <c r="CD50" s="34">
        <f t="shared" si="28"/>
        <v>0</v>
      </c>
      <c r="CE50" s="34">
        <f t="shared" si="28"/>
        <v>0</v>
      </c>
      <c r="CF50" s="34">
        <f t="shared" si="28"/>
        <v>0</v>
      </c>
      <c r="CG50" s="34">
        <f t="shared" si="28"/>
        <v>0</v>
      </c>
      <c r="CH50" s="34">
        <f t="shared" si="28"/>
        <v>0</v>
      </c>
      <c r="CI50" s="34">
        <f t="shared" si="28"/>
        <v>0</v>
      </c>
      <c r="CJ50" s="34">
        <f t="shared" si="28"/>
        <v>0</v>
      </c>
      <c r="CK50" s="34">
        <f t="shared" si="28"/>
        <v>0</v>
      </c>
      <c r="CL50" s="34">
        <f t="shared" si="28"/>
        <v>0</v>
      </c>
      <c r="CM50" s="34">
        <f t="shared" si="28"/>
        <v>0</v>
      </c>
      <c r="CN50" s="34">
        <f t="shared" si="28"/>
        <v>0</v>
      </c>
      <c r="CO50" s="252"/>
      <c r="CP50" s="40"/>
      <c r="CQ50" s="41"/>
      <c r="CR50" s="59"/>
      <c r="CS50" s="193"/>
      <c r="CT50" s="209">
        <f>A49</f>
        <v>0</v>
      </c>
      <c r="CU50" s="193"/>
      <c r="CV50" s="193"/>
      <c r="CW50" s="193"/>
      <c r="CX50" s="193"/>
      <c r="CY50" s="193"/>
      <c r="CZ50" s="193"/>
      <c r="DA50" s="193"/>
      <c r="DB50" s="193"/>
      <c r="DC50" s="193"/>
      <c r="DD50" s="193"/>
      <c r="DE50" s="193"/>
      <c r="DF50" s="193"/>
      <c r="DG50" s="193"/>
      <c r="DH50" s="193"/>
      <c r="DI50" s="193"/>
      <c r="DJ50" s="193"/>
      <c r="DK50" s="193"/>
      <c r="DL50" s="193"/>
      <c r="DM50" s="193"/>
      <c r="DN50" s="193"/>
      <c r="DO50" s="193"/>
      <c r="DP50" s="193"/>
      <c r="DQ50" s="193"/>
      <c r="DR50" s="193"/>
      <c r="DS50" s="193"/>
      <c r="DT50" s="193"/>
      <c r="DU50" s="193"/>
      <c r="DV50" s="193"/>
      <c r="DW50" s="193"/>
      <c r="DX50" s="193"/>
      <c r="DY50" s="193"/>
      <c r="DZ50" s="193"/>
      <c r="EA50" s="193"/>
      <c r="EB50" s="193"/>
      <c r="EC50" s="193"/>
      <c r="ED50" s="193"/>
      <c r="EE50" s="193"/>
      <c r="EF50" s="193"/>
      <c r="EG50" s="193"/>
      <c r="EH50" s="193"/>
      <c r="EI50" s="193"/>
      <c r="EJ50" s="193"/>
      <c r="EK50" s="193"/>
      <c r="EL50" s="193"/>
      <c r="EM50" s="193"/>
      <c r="EN50" s="193"/>
      <c r="EO50" s="193"/>
      <c r="EP50" s="193"/>
      <c r="EQ50" s="193"/>
      <c r="ER50" s="193"/>
      <c r="ES50" s="193"/>
      <c r="ET50" s="193"/>
      <c r="EU50" s="193"/>
      <c r="EV50" s="193"/>
      <c r="EW50" s="193"/>
      <c r="EX50" s="193"/>
      <c r="EY50" s="193"/>
      <c r="EZ50" s="193"/>
      <c r="FA50" s="193"/>
      <c r="FB50" s="193"/>
      <c r="FC50" s="193"/>
      <c r="FD50" s="193"/>
      <c r="FE50" s="193"/>
      <c r="FF50" s="193"/>
      <c r="FG50" s="193"/>
      <c r="FH50" s="193"/>
      <c r="FI50" s="193"/>
      <c r="FJ50" s="193"/>
      <c r="FK50" s="193"/>
      <c r="FL50" s="193"/>
      <c r="FM50" s="193"/>
      <c r="FN50" s="193"/>
      <c r="FO50" s="193"/>
      <c r="FP50" s="193"/>
      <c r="FQ50" s="193"/>
      <c r="FR50" s="193"/>
      <c r="FS50" s="193"/>
      <c r="FT50" s="193"/>
      <c r="FU50" s="193"/>
      <c r="FV50" s="193"/>
      <c r="FW50" s="193"/>
      <c r="FX50" s="193"/>
      <c r="FY50" s="193"/>
      <c r="FZ50" s="193"/>
      <c r="GA50" s="193"/>
      <c r="GB50" s="193"/>
    </row>
    <row r="51" spans="1:184" s="179" customFormat="1" hidden="1">
      <c r="A51" s="279">
        <v>6</v>
      </c>
      <c r="B51" s="16" t="s">
        <v>18</v>
      </c>
      <c r="C51" s="235">
        <f ca="1">RANK(C54,$C54:$CN54,0)</f>
        <v>49</v>
      </c>
      <c r="D51" s="235">
        <f t="shared" ref="D51:BO51" ca="1" si="29">RANK(D54,$C54:$CN54,0)</f>
        <v>4</v>
      </c>
      <c r="E51" s="235">
        <f t="shared" ca="1" si="29"/>
        <v>17</v>
      </c>
      <c r="F51" s="235">
        <f t="shared" ca="1" si="29"/>
        <v>6</v>
      </c>
      <c r="G51" s="235">
        <f t="shared" ca="1" si="29"/>
        <v>12</v>
      </c>
      <c r="H51" s="235">
        <f t="shared" ca="1" si="29"/>
        <v>33</v>
      </c>
      <c r="I51" s="235">
        <f t="shared" ca="1" si="29"/>
        <v>8</v>
      </c>
      <c r="J51" s="235">
        <f t="shared" ca="1" si="29"/>
        <v>36</v>
      </c>
      <c r="K51" s="235">
        <f t="shared" ca="1" si="29"/>
        <v>15</v>
      </c>
      <c r="L51" s="235">
        <f t="shared" ca="1" si="29"/>
        <v>14</v>
      </c>
      <c r="M51" s="235">
        <f t="shared" ca="1" si="29"/>
        <v>37</v>
      </c>
      <c r="N51" s="235">
        <f t="shared" ca="1" si="29"/>
        <v>25</v>
      </c>
      <c r="O51" s="235">
        <f t="shared" ca="1" si="29"/>
        <v>7</v>
      </c>
      <c r="P51" s="235">
        <f t="shared" ca="1" si="29"/>
        <v>29</v>
      </c>
      <c r="Q51" s="235">
        <f t="shared" ca="1" si="29"/>
        <v>5</v>
      </c>
      <c r="R51" s="235">
        <f t="shared" ca="1" si="29"/>
        <v>30</v>
      </c>
      <c r="S51" s="235">
        <f t="shared" ca="1" si="29"/>
        <v>27</v>
      </c>
      <c r="T51" s="235">
        <f t="shared" ca="1" si="29"/>
        <v>13</v>
      </c>
      <c r="U51" s="235">
        <f t="shared" ca="1" si="29"/>
        <v>46</v>
      </c>
      <c r="V51" s="235">
        <f t="shared" ca="1" si="29"/>
        <v>34</v>
      </c>
      <c r="W51" s="235">
        <f t="shared" ca="1" si="29"/>
        <v>24</v>
      </c>
      <c r="X51" s="235">
        <f t="shared" ca="1" si="29"/>
        <v>48</v>
      </c>
      <c r="Y51" s="235">
        <f t="shared" ca="1" si="29"/>
        <v>40</v>
      </c>
      <c r="Z51" s="235">
        <f t="shared" ca="1" si="29"/>
        <v>21</v>
      </c>
      <c r="AA51" s="235">
        <f t="shared" ca="1" si="29"/>
        <v>11</v>
      </c>
      <c r="AB51" s="235">
        <f t="shared" ca="1" si="29"/>
        <v>44</v>
      </c>
      <c r="AC51" s="235">
        <f t="shared" ca="1" si="29"/>
        <v>23</v>
      </c>
      <c r="AD51" s="235">
        <f t="shared" ca="1" si="29"/>
        <v>20</v>
      </c>
      <c r="AE51" s="235">
        <f t="shared" ca="1" si="29"/>
        <v>28</v>
      </c>
      <c r="AF51" s="235">
        <f t="shared" ca="1" si="29"/>
        <v>2</v>
      </c>
      <c r="AG51" s="235">
        <f t="shared" ca="1" si="29"/>
        <v>38</v>
      </c>
      <c r="AH51" s="235">
        <f t="shared" ca="1" si="29"/>
        <v>31</v>
      </c>
      <c r="AI51" s="235">
        <f t="shared" ca="1" si="29"/>
        <v>10</v>
      </c>
      <c r="AJ51" s="235">
        <f t="shared" ca="1" si="29"/>
        <v>18</v>
      </c>
      <c r="AK51" s="235">
        <f t="shared" ca="1" si="29"/>
        <v>1</v>
      </c>
      <c r="AL51" s="235">
        <f t="shared" ca="1" si="29"/>
        <v>39</v>
      </c>
      <c r="AM51" s="235">
        <f t="shared" ca="1" si="29"/>
        <v>45</v>
      </c>
      <c r="AN51" s="235">
        <f t="shared" ca="1" si="29"/>
        <v>3</v>
      </c>
      <c r="AO51" s="235">
        <f t="shared" ca="1" si="29"/>
        <v>32</v>
      </c>
      <c r="AP51" s="235">
        <f t="shared" ca="1" si="29"/>
        <v>9</v>
      </c>
      <c r="AQ51" s="235">
        <f t="shared" ca="1" si="29"/>
        <v>26</v>
      </c>
      <c r="AR51" s="235">
        <f t="shared" ca="1" si="29"/>
        <v>19</v>
      </c>
      <c r="AS51" s="235">
        <f t="shared" ca="1" si="29"/>
        <v>47</v>
      </c>
      <c r="AT51" s="235">
        <f t="shared" ca="1" si="29"/>
        <v>35</v>
      </c>
      <c r="AU51" s="235">
        <f t="shared" ca="1" si="29"/>
        <v>43</v>
      </c>
      <c r="AV51" s="235">
        <f t="shared" ca="1" si="29"/>
        <v>16</v>
      </c>
      <c r="AW51" s="235">
        <f t="shared" ca="1" si="29"/>
        <v>42</v>
      </c>
      <c r="AX51" s="235">
        <f t="shared" ca="1" si="29"/>
        <v>22</v>
      </c>
      <c r="AY51" s="235">
        <f t="shared" ca="1" si="29"/>
        <v>41</v>
      </c>
      <c r="AZ51" s="235">
        <f t="shared" ca="1" si="29"/>
        <v>50</v>
      </c>
      <c r="BA51" s="235">
        <f t="shared" ca="1" si="29"/>
        <v>51</v>
      </c>
      <c r="BB51" s="235">
        <f t="shared" ca="1" si="29"/>
        <v>51</v>
      </c>
      <c r="BC51" s="235">
        <f t="shared" ca="1" si="29"/>
        <v>51</v>
      </c>
      <c r="BD51" s="235">
        <f t="shared" ca="1" si="29"/>
        <v>51</v>
      </c>
      <c r="BE51" s="235">
        <f t="shared" ca="1" si="29"/>
        <v>51</v>
      </c>
      <c r="BF51" s="235">
        <f t="shared" ca="1" si="29"/>
        <v>51</v>
      </c>
      <c r="BG51" s="235">
        <f t="shared" ca="1" si="29"/>
        <v>51</v>
      </c>
      <c r="BH51" s="235">
        <f t="shared" ca="1" si="29"/>
        <v>51</v>
      </c>
      <c r="BI51" s="235">
        <f t="shared" ca="1" si="29"/>
        <v>51</v>
      </c>
      <c r="BJ51" s="235">
        <f t="shared" ca="1" si="29"/>
        <v>51</v>
      </c>
      <c r="BK51" s="235">
        <f t="shared" ca="1" si="29"/>
        <v>51</v>
      </c>
      <c r="BL51" s="235">
        <f t="shared" ca="1" si="29"/>
        <v>51</v>
      </c>
      <c r="BM51" s="235">
        <f t="shared" ca="1" si="29"/>
        <v>51</v>
      </c>
      <c r="BN51" s="235">
        <f t="shared" ca="1" si="29"/>
        <v>51</v>
      </c>
      <c r="BO51" s="235">
        <f t="shared" ca="1" si="29"/>
        <v>51</v>
      </c>
      <c r="BP51" s="235">
        <f t="shared" ref="BP51:CN51" ca="1" si="30">RANK(BP54,$C54:$CN54,0)</f>
        <v>51</v>
      </c>
      <c r="BQ51" s="235">
        <f t="shared" ca="1" si="30"/>
        <v>51</v>
      </c>
      <c r="BR51" s="235">
        <f t="shared" ca="1" si="30"/>
        <v>51</v>
      </c>
      <c r="BS51" s="235">
        <f t="shared" ca="1" si="30"/>
        <v>51</v>
      </c>
      <c r="BT51" s="235">
        <f t="shared" ca="1" si="30"/>
        <v>51</v>
      </c>
      <c r="BU51" s="235">
        <f t="shared" ca="1" si="30"/>
        <v>51</v>
      </c>
      <c r="BV51" s="235">
        <f t="shared" ca="1" si="30"/>
        <v>51</v>
      </c>
      <c r="BW51" s="235">
        <f t="shared" ca="1" si="30"/>
        <v>51</v>
      </c>
      <c r="BX51" s="235">
        <f t="shared" ca="1" si="30"/>
        <v>51</v>
      </c>
      <c r="BY51" s="235">
        <f t="shared" ca="1" si="30"/>
        <v>51</v>
      </c>
      <c r="BZ51" s="235">
        <f t="shared" ca="1" si="30"/>
        <v>51</v>
      </c>
      <c r="CA51" s="235">
        <f t="shared" ca="1" si="30"/>
        <v>51</v>
      </c>
      <c r="CB51" s="46">
        <f t="shared" ca="1" si="30"/>
        <v>51</v>
      </c>
      <c r="CC51" s="46">
        <f t="shared" ca="1" si="30"/>
        <v>51</v>
      </c>
      <c r="CD51" s="46">
        <f t="shared" ca="1" si="30"/>
        <v>51</v>
      </c>
      <c r="CE51" s="46">
        <f t="shared" ca="1" si="30"/>
        <v>51</v>
      </c>
      <c r="CF51" s="46">
        <f t="shared" ca="1" si="30"/>
        <v>51</v>
      </c>
      <c r="CG51" s="46">
        <f t="shared" ca="1" si="30"/>
        <v>51</v>
      </c>
      <c r="CH51" s="46">
        <f t="shared" ca="1" si="30"/>
        <v>51</v>
      </c>
      <c r="CI51" s="46">
        <f t="shared" ca="1" si="30"/>
        <v>51</v>
      </c>
      <c r="CJ51" s="46">
        <f t="shared" ca="1" si="30"/>
        <v>51</v>
      </c>
      <c r="CK51" s="46">
        <f t="shared" ca="1" si="30"/>
        <v>51</v>
      </c>
      <c r="CL51" s="46">
        <f t="shared" ca="1" si="30"/>
        <v>51</v>
      </c>
      <c r="CM51" s="46">
        <f t="shared" ca="1" si="30"/>
        <v>51</v>
      </c>
      <c r="CN51" s="46">
        <f t="shared" ca="1" si="30"/>
        <v>51</v>
      </c>
      <c r="CO51" s="252"/>
      <c r="CP51" s="40"/>
      <c r="CQ51" s="41"/>
      <c r="CR51" s="59"/>
      <c r="CS51" s="193"/>
      <c r="CT51" s="209"/>
      <c r="CU51" s="193"/>
      <c r="CV51" s="193"/>
      <c r="CW51" s="193"/>
      <c r="CX51" s="193"/>
      <c r="CY51" s="193"/>
      <c r="CZ51" s="193"/>
      <c r="DA51" s="193"/>
      <c r="DB51" s="193"/>
      <c r="DC51" s="193"/>
      <c r="DD51" s="193"/>
      <c r="DE51" s="193"/>
      <c r="DF51" s="193"/>
      <c r="DG51" s="193"/>
      <c r="DH51" s="193"/>
      <c r="DI51" s="193"/>
      <c r="DJ51" s="193"/>
      <c r="DK51" s="193"/>
      <c r="DL51" s="193"/>
      <c r="DM51" s="193"/>
      <c r="DN51" s="193"/>
      <c r="DO51" s="193"/>
      <c r="DP51" s="193"/>
      <c r="DQ51" s="193"/>
      <c r="DR51" s="193"/>
      <c r="DS51" s="193"/>
      <c r="DT51" s="193"/>
      <c r="DU51" s="193"/>
      <c r="DV51" s="193"/>
      <c r="DW51" s="193"/>
      <c r="DX51" s="193"/>
      <c r="DY51" s="193"/>
      <c r="DZ51" s="193"/>
      <c r="EA51" s="193"/>
      <c r="EB51" s="193"/>
      <c r="EC51" s="193"/>
      <c r="ED51" s="193"/>
      <c r="EE51" s="193"/>
      <c r="EF51" s="193"/>
      <c r="EG51" s="193"/>
      <c r="EH51" s="193"/>
      <c r="EI51" s="193"/>
      <c r="EJ51" s="193"/>
      <c r="EK51" s="193"/>
      <c r="EL51" s="193"/>
      <c r="EM51" s="193"/>
      <c r="EN51" s="193"/>
      <c r="EO51" s="193"/>
      <c r="EP51" s="193"/>
      <c r="EQ51" s="193"/>
      <c r="ER51" s="193"/>
      <c r="ES51" s="193"/>
      <c r="ET51" s="193"/>
      <c r="EU51" s="193"/>
      <c r="EV51" s="193"/>
      <c r="EW51" s="193"/>
      <c r="EX51" s="193"/>
      <c r="EY51" s="193"/>
      <c r="EZ51" s="193"/>
      <c r="FA51" s="193"/>
      <c r="FB51" s="193"/>
      <c r="FC51" s="193"/>
      <c r="FD51" s="193"/>
      <c r="FE51" s="193"/>
      <c r="FF51" s="193"/>
      <c r="FG51" s="193"/>
      <c r="FH51" s="193"/>
      <c r="FI51" s="193"/>
      <c r="FJ51" s="193"/>
      <c r="FK51" s="193"/>
      <c r="FL51" s="193"/>
      <c r="FM51" s="193"/>
      <c r="FN51" s="193"/>
      <c r="FO51" s="193"/>
      <c r="FP51" s="193"/>
      <c r="FQ51" s="193"/>
      <c r="FR51" s="193"/>
      <c r="FS51" s="193"/>
      <c r="FT51" s="193"/>
      <c r="FU51" s="193"/>
      <c r="FV51" s="193"/>
      <c r="FW51" s="193"/>
      <c r="FX51" s="193"/>
      <c r="FY51" s="193"/>
      <c r="FZ51" s="193"/>
      <c r="GA51" s="193"/>
      <c r="GB51" s="193"/>
    </row>
    <row r="52" spans="1:184" s="179" customFormat="1">
      <c r="A52" s="280"/>
      <c r="B52" s="16" t="s">
        <v>1</v>
      </c>
      <c r="C52" s="233" t="s">
        <v>26</v>
      </c>
      <c r="D52" s="236">
        <v>42.14</v>
      </c>
      <c r="E52" s="236">
        <v>46.84</v>
      </c>
      <c r="F52" s="236">
        <v>42.55</v>
      </c>
      <c r="G52" s="236">
        <v>46.08</v>
      </c>
      <c r="H52" s="236">
        <v>54.43</v>
      </c>
      <c r="I52" s="236">
        <v>44.2</v>
      </c>
      <c r="J52" s="236">
        <v>59.23</v>
      </c>
      <c r="K52" s="236">
        <v>46.6</v>
      </c>
      <c r="L52" s="236">
        <v>46.15</v>
      </c>
      <c r="M52" s="236">
        <v>59.96</v>
      </c>
      <c r="N52" s="236">
        <v>49.68</v>
      </c>
      <c r="O52" s="236">
        <v>43.36</v>
      </c>
      <c r="P52" s="236">
        <v>51.08</v>
      </c>
      <c r="Q52" s="236">
        <v>42.45</v>
      </c>
      <c r="R52" s="236">
        <v>51.16</v>
      </c>
      <c r="S52" s="236">
        <v>50.09</v>
      </c>
      <c r="T52" s="236">
        <v>46.09</v>
      </c>
      <c r="U52" s="236" t="s">
        <v>26</v>
      </c>
      <c r="V52" s="236">
        <v>55.22</v>
      </c>
      <c r="W52" s="236">
        <v>48.81</v>
      </c>
      <c r="X52" s="236" t="s">
        <v>26</v>
      </c>
      <c r="Y52" s="236">
        <v>64.39</v>
      </c>
      <c r="Z52" s="236">
        <v>47.83</v>
      </c>
      <c r="AA52" s="236">
        <v>45.35</v>
      </c>
      <c r="AB52" s="236" t="s">
        <v>26</v>
      </c>
      <c r="AC52" s="236">
        <v>48.53</v>
      </c>
      <c r="AD52" s="236">
        <v>47.8</v>
      </c>
      <c r="AE52" s="236">
        <v>51.04</v>
      </c>
      <c r="AF52" s="236">
        <v>40.1</v>
      </c>
      <c r="AG52" s="236">
        <v>62.05</v>
      </c>
      <c r="AH52" s="236">
        <v>51.99</v>
      </c>
      <c r="AI52" s="236">
        <v>44.99</v>
      </c>
      <c r="AJ52" s="236">
        <v>46.89</v>
      </c>
      <c r="AK52" s="236">
        <v>38.159999999999997</v>
      </c>
      <c r="AL52" s="236">
        <v>63.33</v>
      </c>
      <c r="AM52" s="236" t="s">
        <v>26</v>
      </c>
      <c r="AN52" s="236">
        <v>41.28</v>
      </c>
      <c r="AO52" s="236">
        <v>53.11</v>
      </c>
      <c r="AP52" s="236">
        <v>44.59</v>
      </c>
      <c r="AQ52" s="236">
        <v>50.05</v>
      </c>
      <c r="AR52" s="236">
        <v>47.62</v>
      </c>
      <c r="AS52" s="236" t="s">
        <v>26</v>
      </c>
      <c r="AT52" s="236">
        <v>58.24</v>
      </c>
      <c r="AU52" s="236" t="s">
        <v>26</v>
      </c>
      <c r="AV52" s="236">
        <v>46.62</v>
      </c>
      <c r="AW52" s="236" t="s">
        <v>26</v>
      </c>
      <c r="AX52" s="236">
        <v>48.42</v>
      </c>
      <c r="AY52" s="236">
        <v>68.260000000000005</v>
      </c>
      <c r="AZ52" s="236" t="s">
        <v>26</v>
      </c>
      <c r="BA52" s="236"/>
      <c r="BB52" s="236"/>
      <c r="BC52" s="236"/>
      <c r="BD52" s="236"/>
      <c r="BE52" s="236"/>
      <c r="BF52" s="236"/>
      <c r="BG52" s="236"/>
      <c r="BH52" s="236"/>
      <c r="BI52" s="236"/>
      <c r="BJ52" s="236"/>
      <c r="BK52" s="236"/>
      <c r="BL52" s="236"/>
      <c r="BM52" s="236"/>
      <c r="BN52" s="236"/>
      <c r="BO52" s="236"/>
      <c r="BP52" s="236"/>
      <c r="BQ52" s="236"/>
      <c r="BR52" s="236"/>
      <c r="BS52" s="236"/>
      <c r="BT52" s="236"/>
      <c r="BU52" s="236"/>
      <c r="BV52" s="236"/>
      <c r="BW52" s="236"/>
      <c r="BX52" s="236"/>
      <c r="BY52" s="236"/>
      <c r="BZ52" s="236"/>
      <c r="CA52" s="236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252"/>
      <c r="CP52" s="188">
        <f>IF(Randomizer!CP47=0,"",Randomizer!CP47)</f>
        <v>38.159999999999997</v>
      </c>
      <c r="CQ52" s="188">
        <f>IF(CP52=0, "", Randomizer!CQ47)</f>
        <v>0</v>
      </c>
      <c r="CR52" s="59"/>
      <c r="CS52" s="193"/>
      <c r="CT52" s="209">
        <f>A51</f>
        <v>6</v>
      </c>
      <c r="CU52" s="193"/>
      <c r="CV52" s="193"/>
      <c r="CW52" s="193"/>
      <c r="CX52" s="193"/>
      <c r="CY52" s="193"/>
      <c r="CZ52" s="193"/>
      <c r="DA52" s="193"/>
      <c r="DB52" s="193"/>
      <c r="DC52" s="193"/>
      <c r="DD52" s="193"/>
      <c r="DE52" s="193"/>
      <c r="DF52" s="193"/>
      <c r="DG52" s="193"/>
      <c r="DH52" s="193"/>
      <c r="DI52" s="193"/>
      <c r="DJ52" s="193"/>
      <c r="DK52" s="193"/>
      <c r="DL52" s="193"/>
      <c r="DM52" s="193"/>
      <c r="DN52" s="193"/>
      <c r="DO52" s="193"/>
      <c r="DP52" s="193"/>
      <c r="DQ52" s="193"/>
      <c r="DR52" s="193"/>
      <c r="DS52" s="193"/>
      <c r="DT52" s="193"/>
      <c r="DU52" s="193"/>
      <c r="DV52" s="193"/>
      <c r="DW52" s="193"/>
      <c r="DX52" s="193"/>
      <c r="DY52" s="193"/>
      <c r="DZ52" s="193"/>
      <c r="EA52" s="193"/>
      <c r="EB52" s="193"/>
      <c r="EC52" s="193"/>
      <c r="ED52" s="193"/>
      <c r="EE52" s="193"/>
      <c r="EF52" s="193"/>
      <c r="EG52" s="193"/>
      <c r="EH52" s="193"/>
      <c r="EI52" s="193"/>
      <c r="EJ52" s="193"/>
      <c r="EK52" s="193"/>
      <c r="EL52" s="193"/>
      <c r="EM52" s="193"/>
      <c r="EN52" s="193"/>
      <c r="EO52" s="193"/>
      <c r="EP52" s="193"/>
      <c r="EQ52" s="193"/>
      <c r="ER52" s="193"/>
      <c r="ES52" s="193"/>
      <c r="ET52" s="193"/>
      <c r="EU52" s="193"/>
      <c r="EV52" s="193"/>
      <c r="EW52" s="193"/>
      <c r="EX52" s="193"/>
      <c r="EY52" s="193"/>
      <c r="EZ52" s="193"/>
      <c r="FA52" s="193"/>
      <c r="FB52" s="193"/>
      <c r="FC52" s="193"/>
      <c r="FD52" s="193"/>
      <c r="FE52" s="193"/>
      <c r="FF52" s="193"/>
      <c r="FG52" s="193"/>
      <c r="FH52" s="193"/>
      <c r="FI52" s="193"/>
      <c r="FJ52" s="193"/>
      <c r="FK52" s="193"/>
      <c r="FL52" s="193"/>
      <c r="FM52" s="193"/>
      <c r="FN52" s="193"/>
      <c r="FO52" s="193"/>
      <c r="FP52" s="193"/>
      <c r="FQ52" s="193"/>
      <c r="FR52" s="193"/>
      <c r="FS52" s="193"/>
      <c r="FT52" s="193"/>
      <c r="FU52" s="193"/>
      <c r="FV52" s="193"/>
      <c r="FW52" s="193"/>
      <c r="FX52" s="193"/>
      <c r="FY52" s="193"/>
      <c r="FZ52" s="193"/>
      <c r="GA52" s="193"/>
      <c r="GB52" s="193"/>
    </row>
    <row r="53" spans="1:184" s="179" customFormat="1">
      <c r="A53" s="280"/>
      <c r="B53" s="16" t="s">
        <v>57</v>
      </c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  <c r="AG53" s="236"/>
      <c r="AH53" s="236"/>
      <c r="AI53" s="236"/>
      <c r="AJ53" s="236"/>
      <c r="AK53" s="236"/>
      <c r="AL53" s="236"/>
      <c r="AM53" s="236"/>
      <c r="AN53" s="236"/>
      <c r="AO53" s="236"/>
      <c r="AP53" s="236"/>
      <c r="AQ53" s="236"/>
      <c r="AR53" s="236"/>
      <c r="AS53" s="236"/>
      <c r="AT53" s="236"/>
      <c r="AU53" s="236"/>
      <c r="AV53" s="236"/>
      <c r="AW53" s="236"/>
      <c r="AX53" s="236"/>
      <c r="AY53" s="236"/>
      <c r="AZ53" s="236"/>
      <c r="BA53" s="236"/>
      <c r="BB53" s="236"/>
      <c r="BC53" s="236"/>
      <c r="BD53" s="236"/>
      <c r="BE53" s="236"/>
      <c r="BF53" s="236"/>
      <c r="BG53" s="236"/>
      <c r="BH53" s="236"/>
      <c r="BI53" s="236"/>
      <c r="BJ53" s="236"/>
      <c r="BK53" s="236"/>
      <c r="BL53" s="236"/>
      <c r="BM53" s="236"/>
      <c r="BN53" s="236"/>
      <c r="BO53" s="236"/>
      <c r="BP53" s="236"/>
      <c r="BQ53" s="236"/>
      <c r="BR53" s="236"/>
      <c r="BS53" s="236"/>
      <c r="BT53" s="236"/>
      <c r="BU53" s="236"/>
      <c r="BV53" s="236"/>
      <c r="BW53" s="236"/>
      <c r="BX53" s="236"/>
      <c r="BY53" s="236"/>
      <c r="BZ53" s="236"/>
      <c r="CA53" s="236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252"/>
      <c r="CP53" s="245"/>
      <c r="CQ53" s="245"/>
      <c r="CR53" s="59"/>
      <c r="CS53" s="193"/>
      <c r="CT53" s="209"/>
      <c r="CU53" s="193"/>
      <c r="CV53" s="193"/>
      <c r="CW53" s="193"/>
      <c r="CX53" s="193"/>
      <c r="CY53" s="193"/>
      <c r="CZ53" s="193"/>
      <c r="DA53" s="193"/>
      <c r="DB53" s="193"/>
      <c r="DC53" s="193"/>
      <c r="DD53" s="193"/>
      <c r="DE53" s="193"/>
      <c r="DF53" s="193"/>
      <c r="DG53" s="193"/>
      <c r="DH53" s="193"/>
      <c r="DI53" s="193"/>
      <c r="DJ53" s="193"/>
      <c r="DK53" s="193"/>
      <c r="DL53" s="193"/>
      <c r="DM53" s="193"/>
      <c r="DN53" s="193"/>
      <c r="DO53" s="193"/>
      <c r="DP53" s="193"/>
      <c r="DQ53" s="193"/>
      <c r="DR53" s="193"/>
      <c r="DS53" s="193"/>
      <c r="DT53" s="193"/>
      <c r="DU53" s="193"/>
      <c r="DV53" s="193"/>
      <c r="DW53" s="193"/>
      <c r="DX53" s="193"/>
      <c r="DY53" s="193"/>
      <c r="DZ53" s="193"/>
      <c r="EA53" s="193"/>
      <c r="EB53" s="193"/>
      <c r="EC53" s="193"/>
      <c r="ED53" s="193"/>
      <c r="EE53" s="193"/>
      <c r="EF53" s="193"/>
      <c r="EG53" s="193"/>
      <c r="EH53" s="193"/>
      <c r="EI53" s="193"/>
      <c r="EJ53" s="193"/>
      <c r="EK53" s="193"/>
      <c r="EL53" s="193"/>
      <c r="EM53" s="193"/>
      <c r="EN53" s="193"/>
      <c r="EO53" s="193"/>
      <c r="EP53" s="193"/>
      <c r="EQ53" s="193"/>
      <c r="ER53" s="193"/>
      <c r="ES53" s="193"/>
      <c r="ET53" s="193"/>
      <c r="EU53" s="193"/>
      <c r="EV53" s="193"/>
      <c r="EW53" s="193"/>
      <c r="EX53" s="193"/>
      <c r="EY53" s="193"/>
      <c r="EZ53" s="193"/>
      <c r="FA53" s="193"/>
      <c r="FB53" s="193"/>
      <c r="FC53" s="193"/>
      <c r="FD53" s="193"/>
      <c r="FE53" s="193"/>
      <c r="FF53" s="193"/>
      <c r="FG53" s="193"/>
      <c r="FH53" s="193"/>
      <c r="FI53" s="193"/>
      <c r="FJ53" s="193"/>
      <c r="FK53" s="193"/>
      <c r="FL53" s="193"/>
      <c r="FM53" s="193"/>
      <c r="FN53" s="193"/>
      <c r="FO53" s="193"/>
      <c r="FP53" s="193"/>
      <c r="FQ53" s="193"/>
      <c r="FR53" s="193"/>
      <c r="FS53" s="193"/>
      <c r="FT53" s="193"/>
      <c r="FU53" s="193"/>
      <c r="FV53" s="193"/>
      <c r="FW53" s="193"/>
      <c r="FX53" s="193"/>
      <c r="FY53" s="193"/>
      <c r="FZ53" s="193"/>
      <c r="GA53" s="193"/>
      <c r="GB53" s="193"/>
    </row>
    <row r="54" spans="1:184" s="179" customFormat="1">
      <c r="A54" s="280"/>
      <c r="B54" s="16" t="s">
        <v>2</v>
      </c>
      <c r="C54" s="237">
        <f ca="1">Randomizer!C50</f>
        <v>7.0465110913434435E-14</v>
      </c>
      <c r="D54" s="237">
        <f ca="1">Randomizer!D50</f>
        <v>905.55291884193639</v>
      </c>
      <c r="E54" s="237">
        <f ca="1">Randomizer!E50</f>
        <v>814.68830059776599</v>
      </c>
      <c r="F54" s="237">
        <f ca="1">Randomizer!F50</f>
        <v>896.8272620446387</v>
      </c>
      <c r="G54" s="237">
        <f ca="1">Randomizer!G50</f>
        <v>828.12499999999488</v>
      </c>
      <c r="H54" s="237">
        <f ca="1">Randomizer!H50</f>
        <v>701.08396105089025</v>
      </c>
      <c r="I54" s="237">
        <f ca="1">Randomizer!I50</f>
        <v>863.34841628957406</v>
      </c>
      <c r="J54" s="237">
        <f ca="1">Randomizer!J50</f>
        <v>644.26810737801782</v>
      </c>
      <c r="K54" s="237">
        <f ca="1">Randomizer!K50</f>
        <v>818.8841201716707</v>
      </c>
      <c r="L54" s="237">
        <f ca="1">Randomizer!L50</f>
        <v>826.86890574212873</v>
      </c>
      <c r="M54" s="237">
        <f ca="1">Randomizer!M50</f>
        <v>636.4242828552284</v>
      </c>
      <c r="N54" s="237">
        <f ca="1">Randomizer!N50</f>
        <v>768.11594202898209</v>
      </c>
      <c r="O54" s="237">
        <f ca="1">Randomizer!O50</f>
        <v>880.07380073800243</v>
      </c>
      <c r="P54" s="237">
        <f ca="1">Randomizer!P50</f>
        <v>747.06342991384861</v>
      </c>
      <c r="Q54" s="237">
        <f ca="1">Randomizer!Q50</f>
        <v>898.93992932860647</v>
      </c>
      <c r="R54" s="237">
        <f ca="1">Randomizer!R50</f>
        <v>745.89523064894263</v>
      </c>
      <c r="S54" s="237">
        <f ca="1">Randomizer!S50</f>
        <v>761.8287083250118</v>
      </c>
      <c r="T54" s="237">
        <f ca="1">Randomizer!T50</f>
        <v>827.94532436536997</v>
      </c>
      <c r="U54" s="237">
        <f ca="1">Randomizer!U50</f>
        <v>5.8429824788661437E-13</v>
      </c>
      <c r="V54" s="237">
        <f ca="1">Randomizer!V50</f>
        <v>691.05396595435252</v>
      </c>
      <c r="W54" s="237">
        <f ca="1">Randomizer!W50</f>
        <v>781.80700676090248</v>
      </c>
      <c r="X54" s="237">
        <f ca="1">Randomizer!X50</f>
        <v>2.3319423003720364E-13</v>
      </c>
      <c r="Y54" s="237">
        <f ca="1">Randomizer!Y50</f>
        <v>592.6386084795696</v>
      </c>
      <c r="Z54" s="237">
        <f ca="1">Randomizer!Z50</f>
        <v>797.82563244824371</v>
      </c>
      <c r="AA54" s="237">
        <f ca="1">Randomizer!AA50</f>
        <v>841.4553472987709</v>
      </c>
      <c r="AB54" s="237">
        <f ca="1">Randomizer!AB50</f>
        <v>5.891823304569055E-13</v>
      </c>
      <c r="AC54" s="237">
        <f ca="1">Randomizer!AC50</f>
        <v>786.31774160312875</v>
      </c>
      <c r="AD54" s="237">
        <f ca="1">Randomizer!AD50</f>
        <v>798.32635983263322</v>
      </c>
      <c r="AE54" s="237">
        <f ca="1">Randomizer!AE50</f>
        <v>747.64890282130682</v>
      </c>
      <c r="AF54" s="237">
        <f ca="1">Randomizer!AF50</f>
        <v>951.62094763090818</v>
      </c>
      <c r="AG54" s="237">
        <f ca="1">Randomizer!AG50</f>
        <v>614.9879129734046</v>
      </c>
      <c r="AH54" s="237">
        <f ca="1">Randomizer!AH50</f>
        <v>733.98730525100814</v>
      </c>
      <c r="AI54" s="237">
        <f ca="1">Randomizer!AI50</f>
        <v>848.18848633029108</v>
      </c>
      <c r="AJ54" s="237">
        <f ca="1">Randomizer!AJ50</f>
        <v>813.81957773511454</v>
      </c>
      <c r="AK54" s="237">
        <f ca="1">Randomizer!AK50</f>
        <v>999.99999999999568</v>
      </c>
      <c r="AL54" s="237">
        <f ca="1">Randomizer!AL50</f>
        <v>602.55802936996463</v>
      </c>
      <c r="AM54" s="237">
        <f ca="1">Randomizer!AM50</f>
        <v>5.8617934867389999E-13</v>
      </c>
      <c r="AN54" s="237">
        <f ca="1">Randomizer!AN50</f>
        <v>924.41860465114803</v>
      </c>
      <c r="AO54" s="237">
        <f ca="1">Randomizer!AO50</f>
        <v>718.5087554132831</v>
      </c>
      <c r="AP54" s="237">
        <f ca="1">Randomizer!AP50</f>
        <v>855.7972639605274</v>
      </c>
      <c r="AQ54" s="237">
        <f ca="1">Randomizer!AQ50</f>
        <v>762.43756243755149</v>
      </c>
      <c r="AR54" s="237">
        <f ca="1">Randomizer!AR50</f>
        <v>801.34397312053613</v>
      </c>
      <c r="AS54" s="237">
        <f ca="1">Randomizer!AS50</f>
        <v>4.4470289523514818E-13</v>
      </c>
      <c r="AT54" s="237">
        <f ca="1">Randomizer!AT50</f>
        <v>655.21978021977668</v>
      </c>
      <c r="AU54" s="237">
        <f ca="1">Randomizer!AU50</f>
        <v>6.9587644076060241E-13</v>
      </c>
      <c r="AV54" s="237">
        <f ca="1">Randomizer!AV50</f>
        <v>818.53281853281828</v>
      </c>
      <c r="AW54" s="237">
        <f ca="1">Randomizer!AW50</f>
        <v>8.7240815332899954E-13</v>
      </c>
      <c r="AX54" s="237">
        <f ca="1">Randomizer!AX50</f>
        <v>788.10408921932469</v>
      </c>
      <c r="AY54" s="237">
        <f ca="1">Randomizer!AY50</f>
        <v>559.03896864927492</v>
      </c>
      <c r="AZ54" s="237">
        <f ca="1">Randomizer!AZ50</f>
        <v>5.7989323956736176E-14</v>
      </c>
      <c r="BA54" s="237">
        <f>Randomizer!BA50</f>
        <v>0</v>
      </c>
      <c r="BB54" s="237">
        <f>Randomizer!BB50</f>
        <v>0</v>
      </c>
      <c r="BC54" s="237">
        <f>Randomizer!BC50</f>
        <v>0</v>
      </c>
      <c r="BD54" s="237">
        <f>Randomizer!BD50</f>
        <v>0</v>
      </c>
      <c r="BE54" s="237">
        <f>Randomizer!BE50</f>
        <v>0</v>
      </c>
      <c r="BF54" s="237">
        <f>Randomizer!BF50</f>
        <v>0</v>
      </c>
      <c r="BG54" s="237">
        <f>Randomizer!BG50</f>
        <v>0</v>
      </c>
      <c r="BH54" s="237">
        <f>Randomizer!BH50</f>
        <v>0</v>
      </c>
      <c r="BI54" s="237">
        <f>Randomizer!BI50</f>
        <v>0</v>
      </c>
      <c r="BJ54" s="237">
        <f>Randomizer!BJ50</f>
        <v>0</v>
      </c>
      <c r="BK54" s="237">
        <f>Randomizer!BK50</f>
        <v>0</v>
      </c>
      <c r="BL54" s="237">
        <f>Randomizer!BL50</f>
        <v>0</v>
      </c>
      <c r="BM54" s="237">
        <f>Randomizer!BM50</f>
        <v>0</v>
      </c>
      <c r="BN54" s="237">
        <f>Randomizer!BN50</f>
        <v>0</v>
      </c>
      <c r="BO54" s="237">
        <f>Randomizer!BO50</f>
        <v>0</v>
      </c>
      <c r="BP54" s="237">
        <f>Randomizer!BP50</f>
        <v>0</v>
      </c>
      <c r="BQ54" s="237">
        <f>Randomizer!BQ50</f>
        <v>0</v>
      </c>
      <c r="BR54" s="237">
        <f>Randomizer!BR50</f>
        <v>0</v>
      </c>
      <c r="BS54" s="237">
        <f>Randomizer!BS50</f>
        <v>0</v>
      </c>
      <c r="BT54" s="237">
        <f>Randomizer!BT50</f>
        <v>0</v>
      </c>
      <c r="BU54" s="237">
        <f>Randomizer!BU50</f>
        <v>0</v>
      </c>
      <c r="BV54" s="237">
        <f>Randomizer!BV50</f>
        <v>0</v>
      </c>
      <c r="BW54" s="237">
        <f>Randomizer!BW50</f>
        <v>0</v>
      </c>
      <c r="BX54" s="237">
        <f>Randomizer!BX50</f>
        <v>0</v>
      </c>
      <c r="BY54" s="237">
        <f>Randomizer!BY50</f>
        <v>0</v>
      </c>
      <c r="BZ54" s="237">
        <f>Randomizer!BZ50</f>
        <v>0</v>
      </c>
      <c r="CA54" s="237">
        <f>Randomizer!CA50</f>
        <v>0</v>
      </c>
      <c r="CB54" s="32">
        <f>Randomizer!CB50</f>
        <v>0</v>
      </c>
      <c r="CC54" s="32">
        <f>Randomizer!CC50</f>
        <v>0</v>
      </c>
      <c r="CD54" s="32">
        <f>Randomizer!CD50</f>
        <v>0</v>
      </c>
      <c r="CE54" s="32">
        <f>Randomizer!CE50</f>
        <v>0</v>
      </c>
      <c r="CF54" s="32">
        <f>Randomizer!CF50</f>
        <v>0</v>
      </c>
      <c r="CG54" s="32">
        <f>Randomizer!CG50</f>
        <v>0</v>
      </c>
      <c r="CH54" s="32">
        <f>Randomizer!CH50</f>
        <v>0</v>
      </c>
      <c r="CI54" s="32">
        <f>Randomizer!CI50</f>
        <v>0</v>
      </c>
      <c r="CJ54" s="32">
        <f>Randomizer!CJ50</f>
        <v>0</v>
      </c>
      <c r="CK54" s="32">
        <f>Randomizer!CK50</f>
        <v>0</v>
      </c>
      <c r="CL54" s="32">
        <f>Randomizer!CL50</f>
        <v>0</v>
      </c>
      <c r="CM54" s="32">
        <f>Randomizer!CM50</f>
        <v>0</v>
      </c>
      <c r="CN54" s="32">
        <f>Randomizer!CN50</f>
        <v>0</v>
      </c>
      <c r="CO54" s="252"/>
      <c r="CP54" s="189"/>
      <c r="CQ54" s="190"/>
      <c r="CR54" s="59"/>
      <c r="CS54" s="193"/>
      <c r="CT54" s="209"/>
      <c r="CU54" s="193"/>
      <c r="CV54" s="193"/>
      <c r="CW54" s="193"/>
      <c r="CX54" s="193"/>
      <c r="CY54" s="193"/>
      <c r="CZ54" s="193"/>
      <c r="DA54" s="193"/>
      <c r="DB54" s="193"/>
      <c r="DC54" s="193"/>
      <c r="DD54" s="193"/>
      <c r="DE54" s="193"/>
      <c r="DF54" s="193"/>
      <c r="DG54" s="193"/>
      <c r="DH54" s="193"/>
      <c r="DI54" s="193"/>
      <c r="DJ54" s="193"/>
      <c r="DK54" s="193"/>
      <c r="DL54" s="193"/>
      <c r="DM54" s="193"/>
      <c r="DN54" s="193"/>
      <c r="DO54" s="193"/>
      <c r="DP54" s="193"/>
      <c r="DQ54" s="193"/>
      <c r="DR54" s="193"/>
      <c r="DS54" s="193"/>
      <c r="DT54" s="193"/>
      <c r="DU54" s="193"/>
      <c r="DV54" s="193"/>
      <c r="DW54" s="193"/>
      <c r="DX54" s="193"/>
      <c r="DY54" s="193"/>
      <c r="DZ54" s="193"/>
      <c r="EA54" s="193"/>
      <c r="EB54" s="193"/>
      <c r="EC54" s="193"/>
      <c r="ED54" s="193"/>
      <c r="EE54" s="193"/>
      <c r="EF54" s="193"/>
      <c r="EG54" s="193"/>
      <c r="EH54" s="193"/>
      <c r="EI54" s="193"/>
      <c r="EJ54" s="193"/>
      <c r="EK54" s="193"/>
      <c r="EL54" s="193"/>
      <c r="EM54" s="193"/>
      <c r="EN54" s="193"/>
      <c r="EO54" s="193"/>
      <c r="EP54" s="193"/>
      <c r="EQ54" s="193"/>
      <c r="ER54" s="193"/>
      <c r="ES54" s="193"/>
      <c r="ET54" s="193"/>
      <c r="EU54" s="193"/>
      <c r="EV54" s="193"/>
      <c r="EW54" s="193"/>
      <c r="EX54" s="193"/>
      <c r="EY54" s="193"/>
      <c r="EZ54" s="193"/>
      <c r="FA54" s="193"/>
      <c r="FB54" s="193"/>
      <c r="FC54" s="193"/>
      <c r="FD54" s="193"/>
      <c r="FE54" s="193"/>
      <c r="FF54" s="193"/>
      <c r="FG54" s="193"/>
      <c r="FH54" s="193"/>
      <c r="FI54" s="193"/>
      <c r="FJ54" s="193"/>
      <c r="FK54" s="193"/>
      <c r="FL54" s="193"/>
      <c r="FM54" s="193"/>
      <c r="FN54" s="193"/>
      <c r="FO54" s="193"/>
      <c r="FP54" s="193"/>
      <c r="FQ54" s="193"/>
      <c r="FR54" s="193"/>
      <c r="FS54" s="193"/>
      <c r="FT54" s="193"/>
      <c r="FU54" s="193"/>
      <c r="FV54" s="193"/>
      <c r="FW54" s="193"/>
      <c r="FX54" s="193"/>
      <c r="FY54" s="193"/>
      <c r="FZ54" s="193"/>
      <c r="GA54" s="193"/>
      <c r="GB54" s="193"/>
    </row>
    <row r="55" spans="1:184" s="179" customFormat="1" hidden="1">
      <c r="A55" s="281"/>
      <c r="B55" s="16" t="s">
        <v>16</v>
      </c>
      <c r="C55" s="237" t="str">
        <f>C50</f>
        <v>Frank Hulton </v>
      </c>
      <c r="D55" s="237" t="str">
        <f t="shared" ref="D55:BO55" si="31">D50</f>
        <v>Mark Redsell</v>
      </c>
      <c r="E55" s="237" t="str">
        <f t="shared" si="31"/>
        <v>Greg Dakin</v>
      </c>
      <c r="F55" s="237" t="str">
        <f t="shared" si="31"/>
        <v>Thorsten Folker</v>
      </c>
      <c r="G55" s="237" t="str">
        <f t="shared" si="31"/>
        <v>Joel West </v>
      </c>
      <c r="H55" s="237" t="str">
        <f t="shared" si="31"/>
        <v>Klaus Brettner</v>
      </c>
      <c r="I55" s="237" t="str">
        <f t="shared" si="31"/>
        <v>Markus Meissner</v>
      </c>
      <c r="J55" s="237" t="str">
        <f t="shared" si="31"/>
        <v>Stefan Bernardy</v>
      </c>
      <c r="K55" s="237" t="str">
        <f t="shared" si="31"/>
        <v>Søren Krogh</v>
      </c>
      <c r="L55" s="237" t="str">
        <f t="shared" si="31"/>
        <v>Alvaro Silgado</v>
      </c>
      <c r="M55" s="237" t="str">
        <f t="shared" si="31"/>
        <v>Pete Burgess</v>
      </c>
      <c r="N55" s="237" t="str">
        <f t="shared" si="31"/>
        <v>Dieter Perlick</v>
      </c>
      <c r="O55" s="237" t="str">
        <f t="shared" si="31"/>
        <v>Simon Thornton </v>
      </c>
      <c r="P55" s="237" t="str">
        <f t="shared" si="31"/>
        <v>André Austen</v>
      </c>
      <c r="Q55" s="237" t="str">
        <f t="shared" si="31"/>
        <v>Siegfried Schedel</v>
      </c>
      <c r="R55" s="237" t="str">
        <f t="shared" si="31"/>
        <v>George Young</v>
      </c>
      <c r="S55" s="237" t="str">
        <f t="shared" si="31"/>
        <v>John Phillips</v>
      </c>
      <c r="T55" s="237" t="str">
        <f t="shared" si="31"/>
        <v>Stefan Bertschi</v>
      </c>
      <c r="U55" s="237" t="str">
        <f t="shared" si="31"/>
        <v>Jason Bioletti</v>
      </c>
      <c r="V55" s="237" t="str">
        <f t="shared" si="31"/>
        <v>Allen Elliott</v>
      </c>
      <c r="W55" s="237" t="str">
        <f t="shared" si="31"/>
        <v>Thomas Deinert</v>
      </c>
      <c r="X55" s="237" t="str">
        <f t="shared" si="31"/>
        <v>Mike Evans</v>
      </c>
      <c r="Y55" s="237" t="str">
        <f t="shared" si="31"/>
        <v>Jon Edison</v>
      </c>
      <c r="Z55" s="237" t="str">
        <f t="shared" si="31"/>
        <v>Thomas Henselmann</v>
      </c>
      <c r="AA55" s="237" t="str">
        <f t="shared" si="31"/>
        <v>Sebastian Reichert</v>
      </c>
      <c r="AB55" s="237" t="str">
        <f t="shared" si="31"/>
        <v>Robert Hermans</v>
      </c>
      <c r="AC55" s="237" t="str">
        <f t="shared" si="31"/>
        <v>Eberhard Rosemann</v>
      </c>
      <c r="AD55" s="237" t="str">
        <f t="shared" si="31"/>
        <v>Klaus Kowalski</v>
      </c>
      <c r="AE55" s="237" t="str">
        <f t="shared" si="31"/>
        <v>Mike Shellim</v>
      </c>
      <c r="AF55" s="237" t="str">
        <f t="shared" si="31"/>
        <v>Martin Newnham</v>
      </c>
      <c r="AG55" s="237" t="str">
        <f t="shared" si="31"/>
        <v>Marc Schmieding</v>
      </c>
      <c r="AH55" s="237" t="str">
        <f t="shared" si="31"/>
        <v>Mark Treble</v>
      </c>
      <c r="AI55" s="237" t="str">
        <f t="shared" si="31"/>
        <v>Gary Harrison</v>
      </c>
      <c r="AJ55" s="237" t="str">
        <f t="shared" si="31"/>
        <v>Peter Gunning</v>
      </c>
      <c r="AK55" s="237" t="str">
        <f t="shared" si="31"/>
        <v>Tobias Reik</v>
      </c>
      <c r="AL55" s="237" t="str">
        <f t="shared" si="31"/>
        <v>Mick Walsh</v>
      </c>
      <c r="AM55" s="237" t="str">
        <f t="shared" si="31"/>
        <v>Paul Garnett</v>
      </c>
      <c r="AN55" s="237" t="str">
        <f t="shared" si="31"/>
        <v>Daniel Schneider</v>
      </c>
      <c r="AO55" s="237" t="str">
        <f t="shared" si="31"/>
        <v>Torsten Hermann</v>
      </c>
      <c r="AP55" s="237" t="str">
        <f t="shared" si="31"/>
        <v>Peter Kowalski</v>
      </c>
      <c r="AQ55" s="237" t="str">
        <f t="shared" si="31"/>
        <v>Martin Kopp</v>
      </c>
      <c r="AR55" s="237" t="str">
        <f t="shared" si="31"/>
        <v>Plöschberger Hannes</v>
      </c>
      <c r="AS55" s="237" t="str">
        <f t="shared" si="31"/>
        <v>Rick Ruijsink</v>
      </c>
      <c r="AT55" s="237" t="str">
        <f t="shared" si="31"/>
        <v>Mark Abbotts</v>
      </c>
      <c r="AU55" s="237" t="str">
        <f t="shared" si="31"/>
        <v>Arne Finkeldey</v>
      </c>
      <c r="AV55" s="237" t="str">
        <f t="shared" si="31"/>
        <v>Martin Ulrich </v>
      </c>
      <c r="AW55" s="237" t="str">
        <f t="shared" si="31"/>
        <v>Tony Robertson</v>
      </c>
      <c r="AX55" s="237" t="str">
        <f t="shared" si="31"/>
        <v>Jesper Christensen</v>
      </c>
      <c r="AY55" s="237" t="str">
        <f t="shared" si="31"/>
        <v>Ulrich Duttenhofer</v>
      </c>
      <c r="AZ55" s="237" t="str">
        <f t="shared" si="31"/>
        <v>Robert Ryan</v>
      </c>
      <c r="BA55" s="237">
        <f t="shared" si="31"/>
        <v>0</v>
      </c>
      <c r="BB55" s="237">
        <f t="shared" si="31"/>
        <v>0</v>
      </c>
      <c r="BC55" s="237">
        <f t="shared" si="31"/>
        <v>0</v>
      </c>
      <c r="BD55" s="237">
        <f t="shared" si="31"/>
        <v>0</v>
      </c>
      <c r="BE55" s="237">
        <f t="shared" si="31"/>
        <v>0</v>
      </c>
      <c r="BF55" s="237">
        <f t="shared" si="31"/>
        <v>0</v>
      </c>
      <c r="BG55" s="237">
        <f t="shared" si="31"/>
        <v>0</v>
      </c>
      <c r="BH55" s="237">
        <f t="shared" si="31"/>
        <v>0</v>
      </c>
      <c r="BI55" s="237">
        <f t="shared" si="31"/>
        <v>0</v>
      </c>
      <c r="BJ55" s="237">
        <f t="shared" si="31"/>
        <v>0</v>
      </c>
      <c r="BK55" s="237">
        <f t="shared" si="31"/>
        <v>0</v>
      </c>
      <c r="BL55" s="237">
        <f t="shared" si="31"/>
        <v>0</v>
      </c>
      <c r="BM55" s="237">
        <f t="shared" si="31"/>
        <v>0</v>
      </c>
      <c r="BN55" s="237">
        <f t="shared" si="31"/>
        <v>0</v>
      </c>
      <c r="BO55" s="237">
        <f t="shared" si="31"/>
        <v>0</v>
      </c>
      <c r="BP55" s="237">
        <f t="shared" ref="BP55:CN55" si="32">BP50</f>
        <v>0</v>
      </c>
      <c r="BQ55" s="237">
        <f t="shared" si="32"/>
        <v>0</v>
      </c>
      <c r="BR55" s="237">
        <f t="shared" si="32"/>
        <v>0</v>
      </c>
      <c r="BS55" s="237">
        <f t="shared" si="32"/>
        <v>0</v>
      </c>
      <c r="BT55" s="237">
        <f t="shared" si="32"/>
        <v>0</v>
      </c>
      <c r="BU55" s="237">
        <f t="shared" si="32"/>
        <v>0</v>
      </c>
      <c r="BV55" s="237">
        <f t="shared" si="32"/>
        <v>0</v>
      </c>
      <c r="BW55" s="237">
        <f t="shared" si="32"/>
        <v>0</v>
      </c>
      <c r="BX55" s="237">
        <f t="shared" si="32"/>
        <v>0</v>
      </c>
      <c r="BY55" s="237">
        <f t="shared" si="32"/>
        <v>0</v>
      </c>
      <c r="BZ55" s="237">
        <f t="shared" si="32"/>
        <v>0</v>
      </c>
      <c r="CA55" s="237">
        <f t="shared" si="32"/>
        <v>0</v>
      </c>
      <c r="CB55" s="32">
        <f t="shared" si="32"/>
        <v>0</v>
      </c>
      <c r="CC55" s="32">
        <f t="shared" si="32"/>
        <v>0</v>
      </c>
      <c r="CD55" s="32">
        <f t="shared" si="32"/>
        <v>0</v>
      </c>
      <c r="CE55" s="32">
        <f t="shared" si="32"/>
        <v>0</v>
      </c>
      <c r="CF55" s="32">
        <f t="shared" si="32"/>
        <v>0</v>
      </c>
      <c r="CG55" s="32">
        <f t="shared" si="32"/>
        <v>0</v>
      </c>
      <c r="CH55" s="32">
        <f t="shared" si="32"/>
        <v>0</v>
      </c>
      <c r="CI55" s="32">
        <f t="shared" si="32"/>
        <v>0</v>
      </c>
      <c r="CJ55" s="32">
        <f t="shared" si="32"/>
        <v>0</v>
      </c>
      <c r="CK55" s="32">
        <f t="shared" si="32"/>
        <v>0</v>
      </c>
      <c r="CL55" s="32">
        <f t="shared" si="32"/>
        <v>0</v>
      </c>
      <c r="CM55" s="32">
        <f t="shared" si="32"/>
        <v>0</v>
      </c>
      <c r="CN55" s="32">
        <f t="shared" si="32"/>
        <v>0</v>
      </c>
      <c r="CO55" s="252"/>
      <c r="CP55" s="40"/>
      <c r="CQ55" s="41"/>
      <c r="CR55" s="59"/>
      <c r="CS55" s="193"/>
      <c r="CT55" s="209">
        <f>A54</f>
        <v>0</v>
      </c>
      <c r="CU55" s="193"/>
      <c r="CV55" s="193"/>
      <c r="CW55" s="193"/>
      <c r="CX55" s="193"/>
      <c r="CY55" s="193"/>
      <c r="CZ55" s="193"/>
      <c r="DA55" s="193"/>
      <c r="DB55" s="193"/>
      <c r="DC55" s="193"/>
      <c r="DD55" s="193"/>
      <c r="DE55" s="193"/>
      <c r="DF55" s="193"/>
      <c r="DG55" s="193"/>
      <c r="DH55" s="193"/>
      <c r="DI55" s="193"/>
      <c r="DJ55" s="193"/>
      <c r="DK55" s="193"/>
      <c r="DL55" s="193"/>
      <c r="DM55" s="193"/>
      <c r="DN55" s="193"/>
      <c r="DO55" s="193"/>
      <c r="DP55" s="193"/>
      <c r="DQ55" s="193"/>
      <c r="DR55" s="193"/>
      <c r="DS55" s="193"/>
      <c r="DT55" s="193"/>
      <c r="DU55" s="193"/>
      <c r="DV55" s="193"/>
      <c r="DW55" s="193"/>
      <c r="DX55" s="193"/>
      <c r="DY55" s="193"/>
      <c r="DZ55" s="193"/>
      <c r="EA55" s="193"/>
      <c r="EB55" s="193"/>
      <c r="EC55" s="193"/>
      <c r="ED55" s="193"/>
      <c r="EE55" s="193"/>
      <c r="EF55" s="193"/>
      <c r="EG55" s="193"/>
      <c r="EH55" s="193"/>
      <c r="EI55" s="193"/>
      <c r="EJ55" s="193"/>
      <c r="EK55" s="193"/>
      <c r="EL55" s="193"/>
      <c r="EM55" s="193"/>
      <c r="EN55" s="193"/>
      <c r="EO55" s="193"/>
      <c r="EP55" s="193"/>
      <c r="EQ55" s="193"/>
      <c r="ER55" s="193"/>
      <c r="ES55" s="193"/>
      <c r="ET55" s="193"/>
      <c r="EU55" s="193"/>
      <c r="EV55" s="193"/>
      <c r="EW55" s="193"/>
      <c r="EX55" s="193"/>
      <c r="EY55" s="193"/>
      <c r="EZ55" s="193"/>
      <c r="FA55" s="193"/>
      <c r="FB55" s="193"/>
      <c r="FC55" s="193"/>
      <c r="FD55" s="193"/>
      <c r="FE55" s="193"/>
      <c r="FF55" s="193"/>
      <c r="FG55" s="193"/>
      <c r="FH55" s="193"/>
      <c r="FI55" s="193"/>
      <c r="FJ55" s="193"/>
      <c r="FK55" s="193"/>
      <c r="FL55" s="193"/>
      <c r="FM55" s="193"/>
      <c r="FN55" s="193"/>
      <c r="FO55" s="193"/>
      <c r="FP55" s="193"/>
      <c r="FQ55" s="193"/>
      <c r="FR55" s="193"/>
      <c r="FS55" s="193"/>
      <c r="FT55" s="193"/>
      <c r="FU55" s="193"/>
      <c r="FV55" s="193"/>
      <c r="FW55" s="193"/>
      <c r="FX55" s="193"/>
      <c r="FY55" s="193"/>
      <c r="FZ55" s="193"/>
      <c r="GA55" s="193"/>
      <c r="GB55" s="193"/>
    </row>
    <row r="56" spans="1:184" hidden="1">
      <c r="A56" s="282">
        <v>7</v>
      </c>
      <c r="B56" s="33" t="s">
        <v>18</v>
      </c>
      <c r="C56" s="232">
        <f ca="1">RANK(C59,$C59:$CN59,0)</f>
        <v>39</v>
      </c>
      <c r="D56" s="232">
        <f t="shared" ref="D56:BO56" ca="1" si="33">RANK(D59,$C59:$CN59,0)</f>
        <v>1</v>
      </c>
      <c r="E56" s="232">
        <f t="shared" ca="1" si="33"/>
        <v>35</v>
      </c>
      <c r="F56" s="232">
        <f t="shared" ca="1" si="33"/>
        <v>16</v>
      </c>
      <c r="G56" s="232">
        <f t="shared" ca="1" si="33"/>
        <v>23</v>
      </c>
      <c r="H56" s="232">
        <f t="shared" ca="1" si="33"/>
        <v>48</v>
      </c>
      <c r="I56" s="232">
        <f t="shared" ca="1" si="33"/>
        <v>18</v>
      </c>
      <c r="J56" s="232">
        <f t="shared" ca="1" si="33"/>
        <v>13</v>
      </c>
      <c r="K56" s="232">
        <f t="shared" ca="1" si="33"/>
        <v>11</v>
      </c>
      <c r="L56" s="232">
        <f t="shared" ca="1" si="33"/>
        <v>17</v>
      </c>
      <c r="M56" s="232">
        <f t="shared" ca="1" si="33"/>
        <v>25</v>
      </c>
      <c r="N56" s="232">
        <f t="shared" ca="1" si="33"/>
        <v>24</v>
      </c>
      <c r="O56" s="232">
        <f t="shared" ca="1" si="33"/>
        <v>4</v>
      </c>
      <c r="P56" s="232">
        <f t="shared" ca="1" si="33"/>
        <v>6</v>
      </c>
      <c r="Q56" s="232">
        <f t="shared" ca="1" si="33"/>
        <v>12</v>
      </c>
      <c r="R56" s="232">
        <f t="shared" ca="1" si="33"/>
        <v>31</v>
      </c>
      <c r="S56" s="232">
        <f t="shared" ca="1" si="33"/>
        <v>21</v>
      </c>
      <c r="T56" s="232">
        <f t="shared" ca="1" si="33"/>
        <v>9</v>
      </c>
      <c r="U56" s="232">
        <f t="shared" ca="1" si="33"/>
        <v>49</v>
      </c>
      <c r="V56" s="232">
        <f t="shared" ca="1" si="33"/>
        <v>36</v>
      </c>
      <c r="W56" s="232">
        <f t="shared" ca="1" si="33"/>
        <v>38</v>
      </c>
      <c r="X56" s="232">
        <f t="shared" ca="1" si="33"/>
        <v>45</v>
      </c>
      <c r="Y56" s="232">
        <f t="shared" ca="1" si="33"/>
        <v>37</v>
      </c>
      <c r="Z56" s="232">
        <f t="shared" ca="1" si="33"/>
        <v>27</v>
      </c>
      <c r="AA56" s="232">
        <f t="shared" ca="1" si="33"/>
        <v>10</v>
      </c>
      <c r="AB56" s="232">
        <f t="shared" ca="1" si="33"/>
        <v>47</v>
      </c>
      <c r="AC56" s="232">
        <f t="shared" ca="1" si="33"/>
        <v>15</v>
      </c>
      <c r="AD56" s="232">
        <f t="shared" ca="1" si="33"/>
        <v>7</v>
      </c>
      <c r="AE56" s="232">
        <f t="shared" ca="1" si="33"/>
        <v>28</v>
      </c>
      <c r="AF56" s="232">
        <f t="shared" ca="1" si="33"/>
        <v>2</v>
      </c>
      <c r="AG56" s="232">
        <f t="shared" ca="1" si="33"/>
        <v>32</v>
      </c>
      <c r="AH56" s="232">
        <f t="shared" ca="1" si="33"/>
        <v>3</v>
      </c>
      <c r="AI56" s="232">
        <f t="shared" ca="1" si="33"/>
        <v>19</v>
      </c>
      <c r="AJ56" s="232">
        <f t="shared" ca="1" si="33"/>
        <v>5</v>
      </c>
      <c r="AK56" s="232">
        <f t="shared" ca="1" si="33"/>
        <v>8</v>
      </c>
      <c r="AL56" s="232">
        <f t="shared" ca="1" si="33"/>
        <v>26</v>
      </c>
      <c r="AM56" s="232">
        <f t="shared" ca="1" si="33"/>
        <v>46</v>
      </c>
      <c r="AN56" s="232">
        <f t="shared" ca="1" si="33"/>
        <v>14</v>
      </c>
      <c r="AO56" s="232">
        <f t="shared" ca="1" si="33"/>
        <v>33</v>
      </c>
      <c r="AP56" s="232">
        <f t="shared" ca="1" si="33"/>
        <v>20</v>
      </c>
      <c r="AQ56" s="232">
        <f t="shared" ca="1" si="33"/>
        <v>29</v>
      </c>
      <c r="AR56" s="232">
        <f t="shared" ca="1" si="33"/>
        <v>30</v>
      </c>
      <c r="AS56" s="232">
        <f t="shared" ca="1" si="33"/>
        <v>50</v>
      </c>
      <c r="AT56" s="232">
        <f t="shared" ca="1" si="33"/>
        <v>42</v>
      </c>
      <c r="AU56" s="232">
        <f t="shared" ca="1" si="33"/>
        <v>43</v>
      </c>
      <c r="AV56" s="232">
        <f t="shared" ca="1" si="33"/>
        <v>44</v>
      </c>
      <c r="AW56" s="232">
        <f t="shared" ca="1" si="33"/>
        <v>40</v>
      </c>
      <c r="AX56" s="232">
        <f t="shared" ca="1" si="33"/>
        <v>22</v>
      </c>
      <c r="AY56" s="232">
        <f t="shared" ca="1" si="33"/>
        <v>34</v>
      </c>
      <c r="AZ56" s="232">
        <f t="shared" ca="1" si="33"/>
        <v>41</v>
      </c>
      <c r="BA56" s="232">
        <f t="shared" ca="1" si="33"/>
        <v>51</v>
      </c>
      <c r="BB56" s="232">
        <f t="shared" ca="1" si="33"/>
        <v>51</v>
      </c>
      <c r="BC56" s="232">
        <f t="shared" ca="1" si="33"/>
        <v>51</v>
      </c>
      <c r="BD56" s="232">
        <f t="shared" ca="1" si="33"/>
        <v>51</v>
      </c>
      <c r="BE56" s="232">
        <f t="shared" ca="1" si="33"/>
        <v>51</v>
      </c>
      <c r="BF56" s="232">
        <f t="shared" ca="1" si="33"/>
        <v>51</v>
      </c>
      <c r="BG56" s="232">
        <f t="shared" ca="1" si="33"/>
        <v>51</v>
      </c>
      <c r="BH56" s="232">
        <f t="shared" ca="1" si="33"/>
        <v>51</v>
      </c>
      <c r="BI56" s="232">
        <f t="shared" ca="1" si="33"/>
        <v>51</v>
      </c>
      <c r="BJ56" s="232">
        <f t="shared" ca="1" si="33"/>
        <v>51</v>
      </c>
      <c r="BK56" s="232">
        <f t="shared" ca="1" si="33"/>
        <v>51</v>
      </c>
      <c r="BL56" s="232">
        <f t="shared" ca="1" si="33"/>
        <v>51</v>
      </c>
      <c r="BM56" s="232">
        <f t="shared" ca="1" si="33"/>
        <v>51</v>
      </c>
      <c r="BN56" s="232">
        <f t="shared" ca="1" si="33"/>
        <v>51</v>
      </c>
      <c r="BO56" s="232">
        <f t="shared" ca="1" si="33"/>
        <v>51</v>
      </c>
      <c r="BP56" s="232">
        <f t="shared" ref="BP56:CN56" ca="1" si="34">RANK(BP59,$C59:$CN59,0)</f>
        <v>51</v>
      </c>
      <c r="BQ56" s="232">
        <f t="shared" ca="1" si="34"/>
        <v>51</v>
      </c>
      <c r="BR56" s="232">
        <f t="shared" ca="1" si="34"/>
        <v>51</v>
      </c>
      <c r="BS56" s="232">
        <f t="shared" ca="1" si="34"/>
        <v>51</v>
      </c>
      <c r="BT56" s="232">
        <f t="shared" ca="1" si="34"/>
        <v>51</v>
      </c>
      <c r="BU56" s="232">
        <f t="shared" ca="1" si="34"/>
        <v>51</v>
      </c>
      <c r="BV56" s="232">
        <f t="shared" ca="1" si="34"/>
        <v>51</v>
      </c>
      <c r="BW56" s="232">
        <f t="shared" ca="1" si="34"/>
        <v>51</v>
      </c>
      <c r="BX56" s="232">
        <f t="shared" ca="1" si="34"/>
        <v>51</v>
      </c>
      <c r="BY56" s="232">
        <f t="shared" ca="1" si="34"/>
        <v>51</v>
      </c>
      <c r="BZ56" s="232">
        <f t="shared" ca="1" si="34"/>
        <v>51</v>
      </c>
      <c r="CA56" s="232">
        <f t="shared" ca="1" si="34"/>
        <v>51</v>
      </c>
      <c r="CB56" s="42">
        <f t="shared" ca="1" si="34"/>
        <v>51</v>
      </c>
      <c r="CC56" s="42">
        <f t="shared" ca="1" si="34"/>
        <v>51</v>
      </c>
      <c r="CD56" s="42">
        <f t="shared" ca="1" si="34"/>
        <v>51</v>
      </c>
      <c r="CE56" s="42">
        <f t="shared" ca="1" si="34"/>
        <v>51</v>
      </c>
      <c r="CF56" s="42">
        <f t="shared" ca="1" si="34"/>
        <v>51</v>
      </c>
      <c r="CG56" s="42">
        <f t="shared" ca="1" si="34"/>
        <v>51</v>
      </c>
      <c r="CH56" s="42">
        <f t="shared" ca="1" si="34"/>
        <v>51</v>
      </c>
      <c r="CI56" s="42">
        <f t="shared" ca="1" si="34"/>
        <v>51</v>
      </c>
      <c r="CJ56" s="42">
        <f t="shared" ca="1" si="34"/>
        <v>51</v>
      </c>
      <c r="CK56" s="42">
        <f t="shared" ca="1" si="34"/>
        <v>51</v>
      </c>
      <c r="CL56" s="42">
        <f t="shared" ca="1" si="34"/>
        <v>51</v>
      </c>
      <c r="CM56" s="42">
        <f t="shared" ca="1" si="34"/>
        <v>51</v>
      </c>
      <c r="CN56" s="42">
        <f t="shared" ca="1" si="34"/>
        <v>51</v>
      </c>
      <c r="CO56" s="252"/>
      <c r="CP56" s="40"/>
      <c r="CQ56" s="41"/>
      <c r="CR56" s="59"/>
      <c r="CS56" s="193"/>
      <c r="CT56" s="209"/>
      <c r="CU56" s="193"/>
      <c r="CV56" s="193"/>
      <c r="CW56" s="193"/>
      <c r="CX56" s="193"/>
      <c r="CY56" s="193"/>
      <c r="CZ56" s="193"/>
      <c r="DA56" s="193"/>
      <c r="DB56" s="193"/>
      <c r="DC56" s="193"/>
      <c r="DD56" s="193"/>
      <c r="DE56" s="193"/>
      <c r="DF56" s="193"/>
      <c r="DG56" s="193"/>
      <c r="DH56" s="193"/>
      <c r="DI56" s="193"/>
      <c r="DJ56" s="193"/>
      <c r="DK56" s="193"/>
      <c r="DL56" s="193"/>
      <c r="DM56" s="193"/>
      <c r="DN56" s="193"/>
      <c r="DO56" s="193"/>
      <c r="DP56" s="193"/>
      <c r="DQ56" s="193"/>
      <c r="DR56" s="193"/>
      <c r="DS56" s="193"/>
      <c r="DT56" s="193"/>
      <c r="DU56" s="193"/>
      <c r="DV56" s="193"/>
      <c r="DW56" s="193"/>
      <c r="DX56" s="193"/>
      <c r="DY56" s="193"/>
      <c r="DZ56" s="193"/>
      <c r="EA56" s="193"/>
      <c r="EB56" s="193"/>
      <c r="EC56" s="193"/>
      <c r="ED56" s="193"/>
      <c r="EE56" s="193"/>
      <c r="EF56" s="193"/>
      <c r="EG56" s="193"/>
      <c r="EH56" s="193"/>
      <c r="EI56" s="193"/>
      <c r="EJ56" s="193"/>
      <c r="EK56" s="193"/>
      <c r="EL56" s="193"/>
      <c r="EM56" s="193"/>
      <c r="EN56" s="193"/>
      <c r="EO56" s="193"/>
      <c r="EP56" s="193"/>
      <c r="EQ56" s="193"/>
      <c r="ER56" s="193"/>
      <c r="ES56" s="193"/>
      <c r="ET56" s="193"/>
      <c r="EU56" s="193"/>
      <c r="EV56" s="193"/>
      <c r="EW56" s="193"/>
      <c r="EX56" s="193"/>
      <c r="EY56" s="193"/>
      <c r="EZ56" s="193"/>
      <c r="FA56" s="193"/>
      <c r="FB56" s="193"/>
      <c r="FC56" s="193"/>
      <c r="FD56" s="193"/>
      <c r="FE56" s="193"/>
      <c r="FF56" s="193"/>
      <c r="FG56" s="193"/>
      <c r="FH56" s="193"/>
      <c r="FI56" s="193"/>
      <c r="FJ56" s="193"/>
      <c r="FK56" s="193"/>
      <c r="FL56" s="193"/>
      <c r="FM56" s="193"/>
      <c r="FN56" s="193"/>
      <c r="FO56" s="193"/>
      <c r="FP56" s="193"/>
      <c r="FQ56" s="193"/>
      <c r="FR56" s="193"/>
      <c r="FS56" s="193"/>
      <c r="FT56" s="193"/>
      <c r="FU56" s="193"/>
      <c r="FV56" s="193"/>
      <c r="FW56" s="193"/>
      <c r="FX56" s="193"/>
      <c r="FY56" s="193"/>
      <c r="FZ56" s="193"/>
      <c r="GA56" s="193"/>
      <c r="GB56" s="193"/>
    </row>
    <row r="57" spans="1:184">
      <c r="A57" s="283"/>
      <c r="B57" s="33" t="s">
        <v>1</v>
      </c>
      <c r="C57" s="233" t="s">
        <v>26</v>
      </c>
      <c r="D57" s="233">
        <v>36.99</v>
      </c>
      <c r="E57" s="233">
        <v>61.52</v>
      </c>
      <c r="F57" s="233">
        <v>43.69</v>
      </c>
      <c r="G57" s="233">
        <v>47.53</v>
      </c>
      <c r="H57" s="233" t="s">
        <v>26</v>
      </c>
      <c r="I57" s="233">
        <v>44.76</v>
      </c>
      <c r="J57" s="233">
        <v>43.56</v>
      </c>
      <c r="K57" s="233">
        <v>43.2</v>
      </c>
      <c r="L57" s="233">
        <v>43.91</v>
      </c>
      <c r="M57" s="233">
        <v>48.62</v>
      </c>
      <c r="N57" s="233">
        <v>47.64</v>
      </c>
      <c r="O57" s="233">
        <v>39.65</v>
      </c>
      <c r="P57" s="233">
        <v>41.37</v>
      </c>
      <c r="Q57" s="233">
        <v>43.49</v>
      </c>
      <c r="R57" s="233">
        <v>53.26</v>
      </c>
      <c r="S57" s="233">
        <v>46.72</v>
      </c>
      <c r="T57" s="233">
        <v>42.78</v>
      </c>
      <c r="U57" s="233" t="s">
        <v>26</v>
      </c>
      <c r="V57" s="233">
        <v>62.91</v>
      </c>
      <c r="W57" s="233" t="s">
        <v>26</v>
      </c>
      <c r="X57" s="233" t="s">
        <v>26</v>
      </c>
      <c r="Y57" s="233" t="s">
        <v>26</v>
      </c>
      <c r="Z57" s="233">
        <v>49.13</v>
      </c>
      <c r="AA57" s="233">
        <v>42.91</v>
      </c>
      <c r="AB57" s="233" t="s">
        <v>26</v>
      </c>
      <c r="AC57" s="233">
        <v>43.63</v>
      </c>
      <c r="AD57" s="233">
        <v>41.77</v>
      </c>
      <c r="AE57" s="233">
        <v>49.87</v>
      </c>
      <c r="AF57" s="233">
        <v>38.36</v>
      </c>
      <c r="AG57" s="233">
        <v>54.38</v>
      </c>
      <c r="AH57" s="233">
        <v>39.04</v>
      </c>
      <c r="AI57" s="233">
        <v>45.11</v>
      </c>
      <c r="AJ57" s="233">
        <v>39.68</v>
      </c>
      <c r="AK57" s="233">
        <v>42.5</v>
      </c>
      <c r="AL57" s="233">
        <v>48.64</v>
      </c>
      <c r="AM57" s="233" t="s">
        <v>26</v>
      </c>
      <c r="AN57" s="233">
        <v>43.57</v>
      </c>
      <c r="AO57" s="233">
        <v>56.25</v>
      </c>
      <c r="AP57" s="233">
        <v>46.49</v>
      </c>
      <c r="AQ57" s="233">
        <v>50.03</v>
      </c>
      <c r="AR57" s="233">
        <v>50.39</v>
      </c>
      <c r="AS57" s="233" t="s">
        <v>26</v>
      </c>
      <c r="AT57" s="233" t="s">
        <v>26</v>
      </c>
      <c r="AU57" s="233" t="s">
        <v>26</v>
      </c>
      <c r="AV57" s="233" t="s">
        <v>26</v>
      </c>
      <c r="AW57" s="233" t="s">
        <v>26</v>
      </c>
      <c r="AX57" s="233">
        <v>47.02</v>
      </c>
      <c r="AY57" s="233">
        <v>60.7</v>
      </c>
      <c r="AZ57" s="233" t="s">
        <v>26</v>
      </c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33"/>
      <c r="BZ57" s="233"/>
      <c r="CA57" s="233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52"/>
      <c r="CP57" s="188">
        <f>IF(Randomizer!CP53=0,"",Randomizer!CP53)</f>
        <v>36.99</v>
      </c>
      <c r="CQ57" s="188" t="str">
        <f>IF(CP57=0, "", Randomizer!CQ53)</f>
        <v>Mark Redsell</v>
      </c>
      <c r="CR57" s="59"/>
      <c r="CS57" s="193"/>
      <c r="CT57" s="209">
        <f>A56</f>
        <v>7</v>
      </c>
      <c r="CU57" s="193"/>
      <c r="CV57" s="193"/>
      <c r="CW57" s="193"/>
      <c r="CX57" s="193"/>
      <c r="CY57" s="193"/>
      <c r="CZ57" s="193"/>
      <c r="DA57" s="193"/>
      <c r="DB57" s="193"/>
      <c r="DC57" s="193"/>
      <c r="DD57" s="193"/>
      <c r="DE57" s="193"/>
      <c r="DF57" s="193"/>
      <c r="DG57" s="193"/>
      <c r="DH57" s="193"/>
      <c r="DI57" s="193"/>
      <c r="DJ57" s="193"/>
      <c r="DK57" s="193"/>
      <c r="DL57" s="193"/>
      <c r="DM57" s="193"/>
      <c r="DN57" s="193"/>
      <c r="DO57" s="193"/>
      <c r="DP57" s="193"/>
      <c r="DQ57" s="193"/>
      <c r="DR57" s="193"/>
      <c r="DS57" s="193"/>
      <c r="DT57" s="193"/>
      <c r="DU57" s="193"/>
      <c r="DV57" s="193"/>
      <c r="DW57" s="193"/>
      <c r="DX57" s="193"/>
      <c r="DY57" s="193"/>
      <c r="DZ57" s="193"/>
      <c r="EA57" s="193"/>
      <c r="EB57" s="193"/>
      <c r="EC57" s="193"/>
      <c r="ED57" s="193"/>
      <c r="EE57" s="193"/>
      <c r="EF57" s="193"/>
      <c r="EG57" s="193"/>
      <c r="EH57" s="193"/>
      <c r="EI57" s="193"/>
      <c r="EJ57" s="193"/>
      <c r="EK57" s="193"/>
      <c r="EL57" s="193"/>
      <c r="EM57" s="193"/>
      <c r="EN57" s="193"/>
      <c r="EO57" s="193"/>
      <c r="EP57" s="193"/>
      <c r="EQ57" s="193"/>
      <c r="ER57" s="193"/>
      <c r="ES57" s="193"/>
      <c r="ET57" s="193"/>
      <c r="EU57" s="193"/>
      <c r="EV57" s="193"/>
      <c r="EW57" s="193"/>
      <c r="EX57" s="193"/>
      <c r="EY57" s="193"/>
      <c r="EZ57" s="193"/>
      <c r="FA57" s="193"/>
      <c r="FB57" s="193"/>
      <c r="FC57" s="193"/>
      <c r="FD57" s="193"/>
      <c r="FE57" s="193"/>
      <c r="FF57" s="193"/>
      <c r="FG57" s="193"/>
      <c r="FH57" s="193"/>
      <c r="FI57" s="193"/>
      <c r="FJ57" s="193"/>
      <c r="FK57" s="193"/>
      <c r="FL57" s="193"/>
      <c r="FM57" s="193"/>
      <c r="FN57" s="193"/>
      <c r="FO57" s="193"/>
      <c r="FP57" s="193"/>
      <c r="FQ57" s="193"/>
      <c r="FR57" s="193"/>
      <c r="FS57" s="193"/>
      <c r="FT57" s="193"/>
      <c r="FU57" s="193"/>
      <c r="FV57" s="193"/>
      <c r="FW57" s="193"/>
      <c r="FX57" s="193"/>
      <c r="FY57" s="193"/>
      <c r="FZ57" s="193"/>
      <c r="GA57" s="193"/>
      <c r="GB57" s="193"/>
    </row>
    <row r="58" spans="1:184">
      <c r="A58" s="283"/>
      <c r="B58" s="33" t="s">
        <v>57</v>
      </c>
      <c r="C58" s="233"/>
      <c r="D58" s="233"/>
      <c r="E58" s="233"/>
      <c r="F58" s="233"/>
      <c r="G58" s="233"/>
      <c r="H58" s="233"/>
      <c r="I58" s="233"/>
      <c r="J58" s="233"/>
      <c r="K58" s="233"/>
      <c r="L58" s="233"/>
      <c r="M58" s="233"/>
      <c r="N58" s="233"/>
      <c r="O58" s="233"/>
      <c r="P58" s="233"/>
      <c r="Q58" s="233"/>
      <c r="R58" s="233"/>
      <c r="S58" s="233"/>
      <c r="T58" s="233"/>
      <c r="U58" s="233"/>
      <c r="V58" s="233"/>
      <c r="W58" s="233"/>
      <c r="X58" s="233"/>
      <c r="Y58" s="233"/>
      <c r="Z58" s="233"/>
      <c r="AA58" s="233"/>
      <c r="AB58" s="233"/>
      <c r="AC58" s="233"/>
      <c r="AD58" s="233"/>
      <c r="AE58" s="233"/>
      <c r="AF58" s="233"/>
      <c r="AG58" s="233"/>
      <c r="AH58" s="233"/>
      <c r="AI58" s="233"/>
      <c r="AJ58" s="233"/>
      <c r="AK58" s="233"/>
      <c r="AL58" s="233"/>
      <c r="AM58" s="233"/>
      <c r="AN58" s="233"/>
      <c r="AO58" s="233"/>
      <c r="AP58" s="233"/>
      <c r="AQ58" s="233"/>
      <c r="AR58" s="233"/>
      <c r="AS58" s="233"/>
      <c r="AT58" s="233"/>
      <c r="AU58" s="233"/>
      <c r="AV58" s="233"/>
      <c r="AW58" s="233"/>
      <c r="AX58" s="233"/>
      <c r="AY58" s="233"/>
      <c r="AZ58" s="233"/>
      <c r="BA58" s="233"/>
      <c r="BB58" s="233"/>
      <c r="BC58" s="233"/>
      <c r="BD58" s="233"/>
      <c r="BE58" s="233"/>
      <c r="BF58" s="233"/>
      <c r="BG58" s="233"/>
      <c r="BH58" s="233"/>
      <c r="BI58" s="233"/>
      <c r="BJ58" s="233"/>
      <c r="BK58" s="233"/>
      <c r="BL58" s="233"/>
      <c r="BM58" s="233"/>
      <c r="BN58" s="233"/>
      <c r="BO58" s="233"/>
      <c r="BP58" s="233"/>
      <c r="BQ58" s="233"/>
      <c r="BR58" s="233"/>
      <c r="BS58" s="233"/>
      <c r="BT58" s="233"/>
      <c r="BU58" s="233"/>
      <c r="BV58" s="233"/>
      <c r="BW58" s="233"/>
      <c r="BX58" s="233"/>
      <c r="BY58" s="233"/>
      <c r="BZ58" s="233"/>
      <c r="CA58" s="233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52"/>
      <c r="CP58" s="245"/>
      <c r="CQ58" s="245"/>
      <c r="CR58" s="59"/>
      <c r="CS58" s="193"/>
      <c r="CT58" s="209"/>
      <c r="CU58" s="193"/>
      <c r="CV58" s="193"/>
      <c r="CW58" s="193"/>
      <c r="CX58" s="193"/>
      <c r="CY58" s="193"/>
      <c r="CZ58" s="193"/>
      <c r="DA58" s="193"/>
      <c r="DB58" s="193"/>
      <c r="DC58" s="193"/>
      <c r="DD58" s="193"/>
      <c r="DE58" s="193"/>
      <c r="DF58" s="193"/>
      <c r="DG58" s="193"/>
      <c r="DH58" s="193"/>
      <c r="DI58" s="193"/>
      <c r="DJ58" s="193"/>
      <c r="DK58" s="193"/>
      <c r="DL58" s="193"/>
      <c r="DM58" s="193"/>
      <c r="DN58" s="193"/>
      <c r="DO58" s="193"/>
      <c r="DP58" s="193"/>
      <c r="DQ58" s="193"/>
      <c r="DR58" s="193"/>
      <c r="DS58" s="193"/>
      <c r="DT58" s="193"/>
      <c r="DU58" s="193"/>
      <c r="DV58" s="193"/>
      <c r="DW58" s="193"/>
      <c r="DX58" s="193"/>
      <c r="DY58" s="193"/>
      <c r="DZ58" s="193"/>
      <c r="EA58" s="193"/>
      <c r="EB58" s="193"/>
      <c r="EC58" s="193"/>
      <c r="ED58" s="193"/>
      <c r="EE58" s="193"/>
      <c r="EF58" s="193"/>
      <c r="EG58" s="193"/>
      <c r="EH58" s="193"/>
      <c r="EI58" s="193"/>
      <c r="EJ58" s="193"/>
      <c r="EK58" s="193"/>
      <c r="EL58" s="193"/>
      <c r="EM58" s="193"/>
      <c r="EN58" s="193"/>
      <c r="EO58" s="193"/>
      <c r="EP58" s="193"/>
      <c r="EQ58" s="193"/>
      <c r="ER58" s="193"/>
      <c r="ES58" s="193"/>
      <c r="ET58" s="193"/>
      <c r="EU58" s="193"/>
      <c r="EV58" s="193"/>
      <c r="EW58" s="193"/>
      <c r="EX58" s="193"/>
      <c r="EY58" s="193"/>
      <c r="EZ58" s="193"/>
      <c r="FA58" s="193"/>
      <c r="FB58" s="193"/>
      <c r="FC58" s="193"/>
      <c r="FD58" s="193"/>
      <c r="FE58" s="193"/>
      <c r="FF58" s="193"/>
      <c r="FG58" s="193"/>
      <c r="FH58" s="193"/>
      <c r="FI58" s="193"/>
      <c r="FJ58" s="193"/>
      <c r="FK58" s="193"/>
      <c r="FL58" s="193"/>
      <c r="FM58" s="193"/>
      <c r="FN58" s="193"/>
      <c r="FO58" s="193"/>
      <c r="FP58" s="193"/>
      <c r="FQ58" s="193"/>
      <c r="FR58" s="193"/>
      <c r="FS58" s="193"/>
      <c r="FT58" s="193"/>
      <c r="FU58" s="193"/>
      <c r="FV58" s="193"/>
      <c r="FW58" s="193"/>
      <c r="FX58" s="193"/>
      <c r="FY58" s="193"/>
      <c r="FZ58" s="193"/>
      <c r="GA58" s="193"/>
      <c r="GB58" s="193"/>
    </row>
    <row r="59" spans="1:184">
      <c r="A59" s="283"/>
      <c r="B59" s="33" t="s">
        <v>2</v>
      </c>
      <c r="C59" s="34">
        <f ca="1">Randomizer!C56</f>
        <v>7.260013894819686E-13</v>
      </c>
      <c r="D59" s="34">
        <f ca="1">Randomizer!D56</f>
        <v>999.99999999999193</v>
      </c>
      <c r="E59" s="34">
        <f ca="1">Randomizer!E56</f>
        <v>601.2678803641038</v>
      </c>
      <c r="F59" s="34">
        <f ca="1">Randomizer!F56</f>
        <v>846.64682993818428</v>
      </c>
      <c r="G59" s="34">
        <f ca="1">Randomizer!G56</f>
        <v>778.24531874605077</v>
      </c>
      <c r="H59" s="34">
        <f ca="1">Randomizer!H56</f>
        <v>4.5340668432196304E-13</v>
      </c>
      <c r="I59" s="34">
        <f ca="1">Randomizer!I56</f>
        <v>826.40750670240709</v>
      </c>
      <c r="J59" s="34">
        <f ca="1">Randomizer!J56</f>
        <v>849.17355371899748</v>
      </c>
      <c r="K59" s="34">
        <f ca="1">Randomizer!K56</f>
        <v>856.24999999998829</v>
      </c>
      <c r="L59" s="34">
        <f ca="1">Randomizer!L56</f>
        <v>842.40491915280472</v>
      </c>
      <c r="M59" s="34">
        <f ca="1">Randomizer!M56</f>
        <v>760.79802550389752</v>
      </c>
      <c r="N59" s="34">
        <f ca="1">Randomizer!N56</f>
        <v>776.44836272039595</v>
      </c>
      <c r="O59" s="34">
        <f ca="1">Randomizer!O56</f>
        <v>932.91298865069325</v>
      </c>
      <c r="P59" s="34">
        <f ca="1">Randomizer!P56</f>
        <v>894.1261783901266</v>
      </c>
      <c r="Q59" s="34">
        <f ca="1">Randomizer!Q56</f>
        <v>850.54035410438678</v>
      </c>
      <c r="R59" s="34">
        <f ca="1">Randomizer!R56</f>
        <v>694.51746150957024</v>
      </c>
      <c r="S59" s="34">
        <f ca="1">Randomizer!S56</f>
        <v>791.7380136986136</v>
      </c>
      <c r="T59" s="34">
        <f ca="1">Randomizer!T56</f>
        <v>864.65638148667506</v>
      </c>
      <c r="U59" s="34">
        <f ca="1">Randomizer!U56</f>
        <v>3.8867716755277203E-13</v>
      </c>
      <c r="V59" s="34">
        <f ca="1">Randomizer!V56</f>
        <v>587.98283261802089</v>
      </c>
      <c r="W59" s="34">
        <f ca="1">Randomizer!W56</f>
        <v>8.0380396880052298E-13</v>
      </c>
      <c r="X59" s="34">
        <f ca="1">Randomizer!X56</f>
        <v>5.8665649430428285E-13</v>
      </c>
      <c r="Y59" s="34">
        <f ca="1">Randomizer!Y56</f>
        <v>9.1233541953251984E-13</v>
      </c>
      <c r="Z59" s="34">
        <f ca="1">Randomizer!Z56</f>
        <v>752.90046814572872</v>
      </c>
      <c r="AA59" s="34">
        <f ca="1">Randomizer!AA56</f>
        <v>862.03682125377259</v>
      </c>
      <c r="AB59" s="34">
        <f ca="1">Randomizer!AB56</f>
        <v>5.1949783345361684E-13</v>
      </c>
      <c r="AC59" s="34">
        <f ca="1">Randomizer!AC56</f>
        <v>847.81113912444539</v>
      </c>
      <c r="AD59" s="34">
        <f ca="1">Randomizer!AD56</f>
        <v>885.56380177160383</v>
      </c>
      <c r="AE59" s="34">
        <f ca="1">Randomizer!AE56</f>
        <v>741.72849408461013</v>
      </c>
      <c r="AF59" s="34">
        <f ca="1">Randomizer!AF56</f>
        <v>964.2857142856999</v>
      </c>
      <c r="AG59" s="34">
        <f ca="1">Randomizer!AG56</f>
        <v>680.21331371827819</v>
      </c>
      <c r="AH59" s="34">
        <f ca="1">Randomizer!AH56</f>
        <v>947.48975409835032</v>
      </c>
      <c r="AI59" s="34">
        <f ca="1">Randomizer!AI56</f>
        <v>819.99556639325488</v>
      </c>
      <c r="AJ59" s="34">
        <f ca="1">Randomizer!AJ56</f>
        <v>932.20766129031074</v>
      </c>
      <c r="AK59" s="34">
        <f ca="1">Randomizer!AK56</f>
        <v>870.35294117645196</v>
      </c>
      <c r="AL59" s="34">
        <f ca="1">Randomizer!AL56</f>
        <v>760.48519736841297</v>
      </c>
      <c r="AM59" s="34">
        <f ca="1">Randomizer!AM56</f>
        <v>5.4427897203764458E-13</v>
      </c>
      <c r="AN59" s="34">
        <f ca="1">Randomizer!AN56</f>
        <v>848.9786550378592</v>
      </c>
      <c r="AO59" s="34">
        <f ca="1">Randomizer!AO56</f>
        <v>657.59999999999229</v>
      </c>
      <c r="AP59" s="34">
        <f ca="1">Randomizer!AP56</f>
        <v>795.65497956549223</v>
      </c>
      <c r="AQ59" s="34">
        <f ca="1">Randomizer!AQ56</f>
        <v>739.35638616829431</v>
      </c>
      <c r="AR59" s="34">
        <f ca="1">Randomizer!AR56</f>
        <v>734.07422107560035</v>
      </c>
      <c r="AS59" s="34">
        <f ca="1">Randomizer!AS56</f>
        <v>7.2378943763538266E-14</v>
      </c>
      <c r="AT59" s="34">
        <f ca="1">Randomizer!AT56</f>
        <v>6.4173010737981542E-13</v>
      </c>
      <c r="AU59" s="34">
        <f ca="1">Randomizer!AU56</f>
        <v>6.1083951134456255E-13</v>
      </c>
      <c r="AV59" s="34">
        <f ca="1">Randomizer!AV56</f>
        <v>5.9698946510740522E-13</v>
      </c>
      <c r="AW59" s="34">
        <f ca="1">Randomizer!AW56</f>
        <v>7.0294072780567875E-13</v>
      </c>
      <c r="AX59" s="34">
        <f ca="1">Randomizer!AX56</f>
        <v>786.68651637600988</v>
      </c>
      <c r="AY59" s="34">
        <f ca="1">Randomizer!AY56</f>
        <v>609.39044481054225</v>
      </c>
      <c r="AZ59" s="34">
        <f ca="1">Randomizer!AZ56</f>
        <v>6.6758615058036038E-13</v>
      </c>
      <c r="BA59" s="34">
        <f>Randomizer!BA56</f>
        <v>0</v>
      </c>
      <c r="BB59" s="34">
        <f>Randomizer!BB56</f>
        <v>0</v>
      </c>
      <c r="BC59" s="34">
        <f>Randomizer!BC56</f>
        <v>0</v>
      </c>
      <c r="BD59" s="34">
        <f>Randomizer!BD56</f>
        <v>0</v>
      </c>
      <c r="BE59" s="34">
        <f>Randomizer!BE56</f>
        <v>0</v>
      </c>
      <c r="BF59" s="34">
        <f>Randomizer!BF56</f>
        <v>0</v>
      </c>
      <c r="BG59" s="34">
        <f>Randomizer!BG56</f>
        <v>0</v>
      </c>
      <c r="BH59" s="34">
        <f>Randomizer!BH56</f>
        <v>0</v>
      </c>
      <c r="BI59" s="34">
        <f>Randomizer!BI56</f>
        <v>0</v>
      </c>
      <c r="BJ59" s="34">
        <f>Randomizer!BJ56</f>
        <v>0</v>
      </c>
      <c r="BK59" s="34">
        <f>Randomizer!BK56</f>
        <v>0</v>
      </c>
      <c r="BL59" s="34">
        <f>Randomizer!BL56</f>
        <v>0</v>
      </c>
      <c r="BM59" s="34">
        <f>Randomizer!BM56</f>
        <v>0</v>
      </c>
      <c r="BN59" s="34">
        <f>Randomizer!BN56</f>
        <v>0</v>
      </c>
      <c r="BO59" s="34">
        <f>Randomizer!BO56</f>
        <v>0</v>
      </c>
      <c r="BP59" s="34">
        <f>Randomizer!BP56</f>
        <v>0</v>
      </c>
      <c r="BQ59" s="34">
        <f>Randomizer!BQ56</f>
        <v>0</v>
      </c>
      <c r="BR59" s="34">
        <f>Randomizer!BR56</f>
        <v>0</v>
      </c>
      <c r="BS59" s="34">
        <f>Randomizer!BS56</f>
        <v>0</v>
      </c>
      <c r="BT59" s="34">
        <f>Randomizer!BT56</f>
        <v>0</v>
      </c>
      <c r="BU59" s="34">
        <f>Randomizer!BU56</f>
        <v>0</v>
      </c>
      <c r="BV59" s="34">
        <f>Randomizer!BV56</f>
        <v>0</v>
      </c>
      <c r="BW59" s="34">
        <f>Randomizer!BW56</f>
        <v>0</v>
      </c>
      <c r="BX59" s="34">
        <f>Randomizer!BX56</f>
        <v>0</v>
      </c>
      <c r="BY59" s="34">
        <f>Randomizer!BY56</f>
        <v>0</v>
      </c>
      <c r="BZ59" s="34">
        <f>Randomizer!BZ56</f>
        <v>0</v>
      </c>
      <c r="CA59" s="34">
        <f>Randomizer!CA56</f>
        <v>0</v>
      </c>
      <c r="CB59" s="34">
        <f>Randomizer!CB56</f>
        <v>0</v>
      </c>
      <c r="CC59" s="34">
        <f>Randomizer!CC56</f>
        <v>0</v>
      </c>
      <c r="CD59" s="34">
        <f>Randomizer!CD56</f>
        <v>0</v>
      </c>
      <c r="CE59" s="34">
        <f>Randomizer!CE56</f>
        <v>0</v>
      </c>
      <c r="CF59" s="34">
        <f>Randomizer!CF56</f>
        <v>0</v>
      </c>
      <c r="CG59" s="34">
        <f>Randomizer!CG56</f>
        <v>0</v>
      </c>
      <c r="CH59" s="34">
        <f>Randomizer!CH56</f>
        <v>0</v>
      </c>
      <c r="CI59" s="34">
        <f>Randomizer!CI56</f>
        <v>0</v>
      </c>
      <c r="CJ59" s="34">
        <f>Randomizer!CJ56</f>
        <v>0</v>
      </c>
      <c r="CK59" s="34">
        <f>Randomizer!CK56</f>
        <v>0</v>
      </c>
      <c r="CL59" s="34">
        <f>Randomizer!CL56</f>
        <v>0</v>
      </c>
      <c r="CM59" s="34">
        <f>Randomizer!CM56</f>
        <v>0</v>
      </c>
      <c r="CN59" s="34">
        <f>Randomizer!CN56</f>
        <v>0</v>
      </c>
      <c r="CO59" s="252"/>
      <c r="CP59" s="189"/>
      <c r="CQ59" s="190"/>
      <c r="CR59" s="59"/>
      <c r="CS59" s="193"/>
      <c r="CT59" s="209"/>
      <c r="CU59" s="193"/>
      <c r="CV59" s="193"/>
      <c r="CW59" s="193"/>
      <c r="CX59" s="193"/>
      <c r="CY59" s="193"/>
      <c r="CZ59" s="193"/>
      <c r="DA59" s="193"/>
      <c r="DB59" s="193"/>
      <c r="DC59" s="193"/>
      <c r="DD59" s="193"/>
      <c r="DE59" s="193"/>
      <c r="DF59" s="193"/>
      <c r="DG59" s="193"/>
      <c r="DH59" s="193"/>
      <c r="DI59" s="193"/>
      <c r="DJ59" s="193"/>
      <c r="DK59" s="193"/>
      <c r="DL59" s="193"/>
      <c r="DM59" s="193"/>
      <c r="DN59" s="193"/>
      <c r="DO59" s="193"/>
      <c r="DP59" s="193"/>
      <c r="DQ59" s="193"/>
      <c r="DR59" s="193"/>
      <c r="DS59" s="193"/>
      <c r="DT59" s="193"/>
      <c r="DU59" s="193"/>
      <c r="DV59" s="193"/>
      <c r="DW59" s="193"/>
      <c r="DX59" s="193"/>
      <c r="DY59" s="193"/>
      <c r="DZ59" s="193"/>
      <c r="EA59" s="193"/>
      <c r="EB59" s="193"/>
      <c r="EC59" s="193"/>
      <c r="ED59" s="193"/>
      <c r="EE59" s="193"/>
      <c r="EF59" s="193"/>
      <c r="EG59" s="193"/>
      <c r="EH59" s="193"/>
      <c r="EI59" s="193"/>
      <c r="EJ59" s="193"/>
      <c r="EK59" s="193"/>
      <c r="EL59" s="193"/>
      <c r="EM59" s="193"/>
      <c r="EN59" s="193"/>
      <c r="EO59" s="193"/>
      <c r="EP59" s="193"/>
      <c r="EQ59" s="193"/>
      <c r="ER59" s="193"/>
      <c r="ES59" s="193"/>
      <c r="ET59" s="193"/>
      <c r="EU59" s="193"/>
      <c r="EV59" s="193"/>
      <c r="EW59" s="193"/>
      <c r="EX59" s="193"/>
      <c r="EY59" s="193"/>
      <c r="EZ59" s="193"/>
      <c r="FA59" s="193"/>
      <c r="FB59" s="193"/>
      <c r="FC59" s="193"/>
      <c r="FD59" s="193"/>
      <c r="FE59" s="193"/>
      <c r="FF59" s="193"/>
      <c r="FG59" s="193"/>
      <c r="FH59" s="193"/>
      <c r="FI59" s="193"/>
      <c r="FJ59" s="193"/>
      <c r="FK59" s="193"/>
      <c r="FL59" s="193"/>
      <c r="FM59" s="193"/>
      <c r="FN59" s="193"/>
      <c r="FO59" s="193"/>
      <c r="FP59" s="193"/>
      <c r="FQ59" s="193"/>
      <c r="FR59" s="193"/>
      <c r="FS59" s="193"/>
      <c r="FT59" s="193"/>
      <c r="FU59" s="193"/>
      <c r="FV59" s="193"/>
      <c r="FW59" s="193"/>
      <c r="FX59" s="193"/>
      <c r="FY59" s="193"/>
      <c r="FZ59" s="193"/>
      <c r="GA59" s="193"/>
      <c r="GB59" s="193"/>
    </row>
    <row r="60" spans="1:184" hidden="1">
      <c r="A60" s="288"/>
      <c r="B60" s="33" t="s">
        <v>16</v>
      </c>
      <c r="C60" s="34" t="str">
        <f>C55</f>
        <v>Frank Hulton </v>
      </c>
      <c r="D60" s="34" t="str">
        <f t="shared" ref="D60:BO60" si="35">D55</f>
        <v>Mark Redsell</v>
      </c>
      <c r="E60" s="34" t="str">
        <f t="shared" si="35"/>
        <v>Greg Dakin</v>
      </c>
      <c r="F60" s="34" t="str">
        <f t="shared" si="35"/>
        <v>Thorsten Folker</v>
      </c>
      <c r="G60" s="34" t="str">
        <f t="shared" si="35"/>
        <v>Joel West </v>
      </c>
      <c r="H60" s="34" t="str">
        <f t="shared" si="35"/>
        <v>Klaus Brettner</v>
      </c>
      <c r="I60" s="34" t="str">
        <f t="shared" si="35"/>
        <v>Markus Meissner</v>
      </c>
      <c r="J60" s="34" t="str">
        <f t="shared" si="35"/>
        <v>Stefan Bernardy</v>
      </c>
      <c r="K60" s="34" t="str">
        <f t="shared" si="35"/>
        <v>Søren Krogh</v>
      </c>
      <c r="L60" s="34" t="str">
        <f t="shared" si="35"/>
        <v>Alvaro Silgado</v>
      </c>
      <c r="M60" s="34" t="str">
        <f t="shared" si="35"/>
        <v>Pete Burgess</v>
      </c>
      <c r="N60" s="34" t="str">
        <f t="shared" si="35"/>
        <v>Dieter Perlick</v>
      </c>
      <c r="O60" s="34" t="str">
        <f t="shared" si="35"/>
        <v>Simon Thornton </v>
      </c>
      <c r="P60" s="34" t="str">
        <f t="shared" si="35"/>
        <v>André Austen</v>
      </c>
      <c r="Q60" s="34" t="str">
        <f t="shared" si="35"/>
        <v>Siegfried Schedel</v>
      </c>
      <c r="R60" s="34" t="str">
        <f t="shared" si="35"/>
        <v>George Young</v>
      </c>
      <c r="S60" s="34" t="str">
        <f t="shared" si="35"/>
        <v>John Phillips</v>
      </c>
      <c r="T60" s="34" t="str">
        <f t="shared" si="35"/>
        <v>Stefan Bertschi</v>
      </c>
      <c r="U60" s="34" t="str">
        <f t="shared" si="35"/>
        <v>Jason Bioletti</v>
      </c>
      <c r="V60" s="34" t="str">
        <f t="shared" si="35"/>
        <v>Allen Elliott</v>
      </c>
      <c r="W60" s="34" t="str">
        <f t="shared" si="35"/>
        <v>Thomas Deinert</v>
      </c>
      <c r="X60" s="34" t="str">
        <f t="shared" si="35"/>
        <v>Mike Evans</v>
      </c>
      <c r="Y60" s="34" t="str">
        <f t="shared" si="35"/>
        <v>Jon Edison</v>
      </c>
      <c r="Z60" s="34" t="str">
        <f t="shared" si="35"/>
        <v>Thomas Henselmann</v>
      </c>
      <c r="AA60" s="34" t="str">
        <f t="shared" si="35"/>
        <v>Sebastian Reichert</v>
      </c>
      <c r="AB60" s="34" t="str">
        <f t="shared" si="35"/>
        <v>Robert Hermans</v>
      </c>
      <c r="AC60" s="34" t="str">
        <f t="shared" si="35"/>
        <v>Eberhard Rosemann</v>
      </c>
      <c r="AD60" s="34" t="str">
        <f t="shared" si="35"/>
        <v>Klaus Kowalski</v>
      </c>
      <c r="AE60" s="34" t="str">
        <f t="shared" si="35"/>
        <v>Mike Shellim</v>
      </c>
      <c r="AF60" s="34" t="str">
        <f t="shared" si="35"/>
        <v>Martin Newnham</v>
      </c>
      <c r="AG60" s="34" t="str">
        <f t="shared" si="35"/>
        <v>Marc Schmieding</v>
      </c>
      <c r="AH60" s="34" t="str">
        <f t="shared" si="35"/>
        <v>Mark Treble</v>
      </c>
      <c r="AI60" s="34" t="str">
        <f t="shared" si="35"/>
        <v>Gary Harrison</v>
      </c>
      <c r="AJ60" s="34" t="str">
        <f t="shared" si="35"/>
        <v>Peter Gunning</v>
      </c>
      <c r="AK60" s="34" t="str">
        <f t="shared" si="35"/>
        <v>Tobias Reik</v>
      </c>
      <c r="AL60" s="34" t="str">
        <f t="shared" si="35"/>
        <v>Mick Walsh</v>
      </c>
      <c r="AM60" s="34" t="str">
        <f t="shared" si="35"/>
        <v>Paul Garnett</v>
      </c>
      <c r="AN60" s="34" t="str">
        <f t="shared" si="35"/>
        <v>Daniel Schneider</v>
      </c>
      <c r="AO60" s="34" t="str">
        <f t="shared" si="35"/>
        <v>Torsten Hermann</v>
      </c>
      <c r="AP60" s="34" t="str">
        <f t="shared" si="35"/>
        <v>Peter Kowalski</v>
      </c>
      <c r="AQ60" s="34" t="str">
        <f t="shared" si="35"/>
        <v>Martin Kopp</v>
      </c>
      <c r="AR60" s="34" t="str">
        <f t="shared" si="35"/>
        <v>Plöschberger Hannes</v>
      </c>
      <c r="AS60" s="34" t="str">
        <f t="shared" si="35"/>
        <v>Rick Ruijsink</v>
      </c>
      <c r="AT60" s="34" t="str">
        <f t="shared" si="35"/>
        <v>Mark Abbotts</v>
      </c>
      <c r="AU60" s="34" t="str">
        <f t="shared" si="35"/>
        <v>Arne Finkeldey</v>
      </c>
      <c r="AV60" s="34" t="str">
        <f t="shared" si="35"/>
        <v>Martin Ulrich </v>
      </c>
      <c r="AW60" s="34" t="str">
        <f t="shared" si="35"/>
        <v>Tony Robertson</v>
      </c>
      <c r="AX60" s="34" t="str">
        <f t="shared" si="35"/>
        <v>Jesper Christensen</v>
      </c>
      <c r="AY60" s="34" t="str">
        <f t="shared" si="35"/>
        <v>Ulrich Duttenhofer</v>
      </c>
      <c r="AZ60" s="34" t="str">
        <f t="shared" si="35"/>
        <v>Robert Ryan</v>
      </c>
      <c r="BA60" s="34">
        <f t="shared" si="35"/>
        <v>0</v>
      </c>
      <c r="BB60" s="34">
        <f t="shared" si="35"/>
        <v>0</v>
      </c>
      <c r="BC60" s="34">
        <f t="shared" si="35"/>
        <v>0</v>
      </c>
      <c r="BD60" s="34">
        <f t="shared" si="35"/>
        <v>0</v>
      </c>
      <c r="BE60" s="34">
        <f t="shared" si="35"/>
        <v>0</v>
      </c>
      <c r="BF60" s="34">
        <f t="shared" si="35"/>
        <v>0</v>
      </c>
      <c r="BG60" s="34">
        <f t="shared" si="35"/>
        <v>0</v>
      </c>
      <c r="BH60" s="34">
        <f t="shared" si="35"/>
        <v>0</v>
      </c>
      <c r="BI60" s="34">
        <f t="shared" si="35"/>
        <v>0</v>
      </c>
      <c r="BJ60" s="34">
        <f t="shared" si="35"/>
        <v>0</v>
      </c>
      <c r="BK60" s="34">
        <f t="shared" si="35"/>
        <v>0</v>
      </c>
      <c r="BL60" s="34">
        <f t="shared" si="35"/>
        <v>0</v>
      </c>
      <c r="BM60" s="34">
        <f t="shared" si="35"/>
        <v>0</v>
      </c>
      <c r="BN60" s="34">
        <f t="shared" si="35"/>
        <v>0</v>
      </c>
      <c r="BO60" s="34">
        <f t="shared" si="35"/>
        <v>0</v>
      </c>
      <c r="BP60" s="34">
        <f t="shared" ref="BP60:CN60" si="36">BP55</f>
        <v>0</v>
      </c>
      <c r="BQ60" s="34">
        <f t="shared" si="36"/>
        <v>0</v>
      </c>
      <c r="BR60" s="34">
        <f t="shared" si="36"/>
        <v>0</v>
      </c>
      <c r="BS60" s="34">
        <f t="shared" si="36"/>
        <v>0</v>
      </c>
      <c r="BT60" s="34">
        <f t="shared" si="36"/>
        <v>0</v>
      </c>
      <c r="BU60" s="34">
        <f t="shared" si="36"/>
        <v>0</v>
      </c>
      <c r="BV60" s="34">
        <f t="shared" si="36"/>
        <v>0</v>
      </c>
      <c r="BW60" s="34">
        <f t="shared" si="36"/>
        <v>0</v>
      </c>
      <c r="BX60" s="34">
        <f t="shared" si="36"/>
        <v>0</v>
      </c>
      <c r="BY60" s="34">
        <f t="shared" si="36"/>
        <v>0</v>
      </c>
      <c r="BZ60" s="34">
        <f t="shared" si="36"/>
        <v>0</v>
      </c>
      <c r="CA60" s="34">
        <f t="shared" si="36"/>
        <v>0</v>
      </c>
      <c r="CB60" s="34">
        <f t="shared" si="36"/>
        <v>0</v>
      </c>
      <c r="CC60" s="34">
        <f t="shared" si="36"/>
        <v>0</v>
      </c>
      <c r="CD60" s="34">
        <f t="shared" si="36"/>
        <v>0</v>
      </c>
      <c r="CE60" s="34">
        <f t="shared" si="36"/>
        <v>0</v>
      </c>
      <c r="CF60" s="34">
        <f t="shared" si="36"/>
        <v>0</v>
      </c>
      <c r="CG60" s="34">
        <f t="shared" si="36"/>
        <v>0</v>
      </c>
      <c r="CH60" s="34">
        <f t="shared" si="36"/>
        <v>0</v>
      </c>
      <c r="CI60" s="34">
        <f t="shared" si="36"/>
        <v>0</v>
      </c>
      <c r="CJ60" s="34">
        <f t="shared" si="36"/>
        <v>0</v>
      </c>
      <c r="CK60" s="34">
        <f t="shared" si="36"/>
        <v>0</v>
      </c>
      <c r="CL60" s="34">
        <f t="shared" si="36"/>
        <v>0</v>
      </c>
      <c r="CM60" s="34">
        <f t="shared" si="36"/>
        <v>0</v>
      </c>
      <c r="CN60" s="34">
        <f t="shared" si="36"/>
        <v>0</v>
      </c>
      <c r="CO60" s="252"/>
      <c r="CP60" s="40"/>
      <c r="CQ60" s="41"/>
      <c r="CR60" s="59"/>
      <c r="CS60" s="193"/>
      <c r="CT60" s="209">
        <f>A59</f>
        <v>0</v>
      </c>
      <c r="CU60" s="193"/>
      <c r="CV60" s="193"/>
      <c r="CW60" s="193"/>
      <c r="CX60" s="193"/>
      <c r="CY60" s="193"/>
      <c r="CZ60" s="193"/>
      <c r="DA60" s="193"/>
      <c r="DB60" s="193"/>
      <c r="DC60" s="193"/>
      <c r="DD60" s="193"/>
      <c r="DE60" s="193"/>
      <c r="DF60" s="193"/>
      <c r="DG60" s="193"/>
      <c r="DH60" s="193"/>
      <c r="DI60" s="193"/>
      <c r="DJ60" s="193"/>
      <c r="DK60" s="193"/>
      <c r="DL60" s="193"/>
      <c r="DM60" s="193"/>
      <c r="DN60" s="193"/>
      <c r="DO60" s="193"/>
      <c r="DP60" s="193"/>
      <c r="DQ60" s="193"/>
      <c r="DR60" s="193"/>
      <c r="DS60" s="193"/>
      <c r="DT60" s="193"/>
      <c r="DU60" s="193"/>
      <c r="DV60" s="193"/>
      <c r="DW60" s="193"/>
      <c r="DX60" s="193"/>
      <c r="DY60" s="193"/>
      <c r="DZ60" s="193"/>
      <c r="EA60" s="193"/>
      <c r="EB60" s="193"/>
      <c r="EC60" s="193"/>
      <c r="ED60" s="193"/>
      <c r="EE60" s="193"/>
      <c r="EF60" s="193"/>
      <c r="EG60" s="193"/>
      <c r="EH60" s="193"/>
      <c r="EI60" s="193"/>
      <c r="EJ60" s="193"/>
      <c r="EK60" s="193"/>
      <c r="EL60" s="193"/>
      <c r="EM60" s="193"/>
      <c r="EN60" s="193"/>
      <c r="EO60" s="193"/>
      <c r="EP60" s="193"/>
      <c r="EQ60" s="193"/>
      <c r="ER60" s="193"/>
      <c r="ES60" s="193"/>
      <c r="ET60" s="193"/>
      <c r="EU60" s="193"/>
      <c r="EV60" s="193"/>
      <c r="EW60" s="193"/>
      <c r="EX60" s="193"/>
      <c r="EY60" s="193"/>
      <c r="EZ60" s="193"/>
      <c r="FA60" s="193"/>
      <c r="FB60" s="193"/>
      <c r="FC60" s="193"/>
      <c r="FD60" s="193"/>
      <c r="FE60" s="193"/>
      <c r="FF60" s="193"/>
      <c r="FG60" s="193"/>
      <c r="FH60" s="193"/>
      <c r="FI60" s="193"/>
      <c r="FJ60" s="193"/>
      <c r="FK60" s="193"/>
      <c r="FL60" s="193"/>
      <c r="FM60" s="193"/>
      <c r="FN60" s="193"/>
      <c r="FO60" s="193"/>
      <c r="FP60" s="193"/>
      <c r="FQ60" s="193"/>
      <c r="FR60" s="193"/>
      <c r="FS60" s="193"/>
      <c r="FT60" s="193"/>
      <c r="FU60" s="193"/>
      <c r="FV60" s="193"/>
      <c r="FW60" s="193"/>
      <c r="FX60" s="193"/>
      <c r="FY60" s="193"/>
      <c r="FZ60" s="193"/>
      <c r="GA60" s="193"/>
      <c r="GB60" s="193"/>
    </row>
    <row r="61" spans="1:184" s="179" customFormat="1" hidden="1">
      <c r="A61" s="279">
        <v>8</v>
      </c>
      <c r="B61" s="16" t="s">
        <v>18</v>
      </c>
      <c r="C61" s="46">
        <f>RANK(C64,$C64:$CN64,0)</f>
        <v>1</v>
      </c>
      <c r="D61" s="46">
        <f t="shared" ref="D61:BO61" si="37">RANK(D64,$C64:$CN64,0)</f>
        <v>1</v>
      </c>
      <c r="E61" s="46">
        <f t="shared" si="37"/>
        <v>1</v>
      </c>
      <c r="F61" s="46">
        <f t="shared" si="37"/>
        <v>1</v>
      </c>
      <c r="G61" s="46">
        <f t="shared" si="37"/>
        <v>1</v>
      </c>
      <c r="H61" s="46">
        <f t="shared" si="37"/>
        <v>1</v>
      </c>
      <c r="I61" s="46">
        <f t="shared" si="37"/>
        <v>1</v>
      </c>
      <c r="J61" s="46">
        <f t="shared" si="37"/>
        <v>1</v>
      </c>
      <c r="K61" s="46">
        <f t="shared" si="37"/>
        <v>1</v>
      </c>
      <c r="L61" s="46">
        <f t="shared" si="37"/>
        <v>1</v>
      </c>
      <c r="M61" s="46">
        <f t="shared" si="37"/>
        <v>1</v>
      </c>
      <c r="N61" s="46">
        <f t="shared" si="37"/>
        <v>1</v>
      </c>
      <c r="O61" s="46">
        <f t="shared" si="37"/>
        <v>1</v>
      </c>
      <c r="P61" s="46">
        <f t="shared" si="37"/>
        <v>1</v>
      </c>
      <c r="Q61" s="46">
        <f t="shared" si="37"/>
        <v>1</v>
      </c>
      <c r="R61" s="46">
        <f t="shared" si="37"/>
        <v>1</v>
      </c>
      <c r="S61" s="46">
        <f t="shared" si="37"/>
        <v>1</v>
      </c>
      <c r="T61" s="46">
        <f t="shared" si="37"/>
        <v>1</v>
      </c>
      <c r="U61" s="46">
        <f t="shared" si="37"/>
        <v>1</v>
      </c>
      <c r="V61" s="46">
        <f t="shared" si="37"/>
        <v>1</v>
      </c>
      <c r="W61" s="46">
        <f t="shared" si="37"/>
        <v>1</v>
      </c>
      <c r="X61" s="46">
        <f t="shared" si="37"/>
        <v>1</v>
      </c>
      <c r="Y61" s="46">
        <f t="shared" si="37"/>
        <v>1</v>
      </c>
      <c r="Z61" s="46">
        <f t="shared" si="37"/>
        <v>1</v>
      </c>
      <c r="AA61" s="46">
        <f t="shared" si="37"/>
        <v>1</v>
      </c>
      <c r="AB61" s="46">
        <f t="shared" si="37"/>
        <v>1</v>
      </c>
      <c r="AC61" s="46">
        <f t="shared" si="37"/>
        <v>1</v>
      </c>
      <c r="AD61" s="46">
        <f t="shared" si="37"/>
        <v>1</v>
      </c>
      <c r="AE61" s="46">
        <f t="shared" si="37"/>
        <v>1</v>
      </c>
      <c r="AF61" s="46">
        <f t="shared" si="37"/>
        <v>1</v>
      </c>
      <c r="AG61" s="46">
        <f t="shared" si="37"/>
        <v>1</v>
      </c>
      <c r="AH61" s="46">
        <f t="shared" si="37"/>
        <v>1</v>
      </c>
      <c r="AI61" s="46">
        <f t="shared" si="37"/>
        <v>1</v>
      </c>
      <c r="AJ61" s="46">
        <f t="shared" si="37"/>
        <v>1</v>
      </c>
      <c r="AK61" s="46">
        <f t="shared" si="37"/>
        <v>1</v>
      </c>
      <c r="AL61" s="46">
        <f t="shared" si="37"/>
        <v>1</v>
      </c>
      <c r="AM61" s="46">
        <f t="shared" si="37"/>
        <v>1</v>
      </c>
      <c r="AN61" s="46">
        <f t="shared" si="37"/>
        <v>1</v>
      </c>
      <c r="AO61" s="46">
        <f t="shared" si="37"/>
        <v>1</v>
      </c>
      <c r="AP61" s="46">
        <f t="shared" si="37"/>
        <v>1</v>
      </c>
      <c r="AQ61" s="46">
        <f t="shared" si="37"/>
        <v>1</v>
      </c>
      <c r="AR61" s="46">
        <f t="shared" si="37"/>
        <v>1</v>
      </c>
      <c r="AS61" s="46">
        <f t="shared" si="37"/>
        <v>1</v>
      </c>
      <c r="AT61" s="46">
        <f t="shared" si="37"/>
        <v>1</v>
      </c>
      <c r="AU61" s="46">
        <f t="shared" si="37"/>
        <v>1</v>
      </c>
      <c r="AV61" s="46">
        <f t="shared" si="37"/>
        <v>1</v>
      </c>
      <c r="AW61" s="46">
        <f t="shared" si="37"/>
        <v>1</v>
      </c>
      <c r="AX61" s="46">
        <f t="shared" si="37"/>
        <v>1</v>
      </c>
      <c r="AY61" s="46">
        <f t="shared" si="37"/>
        <v>1</v>
      </c>
      <c r="AZ61" s="46">
        <f t="shared" si="37"/>
        <v>1</v>
      </c>
      <c r="BA61" s="46">
        <f t="shared" si="37"/>
        <v>1</v>
      </c>
      <c r="BB61" s="46">
        <f t="shared" si="37"/>
        <v>1</v>
      </c>
      <c r="BC61" s="46">
        <f t="shared" si="37"/>
        <v>1</v>
      </c>
      <c r="BD61" s="46">
        <f t="shared" si="37"/>
        <v>1</v>
      </c>
      <c r="BE61" s="46">
        <f t="shared" si="37"/>
        <v>1</v>
      </c>
      <c r="BF61" s="46">
        <f t="shared" si="37"/>
        <v>1</v>
      </c>
      <c r="BG61" s="46">
        <f t="shared" si="37"/>
        <v>1</v>
      </c>
      <c r="BH61" s="46">
        <f t="shared" si="37"/>
        <v>1</v>
      </c>
      <c r="BI61" s="46">
        <f t="shared" si="37"/>
        <v>1</v>
      </c>
      <c r="BJ61" s="46">
        <f t="shared" si="37"/>
        <v>1</v>
      </c>
      <c r="BK61" s="46">
        <f t="shared" si="37"/>
        <v>1</v>
      </c>
      <c r="BL61" s="46">
        <f t="shared" si="37"/>
        <v>1</v>
      </c>
      <c r="BM61" s="46">
        <f t="shared" si="37"/>
        <v>1</v>
      </c>
      <c r="BN61" s="46">
        <f t="shared" si="37"/>
        <v>1</v>
      </c>
      <c r="BO61" s="46">
        <f t="shared" si="37"/>
        <v>1</v>
      </c>
      <c r="BP61" s="46">
        <f t="shared" ref="BP61:CN61" si="38">RANK(BP64,$C64:$CN64,0)</f>
        <v>1</v>
      </c>
      <c r="BQ61" s="46">
        <f t="shared" si="38"/>
        <v>1</v>
      </c>
      <c r="BR61" s="46">
        <f t="shared" si="38"/>
        <v>1</v>
      </c>
      <c r="BS61" s="46">
        <f t="shared" si="38"/>
        <v>1</v>
      </c>
      <c r="BT61" s="46">
        <f t="shared" si="38"/>
        <v>1</v>
      </c>
      <c r="BU61" s="46">
        <f t="shared" si="38"/>
        <v>1</v>
      </c>
      <c r="BV61" s="46">
        <f t="shared" si="38"/>
        <v>1</v>
      </c>
      <c r="BW61" s="46">
        <f t="shared" si="38"/>
        <v>1</v>
      </c>
      <c r="BX61" s="46">
        <f t="shared" si="38"/>
        <v>1</v>
      </c>
      <c r="BY61" s="46">
        <f t="shared" si="38"/>
        <v>1</v>
      </c>
      <c r="BZ61" s="46">
        <f t="shared" si="38"/>
        <v>1</v>
      </c>
      <c r="CA61" s="46">
        <f t="shared" si="38"/>
        <v>1</v>
      </c>
      <c r="CB61" s="46">
        <f t="shared" si="38"/>
        <v>1</v>
      </c>
      <c r="CC61" s="46">
        <f t="shared" si="38"/>
        <v>1</v>
      </c>
      <c r="CD61" s="46">
        <f t="shared" si="38"/>
        <v>1</v>
      </c>
      <c r="CE61" s="46">
        <f t="shared" si="38"/>
        <v>1</v>
      </c>
      <c r="CF61" s="46">
        <f t="shared" si="38"/>
        <v>1</v>
      </c>
      <c r="CG61" s="46">
        <f t="shared" si="38"/>
        <v>1</v>
      </c>
      <c r="CH61" s="46">
        <f t="shared" si="38"/>
        <v>1</v>
      </c>
      <c r="CI61" s="46">
        <f t="shared" si="38"/>
        <v>1</v>
      </c>
      <c r="CJ61" s="46">
        <f t="shared" si="38"/>
        <v>1</v>
      </c>
      <c r="CK61" s="46">
        <f t="shared" si="38"/>
        <v>1</v>
      </c>
      <c r="CL61" s="46">
        <f t="shared" si="38"/>
        <v>1</v>
      </c>
      <c r="CM61" s="46">
        <f t="shared" si="38"/>
        <v>1</v>
      </c>
      <c r="CN61" s="46">
        <f t="shared" si="38"/>
        <v>1</v>
      </c>
      <c r="CO61" s="252"/>
      <c r="CP61" s="40"/>
      <c r="CQ61" s="41"/>
      <c r="CR61" s="59"/>
      <c r="CS61" s="193"/>
      <c r="CT61" s="209"/>
      <c r="CU61" s="193"/>
      <c r="CV61" s="193"/>
      <c r="CW61" s="193"/>
      <c r="CX61" s="193"/>
      <c r="CY61" s="193"/>
      <c r="CZ61" s="193"/>
      <c r="DA61" s="193"/>
      <c r="DB61" s="193"/>
      <c r="DC61" s="193"/>
      <c r="DD61" s="193"/>
      <c r="DE61" s="193"/>
      <c r="DF61" s="193"/>
      <c r="DG61" s="193"/>
      <c r="DH61" s="193"/>
      <c r="DI61" s="193"/>
      <c r="DJ61" s="193"/>
      <c r="DK61" s="193"/>
      <c r="DL61" s="193"/>
      <c r="DM61" s="193"/>
      <c r="DN61" s="193"/>
      <c r="DO61" s="193"/>
      <c r="DP61" s="193"/>
      <c r="DQ61" s="193"/>
      <c r="DR61" s="193"/>
      <c r="DS61" s="193"/>
      <c r="DT61" s="193"/>
      <c r="DU61" s="193"/>
      <c r="DV61" s="193"/>
      <c r="DW61" s="193"/>
      <c r="DX61" s="193"/>
      <c r="DY61" s="193"/>
      <c r="DZ61" s="193"/>
      <c r="EA61" s="193"/>
      <c r="EB61" s="193"/>
      <c r="EC61" s="193"/>
      <c r="ED61" s="193"/>
      <c r="EE61" s="193"/>
      <c r="EF61" s="193"/>
      <c r="EG61" s="193"/>
      <c r="EH61" s="193"/>
      <c r="EI61" s="193"/>
      <c r="EJ61" s="193"/>
      <c r="EK61" s="193"/>
      <c r="EL61" s="193"/>
      <c r="EM61" s="193"/>
      <c r="EN61" s="193"/>
      <c r="EO61" s="193"/>
      <c r="EP61" s="193"/>
      <c r="EQ61" s="193"/>
      <c r="ER61" s="193"/>
      <c r="ES61" s="193"/>
      <c r="ET61" s="193"/>
      <c r="EU61" s="193"/>
      <c r="EV61" s="193"/>
      <c r="EW61" s="193"/>
      <c r="EX61" s="193"/>
      <c r="EY61" s="193"/>
      <c r="EZ61" s="193"/>
      <c r="FA61" s="193"/>
      <c r="FB61" s="193"/>
      <c r="FC61" s="193"/>
      <c r="FD61" s="193"/>
      <c r="FE61" s="193"/>
      <c r="FF61" s="193"/>
      <c r="FG61" s="193"/>
      <c r="FH61" s="193"/>
      <c r="FI61" s="193"/>
      <c r="FJ61" s="193"/>
      <c r="FK61" s="193"/>
      <c r="FL61" s="193"/>
      <c r="FM61" s="193"/>
      <c r="FN61" s="193"/>
      <c r="FO61" s="193"/>
      <c r="FP61" s="193"/>
      <c r="FQ61" s="193"/>
      <c r="FR61" s="193"/>
      <c r="FS61" s="193"/>
      <c r="FT61" s="193"/>
      <c r="FU61" s="193"/>
      <c r="FV61" s="193"/>
      <c r="FW61" s="193"/>
      <c r="FX61" s="193"/>
      <c r="FY61" s="193"/>
      <c r="FZ61" s="193"/>
      <c r="GA61" s="193"/>
      <c r="GB61" s="193"/>
    </row>
    <row r="62" spans="1:184" s="179" customFormat="1">
      <c r="A62" s="280"/>
      <c r="B62" s="16" t="s">
        <v>1</v>
      </c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252"/>
      <c r="CP62" s="188" t="str">
        <f>IF(Randomizer!CP59=0,"",Randomizer!CP59)</f>
        <v/>
      </c>
      <c r="CQ62" s="188" t="str">
        <f>IF(CP62=0, "", Randomizer!CQ59)</f>
        <v/>
      </c>
      <c r="CR62" s="59"/>
      <c r="CS62" s="193"/>
      <c r="CT62" s="209">
        <f>A61</f>
        <v>8</v>
      </c>
      <c r="CU62" s="193"/>
      <c r="CV62" s="193"/>
      <c r="CW62" s="193"/>
      <c r="CX62" s="193"/>
      <c r="CY62" s="193"/>
      <c r="CZ62" s="193"/>
      <c r="DA62" s="193"/>
      <c r="DB62" s="193"/>
      <c r="DC62" s="193"/>
      <c r="DD62" s="193"/>
      <c r="DE62" s="193"/>
      <c r="DF62" s="193"/>
      <c r="DG62" s="193"/>
      <c r="DH62" s="193"/>
      <c r="DI62" s="193"/>
      <c r="DJ62" s="193"/>
      <c r="DK62" s="193"/>
      <c r="DL62" s="193"/>
      <c r="DM62" s="193"/>
      <c r="DN62" s="193"/>
      <c r="DO62" s="193"/>
      <c r="DP62" s="193"/>
      <c r="DQ62" s="193"/>
      <c r="DR62" s="193"/>
      <c r="DS62" s="193"/>
      <c r="DT62" s="193"/>
      <c r="DU62" s="193"/>
      <c r="DV62" s="193"/>
      <c r="DW62" s="193"/>
      <c r="DX62" s="193"/>
      <c r="DY62" s="193"/>
      <c r="DZ62" s="193"/>
      <c r="EA62" s="193"/>
      <c r="EB62" s="193"/>
      <c r="EC62" s="193"/>
      <c r="ED62" s="193"/>
      <c r="EE62" s="193"/>
      <c r="EF62" s="193"/>
      <c r="EG62" s="193"/>
      <c r="EH62" s="193"/>
      <c r="EI62" s="193"/>
      <c r="EJ62" s="193"/>
      <c r="EK62" s="193"/>
      <c r="EL62" s="193"/>
      <c r="EM62" s="193"/>
      <c r="EN62" s="193"/>
      <c r="EO62" s="193"/>
      <c r="EP62" s="193"/>
      <c r="EQ62" s="193"/>
      <c r="ER62" s="193"/>
      <c r="ES62" s="193"/>
      <c r="ET62" s="193"/>
      <c r="EU62" s="193"/>
      <c r="EV62" s="193"/>
      <c r="EW62" s="193"/>
      <c r="EX62" s="193"/>
      <c r="EY62" s="193"/>
      <c r="EZ62" s="193"/>
      <c r="FA62" s="193"/>
      <c r="FB62" s="193"/>
      <c r="FC62" s="193"/>
      <c r="FD62" s="193"/>
      <c r="FE62" s="193"/>
      <c r="FF62" s="193"/>
      <c r="FG62" s="193"/>
      <c r="FH62" s="193"/>
      <c r="FI62" s="193"/>
      <c r="FJ62" s="193"/>
      <c r="FK62" s="193"/>
      <c r="FL62" s="193"/>
      <c r="FM62" s="193"/>
      <c r="FN62" s="193"/>
      <c r="FO62" s="193"/>
      <c r="FP62" s="193"/>
      <c r="FQ62" s="193"/>
      <c r="FR62" s="193"/>
      <c r="FS62" s="193"/>
      <c r="FT62" s="193"/>
      <c r="FU62" s="193"/>
      <c r="FV62" s="193"/>
      <c r="FW62" s="193"/>
      <c r="FX62" s="193"/>
      <c r="FY62" s="193"/>
      <c r="FZ62" s="193"/>
      <c r="GA62" s="193"/>
      <c r="GB62" s="193"/>
    </row>
    <row r="63" spans="1:184" s="179" customFormat="1">
      <c r="A63" s="280"/>
      <c r="B63" s="16" t="s">
        <v>57</v>
      </c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252"/>
      <c r="CP63" s="245"/>
      <c r="CQ63" s="245"/>
      <c r="CR63" s="59"/>
      <c r="CS63" s="193"/>
      <c r="CT63" s="209"/>
      <c r="CU63" s="193"/>
      <c r="CV63" s="193"/>
      <c r="CW63" s="193"/>
      <c r="CX63" s="193"/>
      <c r="CY63" s="193"/>
      <c r="CZ63" s="193"/>
      <c r="DA63" s="193"/>
      <c r="DB63" s="193"/>
      <c r="DC63" s="193"/>
      <c r="DD63" s="193"/>
      <c r="DE63" s="193"/>
      <c r="DF63" s="193"/>
      <c r="DG63" s="193"/>
      <c r="DH63" s="193"/>
      <c r="DI63" s="193"/>
      <c r="DJ63" s="193"/>
      <c r="DK63" s="193"/>
      <c r="DL63" s="193"/>
      <c r="DM63" s="193"/>
      <c r="DN63" s="193"/>
      <c r="DO63" s="193"/>
      <c r="DP63" s="193"/>
      <c r="DQ63" s="193"/>
      <c r="DR63" s="193"/>
      <c r="DS63" s="193"/>
      <c r="DT63" s="193"/>
      <c r="DU63" s="193"/>
      <c r="DV63" s="193"/>
      <c r="DW63" s="193"/>
      <c r="DX63" s="193"/>
      <c r="DY63" s="193"/>
      <c r="DZ63" s="193"/>
      <c r="EA63" s="193"/>
      <c r="EB63" s="193"/>
      <c r="EC63" s="193"/>
      <c r="ED63" s="193"/>
      <c r="EE63" s="193"/>
      <c r="EF63" s="193"/>
      <c r="EG63" s="193"/>
      <c r="EH63" s="193"/>
      <c r="EI63" s="193"/>
      <c r="EJ63" s="193"/>
      <c r="EK63" s="193"/>
      <c r="EL63" s="193"/>
      <c r="EM63" s="193"/>
      <c r="EN63" s="193"/>
      <c r="EO63" s="193"/>
      <c r="EP63" s="193"/>
      <c r="EQ63" s="193"/>
      <c r="ER63" s="193"/>
      <c r="ES63" s="193"/>
      <c r="ET63" s="193"/>
      <c r="EU63" s="193"/>
      <c r="EV63" s="193"/>
      <c r="EW63" s="193"/>
      <c r="EX63" s="193"/>
      <c r="EY63" s="193"/>
      <c r="EZ63" s="193"/>
      <c r="FA63" s="193"/>
      <c r="FB63" s="193"/>
      <c r="FC63" s="193"/>
      <c r="FD63" s="193"/>
      <c r="FE63" s="193"/>
      <c r="FF63" s="193"/>
      <c r="FG63" s="193"/>
      <c r="FH63" s="193"/>
      <c r="FI63" s="193"/>
      <c r="FJ63" s="193"/>
      <c r="FK63" s="193"/>
      <c r="FL63" s="193"/>
      <c r="FM63" s="193"/>
      <c r="FN63" s="193"/>
      <c r="FO63" s="193"/>
      <c r="FP63" s="193"/>
      <c r="FQ63" s="193"/>
      <c r="FR63" s="193"/>
      <c r="FS63" s="193"/>
      <c r="FT63" s="193"/>
      <c r="FU63" s="193"/>
      <c r="FV63" s="193"/>
      <c r="FW63" s="193"/>
      <c r="FX63" s="193"/>
      <c r="FY63" s="193"/>
      <c r="FZ63" s="193"/>
      <c r="GA63" s="193"/>
      <c r="GB63" s="193"/>
    </row>
    <row r="64" spans="1:184" s="179" customFormat="1">
      <c r="A64" s="280"/>
      <c r="B64" s="16" t="s">
        <v>2</v>
      </c>
      <c r="C64" s="32">
        <f>Randomizer!C62</f>
        <v>0</v>
      </c>
      <c r="D64" s="32">
        <f>Randomizer!D62</f>
        <v>0</v>
      </c>
      <c r="E64" s="32">
        <f>Randomizer!E62</f>
        <v>0</v>
      </c>
      <c r="F64" s="32">
        <f>Randomizer!F62</f>
        <v>0</v>
      </c>
      <c r="G64" s="32">
        <f>Randomizer!G62</f>
        <v>0</v>
      </c>
      <c r="H64" s="32">
        <f>Randomizer!H62</f>
        <v>0</v>
      </c>
      <c r="I64" s="32">
        <f>Randomizer!I62</f>
        <v>0</v>
      </c>
      <c r="J64" s="32">
        <f>Randomizer!J62</f>
        <v>0</v>
      </c>
      <c r="K64" s="32">
        <f>Randomizer!K62</f>
        <v>0</v>
      </c>
      <c r="L64" s="32">
        <f>Randomizer!L62</f>
        <v>0</v>
      </c>
      <c r="M64" s="32">
        <f>Randomizer!M62</f>
        <v>0</v>
      </c>
      <c r="N64" s="32">
        <f>Randomizer!N62</f>
        <v>0</v>
      </c>
      <c r="O64" s="32">
        <f>Randomizer!O62</f>
        <v>0</v>
      </c>
      <c r="P64" s="32">
        <f>Randomizer!P62</f>
        <v>0</v>
      </c>
      <c r="Q64" s="32">
        <f>Randomizer!Q62</f>
        <v>0</v>
      </c>
      <c r="R64" s="32">
        <f>Randomizer!R62</f>
        <v>0</v>
      </c>
      <c r="S64" s="32">
        <f>Randomizer!S62</f>
        <v>0</v>
      </c>
      <c r="T64" s="32">
        <f>Randomizer!T62</f>
        <v>0</v>
      </c>
      <c r="U64" s="32">
        <f>Randomizer!U62</f>
        <v>0</v>
      </c>
      <c r="V64" s="32">
        <f>Randomizer!V62</f>
        <v>0</v>
      </c>
      <c r="W64" s="32">
        <f>Randomizer!W62</f>
        <v>0</v>
      </c>
      <c r="X64" s="32">
        <f>Randomizer!X62</f>
        <v>0</v>
      </c>
      <c r="Y64" s="32">
        <f>Randomizer!Y62</f>
        <v>0</v>
      </c>
      <c r="Z64" s="32">
        <f>Randomizer!Z62</f>
        <v>0</v>
      </c>
      <c r="AA64" s="32">
        <f>Randomizer!AA62</f>
        <v>0</v>
      </c>
      <c r="AB64" s="32">
        <f>Randomizer!AB62</f>
        <v>0</v>
      </c>
      <c r="AC64" s="32">
        <f>Randomizer!AC62</f>
        <v>0</v>
      </c>
      <c r="AD64" s="32">
        <f>Randomizer!AD62</f>
        <v>0</v>
      </c>
      <c r="AE64" s="32">
        <f>Randomizer!AE62</f>
        <v>0</v>
      </c>
      <c r="AF64" s="32">
        <f>Randomizer!AF62</f>
        <v>0</v>
      </c>
      <c r="AG64" s="32">
        <f>Randomizer!AG62</f>
        <v>0</v>
      </c>
      <c r="AH64" s="32">
        <f>Randomizer!AH62</f>
        <v>0</v>
      </c>
      <c r="AI64" s="32">
        <f>Randomizer!AI62</f>
        <v>0</v>
      </c>
      <c r="AJ64" s="32">
        <f>Randomizer!AJ62</f>
        <v>0</v>
      </c>
      <c r="AK64" s="32">
        <f>Randomizer!AK62</f>
        <v>0</v>
      </c>
      <c r="AL64" s="32">
        <f>Randomizer!AL62</f>
        <v>0</v>
      </c>
      <c r="AM64" s="32">
        <f>Randomizer!AM62</f>
        <v>0</v>
      </c>
      <c r="AN64" s="32">
        <f>Randomizer!AN62</f>
        <v>0</v>
      </c>
      <c r="AO64" s="32">
        <f>Randomizer!AO62</f>
        <v>0</v>
      </c>
      <c r="AP64" s="32">
        <f>Randomizer!AP62</f>
        <v>0</v>
      </c>
      <c r="AQ64" s="32">
        <f>Randomizer!AQ62</f>
        <v>0</v>
      </c>
      <c r="AR64" s="32">
        <f>Randomizer!AR62</f>
        <v>0</v>
      </c>
      <c r="AS64" s="32">
        <f>Randomizer!AS62</f>
        <v>0</v>
      </c>
      <c r="AT64" s="32">
        <f>Randomizer!AT62</f>
        <v>0</v>
      </c>
      <c r="AU64" s="32">
        <f>Randomizer!AU62</f>
        <v>0</v>
      </c>
      <c r="AV64" s="32">
        <f>Randomizer!AV62</f>
        <v>0</v>
      </c>
      <c r="AW64" s="32">
        <f>Randomizer!AW62</f>
        <v>0</v>
      </c>
      <c r="AX64" s="32">
        <f>Randomizer!AX62</f>
        <v>0</v>
      </c>
      <c r="AY64" s="32">
        <f>Randomizer!AY62</f>
        <v>0</v>
      </c>
      <c r="AZ64" s="32">
        <f>Randomizer!AZ62</f>
        <v>0</v>
      </c>
      <c r="BA64" s="32">
        <f>Randomizer!BA62</f>
        <v>0</v>
      </c>
      <c r="BB64" s="32">
        <f>Randomizer!BB62</f>
        <v>0</v>
      </c>
      <c r="BC64" s="32">
        <f>Randomizer!BC62</f>
        <v>0</v>
      </c>
      <c r="BD64" s="32">
        <f>Randomizer!BD62</f>
        <v>0</v>
      </c>
      <c r="BE64" s="32">
        <f>Randomizer!BE62</f>
        <v>0</v>
      </c>
      <c r="BF64" s="32">
        <f>Randomizer!BF62</f>
        <v>0</v>
      </c>
      <c r="BG64" s="32">
        <f>Randomizer!BG62</f>
        <v>0</v>
      </c>
      <c r="BH64" s="32">
        <f>Randomizer!BH62</f>
        <v>0</v>
      </c>
      <c r="BI64" s="32">
        <f>Randomizer!BI62</f>
        <v>0</v>
      </c>
      <c r="BJ64" s="32">
        <f>Randomizer!BJ62</f>
        <v>0</v>
      </c>
      <c r="BK64" s="32">
        <f>Randomizer!BK62</f>
        <v>0</v>
      </c>
      <c r="BL64" s="32">
        <f>Randomizer!BL62</f>
        <v>0</v>
      </c>
      <c r="BM64" s="32">
        <f>Randomizer!BM62</f>
        <v>0</v>
      </c>
      <c r="BN64" s="32">
        <f>Randomizer!BN62</f>
        <v>0</v>
      </c>
      <c r="BO64" s="32">
        <f>Randomizer!BO62</f>
        <v>0</v>
      </c>
      <c r="BP64" s="32">
        <f>Randomizer!BP62</f>
        <v>0</v>
      </c>
      <c r="BQ64" s="32">
        <f>Randomizer!BQ62</f>
        <v>0</v>
      </c>
      <c r="BR64" s="32">
        <f>Randomizer!BR62</f>
        <v>0</v>
      </c>
      <c r="BS64" s="32">
        <f>Randomizer!BS62</f>
        <v>0</v>
      </c>
      <c r="BT64" s="32">
        <f>Randomizer!BT62</f>
        <v>0</v>
      </c>
      <c r="BU64" s="32">
        <f>Randomizer!BU62</f>
        <v>0</v>
      </c>
      <c r="BV64" s="32">
        <f>Randomizer!BV62</f>
        <v>0</v>
      </c>
      <c r="BW64" s="32">
        <f>Randomizer!BW62</f>
        <v>0</v>
      </c>
      <c r="BX64" s="32">
        <f>Randomizer!BX62</f>
        <v>0</v>
      </c>
      <c r="BY64" s="32">
        <f>Randomizer!BY62</f>
        <v>0</v>
      </c>
      <c r="BZ64" s="32">
        <f>Randomizer!BZ62</f>
        <v>0</v>
      </c>
      <c r="CA64" s="32">
        <f>Randomizer!CA62</f>
        <v>0</v>
      </c>
      <c r="CB64" s="32">
        <f>Randomizer!CB62</f>
        <v>0</v>
      </c>
      <c r="CC64" s="32">
        <f>Randomizer!CC62</f>
        <v>0</v>
      </c>
      <c r="CD64" s="32">
        <f>Randomizer!CD62</f>
        <v>0</v>
      </c>
      <c r="CE64" s="32">
        <f>Randomizer!CE62</f>
        <v>0</v>
      </c>
      <c r="CF64" s="32">
        <f>Randomizer!CF62</f>
        <v>0</v>
      </c>
      <c r="CG64" s="32">
        <f>Randomizer!CG62</f>
        <v>0</v>
      </c>
      <c r="CH64" s="32">
        <f>Randomizer!CH62</f>
        <v>0</v>
      </c>
      <c r="CI64" s="32">
        <f>Randomizer!CI62</f>
        <v>0</v>
      </c>
      <c r="CJ64" s="32">
        <f>Randomizer!CJ62</f>
        <v>0</v>
      </c>
      <c r="CK64" s="32">
        <f>Randomizer!CK62</f>
        <v>0</v>
      </c>
      <c r="CL64" s="32">
        <f>Randomizer!CL62</f>
        <v>0</v>
      </c>
      <c r="CM64" s="32">
        <f>Randomizer!CM62</f>
        <v>0</v>
      </c>
      <c r="CN64" s="32">
        <f>Randomizer!CN62</f>
        <v>0</v>
      </c>
      <c r="CO64" s="252"/>
      <c r="CP64" s="189"/>
      <c r="CQ64" s="190"/>
      <c r="CR64" s="59"/>
      <c r="CS64" s="193"/>
      <c r="CT64" s="209"/>
      <c r="CU64" s="193"/>
      <c r="CV64" s="193"/>
      <c r="CW64" s="193"/>
      <c r="CX64" s="193"/>
      <c r="CY64" s="193"/>
      <c r="CZ64" s="193"/>
      <c r="DA64" s="193"/>
      <c r="DB64" s="193"/>
      <c r="DC64" s="193"/>
      <c r="DD64" s="193"/>
      <c r="DE64" s="193"/>
      <c r="DF64" s="193"/>
      <c r="DG64" s="193"/>
      <c r="DH64" s="193"/>
      <c r="DI64" s="193"/>
      <c r="DJ64" s="193"/>
      <c r="DK64" s="193"/>
      <c r="DL64" s="193"/>
      <c r="DM64" s="193"/>
      <c r="DN64" s="193"/>
      <c r="DO64" s="193"/>
      <c r="DP64" s="193"/>
      <c r="DQ64" s="193"/>
      <c r="DR64" s="193"/>
      <c r="DS64" s="193"/>
      <c r="DT64" s="193"/>
      <c r="DU64" s="193"/>
      <c r="DV64" s="193"/>
      <c r="DW64" s="193"/>
      <c r="DX64" s="193"/>
      <c r="DY64" s="193"/>
      <c r="DZ64" s="193"/>
      <c r="EA64" s="193"/>
      <c r="EB64" s="193"/>
      <c r="EC64" s="193"/>
      <c r="ED64" s="193"/>
      <c r="EE64" s="193"/>
      <c r="EF64" s="193"/>
      <c r="EG64" s="193"/>
      <c r="EH64" s="193"/>
      <c r="EI64" s="193"/>
      <c r="EJ64" s="193"/>
      <c r="EK64" s="193"/>
      <c r="EL64" s="193"/>
      <c r="EM64" s="193"/>
      <c r="EN64" s="193"/>
      <c r="EO64" s="193"/>
      <c r="EP64" s="193"/>
      <c r="EQ64" s="193"/>
      <c r="ER64" s="193"/>
      <c r="ES64" s="193"/>
      <c r="ET64" s="193"/>
      <c r="EU64" s="193"/>
      <c r="EV64" s="193"/>
      <c r="EW64" s="193"/>
      <c r="EX64" s="193"/>
      <c r="EY64" s="193"/>
      <c r="EZ64" s="193"/>
      <c r="FA64" s="193"/>
      <c r="FB64" s="193"/>
      <c r="FC64" s="193"/>
      <c r="FD64" s="193"/>
      <c r="FE64" s="193"/>
      <c r="FF64" s="193"/>
      <c r="FG64" s="193"/>
      <c r="FH64" s="193"/>
      <c r="FI64" s="193"/>
      <c r="FJ64" s="193"/>
      <c r="FK64" s="193"/>
      <c r="FL64" s="193"/>
      <c r="FM64" s="193"/>
      <c r="FN64" s="193"/>
      <c r="FO64" s="193"/>
      <c r="FP64" s="193"/>
      <c r="FQ64" s="193"/>
      <c r="FR64" s="193"/>
      <c r="FS64" s="193"/>
      <c r="FT64" s="193"/>
      <c r="FU64" s="193"/>
      <c r="FV64" s="193"/>
      <c r="FW64" s="193"/>
      <c r="FX64" s="193"/>
      <c r="FY64" s="193"/>
      <c r="FZ64" s="193"/>
      <c r="GA64" s="193"/>
      <c r="GB64" s="193"/>
    </row>
    <row r="65" spans="1:184" s="179" customFormat="1" hidden="1">
      <c r="A65" s="281"/>
      <c r="B65" s="16" t="s">
        <v>16</v>
      </c>
      <c r="C65" s="32" t="str">
        <f>C60</f>
        <v>Frank Hulton </v>
      </c>
      <c r="D65" s="32" t="str">
        <f t="shared" ref="D65:BO65" si="39">D60</f>
        <v>Mark Redsell</v>
      </c>
      <c r="E65" s="32" t="str">
        <f t="shared" si="39"/>
        <v>Greg Dakin</v>
      </c>
      <c r="F65" s="32" t="str">
        <f t="shared" si="39"/>
        <v>Thorsten Folker</v>
      </c>
      <c r="G65" s="32" t="str">
        <f t="shared" si="39"/>
        <v>Joel West </v>
      </c>
      <c r="H65" s="32" t="str">
        <f t="shared" si="39"/>
        <v>Klaus Brettner</v>
      </c>
      <c r="I65" s="32" t="str">
        <f t="shared" si="39"/>
        <v>Markus Meissner</v>
      </c>
      <c r="J65" s="32" t="str">
        <f t="shared" si="39"/>
        <v>Stefan Bernardy</v>
      </c>
      <c r="K65" s="32" t="str">
        <f t="shared" si="39"/>
        <v>Søren Krogh</v>
      </c>
      <c r="L65" s="32" t="str">
        <f t="shared" si="39"/>
        <v>Alvaro Silgado</v>
      </c>
      <c r="M65" s="32" t="str">
        <f t="shared" si="39"/>
        <v>Pete Burgess</v>
      </c>
      <c r="N65" s="32" t="str">
        <f t="shared" si="39"/>
        <v>Dieter Perlick</v>
      </c>
      <c r="O65" s="32" t="str">
        <f t="shared" si="39"/>
        <v>Simon Thornton </v>
      </c>
      <c r="P65" s="32" t="str">
        <f t="shared" si="39"/>
        <v>André Austen</v>
      </c>
      <c r="Q65" s="32" t="str">
        <f t="shared" si="39"/>
        <v>Siegfried Schedel</v>
      </c>
      <c r="R65" s="32" t="str">
        <f t="shared" si="39"/>
        <v>George Young</v>
      </c>
      <c r="S65" s="32" t="str">
        <f t="shared" si="39"/>
        <v>John Phillips</v>
      </c>
      <c r="T65" s="32" t="str">
        <f t="shared" si="39"/>
        <v>Stefan Bertschi</v>
      </c>
      <c r="U65" s="32" t="str">
        <f t="shared" si="39"/>
        <v>Jason Bioletti</v>
      </c>
      <c r="V65" s="32" t="str">
        <f t="shared" si="39"/>
        <v>Allen Elliott</v>
      </c>
      <c r="W65" s="32" t="str">
        <f t="shared" si="39"/>
        <v>Thomas Deinert</v>
      </c>
      <c r="X65" s="32" t="str">
        <f t="shared" si="39"/>
        <v>Mike Evans</v>
      </c>
      <c r="Y65" s="32" t="str">
        <f t="shared" si="39"/>
        <v>Jon Edison</v>
      </c>
      <c r="Z65" s="32" t="str">
        <f t="shared" si="39"/>
        <v>Thomas Henselmann</v>
      </c>
      <c r="AA65" s="32" t="str">
        <f t="shared" si="39"/>
        <v>Sebastian Reichert</v>
      </c>
      <c r="AB65" s="32" t="str">
        <f t="shared" si="39"/>
        <v>Robert Hermans</v>
      </c>
      <c r="AC65" s="32" t="str">
        <f t="shared" si="39"/>
        <v>Eberhard Rosemann</v>
      </c>
      <c r="AD65" s="32" t="str">
        <f t="shared" si="39"/>
        <v>Klaus Kowalski</v>
      </c>
      <c r="AE65" s="32" t="str">
        <f t="shared" si="39"/>
        <v>Mike Shellim</v>
      </c>
      <c r="AF65" s="32" t="str">
        <f t="shared" si="39"/>
        <v>Martin Newnham</v>
      </c>
      <c r="AG65" s="32" t="str">
        <f t="shared" si="39"/>
        <v>Marc Schmieding</v>
      </c>
      <c r="AH65" s="32" t="str">
        <f t="shared" si="39"/>
        <v>Mark Treble</v>
      </c>
      <c r="AI65" s="32" t="str">
        <f t="shared" si="39"/>
        <v>Gary Harrison</v>
      </c>
      <c r="AJ65" s="32" t="str">
        <f t="shared" si="39"/>
        <v>Peter Gunning</v>
      </c>
      <c r="AK65" s="32" t="str">
        <f t="shared" si="39"/>
        <v>Tobias Reik</v>
      </c>
      <c r="AL65" s="32" t="str">
        <f t="shared" si="39"/>
        <v>Mick Walsh</v>
      </c>
      <c r="AM65" s="32" t="str">
        <f t="shared" si="39"/>
        <v>Paul Garnett</v>
      </c>
      <c r="AN65" s="32" t="str">
        <f t="shared" si="39"/>
        <v>Daniel Schneider</v>
      </c>
      <c r="AO65" s="32" t="str">
        <f t="shared" si="39"/>
        <v>Torsten Hermann</v>
      </c>
      <c r="AP65" s="32" t="str">
        <f t="shared" si="39"/>
        <v>Peter Kowalski</v>
      </c>
      <c r="AQ65" s="32" t="str">
        <f t="shared" si="39"/>
        <v>Martin Kopp</v>
      </c>
      <c r="AR65" s="32" t="str">
        <f t="shared" si="39"/>
        <v>Plöschberger Hannes</v>
      </c>
      <c r="AS65" s="32" t="str">
        <f t="shared" si="39"/>
        <v>Rick Ruijsink</v>
      </c>
      <c r="AT65" s="32" t="str">
        <f t="shared" si="39"/>
        <v>Mark Abbotts</v>
      </c>
      <c r="AU65" s="32" t="str">
        <f t="shared" si="39"/>
        <v>Arne Finkeldey</v>
      </c>
      <c r="AV65" s="32" t="str">
        <f t="shared" si="39"/>
        <v>Martin Ulrich </v>
      </c>
      <c r="AW65" s="32" t="str">
        <f t="shared" si="39"/>
        <v>Tony Robertson</v>
      </c>
      <c r="AX65" s="32" t="str">
        <f t="shared" si="39"/>
        <v>Jesper Christensen</v>
      </c>
      <c r="AY65" s="32" t="str">
        <f t="shared" si="39"/>
        <v>Ulrich Duttenhofer</v>
      </c>
      <c r="AZ65" s="32" t="str">
        <f t="shared" si="39"/>
        <v>Robert Ryan</v>
      </c>
      <c r="BA65" s="32">
        <f t="shared" si="39"/>
        <v>0</v>
      </c>
      <c r="BB65" s="32">
        <f t="shared" si="39"/>
        <v>0</v>
      </c>
      <c r="BC65" s="32">
        <f t="shared" si="39"/>
        <v>0</v>
      </c>
      <c r="BD65" s="32">
        <f t="shared" si="39"/>
        <v>0</v>
      </c>
      <c r="BE65" s="32">
        <f t="shared" si="39"/>
        <v>0</v>
      </c>
      <c r="BF65" s="32">
        <f t="shared" si="39"/>
        <v>0</v>
      </c>
      <c r="BG65" s="32">
        <f t="shared" si="39"/>
        <v>0</v>
      </c>
      <c r="BH65" s="32">
        <f t="shared" si="39"/>
        <v>0</v>
      </c>
      <c r="BI65" s="32">
        <f t="shared" si="39"/>
        <v>0</v>
      </c>
      <c r="BJ65" s="32">
        <f t="shared" si="39"/>
        <v>0</v>
      </c>
      <c r="BK65" s="32">
        <f t="shared" si="39"/>
        <v>0</v>
      </c>
      <c r="BL65" s="32">
        <f t="shared" si="39"/>
        <v>0</v>
      </c>
      <c r="BM65" s="32">
        <f t="shared" si="39"/>
        <v>0</v>
      </c>
      <c r="BN65" s="32">
        <f t="shared" si="39"/>
        <v>0</v>
      </c>
      <c r="BO65" s="32">
        <f t="shared" si="39"/>
        <v>0</v>
      </c>
      <c r="BP65" s="32">
        <f t="shared" ref="BP65:CN65" si="40">BP60</f>
        <v>0</v>
      </c>
      <c r="BQ65" s="32">
        <f t="shared" si="40"/>
        <v>0</v>
      </c>
      <c r="BR65" s="32">
        <f t="shared" si="40"/>
        <v>0</v>
      </c>
      <c r="BS65" s="32">
        <f t="shared" si="40"/>
        <v>0</v>
      </c>
      <c r="BT65" s="32">
        <f t="shared" si="40"/>
        <v>0</v>
      </c>
      <c r="BU65" s="32">
        <f t="shared" si="40"/>
        <v>0</v>
      </c>
      <c r="BV65" s="32">
        <f t="shared" si="40"/>
        <v>0</v>
      </c>
      <c r="BW65" s="32">
        <f t="shared" si="40"/>
        <v>0</v>
      </c>
      <c r="BX65" s="32">
        <f t="shared" si="40"/>
        <v>0</v>
      </c>
      <c r="BY65" s="32">
        <f t="shared" si="40"/>
        <v>0</v>
      </c>
      <c r="BZ65" s="32">
        <f t="shared" si="40"/>
        <v>0</v>
      </c>
      <c r="CA65" s="32">
        <f t="shared" si="40"/>
        <v>0</v>
      </c>
      <c r="CB65" s="32">
        <f t="shared" si="40"/>
        <v>0</v>
      </c>
      <c r="CC65" s="32">
        <f t="shared" si="40"/>
        <v>0</v>
      </c>
      <c r="CD65" s="32">
        <f t="shared" si="40"/>
        <v>0</v>
      </c>
      <c r="CE65" s="32">
        <f t="shared" si="40"/>
        <v>0</v>
      </c>
      <c r="CF65" s="32">
        <f t="shared" si="40"/>
        <v>0</v>
      </c>
      <c r="CG65" s="32">
        <f t="shared" si="40"/>
        <v>0</v>
      </c>
      <c r="CH65" s="32">
        <f t="shared" si="40"/>
        <v>0</v>
      </c>
      <c r="CI65" s="32">
        <f t="shared" si="40"/>
        <v>0</v>
      </c>
      <c r="CJ65" s="32">
        <f t="shared" si="40"/>
        <v>0</v>
      </c>
      <c r="CK65" s="32">
        <f t="shared" si="40"/>
        <v>0</v>
      </c>
      <c r="CL65" s="32">
        <f t="shared" si="40"/>
        <v>0</v>
      </c>
      <c r="CM65" s="32">
        <f t="shared" si="40"/>
        <v>0</v>
      </c>
      <c r="CN65" s="32">
        <f t="shared" si="40"/>
        <v>0</v>
      </c>
      <c r="CO65" s="252"/>
      <c r="CP65" s="40"/>
      <c r="CQ65" s="41"/>
      <c r="CR65" s="59"/>
      <c r="CS65" s="193"/>
      <c r="CT65" s="209">
        <f>A64</f>
        <v>0</v>
      </c>
      <c r="CU65" s="193"/>
      <c r="CV65" s="193"/>
      <c r="CW65" s="193"/>
      <c r="CX65" s="193"/>
      <c r="CY65" s="193"/>
      <c r="CZ65" s="193"/>
      <c r="DA65" s="193"/>
      <c r="DB65" s="193"/>
      <c r="DC65" s="193"/>
      <c r="DD65" s="193"/>
      <c r="DE65" s="193"/>
      <c r="DF65" s="193"/>
      <c r="DG65" s="193"/>
      <c r="DH65" s="193"/>
      <c r="DI65" s="193"/>
      <c r="DJ65" s="193"/>
      <c r="DK65" s="193"/>
      <c r="DL65" s="193"/>
      <c r="DM65" s="193"/>
      <c r="DN65" s="193"/>
      <c r="DO65" s="193"/>
      <c r="DP65" s="193"/>
      <c r="DQ65" s="193"/>
      <c r="DR65" s="193"/>
      <c r="DS65" s="193"/>
      <c r="DT65" s="193"/>
      <c r="DU65" s="193"/>
      <c r="DV65" s="193"/>
      <c r="DW65" s="193"/>
      <c r="DX65" s="193"/>
      <c r="DY65" s="193"/>
      <c r="DZ65" s="193"/>
      <c r="EA65" s="193"/>
      <c r="EB65" s="193"/>
      <c r="EC65" s="193"/>
      <c r="ED65" s="193"/>
      <c r="EE65" s="193"/>
      <c r="EF65" s="193"/>
      <c r="EG65" s="193"/>
      <c r="EH65" s="193"/>
      <c r="EI65" s="193"/>
      <c r="EJ65" s="193"/>
      <c r="EK65" s="193"/>
      <c r="EL65" s="193"/>
      <c r="EM65" s="193"/>
      <c r="EN65" s="193"/>
      <c r="EO65" s="193"/>
      <c r="EP65" s="193"/>
      <c r="EQ65" s="193"/>
      <c r="ER65" s="193"/>
      <c r="ES65" s="193"/>
      <c r="ET65" s="193"/>
      <c r="EU65" s="193"/>
      <c r="EV65" s="193"/>
      <c r="EW65" s="193"/>
      <c r="EX65" s="193"/>
      <c r="EY65" s="193"/>
      <c r="EZ65" s="193"/>
      <c r="FA65" s="193"/>
      <c r="FB65" s="193"/>
      <c r="FC65" s="193"/>
      <c r="FD65" s="193"/>
      <c r="FE65" s="193"/>
      <c r="FF65" s="193"/>
      <c r="FG65" s="193"/>
      <c r="FH65" s="193"/>
      <c r="FI65" s="193"/>
      <c r="FJ65" s="193"/>
      <c r="FK65" s="193"/>
      <c r="FL65" s="193"/>
      <c r="FM65" s="193"/>
      <c r="FN65" s="193"/>
      <c r="FO65" s="193"/>
      <c r="FP65" s="193"/>
      <c r="FQ65" s="193"/>
      <c r="FR65" s="193"/>
      <c r="FS65" s="193"/>
      <c r="FT65" s="193"/>
      <c r="FU65" s="193"/>
      <c r="FV65" s="193"/>
      <c r="FW65" s="193"/>
      <c r="FX65" s="193"/>
      <c r="FY65" s="193"/>
      <c r="FZ65" s="193"/>
      <c r="GA65" s="193"/>
      <c r="GB65" s="193"/>
    </row>
    <row r="66" spans="1:184" hidden="1">
      <c r="A66" s="282">
        <v>9</v>
      </c>
      <c r="B66" s="33" t="s">
        <v>18</v>
      </c>
      <c r="C66" s="42">
        <f>RANK(C69,$C69:$CN69,0)</f>
        <v>1</v>
      </c>
      <c r="D66" s="42">
        <f t="shared" ref="D66:BO66" si="41">RANK(D69,$C69:$CN69,0)</f>
        <v>1</v>
      </c>
      <c r="E66" s="42">
        <f t="shared" si="41"/>
        <v>1</v>
      </c>
      <c r="F66" s="42">
        <f t="shared" si="41"/>
        <v>1</v>
      </c>
      <c r="G66" s="42">
        <f t="shared" si="41"/>
        <v>1</v>
      </c>
      <c r="H66" s="42">
        <f t="shared" si="41"/>
        <v>1</v>
      </c>
      <c r="I66" s="42">
        <f t="shared" si="41"/>
        <v>1</v>
      </c>
      <c r="J66" s="42">
        <f t="shared" si="41"/>
        <v>1</v>
      </c>
      <c r="K66" s="42">
        <f t="shared" si="41"/>
        <v>1</v>
      </c>
      <c r="L66" s="42">
        <f t="shared" si="41"/>
        <v>1</v>
      </c>
      <c r="M66" s="42">
        <f t="shared" si="41"/>
        <v>1</v>
      </c>
      <c r="N66" s="42">
        <f t="shared" si="41"/>
        <v>1</v>
      </c>
      <c r="O66" s="42">
        <f t="shared" si="41"/>
        <v>1</v>
      </c>
      <c r="P66" s="42">
        <f t="shared" si="41"/>
        <v>1</v>
      </c>
      <c r="Q66" s="42">
        <f t="shared" si="41"/>
        <v>1</v>
      </c>
      <c r="R66" s="42">
        <f t="shared" si="41"/>
        <v>1</v>
      </c>
      <c r="S66" s="42">
        <f t="shared" si="41"/>
        <v>1</v>
      </c>
      <c r="T66" s="42">
        <f t="shared" si="41"/>
        <v>1</v>
      </c>
      <c r="U66" s="42">
        <f t="shared" si="41"/>
        <v>1</v>
      </c>
      <c r="V66" s="42">
        <f t="shared" si="41"/>
        <v>1</v>
      </c>
      <c r="W66" s="42">
        <f t="shared" si="41"/>
        <v>1</v>
      </c>
      <c r="X66" s="42">
        <f t="shared" si="41"/>
        <v>1</v>
      </c>
      <c r="Y66" s="42">
        <f t="shared" si="41"/>
        <v>1</v>
      </c>
      <c r="Z66" s="42">
        <f t="shared" si="41"/>
        <v>1</v>
      </c>
      <c r="AA66" s="42">
        <f t="shared" si="41"/>
        <v>1</v>
      </c>
      <c r="AB66" s="42">
        <f t="shared" si="41"/>
        <v>1</v>
      </c>
      <c r="AC66" s="42">
        <f t="shared" si="41"/>
        <v>1</v>
      </c>
      <c r="AD66" s="42">
        <f t="shared" si="41"/>
        <v>1</v>
      </c>
      <c r="AE66" s="42">
        <f t="shared" si="41"/>
        <v>1</v>
      </c>
      <c r="AF66" s="42">
        <f t="shared" si="41"/>
        <v>1</v>
      </c>
      <c r="AG66" s="42">
        <f t="shared" si="41"/>
        <v>1</v>
      </c>
      <c r="AH66" s="42">
        <f t="shared" si="41"/>
        <v>1</v>
      </c>
      <c r="AI66" s="42">
        <f t="shared" si="41"/>
        <v>1</v>
      </c>
      <c r="AJ66" s="42">
        <f t="shared" si="41"/>
        <v>1</v>
      </c>
      <c r="AK66" s="42">
        <f t="shared" si="41"/>
        <v>1</v>
      </c>
      <c r="AL66" s="42">
        <f t="shared" si="41"/>
        <v>1</v>
      </c>
      <c r="AM66" s="42">
        <f t="shared" si="41"/>
        <v>1</v>
      </c>
      <c r="AN66" s="42">
        <f t="shared" si="41"/>
        <v>1</v>
      </c>
      <c r="AO66" s="42">
        <f t="shared" si="41"/>
        <v>1</v>
      </c>
      <c r="AP66" s="42">
        <f t="shared" si="41"/>
        <v>1</v>
      </c>
      <c r="AQ66" s="42">
        <f t="shared" si="41"/>
        <v>1</v>
      </c>
      <c r="AR66" s="42">
        <f t="shared" si="41"/>
        <v>1</v>
      </c>
      <c r="AS66" s="42">
        <f t="shared" si="41"/>
        <v>1</v>
      </c>
      <c r="AT66" s="42">
        <f t="shared" si="41"/>
        <v>1</v>
      </c>
      <c r="AU66" s="42">
        <f t="shared" si="41"/>
        <v>1</v>
      </c>
      <c r="AV66" s="42">
        <f t="shared" si="41"/>
        <v>1</v>
      </c>
      <c r="AW66" s="42">
        <f t="shared" si="41"/>
        <v>1</v>
      </c>
      <c r="AX66" s="42">
        <f t="shared" si="41"/>
        <v>1</v>
      </c>
      <c r="AY66" s="42">
        <f t="shared" si="41"/>
        <v>1</v>
      </c>
      <c r="AZ66" s="42">
        <f t="shared" si="41"/>
        <v>1</v>
      </c>
      <c r="BA66" s="42">
        <f t="shared" si="41"/>
        <v>1</v>
      </c>
      <c r="BB66" s="42">
        <f t="shared" si="41"/>
        <v>1</v>
      </c>
      <c r="BC66" s="42">
        <f t="shared" si="41"/>
        <v>1</v>
      </c>
      <c r="BD66" s="42">
        <f t="shared" si="41"/>
        <v>1</v>
      </c>
      <c r="BE66" s="42">
        <f t="shared" si="41"/>
        <v>1</v>
      </c>
      <c r="BF66" s="42">
        <f t="shared" si="41"/>
        <v>1</v>
      </c>
      <c r="BG66" s="42">
        <f t="shared" si="41"/>
        <v>1</v>
      </c>
      <c r="BH66" s="42">
        <f t="shared" si="41"/>
        <v>1</v>
      </c>
      <c r="BI66" s="42">
        <f t="shared" si="41"/>
        <v>1</v>
      </c>
      <c r="BJ66" s="42">
        <f t="shared" si="41"/>
        <v>1</v>
      </c>
      <c r="BK66" s="42">
        <f t="shared" si="41"/>
        <v>1</v>
      </c>
      <c r="BL66" s="42">
        <f t="shared" si="41"/>
        <v>1</v>
      </c>
      <c r="BM66" s="42">
        <f t="shared" si="41"/>
        <v>1</v>
      </c>
      <c r="BN66" s="42">
        <f t="shared" si="41"/>
        <v>1</v>
      </c>
      <c r="BO66" s="42">
        <f t="shared" si="41"/>
        <v>1</v>
      </c>
      <c r="BP66" s="42">
        <f t="shared" ref="BP66:CN66" si="42">RANK(BP69,$C69:$CN69,0)</f>
        <v>1</v>
      </c>
      <c r="BQ66" s="42">
        <f t="shared" si="42"/>
        <v>1</v>
      </c>
      <c r="BR66" s="42">
        <f t="shared" si="42"/>
        <v>1</v>
      </c>
      <c r="BS66" s="42">
        <f t="shared" si="42"/>
        <v>1</v>
      </c>
      <c r="BT66" s="42">
        <f t="shared" si="42"/>
        <v>1</v>
      </c>
      <c r="BU66" s="42">
        <f t="shared" si="42"/>
        <v>1</v>
      </c>
      <c r="BV66" s="42">
        <f t="shared" si="42"/>
        <v>1</v>
      </c>
      <c r="BW66" s="42">
        <f t="shared" si="42"/>
        <v>1</v>
      </c>
      <c r="BX66" s="42">
        <f t="shared" si="42"/>
        <v>1</v>
      </c>
      <c r="BY66" s="42">
        <f t="shared" si="42"/>
        <v>1</v>
      </c>
      <c r="BZ66" s="42">
        <f t="shared" si="42"/>
        <v>1</v>
      </c>
      <c r="CA66" s="42">
        <f t="shared" si="42"/>
        <v>1</v>
      </c>
      <c r="CB66" s="42">
        <f t="shared" si="42"/>
        <v>1</v>
      </c>
      <c r="CC66" s="42">
        <f t="shared" si="42"/>
        <v>1</v>
      </c>
      <c r="CD66" s="42">
        <f t="shared" si="42"/>
        <v>1</v>
      </c>
      <c r="CE66" s="42">
        <f t="shared" si="42"/>
        <v>1</v>
      </c>
      <c r="CF66" s="42">
        <f t="shared" si="42"/>
        <v>1</v>
      </c>
      <c r="CG66" s="42">
        <f t="shared" si="42"/>
        <v>1</v>
      </c>
      <c r="CH66" s="42">
        <f t="shared" si="42"/>
        <v>1</v>
      </c>
      <c r="CI66" s="42">
        <f t="shared" si="42"/>
        <v>1</v>
      </c>
      <c r="CJ66" s="42">
        <f t="shared" si="42"/>
        <v>1</v>
      </c>
      <c r="CK66" s="42">
        <f t="shared" si="42"/>
        <v>1</v>
      </c>
      <c r="CL66" s="42">
        <f t="shared" si="42"/>
        <v>1</v>
      </c>
      <c r="CM66" s="42">
        <f t="shared" si="42"/>
        <v>1</v>
      </c>
      <c r="CN66" s="42">
        <f t="shared" si="42"/>
        <v>1</v>
      </c>
      <c r="CO66" s="252"/>
      <c r="CP66" s="40"/>
      <c r="CQ66" s="41"/>
      <c r="CR66" s="59"/>
      <c r="CS66" s="193"/>
      <c r="CT66" s="209"/>
      <c r="CU66" s="193"/>
      <c r="CV66" s="193"/>
      <c r="CW66" s="193"/>
      <c r="CX66" s="193"/>
      <c r="CY66" s="193"/>
      <c r="CZ66" s="193"/>
      <c r="DA66" s="193"/>
      <c r="DB66" s="193"/>
      <c r="DC66" s="193"/>
      <c r="DD66" s="193"/>
      <c r="DE66" s="193"/>
      <c r="DF66" s="193"/>
      <c r="DG66" s="193"/>
      <c r="DH66" s="193"/>
      <c r="DI66" s="193"/>
      <c r="DJ66" s="193"/>
      <c r="DK66" s="193"/>
      <c r="DL66" s="193"/>
      <c r="DM66" s="193"/>
      <c r="DN66" s="193"/>
      <c r="DO66" s="193"/>
      <c r="DP66" s="193"/>
      <c r="DQ66" s="193"/>
      <c r="DR66" s="193"/>
      <c r="DS66" s="193"/>
      <c r="DT66" s="193"/>
      <c r="DU66" s="193"/>
      <c r="DV66" s="193"/>
      <c r="DW66" s="193"/>
      <c r="DX66" s="193"/>
      <c r="DY66" s="193"/>
      <c r="DZ66" s="193"/>
      <c r="EA66" s="193"/>
      <c r="EB66" s="193"/>
      <c r="EC66" s="193"/>
      <c r="ED66" s="193"/>
      <c r="EE66" s="193"/>
      <c r="EF66" s="193"/>
      <c r="EG66" s="193"/>
      <c r="EH66" s="193"/>
      <c r="EI66" s="193"/>
      <c r="EJ66" s="193"/>
      <c r="EK66" s="193"/>
      <c r="EL66" s="193"/>
      <c r="EM66" s="193"/>
      <c r="EN66" s="193"/>
      <c r="EO66" s="193"/>
      <c r="EP66" s="193"/>
      <c r="EQ66" s="193"/>
      <c r="ER66" s="193"/>
      <c r="ES66" s="193"/>
      <c r="ET66" s="193"/>
      <c r="EU66" s="193"/>
      <c r="EV66" s="193"/>
      <c r="EW66" s="193"/>
      <c r="EX66" s="193"/>
      <c r="EY66" s="193"/>
      <c r="EZ66" s="193"/>
      <c r="FA66" s="193"/>
      <c r="FB66" s="193"/>
      <c r="FC66" s="193"/>
      <c r="FD66" s="193"/>
      <c r="FE66" s="193"/>
      <c r="FF66" s="193"/>
      <c r="FG66" s="193"/>
      <c r="FH66" s="193"/>
      <c r="FI66" s="193"/>
      <c r="FJ66" s="193"/>
      <c r="FK66" s="193"/>
      <c r="FL66" s="193"/>
      <c r="FM66" s="193"/>
      <c r="FN66" s="193"/>
      <c r="FO66" s="193"/>
      <c r="FP66" s="193"/>
      <c r="FQ66" s="193"/>
      <c r="FR66" s="193"/>
      <c r="FS66" s="193"/>
      <c r="FT66" s="193"/>
      <c r="FU66" s="193"/>
      <c r="FV66" s="193"/>
      <c r="FW66" s="193"/>
      <c r="FX66" s="193"/>
      <c r="FY66" s="193"/>
      <c r="FZ66" s="193"/>
      <c r="GA66" s="193"/>
      <c r="GB66" s="193"/>
    </row>
    <row r="67" spans="1:184">
      <c r="A67" s="283"/>
      <c r="B67" s="33" t="s">
        <v>1</v>
      </c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52"/>
      <c r="CP67" s="188" t="str">
        <f>IF(Randomizer!CP65=0,"",Randomizer!CP65)</f>
        <v/>
      </c>
      <c r="CQ67" s="188" t="str">
        <f>IF(CP67=0, "", Randomizer!CQ65)</f>
        <v/>
      </c>
      <c r="CR67" s="59"/>
      <c r="CS67" s="193"/>
      <c r="CT67" s="209">
        <f>A66</f>
        <v>9</v>
      </c>
      <c r="CU67" s="193"/>
      <c r="CV67" s="193"/>
      <c r="CW67" s="193"/>
      <c r="CX67" s="193"/>
      <c r="CY67" s="193"/>
      <c r="CZ67" s="193"/>
      <c r="DA67" s="193"/>
      <c r="DB67" s="193"/>
      <c r="DC67" s="193"/>
      <c r="DD67" s="193"/>
      <c r="DE67" s="193"/>
      <c r="DF67" s="193"/>
      <c r="DG67" s="193"/>
      <c r="DH67" s="193"/>
      <c r="DI67" s="193"/>
      <c r="DJ67" s="193"/>
      <c r="DK67" s="193"/>
      <c r="DL67" s="193"/>
      <c r="DM67" s="193"/>
      <c r="DN67" s="193"/>
      <c r="DO67" s="193"/>
      <c r="DP67" s="193"/>
      <c r="DQ67" s="193"/>
      <c r="DR67" s="193"/>
      <c r="DS67" s="193"/>
      <c r="DT67" s="193"/>
      <c r="DU67" s="193"/>
      <c r="DV67" s="193"/>
      <c r="DW67" s="193"/>
      <c r="DX67" s="193"/>
      <c r="DY67" s="193"/>
      <c r="DZ67" s="193"/>
      <c r="EA67" s="193"/>
      <c r="EB67" s="193"/>
      <c r="EC67" s="193"/>
      <c r="ED67" s="193"/>
      <c r="EE67" s="193"/>
      <c r="EF67" s="193"/>
      <c r="EG67" s="193"/>
      <c r="EH67" s="193"/>
      <c r="EI67" s="193"/>
      <c r="EJ67" s="193"/>
      <c r="EK67" s="193"/>
      <c r="EL67" s="193"/>
      <c r="EM67" s="193"/>
      <c r="EN67" s="193"/>
      <c r="EO67" s="193"/>
      <c r="EP67" s="193"/>
      <c r="EQ67" s="193"/>
      <c r="ER67" s="193"/>
      <c r="ES67" s="193"/>
      <c r="ET67" s="193"/>
      <c r="EU67" s="193"/>
      <c r="EV67" s="193"/>
      <c r="EW67" s="193"/>
      <c r="EX67" s="193"/>
      <c r="EY67" s="193"/>
      <c r="EZ67" s="193"/>
      <c r="FA67" s="193"/>
      <c r="FB67" s="193"/>
      <c r="FC67" s="193"/>
      <c r="FD67" s="193"/>
      <c r="FE67" s="193"/>
      <c r="FF67" s="193"/>
      <c r="FG67" s="193"/>
      <c r="FH67" s="193"/>
      <c r="FI67" s="193"/>
      <c r="FJ67" s="193"/>
      <c r="FK67" s="193"/>
      <c r="FL67" s="193"/>
      <c r="FM67" s="193"/>
      <c r="FN67" s="193"/>
      <c r="FO67" s="193"/>
      <c r="FP67" s="193"/>
      <c r="FQ67" s="193"/>
      <c r="FR67" s="193"/>
      <c r="FS67" s="193"/>
      <c r="FT67" s="193"/>
      <c r="FU67" s="193"/>
      <c r="FV67" s="193"/>
      <c r="FW67" s="193"/>
      <c r="FX67" s="193"/>
      <c r="FY67" s="193"/>
      <c r="FZ67" s="193"/>
      <c r="GA67" s="193"/>
      <c r="GB67" s="193"/>
    </row>
    <row r="68" spans="1:184">
      <c r="A68" s="283"/>
      <c r="B68" s="33" t="s">
        <v>57</v>
      </c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52"/>
      <c r="CP68" s="245"/>
      <c r="CQ68" s="245"/>
      <c r="CR68" s="59"/>
      <c r="CS68" s="193"/>
      <c r="CT68" s="209"/>
      <c r="CU68" s="193"/>
      <c r="CV68" s="193"/>
      <c r="CW68" s="193"/>
      <c r="CX68" s="193"/>
      <c r="CY68" s="193"/>
      <c r="CZ68" s="193"/>
      <c r="DA68" s="193"/>
      <c r="DB68" s="193"/>
      <c r="DC68" s="193"/>
      <c r="DD68" s="193"/>
      <c r="DE68" s="193"/>
      <c r="DF68" s="193"/>
      <c r="DG68" s="193"/>
      <c r="DH68" s="193"/>
      <c r="DI68" s="193"/>
      <c r="DJ68" s="193"/>
      <c r="DK68" s="193"/>
      <c r="DL68" s="193"/>
      <c r="DM68" s="193"/>
      <c r="DN68" s="193"/>
      <c r="DO68" s="193"/>
      <c r="DP68" s="193"/>
      <c r="DQ68" s="193"/>
      <c r="DR68" s="193"/>
      <c r="DS68" s="193"/>
      <c r="DT68" s="193"/>
      <c r="DU68" s="193"/>
      <c r="DV68" s="193"/>
      <c r="DW68" s="193"/>
      <c r="DX68" s="193"/>
      <c r="DY68" s="193"/>
      <c r="DZ68" s="193"/>
      <c r="EA68" s="193"/>
      <c r="EB68" s="193"/>
      <c r="EC68" s="193"/>
      <c r="ED68" s="193"/>
      <c r="EE68" s="193"/>
      <c r="EF68" s="193"/>
      <c r="EG68" s="193"/>
      <c r="EH68" s="193"/>
      <c r="EI68" s="193"/>
      <c r="EJ68" s="193"/>
      <c r="EK68" s="193"/>
      <c r="EL68" s="193"/>
      <c r="EM68" s="193"/>
      <c r="EN68" s="193"/>
      <c r="EO68" s="193"/>
      <c r="EP68" s="193"/>
      <c r="EQ68" s="193"/>
      <c r="ER68" s="193"/>
      <c r="ES68" s="193"/>
      <c r="ET68" s="193"/>
      <c r="EU68" s="193"/>
      <c r="EV68" s="193"/>
      <c r="EW68" s="193"/>
      <c r="EX68" s="193"/>
      <c r="EY68" s="193"/>
      <c r="EZ68" s="193"/>
      <c r="FA68" s="193"/>
      <c r="FB68" s="193"/>
      <c r="FC68" s="193"/>
      <c r="FD68" s="193"/>
      <c r="FE68" s="193"/>
      <c r="FF68" s="193"/>
      <c r="FG68" s="193"/>
      <c r="FH68" s="193"/>
      <c r="FI68" s="193"/>
      <c r="FJ68" s="193"/>
      <c r="FK68" s="193"/>
      <c r="FL68" s="193"/>
      <c r="FM68" s="193"/>
      <c r="FN68" s="193"/>
      <c r="FO68" s="193"/>
      <c r="FP68" s="193"/>
      <c r="FQ68" s="193"/>
      <c r="FR68" s="193"/>
      <c r="FS68" s="193"/>
      <c r="FT68" s="193"/>
      <c r="FU68" s="193"/>
      <c r="FV68" s="193"/>
      <c r="FW68" s="193"/>
      <c r="FX68" s="193"/>
      <c r="FY68" s="193"/>
      <c r="FZ68" s="193"/>
      <c r="GA68" s="193"/>
      <c r="GB68" s="193"/>
    </row>
    <row r="69" spans="1:184">
      <c r="A69" s="283"/>
      <c r="B69" s="33" t="s">
        <v>2</v>
      </c>
      <c r="C69" s="34">
        <f>Randomizer!C68</f>
        <v>0</v>
      </c>
      <c r="D69" s="34">
        <f>Randomizer!D68</f>
        <v>0</v>
      </c>
      <c r="E69" s="34">
        <f>Randomizer!E68</f>
        <v>0</v>
      </c>
      <c r="F69" s="34">
        <f>Randomizer!F68</f>
        <v>0</v>
      </c>
      <c r="G69" s="34">
        <f>Randomizer!G68</f>
        <v>0</v>
      </c>
      <c r="H69" s="34">
        <f>Randomizer!H68</f>
        <v>0</v>
      </c>
      <c r="I69" s="34">
        <f>Randomizer!I68</f>
        <v>0</v>
      </c>
      <c r="J69" s="34">
        <f>Randomizer!J68</f>
        <v>0</v>
      </c>
      <c r="K69" s="34">
        <f>Randomizer!K68</f>
        <v>0</v>
      </c>
      <c r="L69" s="34">
        <f>Randomizer!L68</f>
        <v>0</v>
      </c>
      <c r="M69" s="34">
        <f>Randomizer!M68</f>
        <v>0</v>
      </c>
      <c r="N69" s="34">
        <f>Randomizer!N68</f>
        <v>0</v>
      </c>
      <c r="O69" s="34">
        <f>Randomizer!O68</f>
        <v>0</v>
      </c>
      <c r="P69" s="34">
        <f>Randomizer!P68</f>
        <v>0</v>
      </c>
      <c r="Q69" s="34">
        <f>Randomizer!Q68</f>
        <v>0</v>
      </c>
      <c r="R69" s="34">
        <f>Randomizer!R68</f>
        <v>0</v>
      </c>
      <c r="S69" s="34">
        <f>Randomizer!S68</f>
        <v>0</v>
      </c>
      <c r="T69" s="34">
        <f>Randomizer!T68</f>
        <v>0</v>
      </c>
      <c r="U69" s="34">
        <f>Randomizer!U68</f>
        <v>0</v>
      </c>
      <c r="V69" s="34">
        <f>Randomizer!V68</f>
        <v>0</v>
      </c>
      <c r="W69" s="34">
        <f>Randomizer!W68</f>
        <v>0</v>
      </c>
      <c r="X69" s="34">
        <f>Randomizer!X68</f>
        <v>0</v>
      </c>
      <c r="Y69" s="34">
        <f>Randomizer!Y68</f>
        <v>0</v>
      </c>
      <c r="Z69" s="34">
        <f>Randomizer!Z68</f>
        <v>0</v>
      </c>
      <c r="AA69" s="34">
        <f>Randomizer!AA68</f>
        <v>0</v>
      </c>
      <c r="AB69" s="34">
        <f>Randomizer!AB68</f>
        <v>0</v>
      </c>
      <c r="AC69" s="34">
        <f>Randomizer!AC68</f>
        <v>0</v>
      </c>
      <c r="AD69" s="34">
        <f>Randomizer!AD68</f>
        <v>0</v>
      </c>
      <c r="AE69" s="34">
        <f>Randomizer!AE68</f>
        <v>0</v>
      </c>
      <c r="AF69" s="34">
        <f>Randomizer!AF68</f>
        <v>0</v>
      </c>
      <c r="AG69" s="34">
        <f>Randomizer!AG68</f>
        <v>0</v>
      </c>
      <c r="AH69" s="34">
        <f>Randomizer!AH68</f>
        <v>0</v>
      </c>
      <c r="AI69" s="34">
        <f>Randomizer!AI68</f>
        <v>0</v>
      </c>
      <c r="AJ69" s="34">
        <f>Randomizer!AJ68</f>
        <v>0</v>
      </c>
      <c r="AK69" s="34">
        <f>Randomizer!AK68</f>
        <v>0</v>
      </c>
      <c r="AL69" s="34">
        <f>Randomizer!AL68</f>
        <v>0</v>
      </c>
      <c r="AM69" s="34">
        <f>Randomizer!AM68</f>
        <v>0</v>
      </c>
      <c r="AN69" s="34">
        <f>Randomizer!AN68</f>
        <v>0</v>
      </c>
      <c r="AO69" s="34">
        <f>Randomizer!AO68</f>
        <v>0</v>
      </c>
      <c r="AP69" s="34">
        <f>Randomizer!AP68</f>
        <v>0</v>
      </c>
      <c r="AQ69" s="34">
        <f>Randomizer!AQ68</f>
        <v>0</v>
      </c>
      <c r="AR69" s="34">
        <f>Randomizer!AR68</f>
        <v>0</v>
      </c>
      <c r="AS69" s="34">
        <f>Randomizer!AS68</f>
        <v>0</v>
      </c>
      <c r="AT69" s="34">
        <f>Randomizer!AT68</f>
        <v>0</v>
      </c>
      <c r="AU69" s="34">
        <f>Randomizer!AU68</f>
        <v>0</v>
      </c>
      <c r="AV69" s="34">
        <f>Randomizer!AV68</f>
        <v>0</v>
      </c>
      <c r="AW69" s="34">
        <f>Randomizer!AW68</f>
        <v>0</v>
      </c>
      <c r="AX69" s="34">
        <f>Randomizer!AX68</f>
        <v>0</v>
      </c>
      <c r="AY69" s="34">
        <f>Randomizer!AY68</f>
        <v>0</v>
      </c>
      <c r="AZ69" s="34">
        <f>Randomizer!AZ68</f>
        <v>0</v>
      </c>
      <c r="BA69" s="34">
        <f>Randomizer!BA68</f>
        <v>0</v>
      </c>
      <c r="BB69" s="34">
        <f>Randomizer!BB68</f>
        <v>0</v>
      </c>
      <c r="BC69" s="34">
        <f>Randomizer!BC68</f>
        <v>0</v>
      </c>
      <c r="BD69" s="34">
        <f>Randomizer!BD68</f>
        <v>0</v>
      </c>
      <c r="BE69" s="34">
        <f>Randomizer!BE68</f>
        <v>0</v>
      </c>
      <c r="BF69" s="34">
        <f>Randomizer!BF68</f>
        <v>0</v>
      </c>
      <c r="BG69" s="34">
        <f>Randomizer!BG68</f>
        <v>0</v>
      </c>
      <c r="BH69" s="34">
        <f>Randomizer!BH68</f>
        <v>0</v>
      </c>
      <c r="BI69" s="34">
        <f>Randomizer!BI68</f>
        <v>0</v>
      </c>
      <c r="BJ69" s="34">
        <f>Randomizer!BJ68</f>
        <v>0</v>
      </c>
      <c r="BK69" s="34">
        <f>Randomizer!BK68</f>
        <v>0</v>
      </c>
      <c r="BL69" s="34">
        <f>Randomizer!BL68</f>
        <v>0</v>
      </c>
      <c r="BM69" s="34">
        <f>Randomizer!BM68</f>
        <v>0</v>
      </c>
      <c r="BN69" s="34">
        <f>Randomizer!BN68</f>
        <v>0</v>
      </c>
      <c r="BO69" s="34">
        <f>Randomizer!BO68</f>
        <v>0</v>
      </c>
      <c r="BP69" s="34">
        <f>Randomizer!BP68</f>
        <v>0</v>
      </c>
      <c r="BQ69" s="34">
        <f>Randomizer!BQ68</f>
        <v>0</v>
      </c>
      <c r="BR69" s="34">
        <f>Randomizer!BR68</f>
        <v>0</v>
      </c>
      <c r="BS69" s="34">
        <f>Randomizer!BS68</f>
        <v>0</v>
      </c>
      <c r="BT69" s="34">
        <f>Randomizer!BT68</f>
        <v>0</v>
      </c>
      <c r="BU69" s="34">
        <f>Randomizer!BU68</f>
        <v>0</v>
      </c>
      <c r="BV69" s="34">
        <f>Randomizer!BV68</f>
        <v>0</v>
      </c>
      <c r="BW69" s="34">
        <f>Randomizer!BW68</f>
        <v>0</v>
      </c>
      <c r="BX69" s="34">
        <f>Randomizer!BX68</f>
        <v>0</v>
      </c>
      <c r="BY69" s="34">
        <f>Randomizer!BY68</f>
        <v>0</v>
      </c>
      <c r="BZ69" s="34">
        <f>Randomizer!BZ68</f>
        <v>0</v>
      </c>
      <c r="CA69" s="34">
        <f>Randomizer!CA68</f>
        <v>0</v>
      </c>
      <c r="CB69" s="34">
        <f>Randomizer!CB68</f>
        <v>0</v>
      </c>
      <c r="CC69" s="34">
        <f>Randomizer!CC68</f>
        <v>0</v>
      </c>
      <c r="CD69" s="34">
        <f>Randomizer!CD68</f>
        <v>0</v>
      </c>
      <c r="CE69" s="34">
        <f>Randomizer!CE68</f>
        <v>0</v>
      </c>
      <c r="CF69" s="34">
        <f>Randomizer!CF68</f>
        <v>0</v>
      </c>
      <c r="CG69" s="34">
        <f>Randomizer!CG68</f>
        <v>0</v>
      </c>
      <c r="CH69" s="34">
        <f>Randomizer!CH68</f>
        <v>0</v>
      </c>
      <c r="CI69" s="34">
        <f>Randomizer!CI68</f>
        <v>0</v>
      </c>
      <c r="CJ69" s="34">
        <f>Randomizer!CJ68</f>
        <v>0</v>
      </c>
      <c r="CK69" s="34">
        <f>Randomizer!CK68</f>
        <v>0</v>
      </c>
      <c r="CL69" s="34">
        <f>Randomizer!CL68</f>
        <v>0</v>
      </c>
      <c r="CM69" s="34">
        <f>Randomizer!CM68</f>
        <v>0</v>
      </c>
      <c r="CN69" s="34">
        <f>Randomizer!CN68</f>
        <v>0</v>
      </c>
      <c r="CO69" s="252"/>
      <c r="CP69" s="189"/>
      <c r="CQ69" s="190"/>
      <c r="CR69" s="59"/>
      <c r="CS69" s="193"/>
      <c r="CT69" s="209"/>
      <c r="CU69" s="193"/>
      <c r="CV69" s="193"/>
      <c r="CW69" s="193"/>
      <c r="CX69" s="193"/>
      <c r="CY69" s="193"/>
      <c r="CZ69" s="193"/>
      <c r="DA69" s="193"/>
      <c r="DB69" s="193"/>
      <c r="DC69" s="193"/>
      <c r="DD69" s="193"/>
      <c r="DE69" s="193"/>
      <c r="DF69" s="193"/>
      <c r="DG69" s="193"/>
      <c r="DH69" s="193"/>
      <c r="DI69" s="193"/>
      <c r="DJ69" s="193"/>
      <c r="DK69" s="193"/>
      <c r="DL69" s="193"/>
      <c r="DM69" s="193"/>
      <c r="DN69" s="193"/>
      <c r="DO69" s="193"/>
      <c r="DP69" s="193"/>
      <c r="DQ69" s="193"/>
      <c r="DR69" s="193"/>
      <c r="DS69" s="193"/>
      <c r="DT69" s="193"/>
      <c r="DU69" s="193"/>
      <c r="DV69" s="193"/>
      <c r="DW69" s="193"/>
      <c r="DX69" s="193"/>
      <c r="DY69" s="193"/>
      <c r="DZ69" s="193"/>
      <c r="EA69" s="193"/>
      <c r="EB69" s="193"/>
      <c r="EC69" s="193"/>
      <c r="ED69" s="193"/>
      <c r="EE69" s="193"/>
      <c r="EF69" s="193"/>
      <c r="EG69" s="193"/>
      <c r="EH69" s="193"/>
      <c r="EI69" s="193"/>
      <c r="EJ69" s="193"/>
      <c r="EK69" s="193"/>
      <c r="EL69" s="193"/>
      <c r="EM69" s="193"/>
      <c r="EN69" s="193"/>
      <c r="EO69" s="193"/>
      <c r="EP69" s="193"/>
      <c r="EQ69" s="193"/>
      <c r="ER69" s="193"/>
      <c r="ES69" s="193"/>
      <c r="ET69" s="193"/>
      <c r="EU69" s="193"/>
      <c r="EV69" s="193"/>
      <c r="EW69" s="193"/>
      <c r="EX69" s="193"/>
      <c r="EY69" s="193"/>
      <c r="EZ69" s="193"/>
      <c r="FA69" s="193"/>
      <c r="FB69" s="193"/>
      <c r="FC69" s="193"/>
      <c r="FD69" s="193"/>
      <c r="FE69" s="193"/>
      <c r="FF69" s="193"/>
      <c r="FG69" s="193"/>
      <c r="FH69" s="193"/>
      <c r="FI69" s="193"/>
      <c r="FJ69" s="193"/>
      <c r="FK69" s="193"/>
      <c r="FL69" s="193"/>
      <c r="FM69" s="193"/>
      <c r="FN69" s="193"/>
      <c r="FO69" s="193"/>
      <c r="FP69" s="193"/>
      <c r="FQ69" s="193"/>
      <c r="FR69" s="193"/>
      <c r="FS69" s="193"/>
      <c r="FT69" s="193"/>
      <c r="FU69" s="193"/>
      <c r="FV69" s="193"/>
      <c r="FW69" s="193"/>
      <c r="FX69" s="193"/>
      <c r="FY69" s="193"/>
      <c r="FZ69" s="193"/>
      <c r="GA69" s="193"/>
      <c r="GB69" s="193"/>
    </row>
    <row r="70" spans="1:184" hidden="1">
      <c r="A70" s="288"/>
      <c r="B70" s="33" t="s">
        <v>16</v>
      </c>
      <c r="C70" s="34" t="str">
        <f>C65</f>
        <v>Frank Hulton </v>
      </c>
      <c r="D70" s="34" t="str">
        <f t="shared" ref="D70:BO70" si="43">D65</f>
        <v>Mark Redsell</v>
      </c>
      <c r="E70" s="34" t="str">
        <f t="shared" si="43"/>
        <v>Greg Dakin</v>
      </c>
      <c r="F70" s="34" t="str">
        <f t="shared" si="43"/>
        <v>Thorsten Folker</v>
      </c>
      <c r="G70" s="34" t="str">
        <f t="shared" si="43"/>
        <v>Joel West </v>
      </c>
      <c r="H70" s="34" t="str">
        <f t="shared" si="43"/>
        <v>Klaus Brettner</v>
      </c>
      <c r="I70" s="34" t="str">
        <f t="shared" si="43"/>
        <v>Markus Meissner</v>
      </c>
      <c r="J70" s="34" t="str">
        <f t="shared" si="43"/>
        <v>Stefan Bernardy</v>
      </c>
      <c r="K70" s="34" t="str">
        <f t="shared" si="43"/>
        <v>Søren Krogh</v>
      </c>
      <c r="L70" s="34" t="str">
        <f t="shared" si="43"/>
        <v>Alvaro Silgado</v>
      </c>
      <c r="M70" s="34" t="str">
        <f t="shared" si="43"/>
        <v>Pete Burgess</v>
      </c>
      <c r="N70" s="34" t="str">
        <f t="shared" si="43"/>
        <v>Dieter Perlick</v>
      </c>
      <c r="O70" s="34" t="str">
        <f t="shared" si="43"/>
        <v>Simon Thornton </v>
      </c>
      <c r="P70" s="34" t="str">
        <f t="shared" si="43"/>
        <v>André Austen</v>
      </c>
      <c r="Q70" s="34" t="str">
        <f t="shared" si="43"/>
        <v>Siegfried Schedel</v>
      </c>
      <c r="R70" s="34" t="str">
        <f t="shared" si="43"/>
        <v>George Young</v>
      </c>
      <c r="S70" s="34" t="str">
        <f t="shared" si="43"/>
        <v>John Phillips</v>
      </c>
      <c r="T70" s="34" t="str">
        <f t="shared" si="43"/>
        <v>Stefan Bertschi</v>
      </c>
      <c r="U70" s="34" t="str">
        <f t="shared" si="43"/>
        <v>Jason Bioletti</v>
      </c>
      <c r="V70" s="34" t="str">
        <f t="shared" si="43"/>
        <v>Allen Elliott</v>
      </c>
      <c r="W70" s="34" t="str">
        <f t="shared" si="43"/>
        <v>Thomas Deinert</v>
      </c>
      <c r="X70" s="34" t="str">
        <f t="shared" si="43"/>
        <v>Mike Evans</v>
      </c>
      <c r="Y70" s="34" t="str">
        <f t="shared" si="43"/>
        <v>Jon Edison</v>
      </c>
      <c r="Z70" s="34" t="str">
        <f t="shared" si="43"/>
        <v>Thomas Henselmann</v>
      </c>
      <c r="AA70" s="34" t="str">
        <f t="shared" si="43"/>
        <v>Sebastian Reichert</v>
      </c>
      <c r="AB70" s="34" t="str">
        <f t="shared" si="43"/>
        <v>Robert Hermans</v>
      </c>
      <c r="AC70" s="34" t="str">
        <f t="shared" si="43"/>
        <v>Eberhard Rosemann</v>
      </c>
      <c r="AD70" s="34" t="str">
        <f t="shared" si="43"/>
        <v>Klaus Kowalski</v>
      </c>
      <c r="AE70" s="34" t="str">
        <f t="shared" si="43"/>
        <v>Mike Shellim</v>
      </c>
      <c r="AF70" s="34" t="str">
        <f t="shared" si="43"/>
        <v>Martin Newnham</v>
      </c>
      <c r="AG70" s="34" t="str">
        <f t="shared" si="43"/>
        <v>Marc Schmieding</v>
      </c>
      <c r="AH70" s="34" t="str">
        <f t="shared" si="43"/>
        <v>Mark Treble</v>
      </c>
      <c r="AI70" s="34" t="str">
        <f t="shared" si="43"/>
        <v>Gary Harrison</v>
      </c>
      <c r="AJ70" s="34" t="str">
        <f t="shared" si="43"/>
        <v>Peter Gunning</v>
      </c>
      <c r="AK70" s="34" t="str">
        <f t="shared" si="43"/>
        <v>Tobias Reik</v>
      </c>
      <c r="AL70" s="34" t="str">
        <f t="shared" si="43"/>
        <v>Mick Walsh</v>
      </c>
      <c r="AM70" s="34" t="str">
        <f t="shared" si="43"/>
        <v>Paul Garnett</v>
      </c>
      <c r="AN70" s="34" t="str">
        <f t="shared" si="43"/>
        <v>Daniel Schneider</v>
      </c>
      <c r="AO70" s="34" t="str">
        <f t="shared" si="43"/>
        <v>Torsten Hermann</v>
      </c>
      <c r="AP70" s="34" t="str">
        <f t="shared" si="43"/>
        <v>Peter Kowalski</v>
      </c>
      <c r="AQ70" s="34" t="str">
        <f t="shared" si="43"/>
        <v>Martin Kopp</v>
      </c>
      <c r="AR70" s="34" t="str">
        <f t="shared" si="43"/>
        <v>Plöschberger Hannes</v>
      </c>
      <c r="AS70" s="34" t="str">
        <f t="shared" si="43"/>
        <v>Rick Ruijsink</v>
      </c>
      <c r="AT70" s="34" t="str">
        <f t="shared" si="43"/>
        <v>Mark Abbotts</v>
      </c>
      <c r="AU70" s="34" t="str">
        <f t="shared" si="43"/>
        <v>Arne Finkeldey</v>
      </c>
      <c r="AV70" s="34" t="str">
        <f t="shared" si="43"/>
        <v>Martin Ulrich </v>
      </c>
      <c r="AW70" s="34" t="str">
        <f t="shared" si="43"/>
        <v>Tony Robertson</v>
      </c>
      <c r="AX70" s="34" t="str">
        <f t="shared" si="43"/>
        <v>Jesper Christensen</v>
      </c>
      <c r="AY70" s="34" t="str">
        <f t="shared" si="43"/>
        <v>Ulrich Duttenhofer</v>
      </c>
      <c r="AZ70" s="34" t="str">
        <f t="shared" si="43"/>
        <v>Robert Ryan</v>
      </c>
      <c r="BA70" s="34">
        <f t="shared" si="43"/>
        <v>0</v>
      </c>
      <c r="BB70" s="34">
        <f t="shared" si="43"/>
        <v>0</v>
      </c>
      <c r="BC70" s="34">
        <f t="shared" si="43"/>
        <v>0</v>
      </c>
      <c r="BD70" s="34">
        <f t="shared" si="43"/>
        <v>0</v>
      </c>
      <c r="BE70" s="34">
        <f t="shared" si="43"/>
        <v>0</v>
      </c>
      <c r="BF70" s="34">
        <f t="shared" si="43"/>
        <v>0</v>
      </c>
      <c r="BG70" s="34">
        <f t="shared" si="43"/>
        <v>0</v>
      </c>
      <c r="BH70" s="34">
        <f t="shared" si="43"/>
        <v>0</v>
      </c>
      <c r="BI70" s="34">
        <f t="shared" si="43"/>
        <v>0</v>
      </c>
      <c r="BJ70" s="34">
        <f t="shared" si="43"/>
        <v>0</v>
      </c>
      <c r="BK70" s="34">
        <f t="shared" si="43"/>
        <v>0</v>
      </c>
      <c r="BL70" s="34">
        <f t="shared" si="43"/>
        <v>0</v>
      </c>
      <c r="BM70" s="34">
        <f t="shared" si="43"/>
        <v>0</v>
      </c>
      <c r="BN70" s="34">
        <f t="shared" si="43"/>
        <v>0</v>
      </c>
      <c r="BO70" s="34">
        <f t="shared" si="43"/>
        <v>0</v>
      </c>
      <c r="BP70" s="34">
        <f t="shared" ref="BP70:CN70" si="44">BP65</f>
        <v>0</v>
      </c>
      <c r="BQ70" s="34">
        <f t="shared" si="44"/>
        <v>0</v>
      </c>
      <c r="BR70" s="34">
        <f t="shared" si="44"/>
        <v>0</v>
      </c>
      <c r="BS70" s="34">
        <f t="shared" si="44"/>
        <v>0</v>
      </c>
      <c r="BT70" s="34">
        <f t="shared" si="44"/>
        <v>0</v>
      </c>
      <c r="BU70" s="34">
        <f t="shared" si="44"/>
        <v>0</v>
      </c>
      <c r="BV70" s="34">
        <f t="shared" si="44"/>
        <v>0</v>
      </c>
      <c r="BW70" s="34">
        <f t="shared" si="44"/>
        <v>0</v>
      </c>
      <c r="BX70" s="34">
        <f t="shared" si="44"/>
        <v>0</v>
      </c>
      <c r="BY70" s="34">
        <f t="shared" si="44"/>
        <v>0</v>
      </c>
      <c r="BZ70" s="34">
        <f t="shared" si="44"/>
        <v>0</v>
      </c>
      <c r="CA70" s="34">
        <f t="shared" si="44"/>
        <v>0</v>
      </c>
      <c r="CB70" s="34">
        <f t="shared" si="44"/>
        <v>0</v>
      </c>
      <c r="CC70" s="34">
        <f t="shared" si="44"/>
        <v>0</v>
      </c>
      <c r="CD70" s="34">
        <f t="shared" si="44"/>
        <v>0</v>
      </c>
      <c r="CE70" s="34">
        <f t="shared" si="44"/>
        <v>0</v>
      </c>
      <c r="CF70" s="34">
        <f t="shared" si="44"/>
        <v>0</v>
      </c>
      <c r="CG70" s="34">
        <f t="shared" si="44"/>
        <v>0</v>
      </c>
      <c r="CH70" s="34">
        <f t="shared" si="44"/>
        <v>0</v>
      </c>
      <c r="CI70" s="34">
        <f t="shared" si="44"/>
        <v>0</v>
      </c>
      <c r="CJ70" s="34">
        <f t="shared" si="44"/>
        <v>0</v>
      </c>
      <c r="CK70" s="34">
        <f t="shared" si="44"/>
        <v>0</v>
      </c>
      <c r="CL70" s="34">
        <f t="shared" si="44"/>
        <v>0</v>
      </c>
      <c r="CM70" s="34">
        <f t="shared" si="44"/>
        <v>0</v>
      </c>
      <c r="CN70" s="34">
        <f t="shared" si="44"/>
        <v>0</v>
      </c>
      <c r="CO70" s="252"/>
      <c r="CP70" s="40"/>
      <c r="CQ70" s="41"/>
      <c r="CR70" s="59"/>
      <c r="CS70" s="193"/>
      <c r="CT70" s="209">
        <f>A69</f>
        <v>0</v>
      </c>
      <c r="CU70" s="193"/>
      <c r="CV70" s="193"/>
      <c r="CW70" s="193"/>
      <c r="CX70" s="193"/>
      <c r="CY70" s="193"/>
      <c r="CZ70" s="193"/>
      <c r="DA70" s="193"/>
      <c r="DB70" s="193"/>
      <c r="DC70" s="193"/>
      <c r="DD70" s="193"/>
      <c r="DE70" s="193"/>
      <c r="DF70" s="193"/>
      <c r="DG70" s="193"/>
      <c r="DH70" s="193"/>
      <c r="DI70" s="193"/>
      <c r="DJ70" s="193"/>
      <c r="DK70" s="193"/>
      <c r="DL70" s="193"/>
      <c r="DM70" s="193"/>
      <c r="DN70" s="193"/>
      <c r="DO70" s="193"/>
      <c r="DP70" s="193"/>
      <c r="DQ70" s="193"/>
      <c r="DR70" s="193"/>
      <c r="DS70" s="193"/>
      <c r="DT70" s="193"/>
      <c r="DU70" s="193"/>
      <c r="DV70" s="193"/>
      <c r="DW70" s="193"/>
      <c r="DX70" s="193"/>
      <c r="DY70" s="193"/>
      <c r="DZ70" s="193"/>
      <c r="EA70" s="193"/>
      <c r="EB70" s="193"/>
      <c r="EC70" s="193"/>
      <c r="ED70" s="193"/>
      <c r="EE70" s="193"/>
      <c r="EF70" s="193"/>
      <c r="EG70" s="193"/>
      <c r="EH70" s="193"/>
      <c r="EI70" s="193"/>
      <c r="EJ70" s="193"/>
      <c r="EK70" s="193"/>
      <c r="EL70" s="193"/>
      <c r="EM70" s="193"/>
      <c r="EN70" s="193"/>
      <c r="EO70" s="193"/>
      <c r="EP70" s="193"/>
      <c r="EQ70" s="193"/>
      <c r="ER70" s="193"/>
      <c r="ES70" s="193"/>
      <c r="ET70" s="193"/>
      <c r="EU70" s="193"/>
      <c r="EV70" s="193"/>
      <c r="EW70" s="193"/>
      <c r="EX70" s="193"/>
      <c r="EY70" s="193"/>
      <c r="EZ70" s="193"/>
      <c r="FA70" s="193"/>
      <c r="FB70" s="193"/>
      <c r="FC70" s="193"/>
      <c r="FD70" s="193"/>
      <c r="FE70" s="193"/>
      <c r="FF70" s="193"/>
      <c r="FG70" s="193"/>
      <c r="FH70" s="193"/>
      <c r="FI70" s="193"/>
      <c r="FJ70" s="193"/>
      <c r="FK70" s="193"/>
      <c r="FL70" s="193"/>
      <c r="FM70" s="193"/>
      <c r="FN70" s="193"/>
      <c r="FO70" s="193"/>
      <c r="FP70" s="193"/>
      <c r="FQ70" s="193"/>
      <c r="FR70" s="193"/>
      <c r="FS70" s="193"/>
      <c r="FT70" s="193"/>
      <c r="FU70" s="193"/>
      <c r="FV70" s="193"/>
      <c r="FW70" s="193"/>
      <c r="FX70" s="193"/>
      <c r="FY70" s="193"/>
      <c r="FZ70" s="193"/>
      <c r="GA70" s="193"/>
      <c r="GB70" s="193"/>
    </row>
    <row r="71" spans="1:184" s="179" customFormat="1" hidden="1">
      <c r="A71" s="279">
        <v>10</v>
      </c>
      <c r="B71" s="16" t="s">
        <v>18</v>
      </c>
      <c r="C71" s="46">
        <f>RANK(C74,$C74:$CN74,0)</f>
        <v>1</v>
      </c>
      <c r="D71" s="46">
        <f t="shared" ref="D71:BO71" si="45">RANK(D74,$C74:$CN74,0)</f>
        <v>1</v>
      </c>
      <c r="E71" s="46">
        <f t="shared" si="45"/>
        <v>1</v>
      </c>
      <c r="F71" s="46">
        <f t="shared" si="45"/>
        <v>1</v>
      </c>
      <c r="G71" s="46">
        <f t="shared" si="45"/>
        <v>1</v>
      </c>
      <c r="H71" s="46">
        <f t="shared" si="45"/>
        <v>1</v>
      </c>
      <c r="I71" s="46">
        <f t="shared" si="45"/>
        <v>1</v>
      </c>
      <c r="J71" s="46">
        <f t="shared" si="45"/>
        <v>1</v>
      </c>
      <c r="K71" s="46">
        <f t="shared" si="45"/>
        <v>1</v>
      </c>
      <c r="L71" s="46">
        <f t="shared" si="45"/>
        <v>1</v>
      </c>
      <c r="M71" s="46">
        <f t="shared" si="45"/>
        <v>1</v>
      </c>
      <c r="N71" s="46">
        <f t="shared" si="45"/>
        <v>1</v>
      </c>
      <c r="O71" s="46">
        <f t="shared" si="45"/>
        <v>1</v>
      </c>
      <c r="P71" s="46">
        <f t="shared" si="45"/>
        <v>1</v>
      </c>
      <c r="Q71" s="46">
        <f t="shared" si="45"/>
        <v>1</v>
      </c>
      <c r="R71" s="46">
        <f t="shared" si="45"/>
        <v>1</v>
      </c>
      <c r="S71" s="46">
        <f t="shared" si="45"/>
        <v>1</v>
      </c>
      <c r="T71" s="46">
        <f t="shared" si="45"/>
        <v>1</v>
      </c>
      <c r="U71" s="46">
        <f t="shared" si="45"/>
        <v>1</v>
      </c>
      <c r="V71" s="46">
        <f t="shared" si="45"/>
        <v>1</v>
      </c>
      <c r="W71" s="46">
        <f t="shared" si="45"/>
        <v>1</v>
      </c>
      <c r="X71" s="46">
        <f t="shared" si="45"/>
        <v>1</v>
      </c>
      <c r="Y71" s="46">
        <f t="shared" si="45"/>
        <v>1</v>
      </c>
      <c r="Z71" s="46">
        <f t="shared" si="45"/>
        <v>1</v>
      </c>
      <c r="AA71" s="46">
        <f t="shared" si="45"/>
        <v>1</v>
      </c>
      <c r="AB71" s="46">
        <f t="shared" si="45"/>
        <v>1</v>
      </c>
      <c r="AC71" s="46">
        <f t="shared" si="45"/>
        <v>1</v>
      </c>
      <c r="AD71" s="46">
        <f t="shared" si="45"/>
        <v>1</v>
      </c>
      <c r="AE71" s="46">
        <f t="shared" si="45"/>
        <v>1</v>
      </c>
      <c r="AF71" s="46">
        <f t="shared" si="45"/>
        <v>1</v>
      </c>
      <c r="AG71" s="46">
        <f t="shared" si="45"/>
        <v>1</v>
      </c>
      <c r="AH71" s="46">
        <f t="shared" si="45"/>
        <v>1</v>
      </c>
      <c r="AI71" s="46">
        <f t="shared" si="45"/>
        <v>1</v>
      </c>
      <c r="AJ71" s="46">
        <f t="shared" si="45"/>
        <v>1</v>
      </c>
      <c r="AK71" s="46">
        <f t="shared" si="45"/>
        <v>1</v>
      </c>
      <c r="AL71" s="46">
        <f t="shared" si="45"/>
        <v>1</v>
      </c>
      <c r="AM71" s="46">
        <f t="shared" si="45"/>
        <v>1</v>
      </c>
      <c r="AN71" s="46">
        <f t="shared" si="45"/>
        <v>1</v>
      </c>
      <c r="AO71" s="46">
        <f t="shared" si="45"/>
        <v>1</v>
      </c>
      <c r="AP71" s="46">
        <f t="shared" si="45"/>
        <v>1</v>
      </c>
      <c r="AQ71" s="46">
        <f t="shared" si="45"/>
        <v>1</v>
      </c>
      <c r="AR71" s="46">
        <f t="shared" si="45"/>
        <v>1</v>
      </c>
      <c r="AS71" s="46">
        <f t="shared" si="45"/>
        <v>1</v>
      </c>
      <c r="AT71" s="46">
        <f t="shared" si="45"/>
        <v>1</v>
      </c>
      <c r="AU71" s="46">
        <f t="shared" si="45"/>
        <v>1</v>
      </c>
      <c r="AV71" s="46">
        <f t="shared" si="45"/>
        <v>1</v>
      </c>
      <c r="AW71" s="46">
        <f t="shared" si="45"/>
        <v>1</v>
      </c>
      <c r="AX71" s="46">
        <f t="shared" si="45"/>
        <v>1</v>
      </c>
      <c r="AY71" s="46">
        <f t="shared" si="45"/>
        <v>1</v>
      </c>
      <c r="AZ71" s="46">
        <f t="shared" si="45"/>
        <v>1</v>
      </c>
      <c r="BA71" s="46">
        <f t="shared" si="45"/>
        <v>1</v>
      </c>
      <c r="BB71" s="46">
        <f t="shared" si="45"/>
        <v>1</v>
      </c>
      <c r="BC71" s="46">
        <f t="shared" si="45"/>
        <v>1</v>
      </c>
      <c r="BD71" s="46">
        <f t="shared" si="45"/>
        <v>1</v>
      </c>
      <c r="BE71" s="46">
        <f t="shared" si="45"/>
        <v>1</v>
      </c>
      <c r="BF71" s="46">
        <f t="shared" si="45"/>
        <v>1</v>
      </c>
      <c r="BG71" s="46">
        <f t="shared" si="45"/>
        <v>1</v>
      </c>
      <c r="BH71" s="46">
        <f t="shared" si="45"/>
        <v>1</v>
      </c>
      <c r="BI71" s="46">
        <f t="shared" si="45"/>
        <v>1</v>
      </c>
      <c r="BJ71" s="46">
        <f t="shared" si="45"/>
        <v>1</v>
      </c>
      <c r="BK71" s="46">
        <f t="shared" si="45"/>
        <v>1</v>
      </c>
      <c r="BL71" s="46">
        <f t="shared" si="45"/>
        <v>1</v>
      </c>
      <c r="BM71" s="46">
        <f t="shared" si="45"/>
        <v>1</v>
      </c>
      <c r="BN71" s="46">
        <f t="shared" si="45"/>
        <v>1</v>
      </c>
      <c r="BO71" s="46">
        <f t="shared" si="45"/>
        <v>1</v>
      </c>
      <c r="BP71" s="46">
        <f t="shared" ref="BP71:CN71" si="46">RANK(BP74,$C74:$CN74,0)</f>
        <v>1</v>
      </c>
      <c r="BQ71" s="46">
        <f t="shared" si="46"/>
        <v>1</v>
      </c>
      <c r="BR71" s="46">
        <f t="shared" si="46"/>
        <v>1</v>
      </c>
      <c r="BS71" s="46">
        <f t="shared" si="46"/>
        <v>1</v>
      </c>
      <c r="BT71" s="46">
        <f t="shared" si="46"/>
        <v>1</v>
      </c>
      <c r="BU71" s="46">
        <f t="shared" si="46"/>
        <v>1</v>
      </c>
      <c r="BV71" s="46">
        <f t="shared" si="46"/>
        <v>1</v>
      </c>
      <c r="BW71" s="46">
        <f t="shared" si="46"/>
        <v>1</v>
      </c>
      <c r="BX71" s="46">
        <f t="shared" si="46"/>
        <v>1</v>
      </c>
      <c r="BY71" s="46">
        <f t="shared" si="46"/>
        <v>1</v>
      </c>
      <c r="BZ71" s="46">
        <f t="shared" si="46"/>
        <v>1</v>
      </c>
      <c r="CA71" s="46">
        <f t="shared" si="46"/>
        <v>1</v>
      </c>
      <c r="CB71" s="46">
        <f t="shared" si="46"/>
        <v>1</v>
      </c>
      <c r="CC71" s="46">
        <f t="shared" si="46"/>
        <v>1</v>
      </c>
      <c r="CD71" s="46">
        <f t="shared" si="46"/>
        <v>1</v>
      </c>
      <c r="CE71" s="46">
        <f t="shared" si="46"/>
        <v>1</v>
      </c>
      <c r="CF71" s="46">
        <f t="shared" si="46"/>
        <v>1</v>
      </c>
      <c r="CG71" s="46">
        <f t="shared" si="46"/>
        <v>1</v>
      </c>
      <c r="CH71" s="46">
        <f t="shared" si="46"/>
        <v>1</v>
      </c>
      <c r="CI71" s="46">
        <f t="shared" si="46"/>
        <v>1</v>
      </c>
      <c r="CJ71" s="46">
        <f t="shared" si="46"/>
        <v>1</v>
      </c>
      <c r="CK71" s="46">
        <f t="shared" si="46"/>
        <v>1</v>
      </c>
      <c r="CL71" s="46">
        <f t="shared" si="46"/>
        <v>1</v>
      </c>
      <c r="CM71" s="46">
        <f t="shared" si="46"/>
        <v>1</v>
      </c>
      <c r="CN71" s="46">
        <f t="shared" si="46"/>
        <v>1</v>
      </c>
      <c r="CO71" s="252"/>
      <c r="CP71" s="40"/>
      <c r="CQ71" s="41"/>
      <c r="CR71" s="59"/>
      <c r="CS71" s="193"/>
      <c r="CT71" s="209"/>
      <c r="CU71" s="193"/>
      <c r="CV71" s="193"/>
      <c r="CW71" s="193"/>
      <c r="CX71" s="193"/>
      <c r="CY71" s="193"/>
      <c r="CZ71" s="193"/>
      <c r="DA71" s="193"/>
      <c r="DB71" s="193"/>
      <c r="DC71" s="193"/>
      <c r="DD71" s="193"/>
      <c r="DE71" s="193"/>
      <c r="DF71" s="193"/>
      <c r="DG71" s="193"/>
      <c r="DH71" s="193"/>
      <c r="DI71" s="193"/>
      <c r="DJ71" s="193"/>
      <c r="DK71" s="193"/>
      <c r="DL71" s="193"/>
      <c r="DM71" s="193"/>
      <c r="DN71" s="193"/>
      <c r="DO71" s="193"/>
      <c r="DP71" s="193"/>
      <c r="DQ71" s="193"/>
      <c r="DR71" s="193"/>
      <c r="DS71" s="193"/>
      <c r="DT71" s="193"/>
      <c r="DU71" s="193"/>
      <c r="DV71" s="193"/>
      <c r="DW71" s="193"/>
      <c r="DX71" s="193"/>
      <c r="DY71" s="193"/>
      <c r="DZ71" s="193"/>
      <c r="EA71" s="193"/>
      <c r="EB71" s="193"/>
      <c r="EC71" s="193"/>
      <c r="ED71" s="193"/>
      <c r="EE71" s="193"/>
      <c r="EF71" s="193"/>
      <c r="EG71" s="193"/>
      <c r="EH71" s="193"/>
      <c r="EI71" s="193"/>
      <c r="EJ71" s="193"/>
      <c r="EK71" s="193"/>
      <c r="EL71" s="193"/>
      <c r="EM71" s="193"/>
      <c r="EN71" s="193"/>
      <c r="EO71" s="193"/>
      <c r="EP71" s="193"/>
      <c r="EQ71" s="193"/>
      <c r="ER71" s="193"/>
      <c r="ES71" s="193"/>
      <c r="ET71" s="193"/>
      <c r="EU71" s="193"/>
      <c r="EV71" s="193"/>
      <c r="EW71" s="193"/>
      <c r="EX71" s="193"/>
      <c r="EY71" s="193"/>
      <c r="EZ71" s="193"/>
      <c r="FA71" s="193"/>
      <c r="FB71" s="193"/>
      <c r="FC71" s="193"/>
      <c r="FD71" s="193"/>
      <c r="FE71" s="193"/>
      <c r="FF71" s="193"/>
      <c r="FG71" s="193"/>
      <c r="FH71" s="193"/>
      <c r="FI71" s="193"/>
      <c r="FJ71" s="193"/>
      <c r="FK71" s="193"/>
      <c r="FL71" s="193"/>
      <c r="FM71" s="193"/>
      <c r="FN71" s="193"/>
      <c r="FO71" s="193"/>
      <c r="FP71" s="193"/>
      <c r="FQ71" s="193"/>
      <c r="FR71" s="193"/>
      <c r="FS71" s="193"/>
      <c r="FT71" s="193"/>
      <c r="FU71" s="193"/>
      <c r="FV71" s="193"/>
      <c r="FW71" s="193"/>
      <c r="FX71" s="193"/>
      <c r="FY71" s="193"/>
      <c r="FZ71" s="193"/>
      <c r="GA71" s="193"/>
      <c r="GB71" s="193"/>
    </row>
    <row r="72" spans="1:184" s="179" customFormat="1">
      <c r="A72" s="280"/>
      <c r="B72" s="16" t="s">
        <v>1</v>
      </c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252"/>
      <c r="CP72" s="188" t="str">
        <f>IF(Randomizer!CP71=0,"",Randomizer!CP71)</f>
        <v/>
      </c>
      <c r="CQ72" s="188" t="str">
        <f>IF(CP72=0, "", Randomizer!CQ71)</f>
        <v/>
      </c>
      <c r="CR72" s="59"/>
      <c r="CS72" s="193"/>
      <c r="CT72" s="209">
        <f>A71</f>
        <v>10</v>
      </c>
      <c r="CU72" s="193"/>
      <c r="CV72" s="193"/>
      <c r="CW72" s="193"/>
      <c r="CX72" s="193"/>
      <c r="CY72" s="193"/>
      <c r="CZ72" s="193"/>
      <c r="DA72" s="193"/>
      <c r="DB72" s="193"/>
      <c r="DC72" s="193"/>
      <c r="DD72" s="193"/>
      <c r="DE72" s="193"/>
      <c r="DF72" s="193"/>
      <c r="DG72" s="193"/>
      <c r="DH72" s="193"/>
      <c r="DI72" s="193"/>
      <c r="DJ72" s="193"/>
      <c r="DK72" s="193"/>
      <c r="DL72" s="193"/>
      <c r="DM72" s="193"/>
      <c r="DN72" s="193"/>
      <c r="DO72" s="193"/>
      <c r="DP72" s="193"/>
      <c r="DQ72" s="193"/>
      <c r="DR72" s="193"/>
      <c r="DS72" s="193"/>
      <c r="DT72" s="193"/>
      <c r="DU72" s="193"/>
      <c r="DV72" s="193"/>
      <c r="DW72" s="193"/>
      <c r="DX72" s="193"/>
      <c r="DY72" s="193"/>
      <c r="DZ72" s="193"/>
      <c r="EA72" s="193"/>
      <c r="EB72" s="193"/>
      <c r="EC72" s="193"/>
      <c r="ED72" s="193"/>
      <c r="EE72" s="193"/>
      <c r="EF72" s="193"/>
      <c r="EG72" s="193"/>
      <c r="EH72" s="193"/>
      <c r="EI72" s="193"/>
      <c r="EJ72" s="193"/>
      <c r="EK72" s="193"/>
      <c r="EL72" s="193"/>
      <c r="EM72" s="193"/>
      <c r="EN72" s="193"/>
      <c r="EO72" s="193"/>
      <c r="EP72" s="193"/>
      <c r="EQ72" s="193"/>
      <c r="ER72" s="193"/>
      <c r="ES72" s="193"/>
      <c r="ET72" s="193"/>
      <c r="EU72" s="193"/>
      <c r="EV72" s="193"/>
      <c r="EW72" s="193"/>
      <c r="EX72" s="193"/>
      <c r="EY72" s="193"/>
      <c r="EZ72" s="193"/>
      <c r="FA72" s="193"/>
      <c r="FB72" s="193"/>
      <c r="FC72" s="193"/>
      <c r="FD72" s="193"/>
      <c r="FE72" s="193"/>
      <c r="FF72" s="193"/>
      <c r="FG72" s="193"/>
      <c r="FH72" s="193"/>
      <c r="FI72" s="193"/>
      <c r="FJ72" s="193"/>
      <c r="FK72" s="193"/>
      <c r="FL72" s="193"/>
      <c r="FM72" s="193"/>
      <c r="FN72" s="193"/>
      <c r="FO72" s="193"/>
      <c r="FP72" s="193"/>
      <c r="FQ72" s="193"/>
      <c r="FR72" s="193"/>
      <c r="FS72" s="193"/>
      <c r="FT72" s="193"/>
      <c r="FU72" s="193"/>
      <c r="FV72" s="193"/>
      <c r="FW72" s="193"/>
      <c r="FX72" s="193"/>
      <c r="FY72" s="193"/>
      <c r="FZ72" s="193"/>
      <c r="GA72" s="193"/>
      <c r="GB72" s="193"/>
    </row>
    <row r="73" spans="1:184" s="179" customFormat="1">
      <c r="A73" s="280"/>
      <c r="B73" s="16" t="s">
        <v>57</v>
      </c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252"/>
      <c r="CP73" s="245"/>
      <c r="CQ73" s="245"/>
      <c r="CR73" s="59"/>
      <c r="CS73" s="193"/>
      <c r="CT73" s="209"/>
      <c r="CU73" s="193"/>
      <c r="CV73" s="193"/>
      <c r="CW73" s="193"/>
      <c r="CX73" s="193"/>
      <c r="CY73" s="193"/>
      <c r="CZ73" s="193"/>
      <c r="DA73" s="193"/>
      <c r="DB73" s="193"/>
      <c r="DC73" s="193"/>
      <c r="DD73" s="193"/>
      <c r="DE73" s="193"/>
      <c r="DF73" s="193"/>
      <c r="DG73" s="193"/>
      <c r="DH73" s="193"/>
      <c r="DI73" s="193"/>
      <c r="DJ73" s="193"/>
      <c r="DK73" s="193"/>
      <c r="DL73" s="193"/>
      <c r="DM73" s="193"/>
      <c r="DN73" s="193"/>
      <c r="DO73" s="193"/>
      <c r="DP73" s="193"/>
      <c r="DQ73" s="193"/>
      <c r="DR73" s="193"/>
      <c r="DS73" s="193"/>
      <c r="DT73" s="193"/>
      <c r="DU73" s="193"/>
      <c r="DV73" s="193"/>
      <c r="DW73" s="193"/>
      <c r="DX73" s="193"/>
      <c r="DY73" s="193"/>
      <c r="DZ73" s="193"/>
      <c r="EA73" s="193"/>
      <c r="EB73" s="193"/>
      <c r="EC73" s="193"/>
      <c r="ED73" s="193"/>
      <c r="EE73" s="193"/>
      <c r="EF73" s="193"/>
      <c r="EG73" s="193"/>
      <c r="EH73" s="193"/>
      <c r="EI73" s="193"/>
      <c r="EJ73" s="193"/>
      <c r="EK73" s="193"/>
      <c r="EL73" s="193"/>
      <c r="EM73" s="193"/>
      <c r="EN73" s="193"/>
      <c r="EO73" s="193"/>
      <c r="EP73" s="193"/>
      <c r="EQ73" s="193"/>
      <c r="ER73" s="193"/>
      <c r="ES73" s="193"/>
      <c r="ET73" s="193"/>
      <c r="EU73" s="193"/>
      <c r="EV73" s="193"/>
      <c r="EW73" s="193"/>
      <c r="EX73" s="193"/>
      <c r="EY73" s="193"/>
      <c r="EZ73" s="193"/>
      <c r="FA73" s="193"/>
      <c r="FB73" s="193"/>
      <c r="FC73" s="193"/>
      <c r="FD73" s="193"/>
      <c r="FE73" s="193"/>
      <c r="FF73" s="193"/>
      <c r="FG73" s="193"/>
      <c r="FH73" s="193"/>
      <c r="FI73" s="193"/>
      <c r="FJ73" s="193"/>
      <c r="FK73" s="193"/>
      <c r="FL73" s="193"/>
      <c r="FM73" s="193"/>
      <c r="FN73" s="193"/>
      <c r="FO73" s="193"/>
      <c r="FP73" s="193"/>
      <c r="FQ73" s="193"/>
      <c r="FR73" s="193"/>
      <c r="FS73" s="193"/>
      <c r="FT73" s="193"/>
      <c r="FU73" s="193"/>
      <c r="FV73" s="193"/>
      <c r="FW73" s="193"/>
      <c r="FX73" s="193"/>
      <c r="FY73" s="193"/>
      <c r="FZ73" s="193"/>
      <c r="GA73" s="193"/>
      <c r="GB73" s="193"/>
    </row>
    <row r="74" spans="1:184" s="179" customFormat="1">
      <c r="A74" s="280"/>
      <c r="B74" s="16" t="s">
        <v>2</v>
      </c>
      <c r="C74" s="32">
        <f>Randomizer!C74</f>
        <v>0</v>
      </c>
      <c r="D74" s="32">
        <f>Randomizer!D74</f>
        <v>0</v>
      </c>
      <c r="E74" s="32">
        <f>Randomizer!E74</f>
        <v>0</v>
      </c>
      <c r="F74" s="32">
        <f>Randomizer!F74</f>
        <v>0</v>
      </c>
      <c r="G74" s="32">
        <f>Randomizer!G74</f>
        <v>0</v>
      </c>
      <c r="H74" s="32">
        <f>Randomizer!H74</f>
        <v>0</v>
      </c>
      <c r="I74" s="32">
        <f>Randomizer!I74</f>
        <v>0</v>
      </c>
      <c r="J74" s="32">
        <f>Randomizer!J74</f>
        <v>0</v>
      </c>
      <c r="K74" s="32">
        <f>Randomizer!K74</f>
        <v>0</v>
      </c>
      <c r="L74" s="32">
        <f>Randomizer!L74</f>
        <v>0</v>
      </c>
      <c r="M74" s="32">
        <f>Randomizer!M74</f>
        <v>0</v>
      </c>
      <c r="N74" s="32">
        <f>Randomizer!N74</f>
        <v>0</v>
      </c>
      <c r="O74" s="32">
        <f>Randomizer!O74</f>
        <v>0</v>
      </c>
      <c r="P74" s="32">
        <f>Randomizer!P74</f>
        <v>0</v>
      </c>
      <c r="Q74" s="32">
        <f>Randomizer!Q74</f>
        <v>0</v>
      </c>
      <c r="R74" s="32">
        <f>Randomizer!R74</f>
        <v>0</v>
      </c>
      <c r="S74" s="32">
        <f>Randomizer!S74</f>
        <v>0</v>
      </c>
      <c r="T74" s="32">
        <f>Randomizer!T74</f>
        <v>0</v>
      </c>
      <c r="U74" s="32">
        <f>Randomizer!U74</f>
        <v>0</v>
      </c>
      <c r="V74" s="32">
        <f>Randomizer!V74</f>
        <v>0</v>
      </c>
      <c r="W74" s="32">
        <f>Randomizer!W74</f>
        <v>0</v>
      </c>
      <c r="X74" s="32">
        <f>Randomizer!X74</f>
        <v>0</v>
      </c>
      <c r="Y74" s="32">
        <f>Randomizer!Y74</f>
        <v>0</v>
      </c>
      <c r="Z74" s="32">
        <f>Randomizer!Z74</f>
        <v>0</v>
      </c>
      <c r="AA74" s="32">
        <f>Randomizer!AA74</f>
        <v>0</v>
      </c>
      <c r="AB74" s="32">
        <f>Randomizer!AB74</f>
        <v>0</v>
      </c>
      <c r="AC74" s="32">
        <f>Randomizer!AC74</f>
        <v>0</v>
      </c>
      <c r="AD74" s="32">
        <f>Randomizer!AD74</f>
        <v>0</v>
      </c>
      <c r="AE74" s="32">
        <f>Randomizer!AE74</f>
        <v>0</v>
      </c>
      <c r="AF74" s="32">
        <f>Randomizer!AF74</f>
        <v>0</v>
      </c>
      <c r="AG74" s="32">
        <f>Randomizer!AG74</f>
        <v>0</v>
      </c>
      <c r="AH74" s="32">
        <f>Randomizer!AH74</f>
        <v>0</v>
      </c>
      <c r="AI74" s="32">
        <f>Randomizer!AI74</f>
        <v>0</v>
      </c>
      <c r="AJ74" s="32">
        <f>Randomizer!AJ74</f>
        <v>0</v>
      </c>
      <c r="AK74" s="32">
        <f>Randomizer!AK74</f>
        <v>0</v>
      </c>
      <c r="AL74" s="32">
        <f>Randomizer!AL74</f>
        <v>0</v>
      </c>
      <c r="AM74" s="32">
        <f>Randomizer!AM74</f>
        <v>0</v>
      </c>
      <c r="AN74" s="32">
        <f>Randomizer!AN74</f>
        <v>0</v>
      </c>
      <c r="AO74" s="32">
        <f>Randomizer!AO74</f>
        <v>0</v>
      </c>
      <c r="AP74" s="32">
        <f>Randomizer!AP74</f>
        <v>0</v>
      </c>
      <c r="AQ74" s="32">
        <f>Randomizer!AQ74</f>
        <v>0</v>
      </c>
      <c r="AR74" s="32">
        <f>Randomizer!AR74</f>
        <v>0</v>
      </c>
      <c r="AS74" s="32">
        <f>Randomizer!AS74</f>
        <v>0</v>
      </c>
      <c r="AT74" s="32">
        <f>Randomizer!AT74</f>
        <v>0</v>
      </c>
      <c r="AU74" s="32">
        <f>Randomizer!AU74</f>
        <v>0</v>
      </c>
      <c r="AV74" s="32">
        <f>Randomizer!AV74</f>
        <v>0</v>
      </c>
      <c r="AW74" s="32">
        <f>Randomizer!AW74</f>
        <v>0</v>
      </c>
      <c r="AX74" s="32">
        <f>Randomizer!AX74</f>
        <v>0</v>
      </c>
      <c r="AY74" s="32">
        <f>Randomizer!AY74</f>
        <v>0</v>
      </c>
      <c r="AZ74" s="32">
        <f>Randomizer!AZ74</f>
        <v>0</v>
      </c>
      <c r="BA74" s="32">
        <f>Randomizer!BA74</f>
        <v>0</v>
      </c>
      <c r="BB74" s="32">
        <f>Randomizer!BB74</f>
        <v>0</v>
      </c>
      <c r="BC74" s="32">
        <f>Randomizer!BC74</f>
        <v>0</v>
      </c>
      <c r="BD74" s="32">
        <f>Randomizer!BD74</f>
        <v>0</v>
      </c>
      <c r="BE74" s="32">
        <f>Randomizer!BE74</f>
        <v>0</v>
      </c>
      <c r="BF74" s="32">
        <f>Randomizer!BF74</f>
        <v>0</v>
      </c>
      <c r="BG74" s="32">
        <f>Randomizer!BG74</f>
        <v>0</v>
      </c>
      <c r="BH74" s="32">
        <f>Randomizer!BH74</f>
        <v>0</v>
      </c>
      <c r="BI74" s="32">
        <f>Randomizer!BI74</f>
        <v>0</v>
      </c>
      <c r="BJ74" s="32">
        <f>Randomizer!BJ74</f>
        <v>0</v>
      </c>
      <c r="BK74" s="32">
        <f>Randomizer!BK74</f>
        <v>0</v>
      </c>
      <c r="BL74" s="32">
        <f>Randomizer!BL74</f>
        <v>0</v>
      </c>
      <c r="BM74" s="32">
        <f>Randomizer!BM74</f>
        <v>0</v>
      </c>
      <c r="BN74" s="32">
        <f>Randomizer!BN74</f>
        <v>0</v>
      </c>
      <c r="BO74" s="32">
        <f>Randomizer!BO74</f>
        <v>0</v>
      </c>
      <c r="BP74" s="32">
        <f>Randomizer!BP74</f>
        <v>0</v>
      </c>
      <c r="BQ74" s="32">
        <f>Randomizer!BQ74</f>
        <v>0</v>
      </c>
      <c r="BR74" s="32">
        <f>Randomizer!BR74</f>
        <v>0</v>
      </c>
      <c r="BS74" s="32">
        <f>Randomizer!BS74</f>
        <v>0</v>
      </c>
      <c r="BT74" s="32">
        <f>Randomizer!BT74</f>
        <v>0</v>
      </c>
      <c r="BU74" s="32">
        <f>Randomizer!BU74</f>
        <v>0</v>
      </c>
      <c r="BV74" s="32">
        <f>Randomizer!BV74</f>
        <v>0</v>
      </c>
      <c r="BW74" s="32">
        <f>Randomizer!BW74</f>
        <v>0</v>
      </c>
      <c r="BX74" s="32">
        <f>Randomizer!BX74</f>
        <v>0</v>
      </c>
      <c r="BY74" s="32">
        <f>Randomizer!BY74</f>
        <v>0</v>
      </c>
      <c r="BZ74" s="32">
        <f>Randomizer!BZ74</f>
        <v>0</v>
      </c>
      <c r="CA74" s="32">
        <f>Randomizer!CA74</f>
        <v>0</v>
      </c>
      <c r="CB74" s="32">
        <f>Randomizer!CB74</f>
        <v>0</v>
      </c>
      <c r="CC74" s="32">
        <f>Randomizer!CC74</f>
        <v>0</v>
      </c>
      <c r="CD74" s="32">
        <f>Randomizer!CD74</f>
        <v>0</v>
      </c>
      <c r="CE74" s="32">
        <f>Randomizer!CE74</f>
        <v>0</v>
      </c>
      <c r="CF74" s="32">
        <f>Randomizer!CF74</f>
        <v>0</v>
      </c>
      <c r="CG74" s="32">
        <f>Randomizer!CG74</f>
        <v>0</v>
      </c>
      <c r="CH74" s="32">
        <f>Randomizer!CH74</f>
        <v>0</v>
      </c>
      <c r="CI74" s="32">
        <f>Randomizer!CI74</f>
        <v>0</v>
      </c>
      <c r="CJ74" s="32">
        <f>Randomizer!CJ74</f>
        <v>0</v>
      </c>
      <c r="CK74" s="32">
        <f>Randomizer!CK74</f>
        <v>0</v>
      </c>
      <c r="CL74" s="32">
        <f>Randomizer!CL74</f>
        <v>0</v>
      </c>
      <c r="CM74" s="32">
        <f>Randomizer!CM74</f>
        <v>0</v>
      </c>
      <c r="CN74" s="32">
        <f>Randomizer!CN74</f>
        <v>0</v>
      </c>
      <c r="CO74" s="252"/>
      <c r="CP74" s="189"/>
      <c r="CQ74" s="190"/>
      <c r="CR74" s="59"/>
      <c r="CS74" s="193"/>
      <c r="CT74" s="209"/>
      <c r="CU74" s="193"/>
      <c r="CV74" s="193"/>
      <c r="CW74" s="193"/>
      <c r="CX74" s="193"/>
      <c r="CY74" s="193"/>
      <c r="CZ74" s="193"/>
      <c r="DA74" s="193"/>
      <c r="DB74" s="193"/>
      <c r="DC74" s="193"/>
      <c r="DD74" s="193"/>
      <c r="DE74" s="193"/>
      <c r="DF74" s="193"/>
      <c r="DG74" s="193"/>
      <c r="DH74" s="193"/>
      <c r="DI74" s="193"/>
      <c r="DJ74" s="193"/>
      <c r="DK74" s="193"/>
      <c r="DL74" s="193"/>
      <c r="DM74" s="193"/>
      <c r="DN74" s="193"/>
      <c r="DO74" s="193"/>
      <c r="DP74" s="193"/>
      <c r="DQ74" s="193"/>
      <c r="DR74" s="193"/>
      <c r="DS74" s="193"/>
      <c r="DT74" s="193"/>
      <c r="DU74" s="193"/>
      <c r="DV74" s="193"/>
      <c r="DW74" s="193"/>
      <c r="DX74" s="193"/>
      <c r="DY74" s="193"/>
      <c r="DZ74" s="193"/>
      <c r="EA74" s="193"/>
      <c r="EB74" s="193"/>
      <c r="EC74" s="193"/>
      <c r="ED74" s="193"/>
      <c r="EE74" s="193"/>
      <c r="EF74" s="193"/>
      <c r="EG74" s="193"/>
      <c r="EH74" s="193"/>
      <c r="EI74" s="193"/>
      <c r="EJ74" s="193"/>
      <c r="EK74" s="193"/>
      <c r="EL74" s="193"/>
      <c r="EM74" s="193"/>
      <c r="EN74" s="193"/>
      <c r="EO74" s="193"/>
      <c r="EP74" s="193"/>
      <c r="EQ74" s="193"/>
      <c r="ER74" s="193"/>
      <c r="ES74" s="193"/>
      <c r="ET74" s="193"/>
      <c r="EU74" s="193"/>
      <c r="EV74" s="193"/>
      <c r="EW74" s="193"/>
      <c r="EX74" s="193"/>
      <c r="EY74" s="193"/>
      <c r="EZ74" s="193"/>
      <c r="FA74" s="193"/>
      <c r="FB74" s="193"/>
      <c r="FC74" s="193"/>
      <c r="FD74" s="193"/>
      <c r="FE74" s="193"/>
      <c r="FF74" s="193"/>
      <c r="FG74" s="193"/>
      <c r="FH74" s="193"/>
      <c r="FI74" s="193"/>
      <c r="FJ74" s="193"/>
      <c r="FK74" s="193"/>
      <c r="FL74" s="193"/>
      <c r="FM74" s="193"/>
      <c r="FN74" s="193"/>
      <c r="FO74" s="193"/>
      <c r="FP74" s="193"/>
      <c r="FQ74" s="193"/>
      <c r="FR74" s="193"/>
      <c r="FS74" s="193"/>
      <c r="FT74" s="193"/>
      <c r="FU74" s="193"/>
      <c r="FV74" s="193"/>
      <c r="FW74" s="193"/>
      <c r="FX74" s="193"/>
      <c r="FY74" s="193"/>
      <c r="FZ74" s="193"/>
      <c r="GA74" s="193"/>
      <c r="GB74" s="193"/>
    </row>
    <row r="75" spans="1:184" s="179" customFormat="1" hidden="1">
      <c r="A75" s="281"/>
      <c r="B75" s="16" t="s">
        <v>16</v>
      </c>
      <c r="C75" s="32" t="str">
        <f>C70</f>
        <v>Frank Hulton </v>
      </c>
      <c r="D75" s="32" t="str">
        <f t="shared" ref="D75:BO75" si="47">D70</f>
        <v>Mark Redsell</v>
      </c>
      <c r="E75" s="32" t="str">
        <f t="shared" si="47"/>
        <v>Greg Dakin</v>
      </c>
      <c r="F75" s="32" t="str">
        <f t="shared" si="47"/>
        <v>Thorsten Folker</v>
      </c>
      <c r="G75" s="32" t="str">
        <f t="shared" si="47"/>
        <v>Joel West </v>
      </c>
      <c r="H75" s="32" t="str">
        <f t="shared" si="47"/>
        <v>Klaus Brettner</v>
      </c>
      <c r="I75" s="32" t="str">
        <f t="shared" si="47"/>
        <v>Markus Meissner</v>
      </c>
      <c r="J75" s="32" t="str">
        <f t="shared" si="47"/>
        <v>Stefan Bernardy</v>
      </c>
      <c r="K75" s="32" t="str">
        <f t="shared" si="47"/>
        <v>Søren Krogh</v>
      </c>
      <c r="L75" s="32" t="str">
        <f t="shared" si="47"/>
        <v>Alvaro Silgado</v>
      </c>
      <c r="M75" s="32" t="str">
        <f t="shared" si="47"/>
        <v>Pete Burgess</v>
      </c>
      <c r="N75" s="32" t="str">
        <f t="shared" si="47"/>
        <v>Dieter Perlick</v>
      </c>
      <c r="O75" s="32" t="str">
        <f t="shared" si="47"/>
        <v>Simon Thornton </v>
      </c>
      <c r="P75" s="32" t="str">
        <f t="shared" si="47"/>
        <v>André Austen</v>
      </c>
      <c r="Q75" s="32" t="str">
        <f t="shared" si="47"/>
        <v>Siegfried Schedel</v>
      </c>
      <c r="R75" s="32" t="str">
        <f t="shared" si="47"/>
        <v>George Young</v>
      </c>
      <c r="S75" s="32" t="str">
        <f t="shared" si="47"/>
        <v>John Phillips</v>
      </c>
      <c r="T75" s="32" t="str">
        <f t="shared" si="47"/>
        <v>Stefan Bertschi</v>
      </c>
      <c r="U75" s="32" t="str">
        <f t="shared" si="47"/>
        <v>Jason Bioletti</v>
      </c>
      <c r="V75" s="32" t="str">
        <f t="shared" si="47"/>
        <v>Allen Elliott</v>
      </c>
      <c r="W75" s="32" t="str">
        <f t="shared" si="47"/>
        <v>Thomas Deinert</v>
      </c>
      <c r="X75" s="32" t="str">
        <f t="shared" si="47"/>
        <v>Mike Evans</v>
      </c>
      <c r="Y75" s="32" t="str">
        <f t="shared" si="47"/>
        <v>Jon Edison</v>
      </c>
      <c r="Z75" s="32" t="str">
        <f t="shared" si="47"/>
        <v>Thomas Henselmann</v>
      </c>
      <c r="AA75" s="32" t="str">
        <f t="shared" si="47"/>
        <v>Sebastian Reichert</v>
      </c>
      <c r="AB75" s="32" t="str">
        <f t="shared" si="47"/>
        <v>Robert Hermans</v>
      </c>
      <c r="AC75" s="32" t="str">
        <f t="shared" si="47"/>
        <v>Eberhard Rosemann</v>
      </c>
      <c r="AD75" s="32" t="str">
        <f t="shared" si="47"/>
        <v>Klaus Kowalski</v>
      </c>
      <c r="AE75" s="32" t="str">
        <f t="shared" si="47"/>
        <v>Mike Shellim</v>
      </c>
      <c r="AF75" s="32" t="str">
        <f t="shared" si="47"/>
        <v>Martin Newnham</v>
      </c>
      <c r="AG75" s="32" t="str">
        <f t="shared" si="47"/>
        <v>Marc Schmieding</v>
      </c>
      <c r="AH75" s="32" t="str">
        <f t="shared" si="47"/>
        <v>Mark Treble</v>
      </c>
      <c r="AI75" s="32" t="str">
        <f t="shared" si="47"/>
        <v>Gary Harrison</v>
      </c>
      <c r="AJ75" s="32" t="str">
        <f t="shared" si="47"/>
        <v>Peter Gunning</v>
      </c>
      <c r="AK75" s="32" t="str">
        <f t="shared" si="47"/>
        <v>Tobias Reik</v>
      </c>
      <c r="AL75" s="32" t="str">
        <f t="shared" si="47"/>
        <v>Mick Walsh</v>
      </c>
      <c r="AM75" s="32" t="str">
        <f t="shared" si="47"/>
        <v>Paul Garnett</v>
      </c>
      <c r="AN75" s="32" t="str">
        <f t="shared" si="47"/>
        <v>Daniel Schneider</v>
      </c>
      <c r="AO75" s="32" t="str">
        <f t="shared" si="47"/>
        <v>Torsten Hermann</v>
      </c>
      <c r="AP75" s="32" t="str">
        <f t="shared" si="47"/>
        <v>Peter Kowalski</v>
      </c>
      <c r="AQ75" s="32" t="str">
        <f t="shared" si="47"/>
        <v>Martin Kopp</v>
      </c>
      <c r="AR75" s="32" t="str">
        <f t="shared" si="47"/>
        <v>Plöschberger Hannes</v>
      </c>
      <c r="AS75" s="32" t="str">
        <f t="shared" si="47"/>
        <v>Rick Ruijsink</v>
      </c>
      <c r="AT75" s="32" t="str">
        <f t="shared" si="47"/>
        <v>Mark Abbotts</v>
      </c>
      <c r="AU75" s="32" t="str">
        <f t="shared" si="47"/>
        <v>Arne Finkeldey</v>
      </c>
      <c r="AV75" s="32" t="str">
        <f t="shared" si="47"/>
        <v>Martin Ulrich </v>
      </c>
      <c r="AW75" s="32" t="str">
        <f t="shared" si="47"/>
        <v>Tony Robertson</v>
      </c>
      <c r="AX75" s="32" t="str">
        <f t="shared" si="47"/>
        <v>Jesper Christensen</v>
      </c>
      <c r="AY75" s="32" t="str">
        <f t="shared" si="47"/>
        <v>Ulrich Duttenhofer</v>
      </c>
      <c r="AZ75" s="32" t="str">
        <f t="shared" si="47"/>
        <v>Robert Ryan</v>
      </c>
      <c r="BA75" s="32">
        <f t="shared" si="47"/>
        <v>0</v>
      </c>
      <c r="BB75" s="32">
        <f t="shared" si="47"/>
        <v>0</v>
      </c>
      <c r="BC75" s="32">
        <f t="shared" si="47"/>
        <v>0</v>
      </c>
      <c r="BD75" s="32">
        <f t="shared" si="47"/>
        <v>0</v>
      </c>
      <c r="BE75" s="32">
        <f t="shared" si="47"/>
        <v>0</v>
      </c>
      <c r="BF75" s="32">
        <f t="shared" si="47"/>
        <v>0</v>
      </c>
      <c r="BG75" s="32">
        <f t="shared" si="47"/>
        <v>0</v>
      </c>
      <c r="BH75" s="32">
        <f t="shared" si="47"/>
        <v>0</v>
      </c>
      <c r="BI75" s="32">
        <f t="shared" si="47"/>
        <v>0</v>
      </c>
      <c r="BJ75" s="32">
        <f t="shared" si="47"/>
        <v>0</v>
      </c>
      <c r="BK75" s="32">
        <f t="shared" si="47"/>
        <v>0</v>
      </c>
      <c r="BL75" s="32">
        <f t="shared" si="47"/>
        <v>0</v>
      </c>
      <c r="BM75" s="32">
        <f t="shared" si="47"/>
        <v>0</v>
      </c>
      <c r="BN75" s="32">
        <f t="shared" si="47"/>
        <v>0</v>
      </c>
      <c r="BO75" s="32">
        <f t="shared" si="47"/>
        <v>0</v>
      </c>
      <c r="BP75" s="32">
        <f t="shared" ref="BP75:CN75" si="48">BP70</f>
        <v>0</v>
      </c>
      <c r="BQ75" s="32">
        <f t="shared" si="48"/>
        <v>0</v>
      </c>
      <c r="BR75" s="32">
        <f t="shared" si="48"/>
        <v>0</v>
      </c>
      <c r="BS75" s="32">
        <f t="shared" si="48"/>
        <v>0</v>
      </c>
      <c r="BT75" s="32">
        <f t="shared" si="48"/>
        <v>0</v>
      </c>
      <c r="BU75" s="32">
        <f t="shared" si="48"/>
        <v>0</v>
      </c>
      <c r="BV75" s="32">
        <f t="shared" si="48"/>
        <v>0</v>
      </c>
      <c r="BW75" s="32">
        <f t="shared" si="48"/>
        <v>0</v>
      </c>
      <c r="BX75" s="32">
        <f t="shared" si="48"/>
        <v>0</v>
      </c>
      <c r="BY75" s="32">
        <f t="shared" si="48"/>
        <v>0</v>
      </c>
      <c r="BZ75" s="32">
        <f t="shared" si="48"/>
        <v>0</v>
      </c>
      <c r="CA75" s="32">
        <f t="shared" si="48"/>
        <v>0</v>
      </c>
      <c r="CB75" s="32">
        <f t="shared" si="48"/>
        <v>0</v>
      </c>
      <c r="CC75" s="32">
        <f t="shared" si="48"/>
        <v>0</v>
      </c>
      <c r="CD75" s="32">
        <f t="shared" si="48"/>
        <v>0</v>
      </c>
      <c r="CE75" s="32">
        <f t="shared" si="48"/>
        <v>0</v>
      </c>
      <c r="CF75" s="32">
        <f t="shared" si="48"/>
        <v>0</v>
      </c>
      <c r="CG75" s="32">
        <f t="shared" si="48"/>
        <v>0</v>
      </c>
      <c r="CH75" s="32">
        <f t="shared" si="48"/>
        <v>0</v>
      </c>
      <c r="CI75" s="32">
        <f t="shared" si="48"/>
        <v>0</v>
      </c>
      <c r="CJ75" s="32">
        <f t="shared" si="48"/>
        <v>0</v>
      </c>
      <c r="CK75" s="32">
        <f t="shared" si="48"/>
        <v>0</v>
      </c>
      <c r="CL75" s="32">
        <f t="shared" si="48"/>
        <v>0</v>
      </c>
      <c r="CM75" s="32">
        <f t="shared" si="48"/>
        <v>0</v>
      </c>
      <c r="CN75" s="32">
        <f t="shared" si="48"/>
        <v>0</v>
      </c>
      <c r="CO75" s="252"/>
      <c r="CP75" s="40"/>
      <c r="CQ75" s="41"/>
      <c r="CR75" s="59"/>
      <c r="CS75" s="193"/>
      <c r="CT75" s="209">
        <f>A74</f>
        <v>0</v>
      </c>
      <c r="CU75" s="193"/>
      <c r="CV75" s="193"/>
      <c r="CW75" s="193"/>
      <c r="CX75" s="193"/>
      <c r="CY75" s="193"/>
      <c r="CZ75" s="193"/>
      <c r="DA75" s="193"/>
      <c r="DB75" s="193"/>
      <c r="DC75" s="193"/>
      <c r="DD75" s="193"/>
      <c r="DE75" s="193"/>
      <c r="DF75" s="193"/>
      <c r="DG75" s="193"/>
      <c r="DH75" s="193"/>
      <c r="DI75" s="193"/>
      <c r="DJ75" s="193"/>
      <c r="DK75" s="193"/>
      <c r="DL75" s="193"/>
      <c r="DM75" s="193"/>
      <c r="DN75" s="193"/>
      <c r="DO75" s="193"/>
      <c r="DP75" s="193"/>
      <c r="DQ75" s="193"/>
      <c r="DR75" s="193"/>
      <c r="DS75" s="193"/>
      <c r="DT75" s="193"/>
      <c r="DU75" s="193"/>
      <c r="DV75" s="193"/>
      <c r="DW75" s="193"/>
      <c r="DX75" s="193"/>
      <c r="DY75" s="193"/>
      <c r="DZ75" s="193"/>
      <c r="EA75" s="193"/>
      <c r="EB75" s="193"/>
      <c r="EC75" s="193"/>
      <c r="ED75" s="193"/>
      <c r="EE75" s="193"/>
      <c r="EF75" s="193"/>
      <c r="EG75" s="193"/>
      <c r="EH75" s="193"/>
      <c r="EI75" s="193"/>
      <c r="EJ75" s="193"/>
      <c r="EK75" s="193"/>
      <c r="EL75" s="193"/>
      <c r="EM75" s="193"/>
      <c r="EN75" s="193"/>
      <c r="EO75" s="193"/>
      <c r="EP75" s="193"/>
      <c r="EQ75" s="193"/>
      <c r="ER75" s="193"/>
      <c r="ES75" s="193"/>
      <c r="ET75" s="193"/>
      <c r="EU75" s="193"/>
      <c r="EV75" s="193"/>
      <c r="EW75" s="193"/>
      <c r="EX75" s="193"/>
      <c r="EY75" s="193"/>
      <c r="EZ75" s="193"/>
      <c r="FA75" s="193"/>
      <c r="FB75" s="193"/>
      <c r="FC75" s="193"/>
      <c r="FD75" s="193"/>
      <c r="FE75" s="193"/>
      <c r="FF75" s="193"/>
      <c r="FG75" s="193"/>
      <c r="FH75" s="193"/>
      <c r="FI75" s="193"/>
      <c r="FJ75" s="193"/>
      <c r="FK75" s="193"/>
      <c r="FL75" s="193"/>
      <c r="FM75" s="193"/>
      <c r="FN75" s="193"/>
      <c r="FO75" s="193"/>
      <c r="FP75" s="193"/>
      <c r="FQ75" s="193"/>
      <c r="FR75" s="193"/>
      <c r="FS75" s="193"/>
      <c r="FT75" s="193"/>
      <c r="FU75" s="193"/>
      <c r="FV75" s="193"/>
      <c r="FW75" s="193"/>
      <c r="FX75" s="193"/>
      <c r="FY75" s="193"/>
      <c r="FZ75" s="193"/>
      <c r="GA75" s="193"/>
      <c r="GB75" s="193"/>
    </row>
    <row r="76" spans="1:184" hidden="1">
      <c r="A76" s="282">
        <v>11</v>
      </c>
      <c r="B76" s="33" t="s">
        <v>18</v>
      </c>
      <c r="C76" s="42">
        <f>RANK(C79,$C79:$CN79,0)</f>
        <v>1</v>
      </c>
      <c r="D76" s="42">
        <f t="shared" ref="D76:BO76" si="49">RANK(D79,$C79:$CN79,0)</f>
        <v>1</v>
      </c>
      <c r="E76" s="42">
        <f t="shared" si="49"/>
        <v>1</v>
      </c>
      <c r="F76" s="42">
        <f t="shared" si="49"/>
        <v>1</v>
      </c>
      <c r="G76" s="42">
        <f t="shared" si="49"/>
        <v>1</v>
      </c>
      <c r="H76" s="42">
        <f t="shared" si="49"/>
        <v>1</v>
      </c>
      <c r="I76" s="42">
        <f t="shared" si="49"/>
        <v>1</v>
      </c>
      <c r="J76" s="42">
        <f t="shared" si="49"/>
        <v>1</v>
      </c>
      <c r="K76" s="42">
        <f t="shared" si="49"/>
        <v>1</v>
      </c>
      <c r="L76" s="42">
        <f t="shared" si="49"/>
        <v>1</v>
      </c>
      <c r="M76" s="42">
        <f t="shared" si="49"/>
        <v>1</v>
      </c>
      <c r="N76" s="42">
        <f t="shared" si="49"/>
        <v>1</v>
      </c>
      <c r="O76" s="42">
        <f t="shared" si="49"/>
        <v>1</v>
      </c>
      <c r="P76" s="42">
        <f t="shared" si="49"/>
        <v>1</v>
      </c>
      <c r="Q76" s="42">
        <f t="shared" si="49"/>
        <v>1</v>
      </c>
      <c r="R76" s="42">
        <f t="shared" si="49"/>
        <v>1</v>
      </c>
      <c r="S76" s="42">
        <f t="shared" si="49"/>
        <v>1</v>
      </c>
      <c r="T76" s="42">
        <f t="shared" si="49"/>
        <v>1</v>
      </c>
      <c r="U76" s="42">
        <f t="shared" si="49"/>
        <v>1</v>
      </c>
      <c r="V76" s="42">
        <f t="shared" si="49"/>
        <v>1</v>
      </c>
      <c r="W76" s="42">
        <f t="shared" si="49"/>
        <v>1</v>
      </c>
      <c r="X76" s="42">
        <f t="shared" si="49"/>
        <v>1</v>
      </c>
      <c r="Y76" s="42">
        <f t="shared" si="49"/>
        <v>1</v>
      </c>
      <c r="Z76" s="42">
        <f t="shared" si="49"/>
        <v>1</v>
      </c>
      <c r="AA76" s="42">
        <f t="shared" si="49"/>
        <v>1</v>
      </c>
      <c r="AB76" s="42">
        <f t="shared" si="49"/>
        <v>1</v>
      </c>
      <c r="AC76" s="42">
        <f t="shared" si="49"/>
        <v>1</v>
      </c>
      <c r="AD76" s="42">
        <f t="shared" si="49"/>
        <v>1</v>
      </c>
      <c r="AE76" s="42">
        <f t="shared" si="49"/>
        <v>1</v>
      </c>
      <c r="AF76" s="42">
        <f t="shared" si="49"/>
        <v>1</v>
      </c>
      <c r="AG76" s="42">
        <f t="shared" si="49"/>
        <v>1</v>
      </c>
      <c r="AH76" s="42">
        <f t="shared" si="49"/>
        <v>1</v>
      </c>
      <c r="AI76" s="42">
        <f t="shared" si="49"/>
        <v>1</v>
      </c>
      <c r="AJ76" s="42">
        <f t="shared" si="49"/>
        <v>1</v>
      </c>
      <c r="AK76" s="42">
        <f t="shared" si="49"/>
        <v>1</v>
      </c>
      <c r="AL76" s="42">
        <f t="shared" si="49"/>
        <v>1</v>
      </c>
      <c r="AM76" s="42">
        <f t="shared" si="49"/>
        <v>1</v>
      </c>
      <c r="AN76" s="42">
        <f t="shared" si="49"/>
        <v>1</v>
      </c>
      <c r="AO76" s="42">
        <f t="shared" si="49"/>
        <v>1</v>
      </c>
      <c r="AP76" s="42">
        <f t="shared" si="49"/>
        <v>1</v>
      </c>
      <c r="AQ76" s="42">
        <f t="shared" si="49"/>
        <v>1</v>
      </c>
      <c r="AR76" s="42">
        <f t="shared" si="49"/>
        <v>1</v>
      </c>
      <c r="AS76" s="42">
        <f t="shared" si="49"/>
        <v>1</v>
      </c>
      <c r="AT76" s="42">
        <f t="shared" si="49"/>
        <v>1</v>
      </c>
      <c r="AU76" s="42">
        <f t="shared" si="49"/>
        <v>1</v>
      </c>
      <c r="AV76" s="42">
        <f t="shared" si="49"/>
        <v>1</v>
      </c>
      <c r="AW76" s="42">
        <f t="shared" si="49"/>
        <v>1</v>
      </c>
      <c r="AX76" s="42">
        <f t="shared" si="49"/>
        <v>1</v>
      </c>
      <c r="AY76" s="42">
        <f t="shared" si="49"/>
        <v>1</v>
      </c>
      <c r="AZ76" s="42">
        <f t="shared" si="49"/>
        <v>1</v>
      </c>
      <c r="BA76" s="42">
        <f t="shared" si="49"/>
        <v>1</v>
      </c>
      <c r="BB76" s="42">
        <f t="shared" si="49"/>
        <v>1</v>
      </c>
      <c r="BC76" s="42">
        <f t="shared" si="49"/>
        <v>1</v>
      </c>
      <c r="BD76" s="42">
        <f t="shared" si="49"/>
        <v>1</v>
      </c>
      <c r="BE76" s="42">
        <f t="shared" si="49"/>
        <v>1</v>
      </c>
      <c r="BF76" s="42">
        <f t="shared" si="49"/>
        <v>1</v>
      </c>
      <c r="BG76" s="42">
        <f t="shared" si="49"/>
        <v>1</v>
      </c>
      <c r="BH76" s="42">
        <f t="shared" si="49"/>
        <v>1</v>
      </c>
      <c r="BI76" s="42">
        <f t="shared" si="49"/>
        <v>1</v>
      </c>
      <c r="BJ76" s="42">
        <f t="shared" si="49"/>
        <v>1</v>
      </c>
      <c r="BK76" s="42">
        <f t="shared" si="49"/>
        <v>1</v>
      </c>
      <c r="BL76" s="42">
        <f t="shared" si="49"/>
        <v>1</v>
      </c>
      <c r="BM76" s="42">
        <f t="shared" si="49"/>
        <v>1</v>
      </c>
      <c r="BN76" s="42">
        <f t="shared" si="49"/>
        <v>1</v>
      </c>
      <c r="BO76" s="42">
        <f t="shared" si="49"/>
        <v>1</v>
      </c>
      <c r="BP76" s="42">
        <f t="shared" ref="BP76:CN76" si="50">RANK(BP79,$C79:$CN79,0)</f>
        <v>1</v>
      </c>
      <c r="BQ76" s="42">
        <f t="shared" si="50"/>
        <v>1</v>
      </c>
      <c r="BR76" s="42">
        <f t="shared" si="50"/>
        <v>1</v>
      </c>
      <c r="BS76" s="42">
        <f t="shared" si="50"/>
        <v>1</v>
      </c>
      <c r="BT76" s="42">
        <f t="shared" si="50"/>
        <v>1</v>
      </c>
      <c r="BU76" s="42">
        <f t="shared" si="50"/>
        <v>1</v>
      </c>
      <c r="BV76" s="42">
        <f t="shared" si="50"/>
        <v>1</v>
      </c>
      <c r="BW76" s="42">
        <f t="shared" si="50"/>
        <v>1</v>
      </c>
      <c r="BX76" s="42">
        <f t="shared" si="50"/>
        <v>1</v>
      </c>
      <c r="BY76" s="42">
        <f t="shared" si="50"/>
        <v>1</v>
      </c>
      <c r="BZ76" s="42">
        <f t="shared" si="50"/>
        <v>1</v>
      </c>
      <c r="CA76" s="42">
        <f t="shared" si="50"/>
        <v>1</v>
      </c>
      <c r="CB76" s="42">
        <f t="shared" si="50"/>
        <v>1</v>
      </c>
      <c r="CC76" s="42">
        <f t="shared" si="50"/>
        <v>1</v>
      </c>
      <c r="CD76" s="42">
        <f t="shared" si="50"/>
        <v>1</v>
      </c>
      <c r="CE76" s="42">
        <f t="shared" si="50"/>
        <v>1</v>
      </c>
      <c r="CF76" s="42">
        <f t="shared" si="50"/>
        <v>1</v>
      </c>
      <c r="CG76" s="42">
        <f t="shared" si="50"/>
        <v>1</v>
      </c>
      <c r="CH76" s="42">
        <f t="shared" si="50"/>
        <v>1</v>
      </c>
      <c r="CI76" s="42">
        <f t="shared" si="50"/>
        <v>1</v>
      </c>
      <c r="CJ76" s="42">
        <f t="shared" si="50"/>
        <v>1</v>
      </c>
      <c r="CK76" s="42">
        <f t="shared" si="50"/>
        <v>1</v>
      </c>
      <c r="CL76" s="42">
        <f t="shared" si="50"/>
        <v>1</v>
      </c>
      <c r="CM76" s="42">
        <f t="shared" si="50"/>
        <v>1</v>
      </c>
      <c r="CN76" s="42">
        <f t="shared" si="50"/>
        <v>1</v>
      </c>
      <c r="CO76" s="252"/>
      <c r="CP76" s="40"/>
      <c r="CQ76" s="41"/>
      <c r="CR76" s="59"/>
      <c r="CS76" s="193"/>
      <c r="CT76" s="209"/>
      <c r="CU76" s="193"/>
      <c r="CV76" s="193"/>
      <c r="CW76" s="193"/>
      <c r="CX76" s="193"/>
      <c r="CY76" s="193"/>
      <c r="CZ76" s="193"/>
      <c r="DA76" s="193"/>
      <c r="DB76" s="193"/>
      <c r="DC76" s="193"/>
      <c r="DD76" s="193"/>
      <c r="DE76" s="193"/>
      <c r="DF76" s="193"/>
      <c r="DG76" s="193"/>
      <c r="DH76" s="193"/>
      <c r="DI76" s="193"/>
      <c r="DJ76" s="193"/>
      <c r="DK76" s="193"/>
      <c r="DL76" s="193"/>
      <c r="DM76" s="193"/>
      <c r="DN76" s="193"/>
      <c r="DO76" s="193"/>
      <c r="DP76" s="193"/>
      <c r="DQ76" s="193"/>
      <c r="DR76" s="193"/>
      <c r="DS76" s="193"/>
      <c r="DT76" s="193"/>
      <c r="DU76" s="193"/>
      <c r="DV76" s="193"/>
      <c r="DW76" s="193"/>
      <c r="DX76" s="193"/>
      <c r="DY76" s="193"/>
      <c r="DZ76" s="193"/>
      <c r="EA76" s="193"/>
      <c r="EB76" s="193"/>
      <c r="EC76" s="193"/>
      <c r="ED76" s="193"/>
      <c r="EE76" s="193"/>
      <c r="EF76" s="193"/>
      <c r="EG76" s="193"/>
      <c r="EH76" s="193"/>
      <c r="EI76" s="193"/>
      <c r="EJ76" s="193"/>
      <c r="EK76" s="193"/>
      <c r="EL76" s="193"/>
      <c r="EM76" s="193"/>
      <c r="EN76" s="193"/>
      <c r="EO76" s="193"/>
      <c r="EP76" s="193"/>
      <c r="EQ76" s="193"/>
      <c r="ER76" s="193"/>
      <c r="ES76" s="193"/>
      <c r="ET76" s="193"/>
      <c r="EU76" s="193"/>
      <c r="EV76" s="193"/>
      <c r="EW76" s="193"/>
      <c r="EX76" s="193"/>
      <c r="EY76" s="193"/>
      <c r="EZ76" s="193"/>
      <c r="FA76" s="193"/>
      <c r="FB76" s="193"/>
      <c r="FC76" s="193"/>
      <c r="FD76" s="193"/>
      <c r="FE76" s="193"/>
      <c r="FF76" s="193"/>
      <c r="FG76" s="193"/>
      <c r="FH76" s="193"/>
      <c r="FI76" s="193"/>
      <c r="FJ76" s="193"/>
      <c r="FK76" s="193"/>
      <c r="FL76" s="193"/>
      <c r="FM76" s="193"/>
      <c r="FN76" s="193"/>
      <c r="FO76" s="193"/>
      <c r="FP76" s="193"/>
      <c r="FQ76" s="193"/>
      <c r="FR76" s="193"/>
      <c r="FS76" s="193"/>
      <c r="FT76" s="193"/>
      <c r="FU76" s="193"/>
      <c r="FV76" s="193"/>
      <c r="FW76" s="193"/>
      <c r="FX76" s="193"/>
      <c r="FY76" s="193"/>
      <c r="FZ76" s="193"/>
      <c r="GA76" s="193"/>
      <c r="GB76" s="193"/>
    </row>
    <row r="77" spans="1:184">
      <c r="A77" s="283"/>
      <c r="B77" s="33" t="s">
        <v>1</v>
      </c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52"/>
      <c r="CP77" s="188" t="str">
        <f>IF(Randomizer!CP77=0,"",Randomizer!CP77)</f>
        <v/>
      </c>
      <c r="CQ77" s="188" t="str">
        <f>IF(CP77=0, "", Randomizer!CQ77)</f>
        <v/>
      </c>
      <c r="CR77" s="59"/>
      <c r="CS77" s="193"/>
      <c r="CT77" s="209">
        <f>A76</f>
        <v>11</v>
      </c>
      <c r="CU77" s="193"/>
      <c r="CV77" s="193"/>
      <c r="CW77" s="193"/>
      <c r="CX77" s="193"/>
      <c r="CY77" s="193"/>
      <c r="CZ77" s="193"/>
      <c r="DA77" s="193"/>
      <c r="DB77" s="193"/>
      <c r="DC77" s="193"/>
      <c r="DD77" s="193"/>
      <c r="DE77" s="193"/>
      <c r="DF77" s="193"/>
      <c r="DG77" s="193"/>
      <c r="DH77" s="193"/>
      <c r="DI77" s="193"/>
      <c r="DJ77" s="193"/>
      <c r="DK77" s="193"/>
      <c r="DL77" s="193"/>
      <c r="DM77" s="193"/>
      <c r="DN77" s="193"/>
      <c r="DO77" s="193"/>
      <c r="DP77" s="193"/>
      <c r="DQ77" s="193"/>
      <c r="DR77" s="193"/>
      <c r="DS77" s="193"/>
      <c r="DT77" s="193"/>
      <c r="DU77" s="193"/>
      <c r="DV77" s="193"/>
      <c r="DW77" s="193"/>
      <c r="DX77" s="193"/>
      <c r="DY77" s="193"/>
      <c r="DZ77" s="193"/>
      <c r="EA77" s="193"/>
      <c r="EB77" s="193"/>
      <c r="EC77" s="193"/>
      <c r="ED77" s="193"/>
      <c r="EE77" s="193"/>
      <c r="EF77" s="193"/>
      <c r="EG77" s="193"/>
      <c r="EH77" s="193"/>
      <c r="EI77" s="193"/>
      <c r="EJ77" s="193"/>
      <c r="EK77" s="193"/>
      <c r="EL77" s="193"/>
      <c r="EM77" s="193"/>
      <c r="EN77" s="193"/>
      <c r="EO77" s="193"/>
      <c r="EP77" s="193"/>
      <c r="EQ77" s="193"/>
      <c r="ER77" s="193"/>
      <c r="ES77" s="193"/>
      <c r="ET77" s="193"/>
      <c r="EU77" s="193"/>
      <c r="EV77" s="193"/>
      <c r="EW77" s="193"/>
      <c r="EX77" s="193"/>
      <c r="EY77" s="193"/>
      <c r="EZ77" s="193"/>
      <c r="FA77" s="193"/>
      <c r="FB77" s="193"/>
      <c r="FC77" s="193"/>
      <c r="FD77" s="193"/>
      <c r="FE77" s="193"/>
      <c r="FF77" s="193"/>
      <c r="FG77" s="193"/>
      <c r="FH77" s="193"/>
      <c r="FI77" s="193"/>
      <c r="FJ77" s="193"/>
      <c r="FK77" s="193"/>
      <c r="FL77" s="193"/>
      <c r="FM77" s="193"/>
      <c r="FN77" s="193"/>
      <c r="FO77" s="193"/>
      <c r="FP77" s="193"/>
      <c r="FQ77" s="193"/>
      <c r="FR77" s="193"/>
      <c r="FS77" s="193"/>
      <c r="FT77" s="193"/>
      <c r="FU77" s="193"/>
      <c r="FV77" s="193"/>
      <c r="FW77" s="193"/>
      <c r="FX77" s="193"/>
      <c r="FY77" s="193"/>
      <c r="FZ77" s="193"/>
      <c r="GA77" s="193"/>
      <c r="GB77" s="193"/>
    </row>
    <row r="78" spans="1:184">
      <c r="A78" s="283"/>
      <c r="B78" s="33" t="s">
        <v>57</v>
      </c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52"/>
      <c r="CP78" s="245"/>
      <c r="CQ78" s="245"/>
      <c r="CR78" s="59"/>
      <c r="CS78" s="193"/>
      <c r="CT78" s="209"/>
      <c r="CU78" s="193"/>
      <c r="CV78" s="193"/>
      <c r="CW78" s="193"/>
      <c r="CX78" s="193"/>
      <c r="CY78" s="193"/>
      <c r="CZ78" s="193"/>
      <c r="DA78" s="193"/>
      <c r="DB78" s="193"/>
      <c r="DC78" s="193"/>
      <c r="DD78" s="193"/>
      <c r="DE78" s="193"/>
      <c r="DF78" s="193"/>
      <c r="DG78" s="193"/>
      <c r="DH78" s="193"/>
      <c r="DI78" s="193"/>
      <c r="DJ78" s="193"/>
      <c r="DK78" s="193"/>
      <c r="DL78" s="193"/>
      <c r="DM78" s="193"/>
      <c r="DN78" s="193"/>
      <c r="DO78" s="193"/>
      <c r="DP78" s="193"/>
      <c r="DQ78" s="193"/>
      <c r="DR78" s="193"/>
      <c r="DS78" s="193"/>
      <c r="DT78" s="193"/>
      <c r="DU78" s="193"/>
      <c r="DV78" s="193"/>
      <c r="DW78" s="193"/>
      <c r="DX78" s="193"/>
      <c r="DY78" s="193"/>
      <c r="DZ78" s="193"/>
      <c r="EA78" s="193"/>
      <c r="EB78" s="193"/>
      <c r="EC78" s="193"/>
      <c r="ED78" s="193"/>
      <c r="EE78" s="193"/>
      <c r="EF78" s="193"/>
      <c r="EG78" s="193"/>
      <c r="EH78" s="193"/>
      <c r="EI78" s="193"/>
      <c r="EJ78" s="193"/>
      <c r="EK78" s="193"/>
      <c r="EL78" s="193"/>
      <c r="EM78" s="193"/>
      <c r="EN78" s="193"/>
      <c r="EO78" s="193"/>
      <c r="EP78" s="193"/>
      <c r="EQ78" s="193"/>
      <c r="ER78" s="193"/>
      <c r="ES78" s="193"/>
      <c r="ET78" s="193"/>
      <c r="EU78" s="193"/>
      <c r="EV78" s="193"/>
      <c r="EW78" s="193"/>
      <c r="EX78" s="193"/>
      <c r="EY78" s="193"/>
      <c r="EZ78" s="193"/>
      <c r="FA78" s="193"/>
      <c r="FB78" s="193"/>
      <c r="FC78" s="193"/>
      <c r="FD78" s="193"/>
      <c r="FE78" s="193"/>
      <c r="FF78" s="193"/>
      <c r="FG78" s="193"/>
      <c r="FH78" s="193"/>
      <c r="FI78" s="193"/>
      <c r="FJ78" s="193"/>
      <c r="FK78" s="193"/>
      <c r="FL78" s="193"/>
      <c r="FM78" s="193"/>
      <c r="FN78" s="193"/>
      <c r="FO78" s="193"/>
      <c r="FP78" s="193"/>
      <c r="FQ78" s="193"/>
      <c r="FR78" s="193"/>
      <c r="FS78" s="193"/>
      <c r="FT78" s="193"/>
      <c r="FU78" s="193"/>
      <c r="FV78" s="193"/>
      <c r="FW78" s="193"/>
      <c r="FX78" s="193"/>
      <c r="FY78" s="193"/>
      <c r="FZ78" s="193"/>
      <c r="GA78" s="193"/>
      <c r="GB78" s="193"/>
    </row>
    <row r="79" spans="1:184">
      <c r="A79" s="283"/>
      <c r="B79" s="33" t="s">
        <v>2</v>
      </c>
      <c r="C79" s="34">
        <f>Randomizer!C80</f>
        <v>0</v>
      </c>
      <c r="D79" s="34">
        <f>Randomizer!D80</f>
        <v>0</v>
      </c>
      <c r="E79" s="34">
        <f>Randomizer!E80</f>
        <v>0</v>
      </c>
      <c r="F79" s="34">
        <f>Randomizer!F80</f>
        <v>0</v>
      </c>
      <c r="G79" s="34">
        <f>Randomizer!G80</f>
        <v>0</v>
      </c>
      <c r="H79" s="34">
        <f>Randomizer!H80</f>
        <v>0</v>
      </c>
      <c r="I79" s="34">
        <f>Randomizer!I80</f>
        <v>0</v>
      </c>
      <c r="J79" s="34">
        <f>Randomizer!J80</f>
        <v>0</v>
      </c>
      <c r="K79" s="34">
        <f>Randomizer!K80</f>
        <v>0</v>
      </c>
      <c r="L79" s="34">
        <f>Randomizer!L80</f>
        <v>0</v>
      </c>
      <c r="M79" s="34">
        <f>Randomizer!M80</f>
        <v>0</v>
      </c>
      <c r="N79" s="34">
        <f>Randomizer!N80</f>
        <v>0</v>
      </c>
      <c r="O79" s="34">
        <f>Randomizer!O80</f>
        <v>0</v>
      </c>
      <c r="P79" s="34">
        <f>Randomizer!P80</f>
        <v>0</v>
      </c>
      <c r="Q79" s="34">
        <f>Randomizer!Q80</f>
        <v>0</v>
      </c>
      <c r="R79" s="34">
        <f>Randomizer!R80</f>
        <v>0</v>
      </c>
      <c r="S79" s="34">
        <f>Randomizer!S80</f>
        <v>0</v>
      </c>
      <c r="T79" s="34">
        <f>Randomizer!T80</f>
        <v>0</v>
      </c>
      <c r="U79" s="34">
        <f>Randomizer!U80</f>
        <v>0</v>
      </c>
      <c r="V79" s="34">
        <f>Randomizer!V80</f>
        <v>0</v>
      </c>
      <c r="W79" s="34">
        <f>Randomizer!W80</f>
        <v>0</v>
      </c>
      <c r="X79" s="34">
        <f>Randomizer!X80</f>
        <v>0</v>
      </c>
      <c r="Y79" s="34">
        <f>Randomizer!Y80</f>
        <v>0</v>
      </c>
      <c r="Z79" s="34">
        <f>Randomizer!Z80</f>
        <v>0</v>
      </c>
      <c r="AA79" s="34">
        <f>Randomizer!AA80</f>
        <v>0</v>
      </c>
      <c r="AB79" s="34">
        <f>Randomizer!AB80</f>
        <v>0</v>
      </c>
      <c r="AC79" s="34">
        <f>Randomizer!AC80</f>
        <v>0</v>
      </c>
      <c r="AD79" s="34">
        <f>Randomizer!AD80</f>
        <v>0</v>
      </c>
      <c r="AE79" s="34">
        <f>Randomizer!AE80</f>
        <v>0</v>
      </c>
      <c r="AF79" s="34">
        <f>Randomizer!AF80</f>
        <v>0</v>
      </c>
      <c r="AG79" s="34">
        <f>Randomizer!AG80</f>
        <v>0</v>
      </c>
      <c r="AH79" s="34">
        <f>Randomizer!AH80</f>
        <v>0</v>
      </c>
      <c r="AI79" s="34">
        <f>Randomizer!AI80</f>
        <v>0</v>
      </c>
      <c r="AJ79" s="34">
        <f>Randomizer!AJ80</f>
        <v>0</v>
      </c>
      <c r="AK79" s="34">
        <f>Randomizer!AK80</f>
        <v>0</v>
      </c>
      <c r="AL79" s="34">
        <f>Randomizer!AL80</f>
        <v>0</v>
      </c>
      <c r="AM79" s="34">
        <f>Randomizer!AM80</f>
        <v>0</v>
      </c>
      <c r="AN79" s="34">
        <f>Randomizer!AN80</f>
        <v>0</v>
      </c>
      <c r="AO79" s="34">
        <f>Randomizer!AO80</f>
        <v>0</v>
      </c>
      <c r="AP79" s="34">
        <f>Randomizer!AP80</f>
        <v>0</v>
      </c>
      <c r="AQ79" s="34">
        <f>Randomizer!AQ80</f>
        <v>0</v>
      </c>
      <c r="AR79" s="34">
        <f>Randomizer!AR80</f>
        <v>0</v>
      </c>
      <c r="AS79" s="34">
        <f>Randomizer!AS80</f>
        <v>0</v>
      </c>
      <c r="AT79" s="34">
        <f>Randomizer!AT80</f>
        <v>0</v>
      </c>
      <c r="AU79" s="34">
        <f>Randomizer!AU80</f>
        <v>0</v>
      </c>
      <c r="AV79" s="34">
        <f>Randomizer!AV80</f>
        <v>0</v>
      </c>
      <c r="AW79" s="34">
        <f>Randomizer!AW80</f>
        <v>0</v>
      </c>
      <c r="AX79" s="34">
        <f>Randomizer!AX80</f>
        <v>0</v>
      </c>
      <c r="AY79" s="34">
        <f>Randomizer!AY80</f>
        <v>0</v>
      </c>
      <c r="AZ79" s="34">
        <f>Randomizer!AZ80</f>
        <v>0</v>
      </c>
      <c r="BA79" s="34">
        <f>Randomizer!BA80</f>
        <v>0</v>
      </c>
      <c r="BB79" s="34">
        <f>Randomizer!BB80</f>
        <v>0</v>
      </c>
      <c r="BC79" s="34">
        <f>Randomizer!BC80</f>
        <v>0</v>
      </c>
      <c r="BD79" s="34">
        <f>Randomizer!BD80</f>
        <v>0</v>
      </c>
      <c r="BE79" s="34">
        <f>Randomizer!BE80</f>
        <v>0</v>
      </c>
      <c r="BF79" s="34">
        <f>Randomizer!BF80</f>
        <v>0</v>
      </c>
      <c r="BG79" s="34">
        <f>Randomizer!BG80</f>
        <v>0</v>
      </c>
      <c r="BH79" s="34">
        <f>Randomizer!BH80</f>
        <v>0</v>
      </c>
      <c r="BI79" s="34">
        <f>Randomizer!BI80</f>
        <v>0</v>
      </c>
      <c r="BJ79" s="34">
        <f>Randomizer!BJ80</f>
        <v>0</v>
      </c>
      <c r="BK79" s="34">
        <f>Randomizer!BK80</f>
        <v>0</v>
      </c>
      <c r="BL79" s="34">
        <f>Randomizer!BL80</f>
        <v>0</v>
      </c>
      <c r="BM79" s="34">
        <f>Randomizer!BM80</f>
        <v>0</v>
      </c>
      <c r="BN79" s="34">
        <f>Randomizer!BN80</f>
        <v>0</v>
      </c>
      <c r="BO79" s="34">
        <f>Randomizer!BO80</f>
        <v>0</v>
      </c>
      <c r="BP79" s="34">
        <f>Randomizer!BP80</f>
        <v>0</v>
      </c>
      <c r="BQ79" s="34">
        <f>Randomizer!BQ80</f>
        <v>0</v>
      </c>
      <c r="BR79" s="34">
        <f>Randomizer!BR80</f>
        <v>0</v>
      </c>
      <c r="BS79" s="34">
        <f>Randomizer!BS80</f>
        <v>0</v>
      </c>
      <c r="BT79" s="34">
        <f>Randomizer!BT80</f>
        <v>0</v>
      </c>
      <c r="BU79" s="34">
        <f>Randomizer!BU80</f>
        <v>0</v>
      </c>
      <c r="BV79" s="34">
        <f>Randomizer!BV80</f>
        <v>0</v>
      </c>
      <c r="BW79" s="34">
        <f>Randomizer!BW80</f>
        <v>0</v>
      </c>
      <c r="BX79" s="34">
        <f>Randomizer!BX80</f>
        <v>0</v>
      </c>
      <c r="BY79" s="34">
        <f>Randomizer!BY80</f>
        <v>0</v>
      </c>
      <c r="BZ79" s="34">
        <f>Randomizer!BZ80</f>
        <v>0</v>
      </c>
      <c r="CA79" s="34">
        <f>Randomizer!CA80</f>
        <v>0</v>
      </c>
      <c r="CB79" s="34">
        <f>Randomizer!CB80</f>
        <v>0</v>
      </c>
      <c r="CC79" s="34">
        <f>Randomizer!CC80</f>
        <v>0</v>
      </c>
      <c r="CD79" s="34">
        <f>Randomizer!CD80</f>
        <v>0</v>
      </c>
      <c r="CE79" s="34">
        <f>Randomizer!CE80</f>
        <v>0</v>
      </c>
      <c r="CF79" s="34">
        <f>Randomizer!CF80</f>
        <v>0</v>
      </c>
      <c r="CG79" s="34">
        <f>Randomizer!CG80</f>
        <v>0</v>
      </c>
      <c r="CH79" s="34">
        <f>Randomizer!CH80</f>
        <v>0</v>
      </c>
      <c r="CI79" s="34">
        <f>Randomizer!CI80</f>
        <v>0</v>
      </c>
      <c r="CJ79" s="34">
        <f>Randomizer!CJ80</f>
        <v>0</v>
      </c>
      <c r="CK79" s="34">
        <f>Randomizer!CK80</f>
        <v>0</v>
      </c>
      <c r="CL79" s="34">
        <f>Randomizer!CL80</f>
        <v>0</v>
      </c>
      <c r="CM79" s="34">
        <f>Randomizer!CM80</f>
        <v>0</v>
      </c>
      <c r="CN79" s="34">
        <f>Randomizer!CN80</f>
        <v>0</v>
      </c>
      <c r="CO79" s="252"/>
      <c r="CP79" s="189"/>
      <c r="CQ79" s="190"/>
      <c r="CR79" s="59"/>
      <c r="CS79" s="193"/>
      <c r="CT79" s="209"/>
      <c r="CU79" s="193"/>
      <c r="CV79" s="193"/>
      <c r="CW79" s="193"/>
      <c r="CX79" s="193"/>
      <c r="CY79" s="193"/>
      <c r="CZ79" s="193"/>
      <c r="DA79" s="193"/>
      <c r="DB79" s="193"/>
      <c r="DC79" s="193"/>
      <c r="DD79" s="193"/>
      <c r="DE79" s="193"/>
      <c r="DF79" s="193"/>
      <c r="DG79" s="193"/>
      <c r="DH79" s="193"/>
      <c r="DI79" s="193"/>
      <c r="DJ79" s="193"/>
      <c r="DK79" s="193"/>
      <c r="DL79" s="193"/>
      <c r="DM79" s="193"/>
      <c r="DN79" s="193"/>
      <c r="DO79" s="193"/>
      <c r="DP79" s="193"/>
      <c r="DQ79" s="193"/>
      <c r="DR79" s="193"/>
      <c r="DS79" s="193"/>
      <c r="DT79" s="193"/>
      <c r="DU79" s="193"/>
      <c r="DV79" s="193"/>
      <c r="DW79" s="193"/>
      <c r="DX79" s="193"/>
      <c r="DY79" s="193"/>
      <c r="DZ79" s="193"/>
      <c r="EA79" s="193"/>
      <c r="EB79" s="193"/>
      <c r="EC79" s="193"/>
      <c r="ED79" s="193"/>
      <c r="EE79" s="193"/>
      <c r="EF79" s="193"/>
      <c r="EG79" s="193"/>
      <c r="EH79" s="193"/>
      <c r="EI79" s="193"/>
      <c r="EJ79" s="193"/>
      <c r="EK79" s="193"/>
      <c r="EL79" s="193"/>
      <c r="EM79" s="193"/>
      <c r="EN79" s="193"/>
      <c r="EO79" s="193"/>
      <c r="EP79" s="193"/>
      <c r="EQ79" s="193"/>
      <c r="ER79" s="193"/>
      <c r="ES79" s="193"/>
      <c r="ET79" s="193"/>
      <c r="EU79" s="193"/>
      <c r="EV79" s="193"/>
      <c r="EW79" s="193"/>
      <c r="EX79" s="193"/>
      <c r="EY79" s="193"/>
      <c r="EZ79" s="193"/>
      <c r="FA79" s="193"/>
      <c r="FB79" s="193"/>
      <c r="FC79" s="193"/>
      <c r="FD79" s="193"/>
      <c r="FE79" s="193"/>
      <c r="FF79" s="193"/>
      <c r="FG79" s="193"/>
      <c r="FH79" s="193"/>
      <c r="FI79" s="193"/>
      <c r="FJ79" s="193"/>
      <c r="FK79" s="193"/>
      <c r="FL79" s="193"/>
      <c r="FM79" s="193"/>
      <c r="FN79" s="193"/>
      <c r="FO79" s="193"/>
      <c r="FP79" s="193"/>
      <c r="FQ79" s="193"/>
      <c r="FR79" s="193"/>
      <c r="FS79" s="193"/>
      <c r="FT79" s="193"/>
      <c r="FU79" s="193"/>
      <c r="FV79" s="193"/>
      <c r="FW79" s="193"/>
      <c r="FX79" s="193"/>
      <c r="FY79" s="193"/>
      <c r="FZ79" s="193"/>
      <c r="GA79" s="193"/>
      <c r="GB79" s="193"/>
    </row>
    <row r="80" spans="1:184" hidden="1">
      <c r="A80" s="288"/>
      <c r="B80" s="33" t="s">
        <v>16</v>
      </c>
      <c r="C80" s="34" t="str">
        <f>C75</f>
        <v>Frank Hulton </v>
      </c>
      <c r="D80" s="34" t="str">
        <f t="shared" ref="D80:BO80" si="51">D75</f>
        <v>Mark Redsell</v>
      </c>
      <c r="E80" s="34" t="str">
        <f t="shared" si="51"/>
        <v>Greg Dakin</v>
      </c>
      <c r="F80" s="34" t="str">
        <f t="shared" si="51"/>
        <v>Thorsten Folker</v>
      </c>
      <c r="G80" s="34" t="str">
        <f t="shared" si="51"/>
        <v>Joel West </v>
      </c>
      <c r="H80" s="34" t="str">
        <f t="shared" si="51"/>
        <v>Klaus Brettner</v>
      </c>
      <c r="I80" s="34" t="str">
        <f t="shared" si="51"/>
        <v>Markus Meissner</v>
      </c>
      <c r="J80" s="34" t="str">
        <f t="shared" si="51"/>
        <v>Stefan Bernardy</v>
      </c>
      <c r="K80" s="34" t="str">
        <f t="shared" si="51"/>
        <v>Søren Krogh</v>
      </c>
      <c r="L80" s="34" t="str">
        <f t="shared" si="51"/>
        <v>Alvaro Silgado</v>
      </c>
      <c r="M80" s="34" t="str">
        <f t="shared" si="51"/>
        <v>Pete Burgess</v>
      </c>
      <c r="N80" s="34" t="str">
        <f t="shared" si="51"/>
        <v>Dieter Perlick</v>
      </c>
      <c r="O80" s="34" t="str">
        <f t="shared" si="51"/>
        <v>Simon Thornton </v>
      </c>
      <c r="P80" s="34" t="str">
        <f t="shared" si="51"/>
        <v>André Austen</v>
      </c>
      <c r="Q80" s="34" t="str">
        <f t="shared" si="51"/>
        <v>Siegfried Schedel</v>
      </c>
      <c r="R80" s="34" t="str">
        <f t="shared" si="51"/>
        <v>George Young</v>
      </c>
      <c r="S80" s="34" t="str">
        <f t="shared" si="51"/>
        <v>John Phillips</v>
      </c>
      <c r="T80" s="34" t="str">
        <f t="shared" si="51"/>
        <v>Stefan Bertschi</v>
      </c>
      <c r="U80" s="34" t="str">
        <f t="shared" si="51"/>
        <v>Jason Bioletti</v>
      </c>
      <c r="V80" s="34" t="str">
        <f t="shared" si="51"/>
        <v>Allen Elliott</v>
      </c>
      <c r="W80" s="34" t="str">
        <f t="shared" si="51"/>
        <v>Thomas Deinert</v>
      </c>
      <c r="X80" s="34" t="str">
        <f t="shared" si="51"/>
        <v>Mike Evans</v>
      </c>
      <c r="Y80" s="34" t="str">
        <f t="shared" si="51"/>
        <v>Jon Edison</v>
      </c>
      <c r="Z80" s="34" t="str">
        <f t="shared" si="51"/>
        <v>Thomas Henselmann</v>
      </c>
      <c r="AA80" s="34" t="str">
        <f t="shared" si="51"/>
        <v>Sebastian Reichert</v>
      </c>
      <c r="AB80" s="34" t="str">
        <f t="shared" si="51"/>
        <v>Robert Hermans</v>
      </c>
      <c r="AC80" s="34" t="str">
        <f t="shared" si="51"/>
        <v>Eberhard Rosemann</v>
      </c>
      <c r="AD80" s="34" t="str">
        <f t="shared" si="51"/>
        <v>Klaus Kowalski</v>
      </c>
      <c r="AE80" s="34" t="str">
        <f t="shared" si="51"/>
        <v>Mike Shellim</v>
      </c>
      <c r="AF80" s="34" t="str">
        <f t="shared" si="51"/>
        <v>Martin Newnham</v>
      </c>
      <c r="AG80" s="34" t="str">
        <f t="shared" si="51"/>
        <v>Marc Schmieding</v>
      </c>
      <c r="AH80" s="34" t="str">
        <f t="shared" si="51"/>
        <v>Mark Treble</v>
      </c>
      <c r="AI80" s="34" t="str">
        <f t="shared" si="51"/>
        <v>Gary Harrison</v>
      </c>
      <c r="AJ80" s="34" t="str">
        <f t="shared" si="51"/>
        <v>Peter Gunning</v>
      </c>
      <c r="AK80" s="34" t="str">
        <f t="shared" si="51"/>
        <v>Tobias Reik</v>
      </c>
      <c r="AL80" s="34" t="str">
        <f t="shared" si="51"/>
        <v>Mick Walsh</v>
      </c>
      <c r="AM80" s="34" t="str">
        <f t="shared" si="51"/>
        <v>Paul Garnett</v>
      </c>
      <c r="AN80" s="34" t="str">
        <f t="shared" si="51"/>
        <v>Daniel Schneider</v>
      </c>
      <c r="AO80" s="34" t="str">
        <f t="shared" si="51"/>
        <v>Torsten Hermann</v>
      </c>
      <c r="AP80" s="34" t="str">
        <f t="shared" si="51"/>
        <v>Peter Kowalski</v>
      </c>
      <c r="AQ80" s="34" t="str">
        <f t="shared" si="51"/>
        <v>Martin Kopp</v>
      </c>
      <c r="AR80" s="34" t="str">
        <f t="shared" si="51"/>
        <v>Plöschberger Hannes</v>
      </c>
      <c r="AS80" s="34" t="str">
        <f t="shared" si="51"/>
        <v>Rick Ruijsink</v>
      </c>
      <c r="AT80" s="34" t="str">
        <f t="shared" si="51"/>
        <v>Mark Abbotts</v>
      </c>
      <c r="AU80" s="34" t="str">
        <f t="shared" si="51"/>
        <v>Arne Finkeldey</v>
      </c>
      <c r="AV80" s="34" t="str">
        <f t="shared" si="51"/>
        <v>Martin Ulrich </v>
      </c>
      <c r="AW80" s="34" t="str">
        <f t="shared" si="51"/>
        <v>Tony Robertson</v>
      </c>
      <c r="AX80" s="34" t="str">
        <f t="shared" si="51"/>
        <v>Jesper Christensen</v>
      </c>
      <c r="AY80" s="34" t="str">
        <f t="shared" si="51"/>
        <v>Ulrich Duttenhofer</v>
      </c>
      <c r="AZ80" s="34" t="str">
        <f t="shared" si="51"/>
        <v>Robert Ryan</v>
      </c>
      <c r="BA80" s="34">
        <f t="shared" si="51"/>
        <v>0</v>
      </c>
      <c r="BB80" s="34">
        <f t="shared" si="51"/>
        <v>0</v>
      </c>
      <c r="BC80" s="34">
        <f t="shared" si="51"/>
        <v>0</v>
      </c>
      <c r="BD80" s="34">
        <f t="shared" si="51"/>
        <v>0</v>
      </c>
      <c r="BE80" s="34">
        <f t="shared" si="51"/>
        <v>0</v>
      </c>
      <c r="BF80" s="34">
        <f t="shared" si="51"/>
        <v>0</v>
      </c>
      <c r="BG80" s="34">
        <f t="shared" si="51"/>
        <v>0</v>
      </c>
      <c r="BH80" s="34">
        <f t="shared" si="51"/>
        <v>0</v>
      </c>
      <c r="BI80" s="34">
        <f t="shared" si="51"/>
        <v>0</v>
      </c>
      <c r="BJ80" s="34">
        <f t="shared" si="51"/>
        <v>0</v>
      </c>
      <c r="BK80" s="34">
        <f t="shared" si="51"/>
        <v>0</v>
      </c>
      <c r="BL80" s="34">
        <f t="shared" si="51"/>
        <v>0</v>
      </c>
      <c r="BM80" s="34">
        <f t="shared" si="51"/>
        <v>0</v>
      </c>
      <c r="BN80" s="34">
        <f t="shared" si="51"/>
        <v>0</v>
      </c>
      <c r="BO80" s="34">
        <f t="shared" si="51"/>
        <v>0</v>
      </c>
      <c r="BP80" s="34">
        <f t="shared" ref="BP80:CN80" si="52">BP75</f>
        <v>0</v>
      </c>
      <c r="BQ80" s="34">
        <f t="shared" si="52"/>
        <v>0</v>
      </c>
      <c r="BR80" s="34">
        <f t="shared" si="52"/>
        <v>0</v>
      </c>
      <c r="BS80" s="34">
        <f t="shared" si="52"/>
        <v>0</v>
      </c>
      <c r="BT80" s="34">
        <f t="shared" si="52"/>
        <v>0</v>
      </c>
      <c r="BU80" s="34">
        <f t="shared" si="52"/>
        <v>0</v>
      </c>
      <c r="BV80" s="34">
        <f t="shared" si="52"/>
        <v>0</v>
      </c>
      <c r="BW80" s="34">
        <f t="shared" si="52"/>
        <v>0</v>
      </c>
      <c r="BX80" s="34">
        <f t="shared" si="52"/>
        <v>0</v>
      </c>
      <c r="BY80" s="34">
        <f t="shared" si="52"/>
        <v>0</v>
      </c>
      <c r="BZ80" s="34">
        <f t="shared" si="52"/>
        <v>0</v>
      </c>
      <c r="CA80" s="34">
        <f t="shared" si="52"/>
        <v>0</v>
      </c>
      <c r="CB80" s="34">
        <f t="shared" si="52"/>
        <v>0</v>
      </c>
      <c r="CC80" s="34">
        <f t="shared" si="52"/>
        <v>0</v>
      </c>
      <c r="CD80" s="34">
        <f t="shared" si="52"/>
        <v>0</v>
      </c>
      <c r="CE80" s="34">
        <f t="shared" si="52"/>
        <v>0</v>
      </c>
      <c r="CF80" s="34">
        <f t="shared" si="52"/>
        <v>0</v>
      </c>
      <c r="CG80" s="34">
        <f t="shared" si="52"/>
        <v>0</v>
      </c>
      <c r="CH80" s="34">
        <f t="shared" si="52"/>
        <v>0</v>
      </c>
      <c r="CI80" s="34">
        <f t="shared" si="52"/>
        <v>0</v>
      </c>
      <c r="CJ80" s="34">
        <f t="shared" si="52"/>
        <v>0</v>
      </c>
      <c r="CK80" s="34">
        <f t="shared" si="52"/>
        <v>0</v>
      </c>
      <c r="CL80" s="34">
        <f t="shared" si="52"/>
        <v>0</v>
      </c>
      <c r="CM80" s="34">
        <f t="shared" si="52"/>
        <v>0</v>
      </c>
      <c r="CN80" s="34">
        <f t="shared" si="52"/>
        <v>0</v>
      </c>
      <c r="CO80" s="252"/>
      <c r="CP80" s="40"/>
      <c r="CQ80" s="41"/>
      <c r="CR80" s="59"/>
      <c r="CS80" s="193"/>
      <c r="CT80" s="209">
        <f>A79</f>
        <v>0</v>
      </c>
      <c r="CU80" s="193"/>
      <c r="CV80" s="193"/>
      <c r="CW80" s="193"/>
      <c r="CX80" s="193"/>
      <c r="CY80" s="193"/>
      <c r="CZ80" s="193"/>
      <c r="DA80" s="193"/>
      <c r="DB80" s="193"/>
      <c r="DC80" s="193"/>
      <c r="DD80" s="193"/>
      <c r="DE80" s="193"/>
      <c r="DF80" s="193"/>
      <c r="DG80" s="193"/>
      <c r="DH80" s="193"/>
      <c r="DI80" s="193"/>
      <c r="DJ80" s="193"/>
      <c r="DK80" s="193"/>
      <c r="DL80" s="193"/>
      <c r="DM80" s="193"/>
      <c r="DN80" s="193"/>
      <c r="DO80" s="193"/>
      <c r="DP80" s="193"/>
      <c r="DQ80" s="193"/>
      <c r="DR80" s="193"/>
      <c r="DS80" s="193"/>
      <c r="DT80" s="193"/>
      <c r="DU80" s="193"/>
      <c r="DV80" s="193"/>
      <c r="DW80" s="193"/>
      <c r="DX80" s="193"/>
      <c r="DY80" s="193"/>
      <c r="DZ80" s="193"/>
      <c r="EA80" s="193"/>
      <c r="EB80" s="193"/>
      <c r="EC80" s="193"/>
      <c r="ED80" s="193"/>
      <c r="EE80" s="193"/>
      <c r="EF80" s="193"/>
      <c r="EG80" s="193"/>
      <c r="EH80" s="193"/>
      <c r="EI80" s="193"/>
      <c r="EJ80" s="193"/>
      <c r="EK80" s="193"/>
      <c r="EL80" s="193"/>
      <c r="EM80" s="193"/>
      <c r="EN80" s="193"/>
      <c r="EO80" s="193"/>
      <c r="EP80" s="193"/>
      <c r="EQ80" s="193"/>
      <c r="ER80" s="193"/>
      <c r="ES80" s="193"/>
      <c r="ET80" s="193"/>
      <c r="EU80" s="193"/>
      <c r="EV80" s="193"/>
      <c r="EW80" s="193"/>
      <c r="EX80" s="193"/>
      <c r="EY80" s="193"/>
      <c r="EZ80" s="193"/>
      <c r="FA80" s="193"/>
      <c r="FB80" s="193"/>
      <c r="FC80" s="193"/>
      <c r="FD80" s="193"/>
      <c r="FE80" s="193"/>
      <c r="FF80" s="193"/>
      <c r="FG80" s="193"/>
      <c r="FH80" s="193"/>
      <c r="FI80" s="193"/>
      <c r="FJ80" s="193"/>
      <c r="FK80" s="193"/>
      <c r="FL80" s="193"/>
      <c r="FM80" s="193"/>
      <c r="FN80" s="193"/>
      <c r="FO80" s="193"/>
      <c r="FP80" s="193"/>
      <c r="FQ80" s="193"/>
      <c r="FR80" s="193"/>
      <c r="FS80" s="193"/>
      <c r="FT80" s="193"/>
      <c r="FU80" s="193"/>
      <c r="FV80" s="193"/>
      <c r="FW80" s="193"/>
      <c r="FX80" s="193"/>
      <c r="FY80" s="193"/>
      <c r="FZ80" s="193"/>
      <c r="GA80" s="193"/>
      <c r="GB80" s="193"/>
    </row>
    <row r="81" spans="1:184" s="179" customFormat="1" hidden="1">
      <c r="A81" s="279">
        <v>12</v>
      </c>
      <c r="B81" s="16" t="s">
        <v>18</v>
      </c>
      <c r="C81" s="46">
        <f>RANK(C84,$C84:$CN84,0)</f>
        <v>1</v>
      </c>
      <c r="D81" s="46">
        <f t="shared" ref="D81:BO81" si="53">RANK(D84,$C84:$CN84,0)</f>
        <v>1</v>
      </c>
      <c r="E81" s="46">
        <f t="shared" si="53"/>
        <v>1</v>
      </c>
      <c r="F81" s="46">
        <f t="shared" si="53"/>
        <v>1</v>
      </c>
      <c r="G81" s="46">
        <f t="shared" si="53"/>
        <v>1</v>
      </c>
      <c r="H81" s="46">
        <f t="shared" si="53"/>
        <v>1</v>
      </c>
      <c r="I81" s="46">
        <f t="shared" si="53"/>
        <v>1</v>
      </c>
      <c r="J81" s="46">
        <f t="shared" si="53"/>
        <v>1</v>
      </c>
      <c r="K81" s="46">
        <f t="shared" si="53"/>
        <v>1</v>
      </c>
      <c r="L81" s="46">
        <f t="shared" si="53"/>
        <v>1</v>
      </c>
      <c r="M81" s="46">
        <f t="shared" si="53"/>
        <v>1</v>
      </c>
      <c r="N81" s="46">
        <f t="shared" si="53"/>
        <v>1</v>
      </c>
      <c r="O81" s="46">
        <f t="shared" si="53"/>
        <v>1</v>
      </c>
      <c r="P81" s="46">
        <f t="shared" si="53"/>
        <v>1</v>
      </c>
      <c r="Q81" s="46">
        <f t="shared" si="53"/>
        <v>1</v>
      </c>
      <c r="R81" s="46">
        <f t="shared" si="53"/>
        <v>1</v>
      </c>
      <c r="S81" s="46">
        <f t="shared" si="53"/>
        <v>1</v>
      </c>
      <c r="T81" s="46">
        <f t="shared" si="53"/>
        <v>1</v>
      </c>
      <c r="U81" s="46">
        <f t="shared" si="53"/>
        <v>1</v>
      </c>
      <c r="V81" s="46">
        <f t="shared" si="53"/>
        <v>1</v>
      </c>
      <c r="W81" s="46">
        <f t="shared" si="53"/>
        <v>1</v>
      </c>
      <c r="X81" s="46">
        <f t="shared" si="53"/>
        <v>1</v>
      </c>
      <c r="Y81" s="46">
        <f t="shared" si="53"/>
        <v>1</v>
      </c>
      <c r="Z81" s="46">
        <f t="shared" si="53"/>
        <v>1</v>
      </c>
      <c r="AA81" s="46">
        <f t="shared" si="53"/>
        <v>1</v>
      </c>
      <c r="AB81" s="46">
        <f t="shared" si="53"/>
        <v>1</v>
      </c>
      <c r="AC81" s="46">
        <f t="shared" si="53"/>
        <v>1</v>
      </c>
      <c r="AD81" s="46">
        <f t="shared" si="53"/>
        <v>1</v>
      </c>
      <c r="AE81" s="46">
        <f t="shared" si="53"/>
        <v>1</v>
      </c>
      <c r="AF81" s="46">
        <f t="shared" si="53"/>
        <v>1</v>
      </c>
      <c r="AG81" s="46">
        <f t="shared" si="53"/>
        <v>1</v>
      </c>
      <c r="AH81" s="46">
        <f t="shared" si="53"/>
        <v>1</v>
      </c>
      <c r="AI81" s="46">
        <f t="shared" si="53"/>
        <v>1</v>
      </c>
      <c r="AJ81" s="46">
        <f t="shared" si="53"/>
        <v>1</v>
      </c>
      <c r="AK81" s="46">
        <f t="shared" si="53"/>
        <v>1</v>
      </c>
      <c r="AL81" s="46">
        <f t="shared" si="53"/>
        <v>1</v>
      </c>
      <c r="AM81" s="46">
        <f t="shared" si="53"/>
        <v>1</v>
      </c>
      <c r="AN81" s="46">
        <f t="shared" si="53"/>
        <v>1</v>
      </c>
      <c r="AO81" s="46">
        <f t="shared" si="53"/>
        <v>1</v>
      </c>
      <c r="AP81" s="46">
        <f t="shared" si="53"/>
        <v>1</v>
      </c>
      <c r="AQ81" s="46">
        <f t="shared" si="53"/>
        <v>1</v>
      </c>
      <c r="AR81" s="46">
        <f t="shared" si="53"/>
        <v>1</v>
      </c>
      <c r="AS81" s="46">
        <f t="shared" si="53"/>
        <v>1</v>
      </c>
      <c r="AT81" s="46">
        <f t="shared" si="53"/>
        <v>1</v>
      </c>
      <c r="AU81" s="46">
        <f t="shared" si="53"/>
        <v>1</v>
      </c>
      <c r="AV81" s="46">
        <f t="shared" si="53"/>
        <v>1</v>
      </c>
      <c r="AW81" s="46">
        <f t="shared" si="53"/>
        <v>1</v>
      </c>
      <c r="AX81" s="46">
        <f t="shared" si="53"/>
        <v>1</v>
      </c>
      <c r="AY81" s="46">
        <f t="shared" si="53"/>
        <v>1</v>
      </c>
      <c r="AZ81" s="46">
        <f t="shared" si="53"/>
        <v>1</v>
      </c>
      <c r="BA81" s="46">
        <f t="shared" si="53"/>
        <v>1</v>
      </c>
      <c r="BB81" s="46">
        <f t="shared" si="53"/>
        <v>1</v>
      </c>
      <c r="BC81" s="46">
        <f t="shared" si="53"/>
        <v>1</v>
      </c>
      <c r="BD81" s="46">
        <f t="shared" si="53"/>
        <v>1</v>
      </c>
      <c r="BE81" s="46">
        <f t="shared" si="53"/>
        <v>1</v>
      </c>
      <c r="BF81" s="46">
        <f t="shared" si="53"/>
        <v>1</v>
      </c>
      <c r="BG81" s="46">
        <f t="shared" si="53"/>
        <v>1</v>
      </c>
      <c r="BH81" s="46">
        <f t="shared" si="53"/>
        <v>1</v>
      </c>
      <c r="BI81" s="46">
        <f t="shared" si="53"/>
        <v>1</v>
      </c>
      <c r="BJ81" s="46">
        <f t="shared" si="53"/>
        <v>1</v>
      </c>
      <c r="BK81" s="46">
        <f t="shared" si="53"/>
        <v>1</v>
      </c>
      <c r="BL81" s="46">
        <f t="shared" si="53"/>
        <v>1</v>
      </c>
      <c r="BM81" s="46">
        <f t="shared" si="53"/>
        <v>1</v>
      </c>
      <c r="BN81" s="46">
        <f t="shared" si="53"/>
        <v>1</v>
      </c>
      <c r="BO81" s="46">
        <f t="shared" si="53"/>
        <v>1</v>
      </c>
      <c r="BP81" s="46">
        <f t="shared" ref="BP81:CN81" si="54">RANK(BP84,$C84:$CN84,0)</f>
        <v>1</v>
      </c>
      <c r="BQ81" s="46">
        <f t="shared" si="54"/>
        <v>1</v>
      </c>
      <c r="BR81" s="46">
        <f t="shared" si="54"/>
        <v>1</v>
      </c>
      <c r="BS81" s="46">
        <f t="shared" si="54"/>
        <v>1</v>
      </c>
      <c r="BT81" s="46">
        <f t="shared" si="54"/>
        <v>1</v>
      </c>
      <c r="BU81" s="46">
        <f t="shared" si="54"/>
        <v>1</v>
      </c>
      <c r="BV81" s="46">
        <f t="shared" si="54"/>
        <v>1</v>
      </c>
      <c r="BW81" s="46">
        <f t="shared" si="54"/>
        <v>1</v>
      </c>
      <c r="BX81" s="46">
        <f t="shared" si="54"/>
        <v>1</v>
      </c>
      <c r="BY81" s="46">
        <f t="shared" si="54"/>
        <v>1</v>
      </c>
      <c r="BZ81" s="46">
        <f t="shared" si="54"/>
        <v>1</v>
      </c>
      <c r="CA81" s="46">
        <f t="shared" si="54"/>
        <v>1</v>
      </c>
      <c r="CB81" s="46">
        <f t="shared" si="54"/>
        <v>1</v>
      </c>
      <c r="CC81" s="46">
        <f t="shared" si="54"/>
        <v>1</v>
      </c>
      <c r="CD81" s="46">
        <f t="shared" si="54"/>
        <v>1</v>
      </c>
      <c r="CE81" s="46">
        <f t="shared" si="54"/>
        <v>1</v>
      </c>
      <c r="CF81" s="46">
        <f t="shared" si="54"/>
        <v>1</v>
      </c>
      <c r="CG81" s="46">
        <f t="shared" si="54"/>
        <v>1</v>
      </c>
      <c r="CH81" s="46">
        <f t="shared" si="54"/>
        <v>1</v>
      </c>
      <c r="CI81" s="46">
        <f t="shared" si="54"/>
        <v>1</v>
      </c>
      <c r="CJ81" s="46">
        <f t="shared" si="54"/>
        <v>1</v>
      </c>
      <c r="CK81" s="46">
        <f t="shared" si="54"/>
        <v>1</v>
      </c>
      <c r="CL81" s="46">
        <f t="shared" si="54"/>
        <v>1</v>
      </c>
      <c r="CM81" s="46">
        <f t="shared" si="54"/>
        <v>1</v>
      </c>
      <c r="CN81" s="46">
        <f t="shared" si="54"/>
        <v>1</v>
      </c>
      <c r="CO81" s="252"/>
      <c r="CP81" s="40"/>
      <c r="CQ81" s="41"/>
      <c r="CR81" s="59"/>
      <c r="CS81" s="193"/>
      <c r="CT81" s="209"/>
      <c r="CU81" s="193"/>
      <c r="CV81" s="193"/>
      <c r="CW81" s="193"/>
      <c r="CX81" s="193"/>
      <c r="CY81" s="193"/>
      <c r="CZ81" s="193"/>
      <c r="DA81" s="193"/>
      <c r="DB81" s="193"/>
      <c r="DC81" s="193"/>
      <c r="DD81" s="193"/>
      <c r="DE81" s="193"/>
      <c r="DF81" s="193"/>
      <c r="DG81" s="193"/>
      <c r="DH81" s="193"/>
      <c r="DI81" s="193"/>
      <c r="DJ81" s="193"/>
      <c r="DK81" s="193"/>
      <c r="DL81" s="193"/>
      <c r="DM81" s="193"/>
      <c r="DN81" s="193"/>
      <c r="DO81" s="193"/>
      <c r="DP81" s="193"/>
      <c r="DQ81" s="193"/>
      <c r="DR81" s="193"/>
      <c r="DS81" s="193"/>
      <c r="DT81" s="193"/>
      <c r="DU81" s="193"/>
      <c r="DV81" s="193"/>
      <c r="DW81" s="193"/>
      <c r="DX81" s="193"/>
      <c r="DY81" s="193"/>
      <c r="DZ81" s="193"/>
      <c r="EA81" s="193"/>
      <c r="EB81" s="193"/>
      <c r="EC81" s="193"/>
      <c r="ED81" s="193"/>
      <c r="EE81" s="193"/>
      <c r="EF81" s="193"/>
      <c r="EG81" s="193"/>
      <c r="EH81" s="193"/>
      <c r="EI81" s="193"/>
      <c r="EJ81" s="193"/>
      <c r="EK81" s="193"/>
      <c r="EL81" s="193"/>
      <c r="EM81" s="193"/>
      <c r="EN81" s="193"/>
      <c r="EO81" s="193"/>
      <c r="EP81" s="193"/>
      <c r="EQ81" s="193"/>
      <c r="ER81" s="193"/>
      <c r="ES81" s="193"/>
      <c r="ET81" s="193"/>
      <c r="EU81" s="193"/>
      <c r="EV81" s="193"/>
      <c r="EW81" s="193"/>
      <c r="EX81" s="193"/>
      <c r="EY81" s="193"/>
      <c r="EZ81" s="193"/>
      <c r="FA81" s="193"/>
      <c r="FB81" s="193"/>
      <c r="FC81" s="193"/>
      <c r="FD81" s="193"/>
      <c r="FE81" s="193"/>
      <c r="FF81" s="193"/>
      <c r="FG81" s="193"/>
      <c r="FH81" s="193"/>
      <c r="FI81" s="193"/>
      <c r="FJ81" s="193"/>
      <c r="FK81" s="193"/>
      <c r="FL81" s="193"/>
      <c r="FM81" s="193"/>
      <c r="FN81" s="193"/>
      <c r="FO81" s="193"/>
      <c r="FP81" s="193"/>
      <c r="FQ81" s="193"/>
      <c r="FR81" s="193"/>
      <c r="FS81" s="193"/>
      <c r="FT81" s="193"/>
      <c r="FU81" s="193"/>
      <c r="FV81" s="193"/>
      <c r="FW81" s="193"/>
      <c r="FX81" s="193"/>
      <c r="FY81" s="193"/>
      <c r="FZ81" s="193"/>
      <c r="GA81" s="193"/>
      <c r="GB81" s="193"/>
    </row>
    <row r="82" spans="1:184" s="179" customFormat="1">
      <c r="A82" s="280"/>
      <c r="B82" s="16" t="s">
        <v>1</v>
      </c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252"/>
      <c r="CP82" s="188" t="str">
        <f>IF(Randomizer!CP83=0,"",Randomizer!CP83)</f>
        <v/>
      </c>
      <c r="CQ82" s="188" t="str">
        <f>IF(CP82=0, "", Randomizer!CQ83)</f>
        <v/>
      </c>
      <c r="CR82" s="59"/>
      <c r="CS82" s="193"/>
      <c r="CT82" s="209">
        <f>A81</f>
        <v>12</v>
      </c>
      <c r="CU82" s="193"/>
      <c r="CV82" s="193"/>
      <c r="CW82" s="193"/>
      <c r="CX82" s="193"/>
      <c r="CY82" s="193"/>
      <c r="CZ82" s="193"/>
      <c r="DA82" s="193"/>
      <c r="DB82" s="193"/>
      <c r="DC82" s="193"/>
      <c r="DD82" s="193"/>
      <c r="DE82" s="193"/>
      <c r="DF82" s="193"/>
      <c r="DG82" s="193"/>
      <c r="DH82" s="193"/>
      <c r="DI82" s="193"/>
      <c r="DJ82" s="193"/>
      <c r="DK82" s="193"/>
      <c r="DL82" s="193"/>
      <c r="DM82" s="193"/>
      <c r="DN82" s="193"/>
      <c r="DO82" s="193"/>
      <c r="DP82" s="193"/>
      <c r="DQ82" s="193"/>
      <c r="DR82" s="193"/>
      <c r="DS82" s="193"/>
      <c r="DT82" s="193"/>
      <c r="DU82" s="193"/>
      <c r="DV82" s="193"/>
      <c r="DW82" s="193"/>
      <c r="DX82" s="193"/>
      <c r="DY82" s="193"/>
      <c r="DZ82" s="193"/>
      <c r="EA82" s="193"/>
      <c r="EB82" s="193"/>
      <c r="EC82" s="193"/>
      <c r="ED82" s="193"/>
      <c r="EE82" s="193"/>
      <c r="EF82" s="193"/>
      <c r="EG82" s="193"/>
      <c r="EH82" s="193"/>
      <c r="EI82" s="193"/>
      <c r="EJ82" s="193"/>
      <c r="EK82" s="193"/>
      <c r="EL82" s="193"/>
      <c r="EM82" s="193"/>
      <c r="EN82" s="193"/>
      <c r="EO82" s="193"/>
      <c r="EP82" s="193"/>
      <c r="EQ82" s="193"/>
      <c r="ER82" s="193"/>
      <c r="ES82" s="193"/>
      <c r="ET82" s="193"/>
      <c r="EU82" s="193"/>
      <c r="EV82" s="193"/>
      <c r="EW82" s="193"/>
      <c r="EX82" s="193"/>
      <c r="EY82" s="193"/>
      <c r="EZ82" s="193"/>
      <c r="FA82" s="193"/>
      <c r="FB82" s="193"/>
      <c r="FC82" s="193"/>
      <c r="FD82" s="193"/>
      <c r="FE82" s="193"/>
      <c r="FF82" s="193"/>
      <c r="FG82" s="193"/>
      <c r="FH82" s="193"/>
      <c r="FI82" s="193"/>
      <c r="FJ82" s="193"/>
      <c r="FK82" s="193"/>
      <c r="FL82" s="193"/>
      <c r="FM82" s="193"/>
      <c r="FN82" s="193"/>
      <c r="FO82" s="193"/>
      <c r="FP82" s="193"/>
      <c r="FQ82" s="193"/>
      <c r="FR82" s="193"/>
      <c r="FS82" s="193"/>
      <c r="FT82" s="193"/>
      <c r="FU82" s="193"/>
      <c r="FV82" s="193"/>
      <c r="FW82" s="193"/>
      <c r="FX82" s="193"/>
      <c r="FY82" s="193"/>
      <c r="FZ82" s="193"/>
      <c r="GA82" s="193"/>
      <c r="GB82" s="193"/>
    </row>
    <row r="83" spans="1:184" s="179" customFormat="1">
      <c r="A83" s="280"/>
      <c r="B83" s="16" t="s">
        <v>57</v>
      </c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252"/>
      <c r="CP83" s="245"/>
      <c r="CQ83" s="245"/>
      <c r="CR83" s="59"/>
      <c r="CS83" s="193"/>
      <c r="CT83" s="209"/>
      <c r="CU83" s="193"/>
      <c r="CV83" s="193"/>
      <c r="CW83" s="193"/>
      <c r="CX83" s="193"/>
      <c r="CY83" s="193"/>
      <c r="CZ83" s="193"/>
      <c r="DA83" s="193"/>
      <c r="DB83" s="193"/>
      <c r="DC83" s="193"/>
      <c r="DD83" s="193"/>
      <c r="DE83" s="193"/>
      <c r="DF83" s="193"/>
      <c r="DG83" s="193"/>
      <c r="DH83" s="193"/>
      <c r="DI83" s="193"/>
      <c r="DJ83" s="193"/>
      <c r="DK83" s="193"/>
      <c r="DL83" s="193"/>
      <c r="DM83" s="193"/>
      <c r="DN83" s="193"/>
      <c r="DO83" s="193"/>
      <c r="DP83" s="193"/>
      <c r="DQ83" s="193"/>
      <c r="DR83" s="193"/>
      <c r="DS83" s="193"/>
      <c r="DT83" s="193"/>
      <c r="DU83" s="193"/>
      <c r="DV83" s="193"/>
      <c r="DW83" s="193"/>
      <c r="DX83" s="193"/>
      <c r="DY83" s="193"/>
      <c r="DZ83" s="193"/>
      <c r="EA83" s="193"/>
      <c r="EB83" s="193"/>
      <c r="EC83" s="193"/>
      <c r="ED83" s="193"/>
      <c r="EE83" s="193"/>
      <c r="EF83" s="193"/>
      <c r="EG83" s="193"/>
      <c r="EH83" s="193"/>
      <c r="EI83" s="193"/>
      <c r="EJ83" s="193"/>
      <c r="EK83" s="193"/>
      <c r="EL83" s="193"/>
      <c r="EM83" s="193"/>
      <c r="EN83" s="193"/>
      <c r="EO83" s="193"/>
      <c r="EP83" s="193"/>
      <c r="EQ83" s="193"/>
      <c r="ER83" s="193"/>
      <c r="ES83" s="193"/>
      <c r="ET83" s="193"/>
      <c r="EU83" s="193"/>
      <c r="EV83" s="193"/>
      <c r="EW83" s="193"/>
      <c r="EX83" s="193"/>
      <c r="EY83" s="193"/>
      <c r="EZ83" s="193"/>
      <c r="FA83" s="193"/>
      <c r="FB83" s="193"/>
      <c r="FC83" s="193"/>
      <c r="FD83" s="193"/>
      <c r="FE83" s="193"/>
      <c r="FF83" s="193"/>
      <c r="FG83" s="193"/>
      <c r="FH83" s="193"/>
      <c r="FI83" s="193"/>
      <c r="FJ83" s="193"/>
      <c r="FK83" s="193"/>
      <c r="FL83" s="193"/>
      <c r="FM83" s="193"/>
      <c r="FN83" s="193"/>
      <c r="FO83" s="193"/>
      <c r="FP83" s="193"/>
      <c r="FQ83" s="193"/>
      <c r="FR83" s="193"/>
      <c r="FS83" s="193"/>
      <c r="FT83" s="193"/>
      <c r="FU83" s="193"/>
      <c r="FV83" s="193"/>
      <c r="FW83" s="193"/>
      <c r="FX83" s="193"/>
      <c r="FY83" s="193"/>
      <c r="FZ83" s="193"/>
      <c r="GA83" s="193"/>
      <c r="GB83" s="193"/>
    </row>
    <row r="84" spans="1:184" s="179" customFormat="1">
      <c r="A84" s="280"/>
      <c r="B84" s="16" t="s">
        <v>2</v>
      </c>
      <c r="C84" s="32">
        <f>Randomizer!C86</f>
        <v>0</v>
      </c>
      <c r="D84" s="32">
        <f>Randomizer!D86</f>
        <v>0</v>
      </c>
      <c r="E84" s="32">
        <f>Randomizer!E86</f>
        <v>0</v>
      </c>
      <c r="F84" s="32">
        <f>Randomizer!F86</f>
        <v>0</v>
      </c>
      <c r="G84" s="32">
        <f>Randomizer!G86</f>
        <v>0</v>
      </c>
      <c r="H84" s="32">
        <f>Randomizer!H86</f>
        <v>0</v>
      </c>
      <c r="I84" s="32">
        <f>Randomizer!I86</f>
        <v>0</v>
      </c>
      <c r="J84" s="32">
        <f>Randomizer!J86</f>
        <v>0</v>
      </c>
      <c r="K84" s="32">
        <f>Randomizer!K86</f>
        <v>0</v>
      </c>
      <c r="L84" s="32">
        <f>Randomizer!L86</f>
        <v>0</v>
      </c>
      <c r="M84" s="32">
        <f>Randomizer!M86</f>
        <v>0</v>
      </c>
      <c r="N84" s="32">
        <f>Randomizer!N86</f>
        <v>0</v>
      </c>
      <c r="O84" s="32">
        <f>Randomizer!O86</f>
        <v>0</v>
      </c>
      <c r="P84" s="32">
        <f>Randomizer!P86</f>
        <v>0</v>
      </c>
      <c r="Q84" s="32">
        <f>Randomizer!Q86</f>
        <v>0</v>
      </c>
      <c r="R84" s="32">
        <f>Randomizer!R86</f>
        <v>0</v>
      </c>
      <c r="S84" s="32">
        <f>Randomizer!S86</f>
        <v>0</v>
      </c>
      <c r="T84" s="32">
        <f>Randomizer!T86</f>
        <v>0</v>
      </c>
      <c r="U84" s="32">
        <f>Randomizer!U86</f>
        <v>0</v>
      </c>
      <c r="V84" s="32">
        <f>Randomizer!V86</f>
        <v>0</v>
      </c>
      <c r="W84" s="32">
        <f>Randomizer!W86</f>
        <v>0</v>
      </c>
      <c r="X84" s="32">
        <f>Randomizer!X86</f>
        <v>0</v>
      </c>
      <c r="Y84" s="32">
        <f>Randomizer!Y86</f>
        <v>0</v>
      </c>
      <c r="Z84" s="32">
        <f>Randomizer!Z86</f>
        <v>0</v>
      </c>
      <c r="AA84" s="32">
        <f>Randomizer!AA86</f>
        <v>0</v>
      </c>
      <c r="AB84" s="32">
        <f>Randomizer!AB86</f>
        <v>0</v>
      </c>
      <c r="AC84" s="32">
        <f>Randomizer!AC86</f>
        <v>0</v>
      </c>
      <c r="AD84" s="32">
        <f>Randomizer!AD86</f>
        <v>0</v>
      </c>
      <c r="AE84" s="32">
        <f>Randomizer!AE86</f>
        <v>0</v>
      </c>
      <c r="AF84" s="32">
        <f>Randomizer!AF86</f>
        <v>0</v>
      </c>
      <c r="AG84" s="32">
        <f>Randomizer!AG86</f>
        <v>0</v>
      </c>
      <c r="AH84" s="32">
        <f>Randomizer!AH86</f>
        <v>0</v>
      </c>
      <c r="AI84" s="32">
        <f>Randomizer!AI86</f>
        <v>0</v>
      </c>
      <c r="AJ84" s="32">
        <f>Randomizer!AJ86</f>
        <v>0</v>
      </c>
      <c r="AK84" s="32">
        <f>Randomizer!AK86</f>
        <v>0</v>
      </c>
      <c r="AL84" s="32">
        <f>Randomizer!AL86</f>
        <v>0</v>
      </c>
      <c r="AM84" s="32">
        <f>Randomizer!AM86</f>
        <v>0</v>
      </c>
      <c r="AN84" s="32">
        <f>Randomizer!AN86</f>
        <v>0</v>
      </c>
      <c r="AO84" s="32">
        <f>Randomizer!AO86</f>
        <v>0</v>
      </c>
      <c r="AP84" s="32">
        <f>Randomizer!AP86</f>
        <v>0</v>
      </c>
      <c r="AQ84" s="32">
        <f>Randomizer!AQ86</f>
        <v>0</v>
      </c>
      <c r="AR84" s="32">
        <f>Randomizer!AR86</f>
        <v>0</v>
      </c>
      <c r="AS84" s="32">
        <f>Randomizer!AS86</f>
        <v>0</v>
      </c>
      <c r="AT84" s="32">
        <f>Randomizer!AT86</f>
        <v>0</v>
      </c>
      <c r="AU84" s="32">
        <f>Randomizer!AU86</f>
        <v>0</v>
      </c>
      <c r="AV84" s="32">
        <f>Randomizer!AV86</f>
        <v>0</v>
      </c>
      <c r="AW84" s="32">
        <f>Randomizer!AW86</f>
        <v>0</v>
      </c>
      <c r="AX84" s="32">
        <f>Randomizer!AX86</f>
        <v>0</v>
      </c>
      <c r="AY84" s="32">
        <f>Randomizer!AY86</f>
        <v>0</v>
      </c>
      <c r="AZ84" s="32">
        <f>Randomizer!AZ86</f>
        <v>0</v>
      </c>
      <c r="BA84" s="32">
        <f>Randomizer!BA86</f>
        <v>0</v>
      </c>
      <c r="BB84" s="32">
        <f>Randomizer!BB86</f>
        <v>0</v>
      </c>
      <c r="BC84" s="32">
        <f>Randomizer!BC86</f>
        <v>0</v>
      </c>
      <c r="BD84" s="32">
        <f>Randomizer!BD86</f>
        <v>0</v>
      </c>
      <c r="BE84" s="32">
        <f>Randomizer!BE86</f>
        <v>0</v>
      </c>
      <c r="BF84" s="32">
        <f>Randomizer!BF86</f>
        <v>0</v>
      </c>
      <c r="BG84" s="32">
        <f>Randomizer!BG86</f>
        <v>0</v>
      </c>
      <c r="BH84" s="32">
        <f>Randomizer!BH86</f>
        <v>0</v>
      </c>
      <c r="BI84" s="32">
        <f>Randomizer!BI86</f>
        <v>0</v>
      </c>
      <c r="BJ84" s="32">
        <f>Randomizer!BJ86</f>
        <v>0</v>
      </c>
      <c r="BK84" s="32">
        <f>Randomizer!BK86</f>
        <v>0</v>
      </c>
      <c r="BL84" s="32">
        <f>Randomizer!BL86</f>
        <v>0</v>
      </c>
      <c r="BM84" s="32">
        <f>Randomizer!BM86</f>
        <v>0</v>
      </c>
      <c r="BN84" s="32">
        <f>Randomizer!BN86</f>
        <v>0</v>
      </c>
      <c r="BO84" s="32">
        <f>Randomizer!BO86</f>
        <v>0</v>
      </c>
      <c r="BP84" s="32">
        <f>Randomizer!BP86</f>
        <v>0</v>
      </c>
      <c r="BQ84" s="32">
        <f>Randomizer!BQ86</f>
        <v>0</v>
      </c>
      <c r="BR84" s="32">
        <f>Randomizer!BR86</f>
        <v>0</v>
      </c>
      <c r="BS84" s="32">
        <f>Randomizer!BS86</f>
        <v>0</v>
      </c>
      <c r="BT84" s="32">
        <f>Randomizer!BT86</f>
        <v>0</v>
      </c>
      <c r="BU84" s="32">
        <f>Randomizer!BU86</f>
        <v>0</v>
      </c>
      <c r="BV84" s="32">
        <f>Randomizer!BV86</f>
        <v>0</v>
      </c>
      <c r="BW84" s="32">
        <f>Randomizer!BW86</f>
        <v>0</v>
      </c>
      <c r="BX84" s="32">
        <f>Randomizer!BX86</f>
        <v>0</v>
      </c>
      <c r="BY84" s="32">
        <f>Randomizer!BY86</f>
        <v>0</v>
      </c>
      <c r="BZ84" s="32">
        <f>Randomizer!BZ86</f>
        <v>0</v>
      </c>
      <c r="CA84" s="32">
        <f>Randomizer!CA86</f>
        <v>0</v>
      </c>
      <c r="CB84" s="32">
        <f>Randomizer!CB86</f>
        <v>0</v>
      </c>
      <c r="CC84" s="32">
        <f>Randomizer!CC86</f>
        <v>0</v>
      </c>
      <c r="CD84" s="32">
        <f>Randomizer!CD86</f>
        <v>0</v>
      </c>
      <c r="CE84" s="32">
        <f>Randomizer!CE86</f>
        <v>0</v>
      </c>
      <c r="CF84" s="32">
        <f>Randomizer!CF86</f>
        <v>0</v>
      </c>
      <c r="CG84" s="32">
        <f>Randomizer!CG86</f>
        <v>0</v>
      </c>
      <c r="CH84" s="32">
        <f>Randomizer!CH86</f>
        <v>0</v>
      </c>
      <c r="CI84" s="32">
        <f>Randomizer!CI86</f>
        <v>0</v>
      </c>
      <c r="CJ84" s="32">
        <f>Randomizer!CJ86</f>
        <v>0</v>
      </c>
      <c r="CK84" s="32">
        <f>Randomizer!CK86</f>
        <v>0</v>
      </c>
      <c r="CL84" s="32">
        <f>Randomizer!CL86</f>
        <v>0</v>
      </c>
      <c r="CM84" s="32">
        <f>Randomizer!CM86</f>
        <v>0</v>
      </c>
      <c r="CN84" s="32">
        <f>Randomizer!CN86</f>
        <v>0</v>
      </c>
      <c r="CO84" s="252"/>
      <c r="CP84" s="189"/>
      <c r="CQ84" s="190"/>
      <c r="CR84" s="59"/>
      <c r="CS84" s="193"/>
      <c r="CT84" s="209"/>
      <c r="CU84" s="193"/>
      <c r="CV84" s="193"/>
      <c r="CW84" s="193"/>
      <c r="CX84" s="193"/>
      <c r="CY84" s="193"/>
      <c r="CZ84" s="193"/>
      <c r="DA84" s="193"/>
      <c r="DB84" s="193"/>
      <c r="DC84" s="193"/>
      <c r="DD84" s="193"/>
      <c r="DE84" s="193"/>
      <c r="DF84" s="193"/>
      <c r="DG84" s="193"/>
      <c r="DH84" s="193"/>
      <c r="DI84" s="193"/>
      <c r="DJ84" s="193"/>
      <c r="DK84" s="193"/>
      <c r="DL84" s="193"/>
      <c r="DM84" s="193"/>
      <c r="DN84" s="193"/>
      <c r="DO84" s="193"/>
      <c r="DP84" s="193"/>
      <c r="DQ84" s="193"/>
      <c r="DR84" s="193"/>
      <c r="DS84" s="193"/>
      <c r="DT84" s="193"/>
      <c r="DU84" s="193"/>
      <c r="DV84" s="193"/>
      <c r="DW84" s="193"/>
      <c r="DX84" s="193"/>
      <c r="DY84" s="193"/>
      <c r="DZ84" s="193"/>
      <c r="EA84" s="193"/>
      <c r="EB84" s="193"/>
      <c r="EC84" s="193"/>
      <c r="ED84" s="193"/>
      <c r="EE84" s="193"/>
      <c r="EF84" s="193"/>
      <c r="EG84" s="193"/>
      <c r="EH84" s="193"/>
      <c r="EI84" s="193"/>
      <c r="EJ84" s="193"/>
      <c r="EK84" s="193"/>
      <c r="EL84" s="193"/>
      <c r="EM84" s="193"/>
      <c r="EN84" s="193"/>
      <c r="EO84" s="193"/>
      <c r="EP84" s="193"/>
      <c r="EQ84" s="193"/>
      <c r="ER84" s="193"/>
      <c r="ES84" s="193"/>
      <c r="ET84" s="193"/>
      <c r="EU84" s="193"/>
      <c r="EV84" s="193"/>
      <c r="EW84" s="193"/>
      <c r="EX84" s="193"/>
      <c r="EY84" s="193"/>
      <c r="EZ84" s="193"/>
      <c r="FA84" s="193"/>
      <c r="FB84" s="193"/>
      <c r="FC84" s="193"/>
      <c r="FD84" s="193"/>
      <c r="FE84" s="193"/>
      <c r="FF84" s="193"/>
      <c r="FG84" s="193"/>
      <c r="FH84" s="193"/>
      <c r="FI84" s="193"/>
      <c r="FJ84" s="193"/>
      <c r="FK84" s="193"/>
      <c r="FL84" s="193"/>
      <c r="FM84" s="193"/>
      <c r="FN84" s="193"/>
      <c r="FO84" s="193"/>
      <c r="FP84" s="193"/>
      <c r="FQ84" s="193"/>
      <c r="FR84" s="193"/>
      <c r="FS84" s="193"/>
      <c r="FT84" s="193"/>
      <c r="FU84" s="193"/>
      <c r="FV84" s="193"/>
      <c r="FW84" s="193"/>
      <c r="FX84" s="193"/>
      <c r="FY84" s="193"/>
      <c r="FZ84" s="193"/>
      <c r="GA84" s="193"/>
      <c r="GB84" s="193"/>
    </row>
    <row r="85" spans="1:184" s="179" customFormat="1" hidden="1">
      <c r="A85" s="281"/>
      <c r="B85" s="16" t="s">
        <v>16</v>
      </c>
      <c r="C85" s="32" t="str">
        <f>C80</f>
        <v>Frank Hulton </v>
      </c>
      <c r="D85" s="32" t="str">
        <f t="shared" ref="D85:BO85" si="55">D80</f>
        <v>Mark Redsell</v>
      </c>
      <c r="E85" s="32" t="str">
        <f t="shared" si="55"/>
        <v>Greg Dakin</v>
      </c>
      <c r="F85" s="32" t="str">
        <f t="shared" si="55"/>
        <v>Thorsten Folker</v>
      </c>
      <c r="G85" s="32" t="str">
        <f t="shared" si="55"/>
        <v>Joel West </v>
      </c>
      <c r="H85" s="32" t="str">
        <f t="shared" si="55"/>
        <v>Klaus Brettner</v>
      </c>
      <c r="I85" s="32" t="str">
        <f t="shared" si="55"/>
        <v>Markus Meissner</v>
      </c>
      <c r="J85" s="32" t="str">
        <f t="shared" si="55"/>
        <v>Stefan Bernardy</v>
      </c>
      <c r="K85" s="32" t="str">
        <f t="shared" si="55"/>
        <v>Søren Krogh</v>
      </c>
      <c r="L85" s="32" t="str">
        <f t="shared" si="55"/>
        <v>Alvaro Silgado</v>
      </c>
      <c r="M85" s="32" t="str">
        <f t="shared" si="55"/>
        <v>Pete Burgess</v>
      </c>
      <c r="N85" s="32" t="str">
        <f t="shared" si="55"/>
        <v>Dieter Perlick</v>
      </c>
      <c r="O85" s="32" t="str">
        <f t="shared" si="55"/>
        <v>Simon Thornton </v>
      </c>
      <c r="P85" s="32" t="str">
        <f t="shared" si="55"/>
        <v>André Austen</v>
      </c>
      <c r="Q85" s="32" t="str">
        <f t="shared" si="55"/>
        <v>Siegfried Schedel</v>
      </c>
      <c r="R85" s="32" t="str">
        <f t="shared" si="55"/>
        <v>George Young</v>
      </c>
      <c r="S85" s="32" t="str">
        <f t="shared" si="55"/>
        <v>John Phillips</v>
      </c>
      <c r="T85" s="32" t="str">
        <f t="shared" si="55"/>
        <v>Stefan Bertschi</v>
      </c>
      <c r="U85" s="32" t="str">
        <f t="shared" si="55"/>
        <v>Jason Bioletti</v>
      </c>
      <c r="V85" s="32" t="str">
        <f t="shared" si="55"/>
        <v>Allen Elliott</v>
      </c>
      <c r="W85" s="32" t="str">
        <f t="shared" si="55"/>
        <v>Thomas Deinert</v>
      </c>
      <c r="X85" s="32" t="str">
        <f t="shared" si="55"/>
        <v>Mike Evans</v>
      </c>
      <c r="Y85" s="32" t="str">
        <f t="shared" si="55"/>
        <v>Jon Edison</v>
      </c>
      <c r="Z85" s="32" t="str">
        <f t="shared" si="55"/>
        <v>Thomas Henselmann</v>
      </c>
      <c r="AA85" s="32" t="str">
        <f t="shared" si="55"/>
        <v>Sebastian Reichert</v>
      </c>
      <c r="AB85" s="32" t="str">
        <f t="shared" si="55"/>
        <v>Robert Hermans</v>
      </c>
      <c r="AC85" s="32" t="str">
        <f t="shared" si="55"/>
        <v>Eberhard Rosemann</v>
      </c>
      <c r="AD85" s="32" t="str">
        <f t="shared" si="55"/>
        <v>Klaus Kowalski</v>
      </c>
      <c r="AE85" s="32" t="str">
        <f t="shared" si="55"/>
        <v>Mike Shellim</v>
      </c>
      <c r="AF85" s="32" t="str">
        <f t="shared" si="55"/>
        <v>Martin Newnham</v>
      </c>
      <c r="AG85" s="32" t="str">
        <f t="shared" si="55"/>
        <v>Marc Schmieding</v>
      </c>
      <c r="AH85" s="32" t="str">
        <f t="shared" si="55"/>
        <v>Mark Treble</v>
      </c>
      <c r="AI85" s="32" t="str">
        <f t="shared" si="55"/>
        <v>Gary Harrison</v>
      </c>
      <c r="AJ85" s="32" t="str">
        <f t="shared" si="55"/>
        <v>Peter Gunning</v>
      </c>
      <c r="AK85" s="32" t="str">
        <f t="shared" si="55"/>
        <v>Tobias Reik</v>
      </c>
      <c r="AL85" s="32" t="str">
        <f t="shared" si="55"/>
        <v>Mick Walsh</v>
      </c>
      <c r="AM85" s="32" t="str">
        <f t="shared" si="55"/>
        <v>Paul Garnett</v>
      </c>
      <c r="AN85" s="32" t="str">
        <f t="shared" si="55"/>
        <v>Daniel Schneider</v>
      </c>
      <c r="AO85" s="32" t="str">
        <f t="shared" si="55"/>
        <v>Torsten Hermann</v>
      </c>
      <c r="AP85" s="32" t="str">
        <f t="shared" si="55"/>
        <v>Peter Kowalski</v>
      </c>
      <c r="AQ85" s="32" t="str">
        <f t="shared" si="55"/>
        <v>Martin Kopp</v>
      </c>
      <c r="AR85" s="32" t="str">
        <f t="shared" si="55"/>
        <v>Plöschberger Hannes</v>
      </c>
      <c r="AS85" s="32" t="str">
        <f t="shared" si="55"/>
        <v>Rick Ruijsink</v>
      </c>
      <c r="AT85" s="32" t="str">
        <f t="shared" si="55"/>
        <v>Mark Abbotts</v>
      </c>
      <c r="AU85" s="32" t="str">
        <f t="shared" si="55"/>
        <v>Arne Finkeldey</v>
      </c>
      <c r="AV85" s="32" t="str">
        <f t="shared" si="55"/>
        <v>Martin Ulrich </v>
      </c>
      <c r="AW85" s="32" t="str">
        <f t="shared" si="55"/>
        <v>Tony Robertson</v>
      </c>
      <c r="AX85" s="32" t="str">
        <f t="shared" si="55"/>
        <v>Jesper Christensen</v>
      </c>
      <c r="AY85" s="32" t="str">
        <f t="shared" si="55"/>
        <v>Ulrich Duttenhofer</v>
      </c>
      <c r="AZ85" s="32" t="str">
        <f t="shared" si="55"/>
        <v>Robert Ryan</v>
      </c>
      <c r="BA85" s="32">
        <f t="shared" si="55"/>
        <v>0</v>
      </c>
      <c r="BB85" s="32">
        <f t="shared" si="55"/>
        <v>0</v>
      </c>
      <c r="BC85" s="32">
        <f t="shared" si="55"/>
        <v>0</v>
      </c>
      <c r="BD85" s="32">
        <f t="shared" si="55"/>
        <v>0</v>
      </c>
      <c r="BE85" s="32">
        <f t="shared" si="55"/>
        <v>0</v>
      </c>
      <c r="BF85" s="32">
        <f t="shared" si="55"/>
        <v>0</v>
      </c>
      <c r="BG85" s="32">
        <f t="shared" si="55"/>
        <v>0</v>
      </c>
      <c r="BH85" s="32">
        <f t="shared" si="55"/>
        <v>0</v>
      </c>
      <c r="BI85" s="32">
        <f t="shared" si="55"/>
        <v>0</v>
      </c>
      <c r="BJ85" s="32">
        <f t="shared" si="55"/>
        <v>0</v>
      </c>
      <c r="BK85" s="32">
        <f t="shared" si="55"/>
        <v>0</v>
      </c>
      <c r="BL85" s="32">
        <f t="shared" si="55"/>
        <v>0</v>
      </c>
      <c r="BM85" s="32">
        <f t="shared" si="55"/>
        <v>0</v>
      </c>
      <c r="BN85" s="32">
        <f t="shared" si="55"/>
        <v>0</v>
      </c>
      <c r="BO85" s="32">
        <f t="shared" si="55"/>
        <v>0</v>
      </c>
      <c r="BP85" s="32">
        <f t="shared" ref="BP85:CN85" si="56">BP80</f>
        <v>0</v>
      </c>
      <c r="BQ85" s="32">
        <f t="shared" si="56"/>
        <v>0</v>
      </c>
      <c r="BR85" s="32">
        <f t="shared" si="56"/>
        <v>0</v>
      </c>
      <c r="BS85" s="32">
        <f t="shared" si="56"/>
        <v>0</v>
      </c>
      <c r="BT85" s="32">
        <f t="shared" si="56"/>
        <v>0</v>
      </c>
      <c r="BU85" s="32">
        <f t="shared" si="56"/>
        <v>0</v>
      </c>
      <c r="BV85" s="32">
        <f t="shared" si="56"/>
        <v>0</v>
      </c>
      <c r="BW85" s="32">
        <f t="shared" si="56"/>
        <v>0</v>
      </c>
      <c r="BX85" s="32">
        <f t="shared" si="56"/>
        <v>0</v>
      </c>
      <c r="BY85" s="32">
        <f t="shared" si="56"/>
        <v>0</v>
      </c>
      <c r="BZ85" s="32">
        <f t="shared" si="56"/>
        <v>0</v>
      </c>
      <c r="CA85" s="32">
        <f t="shared" si="56"/>
        <v>0</v>
      </c>
      <c r="CB85" s="32">
        <f t="shared" si="56"/>
        <v>0</v>
      </c>
      <c r="CC85" s="32">
        <f t="shared" si="56"/>
        <v>0</v>
      </c>
      <c r="CD85" s="32">
        <f t="shared" si="56"/>
        <v>0</v>
      </c>
      <c r="CE85" s="32">
        <f t="shared" si="56"/>
        <v>0</v>
      </c>
      <c r="CF85" s="32">
        <f t="shared" si="56"/>
        <v>0</v>
      </c>
      <c r="CG85" s="32">
        <f t="shared" si="56"/>
        <v>0</v>
      </c>
      <c r="CH85" s="32">
        <f t="shared" si="56"/>
        <v>0</v>
      </c>
      <c r="CI85" s="32">
        <f t="shared" si="56"/>
        <v>0</v>
      </c>
      <c r="CJ85" s="32">
        <f t="shared" si="56"/>
        <v>0</v>
      </c>
      <c r="CK85" s="32">
        <f t="shared" si="56"/>
        <v>0</v>
      </c>
      <c r="CL85" s="32">
        <f t="shared" si="56"/>
        <v>0</v>
      </c>
      <c r="CM85" s="32">
        <f t="shared" si="56"/>
        <v>0</v>
      </c>
      <c r="CN85" s="32">
        <f t="shared" si="56"/>
        <v>0</v>
      </c>
      <c r="CO85" s="252"/>
      <c r="CP85" s="40"/>
      <c r="CQ85" s="41"/>
      <c r="CR85" s="59"/>
      <c r="CS85" s="193"/>
      <c r="CT85" s="209">
        <f>A84</f>
        <v>0</v>
      </c>
      <c r="CU85" s="193"/>
      <c r="CV85" s="193"/>
      <c r="CW85" s="193"/>
      <c r="CX85" s="193"/>
      <c r="CY85" s="193"/>
      <c r="CZ85" s="193"/>
      <c r="DA85" s="193"/>
      <c r="DB85" s="193"/>
      <c r="DC85" s="193"/>
      <c r="DD85" s="193"/>
      <c r="DE85" s="193"/>
      <c r="DF85" s="193"/>
      <c r="DG85" s="193"/>
      <c r="DH85" s="193"/>
      <c r="DI85" s="193"/>
      <c r="DJ85" s="193"/>
      <c r="DK85" s="193"/>
      <c r="DL85" s="193"/>
      <c r="DM85" s="193"/>
      <c r="DN85" s="193"/>
      <c r="DO85" s="193"/>
      <c r="DP85" s="193"/>
      <c r="DQ85" s="193"/>
      <c r="DR85" s="193"/>
      <c r="DS85" s="193"/>
      <c r="DT85" s="193"/>
      <c r="DU85" s="193"/>
      <c r="DV85" s="193"/>
      <c r="DW85" s="193"/>
      <c r="DX85" s="193"/>
      <c r="DY85" s="193"/>
      <c r="DZ85" s="193"/>
      <c r="EA85" s="193"/>
      <c r="EB85" s="193"/>
      <c r="EC85" s="193"/>
      <c r="ED85" s="193"/>
      <c r="EE85" s="193"/>
      <c r="EF85" s="193"/>
      <c r="EG85" s="193"/>
      <c r="EH85" s="193"/>
      <c r="EI85" s="193"/>
      <c r="EJ85" s="193"/>
      <c r="EK85" s="193"/>
      <c r="EL85" s="193"/>
      <c r="EM85" s="193"/>
      <c r="EN85" s="193"/>
      <c r="EO85" s="193"/>
      <c r="EP85" s="193"/>
      <c r="EQ85" s="193"/>
      <c r="ER85" s="193"/>
      <c r="ES85" s="193"/>
      <c r="ET85" s="193"/>
      <c r="EU85" s="193"/>
      <c r="EV85" s="193"/>
      <c r="EW85" s="193"/>
      <c r="EX85" s="193"/>
      <c r="EY85" s="193"/>
      <c r="EZ85" s="193"/>
      <c r="FA85" s="193"/>
      <c r="FB85" s="193"/>
      <c r="FC85" s="193"/>
      <c r="FD85" s="193"/>
      <c r="FE85" s="193"/>
      <c r="FF85" s="193"/>
      <c r="FG85" s="193"/>
      <c r="FH85" s="193"/>
      <c r="FI85" s="193"/>
      <c r="FJ85" s="193"/>
      <c r="FK85" s="193"/>
      <c r="FL85" s="193"/>
      <c r="FM85" s="193"/>
      <c r="FN85" s="193"/>
      <c r="FO85" s="193"/>
      <c r="FP85" s="193"/>
      <c r="FQ85" s="193"/>
      <c r="FR85" s="193"/>
      <c r="FS85" s="193"/>
      <c r="FT85" s="193"/>
      <c r="FU85" s="193"/>
      <c r="FV85" s="193"/>
      <c r="FW85" s="193"/>
      <c r="FX85" s="193"/>
      <c r="FY85" s="193"/>
      <c r="FZ85" s="193"/>
      <c r="GA85" s="193"/>
      <c r="GB85" s="193"/>
    </row>
    <row r="86" spans="1:184" hidden="1">
      <c r="A86" s="282">
        <v>13</v>
      </c>
      <c r="B86" s="33" t="s">
        <v>18</v>
      </c>
      <c r="C86" s="42">
        <f>RANK(C89,$C89:$CN89,0)</f>
        <v>1</v>
      </c>
      <c r="D86" s="42">
        <f t="shared" ref="D86:BO86" si="57">RANK(D89,$C89:$CN89,0)</f>
        <v>1</v>
      </c>
      <c r="E86" s="42">
        <f t="shared" si="57"/>
        <v>1</v>
      </c>
      <c r="F86" s="42">
        <f t="shared" si="57"/>
        <v>1</v>
      </c>
      <c r="G86" s="42">
        <f t="shared" si="57"/>
        <v>1</v>
      </c>
      <c r="H86" s="42">
        <f t="shared" si="57"/>
        <v>1</v>
      </c>
      <c r="I86" s="42">
        <f t="shared" si="57"/>
        <v>1</v>
      </c>
      <c r="J86" s="42">
        <f t="shared" si="57"/>
        <v>1</v>
      </c>
      <c r="K86" s="42">
        <f t="shared" si="57"/>
        <v>1</v>
      </c>
      <c r="L86" s="42">
        <f t="shared" si="57"/>
        <v>1</v>
      </c>
      <c r="M86" s="42">
        <f t="shared" si="57"/>
        <v>1</v>
      </c>
      <c r="N86" s="42">
        <f t="shared" si="57"/>
        <v>1</v>
      </c>
      <c r="O86" s="42">
        <f t="shared" si="57"/>
        <v>1</v>
      </c>
      <c r="P86" s="42">
        <f t="shared" si="57"/>
        <v>1</v>
      </c>
      <c r="Q86" s="42">
        <f t="shared" si="57"/>
        <v>1</v>
      </c>
      <c r="R86" s="42">
        <f t="shared" si="57"/>
        <v>1</v>
      </c>
      <c r="S86" s="42">
        <f t="shared" si="57"/>
        <v>1</v>
      </c>
      <c r="T86" s="42">
        <f t="shared" si="57"/>
        <v>1</v>
      </c>
      <c r="U86" s="42">
        <f t="shared" si="57"/>
        <v>1</v>
      </c>
      <c r="V86" s="42">
        <f t="shared" si="57"/>
        <v>1</v>
      </c>
      <c r="W86" s="42">
        <f t="shared" si="57"/>
        <v>1</v>
      </c>
      <c r="X86" s="42">
        <f t="shared" si="57"/>
        <v>1</v>
      </c>
      <c r="Y86" s="42">
        <f t="shared" si="57"/>
        <v>1</v>
      </c>
      <c r="Z86" s="42">
        <f t="shared" si="57"/>
        <v>1</v>
      </c>
      <c r="AA86" s="42">
        <f t="shared" si="57"/>
        <v>1</v>
      </c>
      <c r="AB86" s="42">
        <f t="shared" si="57"/>
        <v>1</v>
      </c>
      <c r="AC86" s="42">
        <f t="shared" si="57"/>
        <v>1</v>
      </c>
      <c r="AD86" s="42">
        <f t="shared" si="57"/>
        <v>1</v>
      </c>
      <c r="AE86" s="42">
        <f t="shared" si="57"/>
        <v>1</v>
      </c>
      <c r="AF86" s="42">
        <f t="shared" si="57"/>
        <v>1</v>
      </c>
      <c r="AG86" s="42">
        <f t="shared" si="57"/>
        <v>1</v>
      </c>
      <c r="AH86" s="42">
        <f t="shared" si="57"/>
        <v>1</v>
      </c>
      <c r="AI86" s="42">
        <f t="shared" si="57"/>
        <v>1</v>
      </c>
      <c r="AJ86" s="42">
        <f t="shared" si="57"/>
        <v>1</v>
      </c>
      <c r="AK86" s="42">
        <f t="shared" si="57"/>
        <v>1</v>
      </c>
      <c r="AL86" s="42">
        <f t="shared" si="57"/>
        <v>1</v>
      </c>
      <c r="AM86" s="42">
        <f t="shared" si="57"/>
        <v>1</v>
      </c>
      <c r="AN86" s="42">
        <f t="shared" si="57"/>
        <v>1</v>
      </c>
      <c r="AO86" s="42">
        <f t="shared" si="57"/>
        <v>1</v>
      </c>
      <c r="AP86" s="42">
        <f t="shared" si="57"/>
        <v>1</v>
      </c>
      <c r="AQ86" s="42">
        <f t="shared" si="57"/>
        <v>1</v>
      </c>
      <c r="AR86" s="42">
        <f t="shared" si="57"/>
        <v>1</v>
      </c>
      <c r="AS86" s="42">
        <f t="shared" si="57"/>
        <v>1</v>
      </c>
      <c r="AT86" s="42">
        <f t="shared" si="57"/>
        <v>1</v>
      </c>
      <c r="AU86" s="42">
        <f t="shared" si="57"/>
        <v>1</v>
      </c>
      <c r="AV86" s="42">
        <f t="shared" si="57"/>
        <v>1</v>
      </c>
      <c r="AW86" s="42">
        <f t="shared" si="57"/>
        <v>1</v>
      </c>
      <c r="AX86" s="42">
        <f t="shared" si="57"/>
        <v>1</v>
      </c>
      <c r="AY86" s="42">
        <f t="shared" si="57"/>
        <v>1</v>
      </c>
      <c r="AZ86" s="42">
        <f t="shared" si="57"/>
        <v>1</v>
      </c>
      <c r="BA86" s="42">
        <f t="shared" si="57"/>
        <v>1</v>
      </c>
      <c r="BB86" s="42">
        <f t="shared" si="57"/>
        <v>1</v>
      </c>
      <c r="BC86" s="42">
        <f t="shared" si="57"/>
        <v>1</v>
      </c>
      <c r="BD86" s="42">
        <f t="shared" si="57"/>
        <v>1</v>
      </c>
      <c r="BE86" s="42">
        <f t="shared" si="57"/>
        <v>1</v>
      </c>
      <c r="BF86" s="42">
        <f t="shared" si="57"/>
        <v>1</v>
      </c>
      <c r="BG86" s="42">
        <f t="shared" si="57"/>
        <v>1</v>
      </c>
      <c r="BH86" s="42">
        <f t="shared" si="57"/>
        <v>1</v>
      </c>
      <c r="BI86" s="42">
        <f t="shared" si="57"/>
        <v>1</v>
      </c>
      <c r="BJ86" s="42">
        <f t="shared" si="57"/>
        <v>1</v>
      </c>
      <c r="BK86" s="42">
        <f t="shared" si="57"/>
        <v>1</v>
      </c>
      <c r="BL86" s="42">
        <f t="shared" si="57"/>
        <v>1</v>
      </c>
      <c r="BM86" s="42">
        <f t="shared" si="57"/>
        <v>1</v>
      </c>
      <c r="BN86" s="42">
        <f t="shared" si="57"/>
        <v>1</v>
      </c>
      <c r="BO86" s="42">
        <f t="shared" si="57"/>
        <v>1</v>
      </c>
      <c r="BP86" s="42">
        <f t="shared" ref="BP86:CN86" si="58">RANK(BP89,$C89:$CN89,0)</f>
        <v>1</v>
      </c>
      <c r="BQ86" s="42">
        <f t="shared" si="58"/>
        <v>1</v>
      </c>
      <c r="BR86" s="42">
        <f t="shared" si="58"/>
        <v>1</v>
      </c>
      <c r="BS86" s="42">
        <f t="shared" si="58"/>
        <v>1</v>
      </c>
      <c r="BT86" s="42">
        <f t="shared" si="58"/>
        <v>1</v>
      </c>
      <c r="BU86" s="42">
        <f t="shared" si="58"/>
        <v>1</v>
      </c>
      <c r="BV86" s="42">
        <f t="shared" si="58"/>
        <v>1</v>
      </c>
      <c r="BW86" s="42">
        <f t="shared" si="58"/>
        <v>1</v>
      </c>
      <c r="BX86" s="42">
        <f t="shared" si="58"/>
        <v>1</v>
      </c>
      <c r="BY86" s="42">
        <f t="shared" si="58"/>
        <v>1</v>
      </c>
      <c r="BZ86" s="42">
        <f t="shared" si="58"/>
        <v>1</v>
      </c>
      <c r="CA86" s="42">
        <f t="shared" si="58"/>
        <v>1</v>
      </c>
      <c r="CB86" s="42">
        <f t="shared" si="58"/>
        <v>1</v>
      </c>
      <c r="CC86" s="42">
        <f t="shared" si="58"/>
        <v>1</v>
      </c>
      <c r="CD86" s="42">
        <f t="shared" si="58"/>
        <v>1</v>
      </c>
      <c r="CE86" s="42">
        <f t="shared" si="58"/>
        <v>1</v>
      </c>
      <c r="CF86" s="42">
        <f t="shared" si="58"/>
        <v>1</v>
      </c>
      <c r="CG86" s="42">
        <f t="shared" si="58"/>
        <v>1</v>
      </c>
      <c r="CH86" s="42">
        <f t="shared" si="58"/>
        <v>1</v>
      </c>
      <c r="CI86" s="42">
        <f t="shared" si="58"/>
        <v>1</v>
      </c>
      <c r="CJ86" s="42">
        <f t="shared" si="58"/>
        <v>1</v>
      </c>
      <c r="CK86" s="42">
        <f t="shared" si="58"/>
        <v>1</v>
      </c>
      <c r="CL86" s="42">
        <f t="shared" si="58"/>
        <v>1</v>
      </c>
      <c r="CM86" s="42">
        <f t="shared" si="58"/>
        <v>1</v>
      </c>
      <c r="CN86" s="42">
        <f t="shared" si="58"/>
        <v>1</v>
      </c>
      <c r="CO86" s="252"/>
      <c r="CP86" s="40"/>
      <c r="CQ86" s="41"/>
      <c r="CR86" s="59"/>
      <c r="CS86" s="193"/>
      <c r="CT86" s="209"/>
      <c r="CU86" s="193"/>
      <c r="CV86" s="193"/>
      <c r="CW86" s="193"/>
      <c r="CX86" s="193"/>
      <c r="CY86" s="193"/>
      <c r="CZ86" s="193"/>
      <c r="DA86" s="193"/>
      <c r="DB86" s="193"/>
      <c r="DC86" s="193"/>
      <c r="DD86" s="193"/>
      <c r="DE86" s="193"/>
      <c r="DF86" s="193"/>
      <c r="DG86" s="193"/>
      <c r="DH86" s="193"/>
      <c r="DI86" s="193"/>
      <c r="DJ86" s="193"/>
      <c r="DK86" s="193"/>
      <c r="DL86" s="193"/>
      <c r="DM86" s="193"/>
      <c r="DN86" s="193"/>
      <c r="DO86" s="193"/>
      <c r="DP86" s="193"/>
      <c r="DQ86" s="193"/>
      <c r="DR86" s="193"/>
      <c r="DS86" s="193"/>
      <c r="DT86" s="193"/>
      <c r="DU86" s="193"/>
      <c r="DV86" s="193"/>
      <c r="DW86" s="193"/>
      <c r="DX86" s="193"/>
      <c r="DY86" s="193"/>
      <c r="DZ86" s="193"/>
      <c r="EA86" s="193"/>
      <c r="EB86" s="193"/>
      <c r="EC86" s="193"/>
      <c r="ED86" s="193"/>
      <c r="EE86" s="193"/>
      <c r="EF86" s="193"/>
      <c r="EG86" s="193"/>
      <c r="EH86" s="193"/>
      <c r="EI86" s="193"/>
      <c r="EJ86" s="193"/>
      <c r="EK86" s="193"/>
      <c r="EL86" s="193"/>
      <c r="EM86" s="193"/>
      <c r="EN86" s="193"/>
      <c r="EO86" s="193"/>
      <c r="EP86" s="193"/>
      <c r="EQ86" s="193"/>
      <c r="ER86" s="193"/>
      <c r="ES86" s="193"/>
      <c r="ET86" s="193"/>
      <c r="EU86" s="193"/>
      <c r="EV86" s="193"/>
      <c r="EW86" s="193"/>
      <c r="EX86" s="193"/>
      <c r="EY86" s="193"/>
      <c r="EZ86" s="193"/>
      <c r="FA86" s="193"/>
      <c r="FB86" s="193"/>
      <c r="FC86" s="193"/>
      <c r="FD86" s="193"/>
      <c r="FE86" s="193"/>
      <c r="FF86" s="193"/>
      <c r="FG86" s="193"/>
      <c r="FH86" s="193"/>
      <c r="FI86" s="193"/>
      <c r="FJ86" s="193"/>
      <c r="FK86" s="193"/>
      <c r="FL86" s="193"/>
      <c r="FM86" s="193"/>
      <c r="FN86" s="193"/>
      <c r="FO86" s="193"/>
      <c r="FP86" s="193"/>
      <c r="FQ86" s="193"/>
      <c r="FR86" s="193"/>
      <c r="FS86" s="193"/>
      <c r="FT86" s="193"/>
      <c r="FU86" s="193"/>
      <c r="FV86" s="193"/>
      <c r="FW86" s="193"/>
      <c r="FX86" s="193"/>
      <c r="FY86" s="193"/>
      <c r="FZ86" s="193"/>
      <c r="GA86" s="193"/>
      <c r="GB86" s="193"/>
    </row>
    <row r="87" spans="1:184">
      <c r="A87" s="283"/>
      <c r="B87" s="33" t="s">
        <v>1</v>
      </c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52"/>
      <c r="CP87" s="188" t="str">
        <f>IF(Randomizer!CP89=0,"",Randomizer!CP89)</f>
        <v/>
      </c>
      <c r="CQ87" s="188" t="str">
        <f>IF(CP87=0, "", Randomizer!CQ89)</f>
        <v/>
      </c>
      <c r="CR87" s="59"/>
      <c r="CS87" s="193"/>
      <c r="CT87" s="209">
        <f>A86</f>
        <v>13</v>
      </c>
      <c r="CU87" s="193"/>
      <c r="CV87" s="193"/>
      <c r="CW87" s="193"/>
      <c r="CX87" s="193"/>
      <c r="CY87" s="193"/>
      <c r="CZ87" s="193"/>
      <c r="DA87" s="193"/>
      <c r="DB87" s="193"/>
      <c r="DC87" s="193"/>
      <c r="DD87" s="193"/>
      <c r="DE87" s="193"/>
      <c r="DF87" s="193"/>
      <c r="DG87" s="193"/>
      <c r="DH87" s="193"/>
      <c r="DI87" s="193"/>
      <c r="DJ87" s="193"/>
      <c r="DK87" s="193"/>
      <c r="DL87" s="193"/>
      <c r="DM87" s="193"/>
      <c r="DN87" s="193"/>
      <c r="DO87" s="193"/>
      <c r="DP87" s="193"/>
      <c r="DQ87" s="193"/>
      <c r="DR87" s="193"/>
      <c r="DS87" s="193"/>
      <c r="DT87" s="193"/>
      <c r="DU87" s="193"/>
      <c r="DV87" s="193"/>
      <c r="DW87" s="193"/>
      <c r="DX87" s="193"/>
      <c r="DY87" s="193"/>
      <c r="DZ87" s="193"/>
      <c r="EA87" s="193"/>
      <c r="EB87" s="193"/>
      <c r="EC87" s="193"/>
      <c r="ED87" s="193"/>
      <c r="EE87" s="193"/>
      <c r="EF87" s="193"/>
      <c r="EG87" s="193"/>
      <c r="EH87" s="193"/>
      <c r="EI87" s="193"/>
      <c r="EJ87" s="193"/>
      <c r="EK87" s="193"/>
      <c r="EL87" s="193"/>
      <c r="EM87" s="193"/>
      <c r="EN87" s="193"/>
      <c r="EO87" s="193"/>
      <c r="EP87" s="193"/>
      <c r="EQ87" s="193"/>
      <c r="ER87" s="193"/>
      <c r="ES87" s="193"/>
      <c r="ET87" s="193"/>
      <c r="EU87" s="193"/>
      <c r="EV87" s="193"/>
      <c r="EW87" s="193"/>
      <c r="EX87" s="193"/>
      <c r="EY87" s="193"/>
      <c r="EZ87" s="193"/>
      <c r="FA87" s="193"/>
      <c r="FB87" s="193"/>
      <c r="FC87" s="193"/>
      <c r="FD87" s="193"/>
      <c r="FE87" s="193"/>
      <c r="FF87" s="193"/>
      <c r="FG87" s="193"/>
      <c r="FH87" s="193"/>
      <c r="FI87" s="193"/>
      <c r="FJ87" s="193"/>
      <c r="FK87" s="193"/>
      <c r="FL87" s="193"/>
      <c r="FM87" s="193"/>
      <c r="FN87" s="193"/>
      <c r="FO87" s="193"/>
      <c r="FP87" s="193"/>
      <c r="FQ87" s="193"/>
      <c r="FR87" s="193"/>
      <c r="FS87" s="193"/>
      <c r="FT87" s="193"/>
      <c r="FU87" s="193"/>
      <c r="FV87" s="193"/>
      <c r="FW87" s="193"/>
      <c r="FX87" s="193"/>
      <c r="FY87" s="193"/>
      <c r="FZ87" s="193"/>
      <c r="GA87" s="193"/>
      <c r="GB87" s="193"/>
    </row>
    <row r="88" spans="1:184">
      <c r="A88" s="283"/>
      <c r="B88" s="33" t="s">
        <v>57</v>
      </c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52"/>
      <c r="CP88" s="245"/>
      <c r="CQ88" s="245"/>
      <c r="CR88" s="59"/>
      <c r="CS88" s="193"/>
      <c r="CT88" s="209"/>
      <c r="CU88" s="193"/>
      <c r="CV88" s="193"/>
      <c r="CW88" s="193"/>
      <c r="CX88" s="193"/>
      <c r="CY88" s="193"/>
      <c r="CZ88" s="193"/>
      <c r="DA88" s="193"/>
      <c r="DB88" s="193"/>
      <c r="DC88" s="193"/>
      <c r="DD88" s="193"/>
      <c r="DE88" s="193"/>
      <c r="DF88" s="193"/>
      <c r="DG88" s="193"/>
      <c r="DH88" s="193"/>
      <c r="DI88" s="193"/>
      <c r="DJ88" s="193"/>
      <c r="DK88" s="193"/>
      <c r="DL88" s="193"/>
      <c r="DM88" s="193"/>
      <c r="DN88" s="193"/>
      <c r="DO88" s="193"/>
      <c r="DP88" s="193"/>
      <c r="DQ88" s="193"/>
      <c r="DR88" s="193"/>
      <c r="DS88" s="193"/>
      <c r="DT88" s="193"/>
      <c r="DU88" s="193"/>
      <c r="DV88" s="193"/>
      <c r="DW88" s="193"/>
      <c r="DX88" s="193"/>
      <c r="DY88" s="193"/>
      <c r="DZ88" s="193"/>
      <c r="EA88" s="193"/>
      <c r="EB88" s="193"/>
      <c r="EC88" s="193"/>
      <c r="ED88" s="193"/>
      <c r="EE88" s="193"/>
      <c r="EF88" s="193"/>
      <c r="EG88" s="193"/>
      <c r="EH88" s="193"/>
      <c r="EI88" s="193"/>
      <c r="EJ88" s="193"/>
      <c r="EK88" s="193"/>
      <c r="EL88" s="193"/>
      <c r="EM88" s="193"/>
      <c r="EN88" s="193"/>
      <c r="EO88" s="193"/>
      <c r="EP88" s="193"/>
      <c r="EQ88" s="193"/>
      <c r="ER88" s="193"/>
      <c r="ES88" s="193"/>
      <c r="ET88" s="193"/>
      <c r="EU88" s="193"/>
      <c r="EV88" s="193"/>
      <c r="EW88" s="193"/>
      <c r="EX88" s="193"/>
      <c r="EY88" s="193"/>
      <c r="EZ88" s="193"/>
      <c r="FA88" s="193"/>
      <c r="FB88" s="193"/>
      <c r="FC88" s="193"/>
      <c r="FD88" s="193"/>
      <c r="FE88" s="193"/>
      <c r="FF88" s="193"/>
      <c r="FG88" s="193"/>
      <c r="FH88" s="193"/>
      <c r="FI88" s="193"/>
      <c r="FJ88" s="193"/>
      <c r="FK88" s="193"/>
      <c r="FL88" s="193"/>
      <c r="FM88" s="193"/>
      <c r="FN88" s="193"/>
      <c r="FO88" s="193"/>
      <c r="FP88" s="193"/>
      <c r="FQ88" s="193"/>
      <c r="FR88" s="193"/>
      <c r="FS88" s="193"/>
      <c r="FT88" s="193"/>
      <c r="FU88" s="193"/>
      <c r="FV88" s="193"/>
      <c r="FW88" s="193"/>
      <c r="FX88" s="193"/>
      <c r="FY88" s="193"/>
      <c r="FZ88" s="193"/>
      <c r="GA88" s="193"/>
      <c r="GB88" s="193"/>
    </row>
    <row r="89" spans="1:184">
      <c r="A89" s="283"/>
      <c r="B89" s="33" t="s">
        <v>2</v>
      </c>
      <c r="C89" s="34">
        <f>Randomizer!C92</f>
        <v>0</v>
      </c>
      <c r="D89" s="34">
        <f>Randomizer!D92</f>
        <v>0</v>
      </c>
      <c r="E89" s="34">
        <f>Randomizer!E92</f>
        <v>0</v>
      </c>
      <c r="F89" s="34">
        <f>Randomizer!F92</f>
        <v>0</v>
      </c>
      <c r="G89" s="34">
        <f>Randomizer!G92</f>
        <v>0</v>
      </c>
      <c r="H89" s="34">
        <f>Randomizer!H92</f>
        <v>0</v>
      </c>
      <c r="I89" s="34">
        <f>Randomizer!I92</f>
        <v>0</v>
      </c>
      <c r="J89" s="34">
        <f>Randomizer!J92</f>
        <v>0</v>
      </c>
      <c r="K89" s="34">
        <f>Randomizer!K92</f>
        <v>0</v>
      </c>
      <c r="L89" s="34">
        <f>Randomizer!L92</f>
        <v>0</v>
      </c>
      <c r="M89" s="34">
        <f>Randomizer!M92</f>
        <v>0</v>
      </c>
      <c r="N89" s="34">
        <f>Randomizer!N92</f>
        <v>0</v>
      </c>
      <c r="O89" s="34">
        <f>Randomizer!O92</f>
        <v>0</v>
      </c>
      <c r="P89" s="34">
        <f>Randomizer!P92</f>
        <v>0</v>
      </c>
      <c r="Q89" s="34">
        <f>Randomizer!Q92</f>
        <v>0</v>
      </c>
      <c r="R89" s="34">
        <f>Randomizer!R92</f>
        <v>0</v>
      </c>
      <c r="S89" s="34">
        <f>Randomizer!S92</f>
        <v>0</v>
      </c>
      <c r="T89" s="34">
        <f>Randomizer!T92</f>
        <v>0</v>
      </c>
      <c r="U89" s="34">
        <f>Randomizer!U92</f>
        <v>0</v>
      </c>
      <c r="V89" s="34">
        <f>Randomizer!V92</f>
        <v>0</v>
      </c>
      <c r="W89" s="34">
        <f>Randomizer!W92</f>
        <v>0</v>
      </c>
      <c r="X89" s="34">
        <f>Randomizer!X92</f>
        <v>0</v>
      </c>
      <c r="Y89" s="34">
        <f>Randomizer!Y92</f>
        <v>0</v>
      </c>
      <c r="Z89" s="34">
        <f>Randomizer!Z92</f>
        <v>0</v>
      </c>
      <c r="AA89" s="34">
        <f>Randomizer!AA92</f>
        <v>0</v>
      </c>
      <c r="AB89" s="34">
        <f>Randomizer!AB92</f>
        <v>0</v>
      </c>
      <c r="AC89" s="34">
        <f>Randomizer!AC92</f>
        <v>0</v>
      </c>
      <c r="AD89" s="34">
        <f>Randomizer!AD92</f>
        <v>0</v>
      </c>
      <c r="AE89" s="34">
        <f>Randomizer!AE92</f>
        <v>0</v>
      </c>
      <c r="AF89" s="34">
        <f>Randomizer!AF92</f>
        <v>0</v>
      </c>
      <c r="AG89" s="34">
        <f>Randomizer!AG92</f>
        <v>0</v>
      </c>
      <c r="AH89" s="34">
        <f>Randomizer!AH92</f>
        <v>0</v>
      </c>
      <c r="AI89" s="34">
        <f>Randomizer!AI92</f>
        <v>0</v>
      </c>
      <c r="AJ89" s="34">
        <f>Randomizer!AJ92</f>
        <v>0</v>
      </c>
      <c r="AK89" s="34">
        <f>Randomizer!AK92</f>
        <v>0</v>
      </c>
      <c r="AL89" s="34">
        <f>Randomizer!AL92</f>
        <v>0</v>
      </c>
      <c r="AM89" s="34">
        <f>Randomizer!AM92</f>
        <v>0</v>
      </c>
      <c r="AN89" s="34">
        <f>Randomizer!AN92</f>
        <v>0</v>
      </c>
      <c r="AO89" s="34">
        <f>Randomizer!AO92</f>
        <v>0</v>
      </c>
      <c r="AP89" s="34">
        <f>Randomizer!AP92</f>
        <v>0</v>
      </c>
      <c r="AQ89" s="34">
        <f>Randomizer!AQ92</f>
        <v>0</v>
      </c>
      <c r="AR89" s="34">
        <f>Randomizer!AR92</f>
        <v>0</v>
      </c>
      <c r="AS89" s="34">
        <f>Randomizer!AS92</f>
        <v>0</v>
      </c>
      <c r="AT89" s="34">
        <f>Randomizer!AT92</f>
        <v>0</v>
      </c>
      <c r="AU89" s="34">
        <f>Randomizer!AU92</f>
        <v>0</v>
      </c>
      <c r="AV89" s="34">
        <f>Randomizer!AV92</f>
        <v>0</v>
      </c>
      <c r="AW89" s="34">
        <f>Randomizer!AW92</f>
        <v>0</v>
      </c>
      <c r="AX89" s="34">
        <f>Randomizer!AX92</f>
        <v>0</v>
      </c>
      <c r="AY89" s="34">
        <f>Randomizer!AY92</f>
        <v>0</v>
      </c>
      <c r="AZ89" s="34">
        <f>Randomizer!AZ92</f>
        <v>0</v>
      </c>
      <c r="BA89" s="34">
        <f>Randomizer!BA92</f>
        <v>0</v>
      </c>
      <c r="BB89" s="34">
        <f>Randomizer!BB92</f>
        <v>0</v>
      </c>
      <c r="BC89" s="34">
        <f>Randomizer!BC92</f>
        <v>0</v>
      </c>
      <c r="BD89" s="34">
        <f>Randomizer!BD92</f>
        <v>0</v>
      </c>
      <c r="BE89" s="34">
        <f>Randomizer!BE92</f>
        <v>0</v>
      </c>
      <c r="BF89" s="34">
        <f>Randomizer!BF92</f>
        <v>0</v>
      </c>
      <c r="BG89" s="34">
        <f>Randomizer!BG92</f>
        <v>0</v>
      </c>
      <c r="BH89" s="34">
        <f>Randomizer!BH92</f>
        <v>0</v>
      </c>
      <c r="BI89" s="34">
        <f>Randomizer!BI92</f>
        <v>0</v>
      </c>
      <c r="BJ89" s="34">
        <f>Randomizer!BJ92</f>
        <v>0</v>
      </c>
      <c r="BK89" s="34">
        <f>Randomizer!BK92</f>
        <v>0</v>
      </c>
      <c r="BL89" s="34">
        <f>Randomizer!BL92</f>
        <v>0</v>
      </c>
      <c r="BM89" s="34">
        <f>Randomizer!BM92</f>
        <v>0</v>
      </c>
      <c r="BN89" s="34">
        <f>Randomizer!BN92</f>
        <v>0</v>
      </c>
      <c r="BO89" s="34">
        <f>Randomizer!BO92</f>
        <v>0</v>
      </c>
      <c r="BP89" s="34">
        <f>Randomizer!BP92</f>
        <v>0</v>
      </c>
      <c r="BQ89" s="34">
        <f>Randomizer!BQ92</f>
        <v>0</v>
      </c>
      <c r="BR89" s="34">
        <f>Randomizer!BR92</f>
        <v>0</v>
      </c>
      <c r="BS89" s="34">
        <f>Randomizer!BS92</f>
        <v>0</v>
      </c>
      <c r="BT89" s="34">
        <f>Randomizer!BT92</f>
        <v>0</v>
      </c>
      <c r="BU89" s="34">
        <f>Randomizer!BU92</f>
        <v>0</v>
      </c>
      <c r="BV89" s="34">
        <f>Randomizer!BV92</f>
        <v>0</v>
      </c>
      <c r="BW89" s="34">
        <f>Randomizer!BW92</f>
        <v>0</v>
      </c>
      <c r="BX89" s="34">
        <f>Randomizer!BX92</f>
        <v>0</v>
      </c>
      <c r="BY89" s="34">
        <f>Randomizer!BY92</f>
        <v>0</v>
      </c>
      <c r="BZ89" s="34">
        <f>Randomizer!BZ92</f>
        <v>0</v>
      </c>
      <c r="CA89" s="34">
        <f>Randomizer!CA92</f>
        <v>0</v>
      </c>
      <c r="CB89" s="34">
        <f>Randomizer!CB92</f>
        <v>0</v>
      </c>
      <c r="CC89" s="34">
        <f>Randomizer!CC92</f>
        <v>0</v>
      </c>
      <c r="CD89" s="34">
        <f>Randomizer!CD92</f>
        <v>0</v>
      </c>
      <c r="CE89" s="34">
        <f>Randomizer!CE92</f>
        <v>0</v>
      </c>
      <c r="CF89" s="34">
        <f>Randomizer!CF92</f>
        <v>0</v>
      </c>
      <c r="CG89" s="34">
        <f>Randomizer!CG92</f>
        <v>0</v>
      </c>
      <c r="CH89" s="34">
        <f>Randomizer!CH92</f>
        <v>0</v>
      </c>
      <c r="CI89" s="34">
        <f>Randomizer!CI92</f>
        <v>0</v>
      </c>
      <c r="CJ89" s="34">
        <f>Randomizer!CJ92</f>
        <v>0</v>
      </c>
      <c r="CK89" s="34">
        <f>Randomizer!CK92</f>
        <v>0</v>
      </c>
      <c r="CL89" s="34">
        <f>Randomizer!CL92</f>
        <v>0</v>
      </c>
      <c r="CM89" s="34">
        <f>Randomizer!CM92</f>
        <v>0</v>
      </c>
      <c r="CN89" s="34">
        <f>Randomizer!CN92</f>
        <v>0</v>
      </c>
      <c r="CO89" s="252"/>
      <c r="CP89" s="189"/>
      <c r="CQ89" s="190"/>
      <c r="CR89" s="59"/>
      <c r="CS89" s="193"/>
      <c r="CT89" s="209"/>
      <c r="CU89" s="193"/>
      <c r="CV89" s="193"/>
      <c r="CW89" s="193"/>
      <c r="CX89" s="193"/>
      <c r="CY89" s="193"/>
      <c r="CZ89" s="193"/>
      <c r="DA89" s="193"/>
      <c r="DB89" s="193"/>
      <c r="DC89" s="193"/>
      <c r="DD89" s="193"/>
      <c r="DE89" s="193"/>
      <c r="DF89" s="193"/>
      <c r="DG89" s="193"/>
      <c r="DH89" s="193"/>
      <c r="DI89" s="193"/>
      <c r="DJ89" s="193"/>
      <c r="DK89" s="193"/>
      <c r="DL89" s="193"/>
      <c r="DM89" s="193"/>
      <c r="DN89" s="193"/>
      <c r="DO89" s="193"/>
      <c r="DP89" s="193"/>
      <c r="DQ89" s="193"/>
      <c r="DR89" s="193"/>
      <c r="DS89" s="193"/>
      <c r="DT89" s="193"/>
      <c r="DU89" s="193"/>
      <c r="DV89" s="193"/>
      <c r="DW89" s="193"/>
      <c r="DX89" s="193"/>
      <c r="DY89" s="193"/>
      <c r="DZ89" s="193"/>
      <c r="EA89" s="193"/>
      <c r="EB89" s="193"/>
      <c r="EC89" s="193"/>
      <c r="ED89" s="193"/>
      <c r="EE89" s="193"/>
      <c r="EF89" s="193"/>
      <c r="EG89" s="193"/>
      <c r="EH89" s="193"/>
      <c r="EI89" s="193"/>
      <c r="EJ89" s="193"/>
      <c r="EK89" s="193"/>
      <c r="EL89" s="193"/>
      <c r="EM89" s="193"/>
      <c r="EN89" s="193"/>
      <c r="EO89" s="193"/>
      <c r="EP89" s="193"/>
      <c r="EQ89" s="193"/>
      <c r="ER89" s="193"/>
      <c r="ES89" s="193"/>
      <c r="ET89" s="193"/>
      <c r="EU89" s="193"/>
      <c r="EV89" s="193"/>
      <c r="EW89" s="193"/>
      <c r="EX89" s="193"/>
      <c r="EY89" s="193"/>
      <c r="EZ89" s="193"/>
      <c r="FA89" s="193"/>
      <c r="FB89" s="193"/>
      <c r="FC89" s="193"/>
      <c r="FD89" s="193"/>
      <c r="FE89" s="193"/>
      <c r="FF89" s="193"/>
      <c r="FG89" s="193"/>
      <c r="FH89" s="193"/>
      <c r="FI89" s="193"/>
      <c r="FJ89" s="193"/>
      <c r="FK89" s="193"/>
      <c r="FL89" s="193"/>
      <c r="FM89" s="193"/>
      <c r="FN89" s="193"/>
      <c r="FO89" s="193"/>
      <c r="FP89" s="193"/>
      <c r="FQ89" s="193"/>
      <c r="FR89" s="193"/>
      <c r="FS89" s="193"/>
      <c r="FT89" s="193"/>
      <c r="FU89" s="193"/>
      <c r="FV89" s="193"/>
      <c r="FW89" s="193"/>
      <c r="FX89" s="193"/>
      <c r="FY89" s="193"/>
      <c r="FZ89" s="193"/>
      <c r="GA89" s="193"/>
      <c r="GB89" s="193"/>
    </row>
    <row r="90" spans="1:184" hidden="1">
      <c r="A90" s="288"/>
      <c r="B90" s="33" t="s">
        <v>16</v>
      </c>
      <c r="C90" s="34" t="str">
        <f>C85</f>
        <v>Frank Hulton </v>
      </c>
      <c r="D90" s="34" t="str">
        <f t="shared" ref="D90:BO90" si="59">D85</f>
        <v>Mark Redsell</v>
      </c>
      <c r="E90" s="34" t="str">
        <f t="shared" si="59"/>
        <v>Greg Dakin</v>
      </c>
      <c r="F90" s="34" t="str">
        <f t="shared" si="59"/>
        <v>Thorsten Folker</v>
      </c>
      <c r="G90" s="34" t="str">
        <f t="shared" si="59"/>
        <v>Joel West </v>
      </c>
      <c r="H90" s="34" t="str">
        <f t="shared" si="59"/>
        <v>Klaus Brettner</v>
      </c>
      <c r="I90" s="34" t="str">
        <f t="shared" si="59"/>
        <v>Markus Meissner</v>
      </c>
      <c r="J90" s="34" t="str">
        <f t="shared" si="59"/>
        <v>Stefan Bernardy</v>
      </c>
      <c r="K90" s="34" t="str">
        <f t="shared" si="59"/>
        <v>Søren Krogh</v>
      </c>
      <c r="L90" s="34" t="str">
        <f t="shared" si="59"/>
        <v>Alvaro Silgado</v>
      </c>
      <c r="M90" s="34" t="str">
        <f t="shared" si="59"/>
        <v>Pete Burgess</v>
      </c>
      <c r="N90" s="34" t="str">
        <f t="shared" si="59"/>
        <v>Dieter Perlick</v>
      </c>
      <c r="O90" s="34" t="str">
        <f t="shared" si="59"/>
        <v>Simon Thornton </v>
      </c>
      <c r="P90" s="34" t="str">
        <f t="shared" si="59"/>
        <v>André Austen</v>
      </c>
      <c r="Q90" s="34" t="str">
        <f t="shared" si="59"/>
        <v>Siegfried Schedel</v>
      </c>
      <c r="R90" s="34" t="str">
        <f t="shared" si="59"/>
        <v>George Young</v>
      </c>
      <c r="S90" s="34" t="str">
        <f t="shared" si="59"/>
        <v>John Phillips</v>
      </c>
      <c r="T90" s="34" t="str">
        <f t="shared" si="59"/>
        <v>Stefan Bertschi</v>
      </c>
      <c r="U90" s="34" t="str">
        <f t="shared" si="59"/>
        <v>Jason Bioletti</v>
      </c>
      <c r="V90" s="34" t="str">
        <f t="shared" si="59"/>
        <v>Allen Elliott</v>
      </c>
      <c r="W90" s="34" t="str">
        <f t="shared" si="59"/>
        <v>Thomas Deinert</v>
      </c>
      <c r="X90" s="34" t="str">
        <f t="shared" si="59"/>
        <v>Mike Evans</v>
      </c>
      <c r="Y90" s="34" t="str">
        <f t="shared" si="59"/>
        <v>Jon Edison</v>
      </c>
      <c r="Z90" s="34" t="str">
        <f t="shared" si="59"/>
        <v>Thomas Henselmann</v>
      </c>
      <c r="AA90" s="34" t="str">
        <f t="shared" si="59"/>
        <v>Sebastian Reichert</v>
      </c>
      <c r="AB90" s="34" t="str">
        <f t="shared" si="59"/>
        <v>Robert Hermans</v>
      </c>
      <c r="AC90" s="34" t="str">
        <f t="shared" si="59"/>
        <v>Eberhard Rosemann</v>
      </c>
      <c r="AD90" s="34" t="str">
        <f t="shared" si="59"/>
        <v>Klaus Kowalski</v>
      </c>
      <c r="AE90" s="34" t="str">
        <f t="shared" si="59"/>
        <v>Mike Shellim</v>
      </c>
      <c r="AF90" s="34" t="str">
        <f t="shared" si="59"/>
        <v>Martin Newnham</v>
      </c>
      <c r="AG90" s="34" t="str">
        <f t="shared" si="59"/>
        <v>Marc Schmieding</v>
      </c>
      <c r="AH90" s="34" t="str">
        <f t="shared" si="59"/>
        <v>Mark Treble</v>
      </c>
      <c r="AI90" s="34" t="str">
        <f t="shared" si="59"/>
        <v>Gary Harrison</v>
      </c>
      <c r="AJ90" s="34" t="str">
        <f t="shared" si="59"/>
        <v>Peter Gunning</v>
      </c>
      <c r="AK90" s="34" t="str">
        <f t="shared" si="59"/>
        <v>Tobias Reik</v>
      </c>
      <c r="AL90" s="34" t="str">
        <f t="shared" si="59"/>
        <v>Mick Walsh</v>
      </c>
      <c r="AM90" s="34" t="str">
        <f t="shared" si="59"/>
        <v>Paul Garnett</v>
      </c>
      <c r="AN90" s="34" t="str">
        <f t="shared" si="59"/>
        <v>Daniel Schneider</v>
      </c>
      <c r="AO90" s="34" t="str">
        <f t="shared" si="59"/>
        <v>Torsten Hermann</v>
      </c>
      <c r="AP90" s="34" t="str">
        <f t="shared" si="59"/>
        <v>Peter Kowalski</v>
      </c>
      <c r="AQ90" s="34" t="str">
        <f t="shared" si="59"/>
        <v>Martin Kopp</v>
      </c>
      <c r="AR90" s="34" t="str">
        <f t="shared" si="59"/>
        <v>Plöschberger Hannes</v>
      </c>
      <c r="AS90" s="34" t="str">
        <f t="shared" si="59"/>
        <v>Rick Ruijsink</v>
      </c>
      <c r="AT90" s="34" t="str">
        <f t="shared" si="59"/>
        <v>Mark Abbotts</v>
      </c>
      <c r="AU90" s="34" t="str">
        <f t="shared" si="59"/>
        <v>Arne Finkeldey</v>
      </c>
      <c r="AV90" s="34" t="str">
        <f t="shared" si="59"/>
        <v>Martin Ulrich </v>
      </c>
      <c r="AW90" s="34" t="str">
        <f t="shared" si="59"/>
        <v>Tony Robertson</v>
      </c>
      <c r="AX90" s="34" t="str">
        <f t="shared" si="59"/>
        <v>Jesper Christensen</v>
      </c>
      <c r="AY90" s="34" t="str">
        <f t="shared" si="59"/>
        <v>Ulrich Duttenhofer</v>
      </c>
      <c r="AZ90" s="34" t="str">
        <f t="shared" si="59"/>
        <v>Robert Ryan</v>
      </c>
      <c r="BA90" s="34">
        <f t="shared" si="59"/>
        <v>0</v>
      </c>
      <c r="BB90" s="34">
        <f t="shared" si="59"/>
        <v>0</v>
      </c>
      <c r="BC90" s="34">
        <f t="shared" si="59"/>
        <v>0</v>
      </c>
      <c r="BD90" s="34">
        <f t="shared" si="59"/>
        <v>0</v>
      </c>
      <c r="BE90" s="34">
        <f t="shared" si="59"/>
        <v>0</v>
      </c>
      <c r="BF90" s="34">
        <f t="shared" si="59"/>
        <v>0</v>
      </c>
      <c r="BG90" s="34">
        <f t="shared" si="59"/>
        <v>0</v>
      </c>
      <c r="BH90" s="34">
        <f t="shared" si="59"/>
        <v>0</v>
      </c>
      <c r="BI90" s="34">
        <f t="shared" si="59"/>
        <v>0</v>
      </c>
      <c r="BJ90" s="34">
        <f t="shared" si="59"/>
        <v>0</v>
      </c>
      <c r="BK90" s="34">
        <f t="shared" si="59"/>
        <v>0</v>
      </c>
      <c r="BL90" s="34">
        <f t="shared" si="59"/>
        <v>0</v>
      </c>
      <c r="BM90" s="34">
        <f t="shared" si="59"/>
        <v>0</v>
      </c>
      <c r="BN90" s="34">
        <f t="shared" si="59"/>
        <v>0</v>
      </c>
      <c r="BO90" s="34">
        <f t="shared" si="59"/>
        <v>0</v>
      </c>
      <c r="BP90" s="34">
        <f t="shared" ref="BP90:CN90" si="60">BP85</f>
        <v>0</v>
      </c>
      <c r="BQ90" s="34">
        <f t="shared" si="60"/>
        <v>0</v>
      </c>
      <c r="BR90" s="34">
        <f t="shared" si="60"/>
        <v>0</v>
      </c>
      <c r="BS90" s="34">
        <f t="shared" si="60"/>
        <v>0</v>
      </c>
      <c r="BT90" s="34">
        <f t="shared" si="60"/>
        <v>0</v>
      </c>
      <c r="BU90" s="34">
        <f t="shared" si="60"/>
        <v>0</v>
      </c>
      <c r="BV90" s="34">
        <f t="shared" si="60"/>
        <v>0</v>
      </c>
      <c r="BW90" s="34">
        <f t="shared" si="60"/>
        <v>0</v>
      </c>
      <c r="BX90" s="34">
        <f t="shared" si="60"/>
        <v>0</v>
      </c>
      <c r="BY90" s="34">
        <f t="shared" si="60"/>
        <v>0</v>
      </c>
      <c r="BZ90" s="34">
        <f t="shared" si="60"/>
        <v>0</v>
      </c>
      <c r="CA90" s="34">
        <f t="shared" si="60"/>
        <v>0</v>
      </c>
      <c r="CB90" s="34">
        <f t="shared" si="60"/>
        <v>0</v>
      </c>
      <c r="CC90" s="34">
        <f t="shared" si="60"/>
        <v>0</v>
      </c>
      <c r="CD90" s="34">
        <f t="shared" si="60"/>
        <v>0</v>
      </c>
      <c r="CE90" s="34">
        <f t="shared" si="60"/>
        <v>0</v>
      </c>
      <c r="CF90" s="34">
        <f t="shared" si="60"/>
        <v>0</v>
      </c>
      <c r="CG90" s="34">
        <f t="shared" si="60"/>
        <v>0</v>
      </c>
      <c r="CH90" s="34">
        <f t="shared" si="60"/>
        <v>0</v>
      </c>
      <c r="CI90" s="34">
        <f t="shared" si="60"/>
        <v>0</v>
      </c>
      <c r="CJ90" s="34">
        <f t="shared" si="60"/>
        <v>0</v>
      </c>
      <c r="CK90" s="34">
        <f t="shared" si="60"/>
        <v>0</v>
      </c>
      <c r="CL90" s="34">
        <f t="shared" si="60"/>
        <v>0</v>
      </c>
      <c r="CM90" s="34">
        <f t="shared" si="60"/>
        <v>0</v>
      </c>
      <c r="CN90" s="34">
        <f t="shared" si="60"/>
        <v>0</v>
      </c>
      <c r="CO90" s="252"/>
      <c r="CP90" s="40"/>
      <c r="CQ90" s="41"/>
      <c r="CR90" s="59"/>
      <c r="CS90" s="193"/>
      <c r="CT90" s="209">
        <f>A89</f>
        <v>0</v>
      </c>
      <c r="CU90" s="193"/>
      <c r="CV90" s="193"/>
      <c r="CW90" s="193"/>
      <c r="CX90" s="193"/>
      <c r="CY90" s="193"/>
      <c r="CZ90" s="193"/>
      <c r="DA90" s="193"/>
      <c r="DB90" s="193"/>
      <c r="DC90" s="193"/>
      <c r="DD90" s="193"/>
      <c r="DE90" s="193"/>
      <c r="DF90" s="193"/>
      <c r="DG90" s="193"/>
      <c r="DH90" s="193"/>
      <c r="DI90" s="193"/>
      <c r="DJ90" s="193"/>
      <c r="DK90" s="193"/>
      <c r="DL90" s="193"/>
      <c r="DM90" s="193"/>
      <c r="DN90" s="193"/>
      <c r="DO90" s="193"/>
      <c r="DP90" s="193"/>
      <c r="DQ90" s="193"/>
      <c r="DR90" s="193"/>
      <c r="DS90" s="193"/>
      <c r="DT90" s="193"/>
      <c r="DU90" s="193"/>
      <c r="DV90" s="193"/>
      <c r="DW90" s="193"/>
      <c r="DX90" s="193"/>
      <c r="DY90" s="193"/>
      <c r="DZ90" s="193"/>
      <c r="EA90" s="193"/>
      <c r="EB90" s="193"/>
      <c r="EC90" s="193"/>
      <c r="ED90" s="193"/>
      <c r="EE90" s="193"/>
      <c r="EF90" s="193"/>
      <c r="EG90" s="193"/>
      <c r="EH90" s="193"/>
      <c r="EI90" s="193"/>
      <c r="EJ90" s="193"/>
      <c r="EK90" s="193"/>
      <c r="EL90" s="193"/>
      <c r="EM90" s="193"/>
      <c r="EN90" s="193"/>
      <c r="EO90" s="193"/>
      <c r="EP90" s="193"/>
      <c r="EQ90" s="193"/>
      <c r="ER90" s="193"/>
      <c r="ES90" s="193"/>
      <c r="ET90" s="193"/>
      <c r="EU90" s="193"/>
      <c r="EV90" s="193"/>
      <c r="EW90" s="193"/>
      <c r="EX90" s="193"/>
      <c r="EY90" s="193"/>
      <c r="EZ90" s="193"/>
      <c r="FA90" s="193"/>
      <c r="FB90" s="193"/>
      <c r="FC90" s="193"/>
      <c r="FD90" s="193"/>
      <c r="FE90" s="193"/>
      <c r="FF90" s="193"/>
      <c r="FG90" s="193"/>
      <c r="FH90" s="193"/>
      <c r="FI90" s="193"/>
      <c r="FJ90" s="193"/>
      <c r="FK90" s="193"/>
      <c r="FL90" s="193"/>
      <c r="FM90" s="193"/>
      <c r="FN90" s="193"/>
      <c r="FO90" s="193"/>
      <c r="FP90" s="193"/>
      <c r="FQ90" s="193"/>
      <c r="FR90" s="193"/>
      <c r="FS90" s="193"/>
      <c r="FT90" s="193"/>
      <c r="FU90" s="193"/>
      <c r="FV90" s="193"/>
      <c r="FW90" s="193"/>
      <c r="FX90" s="193"/>
      <c r="FY90" s="193"/>
      <c r="FZ90" s="193"/>
      <c r="GA90" s="193"/>
      <c r="GB90" s="193"/>
    </row>
    <row r="91" spans="1:184" s="179" customFormat="1" hidden="1">
      <c r="A91" s="279">
        <v>14</v>
      </c>
      <c r="B91" s="16" t="s">
        <v>18</v>
      </c>
      <c r="C91" s="46">
        <f>RANK(C94,$C94:$CN94,0)</f>
        <v>1</v>
      </c>
      <c r="D91" s="46">
        <f t="shared" ref="D91:BO91" si="61">RANK(D94,$C94:$CN94,0)</f>
        <v>1</v>
      </c>
      <c r="E91" s="46">
        <f t="shared" si="61"/>
        <v>1</v>
      </c>
      <c r="F91" s="46">
        <f t="shared" si="61"/>
        <v>1</v>
      </c>
      <c r="G91" s="46">
        <f t="shared" si="61"/>
        <v>1</v>
      </c>
      <c r="H91" s="46">
        <f t="shared" si="61"/>
        <v>1</v>
      </c>
      <c r="I91" s="46">
        <f t="shared" si="61"/>
        <v>1</v>
      </c>
      <c r="J91" s="46">
        <f t="shared" si="61"/>
        <v>1</v>
      </c>
      <c r="K91" s="46">
        <f t="shared" si="61"/>
        <v>1</v>
      </c>
      <c r="L91" s="46">
        <f t="shared" si="61"/>
        <v>1</v>
      </c>
      <c r="M91" s="46">
        <f t="shared" si="61"/>
        <v>1</v>
      </c>
      <c r="N91" s="46">
        <f t="shared" si="61"/>
        <v>1</v>
      </c>
      <c r="O91" s="46">
        <f t="shared" si="61"/>
        <v>1</v>
      </c>
      <c r="P91" s="46">
        <f t="shared" si="61"/>
        <v>1</v>
      </c>
      <c r="Q91" s="46">
        <f t="shared" si="61"/>
        <v>1</v>
      </c>
      <c r="R91" s="46">
        <f t="shared" si="61"/>
        <v>1</v>
      </c>
      <c r="S91" s="46">
        <f t="shared" si="61"/>
        <v>1</v>
      </c>
      <c r="T91" s="46">
        <f t="shared" si="61"/>
        <v>1</v>
      </c>
      <c r="U91" s="46">
        <f t="shared" si="61"/>
        <v>1</v>
      </c>
      <c r="V91" s="46">
        <f t="shared" si="61"/>
        <v>1</v>
      </c>
      <c r="W91" s="46">
        <f t="shared" si="61"/>
        <v>1</v>
      </c>
      <c r="X91" s="46">
        <f t="shared" si="61"/>
        <v>1</v>
      </c>
      <c r="Y91" s="46">
        <f t="shared" si="61"/>
        <v>1</v>
      </c>
      <c r="Z91" s="46">
        <f t="shared" si="61"/>
        <v>1</v>
      </c>
      <c r="AA91" s="46">
        <f t="shared" si="61"/>
        <v>1</v>
      </c>
      <c r="AB91" s="46">
        <f t="shared" si="61"/>
        <v>1</v>
      </c>
      <c r="AC91" s="46">
        <f t="shared" si="61"/>
        <v>1</v>
      </c>
      <c r="AD91" s="46">
        <f t="shared" si="61"/>
        <v>1</v>
      </c>
      <c r="AE91" s="46">
        <f t="shared" si="61"/>
        <v>1</v>
      </c>
      <c r="AF91" s="46">
        <f t="shared" si="61"/>
        <v>1</v>
      </c>
      <c r="AG91" s="46">
        <f t="shared" si="61"/>
        <v>1</v>
      </c>
      <c r="AH91" s="46">
        <f t="shared" si="61"/>
        <v>1</v>
      </c>
      <c r="AI91" s="46">
        <f t="shared" si="61"/>
        <v>1</v>
      </c>
      <c r="AJ91" s="46">
        <f t="shared" si="61"/>
        <v>1</v>
      </c>
      <c r="AK91" s="46">
        <f t="shared" si="61"/>
        <v>1</v>
      </c>
      <c r="AL91" s="46">
        <f t="shared" si="61"/>
        <v>1</v>
      </c>
      <c r="AM91" s="46">
        <f t="shared" si="61"/>
        <v>1</v>
      </c>
      <c r="AN91" s="46">
        <f t="shared" si="61"/>
        <v>1</v>
      </c>
      <c r="AO91" s="46">
        <f t="shared" si="61"/>
        <v>1</v>
      </c>
      <c r="AP91" s="46">
        <f t="shared" si="61"/>
        <v>1</v>
      </c>
      <c r="AQ91" s="46">
        <f t="shared" si="61"/>
        <v>1</v>
      </c>
      <c r="AR91" s="46">
        <f t="shared" si="61"/>
        <v>1</v>
      </c>
      <c r="AS91" s="46">
        <f t="shared" si="61"/>
        <v>1</v>
      </c>
      <c r="AT91" s="46">
        <f t="shared" si="61"/>
        <v>1</v>
      </c>
      <c r="AU91" s="46">
        <f t="shared" si="61"/>
        <v>1</v>
      </c>
      <c r="AV91" s="46">
        <f t="shared" si="61"/>
        <v>1</v>
      </c>
      <c r="AW91" s="46">
        <f t="shared" si="61"/>
        <v>1</v>
      </c>
      <c r="AX91" s="46">
        <f t="shared" si="61"/>
        <v>1</v>
      </c>
      <c r="AY91" s="46">
        <f t="shared" si="61"/>
        <v>1</v>
      </c>
      <c r="AZ91" s="46">
        <f t="shared" si="61"/>
        <v>1</v>
      </c>
      <c r="BA91" s="46">
        <f t="shared" si="61"/>
        <v>1</v>
      </c>
      <c r="BB91" s="46">
        <f t="shared" si="61"/>
        <v>1</v>
      </c>
      <c r="BC91" s="46">
        <f t="shared" si="61"/>
        <v>1</v>
      </c>
      <c r="BD91" s="46">
        <f t="shared" si="61"/>
        <v>1</v>
      </c>
      <c r="BE91" s="46">
        <f t="shared" si="61"/>
        <v>1</v>
      </c>
      <c r="BF91" s="46">
        <f t="shared" si="61"/>
        <v>1</v>
      </c>
      <c r="BG91" s="46">
        <f t="shared" si="61"/>
        <v>1</v>
      </c>
      <c r="BH91" s="46">
        <f t="shared" si="61"/>
        <v>1</v>
      </c>
      <c r="BI91" s="46">
        <f t="shared" si="61"/>
        <v>1</v>
      </c>
      <c r="BJ91" s="46">
        <f t="shared" si="61"/>
        <v>1</v>
      </c>
      <c r="BK91" s="46">
        <f t="shared" si="61"/>
        <v>1</v>
      </c>
      <c r="BL91" s="46">
        <f t="shared" si="61"/>
        <v>1</v>
      </c>
      <c r="BM91" s="46">
        <f t="shared" si="61"/>
        <v>1</v>
      </c>
      <c r="BN91" s="46">
        <f t="shared" si="61"/>
        <v>1</v>
      </c>
      <c r="BO91" s="46">
        <f t="shared" si="61"/>
        <v>1</v>
      </c>
      <c r="BP91" s="46">
        <f t="shared" ref="BP91:CN91" si="62">RANK(BP94,$C94:$CN94,0)</f>
        <v>1</v>
      </c>
      <c r="BQ91" s="46">
        <f t="shared" si="62"/>
        <v>1</v>
      </c>
      <c r="BR91" s="46">
        <f t="shared" si="62"/>
        <v>1</v>
      </c>
      <c r="BS91" s="46">
        <f t="shared" si="62"/>
        <v>1</v>
      </c>
      <c r="BT91" s="46">
        <f t="shared" si="62"/>
        <v>1</v>
      </c>
      <c r="BU91" s="46">
        <f t="shared" si="62"/>
        <v>1</v>
      </c>
      <c r="BV91" s="46">
        <f t="shared" si="62"/>
        <v>1</v>
      </c>
      <c r="BW91" s="46">
        <f t="shared" si="62"/>
        <v>1</v>
      </c>
      <c r="BX91" s="46">
        <f t="shared" si="62"/>
        <v>1</v>
      </c>
      <c r="BY91" s="46">
        <f t="shared" si="62"/>
        <v>1</v>
      </c>
      <c r="BZ91" s="46">
        <f t="shared" si="62"/>
        <v>1</v>
      </c>
      <c r="CA91" s="46">
        <f t="shared" si="62"/>
        <v>1</v>
      </c>
      <c r="CB91" s="46">
        <f t="shared" si="62"/>
        <v>1</v>
      </c>
      <c r="CC91" s="46">
        <f t="shared" si="62"/>
        <v>1</v>
      </c>
      <c r="CD91" s="46">
        <f t="shared" si="62"/>
        <v>1</v>
      </c>
      <c r="CE91" s="46">
        <f t="shared" si="62"/>
        <v>1</v>
      </c>
      <c r="CF91" s="46">
        <f t="shared" si="62"/>
        <v>1</v>
      </c>
      <c r="CG91" s="46">
        <f t="shared" si="62"/>
        <v>1</v>
      </c>
      <c r="CH91" s="46">
        <f t="shared" si="62"/>
        <v>1</v>
      </c>
      <c r="CI91" s="46">
        <f t="shared" si="62"/>
        <v>1</v>
      </c>
      <c r="CJ91" s="46">
        <f t="shared" si="62"/>
        <v>1</v>
      </c>
      <c r="CK91" s="46">
        <f t="shared" si="62"/>
        <v>1</v>
      </c>
      <c r="CL91" s="46">
        <f t="shared" si="62"/>
        <v>1</v>
      </c>
      <c r="CM91" s="46">
        <f t="shared" si="62"/>
        <v>1</v>
      </c>
      <c r="CN91" s="46">
        <f t="shared" si="62"/>
        <v>1</v>
      </c>
      <c r="CO91" s="252"/>
      <c r="CP91" s="40"/>
      <c r="CQ91" s="41"/>
      <c r="CR91" s="59"/>
      <c r="CS91" s="193"/>
      <c r="CT91" s="209"/>
      <c r="CU91" s="193"/>
      <c r="CV91" s="193"/>
      <c r="CW91" s="193"/>
      <c r="CX91" s="193"/>
      <c r="CY91" s="193"/>
      <c r="CZ91" s="193"/>
      <c r="DA91" s="193"/>
      <c r="DB91" s="193"/>
      <c r="DC91" s="193"/>
      <c r="DD91" s="193"/>
      <c r="DE91" s="193"/>
      <c r="DF91" s="193"/>
      <c r="DG91" s="193"/>
      <c r="DH91" s="193"/>
      <c r="DI91" s="193"/>
      <c r="DJ91" s="193"/>
      <c r="DK91" s="193"/>
      <c r="DL91" s="193"/>
      <c r="DM91" s="193"/>
      <c r="DN91" s="193"/>
      <c r="DO91" s="193"/>
      <c r="DP91" s="193"/>
      <c r="DQ91" s="193"/>
      <c r="DR91" s="193"/>
      <c r="DS91" s="193"/>
      <c r="DT91" s="193"/>
      <c r="DU91" s="193"/>
      <c r="DV91" s="193"/>
      <c r="DW91" s="193"/>
      <c r="DX91" s="193"/>
      <c r="DY91" s="193"/>
      <c r="DZ91" s="193"/>
      <c r="EA91" s="193"/>
      <c r="EB91" s="193"/>
      <c r="EC91" s="193"/>
      <c r="ED91" s="193"/>
      <c r="EE91" s="193"/>
      <c r="EF91" s="193"/>
      <c r="EG91" s="193"/>
      <c r="EH91" s="193"/>
      <c r="EI91" s="193"/>
      <c r="EJ91" s="193"/>
      <c r="EK91" s="193"/>
      <c r="EL91" s="193"/>
      <c r="EM91" s="193"/>
      <c r="EN91" s="193"/>
      <c r="EO91" s="193"/>
      <c r="EP91" s="193"/>
      <c r="EQ91" s="193"/>
      <c r="ER91" s="193"/>
      <c r="ES91" s="193"/>
      <c r="ET91" s="193"/>
      <c r="EU91" s="193"/>
      <c r="EV91" s="193"/>
      <c r="EW91" s="193"/>
      <c r="EX91" s="193"/>
      <c r="EY91" s="193"/>
      <c r="EZ91" s="193"/>
      <c r="FA91" s="193"/>
      <c r="FB91" s="193"/>
      <c r="FC91" s="193"/>
      <c r="FD91" s="193"/>
      <c r="FE91" s="193"/>
      <c r="FF91" s="193"/>
      <c r="FG91" s="193"/>
      <c r="FH91" s="193"/>
      <c r="FI91" s="193"/>
      <c r="FJ91" s="193"/>
      <c r="FK91" s="193"/>
      <c r="FL91" s="193"/>
      <c r="FM91" s="193"/>
      <c r="FN91" s="193"/>
      <c r="FO91" s="193"/>
      <c r="FP91" s="193"/>
      <c r="FQ91" s="193"/>
      <c r="FR91" s="193"/>
      <c r="FS91" s="193"/>
      <c r="FT91" s="193"/>
      <c r="FU91" s="193"/>
      <c r="FV91" s="193"/>
      <c r="FW91" s="193"/>
      <c r="FX91" s="193"/>
      <c r="FY91" s="193"/>
      <c r="FZ91" s="193"/>
      <c r="GA91" s="193"/>
      <c r="GB91" s="193"/>
    </row>
    <row r="92" spans="1:184" s="179" customFormat="1">
      <c r="A92" s="280"/>
      <c r="B92" s="16" t="s">
        <v>1</v>
      </c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252"/>
      <c r="CP92" s="188" t="str">
        <f>IF(Randomizer!CP95=0,"",Randomizer!CP95)</f>
        <v/>
      </c>
      <c r="CQ92" s="188" t="str">
        <f>IF(CP92=0, "", Randomizer!CQ95)</f>
        <v/>
      </c>
      <c r="CR92" s="59"/>
      <c r="CS92" s="193"/>
      <c r="CT92" s="209">
        <f>A91</f>
        <v>14</v>
      </c>
      <c r="CU92" s="193"/>
      <c r="CV92" s="193"/>
      <c r="CW92" s="193"/>
      <c r="CX92" s="193"/>
      <c r="CY92" s="193"/>
      <c r="CZ92" s="193"/>
      <c r="DA92" s="193"/>
      <c r="DB92" s="193"/>
      <c r="DC92" s="193"/>
      <c r="DD92" s="193"/>
      <c r="DE92" s="193"/>
      <c r="DF92" s="193"/>
      <c r="DG92" s="193"/>
      <c r="DH92" s="193"/>
      <c r="DI92" s="193"/>
      <c r="DJ92" s="193"/>
      <c r="DK92" s="193"/>
      <c r="DL92" s="193"/>
      <c r="DM92" s="193"/>
      <c r="DN92" s="193"/>
      <c r="DO92" s="193"/>
      <c r="DP92" s="193"/>
      <c r="DQ92" s="193"/>
      <c r="DR92" s="193"/>
      <c r="DS92" s="193"/>
      <c r="DT92" s="193"/>
      <c r="DU92" s="193"/>
      <c r="DV92" s="193"/>
      <c r="DW92" s="193"/>
      <c r="DX92" s="193"/>
      <c r="DY92" s="193"/>
      <c r="DZ92" s="193"/>
      <c r="EA92" s="193"/>
      <c r="EB92" s="193"/>
      <c r="EC92" s="193"/>
      <c r="ED92" s="193"/>
      <c r="EE92" s="193"/>
      <c r="EF92" s="193"/>
      <c r="EG92" s="193"/>
      <c r="EH92" s="193"/>
      <c r="EI92" s="193"/>
      <c r="EJ92" s="193"/>
      <c r="EK92" s="193"/>
      <c r="EL92" s="193"/>
      <c r="EM92" s="193"/>
      <c r="EN92" s="193"/>
      <c r="EO92" s="193"/>
      <c r="EP92" s="193"/>
      <c r="EQ92" s="193"/>
      <c r="ER92" s="193"/>
      <c r="ES92" s="193"/>
      <c r="ET92" s="193"/>
      <c r="EU92" s="193"/>
      <c r="EV92" s="193"/>
      <c r="EW92" s="193"/>
      <c r="EX92" s="193"/>
      <c r="EY92" s="193"/>
      <c r="EZ92" s="193"/>
      <c r="FA92" s="193"/>
      <c r="FB92" s="193"/>
      <c r="FC92" s="193"/>
      <c r="FD92" s="193"/>
      <c r="FE92" s="193"/>
      <c r="FF92" s="193"/>
      <c r="FG92" s="193"/>
      <c r="FH92" s="193"/>
      <c r="FI92" s="193"/>
      <c r="FJ92" s="193"/>
      <c r="FK92" s="193"/>
      <c r="FL92" s="193"/>
      <c r="FM92" s="193"/>
      <c r="FN92" s="193"/>
      <c r="FO92" s="193"/>
      <c r="FP92" s="193"/>
      <c r="FQ92" s="193"/>
      <c r="FR92" s="193"/>
      <c r="FS92" s="193"/>
      <c r="FT92" s="193"/>
      <c r="FU92" s="193"/>
      <c r="FV92" s="193"/>
      <c r="FW92" s="193"/>
      <c r="FX92" s="193"/>
      <c r="FY92" s="193"/>
      <c r="FZ92" s="193"/>
      <c r="GA92" s="193"/>
      <c r="GB92" s="193"/>
    </row>
    <row r="93" spans="1:184" s="179" customFormat="1">
      <c r="A93" s="280"/>
      <c r="B93" s="16" t="s">
        <v>57</v>
      </c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252"/>
      <c r="CP93" s="245"/>
      <c r="CQ93" s="245"/>
      <c r="CR93" s="59"/>
      <c r="CS93" s="193"/>
      <c r="CT93" s="209"/>
      <c r="CU93" s="193"/>
      <c r="CV93" s="193"/>
      <c r="CW93" s="193"/>
      <c r="CX93" s="193"/>
      <c r="CY93" s="193"/>
      <c r="CZ93" s="193"/>
      <c r="DA93" s="193"/>
      <c r="DB93" s="193"/>
      <c r="DC93" s="193"/>
      <c r="DD93" s="193"/>
      <c r="DE93" s="193"/>
      <c r="DF93" s="193"/>
      <c r="DG93" s="193"/>
      <c r="DH93" s="193"/>
      <c r="DI93" s="193"/>
      <c r="DJ93" s="193"/>
      <c r="DK93" s="193"/>
      <c r="DL93" s="193"/>
      <c r="DM93" s="193"/>
      <c r="DN93" s="193"/>
      <c r="DO93" s="193"/>
      <c r="DP93" s="193"/>
      <c r="DQ93" s="193"/>
      <c r="DR93" s="193"/>
      <c r="DS93" s="193"/>
      <c r="DT93" s="193"/>
      <c r="DU93" s="193"/>
      <c r="DV93" s="193"/>
      <c r="DW93" s="193"/>
      <c r="DX93" s="193"/>
      <c r="DY93" s="193"/>
      <c r="DZ93" s="193"/>
      <c r="EA93" s="193"/>
      <c r="EB93" s="193"/>
      <c r="EC93" s="193"/>
      <c r="ED93" s="193"/>
      <c r="EE93" s="193"/>
      <c r="EF93" s="193"/>
      <c r="EG93" s="193"/>
      <c r="EH93" s="193"/>
      <c r="EI93" s="193"/>
      <c r="EJ93" s="193"/>
      <c r="EK93" s="193"/>
      <c r="EL93" s="193"/>
      <c r="EM93" s="193"/>
      <c r="EN93" s="193"/>
      <c r="EO93" s="193"/>
      <c r="EP93" s="193"/>
      <c r="EQ93" s="193"/>
      <c r="ER93" s="193"/>
      <c r="ES93" s="193"/>
      <c r="ET93" s="193"/>
      <c r="EU93" s="193"/>
      <c r="EV93" s="193"/>
      <c r="EW93" s="193"/>
      <c r="EX93" s="193"/>
      <c r="EY93" s="193"/>
      <c r="EZ93" s="193"/>
      <c r="FA93" s="193"/>
      <c r="FB93" s="193"/>
      <c r="FC93" s="193"/>
      <c r="FD93" s="193"/>
      <c r="FE93" s="193"/>
      <c r="FF93" s="193"/>
      <c r="FG93" s="193"/>
      <c r="FH93" s="193"/>
      <c r="FI93" s="193"/>
      <c r="FJ93" s="193"/>
      <c r="FK93" s="193"/>
      <c r="FL93" s="193"/>
      <c r="FM93" s="193"/>
      <c r="FN93" s="193"/>
      <c r="FO93" s="193"/>
      <c r="FP93" s="193"/>
      <c r="FQ93" s="193"/>
      <c r="FR93" s="193"/>
      <c r="FS93" s="193"/>
      <c r="FT93" s="193"/>
      <c r="FU93" s="193"/>
      <c r="FV93" s="193"/>
      <c r="FW93" s="193"/>
      <c r="FX93" s="193"/>
      <c r="FY93" s="193"/>
      <c r="FZ93" s="193"/>
      <c r="GA93" s="193"/>
      <c r="GB93" s="193"/>
    </row>
    <row r="94" spans="1:184" s="179" customFormat="1">
      <c r="A94" s="280"/>
      <c r="B94" s="16" t="s">
        <v>2</v>
      </c>
      <c r="C94" s="32">
        <f>Randomizer!C98</f>
        <v>0</v>
      </c>
      <c r="D94" s="32">
        <f>Randomizer!D98</f>
        <v>0</v>
      </c>
      <c r="E94" s="32">
        <f>Randomizer!E98</f>
        <v>0</v>
      </c>
      <c r="F94" s="32">
        <f>Randomizer!F98</f>
        <v>0</v>
      </c>
      <c r="G94" s="32">
        <f>Randomizer!G98</f>
        <v>0</v>
      </c>
      <c r="H94" s="32">
        <f>Randomizer!H98</f>
        <v>0</v>
      </c>
      <c r="I94" s="32">
        <f>Randomizer!I98</f>
        <v>0</v>
      </c>
      <c r="J94" s="32">
        <f>Randomizer!J98</f>
        <v>0</v>
      </c>
      <c r="K94" s="32">
        <f>Randomizer!K98</f>
        <v>0</v>
      </c>
      <c r="L94" s="32">
        <f>Randomizer!L98</f>
        <v>0</v>
      </c>
      <c r="M94" s="32">
        <f>Randomizer!M98</f>
        <v>0</v>
      </c>
      <c r="N94" s="32">
        <f>Randomizer!N98</f>
        <v>0</v>
      </c>
      <c r="O94" s="32">
        <f>Randomizer!O98</f>
        <v>0</v>
      </c>
      <c r="P94" s="32">
        <f>Randomizer!P98</f>
        <v>0</v>
      </c>
      <c r="Q94" s="32">
        <f>Randomizer!Q98</f>
        <v>0</v>
      </c>
      <c r="R94" s="32">
        <f>Randomizer!R98</f>
        <v>0</v>
      </c>
      <c r="S94" s="32">
        <f>Randomizer!S98</f>
        <v>0</v>
      </c>
      <c r="T94" s="32">
        <f>Randomizer!T98</f>
        <v>0</v>
      </c>
      <c r="U94" s="32">
        <f>Randomizer!U98</f>
        <v>0</v>
      </c>
      <c r="V94" s="32">
        <f>Randomizer!V98</f>
        <v>0</v>
      </c>
      <c r="W94" s="32">
        <f>Randomizer!W98</f>
        <v>0</v>
      </c>
      <c r="X94" s="32">
        <f>Randomizer!X98</f>
        <v>0</v>
      </c>
      <c r="Y94" s="32">
        <f>Randomizer!Y98</f>
        <v>0</v>
      </c>
      <c r="Z94" s="32">
        <f>Randomizer!Z98</f>
        <v>0</v>
      </c>
      <c r="AA94" s="32">
        <f>Randomizer!AA98</f>
        <v>0</v>
      </c>
      <c r="AB94" s="32">
        <f>Randomizer!AB98</f>
        <v>0</v>
      </c>
      <c r="AC94" s="32">
        <f>Randomizer!AC98</f>
        <v>0</v>
      </c>
      <c r="AD94" s="32">
        <f>Randomizer!AD98</f>
        <v>0</v>
      </c>
      <c r="AE94" s="32">
        <f>Randomizer!AE98</f>
        <v>0</v>
      </c>
      <c r="AF94" s="32">
        <f>Randomizer!AF98</f>
        <v>0</v>
      </c>
      <c r="AG94" s="32">
        <f>Randomizer!AG98</f>
        <v>0</v>
      </c>
      <c r="AH94" s="32">
        <f>Randomizer!AH98</f>
        <v>0</v>
      </c>
      <c r="AI94" s="32">
        <f>Randomizer!AI98</f>
        <v>0</v>
      </c>
      <c r="AJ94" s="32">
        <f>Randomizer!AJ98</f>
        <v>0</v>
      </c>
      <c r="AK94" s="32">
        <f>Randomizer!AK98</f>
        <v>0</v>
      </c>
      <c r="AL94" s="32">
        <f>Randomizer!AL98</f>
        <v>0</v>
      </c>
      <c r="AM94" s="32">
        <f>Randomizer!AM98</f>
        <v>0</v>
      </c>
      <c r="AN94" s="32">
        <f>Randomizer!AN98</f>
        <v>0</v>
      </c>
      <c r="AO94" s="32">
        <f>Randomizer!AO98</f>
        <v>0</v>
      </c>
      <c r="AP94" s="32">
        <f>Randomizer!AP98</f>
        <v>0</v>
      </c>
      <c r="AQ94" s="32">
        <f>Randomizer!AQ98</f>
        <v>0</v>
      </c>
      <c r="AR94" s="32">
        <f>Randomizer!AR98</f>
        <v>0</v>
      </c>
      <c r="AS94" s="32">
        <f>Randomizer!AS98</f>
        <v>0</v>
      </c>
      <c r="AT94" s="32">
        <f>Randomizer!AT98</f>
        <v>0</v>
      </c>
      <c r="AU94" s="32">
        <f>Randomizer!AU98</f>
        <v>0</v>
      </c>
      <c r="AV94" s="32">
        <f>Randomizer!AV98</f>
        <v>0</v>
      </c>
      <c r="AW94" s="32">
        <f>Randomizer!AW98</f>
        <v>0</v>
      </c>
      <c r="AX94" s="32">
        <f>Randomizer!AX98</f>
        <v>0</v>
      </c>
      <c r="AY94" s="32">
        <f>Randomizer!AY98</f>
        <v>0</v>
      </c>
      <c r="AZ94" s="32">
        <f>Randomizer!AZ98</f>
        <v>0</v>
      </c>
      <c r="BA94" s="32">
        <f>Randomizer!BA98</f>
        <v>0</v>
      </c>
      <c r="BB94" s="32">
        <f>Randomizer!BB98</f>
        <v>0</v>
      </c>
      <c r="BC94" s="32">
        <f>Randomizer!BC98</f>
        <v>0</v>
      </c>
      <c r="BD94" s="32">
        <f>Randomizer!BD98</f>
        <v>0</v>
      </c>
      <c r="BE94" s="32">
        <f>Randomizer!BE98</f>
        <v>0</v>
      </c>
      <c r="BF94" s="32">
        <f>Randomizer!BF98</f>
        <v>0</v>
      </c>
      <c r="BG94" s="32">
        <f>Randomizer!BG98</f>
        <v>0</v>
      </c>
      <c r="BH94" s="32">
        <f>Randomizer!BH98</f>
        <v>0</v>
      </c>
      <c r="BI94" s="32">
        <f>Randomizer!BI98</f>
        <v>0</v>
      </c>
      <c r="BJ94" s="32">
        <f>Randomizer!BJ98</f>
        <v>0</v>
      </c>
      <c r="BK94" s="32">
        <f>Randomizer!BK98</f>
        <v>0</v>
      </c>
      <c r="BL94" s="32">
        <f>Randomizer!BL98</f>
        <v>0</v>
      </c>
      <c r="BM94" s="32">
        <f>Randomizer!BM98</f>
        <v>0</v>
      </c>
      <c r="BN94" s="32">
        <f>Randomizer!BN98</f>
        <v>0</v>
      </c>
      <c r="BO94" s="32">
        <f>Randomizer!BO98</f>
        <v>0</v>
      </c>
      <c r="BP94" s="32">
        <f>Randomizer!BP98</f>
        <v>0</v>
      </c>
      <c r="BQ94" s="32">
        <f>Randomizer!BQ98</f>
        <v>0</v>
      </c>
      <c r="BR94" s="32">
        <f>Randomizer!BR98</f>
        <v>0</v>
      </c>
      <c r="BS94" s="32">
        <f>Randomizer!BS98</f>
        <v>0</v>
      </c>
      <c r="BT94" s="32">
        <f>Randomizer!BT98</f>
        <v>0</v>
      </c>
      <c r="BU94" s="32">
        <f>Randomizer!BU98</f>
        <v>0</v>
      </c>
      <c r="BV94" s="32">
        <f>Randomizer!BV98</f>
        <v>0</v>
      </c>
      <c r="BW94" s="32">
        <f>Randomizer!BW98</f>
        <v>0</v>
      </c>
      <c r="BX94" s="32">
        <f>Randomizer!BX98</f>
        <v>0</v>
      </c>
      <c r="BY94" s="32">
        <f>Randomizer!BY98</f>
        <v>0</v>
      </c>
      <c r="BZ94" s="32">
        <f>Randomizer!BZ98</f>
        <v>0</v>
      </c>
      <c r="CA94" s="32">
        <f>Randomizer!CA98</f>
        <v>0</v>
      </c>
      <c r="CB94" s="32">
        <f>Randomizer!CB98</f>
        <v>0</v>
      </c>
      <c r="CC94" s="32">
        <f>Randomizer!CC98</f>
        <v>0</v>
      </c>
      <c r="CD94" s="32">
        <f>Randomizer!CD98</f>
        <v>0</v>
      </c>
      <c r="CE94" s="32">
        <f>Randomizer!CE98</f>
        <v>0</v>
      </c>
      <c r="CF94" s="32">
        <f>Randomizer!CF98</f>
        <v>0</v>
      </c>
      <c r="CG94" s="32">
        <f>Randomizer!CG98</f>
        <v>0</v>
      </c>
      <c r="CH94" s="32">
        <f>Randomizer!CH98</f>
        <v>0</v>
      </c>
      <c r="CI94" s="32">
        <f>Randomizer!CI98</f>
        <v>0</v>
      </c>
      <c r="CJ94" s="32">
        <f>Randomizer!CJ98</f>
        <v>0</v>
      </c>
      <c r="CK94" s="32">
        <f>Randomizer!CK98</f>
        <v>0</v>
      </c>
      <c r="CL94" s="32">
        <f>Randomizer!CL98</f>
        <v>0</v>
      </c>
      <c r="CM94" s="32">
        <f>Randomizer!CM98</f>
        <v>0</v>
      </c>
      <c r="CN94" s="32">
        <f>Randomizer!CN98</f>
        <v>0</v>
      </c>
      <c r="CO94" s="252"/>
      <c r="CP94" s="189"/>
      <c r="CQ94" s="190"/>
      <c r="CR94" s="59"/>
      <c r="CS94" s="193"/>
      <c r="CT94" s="209"/>
      <c r="CU94" s="193"/>
      <c r="CV94" s="193"/>
      <c r="CW94" s="193"/>
      <c r="CX94" s="193"/>
      <c r="CY94" s="193"/>
      <c r="CZ94" s="193"/>
      <c r="DA94" s="193"/>
      <c r="DB94" s="193"/>
      <c r="DC94" s="193"/>
      <c r="DD94" s="193"/>
      <c r="DE94" s="193"/>
      <c r="DF94" s="193"/>
      <c r="DG94" s="193"/>
      <c r="DH94" s="193"/>
      <c r="DI94" s="193"/>
      <c r="DJ94" s="193"/>
      <c r="DK94" s="193"/>
      <c r="DL94" s="193"/>
      <c r="DM94" s="193"/>
      <c r="DN94" s="193"/>
      <c r="DO94" s="193"/>
      <c r="DP94" s="193"/>
      <c r="DQ94" s="193"/>
      <c r="DR94" s="193"/>
      <c r="DS94" s="193"/>
      <c r="DT94" s="193"/>
      <c r="DU94" s="193"/>
      <c r="DV94" s="193"/>
      <c r="DW94" s="193"/>
      <c r="DX94" s="193"/>
      <c r="DY94" s="193"/>
      <c r="DZ94" s="193"/>
      <c r="EA94" s="193"/>
      <c r="EB94" s="193"/>
      <c r="EC94" s="193"/>
      <c r="ED94" s="193"/>
      <c r="EE94" s="193"/>
      <c r="EF94" s="193"/>
      <c r="EG94" s="193"/>
      <c r="EH94" s="193"/>
      <c r="EI94" s="193"/>
      <c r="EJ94" s="193"/>
      <c r="EK94" s="193"/>
      <c r="EL94" s="193"/>
      <c r="EM94" s="193"/>
      <c r="EN94" s="193"/>
      <c r="EO94" s="193"/>
      <c r="EP94" s="193"/>
      <c r="EQ94" s="193"/>
      <c r="ER94" s="193"/>
      <c r="ES94" s="193"/>
      <c r="ET94" s="193"/>
      <c r="EU94" s="193"/>
      <c r="EV94" s="193"/>
      <c r="EW94" s="193"/>
      <c r="EX94" s="193"/>
      <c r="EY94" s="193"/>
      <c r="EZ94" s="193"/>
      <c r="FA94" s="193"/>
      <c r="FB94" s="193"/>
      <c r="FC94" s="193"/>
      <c r="FD94" s="193"/>
      <c r="FE94" s="193"/>
      <c r="FF94" s="193"/>
      <c r="FG94" s="193"/>
      <c r="FH94" s="193"/>
      <c r="FI94" s="193"/>
      <c r="FJ94" s="193"/>
      <c r="FK94" s="193"/>
      <c r="FL94" s="193"/>
      <c r="FM94" s="193"/>
      <c r="FN94" s="193"/>
      <c r="FO94" s="193"/>
      <c r="FP94" s="193"/>
      <c r="FQ94" s="193"/>
      <c r="FR94" s="193"/>
      <c r="FS94" s="193"/>
      <c r="FT94" s="193"/>
      <c r="FU94" s="193"/>
      <c r="FV94" s="193"/>
      <c r="FW94" s="193"/>
      <c r="FX94" s="193"/>
      <c r="FY94" s="193"/>
      <c r="FZ94" s="193"/>
      <c r="GA94" s="193"/>
      <c r="GB94" s="193"/>
    </row>
    <row r="95" spans="1:184" s="179" customFormat="1" hidden="1">
      <c r="A95" s="281"/>
      <c r="B95" s="16" t="s">
        <v>16</v>
      </c>
      <c r="C95" s="32" t="str">
        <f>C90</f>
        <v>Frank Hulton </v>
      </c>
      <c r="D95" s="32" t="str">
        <f t="shared" ref="D95:BO95" si="63">D90</f>
        <v>Mark Redsell</v>
      </c>
      <c r="E95" s="32" t="str">
        <f t="shared" si="63"/>
        <v>Greg Dakin</v>
      </c>
      <c r="F95" s="32" t="str">
        <f t="shared" si="63"/>
        <v>Thorsten Folker</v>
      </c>
      <c r="G95" s="32" t="str">
        <f t="shared" si="63"/>
        <v>Joel West </v>
      </c>
      <c r="H95" s="32" t="str">
        <f t="shared" si="63"/>
        <v>Klaus Brettner</v>
      </c>
      <c r="I95" s="32" t="str">
        <f t="shared" si="63"/>
        <v>Markus Meissner</v>
      </c>
      <c r="J95" s="32" t="str">
        <f t="shared" si="63"/>
        <v>Stefan Bernardy</v>
      </c>
      <c r="K95" s="32" t="str">
        <f t="shared" si="63"/>
        <v>Søren Krogh</v>
      </c>
      <c r="L95" s="32" t="str">
        <f t="shared" si="63"/>
        <v>Alvaro Silgado</v>
      </c>
      <c r="M95" s="32" t="str">
        <f t="shared" si="63"/>
        <v>Pete Burgess</v>
      </c>
      <c r="N95" s="32" t="str">
        <f t="shared" si="63"/>
        <v>Dieter Perlick</v>
      </c>
      <c r="O95" s="32" t="str">
        <f t="shared" si="63"/>
        <v>Simon Thornton </v>
      </c>
      <c r="P95" s="32" t="str">
        <f t="shared" si="63"/>
        <v>André Austen</v>
      </c>
      <c r="Q95" s="32" t="str">
        <f t="shared" si="63"/>
        <v>Siegfried Schedel</v>
      </c>
      <c r="R95" s="32" t="str">
        <f t="shared" si="63"/>
        <v>George Young</v>
      </c>
      <c r="S95" s="32" t="str">
        <f t="shared" si="63"/>
        <v>John Phillips</v>
      </c>
      <c r="T95" s="32" t="str">
        <f t="shared" si="63"/>
        <v>Stefan Bertschi</v>
      </c>
      <c r="U95" s="32" t="str">
        <f t="shared" si="63"/>
        <v>Jason Bioletti</v>
      </c>
      <c r="V95" s="32" t="str">
        <f t="shared" si="63"/>
        <v>Allen Elliott</v>
      </c>
      <c r="W95" s="32" t="str">
        <f t="shared" si="63"/>
        <v>Thomas Deinert</v>
      </c>
      <c r="X95" s="32" t="str">
        <f t="shared" si="63"/>
        <v>Mike Evans</v>
      </c>
      <c r="Y95" s="32" t="str">
        <f t="shared" si="63"/>
        <v>Jon Edison</v>
      </c>
      <c r="Z95" s="32" t="str">
        <f t="shared" si="63"/>
        <v>Thomas Henselmann</v>
      </c>
      <c r="AA95" s="32" t="str">
        <f t="shared" si="63"/>
        <v>Sebastian Reichert</v>
      </c>
      <c r="AB95" s="32" t="str">
        <f t="shared" si="63"/>
        <v>Robert Hermans</v>
      </c>
      <c r="AC95" s="32" t="str">
        <f t="shared" si="63"/>
        <v>Eberhard Rosemann</v>
      </c>
      <c r="AD95" s="32" t="str">
        <f t="shared" si="63"/>
        <v>Klaus Kowalski</v>
      </c>
      <c r="AE95" s="32" t="str">
        <f t="shared" si="63"/>
        <v>Mike Shellim</v>
      </c>
      <c r="AF95" s="32" t="str">
        <f t="shared" si="63"/>
        <v>Martin Newnham</v>
      </c>
      <c r="AG95" s="32" t="str">
        <f t="shared" si="63"/>
        <v>Marc Schmieding</v>
      </c>
      <c r="AH95" s="32" t="str">
        <f t="shared" si="63"/>
        <v>Mark Treble</v>
      </c>
      <c r="AI95" s="32" t="str">
        <f t="shared" si="63"/>
        <v>Gary Harrison</v>
      </c>
      <c r="AJ95" s="32" t="str">
        <f t="shared" si="63"/>
        <v>Peter Gunning</v>
      </c>
      <c r="AK95" s="32" t="str">
        <f t="shared" si="63"/>
        <v>Tobias Reik</v>
      </c>
      <c r="AL95" s="32" t="str">
        <f t="shared" si="63"/>
        <v>Mick Walsh</v>
      </c>
      <c r="AM95" s="32" t="str">
        <f t="shared" si="63"/>
        <v>Paul Garnett</v>
      </c>
      <c r="AN95" s="32" t="str">
        <f t="shared" si="63"/>
        <v>Daniel Schneider</v>
      </c>
      <c r="AO95" s="32" t="str">
        <f t="shared" si="63"/>
        <v>Torsten Hermann</v>
      </c>
      <c r="AP95" s="32" t="str">
        <f t="shared" si="63"/>
        <v>Peter Kowalski</v>
      </c>
      <c r="AQ95" s="32" t="str">
        <f t="shared" si="63"/>
        <v>Martin Kopp</v>
      </c>
      <c r="AR95" s="32" t="str">
        <f t="shared" si="63"/>
        <v>Plöschberger Hannes</v>
      </c>
      <c r="AS95" s="32" t="str">
        <f t="shared" si="63"/>
        <v>Rick Ruijsink</v>
      </c>
      <c r="AT95" s="32" t="str">
        <f t="shared" si="63"/>
        <v>Mark Abbotts</v>
      </c>
      <c r="AU95" s="32" t="str">
        <f t="shared" si="63"/>
        <v>Arne Finkeldey</v>
      </c>
      <c r="AV95" s="32" t="str">
        <f t="shared" si="63"/>
        <v>Martin Ulrich </v>
      </c>
      <c r="AW95" s="32" t="str">
        <f t="shared" si="63"/>
        <v>Tony Robertson</v>
      </c>
      <c r="AX95" s="32" t="str">
        <f t="shared" si="63"/>
        <v>Jesper Christensen</v>
      </c>
      <c r="AY95" s="32" t="str">
        <f t="shared" si="63"/>
        <v>Ulrich Duttenhofer</v>
      </c>
      <c r="AZ95" s="32" t="str">
        <f t="shared" si="63"/>
        <v>Robert Ryan</v>
      </c>
      <c r="BA95" s="32">
        <f t="shared" si="63"/>
        <v>0</v>
      </c>
      <c r="BB95" s="32">
        <f t="shared" si="63"/>
        <v>0</v>
      </c>
      <c r="BC95" s="32">
        <f t="shared" si="63"/>
        <v>0</v>
      </c>
      <c r="BD95" s="32">
        <f t="shared" si="63"/>
        <v>0</v>
      </c>
      <c r="BE95" s="32">
        <f t="shared" si="63"/>
        <v>0</v>
      </c>
      <c r="BF95" s="32">
        <f t="shared" si="63"/>
        <v>0</v>
      </c>
      <c r="BG95" s="32">
        <f t="shared" si="63"/>
        <v>0</v>
      </c>
      <c r="BH95" s="32">
        <f t="shared" si="63"/>
        <v>0</v>
      </c>
      <c r="BI95" s="32">
        <f t="shared" si="63"/>
        <v>0</v>
      </c>
      <c r="BJ95" s="32">
        <f t="shared" si="63"/>
        <v>0</v>
      </c>
      <c r="BK95" s="32">
        <f t="shared" si="63"/>
        <v>0</v>
      </c>
      <c r="BL95" s="32">
        <f t="shared" si="63"/>
        <v>0</v>
      </c>
      <c r="BM95" s="32">
        <f t="shared" si="63"/>
        <v>0</v>
      </c>
      <c r="BN95" s="32">
        <f t="shared" si="63"/>
        <v>0</v>
      </c>
      <c r="BO95" s="32">
        <f t="shared" si="63"/>
        <v>0</v>
      </c>
      <c r="BP95" s="32">
        <f t="shared" ref="BP95:CN95" si="64">BP90</f>
        <v>0</v>
      </c>
      <c r="BQ95" s="32">
        <f t="shared" si="64"/>
        <v>0</v>
      </c>
      <c r="BR95" s="32">
        <f t="shared" si="64"/>
        <v>0</v>
      </c>
      <c r="BS95" s="32">
        <f t="shared" si="64"/>
        <v>0</v>
      </c>
      <c r="BT95" s="32">
        <f t="shared" si="64"/>
        <v>0</v>
      </c>
      <c r="BU95" s="32">
        <f t="shared" si="64"/>
        <v>0</v>
      </c>
      <c r="BV95" s="32">
        <f t="shared" si="64"/>
        <v>0</v>
      </c>
      <c r="BW95" s="32">
        <f t="shared" si="64"/>
        <v>0</v>
      </c>
      <c r="BX95" s="32">
        <f t="shared" si="64"/>
        <v>0</v>
      </c>
      <c r="BY95" s="32">
        <f t="shared" si="64"/>
        <v>0</v>
      </c>
      <c r="BZ95" s="32">
        <f t="shared" si="64"/>
        <v>0</v>
      </c>
      <c r="CA95" s="32">
        <f t="shared" si="64"/>
        <v>0</v>
      </c>
      <c r="CB95" s="32">
        <f t="shared" si="64"/>
        <v>0</v>
      </c>
      <c r="CC95" s="32">
        <f t="shared" si="64"/>
        <v>0</v>
      </c>
      <c r="CD95" s="32">
        <f t="shared" si="64"/>
        <v>0</v>
      </c>
      <c r="CE95" s="32">
        <f t="shared" si="64"/>
        <v>0</v>
      </c>
      <c r="CF95" s="32">
        <f t="shared" si="64"/>
        <v>0</v>
      </c>
      <c r="CG95" s="32">
        <f t="shared" si="64"/>
        <v>0</v>
      </c>
      <c r="CH95" s="32">
        <f t="shared" si="64"/>
        <v>0</v>
      </c>
      <c r="CI95" s="32">
        <f t="shared" si="64"/>
        <v>0</v>
      </c>
      <c r="CJ95" s="32">
        <f t="shared" si="64"/>
        <v>0</v>
      </c>
      <c r="CK95" s="32">
        <f t="shared" si="64"/>
        <v>0</v>
      </c>
      <c r="CL95" s="32">
        <f t="shared" si="64"/>
        <v>0</v>
      </c>
      <c r="CM95" s="32">
        <f t="shared" si="64"/>
        <v>0</v>
      </c>
      <c r="CN95" s="32">
        <f t="shared" si="64"/>
        <v>0</v>
      </c>
      <c r="CO95" s="252"/>
      <c r="CP95" s="40"/>
      <c r="CQ95" s="41"/>
      <c r="CR95" s="59"/>
      <c r="CS95" s="193"/>
      <c r="CT95" s="209">
        <f>A94</f>
        <v>0</v>
      </c>
      <c r="CU95" s="193"/>
      <c r="CV95" s="193"/>
      <c r="CW95" s="193"/>
      <c r="CX95" s="193"/>
      <c r="CY95" s="193"/>
      <c r="CZ95" s="193"/>
      <c r="DA95" s="193"/>
      <c r="DB95" s="193"/>
      <c r="DC95" s="193"/>
      <c r="DD95" s="193"/>
      <c r="DE95" s="193"/>
      <c r="DF95" s="193"/>
      <c r="DG95" s="193"/>
      <c r="DH95" s="193"/>
      <c r="DI95" s="193"/>
      <c r="DJ95" s="193"/>
      <c r="DK95" s="193"/>
      <c r="DL95" s="193"/>
      <c r="DM95" s="193"/>
      <c r="DN95" s="193"/>
      <c r="DO95" s="193"/>
      <c r="DP95" s="193"/>
      <c r="DQ95" s="193"/>
      <c r="DR95" s="193"/>
      <c r="DS95" s="193"/>
      <c r="DT95" s="193"/>
      <c r="DU95" s="193"/>
      <c r="DV95" s="193"/>
      <c r="DW95" s="193"/>
      <c r="DX95" s="193"/>
      <c r="DY95" s="193"/>
      <c r="DZ95" s="193"/>
      <c r="EA95" s="193"/>
      <c r="EB95" s="193"/>
      <c r="EC95" s="193"/>
      <c r="ED95" s="193"/>
      <c r="EE95" s="193"/>
      <c r="EF95" s="193"/>
      <c r="EG95" s="193"/>
      <c r="EH95" s="193"/>
      <c r="EI95" s="193"/>
      <c r="EJ95" s="193"/>
      <c r="EK95" s="193"/>
      <c r="EL95" s="193"/>
      <c r="EM95" s="193"/>
      <c r="EN95" s="193"/>
      <c r="EO95" s="193"/>
      <c r="EP95" s="193"/>
      <c r="EQ95" s="193"/>
      <c r="ER95" s="193"/>
      <c r="ES95" s="193"/>
      <c r="ET95" s="193"/>
      <c r="EU95" s="193"/>
      <c r="EV95" s="193"/>
      <c r="EW95" s="193"/>
      <c r="EX95" s="193"/>
      <c r="EY95" s="193"/>
      <c r="EZ95" s="193"/>
      <c r="FA95" s="193"/>
      <c r="FB95" s="193"/>
      <c r="FC95" s="193"/>
      <c r="FD95" s="193"/>
      <c r="FE95" s="193"/>
      <c r="FF95" s="193"/>
      <c r="FG95" s="193"/>
      <c r="FH95" s="193"/>
      <c r="FI95" s="193"/>
      <c r="FJ95" s="193"/>
      <c r="FK95" s="193"/>
      <c r="FL95" s="193"/>
      <c r="FM95" s="193"/>
      <c r="FN95" s="193"/>
      <c r="FO95" s="193"/>
      <c r="FP95" s="193"/>
      <c r="FQ95" s="193"/>
      <c r="FR95" s="193"/>
      <c r="FS95" s="193"/>
      <c r="FT95" s="193"/>
      <c r="FU95" s="193"/>
      <c r="FV95" s="193"/>
      <c r="FW95" s="193"/>
      <c r="FX95" s="193"/>
      <c r="FY95" s="193"/>
      <c r="FZ95" s="193"/>
      <c r="GA95" s="193"/>
      <c r="GB95" s="193"/>
    </row>
    <row r="96" spans="1:184" hidden="1">
      <c r="A96" s="282">
        <v>15</v>
      </c>
      <c r="B96" s="33" t="s">
        <v>18</v>
      </c>
      <c r="C96" s="42">
        <f>RANK(C99,$C99:$CN99,0)</f>
        <v>1</v>
      </c>
      <c r="D96" s="42">
        <f t="shared" ref="D96:BO96" si="65">RANK(D99,$C99:$CN99,0)</f>
        <v>1</v>
      </c>
      <c r="E96" s="42">
        <f t="shared" si="65"/>
        <v>1</v>
      </c>
      <c r="F96" s="42">
        <f t="shared" si="65"/>
        <v>1</v>
      </c>
      <c r="G96" s="42">
        <f t="shared" si="65"/>
        <v>1</v>
      </c>
      <c r="H96" s="42">
        <f t="shared" si="65"/>
        <v>1</v>
      </c>
      <c r="I96" s="42">
        <f t="shared" si="65"/>
        <v>1</v>
      </c>
      <c r="J96" s="42">
        <f t="shared" si="65"/>
        <v>1</v>
      </c>
      <c r="K96" s="42">
        <f t="shared" si="65"/>
        <v>1</v>
      </c>
      <c r="L96" s="42">
        <f t="shared" si="65"/>
        <v>1</v>
      </c>
      <c r="M96" s="42">
        <f t="shared" si="65"/>
        <v>1</v>
      </c>
      <c r="N96" s="42">
        <f t="shared" si="65"/>
        <v>1</v>
      </c>
      <c r="O96" s="42">
        <f t="shared" si="65"/>
        <v>1</v>
      </c>
      <c r="P96" s="42">
        <f t="shared" si="65"/>
        <v>1</v>
      </c>
      <c r="Q96" s="42">
        <f t="shared" si="65"/>
        <v>1</v>
      </c>
      <c r="R96" s="42">
        <f t="shared" si="65"/>
        <v>1</v>
      </c>
      <c r="S96" s="42">
        <f t="shared" si="65"/>
        <v>1</v>
      </c>
      <c r="T96" s="42">
        <f t="shared" si="65"/>
        <v>1</v>
      </c>
      <c r="U96" s="42">
        <f t="shared" si="65"/>
        <v>1</v>
      </c>
      <c r="V96" s="42">
        <f t="shared" si="65"/>
        <v>1</v>
      </c>
      <c r="W96" s="42">
        <f t="shared" si="65"/>
        <v>1</v>
      </c>
      <c r="X96" s="42">
        <f t="shared" si="65"/>
        <v>1</v>
      </c>
      <c r="Y96" s="42">
        <f t="shared" si="65"/>
        <v>1</v>
      </c>
      <c r="Z96" s="42">
        <f t="shared" si="65"/>
        <v>1</v>
      </c>
      <c r="AA96" s="42">
        <f t="shared" si="65"/>
        <v>1</v>
      </c>
      <c r="AB96" s="42">
        <f t="shared" si="65"/>
        <v>1</v>
      </c>
      <c r="AC96" s="42">
        <f t="shared" si="65"/>
        <v>1</v>
      </c>
      <c r="AD96" s="42">
        <f t="shared" si="65"/>
        <v>1</v>
      </c>
      <c r="AE96" s="42">
        <f t="shared" si="65"/>
        <v>1</v>
      </c>
      <c r="AF96" s="42">
        <f t="shared" si="65"/>
        <v>1</v>
      </c>
      <c r="AG96" s="42">
        <f t="shared" si="65"/>
        <v>1</v>
      </c>
      <c r="AH96" s="42">
        <f t="shared" si="65"/>
        <v>1</v>
      </c>
      <c r="AI96" s="42">
        <f t="shared" si="65"/>
        <v>1</v>
      </c>
      <c r="AJ96" s="42">
        <f t="shared" si="65"/>
        <v>1</v>
      </c>
      <c r="AK96" s="42">
        <f t="shared" si="65"/>
        <v>1</v>
      </c>
      <c r="AL96" s="42">
        <f t="shared" si="65"/>
        <v>1</v>
      </c>
      <c r="AM96" s="42">
        <f t="shared" si="65"/>
        <v>1</v>
      </c>
      <c r="AN96" s="42">
        <f t="shared" si="65"/>
        <v>1</v>
      </c>
      <c r="AO96" s="42">
        <f t="shared" si="65"/>
        <v>1</v>
      </c>
      <c r="AP96" s="42">
        <f t="shared" si="65"/>
        <v>1</v>
      </c>
      <c r="AQ96" s="42">
        <f t="shared" si="65"/>
        <v>1</v>
      </c>
      <c r="AR96" s="42">
        <f t="shared" si="65"/>
        <v>1</v>
      </c>
      <c r="AS96" s="42">
        <f t="shared" si="65"/>
        <v>1</v>
      </c>
      <c r="AT96" s="42">
        <f t="shared" si="65"/>
        <v>1</v>
      </c>
      <c r="AU96" s="42">
        <f t="shared" si="65"/>
        <v>1</v>
      </c>
      <c r="AV96" s="42">
        <f t="shared" si="65"/>
        <v>1</v>
      </c>
      <c r="AW96" s="42">
        <f t="shared" si="65"/>
        <v>1</v>
      </c>
      <c r="AX96" s="42">
        <f t="shared" si="65"/>
        <v>1</v>
      </c>
      <c r="AY96" s="42">
        <f t="shared" si="65"/>
        <v>1</v>
      </c>
      <c r="AZ96" s="42">
        <f t="shared" si="65"/>
        <v>1</v>
      </c>
      <c r="BA96" s="42">
        <f t="shared" si="65"/>
        <v>1</v>
      </c>
      <c r="BB96" s="42">
        <f t="shared" si="65"/>
        <v>1</v>
      </c>
      <c r="BC96" s="42">
        <f t="shared" si="65"/>
        <v>1</v>
      </c>
      <c r="BD96" s="42">
        <f t="shared" si="65"/>
        <v>1</v>
      </c>
      <c r="BE96" s="42">
        <f t="shared" si="65"/>
        <v>1</v>
      </c>
      <c r="BF96" s="42">
        <f t="shared" si="65"/>
        <v>1</v>
      </c>
      <c r="BG96" s="42">
        <f t="shared" si="65"/>
        <v>1</v>
      </c>
      <c r="BH96" s="42">
        <f t="shared" si="65"/>
        <v>1</v>
      </c>
      <c r="BI96" s="42">
        <f t="shared" si="65"/>
        <v>1</v>
      </c>
      <c r="BJ96" s="42">
        <f t="shared" si="65"/>
        <v>1</v>
      </c>
      <c r="BK96" s="42">
        <f t="shared" si="65"/>
        <v>1</v>
      </c>
      <c r="BL96" s="42">
        <f t="shared" si="65"/>
        <v>1</v>
      </c>
      <c r="BM96" s="42">
        <f t="shared" si="65"/>
        <v>1</v>
      </c>
      <c r="BN96" s="42">
        <f t="shared" si="65"/>
        <v>1</v>
      </c>
      <c r="BO96" s="42">
        <f t="shared" si="65"/>
        <v>1</v>
      </c>
      <c r="BP96" s="42">
        <f t="shared" ref="BP96:CN96" si="66">RANK(BP99,$C99:$CN99,0)</f>
        <v>1</v>
      </c>
      <c r="BQ96" s="42">
        <f t="shared" si="66"/>
        <v>1</v>
      </c>
      <c r="BR96" s="42">
        <f t="shared" si="66"/>
        <v>1</v>
      </c>
      <c r="BS96" s="42">
        <f t="shared" si="66"/>
        <v>1</v>
      </c>
      <c r="BT96" s="42">
        <f t="shared" si="66"/>
        <v>1</v>
      </c>
      <c r="BU96" s="42">
        <f t="shared" si="66"/>
        <v>1</v>
      </c>
      <c r="BV96" s="42">
        <f t="shared" si="66"/>
        <v>1</v>
      </c>
      <c r="BW96" s="42">
        <f t="shared" si="66"/>
        <v>1</v>
      </c>
      <c r="BX96" s="42">
        <f t="shared" si="66"/>
        <v>1</v>
      </c>
      <c r="BY96" s="42">
        <f t="shared" si="66"/>
        <v>1</v>
      </c>
      <c r="BZ96" s="42">
        <f t="shared" si="66"/>
        <v>1</v>
      </c>
      <c r="CA96" s="42">
        <f t="shared" si="66"/>
        <v>1</v>
      </c>
      <c r="CB96" s="42">
        <f t="shared" si="66"/>
        <v>1</v>
      </c>
      <c r="CC96" s="42">
        <f t="shared" si="66"/>
        <v>1</v>
      </c>
      <c r="CD96" s="42">
        <f t="shared" si="66"/>
        <v>1</v>
      </c>
      <c r="CE96" s="42">
        <f t="shared" si="66"/>
        <v>1</v>
      </c>
      <c r="CF96" s="42">
        <f t="shared" si="66"/>
        <v>1</v>
      </c>
      <c r="CG96" s="42">
        <f t="shared" si="66"/>
        <v>1</v>
      </c>
      <c r="CH96" s="42">
        <f t="shared" si="66"/>
        <v>1</v>
      </c>
      <c r="CI96" s="42">
        <f t="shared" si="66"/>
        <v>1</v>
      </c>
      <c r="CJ96" s="42">
        <f t="shared" si="66"/>
        <v>1</v>
      </c>
      <c r="CK96" s="42">
        <f t="shared" si="66"/>
        <v>1</v>
      </c>
      <c r="CL96" s="42">
        <f t="shared" si="66"/>
        <v>1</v>
      </c>
      <c r="CM96" s="42">
        <f t="shared" si="66"/>
        <v>1</v>
      </c>
      <c r="CN96" s="42">
        <f t="shared" si="66"/>
        <v>1</v>
      </c>
      <c r="CO96" s="252"/>
      <c r="CP96" s="40"/>
      <c r="CQ96" s="41"/>
      <c r="CR96" s="59"/>
      <c r="CS96" s="193"/>
      <c r="CT96" s="209"/>
      <c r="CU96" s="193"/>
      <c r="CV96" s="193"/>
      <c r="CW96" s="193"/>
      <c r="CX96" s="193"/>
      <c r="CY96" s="193"/>
      <c r="CZ96" s="193"/>
      <c r="DA96" s="193"/>
      <c r="DB96" s="193"/>
      <c r="DC96" s="193"/>
      <c r="DD96" s="193"/>
      <c r="DE96" s="193"/>
      <c r="DF96" s="193"/>
      <c r="DG96" s="193"/>
      <c r="DH96" s="193"/>
      <c r="DI96" s="193"/>
      <c r="DJ96" s="193"/>
      <c r="DK96" s="193"/>
      <c r="DL96" s="193"/>
      <c r="DM96" s="193"/>
      <c r="DN96" s="193"/>
      <c r="DO96" s="193"/>
      <c r="DP96" s="193"/>
      <c r="DQ96" s="193"/>
      <c r="DR96" s="193"/>
      <c r="DS96" s="193"/>
      <c r="DT96" s="193"/>
      <c r="DU96" s="193"/>
      <c r="DV96" s="193"/>
      <c r="DW96" s="193"/>
      <c r="DX96" s="193"/>
      <c r="DY96" s="193"/>
      <c r="DZ96" s="193"/>
      <c r="EA96" s="193"/>
      <c r="EB96" s="193"/>
      <c r="EC96" s="193"/>
      <c r="ED96" s="193"/>
      <c r="EE96" s="193"/>
      <c r="EF96" s="193"/>
      <c r="EG96" s="193"/>
      <c r="EH96" s="193"/>
      <c r="EI96" s="193"/>
      <c r="EJ96" s="193"/>
      <c r="EK96" s="193"/>
      <c r="EL96" s="193"/>
      <c r="EM96" s="193"/>
      <c r="EN96" s="193"/>
      <c r="EO96" s="193"/>
      <c r="EP96" s="193"/>
      <c r="EQ96" s="193"/>
      <c r="ER96" s="193"/>
      <c r="ES96" s="193"/>
      <c r="ET96" s="193"/>
      <c r="EU96" s="193"/>
      <c r="EV96" s="193"/>
      <c r="EW96" s="193"/>
      <c r="EX96" s="193"/>
      <c r="EY96" s="193"/>
      <c r="EZ96" s="193"/>
      <c r="FA96" s="193"/>
      <c r="FB96" s="193"/>
      <c r="FC96" s="193"/>
      <c r="FD96" s="193"/>
      <c r="FE96" s="193"/>
      <c r="FF96" s="193"/>
      <c r="FG96" s="193"/>
      <c r="FH96" s="193"/>
      <c r="FI96" s="193"/>
      <c r="FJ96" s="193"/>
      <c r="FK96" s="193"/>
      <c r="FL96" s="193"/>
      <c r="FM96" s="193"/>
      <c r="FN96" s="193"/>
      <c r="FO96" s="193"/>
      <c r="FP96" s="193"/>
      <c r="FQ96" s="193"/>
      <c r="FR96" s="193"/>
      <c r="FS96" s="193"/>
      <c r="FT96" s="193"/>
      <c r="FU96" s="193"/>
      <c r="FV96" s="193"/>
      <c r="FW96" s="193"/>
      <c r="FX96" s="193"/>
      <c r="FY96" s="193"/>
      <c r="FZ96" s="193"/>
      <c r="GA96" s="193"/>
      <c r="GB96" s="193"/>
    </row>
    <row r="97" spans="1:184">
      <c r="A97" s="283"/>
      <c r="B97" s="33" t="s">
        <v>1</v>
      </c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52"/>
      <c r="CP97" s="188" t="str">
        <f>IF(Randomizer!CP101=0,"",Randomizer!CP101)</f>
        <v/>
      </c>
      <c r="CQ97" s="188" t="str">
        <f>IF(CP97=0, "", Randomizer!CQ101)</f>
        <v/>
      </c>
      <c r="CR97" s="59"/>
      <c r="CS97" s="193"/>
      <c r="CT97" s="209">
        <f>A96</f>
        <v>15</v>
      </c>
      <c r="CU97" s="193"/>
      <c r="CV97" s="193"/>
      <c r="CW97" s="193"/>
      <c r="CX97" s="193"/>
      <c r="CY97" s="193"/>
      <c r="CZ97" s="193"/>
      <c r="DA97" s="193"/>
      <c r="DB97" s="193"/>
      <c r="DC97" s="193"/>
      <c r="DD97" s="193"/>
      <c r="DE97" s="193"/>
      <c r="DF97" s="193"/>
      <c r="DG97" s="193"/>
      <c r="DH97" s="193"/>
      <c r="DI97" s="193"/>
      <c r="DJ97" s="193"/>
      <c r="DK97" s="193"/>
      <c r="DL97" s="193"/>
      <c r="DM97" s="193"/>
      <c r="DN97" s="193"/>
      <c r="DO97" s="193"/>
      <c r="DP97" s="193"/>
      <c r="DQ97" s="193"/>
      <c r="DR97" s="193"/>
      <c r="DS97" s="193"/>
      <c r="DT97" s="193"/>
      <c r="DU97" s="193"/>
      <c r="DV97" s="193"/>
      <c r="DW97" s="193"/>
      <c r="DX97" s="193"/>
      <c r="DY97" s="193"/>
      <c r="DZ97" s="193"/>
      <c r="EA97" s="193"/>
      <c r="EB97" s="193"/>
      <c r="EC97" s="193"/>
      <c r="ED97" s="193"/>
      <c r="EE97" s="193"/>
      <c r="EF97" s="193"/>
      <c r="EG97" s="193"/>
      <c r="EH97" s="193"/>
      <c r="EI97" s="193"/>
      <c r="EJ97" s="193"/>
      <c r="EK97" s="193"/>
      <c r="EL97" s="193"/>
      <c r="EM97" s="193"/>
      <c r="EN97" s="193"/>
      <c r="EO97" s="193"/>
      <c r="EP97" s="193"/>
      <c r="EQ97" s="193"/>
      <c r="ER97" s="193"/>
      <c r="ES97" s="193"/>
      <c r="ET97" s="193"/>
      <c r="EU97" s="193"/>
      <c r="EV97" s="193"/>
      <c r="EW97" s="193"/>
      <c r="EX97" s="193"/>
      <c r="EY97" s="193"/>
      <c r="EZ97" s="193"/>
      <c r="FA97" s="193"/>
      <c r="FB97" s="193"/>
      <c r="FC97" s="193"/>
      <c r="FD97" s="193"/>
      <c r="FE97" s="193"/>
      <c r="FF97" s="193"/>
      <c r="FG97" s="193"/>
      <c r="FH97" s="193"/>
      <c r="FI97" s="193"/>
      <c r="FJ97" s="193"/>
      <c r="FK97" s="193"/>
      <c r="FL97" s="193"/>
      <c r="FM97" s="193"/>
      <c r="FN97" s="193"/>
      <c r="FO97" s="193"/>
      <c r="FP97" s="193"/>
      <c r="FQ97" s="193"/>
      <c r="FR97" s="193"/>
      <c r="FS97" s="193"/>
      <c r="FT97" s="193"/>
      <c r="FU97" s="193"/>
      <c r="FV97" s="193"/>
      <c r="FW97" s="193"/>
      <c r="FX97" s="193"/>
      <c r="FY97" s="193"/>
      <c r="FZ97" s="193"/>
      <c r="GA97" s="193"/>
      <c r="GB97" s="193"/>
    </row>
    <row r="98" spans="1:184">
      <c r="A98" s="283"/>
      <c r="B98" s="33" t="s">
        <v>57</v>
      </c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52"/>
      <c r="CP98" s="245"/>
      <c r="CQ98" s="245"/>
      <c r="CR98" s="59"/>
      <c r="CS98" s="193"/>
      <c r="CT98" s="209"/>
      <c r="CU98" s="193"/>
      <c r="CV98" s="193"/>
      <c r="CW98" s="193"/>
      <c r="CX98" s="193"/>
      <c r="CY98" s="193"/>
      <c r="CZ98" s="193"/>
      <c r="DA98" s="193"/>
      <c r="DB98" s="193"/>
      <c r="DC98" s="193"/>
      <c r="DD98" s="193"/>
      <c r="DE98" s="193"/>
      <c r="DF98" s="193"/>
      <c r="DG98" s="193"/>
      <c r="DH98" s="193"/>
      <c r="DI98" s="193"/>
      <c r="DJ98" s="193"/>
      <c r="DK98" s="193"/>
      <c r="DL98" s="193"/>
      <c r="DM98" s="193"/>
      <c r="DN98" s="193"/>
      <c r="DO98" s="193"/>
      <c r="DP98" s="193"/>
      <c r="DQ98" s="193"/>
      <c r="DR98" s="193"/>
      <c r="DS98" s="193"/>
      <c r="DT98" s="193"/>
      <c r="DU98" s="193"/>
      <c r="DV98" s="193"/>
      <c r="DW98" s="193"/>
      <c r="DX98" s="193"/>
      <c r="DY98" s="193"/>
      <c r="DZ98" s="193"/>
      <c r="EA98" s="193"/>
      <c r="EB98" s="193"/>
      <c r="EC98" s="193"/>
      <c r="ED98" s="193"/>
      <c r="EE98" s="193"/>
      <c r="EF98" s="193"/>
      <c r="EG98" s="193"/>
      <c r="EH98" s="193"/>
      <c r="EI98" s="193"/>
      <c r="EJ98" s="193"/>
      <c r="EK98" s="193"/>
      <c r="EL98" s="193"/>
      <c r="EM98" s="193"/>
      <c r="EN98" s="193"/>
      <c r="EO98" s="193"/>
      <c r="EP98" s="193"/>
      <c r="EQ98" s="193"/>
      <c r="ER98" s="193"/>
      <c r="ES98" s="193"/>
      <c r="ET98" s="193"/>
      <c r="EU98" s="193"/>
      <c r="EV98" s="193"/>
      <c r="EW98" s="193"/>
      <c r="EX98" s="193"/>
      <c r="EY98" s="193"/>
      <c r="EZ98" s="193"/>
      <c r="FA98" s="193"/>
      <c r="FB98" s="193"/>
      <c r="FC98" s="193"/>
      <c r="FD98" s="193"/>
      <c r="FE98" s="193"/>
      <c r="FF98" s="193"/>
      <c r="FG98" s="193"/>
      <c r="FH98" s="193"/>
      <c r="FI98" s="193"/>
      <c r="FJ98" s="193"/>
      <c r="FK98" s="193"/>
      <c r="FL98" s="193"/>
      <c r="FM98" s="193"/>
      <c r="FN98" s="193"/>
      <c r="FO98" s="193"/>
      <c r="FP98" s="193"/>
      <c r="FQ98" s="193"/>
      <c r="FR98" s="193"/>
      <c r="FS98" s="193"/>
      <c r="FT98" s="193"/>
      <c r="FU98" s="193"/>
      <c r="FV98" s="193"/>
      <c r="FW98" s="193"/>
      <c r="FX98" s="193"/>
      <c r="FY98" s="193"/>
      <c r="FZ98" s="193"/>
      <c r="GA98" s="193"/>
      <c r="GB98" s="193"/>
    </row>
    <row r="99" spans="1:184">
      <c r="A99" s="283"/>
      <c r="B99" s="33" t="s">
        <v>2</v>
      </c>
      <c r="C99" s="34">
        <f>Randomizer!C104</f>
        <v>0</v>
      </c>
      <c r="D99" s="34">
        <f>Randomizer!D104</f>
        <v>0</v>
      </c>
      <c r="E99" s="34">
        <f>Randomizer!E104</f>
        <v>0</v>
      </c>
      <c r="F99" s="34">
        <f>Randomizer!F104</f>
        <v>0</v>
      </c>
      <c r="G99" s="34">
        <f>Randomizer!G104</f>
        <v>0</v>
      </c>
      <c r="H99" s="34">
        <f>Randomizer!H104</f>
        <v>0</v>
      </c>
      <c r="I99" s="34">
        <f>Randomizer!I104</f>
        <v>0</v>
      </c>
      <c r="J99" s="34">
        <f>Randomizer!J104</f>
        <v>0</v>
      </c>
      <c r="K99" s="34">
        <f>Randomizer!K104</f>
        <v>0</v>
      </c>
      <c r="L99" s="34">
        <f>Randomizer!L104</f>
        <v>0</v>
      </c>
      <c r="M99" s="34">
        <f>Randomizer!M104</f>
        <v>0</v>
      </c>
      <c r="N99" s="34">
        <f>Randomizer!N104</f>
        <v>0</v>
      </c>
      <c r="O99" s="34">
        <f>Randomizer!O104</f>
        <v>0</v>
      </c>
      <c r="P99" s="34">
        <f>Randomizer!P104</f>
        <v>0</v>
      </c>
      <c r="Q99" s="34">
        <f>Randomizer!Q104</f>
        <v>0</v>
      </c>
      <c r="R99" s="34">
        <f>Randomizer!R104</f>
        <v>0</v>
      </c>
      <c r="S99" s="34">
        <f>Randomizer!S104</f>
        <v>0</v>
      </c>
      <c r="T99" s="34">
        <f>Randomizer!T104</f>
        <v>0</v>
      </c>
      <c r="U99" s="34">
        <f>Randomizer!U104</f>
        <v>0</v>
      </c>
      <c r="V99" s="34">
        <f>Randomizer!V104</f>
        <v>0</v>
      </c>
      <c r="W99" s="34">
        <f>Randomizer!W104</f>
        <v>0</v>
      </c>
      <c r="X99" s="34">
        <f>Randomizer!X104</f>
        <v>0</v>
      </c>
      <c r="Y99" s="34">
        <f>Randomizer!Y104</f>
        <v>0</v>
      </c>
      <c r="Z99" s="34">
        <f>Randomizer!Z104</f>
        <v>0</v>
      </c>
      <c r="AA99" s="34">
        <f>Randomizer!AA104</f>
        <v>0</v>
      </c>
      <c r="AB99" s="34">
        <f>Randomizer!AB104</f>
        <v>0</v>
      </c>
      <c r="AC99" s="34">
        <f>Randomizer!AC104</f>
        <v>0</v>
      </c>
      <c r="AD99" s="34">
        <f>Randomizer!AD104</f>
        <v>0</v>
      </c>
      <c r="AE99" s="34">
        <f>Randomizer!AE104</f>
        <v>0</v>
      </c>
      <c r="AF99" s="34">
        <f>Randomizer!AF104</f>
        <v>0</v>
      </c>
      <c r="AG99" s="34">
        <f>Randomizer!AG104</f>
        <v>0</v>
      </c>
      <c r="AH99" s="34">
        <f>Randomizer!AH104</f>
        <v>0</v>
      </c>
      <c r="AI99" s="34">
        <f>Randomizer!AI104</f>
        <v>0</v>
      </c>
      <c r="AJ99" s="34">
        <f>Randomizer!AJ104</f>
        <v>0</v>
      </c>
      <c r="AK99" s="34">
        <f>Randomizer!AK104</f>
        <v>0</v>
      </c>
      <c r="AL99" s="34">
        <f>Randomizer!AL104</f>
        <v>0</v>
      </c>
      <c r="AM99" s="34">
        <f>Randomizer!AM104</f>
        <v>0</v>
      </c>
      <c r="AN99" s="34">
        <f>Randomizer!AN104</f>
        <v>0</v>
      </c>
      <c r="AO99" s="34">
        <f>Randomizer!AO104</f>
        <v>0</v>
      </c>
      <c r="AP99" s="34">
        <f>Randomizer!AP104</f>
        <v>0</v>
      </c>
      <c r="AQ99" s="34">
        <f>Randomizer!AQ104</f>
        <v>0</v>
      </c>
      <c r="AR99" s="34">
        <f>Randomizer!AR104</f>
        <v>0</v>
      </c>
      <c r="AS99" s="34">
        <f>Randomizer!AS104</f>
        <v>0</v>
      </c>
      <c r="AT99" s="34">
        <f>Randomizer!AT104</f>
        <v>0</v>
      </c>
      <c r="AU99" s="34">
        <f>Randomizer!AU104</f>
        <v>0</v>
      </c>
      <c r="AV99" s="34">
        <f>Randomizer!AV104</f>
        <v>0</v>
      </c>
      <c r="AW99" s="34">
        <f>Randomizer!AW104</f>
        <v>0</v>
      </c>
      <c r="AX99" s="34">
        <f>Randomizer!AX104</f>
        <v>0</v>
      </c>
      <c r="AY99" s="34">
        <f>Randomizer!AY104</f>
        <v>0</v>
      </c>
      <c r="AZ99" s="34">
        <f>Randomizer!AZ104</f>
        <v>0</v>
      </c>
      <c r="BA99" s="34">
        <f>Randomizer!BA104</f>
        <v>0</v>
      </c>
      <c r="BB99" s="34">
        <f>Randomizer!BB104</f>
        <v>0</v>
      </c>
      <c r="BC99" s="34">
        <f>Randomizer!BC104</f>
        <v>0</v>
      </c>
      <c r="BD99" s="34">
        <f>Randomizer!BD104</f>
        <v>0</v>
      </c>
      <c r="BE99" s="34">
        <f>Randomizer!BE104</f>
        <v>0</v>
      </c>
      <c r="BF99" s="34">
        <f>Randomizer!BF104</f>
        <v>0</v>
      </c>
      <c r="BG99" s="34">
        <f>Randomizer!BG104</f>
        <v>0</v>
      </c>
      <c r="BH99" s="34">
        <f>Randomizer!BH104</f>
        <v>0</v>
      </c>
      <c r="BI99" s="34">
        <f>Randomizer!BI104</f>
        <v>0</v>
      </c>
      <c r="BJ99" s="34">
        <f>Randomizer!BJ104</f>
        <v>0</v>
      </c>
      <c r="BK99" s="34">
        <f>Randomizer!BK104</f>
        <v>0</v>
      </c>
      <c r="BL99" s="34">
        <f>Randomizer!BL104</f>
        <v>0</v>
      </c>
      <c r="BM99" s="34">
        <f>Randomizer!BM104</f>
        <v>0</v>
      </c>
      <c r="BN99" s="34">
        <f>Randomizer!BN104</f>
        <v>0</v>
      </c>
      <c r="BO99" s="34">
        <f>Randomizer!BO104</f>
        <v>0</v>
      </c>
      <c r="BP99" s="34">
        <f>Randomizer!BP104</f>
        <v>0</v>
      </c>
      <c r="BQ99" s="34">
        <f>Randomizer!BQ104</f>
        <v>0</v>
      </c>
      <c r="BR99" s="34">
        <f>Randomizer!BR104</f>
        <v>0</v>
      </c>
      <c r="BS99" s="34">
        <f>Randomizer!BS104</f>
        <v>0</v>
      </c>
      <c r="BT99" s="34">
        <f>Randomizer!BT104</f>
        <v>0</v>
      </c>
      <c r="BU99" s="34">
        <f>Randomizer!BU104</f>
        <v>0</v>
      </c>
      <c r="BV99" s="34">
        <f>Randomizer!BV104</f>
        <v>0</v>
      </c>
      <c r="BW99" s="34">
        <f>Randomizer!BW104</f>
        <v>0</v>
      </c>
      <c r="BX99" s="34">
        <f>Randomizer!BX104</f>
        <v>0</v>
      </c>
      <c r="BY99" s="34">
        <f>Randomizer!BY104</f>
        <v>0</v>
      </c>
      <c r="BZ99" s="34">
        <f>Randomizer!BZ104</f>
        <v>0</v>
      </c>
      <c r="CA99" s="34">
        <f>Randomizer!CA104</f>
        <v>0</v>
      </c>
      <c r="CB99" s="34">
        <f>Randomizer!CB104</f>
        <v>0</v>
      </c>
      <c r="CC99" s="34">
        <f>Randomizer!CC104</f>
        <v>0</v>
      </c>
      <c r="CD99" s="34">
        <f>Randomizer!CD104</f>
        <v>0</v>
      </c>
      <c r="CE99" s="34">
        <f>Randomizer!CE104</f>
        <v>0</v>
      </c>
      <c r="CF99" s="34">
        <f>Randomizer!CF104</f>
        <v>0</v>
      </c>
      <c r="CG99" s="34">
        <f>Randomizer!CG104</f>
        <v>0</v>
      </c>
      <c r="CH99" s="34">
        <f>Randomizer!CH104</f>
        <v>0</v>
      </c>
      <c r="CI99" s="34">
        <f>Randomizer!CI104</f>
        <v>0</v>
      </c>
      <c r="CJ99" s="34">
        <f>Randomizer!CJ104</f>
        <v>0</v>
      </c>
      <c r="CK99" s="34">
        <f>Randomizer!CK104</f>
        <v>0</v>
      </c>
      <c r="CL99" s="34">
        <f>Randomizer!CL104</f>
        <v>0</v>
      </c>
      <c r="CM99" s="34">
        <f>Randomizer!CM104</f>
        <v>0</v>
      </c>
      <c r="CN99" s="34">
        <f>Randomizer!CN104</f>
        <v>0</v>
      </c>
      <c r="CO99" s="252"/>
      <c r="CP99" s="189"/>
      <c r="CQ99" s="190"/>
      <c r="CR99" s="59"/>
      <c r="CS99" s="193"/>
      <c r="CT99" s="209"/>
      <c r="CU99" s="193"/>
      <c r="CV99" s="193"/>
      <c r="CW99" s="193"/>
      <c r="CX99" s="193"/>
      <c r="CY99" s="193"/>
      <c r="CZ99" s="193"/>
      <c r="DA99" s="193"/>
      <c r="DB99" s="193"/>
      <c r="DC99" s="193"/>
      <c r="DD99" s="193"/>
      <c r="DE99" s="193"/>
      <c r="DF99" s="193"/>
      <c r="DG99" s="193"/>
      <c r="DH99" s="193"/>
      <c r="DI99" s="193"/>
      <c r="DJ99" s="193"/>
      <c r="DK99" s="193"/>
      <c r="DL99" s="193"/>
      <c r="DM99" s="193"/>
      <c r="DN99" s="193"/>
      <c r="DO99" s="193"/>
      <c r="DP99" s="193"/>
      <c r="DQ99" s="193"/>
      <c r="DR99" s="193"/>
      <c r="DS99" s="193"/>
      <c r="DT99" s="193"/>
      <c r="DU99" s="193"/>
      <c r="DV99" s="193"/>
      <c r="DW99" s="193"/>
      <c r="DX99" s="193"/>
      <c r="DY99" s="193"/>
      <c r="DZ99" s="193"/>
      <c r="EA99" s="193"/>
      <c r="EB99" s="193"/>
      <c r="EC99" s="193"/>
      <c r="ED99" s="193"/>
      <c r="EE99" s="193"/>
      <c r="EF99" s="193"/>
      <c r="EG99" s="193"/>
      <c r="EH99" s="193"/>
      <c r="EI99" s="193"/>
      <c r="EJ99" s="193"/>
      <c r="EK99" s="193"/>
      <c r="EL99" s="193"/>
      <c r="EM99" s="193"/>
      <c r="EN99" s="193"/>
      <c r="EO99" s="193"/>
      <c r="EP99" s="193"/>
      <c r="EQ99" s="193"/>
      <c r="ER99" s="193"/>
      <c r="ES99" s="193"/>
      <c r="ET99" s="193"/>
      <c r="EU99" s="193"/>
      <c r="EV99" s="193"/>
      <c r="EW99" s="193"/>
      <c r="EX99" s="193"/>
      <c r="EY99" s="193"/>
      <c r="EZ99" s="193"/>
      <c r="FA99" s="193"/>
      <c r="FB99" s="193"/>
      <c r="FC99" s="193"/>
      <c r="FD99" s="193"/>
      <c r="FE99" s="193"/>
      <c r="FF99" s="193"/>
      <c r="FG99" s="193"/>
      <c r="FH99" s="193"/>
      <c r="FI99" s="193"/>
      <c r="FJ99" s="193"/>
      <c r="FK99" s="193"/>
      <c r="FL99" s="193"/>
      <c r="FM99" s="193"/>
      <c r="FN99" s="193"/>
      <c r="FO99" s="193"/>
      <c r="FP99" s="193"/>
      <c r="FQ99" s="193"/>
      <c r="FR99" s="193"/>
      <c r="FS99" s="193"/>
      <c r="FT99" s="193"/>
      <c r="FU99" s="193"/>
      <c r="FV99" s="193"/>
      <c r="FW99" s="193"/>
      <c r="FX99" s="193"/>
      <c r="FY99" s="193"/>
      <c r="FZ99" s="193"/>
      <c r="GA99" s="193"/>
      <c r="GB99" s="193"/>
    </row>
    <row r="100" spans="1:184" hidden="1">
      <c r="A100" s="283"/>
      <c r="B100" s="33" t="s">
        <v>16</v>
      </c>
      <c r="C100" s="34" t="str">
        <f>C95</f>
        <v>Frank Hulton </v>
      </c>
      <c r="D100" s="34" t="str">
        <f t="shared" ref="D100:BO100" si="67">D95</f>
        <v>Mark Redsell</v>
      </c>
      <c r="E100" s="34" t="str">
        <f t="shared" si="67"/>
        <v>Greg Dakin</v>
      </c>
      <c r="F100" s="34" t="str">
        <f t="shared" si="67"/>
        <v>Thorsten Folker</v>
      </c>
      <c r="G100" s="34" t="str">
        <f t="shared" si="67"/>
        <v>Joel West </v>
      </c>
      <c r="H100" s="34" t="str">
        <f t="shared" si="67"/>
        <v>Klaus Brettner</v>
      </c>
      <c r="I100" s="34" t="str">
        <f t="shared" si="67"/>
        <v>Markus Meissner</v>
      </c>
      <c r="J100" s="34" t="str">
        <f t="shared" si="67"/>
        <v>Stefan Bernardy</v>
      </c>
      <c r="K100" s="34" t="str">
        <f t="shared" si="67"/>
        <v>Søren Krogh</v>
      </c>
      <c r="L100" s="34" t="str">
        <f t="shared" si="67"/>
        <v>Alvaro Silgado</v>
      </c>
      <c r="M100" s="34" t="str">
        <f t="shared" si="67"/>
        <v>Pete Burgess</v>
      </c>
      <c r="N100" s="34" t="str">
        <f t="shared" si="67"/>
        <v>Dieter Perlick</v>
      </c>
      <c r="O100" s="34" t="str">
        <f t="shared" si="67"/>
        <v>Simon Thornton </v>
      </c>
      <c r="P100" s="34" t="str">
        <f t="shared" si="67"/>
        <v>André Austen</v>
      </c>
      <c r="Q100" s="34" t="str">
        <f t="shared" si="67"/>
        <v>Siegfried Schedel</v>
      </c>
      <c r="R100" s="34" t="str">
        <f t="shared" si="67"/>
        <v>George Young</v>
      </c>
      <c r="S100" s="34" t="str">
        <f t="shared" si="67"/>
        <v>John Phillips</v>
      </c>
      <c r="T100" s="34" t="str">
        <f t="shared" si="67"/>
        <v>Stefan Bertschi</v>
      </c>
      <c r="U100" s="34" t="str">
        <f t="shared" si="67"/>
        <v>Jason Bioletti</v>
      </c>
      <c r="V100" s="34" t="str">
        <f t="shared" si="67"/>
        <v>Allen Elliott</v>
      </c>
      <c r="W100" s="34" t="str">
        <f t="shared" si="67"/>
        <v>Thomas Deinert</v>
      </c>
      <c r="X100" s="34" t="str">
        <f t="shared" si="67"/>
        <v>Mike Evans</v>
      </c>
      <c r="Y100" s="34" t="str">
        <f t="shared" si="67"/>
        <v>Jon Edison</v>
      </c>
      <c r="Z100" s="34" t="str">
        <f t="shared" si="67"/>
        <v>Thomas Henselmann</v>
      </c>
      <c r="AA100" s="34" t="str">
        <f t="shared" si="67"/>
        <v>Sebastian Reichert</v>
      </c>
      <c r="AB100" s="34" t="str">
        <f t="shared" si="67"/>
        <v>Robert Hermans</v>
      </c>
      <c r="AC100" s="34" t="str">
        <f t="shared" si="67"/>
        <v>Eberhard Rosemann</v>
      </c>
      <c r="AD100" s="34" t="str">
        <f t="shared" si="67"/>
        <v>Klaus Kowalski</v>
      </c>
      <c r="AE100" s="34" t="str">
        <f t="shared" si="67"/>
        <v>Mike Shellim</v>
      </c>
      <c r="AF100" s="34" t="str">
        <f t="shared" si="67"/>
        <v>Martin Newnham</v>
      </c>
      <c r="AG100" s="34" t="str">
        <f t="shared" si="67"/>
        <v>Marc Schmieding</v>
      </c>
      <c r="AH100" s="34" t="str">
        <f t="shared" si="67"/>
        <v>Mark Treble</v>
      </c>
      <c r="AI100" s="34" t="str">
        <f t="shared" si="67"/>
        <v>Gary Harrison</v>
      </c>
      <c r="AJ100" s="34" t="str">
        <f t="shared" si="67"/>
        <v>Peter Gunning</v>
      </c>
      <c r="AK100" s="34" t="str">
        <f t="shared" si="67"/>
        <v>Tobias Reik</v>
      </c>
      <c r="AL100" s="34" t="str">
        <f t="shared" si="67"/>
        <v>Mick Walsh</v>
      </c>
      <c r="AM100" s="34" t="str">
        <f t="shared" si="67"/>
        <v>Paul Garnett</v>
      </c>
      <c r="AN100" s="34" t="str">
        <f t="shared" si="67"/>
        <v>Daniel Schneider</v>
      </c>
      <c r="AO100" s="34" t="str">
        <f t="shared" si="67"/>
        <v>Torsten Hermann</v>
      </c>
      <c r="AP100" s="34" t="str">
        <f t="shared" si="67"/>
        <v>Peter Kowalski</v>
      </c>
      <c r="AQ100" s="34" t="str">
        <f t="shared" si="67"/>
        <v>Martin Kopp</v>
      </c>
      <c r="AR100" s="34" t="str">
        <f t="shared" si="67"/>
        <v>Plöschberger Hannes</v>
      </c>
      <c r="AS100" s="34" t="str">
        <f t="shared" si="67"/>
        <v>Rick Ruijsink</v>
      </c>
      <c r="AT100" s="34" t="str">
        <f t="shared" si="67"/>
        <v>Mark Abbotts</v>
      </c>
      <c r="AU100" s="34" t="str">
        <f t="shared" si="67"/>
        <v>Arne Finkeldey</v>
      </c>
      <c r="AV100" s="34" t="str">
        <f t="shared" si="67"/>
        <v>Martin Ulrich </v>
      </c>
      <c r="AW100" s="34" t="str">
        <f t="shared" si="67"/>
        <v>Tony Robertson</v>
      </c>
      <c r="AX100" s="34" t="str">
        <f t="shared" si="67"/>
        <v>Jesper Christensen</v>
      </c>
      <c r="AY100" s="34" t="str">
        <f t="shared" si="67"/>
        <v>Ulrich Duttenhofer</v>
      </c>
      <c r="AZ100" s="34" t="str">
        <f t="shared" si="67"/>
        <v>Robert Ryan</v>
      </c>
      <c r="BA100" s="34">
        <f t="shared" si="67"/>
        <v>0</v>
      </c>
      <c r="BB100" s="34">
        <f t="shared" si="67"/>
        <v>0</v>
      </c>
      <c r="BC100" s="34">
        <f t="shared" si="67"/>
        <v>0</v>
      </c>
      <c r="BD100" s="34">
        <f t="shared" si="67"/>
        <v>0</v>
      </c>
      <c r="BE100" s="34">
        <f t="shared" si="67"/>
        <v>0</v>
      </c>
      <c r="BF100" s="34">
        <f t="shared" si="67"/>
        <v>0</v>
      </c>
      <c r="BG100" s="34">
        <f t="shared" si="67"/>
        <v>0</v>
      </c>
      <c r="BH100" s="34">
        <f t="shared" si="67"/>
        <v>0</v>
      </c>
      <c r="BI100" s="34">
        <f t="shared" si="67"/>
        <v>0</v>
      </c>
      <c r="BJ100" s="34">
        <f t="shared" si="67"/>
        <v>0</v>
      </c>
      <c r="BK100" s="34">
        <f t="shared" si="67"/>
        <v>0</v>
      </c>
      <c r="BL100" s="34">
        <f t="shared" si="67"/>
        <v>0</v>
      </c>
      <c r="BM100" s="34">
        <f t="shared" si="67"/>
        <v>0</v>
      </c>
      <c r="BN100" s="34">
        <f t="shared" si="67"/>
        <v>0</v>
      </c>
      <c r="BO100" s="34">
        <f t="shared" si="67"/>
        <v>0</v>
      </c>
      <c r="BP100" s="34">
        <f t="shared" ref="BP100:CN100" si="68">BP95</f>
        <v>0</v>
      </c>
      <c r="BQ100" s="34">
        <f t="shared" si="68"/>
        <v>0</v>
      </c>
      <c r="BR100" s="34">
        <f t="shared" si="68"/>
        <v>0</v>
      </c>
      <c r="BS100" s="34">
        <f t="shared" si="68"/>
        <v>0</v>
      </c>
      <c r="BT100" s="34">
        <f t="shared" si="68"/>
        <v>0</v>
      </c>
      <c r="BU100" s="34">
        <f t="shared" si="68"/>
        <v>0</v>
      </c>
      <c r="BV100" s="34">
        <f t="shared" si="68"/>
        <v>0</v>
      </c>
      <c r="BW100" s="34">
        <f t="shared" si="68"/>
        <v>0</v>
      </c>
      <c r="BX100" s="34">
        <f t="shared" si="68"/>
        <v>0</v>
      </c>
      <c r="BY100" s="34">
        <f t="shared" si="68"/>
        <v>0</v>
      </c>
      <c r="BZ100" s="34">
        <f t="shared" si="68"/>
        <v>0</v>
      </c>
      <c r="CA100" s="34">
        <f t="shared" si="68"/>
        <v>0</v>
      </c>
      <c r="CB100" s="34">
        <f t="shared" si="68"/>
        <v>0</v>
      </c>
      <c r="CC100" s="34">
        <f t="shared" si="68"/>
        <v>0</v>
      </c>
      <c r="CD100" s="34">
        <f t="shared" si="68"/>
        <v>0</v>
      </c>
      <c r="CE100" s="34">
        <f t="shared" si="68"/>
        <v>0</v>
      </c>
      <c r="CF100" s="34">
        <f t="shared" si="68"/>
        <v>0</v>
      </c>
      <c r="CG100" s="34">
        <f t="shared" si="68"/>
        <v>0</v>
      </c>
      <c r="CH100" s="34">
        <f t="shared" si="68"/>
        <v>0</v>
      </c>
      <c r="CI100" s="34">
        <f t="shared" si="68"/>
        <v>0</v>
      </c>
      <c r="CJ100" s="34">
        <f t="shared" si="68"/>
        <v>0</v>
      </c>
      <c r="CK100" s="34">
        <f t="shared" si="68"/>
        <v>0</v>
      </c>
      <c r="CL100" s="34">
        <f t="shared" si="68"/>
        <v>0</v>
      </c>
      <c r="CM100" s="34">
        <f t="shared" si="68"/>
        <v>0</v>
      </c>
      <c r="CN100" s="34">
        <f t="shared" si="68"/>
        <v>0</v>
      </c>
      <c r="CO100" s="252"/>
      <c r="CP100" s="40"/>
      <c r="CQ100" s="41"/>
      <c r="CR100" s="59"/>
      <c r="CS100" s="193"/>
      <c r="CT100" s="209">
        <f>A99</f>
        <v>0</v>
      </c>
      <c r="CU100" s="193"/>
      <c r="CV100" s="193"/>
      <c r="CW100" s="193"/>
      <c r="CX100" s="193"/>
      <c r="CY100" s="193"/>
      <c r="CZ100" s="193"/>
      <c r="DA100" s="193"/>
      <c r="DB100" s="193"/>
      <c r="DC100" s="193"/>
      <c r="DD100" s="193"/>
      <c r="DE100" s="193"/>
      <c r="DF100" s="193"/>
      <c r="DG100" s="193"/>
      <c r="DH100" s="193"/>
      <c r="DI100" s="193"/>
      <c r="DJ100" s="193"/>
      <c r="DK100" s="193"/>
      <c r="DL100" s="193"/>
      <c r="DM100" s="193"/>
      <c r="DN100" s="193"/>
      <c r="DO100" s="193"/>
      <c r="DP100" s="193"/>
      <c r="DQ100" s="193"/>
      <c r="DR100" s="193"/>
      <c r="DS100" s="193"/>
      <c r="DT100" s="193"/>
      <c r="DU100" s="193"/>
      <c r="DV100" s="193"/>
      <c r="DW100" s="193"/>
      <c r="DX100" s="193"/>
      <c r="DY100" s="193"/>
      <c r="DZ100" s="193"/>
      <c r="EA100" s="193"/>
      <c r="EB100" s="193"/>
      <c r="EC100" s="193"/>
      <c r="ED100" s="193"/>
      <c r="EE100" s="193"/>
      <c r="EF100" s="193"/>
      <c r="EG100" s="193"/>
      <c r="EH100" s="193"/>
      <c r="EI100" s="193"/>
      <c r="EJ100" s="193"/>
      <c r="EK100" s="193"/>
      <c r="EL100" s="193"/>
      <c r="EM100" s="193"/>
      <c r="EN100" s="193"/>
      <c r="EO100" s="193"/>
      <c r="EP100" s="193"/>
      <c r="EQ100" s="193"/>
      <c r="ER100" s="193"/>
      <c r="ES100" s="193"/>
      <c r="ET100" s="193"/>
      <c r="EU100" s="193"/>
      <c r="EV100" s="193"/>
      <c r="EW100" s="193"/>
      <c r="EX100" s="193"/>
      <c r="EY100" s="193"/>
      <c r="EZ100" s="193"/>
      <c r="FA100" s="193"/>
      <c r="FB100" s="193"/>
      <c r="FC100" s="193"/>
      <c r="FD100" s="193"/>
      <c r="FE100" s="193"/>
      <c r="FF100" s="193"/>
      <c r="FG100" s="193"/>
      <c r="FH100" s="193"/>
      <c r="FI100" s="193"/>
      <c r="FJ100" s="193"/>
      <c r="FK100" s="193"/>
      <c r="FL100" s="193"/>
      <c r="FM100" s="193"/>
      <c r="FN100" s="193"/>
      <c r="FO100" s="193"/>
      <c r="FP100" s="193"/>
      <c r="FQ100" s="193"/>
      <c r="FR100" s="193"/>
      <c r="FS100" s="193"/>
      <c r="FT100" s="193"/>
      <c r="FU100" s="193"/>
      <c r="FV100" s="193"/>
      <c r="FW100" s="193"/>
      <c r="FX100" s="193"/>
      <c r="FY100" s="193"/>
      <c r="FZ100" s="193"/>
      <c r="GA100" s="193"/>
      <c r="GB100" s="193"/>
    </row>
    <row r="101" spans="1:184" s="179" customFormat="1" hidden="1">
      <c r="A101" s="280">
        <v>16</v>
      </c>
      <c r="B101" s="16" t="s">
        <v>18</v>
      </c>
      <c r="C101" s="46">
        <f t="shared" ref="C101:R101" si="69">RANK(C104,$C104:$CN104,0)</f>
        <v>1</v>
      </c>
      <c r="D101" s="46">
        <f t="shared" si="69"/>
        <v>1</v>
      </c>
      <c r="E101" s="46">
        <f t="shared" si="69"/>
        <v>1</v>
      </c>
      <c r="F101" s="46">
        <f t="shared" si="69"/>
        <v>1</v>
      </c>
      <c r="G101" s="46">
        <f t="shared" si="69"/>
        <v>1</v>
      </c>
      <c r="H101" s="46">
        <f t="shared" si="69"/>
        <v>1</v>
      </c>
      <c r="I101" s="46">
        <f t="shared" si="69"/>
        <v>1</v>
      </c>
      <c r="J101" s="46">
        <f t="shared" si="69"/>
        <v>1</v>
      </c>
      <c r="K101" s="46">
        <f t="shared" si="69"/>
        <v>1</v>
      </c>
      <c r="L101" s="46">
        <f t="shared" si="69"/>
        <v>1</v>
      </c>
      <c r="M101" s="46">
        <f t="shared" si="69"/>
        <v>1</v>
      </c>
      <c r="N101" s="46">
        <f t="shared" si="69"/>
        <v>1</v>
      </c>
      <c r="O101" s="46">
        <f t="shared" si="69"/>
        <v>1</v>
      </c>
      <c r="P101" s="46">
        <f t="shared" si="69"/>
        <v>1</v>
      </c>
      <c r="Q101" s="46">
        <f t="shared" si="69"/>
        <v>1</v>
      </c>
      <c r="R101" s="46">
        <f t="shared" si="69"/>
        <v>1</v>
      </c>
      <c r="S101" s="46">
        <f t="shared" ref="S101:CD101" si="70">RANK(S104,$C104:$CN104,0)</f>
        <v>1</v>
      </c>
      <c r="T101" s="46">
        <f t="shared" si="70"/>
        <v>1</v>
      </c>
      <c r="U101" s="46">
        <f t="shared" si="70"/>
        <v>1</v>
      </c>
      <c r="V101" s="46">
        <f t="shared" si="70"/>
        <v>1</v>
      </c>
      <c r="W101" s="46">
        <f t="shared" si="70"/>
        <v>1</v>
      </c>
      <c r="X101" s="46">
        <f t="shared" si="70"/>
        <v>1</v>
      </c>
      <c r="Y101" s="46">
        <f t="shared" si="70"/>
        <v>1</v>
      </c>
      <c r="Z101" s="46">
        <f t="shared" si="70"/>
        <v>1</v>
      </c>
      <c r="AA101" s="46">
        <f t="shared" si="70"/>
        <v>1</v>
      </c>
      <c r="AB101" s="46">
        <f t="shared" si="70"/>
        <v>1</v>
      </c>
      <c r="AC101" s="46">
        <f t="shared" si="70"/>
        <v>1</v>
      </c>
      <c r="AD101" s="46">
        <f t="shared" si="70"/>
        <v>1</v>
      </c>
      <c r="AE101" s="46">
        <f t="shared" si="70"/>
        <v>1</v>
      </c>
      <c r="AF101" s="46">
        <f t="shared" si="70"/>
        <v>1</v>
      </c>
      <c r="AG101" s="46">
        <f t="shared" si="70"/>
        <v>1</v>
      </c>
      <c r="AH101" s="46">
        <f t="shared" si="70"/>
        <v>1</v>
      </c>
      <c r="AI101" s="46">
        <f t="shared" si="70"/>
        <v>1</v>
      </c>
      <c r="AJ101" s="46">
        <f t="shared" si="70"/>
        <v>1</v>
      </c>
      <c r="AK101" s="46">
        <f t="shared" si="70"/>
        <v>1</v>
      </c>
      <c r="AL101" s="46">
        <f t="shared" si="70"/>
        <v>1</v>
      </c>
      <c r="AM101" s="46">
        <f t="shared" si="70"/>
        <v>1</v>
      </c>
      <c r="AN101" s="46">
        <f t="shared" si="70"/>
        <v>1</v>
      </c>
      <c r="AO101" s="46">
        <f t="shared" si="70"/>
        <v>1</v>
      </c>
      <c r="AP101" s="46">
        <f t="shared" si="70"/>
        <v>1</v>
      </c>
      <c r="AQ101" s="46">
        <f t="shared" si="70"/>
        <v>1</v>
      </c>
      <c r="AR101" s="46">
        <f t="shared" si="70"/>
        <v>1</v>
      </c>
      <c r="AS101" s="46">
        <f t="shared" si="70"/>
        <v>1</v>
      </c>
      <c r="AT101" s="46">
        <f t="shared" si="70"/>
        <v>1</v>
      </c>
      <c r="AU101" s="46">
        <f t="shared" si="70"/>
        <v>1</v>
      </c>
      <c r="AV101" s="46">
        <f t="shared" si="70"/>
        <v>1</v>
      </c>
      <c r="AW101" s="46">
        <f t="shared" si="70"/>
        <v>1</v>
      </c>
      <c r="AX101" s="46">
        <f t="shared" si="70"/>
        <v>1</v>
      </c>
      <c r="AY101" s="46">
        <f t="shared" si="70"/>
        <v>1</v>
      </c>
      <c r="AZ101" s="46">
        <f t="shared" si="70"/>
        <v>1</v>
      </c>
      <c r="BA101" s="46">
        <f t="shared" si="70"/>
        <v>1</v>
      </c>
      <c r="BB101" s="46">
        <f t="shared" si="70"/>
        <v>1</v>
      </c>
      <c r="BC101" s="46">
        <f t="shared" si="70"/>
        <v>1</v>
      </c>
      <c r="BD101" s="46">
        <f t="shared" si="70"/>
        <v>1</v>
      </c>
      <c r="BE101" s="46">
        <f t="shared" si="70"/>
        <v>1</v>
      </c>
      <c r="BF101" s="46">
        <f t="shared" si="70"/>
        <v>1</v>
      </c>
      <c r="BG101" s="46">
        <f t="shared" si="70"/>
        <v>1</v>
      </c>
      <c r="BH101" s="46">
        <f t="shared" si="70"/>
        <v>1</v>
      </c>
      <c r="BI101" s="46">
        <f t="shared" si="70"/>
        <v>1</v>
      </c>
      <c r="BJ101" s="46">
        <f t="shared" si="70"/>
        <v>1</v>
      </c>
      <c r="BK101" s="46">
        <f t="shared" si="70"/>
        <v>1</v>
      </c>
      <c r="BL101" s="46">
        <f t="shared" si="70"/>
        <v>1</v>
      </c>
      <c r="BM101" s="46">
        <f t="shared" si="70"/>
        <v>1</v>
      </c>
      <c r="BN101" s="46">
        <f t="shared" si="70"/>
        <v>1</v>
      </c>
      <c r="BO101" s="46">
        <f t="shared" si="70"/>
        <v>1</v>
      </c>
      <c r="BP101" s="46">
        <f t="shared" si="70"/>
        <v>1</v>
      </c>
      <c r="BQ101" s="46">
        <f t="shared" si="70"/>
        <v>1</v>
      </c>
      <c r="BR101" s="46">
        <f t="shared" si="70"/>
        <v>1</v>
      </c>
      <c r="BS101" s="46">
        <f t="shared" si="70"/>
        <v>1</v>
      </c>
      <c r="BT101" s="46">
        <f t="shared" si="70"/>
        <v>1</v>
      </c>
      <c r="BU101" s="46">
        <f t="shared" si="70"/>
        <v>1</v>
      </c>
      <c r="BV101" s="46">
        <f t="shared" si="70"/>
        <v>1</v>
      </c>
      <c r="BW101" s="46">
        <f t="shared" si="70"/>
        <v>1</v>
      </c>
      <c r="BX101" s="46">
        <f t="shared" si="70"/>
        <v>1</v>
      </c>
      <c r="BY101" s="46">
        <f t="shared" si="70"/>
        <v>1</v>
      </c>
      <c r="BZ101" s="46">
        <f t="shared" si="70"/>
        <v>1</v>
      </c>
      <c r="CA101" s="46">
        <f t="shared" si="70"/>
        <v>1</v>
      </c>
      <c r="CB101" s="46">
        <f t="shared" si="70"/>
        <v>1</v>
      </c>
      <c r="CC101" s="46">
        <f t="shared" si="70"/>
        <v>1</v>
      </c>
      <c r="CD101" s="46">
        <f t="shared" si="70"/>
        <v>1</v>
      </c>
      <c r="CE101" s="46">
        <f t="shared" ref="CE101:CN101" si="71">RANK(CE104,$C104:$CN104,0)</f>
        <v>1</v>
      </c>
      <c r="CF101" s="46">
        <f t="shared" si="71"/>
        <v>1</v>
      </c>
      <c r="CG101" s="46">
        <f t="shared" si="71"/>
        <v>1</v>
      </c>
      <c r="CH101" s="46">
        <f t="shared" si="71"/>
        <v>1</v>
      </c>
      <c r="CI101" s="46">
        <f t="shared" si="71"/>
        <v>1</v>
      </c>
      <c r="CJ101" s="46">
        <f t="shared" si="71"/>
        <v>1</v>
      </c>
      <c r="CK101" s="46">
        <f t="shared" si="71"/>
        <v>1</v>
      </c>
      <c r="CL101" s="46">
        <f t="shared" si="71"/>
        <v>1</v>
      </c>
      <c r="CM101" s="46">
        <f t="shared" si="71"/>
        <v>1</v>
      </c>
      <c r="CN101" s="46">
        <f t="shared" si="71"/>
        <v>1</v>
      </c>
      <c r="CO101" s="252"/>
      <c r="CP101" s="40"/>
      <c r="CQ101" s="41"/>
      <c r="CR101" s="59"/>
      <c r="CS101" s="193"/>
      <c r="CT101" s="209"/>
      <c r="CU101" s="193"/>
      <c r="CV101" s="193"/>
      <c r="CW101" s="193"/>
      <c r="CX101" s="193"/>
      <c r="CY101" s="193"/>
      <c r="CZ101" s="193"/>
      <c r="DA101" s="193"/>
      <c r="DB101" s="193"/>
      <c r="DC101" s="193"/>
      <c r="DD101" s="193"/>
      <c r="DE101" s="193"/>
      <c r="DF101" s="193"/>
      <c r="DG101" s="193"/>
      <c r="DH101" s="193"/>
      <c r="DI101" s="193"/>
      <c r="DJ101" s="193"/>
      <c r="DK101" s="193"/>
      <c r="DL101" s="193"/>
      <c r="DM101" s="193"/>
      <c r="DN101" s="193"/>
      <c r="DO101" s="193"/>
      <c r="DP101" s="193"/>
      <c r="DQ101" s="193"/>
      <c r="DR101" s="193"/>
      <c r="DS101" s="193"/>
      <c r="DT101" s="193"/>
      <c r="DU101" s="193"/>
      <c r="DV101" s="193"/>
      <c r="DW101" s="193"/>
      <c r="DX101" s="193"/>
      <c r="DY101" s="193"/>
      <c r="DZ101" s="193"/>
      <c r="EA101" s="193"/>
      <c r="EB101" s="193"/>
      <c r="EC101" s="193"/>
      <c r="ED101" s="193"/>
      <c r="EE101" s="193"/>
      <c r="EF101" s="193"/>
      <c r="EG101" s="193"/>
      <c r="EH101" s="193"/>
      <c r="EI101" s="193"/>
      <c r="EJ101" s="193"/>
      <c r="EK101" s="193"/>
      <c r="EL101" s="193"/>
      <c r="EM101" s="193"/>
      <c r="EN101" s="193"/>
      <c r="EO101" s="193"/>
      <c r="EP101" s="193"/>
      <c r="EQ101" s="193"/>
      <c r="ER101" s="193"/>
      <c r="ES101" s="193"/>
      <c r="ET101" s="193"/>
      <c r="EU101" s="193"/>
      <c r="EV101" s="193"/>
      <c r="EW101" s="193"/>
      <c r="EX101" s="193"/>
      <c r="EY101" s="193"/>
      <c r="EZ101" s="193"/>
      <c r="FA101" s="193"/>
      <c r="FB101" s="193"/>
      <c r="FC101" s="193"/>
      <c r="FD101" s="193"/>
      <c r="FE101" s="193"/>
      <c r="FF101" s="193"/>
      <c r="FG101" s="193"/>
      <c r="FH101" s="193"/>
      <c r="FI101" s="193"/>
      <c r="FJ101" s="193"/>
      <c r="FK101" s="193"/>
      <c r="FL101" s="193"/>
      <c r="FM101" s="193"/>
      <c r="FN101" s="193"/>
      <c r="FO101" s="193"/>
      <c r="FP101" s="193"/>
      <c r="FQ101" s="193"/>
      <c r="FR101" s="193"/>
      <c r="FS101" s="193"/>
      <c r="FT101" s="193"/>
      <c r="FU101" s="193"/>
      <c r="FV101" s="193"/>
      <c r="FW101" s="193"/>
      <c r="FX101" s="193"/>
      <c r="FY101" s="193"/>
      <c r="FZ101" s="193"/>
      <c r="GA101" s="193"/>
      <c r="GB101" s="193"/>
    </row>
    <row r="102" spans="1:184" s="179" customFormat="1">
      <c r="A102" s="280"/>
      <c r="B102" s="16" t="s">
        <v>1</v>
      </c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252"/>
      <c r="CP102" s="188" t="str">
        <f>IF(Randomizer!CP107=0,"",Randomizer!CP107)</f>
        <v/>
      </c>
      <c r="CQ102" s="188" t="str">
        <f>IF(CP102=0, "", Randomizer!CQ107)</f>
        <v/>
      </c>
      <c r="CR102" s="59"/>
      <c r="CS102" s="193"/>
      <c r="CT102" s="209">
        <f>A101</f>
        <v>16</v>
      </c>
      <c r="CU102" s="193"/>
      <c r="CV102" s="193"/>
      <c r="CW102" s="193"/>
      <c r="CX102" s="193"/>
      <c r="CY102" s="193"/>
      <c r="CZ102" s="193"/>
      <c r="DA102" s="193"/>
      <c r="DB102" s="193"/>
      <c r="DC102" s="193"/>
      <c r="DD102" s="193"/>
      <c r="DE102" s="193"/>
      <c r="DF102" s="193"/>
      <c r="DG102" s="193"/>
      <c r="DH102" s="193"/>
      <c r="DI102" s="193"/>
      <c r="DJ102" s="193"/>
      <c r="DK102" s="193"/>
      <c r="DL102" s="193"/>
      <c r="DM102" s="193"/>
      <c r="DN102" s="193"/>
      <c r="DO102" s="193"/>
      <c r="DP102" s="193"/>
      <c r="DQ102" s="193"/>
      <c r="DR102" s="193"/>
      <c r="DS102" s="193"/>
      <c r="DT102" s="193"/>
      <c r="DU102" s="193"/>
      <c r="DV102" s="193"/>
      <c r="DW102" s="193"/>
      <c r="DX102" s="193"/>
      <c r="DY102" s="193"/>
      <c r="DZ102" s="193"/>
      <c r="EA102" s="193"/>
      <c r="EB102" s="193"/>
      <c r="EC102" s="193"/>
      <c r="ED102" s="193"/>
      <c r="EE102" s="193"/>
      <c r="EF102" s="193"/>
      <c r="EG102" s="193"/>
      <c r="EH102" s="193"/>
      <c r="EI102" s="193"/>
      <c r="EJ102" s="193"/>
      <c r="EK102" s="193"/>
      <c r="EL102" s="193"/>
      <c r="EM102" s="193"/>
      <c r="EN102" s="193"/>
      <c r="EO102" s="193"/>
      <c r="EP102" s="193"/>
      <c r="EQ102" s="193"/>
      <c r="ER102" s="193"/>
      <c r="ES102" s="193"/>
      <c r="ET102" s="193"/>
      <c r="EU102" s="193"/>
      <c r="EV102" s="193"/>
      <c r="EW102" s="193"/>
      <c r="EX102" s="193"/>
      <c r="EY102" s="193"/>
      <c r="EZ102" s="193"/>
      <c r="FA102" s="193"/>
      <c r="FB102" s="193"/>
      <c r="FC102" s="193"/>
      <c r="FD102" s="193"/>
      <c r="FE102" s="193"/>
      <c r="FF102" s="193"/>
      <c r="FG102" s="193"/>
      <c r="FH102" s="193"/>
      <c r="FI102" s="193"/>
      <c r="FJ102" s="193"/>
      <c r="FK102" s="193"/>
      <c r="FL102" s="193"/>
      <c r="FM102" s="193"/>
      <c r="FN102" s="193"/>
      <c r="FO102" s="193"/>
      <c r="FP102" s="193"/>
      <c r="FQ102" s="193"/>
      <c r="FR102" s="193"/>
      <c r="FS102" s="193"/>
      <c r="FT102" s="193"/>
      <c r="FU102" s="193"/>
      <c r="FV102" s="193"/>
      <c r="FW102" s="193"/>
      <c r="FX102" s="193"/>
      <c r="FY102" s="193"/>
      <c r="FZ102" s="193"/>
      <c r="GA102" s="193"/>
      <c r="GB102" s="193"/>
    </row>
    <row r="103" spans="1:184" s="179" customFormat="1">
      <c r="A103" s="280"/>
      <c r="B103" s="16" t="s">
        <v>57</v>
      </c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252"/>
      <c r="CP103" s="245"/>
      <c r="CQ103" s="245"/>
      <c r="CR103" s="59"/>
      <c r="CS103" s="193"/>
      <c r="CT103" s="209"/>
      <c r="CU103" s="193"/>
      <c r="CV103" s="193"/>
      <c r="CW103" s="193"/>
      <c r="CX103" s="193"/>
      <c r="CY103" s="193"/>
      <c r="CZ103" s="193"/>
      <c r="DA103" s="193"/>
      <c r="DB103" s="193"/>
      <c r="DC103" s="193"/>
      <c r="DD103" s="193"/>
      <c r="DE103" s="193"/>
      <c r="DF103" s="193"/>
      <c r="DG103" s="193"/>
      <c r="DH103" s="193"/>
      <c r="DI103" s="193"/>
      <c r="DJ103" s="193"/>
      <c r="DK103" s="193"/>
      <c r="DL103" s="193"/>
      <c r="DM103" s="193"/>
      <c r="DN103" s="193"/>
      <c r="DO103" s="193"/>
      <c r="DP103" s="193"/>
      <c r="DQ103" s="193"/>
      <c r="DR103" s="193"/>
      <c r="DS103" s="193"/>
      <c r="DT103" s="193"/>
      <c r="DU103" s="193"/>
      <c r="DV103" s="193"/>
      <c r="DW103" s="193"/>
      <c r="DX103" s="193"/>
      <c r="DY103" s="193"/>
      <c r="DZ103" s="193"/>
      <c r="EA103" s="193"/>
      <c r="EB103" s="193"/>
      <c r="EC103" s="193"/>
      <c r="ED103" s="193"/>
      <c r="EE103" s="193"/>
      <c r="EF103" s="193"/>
      <c r="EG103" s="193"/>
      <c r="EH103" s="193"/>
      <c r="EI103" s="193"/>
      <c r="EJ103" s="193"/>
      <c r="EK103" s="193"/>
      <c r="EL103" s="193"/>
      <c r="EM103" s="193"/>
      <c r="EN103" s="193"/>
      <c r="EO103" s="193"/>
      <c r="EP103" s="193"/>
      <c r="EQ103" s="193"/>
      <c r="ER103" s="193"/>
      <c r="ES103" s="193"/>
      <c r="ET103" s="193"/>
      <c r="EU103" s="193"/>
      <c r="EV103" s="193"/>
      <c r="EW103" s="193"/>
      <c r="EX103" s="193"/>
      <c r="EY103" s="193"/>
      <c r="EZ103" s="193"/>
      <c r="FA103" s="193"/>
      <c r="FB103" s="193"/>
      <c r="FC103" s="193"/>
      <c r="FD103" s="193"/>
      <c r="FE103" s="193"/>
      <c r="FF103" s="193"/>
      <c r="FG103" s="193"/>
      <c r="FH103" s="193"/>
      <c r="FI103" s="193"/>
      <c r="FJ103" s="193"/>
      <c r="FK103" s="193"/>
      <c r="FL103" s="193"/>
      <c r="FM103" s="193"/>
      <c r="FN103" s="193"/>
      <c r="FO103" s="193"/>
      <c r="FP103" s="193"/>
      <c r="FQ103" s="193"/>
      <c r="FR103" s="193"/>
      <c r="FS103" s="193"/>
      <c r="FT103" s="193"/>
      <c r="FU103" s="193"/>
      <c r="FV103" s="193"/>
      <c r="FW103" s="193"/>
      <c r="FX103" s="193"/>
      <c r="FY103" s="193"/>
      <c r="FZ103" s="193"/>
      <c r="GA103" s="193"/>
      <c r="GB103" s="193"/>
    </row>
    <row r="104" spans="1:184" s="179" customFormat="1">
      <c r="A104" s="280"/>
      <c r="B104" s="16" t="s">
        <v>2</v>
      </c>
      <c r="C104" s="32">
        <f>Randomizer!C110</f>
        <v>0</v>
      </c>
      <c r="D104" s="32">
        <f>Randomizer!D110</f>
        <v>0</v>
      </c>
      <c r="E104" s="32">
        <f>Randomizer!E110</f>
        <v>0</v>
      </c>
      <c r="F104" s="32">
        <f>Randomizer!F110</f>
        <v>0</v>
      </c>
      <c r="G104" s="32">
        <f>Randomizer!G110</f>
        <v>0</v>
      </c>
      <c r="H104" s="32">
        <f>Randomizer!H110</f>
        <v>0</v>
      </c>
      <c r="I104" s="32">
        <f>Randomizer!I110</f>
        <v>0</v>
      </c>
      <c r="J104" s="32">
        <f>Randomizer!J110</f>
        <v>0</v>
      </c>
      <c r="K104" s="32">
        <f>Randomizer!K110</f>
        <v>0</v>
      </c>
      <c r="L104" s="32">
        <f>Randomizer!L110</f>
        <v>0</v>
      </c>
      <c r="M104" s="32">
        <f>Randomizer!M110</f>
        <v>0</v>
      </c>
      <c r="N104" s="32">
        <f>Randomizer!N110</f>
        <v>0</v>
      </c>
      <c r="O104" s="32">
        <f>Randomizer!O110</f>
        <v>0</v>
      </c>
      <c r="P104" s="32">
        <f>Randomizer!P110</f>
        <v>0</v>
      </c>
      <c r="Q104" s="32">
        <f>Randomizer!Q110</f>
        <v>0</v>
      </c>
      <c r="R104" s="32">
        <f>Randomizer!R110</f>
        <v>0</v>
      </c>
      <c r="S104" s="32">
        <f>Randomizer!S110</f>
        <v>0</v>
      </c>
      <c r="T104" s="32">
        <f>Randomizer!T110</f>
        <v>0</v>
      </c>
      <c r="U104" s="32">
        <f>Randomizer!U110</f>
        <v>0</v>
      </c>
      <c r="V104" s="32">
        <f>Randomizer!V110</f>
        <v>0</v>
      </c>
      <c r="W104" s="32">
        <f>Randomizer!W110</f>
        <v>0</v>
      </c>
      <c r="X104" s="32">
        <f>Randomizer!X110</f>
        <v>0</v>
      </c>
      <c r="Y104" s="32">
        <f>Randomizer!Y110</f>
        <v>0</v>
      </c>
      <c r="Z104" s="32">
        <f>Randomizer!Z110</f>
        <v>0</v>
      </c>
      <c r="AA104" s="32">
        <f>Randomizer!AA110</f>
        <v>0</v>
      </c>
      <c r="AB104" s="32">
        <f>Randomizer!AB110</f>
        <v>0</v>
      </c>
      <c r="AC104" s="32">
        <f>Randomizer!AC110</f>
        <v>0</v>
      </c>
      <c r="AD104" s="32">
        <f>Randomizer!AD110</f>
        <v>0</v>
      </c>
      <c r="AE104" s="32">
        <f>Randomizer!AE110</f>
        <v>0</v>
      </c>
      <c r="AF104" s="32">
        <f>Randomizer!AF110</f>
        <v>0</v>
      </c>
      <c r="AG104" s="32">
        <f>Randomizer!AG110</f>
        <v>0</v>
      </c>
      <c r="AH104" s="32">
        <f>Randomizer!AH110</f>
        <v>0</v>
      </c>
      <c r="AI104" s="32">
        <f>Randomizer!AI110</f>
        <v>0</v>
      </c>
      <c r="AJ104" s="32">
        <f>Randomizer!AJ110</f>
        <v>0</v>
      </c>
      <c r="AK104" s="32">
        <f>Randomizer!AK110</f>
        <v>0</v>
      </c>
      <c r="AL104" s="32">
        <f>Randomizer!AL110</f>
        <v>0</v>
      </c>
      <c r="AM104" s="32">
        <f>Randomizer!AM110</f>
        <v>0</v>
      </c>
      <c r="AN104" s="32">
        <f>Randomizer!AN110</f>
        <v>0</v>
      </c>
      <c r="AO104" s="32">
        <f>Randomizer!AO110</f>
        <v>0</v>
      </c>
      <c r="AP104" s="32">
        <f>Randomizer!AP110</f>
        <v>0</v>
      </c>
      <c r="AQ104" s="32">
        <f>Randomizer!AQ110</f>
        <v>0</v>
      </c>
      <c r="AR104" s="32">
        <f>Randomizer!AR110</f>
        <v>0</v>
      </c>
      <c r="AS104" s="32">
        <f>Randomizer!AS110</f>
        <v>0</v>
      </c>
      <c r="AT104" s="32">
        <f>Randomizer!AT110</f>
        <v>0</v>
      </c>
      <c r="AU104" s="32">
        <f>Randomizer!AU110</f>
        <v>0</v>
      </c>
      <c r="AV104" s="32">
        <f>Randomizer!AV110</f>
        <v>0</v>
      </c>
      <c r="AW104" s="32">
        <f>Randomizer!AW110</f>
        <v>0</v>
      </c>
      <c r="AX104" s="32">
        <f>Randomizer!AX110</f>
        <v>0</v>
      </c>
      <c r="AY104" s="32">
        <f>Randomizer!AY110</f>
        <v>0</v>
      </c>
      <c r="AZ104" s="32">
        <f>Randomizer!AZ110</f>
        <v>0</v>
      </c>
      <c r="BA104" s="32">
        <f>Randomizer!BA110</f>
        <v>0</v>
      </c>
      <c r="BB104" s="32">
        <f>Randomizer!BB110</f>
        <v>0</v>
      </c>
      <c r="BC104" s="32">
        <f>Randomizer!BC110</f>
        <v>0</v>
      </c>
      <c r="BD104" s="32">
        <f>Randomizer!BD110</f>
        <v>0</v>
      </c>
      <c r="BE104" s="32">
        <f>Randomizer!BE110</f>
        <v>0</v>
      </c>
      <c r="BF104" s="32">
        <f>Randomizer!BF110</f>
        <v>0</v>
      </c>
      <c r="BG104" s="32">
        <f>Randomizer!BG110</f>
        <v>0</v>
      </c>
      <c r="BH104" s="32">
        <f>Randomizer!BH110</f>
        <v>0</v>
      </c>
      <c r="BI104" s="32">
        <f>Randomizer!BI110</f>
        <v>0</v>
      </c>
      <c r="BJ104" s="32">
        <f>Randomizer!BJ110</f>
        <v>0</v>
      </c>
      <c r="BK104" s="32">
        <f>Randomizer!BK110</f>
        <v>0</v>
      </c>
      <c r="BL104" s="32">
        <f>Randomizer!BL110</f>
        <v>0</v>
      </c>
      <c r="BM104" s="32">
        <f>Randomizer!BM110</f>
        <v>0</v>
      </c>
      <c r="BN104" s="32">
        <f>Randomizer!BN110</f>
        <v>0</v>
      </c>
      <c r="BO104" s="32">
        <f>Randomizer!BO110</f>
        <v>0</v>
      </c>
      <c r="BP104" s="32">
        <f>Randomizer!BP110</f>
        <v>0</v>
      </c>
      <c r="BQ104" s="32">
        <f>Randomizer!BQ110</f>
        <v>0</v>
      </c>
      <c r="BR104" s="32">
        <f>Randomizer!BR110</f>
        <v>0</v>
      </c>
      <c r="BS104" s="32">
        <f>Randomizer!BS110</f>
        <v>0</v>
      </c>
      <c r="BT104" s="32">
        <f>Randomizer!BT110</f>
        <v>0</v>
      </c>
      <c r="BU104" s="32">
        <f>Randomizer!BU110</f>
        <v>0</v>
      </c>
      <c r="BV104" s="32">
        <f>Randomizer!BV110</f>
        <v>0</v>
      </c>
      <c r="BW104" s="32">
        <f>Randomizer!BW110</f>
        <v>0</v>
      </c>
      <c r="BX104" s="32">
        <f>Randomizer!BX110</f>
        <v>0</v>
      </c>
      <c r="BY104" s="32">
        <f>Randomizer!BY110</f>
        <v>0</v>
      </c>
      <c r="BZ104" s="32">
        <f>Randomizer!BZ110</f>
        <v>0</v>
      </c>
      <c r="CA104" s="32">
        <f>Randomizer!CA110</f>
        <v>0</v>
      </c>
      <c r="CB104" s="32">
        <f>Randomizer!CB110</f>
        <v>0</v>
      </c>
      <c r="CC104" s="32">
        <f>Randomizer!CC110</f>
        <v>0</v>
      </c>
      <c r="CD104" s="32">
        <f>Randomizer!CD110</f>
        <v>0</v>
      </c>
      <c r="CE104" s="32">
        <f>Randomizer!CE110</f>
        <v>0</v>
      </c>
      <c r="CF104" s="32">
        <f>Randomizer!CF110</f>
        <v>0</v>
      </c>
      <c r="CG104" s="32">
        <f>Randomizer!CG110</f>
        <v>0</v>
      </c>
      <c r="CH104" s="32">
        <f>Randomizer!CH110</f>
        <v>0</v>
      </c>
      <c r="CI104" s="32">
        <f>Randomizer!CI110</f>
        <v>0</v>
      </c>
      <c r="CJ104" s="32">
        <f>Randomizer!CJ110</f>
        <v>0</v>
      </c>
      <c r="CK104" s="32">
        <f>Randomizer!CK110</f>
        <v>0</v>
      </c>
      <c r="CL104" s="32">
        <f>Randomizer!CL110</f>
        <v>0</v>
      </c>
      <c r="CM104" s="32">
        <f>Randomizer!CM110</f>
        <v>0</v>
      </c>
      <c r="CN104" s="32">
        <f>Randomizer!CN110</f>
        <v>0</v>
      </c>
      <c r="CO104" s="252"/>
      <c r="CP104" s="189"/>
      <c r="CQ104" s="190"/>
      <c r="CR104" s="59"/>
      <c r="CS104" s="193"/>
      <c r="CT104" s="209"/>
      <c r="CU104" s="193"/>
      <c r="CV104" s="193"/>
      <c r="CW104" s="193"/>
      <c r="CX104" s="193"/>
      <c r="CY104" s="193"/>
      <c r="CZ104" s="193"/>
      <c r="DA104" s="193"/>
      <c r="DB104" s="193"/>
      <c r="DC104" s="193"/>
      <c r="DD104" s="193"/>
      <c r="DE104" s="193"/>
      <c r="DF104" s="193"/>
      <c r="DG104" s="193"/>
      <c r="DH104" s="193"/>
      <c r="DI104" s="193"/>
      <c r="DJ104" s="193"/>
      <c r="DK104" s="193"/>
      <c r="DL104" s="193"/>
      <c r="DM104" s="193"/>
      <c r="DN104" s="193"/>
      <c r="DO104" s="193"/>
      <c r="DP104" s="193"/>
      <c r="DQ104" s="193"/>
      <c r="DR104" s="193"/>
      <c r="DS104" s="193"/>
      <c r="DT104" s="193"/>
      <c r="DU104" s="193"/>
      <c r="DV104" s="193"/>
      <c r="DW104" s="193"/>
      <c r="DX104" s="193"/>
      <c r="DY104" s="193"/>
      <c r="DZ104" s="193"/>
      <c r="EA104" s="193"/>
      <c r="EB104" s="193"/>
      <c r="EC104" s="193"/>
      <c r="ED104" s="193"/>
      <c r="EE104" s="193"/>
      <c r="EF104" s="193"/>
      <c r="EG104" s="193"/>
      <c r="EH104" s="193"/>
      <c r="EI104" s="193"/>
      <c r="EJ104" s="193"/>
      <c r="EK104" s="193"/>
      <c r="EL104" s="193"/>
      <c r="EM104" s="193"/>
      <c r="EN104" s="193"/>
      <c r="EO104" s="193"/>
      <c r="EP104" s="193"/>
      <c r="EQ104" s="193"/>
      <c r="ER104" s="193"/>
      <c r="ES104" s="193"/>
      <c r="ET104" s="193"/>
      <c r="EU104" s="193"/>
      <c r="EV104" s="193"/>
      <c r="EW104" s="193"/>
      <c r="EX104" s="193"/>
      <c r="EY104" s="193"/>
      <c r="EZ104" s="193"/>
      <c r="FA104" s="193"/>
      <c r="FB104" s="193"/>
      <c r="FC104" s="193"/>
      <c r="FD104" s="193"/>
      <c r="FE104" s="193"/>
      <c r="FF104" s="193"/>
      <c r="FG104" s="193"/>
      <c r="FH104" s="193"/>
      <c r="FI104" s="193"/>
      <c r="FJ104" s="193"/>
      <c r="FK104" s="193"/>
      <c r="FL104" s="193"/>
      <c r="FM104" s="193"/>
      <c r="FN104" s="193"/>
      <c r="FO104" s="193"/>
      <c r="FP104" s="193"/>
      <c r="FQ104" s="193"/>
      <c r="FR104" s="193"/>
      <c r="FS104" s="193"/>
      <c r="FT104" s="193"/>
      <c r="FU104" s="193"/>
      <c r="FV104" s="193"/>
      <c r="FW104" s="193"/>
      <c r="FX104" s="193"/>
      <c r="FY104" s="193"/>
      <c r="FZ104" s="193"/>
      <c r="GA104" s="193"/>
      <c r="GB104" s="193"/>
    </row>
    <row r="105" spans="1:184" s="179" customFormat="1" hidden="1">
      <c r="A105" s="280"/>
      <c r="B105" s="16" t="s">
        <v>16</v>
      </c>
      <c r="C105" s="32" t="str">
        <f t="shared" ref="C105:R105" si="72">C100</f>
        <v>Frank Hulton </v>
      </c>
      <c r="D105" s="32" t="str">
        <f t="shared" si="72"/>
        <v>Mark Redsell</v>
      </c>
      <c r="E105" s="32" t="str">
        <f t="shared" si="72"/>
        <v>Greg Dakin</v>
      </c>
      <c r="F105" s="32" t="str">
        <f t="shared" si="72"/>
        <v>Thorsten Folker</v>
      </c>
      <c r="G105" s="32" t="str">
        <f t="shared" si="72"/>
        <v>Joel West </v>
      </c>
      <c r="H105" s="32" t="str">
        <f t="shared" si="72"/>
        <v>Klaus Brettner</v>
      </c>
      <c r="I105" s="32" t="str">
        <f t="shared" si="72"/>
        <v>Markus Meissner</v>
      </c>
      <c r="J105" s="32" t="str">
        <f t="shared" si="72"/>
        <v>Stefan Bernardy</v>
      </c>
      <c r="K105" s="32" t="str">
        <f t="shared" si="72"/>
        <v>Søren Krogh</v>
      </c>
      <c r="L105" s="32" t="str">
        <f t="shared" si="72"/>
        <v>Alvaro Silgado</v>
      </c>
      <c r="M105" s="32" t="str">
        <f t="shared" si="72"/>
        <v>Pete Burgess</v>
      </c>
      <c r="N105" s="32" t="str">
        <f t="shared" si="72"/>
        <v>Dieter Perlick</v>
      </c>
      <c r="O105" s="32" t="str">
        <f t="shared" si="72"/>
        <v>Simon Thornton </v>
      </c>
      <c r="P105" s="32" t="str">
        <f t="shared" si="72"/>
        <v>André Austen</v>
      </c>
      <c r="Q105" s="32" t="str">
        <f t="shared" si="72"/>
        <v>Siegfried Schedel</v>
      </c>
      <c r="R105" s="32" t="str">
        <f t="shared" si="72"/>
        <v>George Young</v>
      </c>
      <c r="S105" s="32" t="str">
        <f t="shared" ref="S105:CD105" si="73">S100</f>
        <v>John Phillips</v>
      </c>
      <c r="T105" s="32" t="str">
        <f t="shared" si="73"/>
        <v>Stefan Bertschi</v>
      </c>
      <c r="U105" s="32" t="str">
        <f t="shared" si="73"/>
        <v>Jason Bioletti</v>
      </c>
      <c r="V105" s="32" t="str">
        <f t="shared" si="73"/>
        <v>Allen Elliott</v>
      </c>
      <c r="W105" s="32" t="str">
        <f t="shared" si="73"/>
        <v>Thomas Deinert</v>
      </c>
      <c r="X105" s="32" t="str">
        <f t="shared" si="73"/>
        <v>Mike Evans</v>
      </c>
      <c r="Y105" s="32" t="str">
        <f t="shared" si="73"/>
        <v>Jon Edison</v>
      </c>
      <c r="Z105" s="32" t="str">
        <f t="shared" si="73"/>
        <v>Thomas Henselmann</v>
      </c>
      <c r="AA105" s="32" t="str">
        <f t="shared" si="73"/>
        <v>Sebastian Reichert</v>
      </c>
      <c r="AB105" s="32" t="str">
        <f t="shared" si="73"/>
        <v>Robert Hermans</v>
      </c>
      <c r="AC105" s="32" t="str">
        <f t="shared" si="73"/>
        <v>Eberhard Rosemann</v>
      </c>
      <c r="AD105" s="32" t="str">
        <f t="shared" si="73"/>
        <v>Klaus Kowalski</v>
      </c>
      <c r="AE105" s="32" t="str">
        <f t="shared" si="73"/>
        <v>Mike Shellim</v>
      </c>
      <c r="AF105" s="32" t="str">
        <f t="shared" si="73"/>
        <v>Martin Newnham</v>
      </c>
      <c r="AG105" s="32" t="str">
        <f t="shared" si="73"/>
        <v>Marc Schmieding</v>
      </c>
      <c r="AH105" s="32" t="str">
        <f t="shared" si="73"/>
        <v>Mark Treble</v>
      </c>
      <c r="AI105" s="32" t="str">
        <f t="shared" si="73"/>
        <v>Gary Harrison</v>
      </c>
      <c r="AJ105" s="32" t="str">
        <f t="shared" si="73"/>
        <v>Peter Gunning</v>
      </c>
      <c r="AK105" s="32" t="str">
        <f t="shared" si="73"/>
        <v>Tobias Reik</v>
      </c>
      <c r="AL105" s="32" t="str">
        <f t="shared" si="73"/>
        <v>Mick Walsh</v>
      </c>
      <c r="AM105" s="32" t="str">
        <f t="shared" si="73"/>
        <v>Paul Garnett</v>
      </c>
      <c r="AN105" s="32" t="str">
        <f t="shared" si="73"/>
        <v>Daniel Schneider</v>
      </c>
      <c r="AO105" s="32" t="str">
        <f t="shared" si="73"/>
        <v>Torsten Hermann</v>
      </c>
      <c r="AP105" s="32" t="str">
        <f t="shared" si="73"/>
        <v>Peter Kowalski</v>
      </c>
      <c r="AQ105" s="32" t="str">
        <f t="shared" si="73"/>
        <v>Martin Kopp</v>
      </c>
      <c r="AR105" s="32" t="str">
        <f t="shared" si="73"/>
        <v>Plöschberger Hannes</v>
      </c>
      <c r="AS105" s="32" t="str">
        <f t="shared" si="73"/>
        <v>Rick Ruijsink</v>
      </c>
      <c r="AT105" s="32" t="str">
        <f t="shared" si="73"/>
        <v>Mark Abbotts</v>
      </c>
      <c r="AU105" s="32" t="str">
        <f t="shared" si="73"/>
        <v>Arne Finkeldey</v>
      </c>
      <c r="AV105" s="32" t="str">
        <f t="shared" si="73"/>
        <v>Martin Ulrich </v>
      </c>
      <c r="AW105" s="32" t="str">
        <f t="shared" si="73"/>
        <v>Tony Robertson</v>
      </c>
      <c r="AX105" s="32" t="str">
        <f t="shared" si="73"/>
        <v>Jesper Christensen</v>
      </c>
      <c r="AY105" s="32" t="str">
        <f t="shared" si="73"/>
        <v>Ulrich Duttenhofer</v>
      </c>
      <c r="AZ105" s="32" t="str">
        <f t="shared" si="73"/>
        <v>Robert Ryan</v>
      </c>
      <c r="BA105" s="32">
        <f t="shared" si="73"/>
        <v>0</v>
      </c>
      <c r="BB105" s="32">
        <f t="shared" si="73"/>
        <v>0</v>
      </c>
      <c r="BC105" s="32">
        <f t="shared" si="73"/>
        <v>0</v>
      </c>
      <c r="BD105" s="32">
        <f t="shared" si="73"/>
        <v>0</v>
      </c>
      <c r="BE105" s="32">
        <f t="shared" si="73"/>
        <v>0</v>
      </c>
      <c r="BF105" s="32">
        <f t="shared" si="73"/>
        <v>0</v>
      </c>
      <c r="BG105" s="32">
        <f t="shared" si="73"/>
        <v>0</v>
      </c>
      <c r="BH105" s="32">
        <f t="shared" si="73"/>
        <v>0</v>
      </c>
      <c r="BI105" s="32">
        <f t="shared" si="73"/>
        <v>0</v>
      </c>
      <c r="BJ105" s="32">
        <f t="shared" si="73"/>
        <v>0</v>
      </c>
      <c r="BK105" s="32">
        <f t="shared" si="73"/>
        <v>0</v>
      </c>
      <c r="BL105" s="32">
        <f t="shared" si="73"/>
        <v>0</v>
      </c>
      <c r="BM105" s="32">
        <f t="shared" si="73"/>
        <v>0</v>
      </c>
      <c r="BN105" s="32">
        <f t="shared" si="73"/>
        <v>0</v>
      </c>
      <c r="BO105" s="32">
        <f t="shared" si="73"/>
        <v>0</v>
      </c>
      <c r="BP105" s="32">
        <f t="shared" si="73"/>
        <v>0</v>
      </c>
      <c r="BQ105" s="32">
        <f t="shared" si="73"/>
        <v>0</v>
      </c>
      <c r="BR105" s="32">
        <f t="shared" si="73"/>
        <v>0</v>
      </c>
      <c r="BS105" s="32">
        <f t="shared" si="73"/>
        <v>0</v>
      </c>
      <c r="BT105" s="32">
        <f t="shared" si="73"/>
        <v>0</v>
      </c>
      <c r="BU105" s="32">
        <f t="shared" si="73"/>
        <v>0</v>
      </c>
      <c r="BV105" s="32">
        <f t="shared" si="73"/>
        <v>0</v>
      </c>
      <c r="BW105" s="32">
        <f t="shared" si="73"/>
        <v>0</v>
      </c>
      <c r="BX105" s="32">
        <f t="shared" si="73"/>
        <v>0</v>
      </c>
      <c r="BY105" s="32">
        <f t="shared" si="73"/>
        <v>0</v>
      </c>
      <c r="BZ105" s="32">
        <f t="shared" si="73"/>
        <v>0</v>
      </c>
      <c r="CA105" s="32">
        <f t="shared" si="73"/>
        <v>0</v>
      </c>
      <c r="CB105" s="32">
        <f t="shared" si="73"/>
        <v>0</v>
      </c>
      <c r="CC105" s="32">
        <f t="shared" si="73"/>
        <v>0</v>
      </c>
      <c r="CD105" s="32">
        <f t="shared" si="73"/>
        <v>0</v>
      </c>
      <c r="CE105" s="32">
        <f t="shared" ref="CE105:CN105" si="74">CE100</f>
        <v>0</v>
      </c>
      <c r="CF105" s="32">
        <f t="shared" si="74"/>
        <v>0</v>
      </c>
      <c r="CG105" s="32">
        <f t="shared" si="74"/>
        <v>0</v>
      </c>
      <c r="CH105" s="32">
        <f t="shared" si="74"/>
        <v>0</v>
      </c>
      <c r="CI105" s="32">
        <f t="shared" si="74"/>
        <v>0</v>
      </c>
      <c r="CJ105" s="32">
        <f t="shared" si="74"/>
        <v>0</v>
      </c>
      <c r="CK105" s="32">
        <f t="shared" si="74"/>
        <v>0</v>
      </c>
      <c r="CL105" s="32">
        <f t="shared" si="74"/>
        <v>0</v>
      </c>
      <c r="CM105" s="32">
        <f t="shared" si="74"/>
        <v>0</v>
      </c>
      <c r="CN105" s="32">
        <f t="shared" si="74"/>
        <v>0</v>
      </c>
      <c r="CO105" s="252"/>
      <c r="CP105" s="40"/>
      <c r="CQ105" s="41"/>
      <c r="CR105" s="59"/>
      <c r="CS105" s="193"/>
      <c r="CT105" s="209">
        <f>A104</f>
        <v>0</v>
      </c>
      <c r="CU105" s="193"/>
      <c r="CV105" s="193"/>
      <c r="CW105" s="193"/>
      <c r="CX105" s="193"/>
      <c r="CY105" s="193"/>
      <c r="CZ105" s="193"/>
      <c r="DA105" s="193"/>
      <c r="DB105" s="193"/>
      <c r="DC105" s="193"/>
      <c r="DD105" s="193"/>
      <c r="DE105" s="193"/>
      <c r="DF105" s="193"/>
      <c r="DG105" s="193"/>
      <c r="DH105" s="193"/>
      <c r="DI105" s="193"/>
      <c r="DJ105" s="193"/>
      <c r="DK105" s="193"/>
      <c r="DL105" s="193"/>
      <c r="DM105" s="193"/>
      <c r="DN105" s="193"/>
      <c r="DO105" s="193"/>
      <c r="DP105" s="193"/>
      <c r="DQ105" s="193"/>
      <c r="DR105" s="193"/>
      <c r="DS105" s="193"/>
      <c r="DT105" s="193"/>
      <c r="DU105" s="193"/>
      <c r="DV105" s="193"/>
      <c r="DW105" s="193"/>
      <c r="DX105" s="193"/>
      <c r="DY105" s="193"/>
      <c r="DZ105" s="193"/>
      <c r="EA105" s="193"/>
      <c r="EB105" s="193"/>
      <c r="EC105" s="193"/>
      <c r="ED105" s="193"/>
      <c r="EE105" s="193"/>
      <c r="EF105" s="193"/>
      <c r="EG105" s="193"/>
      <c r="EH105" s="193"/>
      <c r="EI105" s="193"/>
      <c r="EJ105" s="193"/>
      <c r="EK105" s="193"/>
      <c r="EL105" s="193"/>
      <c r="EM105" s="193"/>
      <c r="EN105" s="193"/>
      <c r="EO105" s="193"/>
      <c r="EP105" s="193"/>
      <c r="EQ105" s="193"/>
      <c r="ER105" s="193"/>
      <c r="ES105" s="193"/>
      <c r="ET105" s="193"/>
      <c r="EU105" s="193"/>
      <c r="EV105" s="193"/>
      <c r="EW105" s="193"/>
      <c r="EX105" s="193"/>
      <c r="EY105" s="193"/>
      <c r="EZ105" s="193"/>
      <c r="FA105" s="193"/>
      <c r="FB105" s="193"/>
      <c r="FC105" s="193"/>
      <c r="FD105" s="193"/>
      <c r="FE105" s="193"/>
      <c r="FF105" s="193"/>
      <c r="FG105" s="193"/>
      <c r="FH105" s="193"/>
      <c r="FI105" s="193"/>
      <c r="FJ105" s="193"/>
      <c r="FK105" s="193"/>
      <c r="FL105" s="193"/>
      <c r="FM105" s="193"/>
      <c r="FN105" s="193"/>
      <c r="FO105" s="193"/>
      <c r="FP105" s="193"/>
      <c r="FQ105" s="193"/>
      <c r="FR105" s="193"/>
      <c r="FS105" s="193"/>
      <c r="FT105" s="193"/>
      <c r="FU105" s="193"/>
      <c r="FV105" s="193"/>
      <c r="FW105" s="193"/>
      <c r="FX105" s="193"/>
      <c r="FY105" s="193"/>
      <c r="FZ105" s="193"/>
      <c r="GA105" s="193"/>
      <c r="GB105" s="193"/>
    </row>
    <row r="106" spans="1:184" hidden="1">
      <c r="A106" s="283">
        <v>17</v>
      </c>
      <c r="B106" s="33" t="s">
        <v>18</v>
      </c>
      <c r="C106" s="42">
        <f t="shared" ref="C106:R106" si="75">RANK(C109,$C109:$CN109,0)</f>
        <v>1</v>
      </c>
      <c r="D106" s="42">
        <f t="shared" si="75"/>
        <v>1</v>
      </c>
      <c r="E106" s="42">
        <f t="shared" si="75"/>
        <v>1</v>
      </c>
      <c r="F106" s="42">
        <f t="shared" si="75"/>
        <v>1</v>
      </c>
      <c r="G106" s="42">
        <f t="shared" si="75"/>
        <v>1</v>
      </c>
      <c r="H106" s="42">
        <f t="shared" si="75"/>
        <v>1</v>
      </c>
      <c r="I106" s="42">
        <f t="shared" si="75"/>
        <v>1</v>
      </c>
      <c r="J106" s="42">
        <f t="shared" si="75"/>
        <v>1</v>
      </c>
      <c r="K106" s="42">
        <f t="shared" si="75"/>
        <v>1</v>
      </c>
      <c r="L106" s="42">
        <f t="shared" si="75"/>
        <v>1</v>
      </c>
      <c r="M106" s="42">
        <f t="shared" si="75"/>
        <v>1</v>
      </c>
      <c r="N106" s="42">
        <f t="shared" si="75"/>
        <v>1</v>
      </c>
      <c r="O106" s="42">
        <f t="shared" si="75"/>
        <v>1</v>
      </c>
      <c r="P106" s="42">
        <f t="shared" si="75"/>
        <v>1</v>
      </c>
      <c r="Q106" s="42">
        <f t="shared" si="75"/>
        <v>1</v>
      </c>
      <c r="R106" s="42">
        <f t="shared" si="75"/>
        <v>1</v>
      </c>
      <c r="S106" s="42">
        <f t="shared" ref="S106:CD106" si="76">RANK(S109,$C109:$CN109,0)</f>
        <v>1</v>
      </c>
      <c r="T106" s="42">
        <f t="shared" si="76"/>
        <v>1</v>
      </c>
      <c r="U106" s="42">
        <f t="shared" si="76"/>
        <v>1</v>
      </c>
      <c r="V106" s="42">
        <f t="shared" si="76"/>
        <v>1</v>
      </c>
      <c r="W106" s="42">
        <f t="shared" si="76"/>
        <v>1</v>
      </c>
      <c r="X106" s="42">
        <f t="shared" si="76"/>
        <v>1</v>
      </c>
      <c r="Y106" s="42">
        <f t="shared" si="76"/>
        <v>1</v>
      </c>
      <c r="Z106" s="42">
        <f t="shared" si="76"/>
        <v>1</v>
      </c>
      <c r="AA106" s="42">
        <f t="shared" si="76"/>
        <v>1</v>
      </c>
      <c r="AB106" s="42">
        <f t="shared" si="76"/>
        <v>1</v>
      </c>
      <c r="AC106" s="42">
        <f t="shared" si="76"/>
        <v>1</v>
      </c>
      <c r="AD106" s="42">
        <f t="shared" si="76"/>
        <v>1</v>
      </c>
      <c r="AE106" s="42">
        <f t="shared" si="76"/>
        <v>1</v>
      </c>
      <c r="AF106" s="42">
        <f t="shared" si="76"/>
        <v>1</v>
      </c>
      <c r="AG106" s="42">
        <f t="shared" si="76"/>
        <v>1</v>
      </c>
      <c r="AH106" s="42">
        <f t="shared" si="76"/>
        <v>1</v>
      </c>
      <c r="AI106" s="42">
        <f t="shared" si="76"/>
        <v>1</v>
      </c>
      <c r="AJ106" s="42">
        <f t="shared" si="76"/>
        <v>1</v>
      </c>
      <c r="AK106" s="42">
        <f t="shared" si="76"/>
        <v>1</v>
      </c>
      <c r="AL106" s="42">
        <f t="shared" si="76"/>
        <v>1</v>
      </c>
      <c r="AM106" s="42">
        <f t="shared" si="76"/>
        <v>1</v>
      </c>
      <c r="AN106" s="42">
        <f t="shared" si="76"/>
        <v>1</v>
      </c>
      <c r="AO106" s="42">
        <f t="shared" si="76"/>
        <v>1</v>
      </c>
      <c r="AP106" s="42">
        <f t="shared" si="76"/>
        <v>1</v>
      </c>
      <c r="AQ106" s="42">
        <f t="shared" si="76"/>
        <v>1</v>
      </c>
      <c r="AR106" s="42">
        <f t="shared" si="76"/>
        <v>1</v>
      </c>
      <c r="AS106" s="42">
        <f t="shared" si="76"/>
        <v>1</v>
      </c>
      <c r="AT106" s="42">
        <f t="shared" si="76"/>
        <v>1</v>
      </c>
      <c r="AU106" s="42">
        <f t="shared" si="76"/>
        <v>1</v>
      </c>
      <c r="AV106" s="42">
        <f t="shared" si="76"/>
        <v>1</v>
      </c>
      <c r="AW106" s="42">
        <f t="shared" si="76"/>
        <v>1</v>
      </c>
      <c r="AX106" s="42">
        <f t="shared" si="76"/>
        <v>1</v>
      </c>
      <c r="AY106" s="42">
        <f t="shared" si="76"/>
        <v>1</v>
      </c>
      <c r="AZ106" s="42">
        <f t="shared" si="76"/>
        <v>1</v>
      </c>
      <c r="BA106" s="42">
        <f t="shared" si="76"/>
        <v>1</v>
      </c>
      <c r="BB106" s="42">
        <f t="shared" si="76"/>
        <v>1</v>
      </c>
      <c r="BC106" s="42">
        <f t="shared" si="76"/>
        <v>1</v>
      </c>
      <c r="BD106" s="42">
        <f t="shared" si="76"/>
        <v>1</v>
      </c>
      <c r="BE106" s="42">
        <f t="shared" si="76"/>
        <v>1</v>
      </c>
      <c r="BF106" s="42">
        <f t="shared" si="76"/>
        <v>1</v>
      </c>
      <c r="BG106" s="42">
        <f t="shared" si="76"/>
        <v>1</v>
      </c>
      <c r="BH106" s="42">
        <f t="shared" si="76"/>
        <v>1</v>
      </c>
      <c r="BI106" s="42">
        <f t="shared" si="76"/>
        <v>1</v>
      </c>
      <c r="BJ106" s="42">
        <f t="shared" si="76"/>
        <v>1</v>
      </c>
      <c r="BK106" s="42">
        <f t="shared" si="76"/>
        <v>1</v>
      </c>
      <c r="BL106" s="42">
        <f t="shared" si="76"/>
        <v>1</v>
      </c>
      <c r="BM106" s="42">
        <f t="shared" si="76"/>
        <v>1</v>
      </c>
      <c r="BN106" s="42">
        <f t="shared" si="76"/>
        <v>1</v>
      </c>
      <c r="BO106" s="42">
        <f t="shared" si="76"/>
        <v>1</v>
      </c>
      <c r="BP106" s="42">
        <f t="shared" si="76"/>
        <v>1</v>
      </c>
      <c r="BQ106" s="42">
        <f t="shared" si="76"/>
        <v>1</v>
      </c>
      <c r="BR106" s="42">
        <f t="shared" si="76"/>
        <v>1</v>
      </c>
      <c r="BS106" s="42">
        <f t="shared" si="76"/>
        <v>1</v>
      </c>
      <c r="BT106" s="42">
        <f t="shared" si="76"/>
        <v>1</v>
      </c>
      <c r="BU106" s="42">
        <f t="shared" si="76"/>
        <v>1</v>
      </c>
      <c r="BV106" s="42">
        <f t="shared" si="76"/>
        <v>1</v>
      </c>
      <c r="BW106" s="42">
        <f t="shared" si="76"/>
        <v>1</v>
      </c>
      <c r="BX106" s="42">
        <f t="shared" si="76"/>
        <v>1</v>
      </c>
      <c r="BY106" s="42">
        <f t="shared" si="76"/>
        <v>1</v>
      </c>
      <c r="BZ106" s="42">
        <f t="shared" si="76"/>
        <v>1</v>
      </c>
      <c r="CA106" s="42">
        <f t="shared" si="76"/>
        <v>1</v>
      </c>
      <c r="CB106" s="42">
        <f t="shared" si="76"/>
        <v>1</v>
      </c>
      <c r="CC106" s="42">
        <f t="shared" si="76"/>
        <v>1</v>
      </c>
      <c r="CD106" s="42">
        <f t="shared" si="76"/>
        <v>1</v>
      </c>
      <c r="CE106" s="42">
        <f t="shared" ref="CE106:CN106" si="77">RANK(CE109,$C109:$CN109,0)</f>
        <v>1</v>
      </c>
      <c r="CF106" s="42">
        <f t="shared" si="77"/>
        <v>1</v>
      </c>
      <c r="CG106" s="42">
        <f t="shared" si="77"/>
        <v>1</v>
      </c>
      <c r="CH106" s="42">
        <f t="shared" si="77"/>
        <v>1</v>
      </c>
      <c r="CI106" s="42">
        <f t="shared" si="77"/>
        <v>1</v>
      </c>
      <c r="CJ106" s="42">
        <f t="shared" si="77"/>
        <v>1</v>
      </c>
      <c r="CK106" s="42">
        <f t="shared" si="77"/>
        <v>1</v>
      </c>
      <c r="CL106" s="42">
        <f t="shared" si="77"/>
        <v>1</v>
      </c>
      <c r="CM106" s="42">
        <f t="shared" si="77"/>
        <v>1</v>
      </c>
      <c r="CN106" s="42">
        <f t="shared" si="77"/>
        <v>1</v>
      </c>
      <c r="CO106" s="252"/>
      <c r="CP106" s="40"/>
      <c r="CQ106" s="41"/>
      <c r="CR106" s="59"/>
      <c r="CS106" s="193"/>
      <c r="CT106" s="209"/>
      <c r="CU106" s="193"/>
      <c r="CV106" s="193"/>
      <c r="CW106" s="193"/>
      <c r="CX106" s="193"/>
      <c r="CY106" s="193"/>
      <c r="CZ106" s="193"/>
      <c r="DA106" s="193"/>
      <c r="DB106" s="193"/>
      <c r="DC106" s="193"/>
      <c r="DD106" s="193"/>
      <c r="DE106" s="193"/>
      <c r="DF106" s="193"/>
      <c r="DG106" s="193"/>
      <c r="DH106" s="193"/>
      <c r="DI106" s="193"/>
      <c r="DJ106" s="193"/>
      <c r="DK106" s="193"/>
      <c r="DL106" s="193"/>
      <c r="DM106" s="193"/>
      <c r="DN106" s="193"/>
      <c r="DO106" s="193"/>
      <c r="DP106" s="193"/>
      <c r="DQ106" s="193"/>
      <c r="DR106" s="193"/>
      <c r="DS106" s="193"/>
      <c r="DT106" s="193"/>
      <c r="DU106" s="193"/>
      <c r="DV106" s="193"/>
      <c r="DW106" s="193"/>
      <c r="DX106" s="193"/>
      <c r="DY106" s="193"/>
      <c r="DZ106" s="193"/>
      <c r="EA106" s="193"/>
      <c r="EB106" s="193"/>
      <c r="EC106" s="193"/>
      <c r="ED106" s="193"/>
      <c r="EE106" s="193"/>
      <c r="EF106" s="193"/>
      <c r="EG106" s="193"/>
      <c r="EH106" s="193"/>
      <c r="EI106" s="193"/>
      <c r="EJ106" s="193"/>
      <c r="EK106" s="193"/>
      <c r="EL106" s="193"/>
      <c r="EM106" s="193"/>
      <c r="EN106" s="193"/>
      <c r="EO106" s="193"/>
      <c r="EP106" s="193"/>
      <c r="EQ106" s="193"/>
      <c r="ER106" s="193"/>
      <c r="ES106" s="193"/>
      <c r="ET106" s="193"/>
      <c r="EU106" s="193"/>
      <c r="EV106" s="193"/>
      <c r="EW106" s="193"/>
      <c r="EX106" s="193"/>
      <c r="EY106" s="193"/>
      <c r="EZ106" s="193"/>
      <c r="FA106" s="193"/>
      <c r="FB106" s="193"/>
      <c r="FC106" s="193"/>
      <c r="FD106" s="193"/>
      <c r="FE106" s="193"/>
      <c r="FF106" s="193"/>
      <c r="FG106" s="193"/>
      <c r="FH106" s="193"/>
      <c r="FI106" s="193"/>
      <c r="FJ106" s="193"/>
      <c r="FK106" s="193"/>
      <c r="FL106" s="193"/>
      <c r="FM106" s="193"/>
      <c r="FN106" s="193"/>
      <c r="FO106" s="193"/>
      <c r="FP106" s="193"/>
      <c r="FQ106" s="193"/>
      <c r="FR106" s="193"/>
      <c r="FS106" s="193"/>
      <c r="FT106" s="193"/>
      <c r="FU106" s="193"/>
      <c r="FV106" s="193"/>
      <c r="FW106" s="193"/>
      <c r="FX106" s="193"/>
      <c r="FY106" s="193"/>
      <c r="FZ106" s="193"/>
      <c r="GA106" s="193"/>
      <c r="GB106" s="193"/>
    </row>
    <row r="107" spans="1:184">
      <c r="A107" s="283"/>
      <c r="B107" s="33" t="s">
        <v>1</v>
      </c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52"/>
      <c r="CP107" s="188" t="str">
        <f>IF(Randomizer!CP113=0,"",Randomizer!CP113)</f>
        <v/>
      </c>
      <c r="CQ107" s="188" t="str">
        <f>IF(CP107=0, "", Randomizer!CQ113)</f>
        <v/>
      </c>
      <c r="CR107" s="59"/>
      <c r="CS107" s="193"/>
      <c r="CT107" s="209">
        <f>A106</f>
        <v>17</v>
      </c>
      <c r="CU107" s="193"/>
      <c r="CV107" s="193"/>
      <c r="CW107" s="193"/>
      <c r="CX107" s="193"/>
      <c r="CY107" s="193"/>
      <c r="CZ107" s="193"/>
      <c r="DA107" s="193"/>
      <c r="DB107" s="193"/>
      <c r="DC107" s="193"/>
      <c r="DD107" s="193"/>
      <c r="DE107" s="193"/>
      <c r="DF107" s="193"/>
      <c r="DG107" s="193"/>
      <c r="DH107" s="193"/>
      <c r="DI107" s="193"/>
      <c r="DJ107" s="193"/>
      <c r="DK107" s="193"/>
      <c r="DL107" s="193"/>
      <c r="DM107" s="193"/>
      <c r="DN107" s="193"/>
      <c r="DO107" s="193"/>
      <c r="DP107" s="193"/>
      <c r="DQ107" s="193"/>
      <c r="DR107" s="193"/>
      <c r="DS107" s="193"/>
      <c r="DT107" s="193"/>
      <c r="DU107" s="193"/>
      <c r="DV107" s="193"/>
      <c r="DW107" s="193"/>
      <c r="DX107" s="193"/>
      <c r="DY107" s="193"/>
      <c r="DZ107" s="193"/>
      <c r="EA107" s="193"/>
      <c r="EB107" s="193"/>
      <c r="EC107" s="193"/>
      <c r="ED107" s="193"/>
      <c r="EE107" s="193"/>
      <c r="EF107" s="193"/>
      <c r="EG107" s="193"/>
      <c r="EH107" s="193"/>
      <c r="EI107" s="193"/>
      <c r="EJ107" s="193"/>
      <c r="EK107" s="193"/>
      <c r="EL107" s="193"/>
      <c r="EM107" s="193"/>
      <c r="EN107" s="193"/>
      <c r="EO107" s="193"/>
      <c r="EP107" s="193"/>
      <c r="EQ107" s="193"/>
      <c r="ER107" s="193"/>
      <c r="ES107" s="193"/>
      <c r="ET107" s="193"/>
      <c r="EU107" s="193"/>
      <c r="EV107" s="193"/>
      <c r="EW107" s="193"/>
      <c r="EX107" s="193"/>
      <c r="EY107" s="193"/>
      <c r="EZ107" s="193"/>
      <c r="FA107" s="193"/>
      <c r="FB107" s="193"/>
      <c r="FC107" s="193"/>
      <c r="FD107" s="193"/>
      <c r="FE107" s="193"/>
      <c r="FF107" s="193"/>
      <c r="FG107" s="193"/>
      <c r="FH107" s="193"/>
      <c r="FI107" s="193"/>
      <c r="FJ107" s="193"/>
      <c r="FK107" s="193"/>
      <c r="FL107" s="193"/>
      <c r="FM107" s="193"/>
      <c r="FN107" s="193"/>
      <c r="FO107" s="193"/>
      <c r="FP107" s="193"/>
      <c r="FQ107" s="193"/>
      <c r="FR107" s="193"/>
      <c r="FS107" s="193"/>
      <c r="FT107" s="193"/>
      <c r="FU107" s="193"/>
      <c r="FV107" s="193"/>
      <c r="FW107" s="193"/>
      <c r="FX107" s="193"/>
      <c r="FY107" s="193"/>
      <c r="FZ107" s="193"/>
      <c r="GA107" s="193"/>
      <c r="GB107" s="193"/>
    </row>
    <row r="108" spans="1:184">
      <c r="A108" s="283"/>
      <c r="B108" s="33" t="s">
        <v>57</v>
      </c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52"/>
      <c r="CP108" s="245"/>
      <c r="CQ108" s="245"/>
      <c r="CR108" s="59"/>
      <c r="CS108" s="193"/>
      <c r="CT108" s="209"/>
      <c r="CU108" s="193"/>
      <c r="CV108" s="193"/>
      <c r="CW108" s="193"/>
      <c r="CX108" s="193"/>
      <c r="CY108" s="193"/>
      <c r="CZ108" s="193"/>
      <c r="DA108" s="193"/>
      <c r="DB108" s="193"/>
      <c r="DC108" s="193"/>
      <c r="DD108" s="193"/>
      <c r="DE108" s="193"/>
      <c r="DF108" s="193"/>
      <c r="DG108" s="193"/>
      <c r="DH108" s="193"/>
      <c r="DI108" s="193"/>
      <c r="DJ108" s="193"/>
      <c r="DK108" s="193"/>
      <c r="DL108" s="193"/>
      <c r="DM108" s="193"/>
      <c r="DN108" s="193"/>
      <c r="DO108" s="193"/>
      <c r="DP108" s="193"/>
      <c r="DQ108" s="193"/>
      <c r="DR108" s="193"/>
      <c r="DS108" s="193"/>
      <c r="DT108" s="193"/>
      <c r="DU108" s="193"/>
      <c r="DV108" s="193"/>
      <c r="DW108" s="193"/>
      <c r="DX108" s="193"/>
      <c r="DY108" s="193"/>
      <c r="DZ108" s="193"/>
      <c r="EA108" s="193"/>
      <c r="EB108" s="193"/>
      <c r="EC108" s="193"/>
      <c r="ED108" s="193"/>
      <c r="EE108" s="193"/>
      <c r="EF108" s="193"/>
      <c r="EG108" s="193"/>
      <c r="EH108" s="193"/>
      <c r="EI108" s="193"/>
      <c r="EJ108" s="193"/>
      <c r="EK108" s="193"/>
      <c r="EL108" s="193"/>
      <c r="EM108" s="193"/>
      <c r="EN108" s="193"/>
      <c r="EO108" s="193"/>
      <c r="EP108" s="193"/>
      <c r="EQ108" s="193"/>
      <c r="ER108" s="193"/>
      <c r="ES108" s="193"/>
      <c r="ET108" s="193"/>
      <c r="EU108" s="193"/>
      <c r="EV108" s="193"/>
      <c r="EW108" s="193"/>
      <c r="EX108" s="193"/>
      <c r="EY108" s="193"/>
      <c r="EZ108" s="193"/>
      <c r="FA108" s="193"/>
      <c r="FB108" s="193"/>
      <c r="FC108" s="193"/>
      <c r="FD108" s="193"/>
      <c r="FE108" s="193"/>
      <c r="FF108" s="193"/>
      <c r="FG108" s="193"/>
      <c r="FH108" s="193"/>
      <c r="FI108" s="193"/>
      <c r="FJ108" s="193"/>
      <c r="FK108" s="193"/>
      <c r="FL108" s="193"/>
      <c r="FM108" s="193"/>
      <c r="FN108" s="193"/>
      <c r="FO108" s="193"/>
      <c r="FP108" s="193"/>
      <c r="FQ108" s="193"/>
      <c r="FR108" s="193"/>
      <c r="FS108" s="193"/>
      <c r="FT108" s="193"/>
      <c r="FU108" s="193"/>
      <c r="FV108" s="193"/>
      <c r="FW108" s="193"/>
      <c r="FX108" s="193"/>
      <c r="FY108" s="193"/>
      <c r="FZ108" s="193"/>
      <c r="GA108" s="193"/>
      <c r="GB108" s="193"/>
    </row>
    <row r="109" spans="1:184">
      <c r="A109" s="283"/>
      <c r="B109" s="33" t="s">
        <v>2</v>
      </c>
      <c r="C109" s="34">
        <f>Randomizer!C116</f>
        <v>0</v>
      </c>
      <c r="D109" s="34">
        <f>Randomizer!D116</f>
        <v>0</v>
      </c>
      <c r="E109" s="34">
        <f>Randomizer!E116</f>
        <v>0</v>
      </c>
      <c r="F109" s="34">
        <f>Randomizer!F116</f>
        <v>0</v>
      </c>
      <c r="G109" s="34">
        <f>Randomizer!G116</f>
        <v>0</v>
      </c>
      <c r="H109" s="34">
        <f>Randomizer!H116</f>
        <v>0</v>
      </c>
      <c r="I109" s="34">
        <f>Randomizer!I116</f>
        <v>0</v>
      </c>
      <c r="J109" s="34">
        <f>Randomizer!J116</f>
        <v>0</v>
      </c>
      <c r="K109" s="34">
        <f>Randomizer!K116</f>
        <v>0</v>
      </c>
      <c r="L109" s="34">
        <f>Randomizer!L116</f>
        <v>0</v>
      </c>
      <c r="M109" s="34">
        <f>Randomizer!M116</f>
        <v>0</v>
      </c>
      <c r="N109" s="34">
        <f>Randomizer!N116</f>
        <v>0</v>
      </c>
      <c r="O109" s="34">
        <f>Randomizer!O116</f>
        <v>0</v>
      </c>
      <c r="P109" s="34">
        <f>Randomizer!P116</f>
        <v>0</v>
      </c>
      <c r="Q109" s="34">
        <f>Randomizer!Q116</f>
        <v>0</v>
      </c>
      <c r="R109" s="34">
        <f>Randomizer!R116</f>
        <v>0</v>
      </c>
      <c r="S109" s="34">
        <f>Randomizer!S116</f>
        <v>0</v>
      </c>
      <c r="T109" s="34">
        <f>Randomizer!T116</f>
        <v>0</v>
      </c>
      <c r="U109" s="34">
        <f>Randomizer!U116</f>
        <v>0</v>
      </c>
      <c r="V109" s="34">
        <f>Randomizer!V116</f>
        <v>0</v>
      </c>
      <c r="W109" s="34">
        <f>Randomizer!W116</f>
        <v>0</v>
      </c>
      <c r="X109" s="34">
        <f>Randomizer!X116</f>
        <v>0</v>
      </c>
      <c r="Y109" s="34">
        <f>Randomizer!Y116</f>
        <v>0</v>
      </c>
      <c r="Z109" s="34">
        <f>Randomizer!Z116</f>
        <v>0</v>
      </c>
      <c r="AA109" s="34">
        <f>Randomizer!AA116</f>
        <v>0</v>
      </c>
      <c r="AB109" s="34">
        <f>Randomizer!AB116</f>
        <v>0</v>
      </c>
      <c r="AC109" s="34">
        <f>Randomizer!AC116</f>
        <v>0</v>
      </c>
      <c r="AD109" s="34">
        <f>Randomizer!AD116</f>
        <v>0</v>
      </c>
      <c r="AE109" s="34">
        <f>Randomizer!AE116</f>
        <v>0</v>
      </c>
      <c r="AF109" s="34">
        <f>Randomizer!AF116</f>
        <v>0</v>
      </c>
      <c r="AG109" s="34">
        <f>Randomizer!AG116</f>
        <v>0</v>
      </c>
      <c r="AH109" s="34">
        <f>Randomizer!AH116</f>
        <v>0</v>
      </c>
      <c r="AI109" s="34">
        <f>Randomizer!AI116</f>
        <v>0</v>
      </c>
      <c r="AJ109" s="34">
        <f>Randomizer!AJ116</f>
        <v>0</v>
      </c>
      <c r="AK109" s="34">
        <f>Randomizer!AK116</f>
        <v>0</v>
      </c>
      <c r="AL109" s="34">
        <f>Randomizer!AL116</f>
        <v>0</v>
      </c>
      <c r="AM109" s="34">
        <f>Randomizer!AM116</f>
        <v>0</v>
      </c>
      <c r="AN109" s="34">
        <f>Randomizer!AN116</f>
        <v>0</v>
      </c>
      <c r="AO109" s="34">
        <f>Randomizer!AO116</f>
        <v>0</v>
      </c>
      <c r="AP109" s="34">
        <f>Randomizer!AP116</f>
        <v>0</v>
      </c>
      <c r="AQ109" s="34">
        <f>Randomizer!AQ116</f>
        <v>0</v>
      </c>
      <c r="AR109" s="34">
        <f>Randomizer!AR116</f>
        <v>0</v>
      </c>
      <c r="AS109" s="34">
        <f>Randomizer!AS116</f>
        <v>0</v>
      </c>
      <c r="AT109" s="34">
        <f>Randomizer!AT116</f>
        <v>0</v>
      </c>
      <c r="AU109" s="34">
        <f>Randomizer!AU116</f>
        <v>0</v>
      </c>
      <c r="AV109" s="34">
        <f>Randomizer!AV116</f>
        <v>0</v>
      </c>
      <c r="AW109" s="34">
        <f>Randomizer!AW116</f>
        <v>0</v>
      </c>
      <c r="AX109" s="34">
        <f>Randomizer!AX116</f>
        <v>0</v>
      </c>
      <c r="AY109" s="34">
        <f>Randomizer!AY116</f>
        <v>0</v>
      </c>
      <c r="AZ109" s="34">
        <f>Randomizer!AZ116</f>
        <v>0</v>
      </c>
      <c r="BA109" s="34">
        <f>Randomizer!BA116</f>
        <v>0</v>
      </c>
      <c r="BB109" s="34">
        <f>Randomizer!BB116</f>
        <v>0</v>
      </c>
      <c r="BC109" s="34">
        <f>Randomizer!BC116</f>
        <v>0</v>
      </c>
      <c r="BD109" s="34">
        <f>Randomizer!BD116</f>
        <v>0</v>
      </c>
      <c r="BE109" s="34">
        <f>Randomizer!BE116</f>
        <v>0</v>
      </c>
      <c r="BF109" s="34">
        <f>Randomizer!BF116</f>
        <v>0</v>
      </c>
      <c r="BG109" s="34">
        <f>Randomizer!BG116</f>
        <v>0</v>
      </c>
      <c r="BH109" s="34">
        <f>Randomizer!BH116</f>
        <v>0</v>
      </c>
      <c r="BI109" s="34">
        <f>Randomizer!BI116</f>
        <v>0</v>
      </c>
      <c r="BJ109" s="34">
        <f>Randomizer!BJ116</f>
        <v>0</v>
      </c>
      <c r="BK109" s="34">
        <f>Randomizer!BK116</f>
        <v>0</v>
      </c>
      <c r="BL109" s="34">
        <f>Randomizer!BL116</f>
        <v>0</v>
      </c>
      <c r="BM109" s="34">
        <f>Randomizer!BM116</f>
        <v>0</v>
      </c>
      <c r="BN109" s="34">
        <f>Randomizer!BN116</f>
        <v>0</v>
      </c>
      <c r="BO109" s="34">
        <f>Randomizer!BO116</f>
        <v>0</v>
      </c>
      <c r="BP109" s="34">
        <f>Randomizer!BP116</f>
        <v>0</v>
      </c>
      <c r="BQ109" s="34">
        <f>Randomizer!BQ116</f>
        <v>0</v>
      </c>
      <c r="BR109" s="34">
        <f>Randomizer!BR116</f>
        <v>0</v>
      </c>
      <c r="BS109" s="34">
        <f>Randomizer!BS116</f>
        <v>0</v>
      </c>
      <c r="BT109" s="34">
        <f>Randomizer!BT116</f>
        <v>0</v>
      </c>
      <c r="BU109" s="34">
        <f>Randomizer!BU116</f>
        <v>0</v>
      </c>
      <c r="BV109" s="34">
        <f>Randomizer!BV116</f>
        <v>0</v>
      </c>
      <c r="BW109" s="34">
        <f>Randomizer!BW116</f>
        <v>0</v>
      </c>
      <c r="BX109" s="34">
        <f>Randomizer!BX116</f>
        <v>0</v>
      </c>
      <c r="BY109" s="34">
        <f>Randomizer!BY116</f>
        <v>0</v>
      </c>
      <c r="BZ109" s="34">
        <f>Randomizer!BZ116</f>
        <v>0</v>
      </c>
      <c r="CA109" s="34">
        <f>Randomizer!CA116</f>
        <v>0</v>
      </c>
      <c r="CB109" s="34">
        <f>Randomizer!CB116</f>
        <v>0</v>
      </c>
      <c r="CC109" s="34">
        <f>Randomizer!CC116</f>
        <v>0</v>
      </c>
      <c r="CD109" s="34">
        <f>Randomizer!CD116</f>
        <v>0</v>
      </c>
      <c r="CE109" s="34">
        <f>Randomizer!CE116</f>
        <v>0</v>
      </c>
      <c r="CF109" s="34">
        <f>Randomizer!CF116</f>
        <v>0</v>
      </c>
      <c r="CG109" s="34">
        <f>Randomizer!CG116</f>
        <v>0</v>
      </c>
      <c r="CH109" s="34">
        <f>Randomizer!CH116</f>
        <v>0</v>
      </c>
      <c r="CI109" s="34">
        <f>Randomizer!CI116</f>
        <v>0</v>
      </c>
      <c r="CJ109" s="34">
        <f>Randomizer!CJ116</f>
        <v>0</v>
      </c>
      <c r="CK109" s="34">
        <f>Randomizer!CK116</f>
        <v>0</v>
      </c>
      <c r="CL109" s="34">
        <f>Randomizer!CL116</f>
        <v>0</v>
      </c>
      <c r="CM109" s="34">
        <f>Randomizer!CM116</f>
        <v>0</v>
      </c>
      <c r="CN109" s="34">
        <f>Randomizer!CN116</f>
        <v>0</v>
      </c>
      <c r="CO109" s="252"/>
      <c r="CP109" s="189"/>
      <c r="CQ109" s="190"/>
      <c r="CR109" s="59"/>
      <c r="CS109" s="193"/>
      <c r="CT109" s="209"/>
      <c r="CU109" s="193"/>
      <c r="CV109" s="193"/>
      <c r="CW109" s="193"/>
      <c r="CX109" s="193"/>
      <c r="CY109" s="193"/>
      <c r="CZ109" s="193"/>
      <c r="DA109" s="193"/>
      <c r="DB109" s="193"/>
      <c r="DC109" s="193"/>
      <c r="DD109" s="193"/>
      <c r="DE109" s="193"/>
      <c r="DF109" s="193"/>
      <c r="DG109" s="193"/>
      <c r="DH109" s="193"/>
      <c r="DI109" s="193"/>
      <c r="DJ109" s="193"/>
      <c r="DK109" s="193"/>
      <c r="DL109" s="193"/>
      <c r="DM109" s="193"/>
      <c r="DN109" s="193"/>
      <c r="DO109" s="193"/>
      <c r="DP109" s="193"/>
      <c r="DQ109" s="193"/>
      <c r="DR109" s="193"/>
      <c r="DS109" s="193"/>
      <c r="DT109" s="193"/>
      <c r="DU109" s="193"/>
      <c r="DV109" s="193"/>
      <c r="DW109" s="193"/>
      <c r="DX109" s="193"/>
      <c r="DY109" s="193"/>
      <c r="DZ109" s="193"/>
      <c r="EA109" s="193"/>
      <c r="EB109" s="193"/>
      <c r="EC109" s="193"/>
      <c r="ED109" s="193"/>
      <c r="EE109" s="193"/>
      <c r="EF109" s="193"/>
      <c r="EG109" s="193"/>
      <c r="EH109" s="193"/>
      <c r="EI109" s="193"/>
      <c r="EJ109" s="193"/>
      <c r="EK109" s="193"/>
      <c r="EL109" s="193"/>
      <c r="EM109" s="193"/>
      <c r="EN109" s="193"/>
      <c r="EO109" s="193"/>
      <c r="EP109" s="193"/>
      <c r="EQ109" s="193"/>
      <c r="ER109" s="193"/>
      <c r="ES109" s="193"/>
      <c r="ET109" s="193"/>
      <c r="EU109" s="193"/>
      <c r="EV109" s="193"/>
      <c r="EW109" s="193"/>
      <c r="EX109" s="193"/>
      <c r="EY109" s="193"/>
      <c r="EZ109" s="193"/>
      <c r="FA109" s="193"/>
      <c r="FB109" s="193"/>
      <c r="FC109" s="193"/>
      <c r="FD109" s="193"/>
      <c r="FE109" s="193"/>
      <c r="FF109" s="193"/>
      <c r="FG109" s="193"/>
      <c r="FH109" s="193"/>
      <c r="FI109" s="193"/>
      <c r="FJ109" s="193"/>
      <c r="FK109" s="193"/>
      <c r="FL109" s="193"/>
      <c r="FM109" s="193"/>
      <c r="FN109" s="193"/>
      <c r="FO109" s="193"/>
      <c r="FP109" s="193"/>
      <c r="FQ109" s="193"/>
      <c r="FR109" s="193"/>
      <c r="FS109" s="193"/>
      <c r="FT109" s="193"/>
      <c r="FU109" s="193"/>
      <c r="FV109" s="193"/>
      <c r="FW109" s="193"/>
      <c r="FX109" s="193"/>
      <c r="FY109" s="193"/>
      <c r="FZ109" s="193"/>
      <c r="GA109" s="193"/>
      <c r="GB109" s="193"/>
    </row>
    <row r="110" spans="1:184" hidden="1">
      <c r="A110" s="283"/>
      <c r="B110" s="33" t="s">
        <v>16</v>
      </c>
      <c r="C110" s="34" t="str">
        <f t="shared" ref="C110:R110" si="78">C105</f>
        <v>Frank Hulton </v>
      </c>
      <c r="D110" s="34" t="str">
        <f t="shared" si="78"/>
        <v>Mark Redsell</v>
      </c>
      <c r="E110" s="34" t="str">
        <f t="shared" si="78"/>
        <v>Greg Dakin</v>
      </c>
      <c r="F110" s="34" t="str">
        <f t="shared" si="78"/>
        <v>Thorsten Folker</v>
      </c>
      <c r="G110" s="34" t="str">
        <f t="shared" si="78"/>
        <v>Joel West </v>
      </c>
      <c r="H110" s="34" t="str">
        <f t="shared" si="78"/>
        <v>Klaus Brettner</v>
      </c>
      <c r="I110" s="34" t="str">
        <f t="shared" si="78"/>
        <v>Markus Meissner</v>
      </c>
      <c r="J110" s="34" t="str">
        <f t="shared" si="78"/>
        <v>Stefan Bernardy</v>
      </c>
      <c r="K110" s="34" t="str">
        <f t="shared" si="78"/>
        <v>Søren Krogh</v>
      </c>
      <c r="L110" s="34" t="str">
        <f t="shared" si="78"/>
        <v>Alvaro Silgado</v>
      </c>
      <c r="M110" s="34" t="str">
        <f t="shared" si="78"/>
        <v>Pete Burgess</v>
      </c>
      <c r="N110" s="34" t="str">
        <f t="shared" si="78"/>
        <v>Dieter Perlick</v>
      </c>
      <c r="O110" s="34" t="str">
        <f t="shared" si="78"/>
        <v>Simon Thornton </v>
      </c>
      <c r="P110" s="34" t="str">
        <f t="shared" si="78"/>
        <v>André Austen</v>
      </c>
      <c r="Q110" s="34" t="str">
        <f t="shared" si="78"/>
        <v>Siegfried Schedel</v>
      </c>
      <c r="R110" s="34" t="str">
        <f t="shared" si="78"/>
        <v>George Young</v>
      </c>
      <c r="S110" s="34" t="str">
        <f t="shared" ref="S110:CD110" si="79">S105</f>
        <v>John Phillips</v>
      </c>
      <c r="T110" s="34" t="str">
        <f t="shared" si="79"/>
        <v>Stefan Bertschi</v>
      </c>
      <c r="U110" s="34" t="str">
        <f t="shared" si="79"/>
        <v>Jason Bioletti</v>
      </c>
      <c r="V110" s="34" t="str">
        <f t="shared" si="79"/>
        <v>Allen Elliott</v>
      </c>
      <c r="W110" s="34" t="str">
        <f t="shared" si="79"/>
        <v>Thomas Deinert</v>
      </c>
      <c r="X110" s="34" t="str">
        <f t="shared" si="79"/>
        <v>Mike Evans</v>
      </c>
      <c r="Y110" s="34" t="str">
        <f t="shared" si="79"/>
        <v>Jon Edison</v>
      </c>
      <c r="Z110" s="34" t="str">
        <f t="shared" si="79"/>
        <v>Thomas Henselmann</v>
      </c>
      <c r="AA110" s="34" t="str">
        <f t="shared" si="79"/>
        <v>Sebastian Reichert</v>
      </c>
      <c r="AB110" s="34" t="str">
        <f t="shared" si="79"/>
        <v>Robert Hermans</v>
      </c>
      <c r="AC110" s="34" t="str">
        <f t="shared" si="79"/>
        <v>Eberhard Rosemann</v>
      </c>
      <c r="AD110" s="34" t="str">
        <f t="shared" si="79"/>
        <v>Klaus Kowalski</v>
      </c>
      <c r="AE110" s="34" t="str">
        <f t="shared" si="79"/>
        <v>Mike Shellim</v>
      </c>
      <c r="AF110" s="34" t="str">
        <f t="shared" si="79"/>
        <v>Martin Newnham</v>
      </c>
      <c r="AG110" s="34" t="str">
        <f t="shared" si="79"/>
        <v>Marc Schmieding</v>
      </c>
      <c r="AH110" s="34" t="str">
        <f t="shared" si="79"/>
        <v>Mark Treble</v>
      </c>
      <c r="AI110" s="34" t="str">
        <f t="shared" si="79"/>
        <v>Gary Harrison</v>
      </c>
      <c r="AJ110" s="34" t="str">
        <f t="shared" si="79"/>
        <v>Peter Gunning</v>
      </c>
      <c r="AK110" s="34" t="str">
        <f t="shared" si="79"/>
        <v>Tobias Reik</v>
      </c>
      <c r="AL110" s="34" t="str">
        <f t="shared" si="79"/>
        <v>Mick Walsh</v>
      </c>
      <c r="AM110" s="34" t="str">
        <f t="shared" si="79"/>
        <v>Paul Garnett</v>
      </c>
      <c r="AN110" s="34" t="str">
        <f t="shared" si="79"/>
        <v>Daniel Schneider</v>
      </c>
      <c r="AO110" s="34" t="str">
        <f t="shared" si="79"/>
        <v>Torsten Hermann</v>
      </c>
      <c r="AP110" s="34" t="str">
        <f t="shared" si="79"/>
        <v>Peter Kowalski</v>
      </c>
      <c r="AQ110" s="34" t="str">
        <f t="shared" si="79"/>
        <v>Martin Kopp</v>
      </c>
      <c r="AR110" s="34" t="str">
        <f t="shared" si="79"/>
        <v>Plöschberger Hannes</v>
      </c>
      <c r="AS110" s="34" t="str">
        <f t="shared" si="79"/>
        <v>Rick Ruijsink</v>
      </c>
      <c r="AT110" s="34" t="str">
        <f t="shared" si="79"/>
        <v>Mark Abbotts</v>
      </c>
      <c r="AU110" s="34" t="str">
        <f t="shared" si="79"/>
        <v>Arne Finkeldey</v>
      </c>
      <c r="AV110" s="34" t="str">
        <f t="shared" si="79"/>
        <v>Martin Ulrich </v>
      </c>
      <c r="AW110" s="34" t="str">
        <f t="shared" si="79"/>
        <v>Tony Robertson</v>
      </c>
      <c r="AX110" s="34" t="str">
        <f t="shared" si="79"/>
        <v>Jesper Christensen</v>
      </c>
      <c r="AY110" s="34" t="str">
        <f t="shared" si="79"/>
        <v>Ulrich Duttenhofer</v>
      </c>
      <c r="AZ110" s="34" t="str">
        <f t="shared" si="79"/>
        <v>Robert Ryan</v>
      </c>
      <c r="BA110" s="34">
        <f t="shared" si="79"/>
        <v>0</v>
      </c>
      <c r="BB110" s="34">
        <f t="shared" si="79"/>
        <v>0</v>
      </c>
      <c r="BC110" s="34">
        <f t="shared" si="79"/>
        <v>0</v>
      </c>
      <c r="BD110" s="34">
        <f t="shared" si="79"/>
        <v>0</v>
      </c>
      <c r="BE110" s="34">
        <f t="shared" si="79"/>
        <v>0</v>
      </c>
      <c r="BF110" s="34">
        <f t="shared" si="79"/>
        <v>0</v>
      </c>
      <c r="BG110" s="34">
        <f t="shared" si="79"/>
        <v>0</v>
      </c>
      <c r="BH110" s="34">
        <f t="shared" si="79"/>
        <v>0</v>
      </c>
      <c r="BI110" s="34">
        <f t="shared" si="79"/>
        <v>0</v>
      </c>
      <c r="BJ110" s="34">
        <f t="shared" si="79"/>
        <v>0</v>
      </c>
      <c r="BK110" s="34">
        <f t="shared" si="79"/>
        <v>0</v>
      </c>
      <c r="BL110" s="34">
        <f t="shared" si="79"/>
        <v>0</v>
      </c>
      <c r="BM110" s="34">
        <f t="shared" si="79"/>
        <v>0</v>
      </c>
      <c r="BN110" s="34">
        <f t="shared" si="79"/>
        <v>0</v>
      </c>
      <c r="BO110" s="34">
        <f t="shared" si="79"/>
        <v>0</v>
      </c>
      <c r="BP110" s="34">
        <f t="shared" si="79"/>
        <v>0</v>
      </c>
      <c r="BQ110" s="34">
        <f t="shared" si="79"/>
        <v>0</v>
      </c>
      <c r="BR110" s="34">
        <f t="shared" si="79"/>
        <v>0</v>
      </c>
      <c r="BS110" s="34">
        <f t="shared" si="79"/>
        <v>0</v>
      </c>
      <c r="BT110" s="34">
        <f t="shared" si="79"/>
        <v>0</v>
      </c>
      <c r="BU110" s="34">
        <f t="shared" si="79"/>
        <v>0</v>
      </c>
      <c r="BV110" s="34">
        <f t="shared" si="79"/>
        <v>0</v>
      </c>
      <c r="BW110" s="34">
        <f t="shared" si="79"/>
        <v>0</v>
      </c>
      <c r="BX110" s="34">
        <f t="shared" si="79"/>
        <v>0</v>
      </c>
      <c r="BY110" s="34">
        <f t="shared" si="79"/>
        <v>0</v>
      </c>
      <c r="BZ110" s="34">
        <f t="shared" si="79"/>
        <v>0</v>
      </c>
      <c r="CA110" s="34">
        <f t="shared" si="79"/>
        <v>0</v>
      </c>
      <c r="CB110" s="34">
        <f t="shared" si="79"/>
        <v>0</v>
      </c>
      <c r="CC110" s="34">
        <f t="shared" si="79"/>
        <v>0</v>
      </c>
      <c r="CD110" s="34">
        <f t="shared" si="79"/>
        <v>0</v>
      </c>
      <c r="CE110" s="34">
        <f t="shared" ref="CE110:CN110" si="80">CE105</f>
        <v>0</v>
      </c>
      <c r="CF110" s="34">
        <f t="shared" si="80"/>
        <v>0</v>
      </c>
      <c r="CG110" s="34">
        <f t="shared" si="80"/>
        <v>0</v>
      </c>
      <c r="CH110" s="34">
        <f t="shared" si="80"/>
        <v>0</v>
      </c>
      <c r="CI110" s="34">
        <f t="shared" si="80"/>
        <v>0</v>
      </c>
      <c r="CJ110" s="34">
        <f t="shared" si="80"/>
        <v>0</v>
      </c>
      <c r="CK110" s="34">
        <f t="shared" si="80"/>
        <v>0</v>
      </c>
      <c r="CL110" s="34">
        <f t="shared" si="80"/>
        <v>0</v>
      </c>
      <c r="CM110" s="34">
        <f t="shared" si="80"/>
        <v>0</v>
      </c>
      <c r="CN110" s="34">
        <f t="shared" si="80"/>
        <v>0</v>
      </c>
      <c r="CO110" s="252"/>
      <c r="CP110" s="40"/>
      <c r="CQ110" s="41"/>
      <c r="CR110" s="59"/>
      <c r="CS110" s="193"/>
      <c r="CT110" s="209">
        <f>A109</f>
        <v>0</v>
      </c>
      <c r="CU110" s="193"/>
      <c r="CV110" s="193"/>
      <c r="CW110" s="193"/>
      <c r="CX110" s="193"/>
      <c r="CY110" s="193"/>
      <c r="CZ110" s="193"/>
      <c r="DA110" s="193"/>
      <c r="DB110" s="193"/>
      <c r="DC110" s="193"/>
      <c r="DD110" s="193"/>
      <c r="DE110" s="193"/>
      <c r="DF110" s="193"/>
      <c r="DG110" s="193"/>
      <c r="DH110" s="193"/>
      <c r="DI110" s="193"/>
      <c r="DJ110" s="193"/>
      <c r="DK110" s="193"/>
      <c r="DL110" s="193"/>
      <c r="DM110" s="193"/>
      <c r="DN110" s="193"/>
      <c r="DO110" s="193"/>
      <c r="DP110" s="193"/>
      <c r="DQ110" s="193"/>
      <c r="DR110" s="193"/>
      <c r="DS110" s="193"/>
      <c r="DT110" s="193"/>
      <c r="DU110" s="193"/>
      <c r="DV110" s="193"/>
      <c r="DW110" s="193"/>
      <c r="DX110" s="193"/>
      <c r="DY110" s="193"/>
      <c r="DZ110" s="193"/>
      <c r="EA110" s="193"/>
      <c r="EB110" s="193"/>
      <c r="EC110" s="193"/>
      <c r="ED110" s="193"/>
      <c r="EE110" s="193"/>
      <c r="EF110" s="193"/>
      <c r="EG110" s="193"/>
      <c r="EH110" s="193"/>
      <c r="EI110" s="193"/>
      <c r="EJ110" s="193"/>
      <c r="EK110" s="193"/>
      <c r="EL110" s="193"/>
      <c r="EM110" s="193"/>
      <c r="EN110" s="193"/>
      <c r="EO110" s="193"/>
      <c r="EP110" s="193"/>
      <c r="EQ110" s="193"/>
      <c r="ER110" s="193"/>
      <c r="ES110" s="193"/>
      <c r="ET110" s="193"/>
      <c r="EU110" s="193"/>
      <c r="EV110" s="193"/>
      <c r="EW110" s="193"/>
      <c r="EX110" s="193"/>
      <c r="EY110" s="193"/>
      <c r="EZ110" s="193"/>
      <c r="FA110" s="193"/>
      <c r="FB110" s="193"/>
      <c r="FC110" s="193"/>
      <c r="FD110" s="193"/>
      <c r="FE110" s="193"/>
      <c r="FF110" s="193"/>
      <c r="FG110" s="193"/>
      <c r="FH110" s="193"/>
      <c r="FI110" s="193"/>
      <c r="FJ110" s="193"/>
      <c r="FK110" s="193"/>
      <c r="FL110" s="193"/>
      <c r="FM110" s="193"/>
      <c r="FN110" s="193"/>
      <c r="FO110" s="193"/>
      <c r="FP110" s="193"/>
      <c r="FQ110" s="193"/>
      <c r="FR110" s="193"/>
      <c r="FS110" s="193"/>
      <c r="FT110" s="193"/>
      <c r="FU110" s="193"/>
      <c r="FV110" s="193"/>
      <c r="FW110" s="193"/>
      <c r="FX110" s="193"/>
      <c r="FY110" s="193"/>
      <c r="FZ110" s="193"/>
      <c r="GA110" s="193"/>
      <c r="GB110" s="193"/>
    </row>
    <row r="111" spans="1:184" s="179" customFormat="1" hidden="1">
      <c r="A111" s="280">
        <v>18</v>
      </c>
      <c r="B111" s="16" t="s">
        <v>18</v>
      </c>
      <c r="C111" s="46">
        <f t="shared" ref="C111:R111" si="81">RANK(C114,$C114:$CN114,0)</f>
        <v>1</v>
      </c>
      <c r="D111" s="46">
        <f t="shared" si="81"/>
        <v>1</v>
      </c>
      <c r="E111" s="46">
        <f t="shared" si="81"/>
        <v>1</v>
      </c>
      <c r="F111" s="46">
        <f t="shared" si="81"/>
        <v>1</v>
      </c>
      <c r="G111" s="46">
        <f t="shared" si="81"/>
        <v>1</v>
      </c>
      <c r="H111" s="46">
        <f t="shared" si="81"/>
        <v>1</v>
      </c>
      <c r="I111" s="46">
        <f t="shared" si="81"/>
        <v>1</v>
      </c>
      <c r="J111" s="46">
        <f t="shared" si="81"/>
        <v>1</v>
      </c>
      <c r="K111" s="46">
        <f t="shared" si="81"/>
        <v>1</v>
      </c>
      <c r="L111" s="46">
        <f t="shared" si="81"/>
        <v>1</v>
      </c>
      <c r="M111" s="46">
        <f t="shared" si="81"/>
        <v>1</v>
      </c>
      <c r="N111" s="46">
        <f t="shared" si="81"/>
        <v>1</v>
      </c>
      <c r="O111" s="46">
        <f t="shared" si="81"/>
        <v>1</v>
      </c>
      <c r="P111" s="46">
        <f t="shared" si="81"/>
        <v>1</v>
      </c>
      <c r="Q111" s="46">
        <f t="shared" si="81"/>
        <v>1</v>
      </c>
      <c r="R111" s="46">
        <f t="shared" si="81"/>
        <v>1</v>
      </c>
      <c r="S111" s="46">
        <f t="shared" ref="S111:CD111" si="82">RANK(S114,$C114:$CN114,0)</f>
        <v>1</v>
      </c>
      <c r="T111" s="46">
        <f t="shared" si="82"/>
        <v>1</v>
      </c>
      <c r="U111" s="46">
        <f t="shared" si="82"/>
        <v>1</v>
      </c>
      <c r="V111" s="46">
        <f t="shared" si="82"/>
        <v>1</v>
      </c>
      <c r="W111" s="46">
        <f t="shared" si="82"/>
        <v>1</v>
      </c>
      <c r="X111" s="46">
        <f t="shared" si="82"/>
        <v>1</v>
      </c>
      <c r="Y111" s="46">
        <f t="shared" si="82"/>
        <v>1</v>
      </c>
      <c r="Z111" s="46">
        <f t="shared" si="82"/>
        <v>1</v>
      </c>
      <c r="AA111" s="46">
        <f t="shared" si="82"/>
        <v>1</v>
      </c>
      <c r="AB111" s="46">
        <f t="shared" si="82"/>
        <v>1</v>
      </c>
      <c r="AC111" s="46">
        <f t="shared" si="82"/>
        <v>1</v>
      </c>
      <c r="AD111" s="46">
        <f t="shared" si="82"/>
        <v>1</v>
      </c>
      <c r="AE111" s="46">
        <f t="shared" si="82"/>
        <v>1</v>
      </c>
      <c r="AF111" s="46">
        <f t="shared" si="82"/>
        <v>1</v>
      </c>
      <c r="AG111" s="46">
        <f t="shared" si="82"/>
        <v>1</v>
      </c>
      <c r="AH111" s="46">
        <f t="shared" si="82"/>
        <v>1</v>
      </c>
      <c r="AI111" s="46">
        <f t="shared" si="82"/>
        <v>1</v>
      </c>
      <c r="AJ111" s="46">
        <f t="shared" si="82"/>
        <v>1</v>
      </c>
      <c r="AK111" s="46">
        <f t="shared" si="82"/>
        <v>1</v>
      </c>
      <c r="AL111" s="46">
        <f t="shared" si="82"/>
        <v>1</v>
      </c>
      <c r="AM111" s="46">
        <f t="shared" si="82"/>
        <v>1</v>
      </c>
      <c r="AN111" s="46">
        <f t="shared" si="82"/>
        <v>1</v>
      </c>
      <c r="AO111" s="46">
        <f t="shared" si="82"/>
        <v>1</v>
      </c>
      <c r="AP111" s="46">
        <f t="shared" si="82"/>
        <v>1</v>
      </c>
      <c r="AQ111" s="46">
        <f t="shared" si="82"/>
        <v>1</v>
      </c>
      <c r="AR111" s="46">
        <f t="shared" si="82"/>
        <v>1</v>
      </c>
      <c r="AS111" s="46">
        <f t="shared" si="82"/>
        <v>1</v>
      </c>
      <c r="AT111" s="46">
        <f t="shared" si="82"/>
        <v>1</v>
      </c>
      <c r="AU111" s="46">
        <f t="shared" si="82"/>
        <v>1</v>
      </c>
      <c r="AV111" s="46">
        <f t="shared" si="82"/>
        <v>1</v>
      </c>
      <c r="AW111" s="46">
        <f t="shared" si="82"/>
        <v>1</v>
      </c>
      <c r="AX111" s="46">
        <f t="shared" si="82"/>
        <v>1</v>
      </c>
      <c r="AY111" s="46">
        <f t="shared" si="82"/>
        <v>1</v>
      </c>
      <c r="AZ111" s="46">
        <f t="shared" si="82"/>
        <v>1</v>
      </c>
      <c r="BA111" s="46">
        <f t="shared" si="82"/>
        <v>1</v>
      </c>
      <c r="BB111" s="46">
        <f t="shared" si="82"/>
        <v>1</v>
      </c>
      <c r="BC111" s="46">
        <f t="shared" si="82"/>
        <v>1</v>
      </c>
      <c r="BD111" s="46">
        <f t="shared" si="82"/>
        <v>1</v>
      </c>
      <c r="BE111" s="46">
        <f t="shared" si="82"/>
        <v>1</v>
      </c>
      <c r="BF111" s="46">
        <f t="shared" si="82"/>
        <v>1</v>
      </c>
      <c r="BG111" s="46">
        <f t="shared" si="82"/>
        <v>1</v>
      </c>
      <c r="BH111" s="46">
        <f t="shared" si="82"/>
        <v>1</v>
      </c>
      <c r="BI111" s="46">
        <f t="shared" si="82"/>
        <v>1</v>
      </c>
      <c r="BJ111" s="46">
        <f t="shared" si="82"/>
        <v>1</v>
      </c>
      <c r="BK111" s="46">
        <f t="shared" si="82"/>
        <v>1</v>
      </c>
      <c r="BL111" s="46">
        <f t="shared" si="82"/>
        <v>1</v>
      </c>
      <c r="BM111" s="46">
        <f t="shared" si="82"/>
        <v>1</v>
      </c>
      <c r="BN111" s="46">
        <f t="shared" si="82"/>
        <v>1</v>
      </c>
      <c r="BO111" s="46">
        <f t="shared" si="82"/>
        <v>1</v>
      </c>
      <c r="BP111" s="46">
        <f t="shared" si="82"/>
        <v>1</v>
      </c>
      <c r="BQ111" s="46">
        <f t="shared" si="82"/>
        <v>1</v>
      </c>
      <c r="BR111" s="46">
        <f t="shared" si="82"/>
        <v>1</v>
      </c>
      <c r="BS111" s="46">
        <f t="shared" si="82"/>
        <v>1</v>
      </c>
      <c r="BT111" s="46">
        <f t="shared" si="82"/>
        <v>1</v>
      </c>
      <c r="BU111" s="46">
        <f t="shared" si="82"/>
        <v>1</v>
      </c>
      <c r="BV111" s="46">
        <f t="shared" si="82"/>
        <v>1</v>
      </c>
      <c r="BW111" s="46">
        <f t="shared" si="82"/>
        <v>1</v>
      </c>
      <c r="BX111" s="46">
        <f t="shared" si="82"/>
        <v>1</v>
      </c>
      <c r="BY111" s="46">
        <f t="shared" si="82"/>
        <v>1</v>
      </c>
      <c r="BZ111" s="46">
        <f t="shared" si="82"/>
        <v>1</v>
      </c>
      <c r="CA111" s="46">
        <f t="shared" si="82"/>
        <v>1</v>
      </c>
      <c r="CB111" s="46">
        <f t="shared" si="82"/>
        <v>1</v>
      </c>
      <c r="CC111" s="46">
        <f t="shared" si="82"/>
        <v>1</v>
      </c>
      <c r="CD111" s="46">
        <f t="shared" si="82"/>
        <v>1</v>
      </c>
      <c r="CE111" s="46">
        <f t="shared" ref="CE111:CN111" si="83">RANK(CE114,$C114:$CN114,0)</f>
        <v>1</v>
      </c>
      <c r="CF111" s="46">
        <f t="shared" si="83"/>
        <v>1</v>
      </c>
      <c r="CG111" s="46">
        <f t="shared" si="83"/>
        <v>1</v>
      </c>
      <c r="CH111" s="46">
        <f t="shared" si="83"/>
        <v>1</v>
      </c>
      <c r="CI111" s="46">
        <f t="shared" si="83"/>
        <v>1</v>
      </c>
      <c r="CJ111" s="46">
        <f t="shared" si="83"/>
        <v>1</v>
      </c>
      <c r="CK111" s="46">
        <f t="shared" si="83"/>
        <v>1</v>
      </c>
      <c r="CL111" s="46">
        <f t="shared" si="83"/>
        <v>1</v>
      </c>
      <c r="CM111" s="46">
        <f t="shared" si="83"/>
        <v>1</v>
      </c>
      <c r="CN111" s="46">
        <f t="shared" si="83"/>
        <v>1</v>
      </c>
      <c r="CO111" s="252"/>
      <c r="CP111" s="40"/>
      <c r="CQ111" s="41"/>
      <c r="CR111" s="59"/>
      <c r="CS111" s="193"/>
      <c r="CT111" s="209"/>
      <c r="CU111" s="193"/>
      <c r="CV111" s="193"/>
      <c r="CW111" s="193"/>
      <c r="CX111" s="193"/>
      <c r="CY111" s="193"/>
      <c r="CZ111" s="193"/>
      <c r="DA111" s="193"/>
      <c r="DB111" s="193"/>
      <c r="DC111" s="193"/>
      <c r="DD111" s="193"/>
      <c r="DE111" s="193"/>
      <c r="DF111" s="193"/>
      <c r="DG111" s="193"/>
      <c r="DH111" s="193"/>
      <c r="DI111" s="193"/>
      <c r="DJ111" s="193"/>
      <c r="DK111" s="193"/>
      <c r="DL111" s="193"/>
      <c r="DM111" s="193"/>
      <c r="DN111" s="193"/>
      <c r="DO111" s="193"/>
      <c r="DP111" s="193"/>
      <c r="DQ111" s="193"/>
      <c r="DR111" s="193"/>
      <c r="DS111" s="193"/>
      <c r="DT111" s="193"/>
      <c r="DU111" s="193"/>
      <c r="DV111" s="193"/>
      <c r="DW111" s="193"/>
      <c r="DX111" s="193"/>
      <c r="DY111" s="193"/>
      <c r="DZ111" s="193"/>
      <c r="EA111" s="193"/>
      <c r="EB111" s="193"/>
      <c r="EC111" s="193"/>
      <c r="ED111" s="193"/>
      <c r="EE111" s="193"/>
      <c r="EF111" s="193"/>
      <c r="EG111" s="193"/>
      <c r="EH111" s="193"/>
      <c r="EI111" s="193"/>
      <c r="EJ111" s="193"/>
      <c r="EK111" s="193"/>
      <c r="EL111" s="193"/>
      <c r="EM111" s="193"/>
      <c r="EN111" s="193"/>
      <c r="EO111" s="193"/>
      <c r="EP111" s="193"/>
      <c r="EQ111" s="193"/>
      <c r="ER111" s="193"/>
      <c r="ES111" s="193"/>
      <c r="ET111" s="193"/>
      <c r="EU111" s="193"/>
      <c r="EV111" s="193"/>
      <c r="EW111" s="193"/>
      <c r="EX111" s="193"/>
      <c r="EY111" s="193"/>
      <c r="EZ111" s="193"/>
      <c r="FA111" s="193"/>
      <c r="FB111" s="193"/>
      <c r="FC111" s="193"/>
      <c r="FD111" s="193"/>
      <c r="FE111" s="193"/>
      <c r="FF111" s="193"/>
      <c r="FG111" s="193"/>
      <c r="FH111" s="193"/>
      <c r="FI111" s="193"/>
      <c r="FJ111" s="193"/>
      <c r="FK111" s="193"/>
      <c r="FL111" s="193"/>
      <c r="FM111" s="193"/>
      <c r="FN111" s="193"/>
      <c r="FO111" s="193"/>
      <c r="FP111" s="193"/>
      <c r="FQ111" s="193"/>
      <c r="FR111" s="193"/>
      <c r="FS111" s="193"/>
      <c r="FT111" s="193"/>
      <c r="FU111" s="193"/>
      <c r="FV111" s="193"/>
      <c r="FW111" s="193"/>
      <c r="FX111" s="193"/>
      <c r="FY111" s="193"/>
      <c r="FZ111" s="193"/>
      <c r="GA111" s="193"/>
      <c r="GB111" s="193"/>
    </row>
    <row r="112" spans="1:184" s="179" customFormat="1">
      <c r="A112" s="280"/>
      <c r="B112" s="16" t="s">
        <v>1</v>
      </c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252"/>
      <c r="CP112" s="188" t="str">
        <f>IF(Randomizer!CP119=0,"",Randomizer!CP119)</f>
        <v/>
      </c>
      <c r="CQ112" s="188" t="str">
        <f>IF(CP112=0, "", Randomizer!CQ119)</f>
        <v/>
      </c>
      <c r="CR112" s="59"/>
      <c r="CS112" s="193"/>
      <c r="CT112" s="209">
        <f>A111</f>
        <v>18</v>
      </c>
      <c r="CU112" s="193"/>
      <c r="CV112" s="193"/>
      <c r="CW112" s="193"/>
      <c r="CX112" s="193"/>
      <c r="CY112" s="193"/>
      <c r="CZ112" s="193"/>
      <c r="DA112" s="193"/>
      <c r="DB112" s="193"/>
      <c r="DC112" s="193"/>
      <c r="DD112" s="193"/>
      <c r="DE112" s="193"/>
      <c r="DF112" s="193"/>
      <c r="DG112" s="193"/>
      <c r="DH112" s="193"/>
      <c r="DI112" s="193"/>
      <c r="DJ112" s="193"/>
      <c r="DK112" s="193"/>
      <c r="DL112" s="193"/>
      <c r="DM112" s="193"/>
      <c r="DN112" s="193"/>
      <c r="DO112" s="193"/>
      <c r="DP112" s="193"/>
      <c r="DQ112" s="193"/>
      <c r="DR112" s="193"/>
      <c r="DS112" s="193"/>
      <c r="DT112" s="193"/>
      <c r="DU112" s="193"/>
      <c r="DV112" s="193"/>
      <c r="DW112" s="193"/>
      <c r="DX112" s="193"/>
      <c r="DY112" s="193"/>
      <c r="DZ112" s="193"/>
      <c r="EA112" s="193"/>
      <c r="EB112" s="193"/>
      <c r="EC112" s="193"/>
      <c r="ED112" s="193"/>
      <c r="EE112" s="193"/>
      <c r="EF112" s="193"/>
      <c r="EG112" s="193"/>
      <c r="EH112" s="193"/>
      <c r="EI112" s="193"/>
      <c r="EJ112" s="193"/>
      <c r="EK112" s="193"/>
      <c r="EL112" s="193"/>
      <c r="EM112" s="193"/>
      <c r="EN112" s="193"/>
      <c r="EO112" s="193"/>
      <c r="EP112" s="193"/>
      <c r="EQ112" s="193"/>
      <c r="ER112" s="193"/>
      <c r="ES112" s="193"/>
      <c r="ET112" s="193"/>
      <c r="EU112" s="193"/>
      <c r="EV112" s="193"/>
      <c r="EW112" s="193"/>
      <c r="EX112" s="193"/>
      <c r="EY112" s="193"/>
      <c r="EZ112" s="193"/>
      <c r="FA112" s="193"/>
      <c r="FB112" s="193"/>
      <c r="FC112" s="193"/>
      <c r="FD112" s="193"/>
      <c r="FE112" s="193"/>
      <c r="FF112" s="193"/>
      <c r="FG112" s="193"/>
      <c r="FH112" s="193"/>
      <c r="FI112" s="193"/>
      <c r="FJ112" s="193"/>
      <c r="FK112" s="193"/>
      <c r="FL112" s="193"/>
      <c r="FM112" s="193"/>
      <c r="FN112" s="193"/>
      <c r="FO112" s="193"/>
      <c r="FP112" s="193"/>
      <c r="FQ112" s="193"/>
      <c r="FR112" s="193"/>
      <c r="FS112" s="193"/>
      <c r="FT112" s="193"/>
      <c r="FU112" s="193"/>
      <c r="FV112" s="193"/>
      <c r="FW112" s="193"/>
      <c r="FX112" s="193"/>
      <c r="FY112" s="193"/>
      <c r="FZ112" s="193"/>
      <c r="GA112" s="193"/>
      <c r="GB112" s="193"/>
    </row>
    <row r="113" spans="1:184" s="179" customFormat="1">
      <c r="A113" s="280"/>
      <c r="B113" s="16" t="s">
        <v>57</v>
      </c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252"/>
      <c r="CP113" s="245"/>
      <c r="CQ113" s="245"/>
      <c r="CR113" s="59"/>
      <c r="CS113" s="193"/>
      <c r="CT113" s="209"/>
      <c r="CU113" s="193"/>
      <c r="CV113" s="193"/>
      <c r="CW113" s="193"/>
      <c r="CX113" s="193"/>
      <c r="CY113" s="193"/>
      <c r="CZ113" s="193"/>
      <c r="DA113" s="193"/>
      <c r="DB113" s="193"/>
      <c r="DC113" s="193"/>
      <c r="DD113" s="193"/>
      <c r="DE113" s="193"/>
      <c r="DF113" s="193"/>
      <c r="DG113" s="193"/>
      <c r="DH113" s="193"/>
      <c r="DI113" s="193"/>
      <c r="DJ113" s="193"/>
      <c r="DK113" s="193"/>
      <c r="DL113" s="193"/>
      <c r="DM113" s="193"/>
      <c r="DN113" s="193"/>
      <c r="DO113" s="193"/>
      <c r="DP113" s="193"/>
      <c r="DQ113" s="193"/>
      <c r="DR113" s="193"/>
      <c r="DS113" s="193"/>
      <c r="DT113" s="193"/>
      <c r="DU113" s="193"/>
      <c r="DV113" s="193"/>
      <c r="DW113" s="193"/>
      <c r="DX113" s="193"/>
      <c r="DY113" s="193"/>
      <c r="DZ113" s="193"/>
      <c r="EA113" s="193"/>
      <c r="EB113" s="193"/>
      <c r="EC113" s="193"/>
      <c r="ED113" s="193"/>
      <c r="EE113" s="193"/>
      <c r="EF113" s="193"/>
      <c r="EG113" s="193"/>
      <c r="EH113" s="193"/>
      <c r="EI113" s="193"/>
      <c r="EJ113" s="193"/>
      <c r="EK113" s="193"/>
      <c r="EL113" s="193"/>
      <c r="EM113" s="193"/>
      <c r="EN113" s="193"/>
      <c r="EO113" s="193"/>
      <c r="EP113" s="193"/>
      <c r="EQ113" s="193"/>
      <c r="ER113" s="193"/>
      <c r="ES113" s="193"/>
      <c r="ET113" s="193"/>
      <c r="EU113" s="193"/>
      <c r="EV113" s="193"/>
      <c r="EW113" s="193"/>
      <c r="EX113" s="193"/>
      <c r="EY113" s="193"/>
      <c r="EZ113" s="193"/>
      <c r="FA113" s="193"/>
      <c r="FB113" s="193"/>
      <c r="FC113" s="193"/>
      <c r="FD113" s="193"/>
      <c r="FE113" s="193"/>
      <c r="FF113" s="193"/>
      <c r="FG113" s="193"/>
      <c r="FH113" s="193"/>
      <c r="FI113" s="193"/>
      <c r="FJ113" s="193"/>
      <c r="FK113" s="193"/>
      <c r="FL113" s="193"/>
      <c r="FM113" s="193"/>
      <c r="FN113" s="193"/>
      <c r="FO113" s="193"/>
      <c r="FP113" s="193"/>
      <c r="FQ113" s="193"/>
      <c r="FR113" s="193"/>
      <c r="FS113" s="193"/>
      <c r="FT113" s="193"/>
      <c r="FU113" s="193"/>
      <c r="FV113" s="193"/>
      <c r="FW113" s="193"/>
      <c r="FX113" s="193"/>
      <c r="FY113" s="193"/>
      <c r="FZ113" s="193"/>
      <c r="GA113" s="193"/>
      <c r="GB113" s="193"/>
    </row>
    <row r="114" spans="1:184" s="179" customFormat="1">
      <c r="A114" s="280"/>
      <c r="B114" s="16" t="s">
        <v>2</v>
      </c>
      <c r="C114" s="32">
        <f>Randomizer!C122</f>
        <v>0</v>
      </c>
      <c r="D114" s="32">
        <f>Randomizer!D122</f>
        <v>0</v>
      </c>
      <c r="E114" s="32">
        <f>Randomizer!E122</f>
        <v>0</v>
      </c>
      <c r="F114" s="32">
        <f>Randomizer!F122</f>
        <v>0</v>
      </c>
      <c r="G114" s="32">
        <f>Randomizer!G122</f>
        <v>0</v>
      </c>
      <c r="H114" s="32">
        <f>Randomizer!H122</f>
        <v>0</v>
      </c>
      <c r="I114" s="32">
        <f>Randomizer!I122</f>
        <v>0</v>
      </c>
      <c r="J114" s="32">
        <f>Randomizer!J122</f>
        <v>0</v>
      </c>
      <c r="K114" s="32">
        <f>Randomizer!K122</f>
        <v>0</v>
      </c>
      <c r="L114" s="32">
        <f>Randomizer!L122</f>
        <v>0</v>
      </c>
      <c r="M114" s="32">
        <f>Randomizer!M122</f>
        <v>0</v>
      </c>
      <c r="N114" s="32">
        <f>Randomizer!N122</f>
        <v>0</v>
      </c>
      <c r="O114" s="32">
        <f>Randomizer!O122</f>
        <v>0</v>
      </c>
      <c r="P114" s="32">
        <f>Randomizer!P122</f>
        <v>0</v>
      </c>
      <c r="Q114" s="32">
        <f>Randomizer!Q122</f>
        <v>0</v>
      </c>
      <c r="R114" s="32">
        <f>Randomizer!R122</f>
        <v>0</v>
      </c>
      <c r="S114" s="32">
        <f>Randomizer!S122</f>
        <v>0</v>
      </c>
      <c r="T114" s="32">
        <f>Randomizer!T122</f>
        <v>0</v>
      </c>
      <c r="U114" s="32">
        <f>Randomizer!U122</f>
        <v>0</v>
      </c>
      <c r="V114" s="32">
        <f>Randomizer!V122</f>
        <v>0</v>
      </c>
      <c r="W114" s="32">
        <f>Randomizer!W122</f>
        <v>0</v>
      </c>
      <c r="X114" s="32">
        <f>Randomizer!X122</f>
        <v>0</v>
      </c>
      <c r="Y114" s="32">
        <f>Randomizer!Y122</f>
        <v>0</v>
      </c>
      <c r="Z114" s="32">
        <f>Randomizer!Z122</f>
        <v>0</v>
      </c>
      <c r="AA114" s="32">
        <f>Randomizer!AA122</f>
        <v>0</v>
      </c>
      <c r="AB114" s="32">
        <f>Randomizer!AB122</f>
        <v>0</v>
      </c>
      <c r="AC114" s="32">
        <f>Randomizer!AC122</f>
        <v>0</v>
      </c>
      <c r="AD114" s="32">
        <f>Randomizer!AD122</f>
        <v>0</v>
      </c>
      <c r="AE114" s="32">
        <f>Randomizer!AE122</f>
        <v>0</v>
      </c>
      <c r="AF114" s="32">
        <f>Randomizer!AF122</f>
        <v>0</v>
      </c>
      <c r="AG114" s="32">
        <f>Randomizer!AG122</f>
        <v>0</v>
      </c>
      <c r="AH114" s="32">
        <f>Randomizer!AH122</f>
        <v>0</v>
      </c>
      <c r="AI114" s="32">
        <f>Randomizer!AI122</f>
        <v>0</v>
      </c>
      <c r="AJ114" s="32">
        <f>Randomizer!AJ122</f>
        <v>0</v>
      </c>
      <c r="AK114" s="32">
        <f>Randomizer!AK122</f>
        <v>0</v>
      </c>
      <c r="AL114" s="32">
        <f>Randomizer!AL122</f>
        <v>0</v>
      </c>
      <c r="AM114" s="32">
        <f>Randomizer!AM122</f>
        <v>0</v>
      </c>
      <c r="AN114" s="32">
        <f>Randomizer!AN122</f>
        <v>0</v>
      </c>
      <c r="AO114" s="32">
        <f>Randomizer!AO122</f>
        <v>0</v>
      </c>
      <c r="AP114" s="32">
        <f>Randomizer!AP122</f>
        <v>0</v>
      </c>
      <c r="AQ114" s="32">
        <f>Randomizer!AQ122</f>
        <v>0</v>
      </c>
      <c r="AR114" s="32">
        <f>Randomizer!AR122</f>
        <v>0</v>
      </c>
      <c r="AS114" s="32">
        <f>Randomizer!AS122</f>
        <v>0</v>
      </c>
      <c r="AT114" s="32">
        <f>Randomizer!AT122</f>
        <v>0</v>
      </c>
      <c r="AU114" s="32">
        <f>Randomizer!AU122</f>
        <v>0</v>
      </c>
      <c r="AV114" s="32">
        <f>Randomizer!AV122</f>
        <v>0</v>
      </c>
      <c r="AW114" s="32">
        <f>Randomizer!AW122</f>
        <v>0</v>
      </c>
      <c r="AX114" s="32">
        <f>Randomizer!AX122</f>
        <v>0</v>
      </c>
      <c r="AY114" s="32">
        <f>Randomizer!AY122</f>
        <v>0</v>
      </c>
      <c r="AZ114" s="32">
        <f>Randomizer!AZ122</f>
        <v>0</v>
      </c>
      <c r="BA114" s="32">
        <f>Randomizer!BA122</f>
        <v>0</v>
      </c>
      <c r="BB114" s="32">
        <f>Randomizer!BB122</f>
        <v>0</v>
      </c>
      <c r="BC114" s="32">
        <f>Randomizer!BC122</f>
        <v>0</v>
      </c>
      <c r="BD114" s="32">
        <f>Randomizer!BD122</f>
        <v>0</v>
      </c>
      <c r="BE114" s="32">
        <f>Randomizer!BE122</f>
        <v>0</v>
      </c>
      <c r="BF114" s="32">
        <f>Randomizer!BF122</f>
        <v>0</v>
      </c>
      <c r="BG114" s="32">
        <f>Randomizer!BG122</f>
        <v>0</v>
      </c>
      <c r="BH114" s="32">
        <f>Randomizer!BH122</f>
        <v>0</v>
      </c>
      <c r="BI114" s="32">
        <f>Randomizer!BI122</f>
        <v>0</v>
      </c>
      <c r="BJ114" s="32">
        <f>Randomizer!BJ122</f>
        <v>0</v>
      </c>
      <c r="BK114" s="32">
        <f>Randomizer!BK122</f>
        <v>0</v>
      </c>
      <c r="BL114" s="32">
        <f>Randomizer!BL122</f>
        <v>0</v>
      </c>
      <c r="BM114" s="32">
        <f>Randomizer!BM122</f>
        <v>0</v>
      </c>
      <c r="BN114" s="32">
        <f>Randomizer!BN122</f>
        <v>0</v>
      </c>
      <c r="BO114" s="32">
        <f>Randomizer!BO122</f>
        <v>0</v>
      </c>
      <c r="BP114" s="32">
        <f>Randomizer!BP122</f>
        <v>0</v>
      </c>
      <c r="BQ114" s="32">
        <f>Randomizer!BQ122</f>
        <v>0</v>
      </c>
      <c r="BR114" s="32">
        <f>Randomizer!BR122</f>
        <v>0</v>
      </c>
      <c r="BS114" s="32">
        <f>Randomizer!BS122</f>
        <v>0</v>
      </c>
      <c r="BT114" s="32">
        <f>Randomizer!BT122</f>
        <v>0</v>
      </c>
      <c r="BU114" s="32">
        <f>Randomizer!BU122</f>
        <v>0</v>
      </c>
      <c r="BV114" s="32">
        <f>Randomizer!BV122</f>
        <v>0</v>
      </c>
      <c r="BW114" s="32">
        <f>Randomizer!BW122</f>
        <v>0</v>
      </c>
      <c r="BX114" s="32">
        <f>Randomizer!BX122</f>
        <v>0</v>
      </c>
      <c r="BY114" s="32">
        <f>Randomizer!BY122</f>
        <v>0</v>
      </c>
      <c r="BZ114" s="32">
        <f>Randomizer!BZ122</f>
        <v>0</v>
      </c>
      <c r="CA114" s="32">
        <f>Randomizer!CA122</f>
        <v>0</v>
      </c>
      <c r="CB114" s="32">
        <f>Randomizer!CB122</f>
        <v>0</v>
      </c>
      <c r="CC114" s="32">
        <f>Randomizer!CC122</f>
        <v>0</v>
      </c>
      <c r="CD114" s="32">
        <f>Randomizer!CD122</f>
        <v>0</v>
      </c>
      <c r="CE114" s="32">
        <f>Randomizer!CE122</f>
        <v>0</v>
      </c>
      <c r="CF114" s="32">
        <f>Randomizer!CF122</f>
        <v>0</v>
      </c>
      <c r="CG114" s="32">
        <f>Randomizer!CG122</f>
        <v>0</v>
      </c>
      <c r="CH114" s="32">
        <f>Randomizer!CH122</f>
        <v>0</v>
      </c>
      <c r="CI114" s="32">
        <f>Randomizer!CI122</f>
        <v>0</v>
      </c>
      <c r="CJ114" s="32">
        <f>Randomizer!CJ122</f>
        <v>0</v>
      </c>
      <c r="CK114" s="32">
        <f>Randomizer!CK122</f>
        <v>0</v>
      </c>
      <c r="CL114" s="32">
        <f>Randomizer!CL122</f>
        <v>0</v>
      </c>
      <c r="CM114" s="32">
        <f>Randomizer!CM122</f>
        <v>0</v>
      </c>
      <c r="CN114" s="32">
        <f>Randomizer!CN122</f>
        <v>0</v>
      </c>
      <c r="CO114" s="252"/>
      <c r="CP114" s="189"/>
      <c r="CQ114" s="190"/>
      <c r="CR114" s="59"/>
      <c r="CS114" s="193"/>
      <c r="CT114" s="209"/>
      <c r="CU114" s="193"/>
      <c r="CV114" s="193"/>
      <c r="CW114" s="193"/>
      <c r="CX114" s="193"/>
      <c r="CY114" s="193"/>
      <c r="CZ114" s="193"/>
      <c r="DA114" s="193"/>
      <c r="DB114" s="193"/>
      <c r="DC114" s="193"/>
      <c r="DD114" s="193"/>
      <c r="DE114" s="193"/>
      <c r="DF114" s="193"/>
      <c r="DG114" s="193"/>
      <c r="DH114" s="193"/>
      <c r="DI114" s="193"/>
      <c r="DJ114" s="193"/>
      <c r="DK114" s="193"/>
      <c r="DL114" s="193"/>
      <c r="DM114" s="193"/>
      <c r="DN114" s="193"/>
      <c r="DO114" s="193"/>
      <c r="DP114" s="193"/>
      <c r="DQ114" s="193"/>
      <c r="DR114" s="193"/>
      <c r="DS114" s="193"/>
      <c r="DT114" s="193"/>
      <c r="DU114" s="193"/>
      <c r="DV114" s="193"/>
      <c r="DW114" s="193"/>
      <c r="DX114" s="193"/>
      <c r="DY114" s="193"/>
      <c r="DZ114" s="193"/>
      <c r="EA114" s="193"/>
      <c r="EB114" s="193"/>
      <c r="EC114" s="193"/>
      <c r="ED114" s="193"/>
      <c r="EE114" s="193"/>
      <c r="EF114" s="193"/>
      <c r="EG114" s="193"/>
      <c r="EH114" s="193"/>
      <c r="EI114" s="193"/>
      <c r="EJ114" s="193"/>
      <c r="EK114" s="193"/>
      <c r="EL114" s="193"/>
      <c r="EM114" s="193"/>
      <c r="EN114" s="193"/>
      <c r="EO114" s="193"/>
      <c r="EP114" s="193"/>
      <c r="EQ114" s="193"/>
      <c r="ER114" s="193"/>
      <c r="ES114" s="193"/>
      <c r="ET114" s="193"/>
      <c r="EU114" s="193"/>
      <c r="EV114" s="193"/>
      <c r="EW114" s="193"/>
      <c r="EX114" s="193"/>
      <c r="EY114" s="193"/>
      <c r="EZ114" s="193"/>
      <c r="FA114" s="193"/>
      <c r="FB114" s="193"/>
      <c r="FC114" s="193"/>
      <c r="FD114" s="193"/>
      <c r="FE114" s="193"/>
      <c r="FF114" s="193"/>
      <c r="FG114" s="193"/>
      <c r="FH114" s="193"/>
      <c r="FI114" s="193"/>
      <c r="FJ114" s="193"/>
      <c r="FK114" s="193"/>
      <c r="FL114" s="193"/>
      <c r="FM114" s="193"/>
      <c r="FN114" s="193"/>
      <c r="FO114" s="193"/>
      <c r="FP114" s="193"/>
      <c r="FQ114" s="193"/>
      <c r="FR114" s="193"/>
      <c r="FS114" s="193"/>
      <c r="FT114" s="193"/>
      <c r="FU114" s="193"/>
      <c r="FV114" s="193"/>
      <c r="FW114" s="193"/>
      <c r="FX114" s="193"/>
      <c r="FY114" s="193"/>
      <c r="FZ114" s="193"/>
      <c r="GA114" s="193"/>
      <c r="GB114" s="193"/>
    </row>
    <row r="115" spans="1:184" s="179" customFormat="1" hidden="1">
      <c r="A115" s="280"/>
      <c r="B115" s="16" t="s">
        <v>16</v>
      </c>
      <c r="C115" s="32" t="str">
        <f t="shared" ref="C115:BN115" si="84">C110</f>
        <v>Frank Hulton </v>
      </c>
      <c r="D115" s="32" t="str">
        <f t="shared" si="84"/>
        <v>Mark Redsell</v>
      </c>
      <c r="E115" s="32" t="str">
        <f t="shared" si="84"/>
        <v>Greg Dakin</v>
      </c>
      <c r="F115" s="32" t="str">
        <f t="shared" si="84"/>
        <v>Thorsten Folker</v>
      </c>
      <c r="G115" s="32" t="str">
        <f t="shared" si="84"/>
        <v>Joel West </v>
      </c>
      <c r="H115" s="32" t="str">
        <f t="shared" si="84"/>
        <v>Klaus Brettner</v>
      </c>
      <c r="I115" s="32" t="str">
        <f t="shared" si="84"/>
        <v>Markus Meissner</v>
      </c>
      <c r="J115" s="32" t="str">
        <f t="shared" si="84"/>
        <v>Stefan Bernardy</v>
      </c>
      <c r="K115" s="32" t="str">
        <f t="shared" si="84"/>
        <v>Søren Krogh</v>
      </c>
      <c r="L115" s="32" t="str">
        <f t="shared" si="84"/>
        <v>Alvaro Silgado</v>
      </c>
      <c r="M115" s="32" t="str">
        <f t="shared" si="84"/>
        <v>Pete Burgess</v>
      </c>
      <c r="N115" s="32" t="str">
        <f t="shared" si="84"/>
        <v>Dieter Perlick</v>
      </c>
      <c r="O115" s="32" t="str">
        <f t="shared" si="84"/>
        <v>Simon Thornton </v>
      </c>
      <c r="P115" s="32" t="str">
        <f t="shared" si="84"/>
        <v>André Austen</v>
      </c>
      <c r="Q115" s="32" t="str">
        <f t="shared" si="84"/>
        <v>Siegfried Schedel</v>
      </c>
      <c r="R115" s="32" t="str">
        <f t="shared" si="84"/>
        <v>George Young</v>
      </c>
      <c r="S115" s="32" t="str">
        <f t="shared" si="84"/>
        <v>John Phillips</v>
      </c>
      <c r="T115" s="32" t="str">
        <f t="shared" si="84"/>
        <v>Stefan Bertschi</v>
      </c>
      <c r="U115" s="32" t="str">
        <f t="shared" si="84"/>
        <v>Jason Bioletti</v>
      </c>
      <c r="V115" s="32" t="str">
        <f t="shared" si="84"/>
        <v>Allen Elliott</v>
      </c>
      <c r="W115" s="32" t="str">
        <f t="shared" si="84"/>
        <v>Thomas Deinert</v>
      </c>
      <c r="X115" s="32" t="str">
        <f t="shared" si="84"/>
        <v>Mike Evans</v>
      </c>
      <c r="Y115" s="32" t="str">
        <f t="shared" si="84"/>
        <v>Jon Edison</v>
      </c>
      <c r="Z115" s="32" t="str">
        <f t="shared" si="84"/>
        <v>Thomas Henselmann</v>
      </c>
      <c r="AA115" s="32" t="str">
        <f t="shared" si="84"/>
        <v>Sebastian Reichert</v>
      </c>
      <c r="AB115" s="32" t="str">
        <f t="shared" si="84"/>
        <v>Robert Hermans</v>
      </c>
      <c r="AC115" s="32" t="str">
        <f t="shared" si="84"/>
        <v>Eberhard Rosemann</v>
      </c>
      <c r="AD115" s="32" t="str">
        <f t="shared" si="84"/>
        <v>Klaus Kowalski</v>
      </c>
      <c r="AE115" s="32" t="str">
        <f t="shared" si="84"/>
        <v>Mike Shellim</v>
      </c>
      <c r="AF115" s="32" t="str">
        <f t="shared" si="84"/>
        <v>Martin Newnham</v>
      </c>
      <c r="AG115" s="32" t="str">
        <f t="shared" si="84"/>
        <v>Marc Schmieding</v>
      </c>
      <c r="AH115" s="32" t="str">
        <f t="shared" si="84"/>
        <v>Mark Treble</v>
      </c>
      <c r="AI115" s="32" t="str">
        <f t="shared" si="84"/>
        <v>Gary Harrison</v>
      </c>
      <c r="AJ115" s="32" t="str">
        <f t="shared" si="84"/>
        <v>Peter Gunning</v>
      </c>
      <c r="AK115" s="32" t="str">
        <f t="shared" si="84"/>
        <v>Tobias Reik</v>
      </c>
      <c r="AL115" s="32" t="str">
        <f t="shared" si="84"/>
        <v>Mick Walsh</v>
      </c>
      <c r="AM115" s="32" t="str">
        <f t="shared" si="84"/>
        <v>Paul Garnett</v>
      </c>
      <c r="AN115" s="32" t="str">
        <f t="shared" si="84"/>
        <v>Daniel Schneider</v>
      </c>
      <c r="AO115" s="32" t="str">
        <f t="shared" si="84"/>
        <v>Torsten Hermann</v>
      </c>
      <c r="AP115" s="32" t="str">
        <f t="shared" si="84"/>
        <v>Peter Kowalski</v>
      </c>
      <c r="AQ115" s="32" t="str">
        <f t="shared" si="84"/>
        <v>Martin Kopp</v>
      </c>
      <c r="AR115" s="32" t="str">
        <f t="shared" si="84"/>
        <v>Plöschberger Hannes</v>
      </c>
      <c r="AS115" s="32" t="str">
        <f t="shared" si="84"/>
        <v>Rick Ruijsink</v>
      </c>
      <c r="AT115" s="32" t="str">
        <f t="shared" si="84"/>
        <v>Mark Abbotts</v>
      </c>
      <c r="AU115" s="32" t="str">
        <f t="shared" si="84"/>
        <v>Arne Finkeldey</v>
      </c>
      <c r="AV115" s="32" t="str">
        <f t="shared" si="84"/>
        <v>Martin Ulrich </v>
      </c>
      <c r="AW115" s="32" t="str">
        <f t="shared" si="84"/>
        <v>Tony Robertson</v>
      </c>
      <c r="AX115" s="32" t="str">
        <f t="shared" si="84"/>
        <v>Jesper Christensen</v>
      </c>
      <c r="AY115" s="32" t="str">
        <f t="shared" si="84"/>
        <v>Ulrich Duttenhofer</v>
      </c>
      <c r="AZ115" s="32" t="str">
        <f t="shared" si="84"/>
        <v>Robert Ryan</v>
      </c>
      <c r="BA115" s="32">
        <f t="shared" si="84"/>
        <v>0</v>
      </c>
      <c r="BB115" s="32">
        <f t="shared" si="84"/>
        <v>0</v>
      </c>
      <c r="BC115" s="32">
        <f t="shared" si="84"/>
        <v>0</v>
      </c>
      <c r="BD115" s="32">
        <f t="shared" si="84"/>
        <v>0</v>
      </c>
      <c r="BE115" s="32">
        <f t="shared" si="84"/>
        <v>0</v>
      </c>
      <c r="BF115" s="32">
        <f t="shared" si="84"/>
        <v>0</v>
      </c>
      <c r="BG115" s="32">
        <f t="shared" si="84"/>
        <v>0</v>
      </c>
      <c r="BH115" s="32">
        <f t="shared" si="84"/>
        <v>0</v>
      </c>
      <c r="BI115" s="32">
        <f t="shared" si="84"/>
        <v>0</v>
      </c>
      <c r="BJ115" s="32">
        <f t="shared" si="84"/>
        <v>0</v>
      </c>
      <c r="BK115" s="32">
        <f t="shared" si="84"/>
        <v>0</v>
      </c>
      <c r="BL115" s="32">
        <f t="shared" si="84"/>
        <v>0</v>
      </c>
      <c r="BM115" s="32">
        <f t="shared" si="84"/>
        <v>0</v>
      </c>
      <c r="BN115" s="32">
        <f t="shared" si="84"/>
        <v>0</v>
      </c>
      <c r="BO115" s="32">
        <f t="shared" ref="BO115:CN115" si="85">BO110</f>
        <v>0</v>
      </c>
      <c r="BP115" s="32">
        <f t="shared" si="85"/>
        <v>0</v>
      </c>
      <c r="BQ115" s="32">
        <f t="shared" si="85"/>
        <v>0</v>
      </c>
      <c r="BR115" s="32">
        <f t="shared" si="85"/>
        <v>0</v>
      </c>
      <c r="BS115" s="32">
        <f t="shared" si="85"/>
        <v>0</v>
      </c>
      <c r="BT115" s="32">
        <f t="shared" si="85"/>
        <v>0</v>
      </c>
      <c r="BU115" s="32">
        <f t="shared" si="85"/>
        <v>0</v>
      </c>
      <c r="BV115" s="32">
        <f t="shared" si="85"/>
        <v>0</v>
      </c>
      <c r="BW115" s="32">
        <f t="shared" si="85"/>
        <v>0</v>
      </c>
      <c r="BX115" s="32">
        <f t="shared" si="85"/>
        <v>0</v>
      </c>
      <c r="BY115" s="32">
        <f t="shared" si="85"/>
        <v>0</v>
      </c>
      <c r="BZ115" s="32">
        <f t="shared" si="85"/>
        <v>0</v>
      </c>
      <c r="CA115" s="32">
        <f t="shared" si="85"/>
        <v>0</v>
      </c>
      <c r="CB115" s="32">
        <f t="shared" si="85"/>
        <v>0</v>
      </c>
      <c r="CC115" s="32">
        <f t="shared" si="85"/>
        <v>0</v>
      </c>
      <c r="CD115" s="32">
        <f t="shared" si="85"/>
        <v>0</v>
      </c>
      <c r="CE115" s="32">
        <f t="shared" si="85"/>
        <v>0</v>
      </c>
      <c r="CF115" s="32">
        <f t="shared" si="85"/>
        <v>0</v>
      </c>
      <c r="CG115" s="32">
        <f t="shared" si="85"/>
        <v>0</v>
      </c>
      <c r="CH115" s="32">
        <f t="shared" si="85"/>
        <v>0</v>
      </c>
      <c r="CI115" s="32">
        <f t="shared" si="85"/>
        <v>0</v>
      </c>
      <c r="CJ115" s="32">
        <f t="shared" si="85"/>
        <v>0</v>
      </c>
      <c r="CK115" s="32">
        <f t="shared" si="85"/>
        <v>0</v>
      </c>
      <c r="CL115" s="32">
        <f t="shared" si="85"/>
        <v>0</v>
      </c>
      <c r="CM115" s="32">
        <f t="shared" si="85"/>
        <v>0</v>
      </c>
      <c r="CN115" s="32">
        <f t="shared" si="85"/>
        <v>0</v>
      </c>
      <c r="CO115" s="252"/>
      <c r="CP115" s="40"/>
      <c r="CQ115" s="41"/>
      <c r="CR115" s="59"/>
      <c r="CS115" s="193"/>
      <c r="CT115" s="209">
        <f>A114</f>
        <v>0</v>
      </c>
      <c r="CU115" s="193"/>
      <c r="CV115" s="193"/>
      <c r="CW115" s="193"/>
      <c r="CX115" s="193"/>
      <c r="CY115" s="193"/>
      <c r="CZ115" s="193"/>
      <c r="DA115" s="193"/>
      <c r="DB115" s="193"/>
      <c r="DC115" s="193"/>
      <c r="DD115" s="193"/>
      <c r="DE115" s="193"/>
      <c r="DF115" s="193"/>
      <c r="DG115" s="193"/>
      <c r="DH115" s="193"/>
      <c r="DI115" s="193"/>
      <c r="DJ115" s="193"/>
      <c r="DK115" s="193"/>
      <c r="DL115" s="193"/>
      <c r="DM115" s="193"/>
      <c r="DN115" s="193"/>
      <c r="DO115" s="193"/>
      <c r="DP115" s="193"/>
      <c r="DQ115" s="193"/>
      <c r="DR115" s="193"/>
      <c r="DS115" s="193"/>
      <c r="DT115" s="193"/>
      <c r="DU115" s="193"/>
      <c r="DV115" s="193"/>
      <c r="DW115" s="193"/>
      <c r="DX115" s="193"/>
      <c r="DY115" s="193"/>
      <c r="DZ115" s="193"/>
      <c r="EA115" s="193"/>
      <c r="EB115" s="193"/>
      <c r="EC115" s="193"/>
      <c r="ED115" s="193"/>
      <c r="EE115" s="193"/>
      <c r="EF115" s="193"/>
      <c r="EG115" s="193"/>
      <c r="EH115" s="193"/>
      <c r="EI115" s="193"/>
      <c r="EJ115" s="193"/>
      <c r="EK115" s="193"/>
      <c r="EL115" s="193"/>
      <c r="EM115" s="193"/>
      <c r="EN115" s="193"/>
      <c r="EO115" s="193"/>
      <c r="EP115" s="193"/>
      <c r="EQ115" s="193"/>
      <c r="ER115" s="193"/>
      <c r="ES115" s="193"/>
      <c r="ET115" s="193"/>
      <c r="EU115" s="193"/>
      <c r="EV115" s="193"/>
      <c r="EW115" s="193"/>
      <c r="EX115" s="193"/>
      <c r="EY115" s="193"/>
      <c r="EZ115" s="193"/>
      <c r="FA115" s="193"/>
      <c r="FB115" s="193"/>
      <c r="FC115" s="193"/>
      <c r="FD115" s="193"/>
      <c r="FE115" s="193"/>
      <c r="FF115" s="193"/>
      <c r="FG115" s="193"/>
      <c r="FH115" s="193"/>
      <c r="FI115" s="193"/>
      <c r="FJ115" s="193"/>
      <c r="FK115" s="193"/>
      <c r="FL115" s="193"/>
      <c r="FM115" s="193"/>
      <c r="FN115" s="193"/>
      <c r="FO115" s="193"/>
      <c r="FP115" s="193"/>
      <c r="FQ115" s="193"/>
      <c r="FR115" s="193"/>
      <c r="FS115" s="193"/>
      <c r="FT115" s="193"/>
      <c r="FU115" s="193"/>
      <c r="FV115" s="193"/>
      <c r="FW115" s="193"/>
      <c r="FX115" s="193"/>
      <c r="FY115" s="193"/>
      <c r="FZ115" s="193"/>
      <c r="GA115" s="193"/>
      <c r="GB115" s="193"/>
    </row>
    <row r="116" spans="1:184" hidden="1">
      <c r="A116" s="283">
        <v>19</v>
      </c>
      <c r="B116" s="33" t="s">
        <v>18</v>
      </c>
      <c r="C116" s="42">
        <f>RANK(C119,$C119:$CN119,0)</f>
        <v>1</v>
      </c>
      <c r="D116" s="42">
        <f t="shared" ref="D116:BO116" si="86">RANK(D119,$C119:$CN119,0)</f>
        <v>1</v>
      </c>
      <c r="E116" s="42">
        <f t="shared" si="86"/>
        <v>1</v>
      </c>
      <c r="F116" s="42">
        <f t="shared" si="86"/>
        <v>1</v>
      </c>
      <c r="G116" s="42">
        <f t="shared" si="86"/>
        <v>1</v>
      </c>
      <c r="H116" s="42">
        <f t="shared" si="86"/>
        <v>1</v>
      </c>
      <c r="I116" s="42">
        <f t="shared" si="86"/>
        <v>1</v>
      </c>
      <c r="J116" s="42">
        <f t="shared" si="86"/>
        <v>1</v>
      </c>
      <c r="K116" s="42">
        <f t="shared" si="86"/>
        <v>1</v>
      </c>
      <c r="L116" s="42">
        <f t="shared" si="86"/>
        <v>1</v>
      </c>
      <c r="M116" s="42">
        <f t="shared" si="86"/>
        <v>1</v>
      </c>
      <c r="N116" s="42">
        <f t="shared" si="86"/>
        <v>1</v>
      </c>
      <c r="O116" s="42">
        <f t="shared" si="86"/>
        <v>1</v>
      </c>
      <c r="P116" s="42">
        <f t="shared" si="86"/>
        <v>1</v>
      </c>
      <c r="Q116" s="42">
        <f t="shared" si="86"/>
        <v>1</v>
      </c>
      <c r="R116" s="42">
        <f t="shared" si="86"/>
        <v>1</v>
      </c>
      <c r="S116" s="42">
        <f t="shared" si="86"/>
        <v>1</v>
      </c>
      <c r="T116" s="42">
        <f t="shared" si="86"/>
        <v>1</v>
      </c>
      <c r="U116" s="42">
        <f t="shared" si="86"/>
        <v>1</v>
      </c>
      <c r="V116" s="42">
        <f t="shared" si="86"/>
        <v>1</v>
      </c>
      <c r="W116" s="42">
        <f t="shared" si="86"/>
        <v>1</v>
      </c>
      <c r="X116" s="42">
        <f t="shared" si="86"/>
        <v>1</v>
      </c>
      <c r="Y116" s="42">
        <f t="shared" si="86"/>
        <v>1</v>
      </c>
      <c r="Z116" s="42">
        <f t="shared" si="86"/>
        <v>1</v>
      </c>
      <c r="AA116" s="42">
        <f t="shared" si="86"/>
        <v>1</v>
      </c>
      <c r="AB116" s="42">
        <f t="shared" si="86"/>
        <v>1</v>
      </c>
      <c r="AC116" s="42">
        <f t="shared" si="86"/>
        <v>1</v>
      </c>
      <c r="AD116" s="42">
        <f t="shared" si="86"/>
        <v>1</v>
      </c>
      <c r="AE116" s="42">
        <f t="shared" si="86"/>
        <v>1</v>
      </c>
      <c r="AF116" s="42">
        <f t="shared" si="86"/>
        <v>1</v>
      </c>
      <c r="AG116" s="42">
        <f t="shared" si="86"/>
        <v>1</v>
      </c>
      <c r="AH116" s="42">
        <f t="shared" si="86"/>
        <v>1</v>
      </c>
      <c r="AI116" s="42">
        <f t="shared" si="86"/>
        <v>1</v>
      </c>
      <c r="AJ116" s="42">
        <f t="shared" si="86"/>
        <v>1</v>
      </c>
      <c r="AK116" s="42">
        <f t="shared" si="86"/>
        <v>1</v>
      </c>
      <c r="AL116" s="42">
        <f t="shared" si="86"/>
        <v>1</v>
      </c>
      <c r="AM116" s="42">
        <f t="shared" si="86"/>
        <v>1</v>
      </c>
      <c r="AN116" s="42">
        <f t="shared" si="86"/>
        <v>1</v>
      </c>
      <c r="AO116" s="42">
        <f t="shared" si="86"/>
        <v>1</v>
      </c>
      <c r="AP116" s="42">
        <f t="shared" si="86"/>
        <v>1</v>
      </c>
      <c r="AQ116" s="42">
        <f t="shared" si="86"/>
        <v>1</v>
      </c>
      <c r="AR116" s="42">
        <f t="shared" si="86"/>
        <v>1</v>
      </c>
      <c r="AS116" s="42">
        <f t="shared" si="86"/>
        <v>1</v>
      </c>
      <c r="AT116" s="42">
        <f t="shared" si="86"/>
        <v>1</v>
      </c>
      <c r="AU116" s="42">
        <f t="shared" si="86"/>
        <v>1</v>
      </c>
      <c r="AV116" s="42">
        <f t="shared" si="86"/>
        <v>1</v>
      </c>
      <c r="AW116" s="42">
        <f t="shared" si="86"/>
        <v>1</v>
      </c>
      <c r="AX116" s="42">
        <f t="shared" si="86"/>
        <v>1</v>
      </c>
      <c r="AY116" s="42">
        <f t="shared" si="86"/>
        <v>1</v>
      </c>
      <c r="AZ116" s="42">
        <f t="shared" si="86"/>
        <v>1</v>
      </c>
      <c r="BA116" s="42">
        <f t="shared" si="86"/>
        <v>1</v>
      </c>
      <c r="BB116" s="42">
        <f t="shared" si="86"/>
        <v>1</v>
      </c>
      <c r="BC116" s="42">
        <f t="shared" si="86"/>
        <v>1</v>
      </c>
      <c r="BD116" s="42">
        <f t="shared" si="86"/>
        <v>1</v>
      </c>
      <c r="BE116" s="42">
        <f t="shared" si="86"/>
        <v>1</v>
      </c>
      <c r="BF116" s="42">
        <f t="shared" si="86"/>
        <v>1</v>
      </c>
      <c r="BG116" s="42">
        <f t="shared" si="86"/>
        <v>1</v>
      </c>
      <c r="BH116" s="42">
        <f t="shared" si="86"/>
        <v>1</v>
      </c>
      <c r="BI116" s="42">
        <f t="shared" si="86"/>
        <v>1</v>
      </c>
      <c r="BJ116" s="42">
        <f t="shared" si="86"/>
        <v>1</v>
      </c>
      <c r="BK116" s="42">
        <f t="shared" si="86"/>
        <v>1</v>
      </c>
      <c r="BL116" s="42">
        <f t="shared" si="86"/>
        <v>1</v>
      </c>
      <c r="BM116" s="42">
        <f t="shared" si="86"/>
        <v>1</v>
      </c>
      <c r="BN116" s="42">
        <f t="shared" si="86"/>
        <v>1</v>
      </c>
      <c r="BO116" s="42">
        <f t="shared" si="86"/>
        <v>1</v>
      </c>
      <c r="BP116" s="42">
        <f t="shared" ref="BP116:CN116" si="87">RANK(BP119,$C119:$CN119,0)</f>
        <v>1</v>
      </c>
      <c r="BQ116" s="42">
        <f t="shared" si="87"/>
        <v>1</v>
      </c>
      <c r="BR116" s="42">
        <f t="shared" si="87"/>
        <v>1</v>
      </c>
      <c r="BS116" s="42">
        <f t="shared" si="87"/>
        <v>1</v>
      </c>
      <c r="BT116" s="42">
        <f t="shared" si="87"/>
        <v>1</v>
      </c>
      <c r="BU116" s="42">
        <f t="shared" si="87"/>
        <v>1</v>
      </c>
      <c r="BV116" s="42">
        <f t="shared" si="87"/>
        <v>1</v>
      </c>
      <c r="BW116" s="42">
        <f t="shared" si="87"/>
        <v>1</v>
      </c>
      <c r="BX116" s="42">
        <f t="shared" si="87"/>
        <v>1</v>
      </c>
      <c r="BY116" s="42">
        <f t="shared" si="87"/>
        <v>1</v>
      </c>
      <c r="BZ116" s="42">
        <f t="shared" si="87"/>
        <v>1</v>
      </c>
      <c r="CA116" s="42">
        <f t="shared" si="87"/>
        <v>1</v>
      </c>
      <c r="CB116" s="42">
        <f t="shared" si="87"/>
        <v>1</v>
      </c>
      <c r="CC116" s="42">
        <f t="shared" si="87"/>
        <v>1</v>
      </c>
      <c r="CD116" s="42">
        <f t="shared" si="87"/>
        <v>1</v>
      </c>
      <c r="CE116" s="42">
        <f t="shared" si="87"/>
        <v>1</v>
      </c>
      <c r="CF116" s="42">
        <f t="shared" si="87"/>
        <v>1</v>
      </c>
      <c r="CG116" s="42">
        <f t="shared" si="87"/>
        <v>1</v>
      </c>
      <c r="CH116" s="42">
        <f t="shared" si="87"/>
        <v>1</v>
      </c>
      <c r="CI116" s="42">
        <f t="shared" si="87"/>
        <v>1</v>
      </c>
      <c r="CJ116" s="42">
        <f t="shared" si="87"/>
        <v>1</v>
      </c>
      <c r="CK116" s="42">
        <f t="shared" si="87"/>
        <v>1</v>
      </c>
      <c r="CL116" s="42">
        <f t="shared" si="87"/>
        <v>1</v>
      </c>
      <c r="CM116" s="42">
        <f t="shared" si="87"/>
        <v>1</v>
      </c>
      <c r="CN116" s="42">
        <f t="shared" si="87"/>
        <v>1</v>
      </c>
      <c r="CO116" s="252"/>
      <c r="CP116" s="40"/>
      <c r="CQ116" s="41"/>
      <c r="CR116" s="59"/>
      <c r="CS116" s="193"/>
      <c r="CT116" s="209"/>
      <c r="CU116" s="193"/>
      <c r="CV116" s="193"/>
      <c r="CW116" s="193"/>
      <c r="CX116" s="193"/>
      <c r="CY116" s="193"/>
      <c r="CZ116" s="193"/>
      <c r="DA116" s="193"/>
      <c r="DB116" s="193"/>
      <c r="DC116" s="193"/>
      <c r="DD116" s="193"/>
      <c r="DE116" s="193"/>
      <c r="DF116" s="193"/>
      <c r="DG116" s="193"/>
      <c r="DH116" s="193"/>
      <c r="DI116" s="193"/>
      <c r="DJ116" s="193"/>
      <c r="DK116" s="193"/>
      <c r="DL116" s="193"/>
      <c r="DM116" s="193"/>
      <c r="DN116" s="193"/>
      <c r="DO116" s="193"/>
      <c r="DP116" s="193"/>
      <c r="DQ116" s="193"/>
      <c r="DR116" s="193"/>
      <c r="DS116" s="193"/>
      <c r="DT116" s="193"/>
      <c r="DU116" s="193"/>
      <c r="DV116" s="193"/>
      <c r="DW116" s="193"/>
      <c r="DX116" s="193"/>
      <c r="DY116" s="193"/>
      <c r="DZ116" s="193"/>
      <c r="EA116" s="193"/>
      <c r="EB116" s="193"/>
      <c r="EC116" s="193"/>
      <c r="ED116" s="193"/>
      <c r="EE116" s="193"/>
      <c r="EF116" s="193"/>
      <c r="EG116" s="193"/>
      <c r="EH116" s="193"/>
      <c r="EI116" s="193"/>
      <c r="EJ116" s="193"/>
      <c r="EK116" s="193"/>
      <c r="EL116" s="193"/>
      <c r="EM116" s="193"/>
      <c r="EN116" s="193"/>
      <c r="EO116" s="193"/>
      <c r="EP116" s="193"/>
      <c r="EQ116" s="193"/>
      <c r="ER116" s="193"/>
      <c r="ES116" s="193"/>
      <c r="ET116" s="193"/>
      <c r="EU116" s="193"/>
      <c r="EV116" s="193"/>
      <c r="EW116" s="193"/>
      <c r="EX116" s="193"/>
      <c r="EY116" s="193"/>
      <c r="EZ116" s="193"/>
      <c r="FA116" s="193"/>
      <c r="FB116" s="193"/>
      <c r="FC116" s="193"/>
      <c r="FD116" s="193"/>
      <c r="FE116" s="193"/>
      <c r="FF116" s="193"/>
      <c r="FG116" s="193"/>
      <c r="FH116" s="193"/>
      <c r="FI116" s="193"/>
      <c r="FJ116" s="193"/>
      <c r="FK116" s="193"/>
      <c r="FL116" s="193"/>
      <c r="FM116" s="193"/>
      <c r="FN116" s="193"/>
      <c r="FO116" s="193"/>
      <c r="FP116" s="193"/>
      <c r="FQ116" s="193"/>
      <c r="FR116" s="193"/>
      <c r="FS116" s="193"/>
      <c r="FT116" s="193"/>
      <c r="FU116" s="193"/>
      <c r="FV116" s="193"/>
      <c r="FW116" s="193"/>
      <c r="FX116" s="193"/>
      <c r="FY116" s="193"/>
      <c r="FZ116" s="193"/>
      <c r="GA116" s="193"/>
      <c r="GB116" s="193"/>
    </row>
    <row r="117" spans="1:184">
      <c r="A117" s="283"/>
      <c r="B117" s="33" t="s">
        <v>1</v>
      </c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52"/>
      <c r="CP117" s="188" t="str">
        <f>IF(Randomizer!CP125=0,"",Randomizer!CP125)</f>
        <v/>
      </c>
      <c r="CQ117" s="188" t="str">
        <f>IF(CP117=0, "", Randomizer!CQ125)</f>
        <v/>
      </c>
      <c r="CR117" s="59"/>
      <c r="CS117" s="193"/>
      <c r="CT117" s="209">
        <f>A116</f>
        <v>19</v>
      </c>
      <c r="CU117" s="193"/>
      <c r="CV117" s="193"/>
      <c r="CW117" s="193"/>
      <c r="CX117" s="193"/>
      <c r="CY117" s="193"/>
      <c r="CZ117" s="193"/>
      <c r="DA117" s="193"/>
      <c r="DB117" s="193"/>
      <c r="DC117" s="193"/>
      <c r="DD117" s="193"/>
      <c r="DE117" s="193"/>
      <c r="DF117" s="193"/>
      <c r="DG117" s="193"/>
      <c r="DH117" s="193"/>
      <c r="DI117" s="193"/>
      <c r="DJ117" s="193"/>
      <c r="DK117" s="193"/>
      <c r="DL117" s="193"/>
      <c r="DM117" s="193"/>
      <c r="DN117" s="193"/>
      <c r="DO117" s="193"/>
      <c r="DP117" s="193"/>
      <c r="DQ117" s="193"/>
      <c r="DR117" s="193"/>
      <c r="DS117" s="193"/>
      <c r="DT117" s="193"/>
      <c r="DU117" s="193"/>
      <c r="DV117" s="193"/>
      <c r="DW117" s="193"/>
      <c r="DX117" s="193"/>
      <c r="DY117" s="193"/>
      <c r="DZ117" s="193"/>
      <c r="EA117" s="193"/>
      <c r="EB117" s="193"/>
      <c r="EC117" s="193"/>
      <c r="ED117" s="193"/>
      <c r="EE117" s="193"/>
      <c r="EF117" s="193"/>
      <c r="EG117" s="193"/>
      <c r="EH117" s="193"/>
      <c r="EI117" s="193"/>
      <c r="EJ117" s="193"/>
      <c r="EK117" s="193"/>
      <c r="EL117" s="193"/>
      <c r="EM117" s="193"/>
      <c r="EN117" s="193"/>
      <c r="EO117" s="193"/>
      <c r="EP117" s="193"/>
      <c r="EQ117" s="193"/>
      <c r="ER117" s="193"/>
      <c r="ES117" s="193"/>
      <c r="ET117" s="193"/>
      <c r="EU117" s="193"/>
      <c r="EV117" s="193"/>
      <c r="EW117" s="193"/>
      <c r="EX117" s="193"/>
      <c r="EY117" s="193"/>
      <c r="EZ117" s="193"/>
      <c r="FA117" s="193"/>
      <c r="FB117" s="193"/>
      <c r="FC117" s="193"/>
      <c r="FD117" s="193"/>
      <c r="FE117" s="193"/>
      <c r="FF117" s="193"/>
      <c r="FG117" s="193"/>
      <c r="FH117" s="193"/>
      <c r="FI117" s="193"/>
      <c r="FJ117" s="193"/>
      <c r="FK117" s="193"/>
      <c r="FL117" s="193"/>
      <c r="FM117" s="193"/>
      <c r="FN117" s="193"/>
      <c r="FO117" s="193"/>
      <c r="FP117" s="193"/>
      <c r="FQ117" s="193"/>
      <c r="FR117" s="193"/>
      <c r="FS117" s="193"/>
      <c r="FT117" s="193"/>
      <c r="FU117" s="193"/>
      <c r="FV117" s="193"/>
      <c r="FW117" s="193"/>
      <c r="FX117" s="193"/>
      <c r="FY117" s="193"/>
      <c r="FZ117" s="193"/>
      <c r="GA117" s="193"/>
      <c r="GB117" s="193"/>
    </row>
    <row r="118" spans="1:184">
      <c r="A118" s="283"/>
      <c r="B118" s="33" t="s">
        <v>57</v>
      </c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52"/>
      <c r="CP118" s="245"/>
      <c r="CQ118" s="245"/>
      <c r="CR118" s="59"/>
      <c r="CS118" s="193"/>
      <c r="CT118" s="209"/>
      <c r="CU118" s="193"/>
      <c r="CV118" s="193"/>
      <c r="CW118" s="193"/>
      <c r="CX118" s="193"/>
      <c r="CY118" s="193"/>
      <c r="CZ118" s="193"/>
      <c r="DA118" s="193"/>
      <c r="DB118" s="193"/>
      <c r="DC118" s="193"/>
      <c r="DD118" s="193"/>
      <c r="DE118" s="193"/>
      <c r="DF118" s="193"/>
      <c r="DG118" s="193"/>
      <c r="DH118" s="193"/>
      <c r="DI118" s="193"/>
      <c r="DJ118" s="193"/>
      <c r="DK118" s="193"/>
      <c r="DL118" s="193"/>
      <c r="DM118" s="193"/>
      <c r="DN118" s="193"/>
      <c r="DO118" s="193"/>
      <c r="DP118" s="193"/>
      <c r="DQ118" s="193"/>
      <c r="DR118" s="193"/>
      <c r="DS118" s="193"/>
      <c r="DT118" s="193"/>
      <c r="DU118" s="193"/>
      <c r="DV118" s="193"/>
      <c r="DW118" s="193"/>
      <c r="DX118" s="193"/>
      <c r="DY118" s="193"/>
      <c r="DZ118" s="193"/>
      <c r="EA118" s="193"/>
      <c r="EB118" s="193"/>
      <c r="EC118" s="193"/>
      <c r="ED118" s="193"/>
      <c r="EE118" s="193"/>
      <c r="EF118" s="193"/>
      <c r="EG118" s="193"/>
      <c r="EH118" s="193"/>
      <c r="EI118" s="193"/>
      <c r="EJ118" s="193"/>
      <c r="EK118" s="193"/>
      <c r="EL118" s="193"/>
      <c r="EM118" s="193"/>
      <c r="EN118" s="193"/>
      <c r="EO118" s="193"/>
      <c r="EP118" s="193"/>
      <c r="EQ118" s="193"/>
      <c r="ER118" s="193"/>
      <c r="ES118" s="193"/>
      <c r="ET118" s="193"/>
      <c r="EU118" s="193"/>
      <c r="EV118" s="193"/>
      <c r="EW118" s="193"/>
      <c r="EX118" s="193"/>
      <c r="EY118" s="193"/>
      <c r="EZ118" s="193"/>
      <c r="FA118" s="193"/>
      <c r="FB118" s="193"/>
      <c r="FC118" s="193"/>
      <c r="FD118" s="193"/>
      <c r="FE118" s="193"/>
      <c r="FF118" s="193"/>
      <c r="FG118" s="193"/>
      <c r="FH118" s="193"/>
      <c r="FI118" s="193"/>
      <c r="FJ118" s="193"/>
      <c r="FK118" s="193"/>
      <c r="FL118" s="193"/>
      <c r="FM118" s="193"/>
      <c r="FN118" s="193"/>
      <c r="FO118" s="193"/>
      <c r="FP118" s="193"/>
      <c r="FQ118" s="193"/>
      <c r="FR118" s="193"/>
      <c r="FS118" s="193"/>
      <c r="FT118" s="193"/>
      <c r="FU118" s="193"/>
      <c r="FV118" s="193"/>
      <c r="FW118" s="193"/>
      <c r="FX118" s="193"/>
      <c r="FY118" s="193"/>
      <c r="FZ118" s="193"/>
      <c r="GA118" s="193"/>
      <c r="GB118" s="193"/>
    </row>
    <row r="119" spans="1:184">
      <c r="A119" s="283"/>
      <c r="B119" s="33" t="s">
        <v>2</v>
      </c>
      <c r="C119" s="34">
        <f>Randomizer!C128</f>
        <v>0</v>
      </c>
      <c r="D119" s="34">
        <f>Randomizer!D128</f>
        <v>0</v>
      </c>
      <c r="E119" s="34">
        <f>Randomizer!E128</f>
        <v>0</v>
      </c>
      <c r="F119" s="34">
        <f>Randomizer!F128</f>
        <v>0</v>
      </c>
      <c r="G119" s="34">
        <f>Randomizer!G128</f>
        <v>0</v>
      </c>
      <c r="H119" s="34">
        <f>Randomizer!H128</f>
        <v>0</v>
      </c>
      <c r="I119" s="34">
        <f>Randomizer!I128</f>
        <v>0</v>
      </c>
      <c r="J119" s="34">
        <f>Randomizer!J128</f>
        <v>0</v>
      </c>
      <c r="K119" s="34">
        <f>Randomizer!K128</f>
        <v>0</v>
      </c>
      <c r="L119" s="34">
        <f>Randomizer!L128</f>
        <v>0</v>
      </c>
      <c r="M119" s="34">
        <f>Randomizer!M128</f>
        <v>0</v>
      </c>
      <c r="N119" s="34">
        <f>Randomizer!N128</f>
        <v>0</v>
      </c>
      <c r="O119" s="34">
        <f>Randomizer!O128</f>
        <v>0</v>
      </c>
      <c r="P119" s="34">
        <f>Randomizer!P128</f>
        <v>0</v>
      </c>
      <c r="Q119" s="34">
        <f>Randomizer!Q128</f>
        <v>0</v>
      </c>
      <c r="R119" s="34">
        <f>Randomizer!R128</f>
        <v>0</v>
      </c>
      <c r="S119" s="34">
        <f>Randomizer!S128</f>
        <v>0</v>
      </c>
      <c r="T119" s="34">
        <f>Randomizer!T128</f>
        <v>0</v>
      </c>
      <c r="U119" s="34">
        <f>Randomizer!U128</f>
        <v>0</v>
      </c>
      <c r="V119" s="34">
        <f>Randomizer!V128</f>
        <v>0</v>
      </c>
      <c r="W119" s="34">
        <f>Randomizer!W128</f>
        <v>0</v>
      </c>
      <c r="X119" s="34">
        <f>Randomizer!X128</f>
        <v>0</v>
      </c>
      <c r="Y119" s="34">
        <f>Randomizer!Y128</f>
        <v>0</v>
      </c>
      <c r="Z119" s="34">
        <f>Randomizer!Z128</f>
        <v>0</v>
      </c>
      <c r="AA119" s="34">
        <f>Randomizer!AA128</f>
        <v>0</v>
      </c>
      <c r="AB119" s="34">
        <f>Randomizer!AB128</f>
        <v>0</v>
      </c>
      <c r="AC119" s="34">
        <f>Randomizer!AC128</f>
        <v>0</v>
      </c>
      <c r="AD119" s="34">
        <f>Randomizer!AD128</f>
        <v>0</v>
      </c>
      <c r="AE119" s="34">
        <f>Randomizer!AE128</f>
        <v>0</v>
      </c>
      <c r="AF119" s="34">
        <f>Randomizer!AF128</f>
        <v>0</v>
      </c>
      <c r="AG119" s="34">
        <f>Randomizer!AG128</f>
        <v>0</v>
      </c>
      <c r="AH119" s="34">
        <f>Randomizer!AH128</f>
        <v>0</v>
      </c>
      <c r="AI119" s="34">
        <f>Randomizer!AI128</f>
        <v>0</v>
      </c>
      <c r="AJ119" s="34">
        <f>Randomizer!AJ128</f>
        <v>0</v>
      </c>
      <c r="AK119" s="34">
        <f>Randomizer!AK128</f>
        <v>0</v>
      </c>
      <c r="AL119" s="34">
        <f>Randomizer!AL128</f>
        <v>0</v>
      </c>
      <c r="AM119" s="34">
        <f>Randomizer!AM128</f>
        <v>0</v>
      </c>
      <c r="AN119" s="34">
        <f>Randomizer!AN128</f>
        <v>0</v>
      </c>
      <c r="AO119" s="34">
        <f>Randomizer!AO128</f>
        <v>0</v>
      </c>
      <c r="AP119" s="34">
        <f>Randomizer!AP128</f>
        <v>0</v>
      </c>
      <c r="AQ119" s="34">
        <f>Randomizer!AQ128</f>
        <v>0</v>
      </c>
      <c r="AR119" s="34">
        <f>Randomizer!AR128</f>
        <v>0</v>
      </c>
      <c r="AS119" s="34">
        <f>Randomizer!AS128</f>
        <v>0</v>
      </c>
      <c r="AT119" s="34">
        <f>Randomizer!AT128</f>
        <v>0</v>
      </c>
      <c r="AU119" s="34">
        <f>Randomizer!AU128</f>
        <v>0</v>
      </c>
      <c r="AV119" s="34">
        <f>Randomizer!AV128</f>
        <v>0</v>
      </c>
      <c r="AW119" s="34">
        <f>Randomizer!AW128</f>
        <v>0</v>
      </c>
      <c r="AX119" s="34">
        <f>Randomizer!AX128</f>
        <v>0</v>
      </c>
      <c r="AY119" s="34">
        <f>Randomizer!AY128</f>
        <v>0</v>
      </c>
      <c r="AZ119" s="34">
        <f>Randomizer!AZ128</f>
        <v>0</v>
      </c>
      <c r="BA119" s="34">
        <f>Randomizer!BA128</f>
        <v>0</v>
      </c>
      <c r="BB119" s="34">
        <f>Randomizer!BB128</f>
        <v>0</v>
      </c>
      <c r="BC119" s="34">
        <f>Randomizer!BC128</f>
        <v>0</v>
      </c>
      <c r="BD119" s="34">
        <f>Randomizer!BD128</f>
        <v>0</v>
      </c>
      <c r="BE119" s="34">
        <f>Randomizer!BE128</f>
        <v>0</v>
      </c>
      <c r="BF119" s="34">
        <f>Randomizer!BF128</f>
        <v>0</v>
      </c>
      <c r="BG119" s="34">
        <f>Randomizer!BG128</f>
        <v>0</v>
      </c>
      <c r="BH119" s="34">
        <f>Randomizer!BH128</f>
        <v>0</v>
      </c>
      <c r="BI119" s="34">
        <f>Randomizer!BI128</f>
        <v>0</v>
      </c>
      <c r="BJ119" s="34">
        <f>Randomizer!BJ128</f>
        <v>0</v>
      </c>
      <c r="BK119" s="34">
        <f>Randomizer!BK128</f>
        <v>0</v>
      </c>
      <c r="BL119" s="34">
        <f>Randomizer!BL128</f>
        <v>0</v>
      </c>
      <c r="BM119" s="34">
        <f>Randomizer!BM128</f>
        <v>0</v>
      </c>
      <c r="BN119" s="34">
        <f>Randomizer!BN128</f>
        <v>0</v>
      </c>
      <c r="BO119" s="34">
        <f>Randomizer!BO128</f>
        <v>0</v>
      </c>
      <c r="BP119" s="34">
        <f>Randomizer!BP128</f>
        <v>0</v>
      </c>
      <c r="BQ119" s="34">
        <f>Randomizer!BQ128</f>
        <v>0</v>
      </c>
      <c r="BR119" s="34">
        <f>Randomizer!BR128</f>
        <v>0</v>
      </c>
      <c r="BS119" s="34">
        <f>Randomizer!BS128</f>
        <v>0</v>
      </c>
      <c r="BT119" s="34">
        <f>Randomizer!BT128</f>
        <v>0</v>
      </c>
      <c r="BU119" s="34">
        <f>Randomizer!BU128</f>
        <v>0</v>
      </c>
      <c r="BV119" s="34">
        <f>Randomizer!BV128</f>
        <v>0</v>
      </c>
      <c r="BW119" s="34">
        <f>Randomizer!BW128</f>
        <v>0</v>
      </c>
      <c r="BX119" s="34">
        <f>Randomizer!BX128</f>
        <v>0</v>
      </c>
      <c r="BY119" s="34">
        <f>Randomizer!BY128</f>
        <v>0</v>
      </c>
      <c r="BZ119" s="34">
        <f>Randomizer!BZ128</f>
        <v>0</v>
      </c>
      <c r="CA119" s="34">
        <f>Randomizer!CA128</f>
        <v>0</v>
      </c>
      <c r="CB119" s="34">
        <f>Randomizer!CB128</f>
        <v>0</v>
      </c>
      <c r="CC119" s="34">
        <f>Randomizer!CC128</f>
        <v>0</v>
      </c>
      <c r="CD119" s="34">
        <f>Randomizer!CD128</f>
        <v>0</v>
      </c>
      <c r="CE119" s="34">
        <f>Randomizer!CE128</f>
        <v>0</v>
      </c>
      <c r="CF119" s="34">
        <f>Randomizer!CF128</f>
        <v>0</v>
      </c>
      <c r="CG119" s="34">
        <f>Randomizer!CG128</f>
        <v>0</v>
      </c>
      <c r="CH119" s="34">
        <f>Randomizer!CH128</f>
        <v>0</v>
      </c>
      <c r="CI119" s="34">
        <f>Randomizer!CI128</f>
        <v>0</v>
      </c>
      <c r="CJ119" s="34">
        <f>Randomizer!CJ128</f>
        <v>0</v>
      </c>
      <c r="CK119" s="34">
        <f>Randomizer!CK128</f>
        <v>0</v>
      </c>
      <c r="CL119" s="34">
        <f>Randomizer!CL128</f>
        <v>0</v>
      </c>
      <c r="CM119" s="34">
        <f>Randomizer!CM128</f>
        <v>0</v>
      </c>
      <c r="CN119" s="34">
        <f>Randomizer!CN128</f>
        <v>0</v>
      </c>
      <c r="CO119" s="252"/>
      <c r="CP119" s="189"/>
      <c r="CQ119" s="190"/>
      <c r="CR119" s="59"/>
      <c r="CS119" s="193"/>
      <c r="CT119" s="209"/>
      <c r="CU119" s="193"/>
      <c r="CV119" s="193"/>
      <c r="CW119" s="193"/>
      <c r="CX119" s="193"/>
      <c r="CY119" s="193"/>
      <c r="CZ119" s="193"/>
      <c r="DA119" s="193"/>
      <c r="DB119" s="193"/>
      <c r="DC119" s="193"/>
      <c r="DD119" s="193"/>
      <c r="DE119" s="193"/>
      <c r="DF119" s="193"/>
      <c r="DG119" s="193"/>
      <c r="DH119" s="193"/>
      <c r="DI119" s="193"/>
      <c r="DJ119" s="193"/>
      <c r="DK119" s="193"/>
      <c r="DL119" s="193"/>
      <c r="DM119" s="193"/>
      <c r="DN119" s="193"/>
      <c r="DO119" s="193"/>
      <c r="DP119" s="193"/>
      <c r="DQ119" s="193"/>
      <c r="DR119" s="193"/>
      <c r="DS119" s="193"/>
      <c r="DT119" s="193"/>
      <c r="DU119" s="193"/>
      <c r="DV119" s="193"/>
      <c r="DW119" s="193"/>
      <c r="DX119" s="193"/>
      <c r="DY119" s="193"/>
      <c r="DZ119" s="193"/>
      <c r="EA119" s="193"/>
      <c r="EB119" s="193"/>
      <c r="EC119" s="193"/>
      <c r="ED119" s="193"/>
      <c r="EE119" s="193"/>
      <c r="EF119" s="193"/>
      <c r="EG119" s="193"/>
      <c r="EH119" s="193"/>
      <c r="EI119" s="193"/>
      <c r="EJ119" s="193"/>
      <c r="EK119" s="193"/>
      <c r="EL119" s="193"/>
      <c r="EM119" s="193"/>
      <c r="EN119" s="193"/>
      <c r="EO119" s="193"/>
      <c r="EP119" s="193"/>
      <c r="EQ119" s="193"/>
      <c r="ER119" s="193"/>
      <c r="ES119" s="193"/>
      <c r="ET119" s="193"/>
      <c r="EU119" s="193"/>
      <c r="EV119" s="193"/>
      <c r="EW119" s="193"/>
      <c r="EX119" s="193"/>
      <c r="EY119" s="193"/>
      <c r="EZ119" s="193"/>
      <c r="FA119" s="193"/>
      <c r="FB119" s="193"/>
      <c r="FC119" s="193"/>
      <c r="FD119" s="193"/>
      <c r="FE119" s="193"/>
      <c r="FF119" s="193"/>
      <c r="FG119" s="193"/>
      <c r="FH119" s="193"/>
      <c r="FI119" s="193"/>
      <c r="FJ119" s="193"/>
      <c r="FK119" s="193"/>
      <c r="FL119" s="193"/>
      <c r="FM119" s="193"/>
      <c r="FN119" s="193"/>
      <c r="FO119" s="193"/>
      <c r="FP119" s="193"/>
      <c r="FQ119" s="193"/>
      <c r="FR119" s="193"/>
      <c r="FS119" s="193"/>
      <c r="FT119" s="193"/>
      <c r="FU119" s="193"/>
      <c r="FV119" s="193"/>
      <c r="FW119" s="193"/>
      <c r="FX119" s="193"/>
      <c r="FY119" s="193"/>
      <c r="FZ119" s="193"/>
      <c r="GA119" s="193"/>
      <c r="GB119" s="193"/>
    </row>
    <row r="120" spans="1:184" hidden="1">
      <c r="A120" s="283"/>
      <c r="B120" s="33" t="s">
        <v>16</v>
      </c>
      <c r="C120" s="34" t="str">
        <f t="shared" ref="C120:R120" si="88">C115</f>
        <v>Frank Hulton </v>
      </c>
      <c r="D120" s="34" t="str">
        <f t="shared" si="88"/>
        <v>Mark Redsell</v>
      </c>
      <c r="E120" s="34" t="str">
        <f t="shared" si="88"/>
        <v>Greg Dakin</v>
      </c>
      <c r="F120" s="34" t="str">
        <f t="shared" si="88"/>
        <v>Thorsten Folker</v>
      </c>
      <c r="G120" s="34" t="str">
        <f t="shared" si="88"/>
        <v>Joel West </v>
      </c>
      <c r="H120" s="34" t="str">
        <f t="shared" si="88"/>
        <v>Klaus Brettner</v>
      </c>
      <c r="I120" s="34" t="str">
        <f t="shared" si="88"/>
        <v>Markus Meissner</v>
      </c>
      <c r="J120" s="34" t="str">
        <f t="shared" si="88"/>
        <v>Stefan Bernardy</v>
      </c>
      <c r="K120" s="34" t="str">
        <f t="shared" si="88"/>
        <v>Søren Krogh</v>
      </c>
      <c r="L120" s="34" t="str">
        <f t="shared" si="88"/>
        <v>Alvaro Silgado</v>
      </c>
      <c r="M120" s="34" t="str">
        <f t="shared" si="88"/>
        <v>Pete Burgess</v>
      </c>
      <c r="N120" s="34" t="str">
        <f t="shared" si="88"/>
        <v>Dieter Perlick</v>
      </c>
      <c r="O120" s="34" t="str">
        <f t="shared" si="88"/>
        <v>Simon Thornton </v>
      </c>
      <c r="P120" s="34" t="str">
        <f t="shared" si="88"/>
        <v>André Austen</v>
      </c>
      <c r="Q120" s="34" t="str">
        <f t="shared" si="88"/>
        <v>Siegfried Schedel</v>
      </c>
      <c r="R120" s="34" t="str">
        <f t="shared" si="88"/>
        <v>George Young</v>
      </c>
      <c r="S120" s="34" t="str">
        <f t="shared" ref="S120:CD120" si="89">S115</f>
        <v>John Phillips</v>
      </c>
      <c r="T120" s="34" t="str">
        <f t="shared" si="89"/>
        <v>Stefan Bertschi</v>
      </c>
      <c r="U120" s="34" t="str">
        <f t="shared" si="89"/>
        <v>Jason Bioletti</v>
      </c>
      <c r="V120" s="34" t="str">
        <f t="shared" si="89"/>
        <v>Allen Elliott</v>
      </c>
      <c r="W120" s="34" t="str">
        <f t="shared" si="89"/>
        <v>Thomas Deinert</v>
      </c>
      <c r="X120" s="34" t="str">
        <f t="shared" si="89"/>
        <v>Mike Evans</v>
      </c>
      <c r="Y120" s="34" t="str">
        <f t="shared" si="89"/>
        <v>Jon Edison</v>
      </c>
      <c r="Z120" s="34" t="str">
        <f t="shared" si="89"/>
        <v>Thomas Henselmann</v>
      </c>
      <c r="AA120" s="34" t="str">
        <f t="shared" si="89"/>
        <v>Sebastian Reichert</v>
      </c>
      <c r="AB120" s="34" t="str">
        <f t="shared" si="89"/>
        <v>Robert Hermans</v>
      </c>
      <c r="AC120" s="34" t="str">
        <f t="shared" si="89"/>
        <v>Eberhard Rosemann</v>
      </c>
      <c r="AD120" s="34" t="str">
        <f t="shared" si="89"/>
        <v>Klaus Kowalski</v>
      </c>
      <c r="AE120" s="34" t="str">
        <f t="shared" si="89"/>
        <v>Mike Shellim</v>
      </c>
      <c r="AF120" s="34" t="str">
        <f t="shared" si="89"/>
        <v>Martin Newnham</v>
      </c>
      <c r="AG120" s="34" t="str">
        <f t="shared" si="89"/>
        <v>Marc Schmieding</v>
      </c>
      <c r="AH120" s="34" t="str">
        <f t="shared" si="89"/>
        <v>Mark Treble</v>
      </c>
      <c r="AI120" s="34" t="str">
        <f t="shared" si="89"/>
        <v>Gary Harrison</v>
      </c>
      <c r="AJ120" s="34" t="str">
        <f t="shared" si="89"/>
        <v>Peter Gunning</v>
      </c>
      <c r="AK120" s="34" t="str">
        <f t="shared" si="89"/>
        <v>Tobias Reik</v>
      </c>
      <c r="AL120" s="34" t="str">
        <f t="shared" si="89"/>
        <v>Mick Walsh</v>
      </c>
      <c r="AM120" s="34" t="str">
        <f t="shared" si="89"/>
        <v>Paul Garnett</v>
      </c>
      <c r="AN120" s="34" t="str">
        <f t="shared" si="89"/>
        <v>Daniel Schneider</v>
      </c>
      <c r="AO120" s="34" t="str">
        <f t="shared" si="89"/>
        <v>Torsten Hermann</v>
      </c>
      <c r="AP120" s="34" t="str">
        <f t="shared" si="89"/>
        <v>Peter Kowalski</v>
      </c>
      <c r="AQ120" s="34" t="str">
        <f t="shared" si="89"/>
        <v>Martin Kopp</v>
      </c>
      <c r="AR120" s="34" t="str">
        <f t="shared" si="89"/>
        <v>Plöschberger Hannes</v>
      </c>
      <c r="AS120" s="34" t="str">
        <f t="shared" si="89"/>
        <v>Rick Ruijsink</v>
      </c>
      <c r="AT120" s="34" t="str">
        <f t="shared" si="89"/>
        <v>Mark Abbotts</v>
      </c>
      <c r="AU120" s="34" t="str">
        <f t="shared" si="89"/>
        <v>Arne Finkeldey</v>
      </c>
      <c r="AV120" s="34" t="str">
        <f t="shared" si="89"/>
        <v>Martin Ulrich </v>
      </c>
      <c r="AW120" s="34" t="str">
        <f t="shared" si="89"/>
        <v>Tony Robertson</v>
      </c>
      <c r="AX120" s="34" t="str">
        <f t="shared" si="89"/>
        <v>Jesper Christensen</v>
      </c>
      <c r="AY120" s="34" t="str">
        <f t="shared" si="89"/>
        <v>Ulrich Duttenhofer</v>
      </c>
      <c r="AZ120" s="34" t="str">
        <f t="shared" si="89"/>
        <v>Robert Ryan</v>
      </c>
      <c r="BA120" s="34">
        <f t="shared" si="89"/>
        <v>0</v>
      </c>
      <c r="BB120" s="34">
        <f t="shared" si="89"/>
        <v>0</v>
      </c>
      <c r="BC120" s="34">
        <f t="shared" si="89"/>
        <v>0</v>
      </c>
      <c r="BD120" s="34">
        <f t="shared" si="89"/>
        <v>0</v>
      </c>
      <c r="BE120" s="34">
        <f t="shared" si="89"/>
        <v>0</v>
      </c>
      <c r="BF120" s="34">
        <f t="shared" si="89"/>
        <v>0</v>
      </c>
      <c r="BG120" s="34">
        <f t="shared" si="89"/>
        <v>0</v>
      </c>
      <c r="BH120" s="34">
        <f t="shared" si="89"/>
        <v>0</v>
      </c>
      <c r="BI120" s="34">
        <f t="shared" si="89"/>
        <v>0</v>
      </c>
      <c r="BJ120" s="34">
        <f t="shared" si="89"/>
        <v>0</v>
      </c>
      <c r="BK120" s="34">
        <f t="shared" si="89"/>
        <v>0</v>
      </c>
      <c r="BL120" s="34">
        <f t="shared" si="89"/>
        <v>0</v>
      </c>
      <c r="BM120" s="34">
        <f t="shared" si="89"/>
        <v>0</v>
      </c>
      <c r="BN120" s="34">
        <f t="shared" si="89"/>
        <v>0</v>
      </c>
      <c r="BO120" s="34">
        <f t="shared" si="89"/>
        <v>0</v>
      </c>
      <c r="BP120" s="34">
        <f t="shared" si="89"/>
        <v>0</v>
      </c>
      <c r="BQ120" s="34">
        <f t="shared" si="89"/>
        <v>0</v>
      </c>
      <c r="BR120" s="34">
        <f t="shared" si="89"/>
        <v>0</v>
      </c>
      <c r="BS120" s="34">
        <f t="shared" si="89"/>
        <v>0</v>
      </c>
      <c r="BT120" s="34">
        <f t="shared" si="89"/>
        <v>0</v>
      </c>
      <c r="BU120" s="34">
        <f t="shared" si="89"/>
        <v>0</v>
      </c>
      <c r="BV120" s="34">
        <f t="shared" si="89"/>
        <v>0</v>
      </c>
      <c r="BW120" s="34">
        <f t="shared" si="89"/>
        <v>0</v>
      </c>
      <c r="BX120" s="34">
        <f t="shared" si="89"/>
        <v>0</v>
      </c>
      <c r="BY120" s="34">
        <f t="shared" si="89"/>
        <v>0</v>
      </c>
      <c r="BZ120" s="34">
        <f t="shared" si="89"/>
        <v>0</v>
      </c>
      <c r="CA120" s="34">
        <f t="shared" si="89"/>
        <v>0</v>
      </c>
      <c r="CB120" s="34">
        <f t="shared" si="89"/>
        <v>0</v>
      </c>
      <c r="CC120" s="34">
        <f t="shared" si="89"/>
        <v>0</v>
      </c>
      <c r="CD120" s="34">
        <f t="shared" si="89"/>
        <v>0</v>
      </c>
      <c r="CE120" s="34">
        <f t="shared" ref="CE120:CN120" si="90">CE115</f>
        <v>0</v>
      </c>
      <c r="CF120" s="34">
        <f t="shared" si="90"/>
        <v>0</v>
      </c>
      <c r="CG120" s="34">
        <f t="shared" si="90"/>
        <v>0</v>
      </c>
      <c r="CH120" s="34">
        <f t="shared" si="90"/>
        <v>0</v>
      </c>
      <c r="CI120" s="34">
        <f t="shared" si="90"/>
        <v>0</v>
      </c>
      <c r="CJ120" s="34">
        <f t="shared" si="90"/>
        <v>0</v>
      </c>
      <c r="CK120" s="34">
        <f t="shared" si="90"/>
        <v>0</v>
      </c>
      <c r="CL120" s="34">
        <f t="shared" si="90"/>
        <v>0</v>
      </c>
      <c r="CM120" s="34">
        <f t="shared" si="90"/>
        <v>0</v>
      </c>
      <c r="CN120" s="34">
        <f t="shared" si="90"/>
        <v>0</v>
      </c>
      <c r="CO120" s="252"/>
      <c r="CP120" s="40"/>
      <c r="CQ120" s="41"/>
      <c r="CR120" s="59"/>
      <c r="CS120" s="193"/>
      <c r="CT120" s="209">
        <f>A119</f>
        <v>0</v>
      </c>
      <c r="CU120" s="193"/>
      <c r="CV120" s="193"/>
      <c r="CW120" s="193"/>
      <c r="CX120" s="193"/>
      <c r="CY120" s="193"/>
      <c r="CZ120" s="193"/>
      <c r="DA120" s="193"/>
      <c r="DB120" s="193"/>
      <c r="DC120" s="193"/>
      <c r="DD120" s="193"/>
      <c r="DE120" s="193"/>
      <c r="DF120" s="193"/>
      <c r="DG120" s="193"/>
      <c r="DH120" s="193"/>
      <c r="DI120" s="193"/>
      <c r="DJ120" s="193"/>
      <c r="DK120" s="193"/>
      <c r="DL120" s="193"/>
      <c r="DM120" s="193"/>
      <c r="DN120" s="193"/>
      <c r="DO120" s="193"/>
      <c r="DP120" s="193"/>
      <c r="DQ120" s="193"/>
      <c r="DR120" s="193"/>
      <c r="DS120" s="193"/>
      <c r="DT120" s="193"/>
      <c r="DU120" s="193"/>
      <c r="DV120" s="193"/>
      <c r="DW120" s="193"/>
      <c r="DX120" s="193"/>
      <c r="DY120" s="193"/>
      <c r="DZ120" s="193"/>
      <c r="EA120" s="193"/>
      <c r="EB120" s="193"/>
      <c r="EC120" s="193"/>
      <c r="ED120" s="193"/>
      <c r="EE120" s="193"/>
      <c r="EF120" s="193"/>
      <c r="EG120" s="193"/>
      <c r="EH120" s="193"/>
      <c r="EI120" s="193"/>
      <c r="EJ120" s="193"/>
      <c r="EK120" s="193"/>
      <c r="EL120" s="193"/>
      <c r="EM120" s="193"/>
      <c r="EN120" s="193"/>
      <c r="EO120" s="193"/>
      <c r="EP120" s="193"/>
      <c r="EQ120" s="193"/>
      <c r="ER120" s="193"/>
      <c r="ES120" s="193"/>
      <c r="ET120" s="193"/>
      <c r="EU120" s="193"/>
      <c r="EV120" s="193"/>
      <c r="EW120" s="193"/>
      <c r="EX120" s="193"/>
      <c r="EY120" s="193"/>
      <c r="EZ120" s="193"/>
      <c r="FA120" s="193"/>
      <c r="FB120" s="193"/>
      <c r="FC120" s="193"/>
      <c r="FD120" s="193"/>
      <c r="FE120" s="193"/>
      <c r="FF120" s="193"/>
      <c r="FG120" s="193"/>
      <c r="FH120" s="193"/>
      <c r="FI120" s="193"/>
      <c r="FJ120" s="193"/>
      <c r="FK120" s="193"/>
      <c r="FL120" s="193"/>
      <c r="FM120" s="193"/>
      <c r="FN120" s="193"/>
      <c r="FO120" s="193"/>
      <c r="FP120" s="193"/>
      <c r="FQ120" s="193"/>
      <c r="FR120" s="193"/>
      <c r="FS120" s="193"/>
      <c r="FT120" s="193"/>
      <c r="FU120" s="193"/>
      <c r="FV120" s="193"/>
      <c r="FW120" s="193"/>
      <c r="FX120" s="193"/>
      <c r="FY120" s="193"/>
      <c r="FZ120" s="193"/>
      <c r="GA120" s="193"/>
      <c r="GB120" s="193"/>
    </row>
    <row r="121" spans="1:184" s="179" customFormat="1" hidden="1">
      <c r="A121" s="280">
        <v>20</v>
      </c>
      <c r="B121" s="16" t="s">
        <v>18</v>
      </c>
      <c r="C121" s="46">
        <f>RANK(C124,$C124:$CN124,0)</f>
        <v>1</v>
      </c>
      <c r="D121" s="46">
        <f t="shared" ref="D121:BO121" si="91">RANK(D124,$C124:$CN124,0)</f>
        <v>1</v>
      </c>
      <c r="E121" s="46">
        <f t="shared" si="91"/>
        <v>1</v>
      </c>
      <c r="F121" s="46">
        <f t="shared" si="91"/>
        <v>1</v>
      </c>
      <c r="G121" s="46">
        <f t="shared" si="91"/>
        <v>1</v>
      </c>
      <c r="H121" s="46">
        <f t="shared" si="91"/>
        <v>1</v>
      </c>
      <c r="I121" s="46">
        <f t="shared" si="91"/>
        <v>1</v>
      </c>
      <c r="J121" s="46">
        <f t="shared" si="91"/>
        <v>1</v>
      </c>
      <c r="K121" s="46">
        <f t="shared" si="91"/>
        <v>1</v>
      </c>
      <c r="L121" s="46">
        <f t="shared" si="91"/>
        <v>1</v>
      </c>
      <c r="M121" s="46">
        <f t="shared" si="91"/>
        <v>1</v>
      </c>
      <c r="N121" s="46">
        <f t="shared" si="91"/>
        <v>1</v>
      </c>
      <c r="O121" s="46">
        <f t="shared" si="91"/>
        <v>1</v>
      </c>
      <c r="P121" s="46">
        <f t="shared" si="91"/>
        <v>1</v>
      </c>
      <c r="Q121" s="46">
        <f t="shared" si="91"/>
        <v>1</v>
      </c>
      <c r="R121" s="46">
        <f t="shared" si="91"/>
        <v>1</v>
      </c>
      <c r="S121" s="46">
        <f t="shared" si="91"/>
        <v>1</v>
      </c>
      <c r="T121" s="46">
        <f t="shared" si="91"/>
        <v>1</v>
      </c>
      <c r="U121" s="46">
        <f t="shared" si="91"/>
        <v>1</v>
      </c>
      <c r="V121" s="46">
        <f t="shared" si="91"/>
        <v>1</v>
      </c>
      <c r="W121" s="46">
        <f t="shared" si="91"/>
        <v>1</v>
      </c>
      <c r="X121" s="46">
        <f t="shared" si="91"/>
        <v>1</v>
      </c>
      <c r="Y121" s="46">
        <f t="shared" si="91"/>
        <v>1</v>
      </c>
      <c r="Z121" s="46">
        <f t="shared" si="91"/>
        <v>1</v>
      </c>
      <c r="AA121" s="46">
        <f t="shared" si="91"/>
        <v>1</v>
      </c>
      <c r="AB121" s="46">
        <f t="shared" si="91"/>
        <v>1</v>
      </c>
      <c r="AC121" s="46">
        <f t="shared" si="91"/>
        <v>1</v>
      </c>
      <c r="AD121" s="46">
        <f t="shared" si="91"/>
        <v>1</v>
      </c>
      <c r="AE121" s="46">
        <f t="shared" si="91"/>
        <v>1</v>
      </c>
      <c r="AF121" s="46">
        <f t="shared" si="91"/>
        <v>1</v>
      </c>
      <c r="AG121" s="46">
        <f t="shared" si="91"/>
        <v>1</v>
      </c>
      <c r="AH121" s="46">
        <f t="shared" si="91"/>
        <v>1</v>
      </c>
      <c r="AI121" s="46">
        <f t="shared" si="91"/>
        <v>1</v>
      </c>
      <c r="AJ121" s="46">
        <f t="shared" si="91"/>
        <v>1</v>
      </c>
      <c r="AK121" s="46">
        <f t="shared" si="91"/>
        <v>1</v>
      </c>
      <c r="AL121" s="46">
        <f t="shared" si="91"/>
        <v>1</v>
      </c>
      <c r="AM121" s="46">
        <f t="shared" si="91"/>
        <v>1</v>
      </c>
      <c r="AN121" s="46">
        <f t="shared" si="91"/>
        <v>1</v>
      </c>
      <c r="AO121" s="46">
        <f t="shared" si="91"/>
        <v>1</v>
      </c>
      <c r="AP121" s="46">
        <f t="shared" si="91"/>
        <v>1</v>
      </c>
      <c r="AQ121" s="46">
        <f t="shared" si="91"/>
        <v>1</v>
      </c>
      <c r="AR121" s="46">
        <f t="shared" si="91"/>
        <v>1</v>
      </c>
      <c r="AS121" s="46">
        <f t="shared" si="91"/>
        <v>1</v>
      </c>
      <c r="AT121" s="46">
        <f t="shared" si="91"/>
        <v>1</v>
      </c>
      <c r="AU121" s="46">
        <f t="shared" si="91"/>
        <v>1</v>
      </c>
      <c r="AV121" s="46">
        <f t="shared" si="91"/>
        <v>1</v>
      </c>
      <c r="AW121" s="46">
        <f t="shared" si="91"/>
        <v>1</v>
      </c>
      <c r="AX121" s="46">
        <f t="shared" si="91"/>
        <v>1</v>
      </c>
      <c r="AY121" s="46">
        <f t="shared" si="91"/>
        <v>1</v>
      </c>
      <c r="AZ121" s="46">
        <f t="shared" si="91"/>
        <v>1</v>
      </c>
      <c r="BA121" s="46">
        <f t="shared" si="91"/>
        <v>1</v>
      </c>
      <c r="BB121" s="46">
        <f t="shared" si="91"/>
        <v>1</v>
      </c>
      <c r="BC121" s="46">
        <f t="shared" si="91"/>
        <v>1</v>
      </c>
      <c r="BD121" s="46">
        <f t="shared" si="91"/>
        <v>1</v>
      </c>
      <c r="BE121" s="46">
        <f t="shared" si="91"/>
        <v>1</v>
      </c>
      <c r="BF121" s="46">
        <f t="shared" si="91"/>
        <v>1</v>
      </c>
      <c r="BG121" s="46">
        <f t="shared" si="91"/>
        <v>1</v>
      </c>
      <c r="BH121" s="46">
        <f t="shared" si="91"/>
        <v>1</v>
      </c>
      <c r="BI121" s="46">
        <f t="shared" si="91"/>
        <v>1</v>
      </c>
      <c r="BJ121" s="46">
        <f t="shared" si="91"/>
        <v>1</v>
      </c>
      <c r="BK121" s="46">
        <f t="shared" si="91"/>
        <v>1</v>
      </c>
      <c r="BL121" s="46">
        <f t="shared" si="91"/>
        <v>1</v>
      </c>
      <c r="BM121" s="46">
        <f t="shared" si="91"/>
        <v>1</v>
      </c>
      <c r="BN121" s="46">
        <f t="shared" si="91"/>
        <v>1</v>
      </c>
      <c r="BO121" s="46">
        <f t="shared" si="91"/>
        <v>1</v>
      </c>
      <c r="BP121" s="46">
        <f t="shared" ref="BP121:CN121" si="92">RANK(BP124,$C124:$CN124,0)</f>
        <v>1</v>
      </c>
      <c r="BQ121" s="46">
        <f t="shared" si="92"/>
        <v>1</v>
      </c>
      <c r="BR121" s="46">
        <f t="shared" si="92"/>
        <v>1</v>
      </c>
      <c r="BS121" s="46">
        <f t="shared" si="92"/>
        <v>1</v>
      </c>
      <c r="BT121" s="46">
        <f t="shared" si="92"/>
        <v>1</v>
      </c>
      <c r="BU121" s="46">
        <f t="shared" si="92"/>
        <v>1</v>
      </c>
      <c r="BV121" s="46">
        <f t="shared" si="92"/>
        <v>1</v>
      </c>
      <c r="BW121" s="46">
        <f t="shared" si="92"/>
        <v>1</v>
      </c>
      <c r="BX121" s="46">
        <f t="shared" si="92"/>
        <v>1</v>
      </c>
      <c r="BY121" s="46">
        <f t="shared" si="92"/>
        <v>1</v>
      </c>
      <c r="BZ121" s="46">
        <f t="shared" si="92"/>
        <v>1</v>
      </c>
      <c r="CA121" s="46">
        <f t="shared" si="92"/>
        <v>1</v>
      </c>
      <c r="CB121" s="46">
        <f t="shared" si="92"/>
        <v>1</v>
      </c>
      <c r="CC121" s="46">
        <f t="shared" si="92"/>
        <v>1</v>
      </c>
      <c r="CD121" s="46">
        <f t="shared" si="92"/>
        <v>1</v>
      </c>
      <c r="CE121" s="46">
        <f t="shared" si="92"/>
        <v>1</v>
      </c>
      <c r="CF121" s="46">
        <f t="shared" si="92"/>
        <v>1</v>
      </c>
      <c r="CG121" s="46">
        <f t="shared" si="92"/>
        <v>1</v>
      </c>
      <c r="CH121" s="46">
        <f t="shared" si="92"/>
        <v>1</v>
      </c>
      <c r="CI121" s="46">
        <f t="shared" si="92"/>
        <v>1</v>
      </c>
      <c r="CJ121" s="46">
        <f t="shared" si="92"/>
        <v>1</v>
      </c>
      <c r="CK121" s="46">
        <f t="shared" si="92"/>
        <v>1</v>
      </c>
      <c r="CL121" s="46">
        <f t="shared" si="92"/>
        <v>1</v>
      </c>
      <c r="CM121" s="46">
        <f t="shared" si="92"/>
        <v>1</v>
      </c>
      <c r="CN121" s="46">
        <f t="shared" si="92"/>
        <v>1</v>
      </c>
      <c r="CO121" s="252"/>
      <c r="CP121" s="40"/>
      <c r="CQ121" s="41"/>
      <c r="CR121" s="59"/>
      <c r="CS121" s="193"/>
      <c r="CT121" s="209"/>
      <c r="CU121" s="193"/>
      <c r="CV121" s="193"/>
      <c r="CW121" s="193"/>
      <c r="CX121" s="193"/>
      <c r="CY121" s="193"/>
      <c r="CZ121" s="193"/>
      <c r="DA121" s="193"/>
      <c r="DB121" s="193"/>
      <c r="DC121" s="193"/>
      <c r="DD121" s="193"/>
      <c r="DE121" s="193"/>
      <c r="DF121" s="193"/>
      <c r="DG121" s="193"/>
      <c r="DH121" s="193"/>
      <c r="DI121" s="193"/>
      <c r="DJ121" s="193"/>
      <c r="DK121" s="193"/>
      <c r="DL121" s="193"/>
      <c r="DM121" s="193"/>
      <c r="DN121" s="193"/>
      <c r="DO121" s="193"/>
      <c r="DP121" s="193"/>
      <c r="DQ121" s="193"/>
      <c r="DR121" s="193"/>
      <c r="DS121" s="193"/>
      <c r="DT121" s="193"/>
      <c r="DU121" s="193"/>
      <c r="DV121" s="193"/>
      <c r="DW121" s="193"/>
      <c r="DX121" s="193"/>
      <c r="DY121" s="193"/>
      <c r="DZ121" s="193"/>
      <c r="EA121" s="193"/>
      <c r="EB121" s="193"/>
      <c r="EC121" s="193"/>
      <c r="ED121" s="193"/>
      <c r="EE121" s="193"/>
      <c r="EF121" s="193"/>
      <c r="EG121" s="193"/>
      <c r="EH121" s="193"/>
      <c r="EI121" s="193"/>
      <c r="EJ121" s="193"/>
      <c r="EK121" s="193"/>
      <c r="EL121" s="193"/>
      <c r="EM121" s="193"/>
      <c r="EN121" s="193"/>
      <c r="EO121" s="193"/>
      <c r="EP121" s="193"/>
      <c r="EQ121" s="193"/>
      <c r="ER121" s="193"/>
      <c r="ES121" s="193"/>
      <c r="ET121" s="193"/>
      <c r="EU121" s="193"/>
      <c r="EV121" s="193"/>
      <c r="EW121" s="193"/>
      <c r="EX121" s="193"/>
      <c r="EY121" s="193"/>
      <c r="EZ121" s="193"/>
      <c r="FA121" s="193"/>
      <c r="FB121" s="193"/>
      <c r="FC121" s="193"/>
      <c r="FD121" s="193"/>
      <c r="FE121" s="193"/>
      <c r="FF121" s="193"/>
      <c r="FG121" s="193"/>
      <c r="FH121" s="193"/>
      <c r="FI121" s="193"/>
      <c r="FJ121" s="193"/>
      <c r="FK121" s="193"/>
      <c r="FL121" s="193"/>
      <c r="FM121" s="193"/>
      <c r="FN121" s="193"/>
      <c r="FO121" s="193"/>
      <c r="FP121" s="193"/>
      <c r="FQ121" s="193"/>
      <c r="FR121" s="193"/>
      <c r="FS121" s="193"/>
      <c r="FT121" s="193"/>
      <c r="FU121" s="193"/>
      <c r="FV121" s="193"/>
      <c r="FW121" s="193"/>
      <c r="FX121" s="193"/>
      <c r="FY121" s="193"/>
      <c r="FZ121" s="193"/>
      <c r="GA121" s="193"/>
      <c r="GB121" s="193"/>
    </row>
    <row r="122" spans="1:184" s="179" customFormat="1">
      <c r="A122" s="280"/>
      <c r="B122" s="16" t="s">
        <v>1</v>
      </c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252"/>
      <c r="CP122" s="188" t="str">
        <f>IF(Randomizer!CP131=0,"",Randomizer!CP131)</f>
        <v/>
      </c>
      <c r="CQ122" s="188" t="str">
        <f>IF(CP122=0, "", Randomizer!CQ131)</f>
        <v/>
      </c>
      <c r="CR122" s="59"/>
      <c r="CS122" s="193"/>
      <c r="CT122" s="209">
        <f>A121</f>
        <v>20</v>
      </c>
      <c r="CU122" s="193"/>
      <c r="CV122" s="193"/>
      <c r="CW122" s="193"/>
      <c r="CX122" s="193"/>
      <c r="CY122" s="193"/>
      <c r="CZ122" s="193"/>
      <c r="DA122" s="193"/>
      <c r="DB122" s="193"/>
      <c r="DC122" s="193"/>
      <c r="DD122" s="193"/>
      <c r="DE122" s="193"/>
      <c r="DF122" s="193"/>
      <c r="DG122" s="193"/>
      <c r="DH122" s="193"/>
      <c r="DI122" s="193"/>
      <c r="DJ122" s="193"/>
      <c r="DK122" s="193"/>
      <c r="DL122" s="193"/>
      <c r="DM122" s="193"/>
      <c r="DN122" s="193"/>
      <c r="DO122" s="193"/>
      <c r="DP122" s="193"/>
      <c r="DQ122" s="193"/>
      <c r="DR122" s="193"/>
      <c r="DS122" s="193"/>
      <c r="DT122" s="193"/>
      <c r="DU122" s="193"/>
      <c r="DV122" s="193"/>
      <c r="DW122" s="193"/>
      <c r="DX122" s="193"/>
      <c r="DY122" s="193"/>
      <c r="DZ122" s="193"/>
      <c r="EA122" s="193"/>
      <c r="EB122" s="193"/>
      <c r="EC122" s="193"/>
      <c r="ED122" s="193"/>
      <c r="EE122" s="193"/>
      <c r="EF122" s="193"/>
      <c r="EG122" s="193"/>
      <c r="EH122" s="193"/>
      <c r="EI122" s="193"/>
      <c r="EJ122" s="193"/>
      <c r="EK122" s="193"/>
      <c r="EL122" s="193"/>
      <c r="EM122" s="193"/>
      <c r="EN122" s="193"/>
      <c r="EO122" s="193"/>
      <c r="EP122" s="193"/>
      <c r="EQ122" s="193"/>
      <c r="ER122" s="193"/>
      <c r="ES122" s="193"/>
      <c r="ET122" s="193"/>
      <c r="EU122" s="193"/>
      <c r="EV122" s="193"/>
      <c r="EW122" s="193"/>
      <c r="EX122" s="193"/>
      <c r="EY122" s="193"/>
      <c r="EZ122" s="193"/>
      <c r="FA122" s="193"/>
      <c r="FB122" s="193"/>
      <c r="FC122" s="193"/>
      <c r="FD122" s="193"/>
      <c r="FE122" s="193"/>
      <c r="FF122" s="193"/>
      <c r="FG122" s="193"/>
      <c r="FH122" s="193"/>
      <c r="FI122" s="193"/>
      <c r="FJ122" s="193"/>
      <c r="FK122" s="193"/>
      <c r="FL122" s="193"/>
      <c r="FM122" s="193"/>
      <c r="FN122" s="193"/>
      <c r="FO122" s="193"/>
      <c r="FP122" s="193"/>
      <c r="FQ122" s="193"/>
      <c r="FR122" s="193"/>
      <c r="FS122" s="193"/>
      <c r="FT122" s="193"/>
      <c r="FU122" s="193"/>
      <c r="FV122" s="193"/>
      <c r="FW122" s="193"/>
      <c r="FX122" s="193"/>
      <c r="FY122" s="193"/>
      <c r="FZ122" s="193"/>
      <c r="GA122" s="193"/>
      <c r="GB122" s="193"/>
    </row>
    <row r="123" spans="1:184" s="179" customFormat="1">
      <c r="A123" s="280"/>
      <c r="B123" s="16" t="s">
        <v>57</v>
      </c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252"/>
      <c r="CP123" s="245"/>
      <c r="CQ123" s="245"/>
      <c r="CR123" s="59"/>
      <c r="CS123" s="193"/>
      <c r="CT123" s="209"/>
      <c r="CU123" s="193"/>
      <c r="CV123" s="193"/>
      <c r="CW123" s="193"/>
      <c r="CX123" s="193"/>
      <c r="CY123" s="193"/>
      <c r="CZ123" s="193"/>
      <c r="DA123" s="193"/>
      <c r="DB123" s="193"/>
      <c r="DC123" s="193"/>
      <c r="DD123" s="193"/>
      <c r="DE123" s="193"/>
      <c r="DF123" s="193"/>
      <c r="DG123" s="193"/>
      <c r="DH123" s="193"/>
      <c r="DI123" s="193"/>
      <c r="DJ123" s="193"/>
      <c r="DK123" s="193"/>
      <c r="DL123" s="193"/>
      <c r="DM123" s="193"/>
      <c r="DN123" s="193"/>
      <c r="DO123" s="193"/>
      <c r="DP123" s="193"/>
      <c r="DQ123" s="193"/>
      <c r="DR123" s="193"/>
      <c r="DS123" s="193"/>
      <c r="DT123" s="193"/>
      <c r="DU123" s="193"/>
      <c r="DV123" s="193"/>
      <c r="DW123" s="193"/>
      <c r="DX123" s="193"/>
      <c r="DY123" s="193"/>
      <c r="DZ123" s="193"/>
      <c r="EA123" s="193"/>
      <c r="EB123" s="193"/>
      <c r="EC123" s="193"/>
      <c r="ED123" s="193"/>
      <c r="EE123" s="193"/>
      <c r="EF123" s="193"/>
      <c r="EG123" s="193"/>
      <c r="EH123" s="193"/>
      <c r="EI123" s="193"/>
      <c r="EJ123" s="193"/>
      <c r="EK123" s="193"/>
      <c r="EL123" s="193"/>
      <c r="EM123" s="193"/>
      <c r="EN123" s="193"/>
      <c r="EO123" s="193"/>
      <c r="EP123" s="193"/>
      <c r="EQ123" s="193"/>
      <c r="ER123" s="193"/>
      <c r="ES123" s="193"/>
      <c r="ET123" s="193"/>
      <c r="EU123" s="193"/>
      <c r="EV123" s="193"/>
      <c r="EW123" s="193"/>
      <c r="EX123" s="193"/>
      <c r="EY123" s="193"/>
      <c r="EZ123" s="193"/>
      <c r="FA123" s="193"/>
      <c r="FB123" s="193"/>
      <c r="FC123" s="193"/>
      <c r="FD123" s="193"/>
      <c r="FE123" s="193"/>
      <c r="FF123" s="193"/>
      <c r="FG123" s="193"/>
      <c r="FH123" s="193"/>
      <c r="FI123" s="193"/>
      <c r="FJ123" s="193"/>
      <c r="FK123" s="193"/>
      <c r="FL123" s="193"/>
      <c r="FM123" s="193"/>
      <c r="FN123" s="193"/>
      <c r="FO123" s="193"/>
      <c r="FP123" s="193"/>
      <c r="FQ123" s="193"/>
      <c r="FR123" s="193"/>
      <c r="FS123" s="193"/>
      <c r="FT123" s="193"/>
      <c r="FU123" s="193"/>
      <c r="FV123" s="193"/>
      <c r="FW123" s="193"/>
      <c r="FX123" s="193"/>
      <c r="FY123" s="193"/>
      <c r="FZ123" s="193"/>
      <c r="GA123" s="193"/>
      <c r="GB123" s="193"/>
    </row>
    <row r="124" spans="1:184" s="179" customFormat="1">
      <c r="A124" s="280"/>
      <c r="B124" s="16" t="s">
        <v>2</v>
      </c>
      <c r="C124" s="32">
        <f>Randomizer!C134</f>
        <v>0</v>
      </c>
      <c r="D124" s="32">
        <f>Randomizer!D134</f>
        <v>0</v>
      </c>
      <c r="E124" s="32">
        <f>Randomizer!E134</f>
        <v>0</v>
      </c>
      <c r="F124" s="32">
        <f>Randomizer!F134</f>
        <v>0</v>
      </c>
      <c r="G124" s="32">
        <f>Randomizer!G134</f>
        <v>0</v>
      </c>
      <c r="H124" s="32">
        <f>Randomizer!H134</f>
        <v>0</v>
      </c>
      <c r="I124" s="32">
        <f>Randomizer!I134</f>
        <v>0</v>
      </c>
      <c r="J124" s="32">
        <f>Randomizer!J134</f>
        <v>0</v>
      </c>
      <c r="K124" s="32">
        <f>Randomizer!K134</f>
        <v>0</v>
      </c>
      <c r="L124" s="32">
        <f>Randomizer!L134</f>
        <v>0</v>
      </c>
      <c r="M124" s="32">
        <f>Randomizer!M134</f>
        <v>0</v>
      </c>
      <c r="N124" s="32">
        <f>Randomizer!N134</f>
        <v>0</v>
      </c>
      <c r="O124" s="32">
        <f>Randomizer!O134</f>
        <v>0</v>
      </c>
      <c r="P124" s="32">
        <f>Randomizer!P134</f>
        <v>0</v>
      </c>
      <c r="Q124" s="32">
        <f>Randomizer!Q134</f>
        <v>0</v>
      </c>
      <c r="R124" s="32">
        <f>Randomizer!R134</f>
        <v>0</v>
      </c>
      <c r="S124" s="32">
        <f>Randomizer!S134</f>
        <v>0</v>
      </c>
      <c r="T124" s="32">
        <f>Randomizer!T134</f>
        <v>0</v>
      </c>
      <c r="U124" s="32">
        <f>Randomizer!U134</f>
        <v>0</v>
      </c>
      <c r="V124" s="32">
        <f>Randomizer!V134</f>
        <v>0</v>
      </c>
      <c r="W124" s="32">
        <f>Randomizer!W134</f>
        <v>0</v>
      </c>
      <c r="X124" s="32">
        <f>Randomizer!X134</f>
        <v>0</v>
      </c>
      <c r="Y124" s="32">
        <f>Randomizer!Y134</f>
        <v>0</v>
      </c>
      <c r="Z124" s="32">
        <f>Randomizer!Z134</f>
        <v>0</v>
      </c>
      <c r="AA124" s="32">
        <f>Randomizer!AA134</f>
        <v>0</v>
      </c>
      <c r="AB124" s="32">
        <f>Randomizer!AB134</f>
        <v>0</v>
      </c>
      <c r="AC124" s="32">
        <f>Randomizer!AC134</f>
        <v>0</v>
      </c>
      <c r="AD124" s="32">
        <f>Randomizer!AD134</f>
        <v>0</v>
      </c>
      <c r="AE124" s="32">
        <f>Randomizer!AE134</f>
        <v>0</v>
      </c>
      <c r="AF124" s="32">
        <f>Randomizer!AF134</f>
        <v>0</v>
      </c>
      <c r="AG124" s="32">
        <f>Randomizer!AG134</f>
        <v>0</v>
      </c>
      <c r="AH124" s="32">
        <f>Randomizer!AH134</f>
        <v>0</v>
      </c>
      <c r="AI124" s="32">
        <f>Randomizer!AI134</f>
        <v>0</v>
      </c>
      <c r="AJ124" s="32">
        <f>Randomizer!AJ134</f>
        <v>0</v>
      </c>
      <c r="AK124" s="32">
        <f>Randomizer!AK134</f>
        <v>0</v>
      </c>
      <c r="AL124" s="32">
        <f>Randomizer!AL134</f>
        <v>0</v>
      </c>
      <c r="AM124" s="32">
        <f>Randomizer!AM134</f>
        <v>0</v>
      </c>
      <c r="AN124" s="32">
        <f>Randomizer!AN134</f>
        <v>0</v>
      </c>
      <c r="AO124" s="32">
        <f>Randomizer!AO134</f>
        <v>0</v>
      </c>
      <c r="AP124" s="32">
        <f>Randomizer!AP134</f>
        <v>0</v>
      </c>
      <c r="AQ124" s="32">
        <f>Randomizer!AQ134</f>
        <v>0</v>
      </c>
      <c r="AR124" s="32">
        <f>Randomizer!AR134</f>
        <v>0</v>
      </c>
      <c r="AS124" s="32">
        <f>Randomizer!AS134</f>
        <v>0</v>
      </c>
      <c r="AT124" s="32">
        <f>Randomizer!AT134</f>
        <v>0</v>
      </c>
      <c r="AU124" s="32">
        <f>Randomizer!AU134</f>
        <v>0</v>
      </c>
      <c r="AV124" s="32">
        <f>Randomizer!AV134</f>
        <v>0</v>
      </c>
      <c r="AW124" s="32">
        <f>Randomizer!AW134</f>
        <v>0</v>
      </c>
      <c r="AX124" s="32">
        <f>Randomizer!AX134</f>
        <v>0</v>
      </c>
      <c r="AY124" s="32">
        <f>Randomizer!AY134</f>
        <v>0</v>
      </c>
      <c r="AZ124" s="32">
        <f>Randomizer!AZ134</f>
        <v>0</v>
      </c>
      <c r="BA124" s="32">
        <f>Randomizer!BA134</f>
        <v>0</v>
      </c>
      <c r="BB124" s="32">
        <f>Randomizer!BB134</f>
        <v>0</v>
      </c>
      <c r="BC124" s="32">
        <f>Randomizer!BC134</f>
        <v>0</v>
      </c>
      <c r="BD124" s="32">
        <f>Randomizer!BD134</f>
        <v>0</v>
      </c>
      <c r="BE124" s="32">
        <f>Randomizer!BE134</f>
        <v>0</v>
      </c>
      <c r="BF124" s="32">
        <f>Randomizer!BF134</f>
        <v>0</v>
      </c>
      <c r="BG124" s="32">
        <f>Randomizer!BG134</f>
        <v>0</v>
      </c>
      <c r="BH124" s="32">
        <f>Randomizer!BH134</f>
        <v>0</v>
      </c>
      <c r="BI124" s="32">
        <f>Randomizer!BI134</f>
        <v>0</v>
      </c>
      <c r="BJ124" s="32">
        <f>Randomizer!BJ134</f>
        <v>0</v>
      </c>
      <c r="BK124" s="32">
        <f>Randomizer!BK134</f>
        <v>0</v>
      </c>
      <c r="BL124" s="32">
        <f>Randomizer!BL134</f>
        <v>0</v>
      </c>
      <c r="BM124" s="32">
        <f>Randomizer!BM134</f>
        <v>0</v>
      </c>
      <c r="BN124" s="32">
        <f>Randomizer!BN134</f>
        <v>0</v>
      </c>
      <c r="BO124" s="32">
        <f>Randomizer!BO134</f>
        <v>0</v>
      </c>
      <c r="BP124" s="32">
        <f>Randomizer!BP134</f>
        <v>0</v>
      </c>
      <c r="BQ124" s="32">
        <f>Randomizer!BQ134</f>
        <v>0</v>
      </c>
      <c r="BR124" s="32">
        <f>Randomizer!BR134</f>
        <v>0</v>
      </c>
      <c r="BS124" s="32">
        <f>Randomizer!BS134</f>
        <v>0</v>
      </c>
      <c r="BT124" s="32">
        <f>Randomizer!BT134</f>
        <v>0</v>
      </c>
      <c r="BU124" s="32">
        <f>Randomizer!BU134</f>
        <v>0</v>
      </c>
      <c r="BV124" s="32">
        <f>Randomizer!BV134</f>
        <v>0</v>
      </c>
      <c r="BW124" s="32">
        <f>Randomizer!BW134</f>
        <v>0</v>
      </c>
      <c r="BX124" s="32">
        <f>Randomizer!BX134</f>
        <v>0</v>
      </c>
      <c r="BY124" s="32">
        <f>Randomizer!BY134</f>
        <v>0</v>
      </c>
      <c r="BZ124" s="32">
        <f>Randomizer!BZ134</f>
        <v>0</v>
      </c>
      <c r="CA124" s="32">
        <f>Randomizer!CA134</f>
        <v>0</v>
      </c>
      <c r="CB124" s="32">
        <f>Randomizer!CB134</f>
        <v>0</v>
      </c>
      <c r="CC124" s="32">
        <f>Randomizer!CC134</f>
        <v>0</v>
      </c>
      <c r="CD124" s="32">
        <f>Randomizer!CD134</f>
        <v>0</v>
      </c>
      <c r="CE124" s="32">
        <f>Randomizer!CE134</f>
        <v>0</v>
      </c>
      <c r="CF124" s="32">
        <f>Randomizer!CF134</f>
        <v>0</v>
      </c>
      <c r="CG124" s="32">
        <f>Randomizer!CG134</f>
        <v>0</v>
      </c>
      <c r="CH124" s="32">
        <f>Randomizer!CH134</f>
        <v>0</v>
      </c>
      <c r="CI124" s="32">
        <f>Randomizer!CI134</f>
        <v>0</v>
      </c>
      <c r="CJ124" s="32">
        <f>Randomizer!CJ134</f>
        <v>0</v>
      </c>
      <c r="CK124" s="32">
        <f>Randomizer!CK134</f>
        <v>0</v>
      </c>
      <c r="CL124" s="32">
        <f>Randomizer!CL134</f>
        <v>0</v>
      </c>
      <c r="CM124" s="32">
        <f>Randomizer!CM134</f>
        <v>0</v>
      </c>
      <c r="CN124" s="32">
        <f>Randomizer!CN134</f>
        <v>0</v>
      </c>
      <c r="CO124" s="252"/>
      <c r="CP124" s="189"/>
      <c r="CQ124" s="190"/>
      <c r="CR124" s="59"/>
      <c r="CS124" s="193"/>
      <c r="CT124" s="209"/>
      <c r="CU124" s="193"/>
      <c r="CV124" s="193"/>
      <c r="CW124" s="193"/>
      <c r="CX124" s="193"/>
      <c r="CY124" s="193"/>
      <c r="CZ124" s="193"/>
      <c r="DA124" s="193"/>
      <c r="DB124" s="193"/>
      <c r="DC124" s="193"/>
      <c r="DD124" s="193"/>
      <c r="DE124" s="193"/>
      <c r="DF124" s="193"/>
      <c r="DG124" s="193"/>
      <c r="DH124" s="193"/>
      <c r="DI124" s="193"/>
      <c r="DJ124" s="193"/>
      <c r="DK124" s="193"/>
      <c r="DL124" s="193"/>
      <c r="DM124" s="193"/>
      <c r="DN124" s="193"/>
      <c r="DO124" s="193"/>
      <c r="DP124" s="193"/>
      <c r="DQ124" s="193"/>
      <c r="DR124" s="193"/>
      <c r="DS124" s="193"/>
      <c r="DT124" s="193"/>
      <c r="DU124" s="193"/>
      <c r="DV124" s="193"/>
      <c r="DW124" s="193"/>
      <c r="DX124" s="193"/>
      <c r="DY124" s="193"/>
      <c r="DZ124" s="193"/>
      <c r="EA124" s="193"/>
      <c r="EB124" s="193"/>
      <c r="EC124" s="193"/>
      <c r="ED124" s="193"/>
      <c r="EE124" s="193"/>
      <c r="EF124" s="193"/>
      <c r="EG124" s="193"/>
      <c r="EH124" s="193"/>
      <c r="EI124" s="193"/>
      <c r="EJ124" s="193"/>
      <c r="EK124" s="193"/>
      <c r="EL124" s="193"/>
      <c r="EM124" s="193"/>
      <c r="EN124" s="193"/>
      <c r="EO124" s="193"/>
      <c r="EP124" s="193"/>
      <c r="EQ124" s="193"/>
      <c r="ER124" s="193"/>
      <c r="ES124" s="193"/>
      <c r="ET124" s="193"/>
      <c r="EU124" s="193"/>
      <c r="EV124" s="193"/>
      <c r="EW124" s="193"/>
      <c r="EX124" s="193"/>
      <c r="EY124" s="193"/>
      <c r="EZ124" s="193"/>
      <c r="FA124" s="193"/>
      <c r="FB124" s="193"/>
      <c r="FC124" s="193"/>
      <c r="FD124" s="193"/>
      <c r="FE124" s="193"/>
      <c r="FF124" s="193"/>
      <c r="FG124" s="193"/>
      <c r="FH124" s="193"/>
      <c r="FI124" s="193"/>
      <c r="FJ124" s="193"/>
      <c r="FK124" s="193"/>
      <c r="FL124" s="193"/>
      <c r="FM124" s="193"/>
      <c r="FN124" s="193"/>
      <c r="FO124" s="193"/>
      <c r="FP124" s="193"/>
      <c r="FQ124" s="193"/>
      <c r="FR124" s="193"/>
      <c r="FS124" s="193"/>
      <c r="FT124" s="193"/>
      <c r="FU124" s="193"/>
      <c r="FV124" s="193"/>
      <c r="FW124" s="193"/>
      <c r="FX124" s="193"/>
      <c r="FY124" s="193"/>
      <c r="FZ124" s="193"/>
      <c r="GA124" s="193"/>
      <c r="GB124" s="193"/>
    </row>
    <row r="125" spans="1:184" s="179" customFormat="1" hidden="1">
      <c r="A125" s="280"/>
      <c r="B125" s="16" t="s">
        <v>16</v>
      </c>
      <c r="C125" s="32" t="str">
        <f>C120</f>
        <v>Frank Hulton </v>
      </c>
      <c r="D125" s="32" t="str">
        <f t="shared" ref="D125:BO125" si="93">D120</f>
        <v>Mark Redsell</v>
      </c>
      <c r="E125" s="32" t="str">
        <f t="shared" si="93"/>
        <v>Greg Dakin</v>
      </c>
      <c r="F125" s="32" t="str">
        <f t="shared" si="93"/>
        <v>Thorsten Folker</v>
      </c>
      <c r="G125" s="32" t="str">
        <f t="shared" si="93"/>
        <v>Joel West </v>
      </c>
      <c r="H125" s="32" t="str">
        <f t="shared" si="93"/>
        <v>Klaus Brettner</v>
      </c>
      <c r="I125" s="32" t="str">
        <f t="shared" si="93"/>
        <v>Markus Meissner</v>
      </c>
      <c r="J125" s="32" t="str">
        <f t="shared" si="93"/>
        <v>Stefan Bernardy</v>
      </c>
      <c r="K125" s="32" t="str">
        <f t="shared" si="93"/>
        <v>Søren Krogh</v>
      </c>
      <c r="L125" s="32" t="str">
        <f t="shared" si="93"/>
        <v>Alvaro Silgado</v>
      </c>
      <c r="M125" s="32" t="str">
        <f t="shared" si="93"/>
        <v>Pete Burgess</v>
      </c>
      <c r="N125" s="32" t="str">
        <f t="shared" si="93"/>
        <v>Dieter Perlick</v>
      </c>
      <c r="O125" s="32" t="str">
        <f t="shared" si="93"/>
        <v>Simon Thornton </v>
      </c>
      <c r="P125" s="32" t="str">
        <f t="shared" si="93"/>
        <v>André Austen</v>
      </c>
      <c r="Q125" s="32" t="str">
        <f t="shared" si="93"/>
        <v>Siegfried Schedel</v>
      </c>
      <c r="R125" s="32" t="str">
        <f t="shared" si="93"/>
        <v>George Young</v>
      </c>
      <c r="S125" s="32" t="str">
        <f t="shared" si="93"/>
        <v>John Phillips</v>
      </c>
      <c r="T125" s="32" t="str">
        <f t="shared" si="93"/>
        <v>Stefan Bertschi</v>
      </c>
      <c r="U125" s="32" t="str">
        <f t="shared" si="93"/>
        <v>Jason Bioletti</v>
      </c>
      <c r="V125" s="32" t="str">
        <f t="shared" si="93"/>
        <v>Allen Elliott</v>
      </c>
      <c r="W125" s="32" t="str">
        <f t="shared" si="93"/>
        <v>Thomas Deinert</v>
      </c>
      <c r="X125" s="32" t="str">
        <f t="shared" si="93"/>
        <v>Mike Evans</v>
      </c>
      <c r="Y125" s="32" t="str">
        <f t="shared" si="93"/>
        <v>Jon Edison</v>
      </c>
      <c r="Z125" s="32" t="str">
        <f t="shared" si="93"/>
        <v>Thomas Henselmann</v>
      </c>
      <c r="AA125" s="32" t="str">
        <f t="shared" si="93"/>
        <v>Sebastian Reichert</v>
      </c>
      <c r="AB125" s="32" t="str">
        <f t="shared" si="93"/>
        <v>Robert Hermans</v>
      </c>
      <c r="AC125" s="32" t="str">
        <f t="shared" si="93"/>
        <v>Eberhard Rosemann</v>
      </c>
      <c r="AD125" s="32" t="str">
        <f t="shared" si="93"/>
        <v>Klaus Kowalski</v>
      </c>
      <c r="AE125" s="32" t="str">
        <f t="shared" si="93"/>
        <v>Mike Shellim</v>
      </c>
      <c r="AF125" s="32" t="str">
        <f t="shared" si="93"/>
        <v>Martin Newnham</v>
      </c>
      <c r="AG125" s="32" t="str">
        <f t="shared" si="93"/>
        <v>Marc Schmieding</v>
      </c>
      <c r="AH125" s="32" t="str">
        <f t="shared" si="93"/>
        <v>Mark Treble</v>
      </c>
      <c r="AI125" s="32" t="str">
        <f t="shared" si="93"/>
        <v>Gary Harrison</v>
      </c>
      <c r="AJ125" s="32" t="str">
        <f t="shared" si="93"/>
        <v>Peter Gunning</v>
      </c>
      <c r="AK125" s="32" t="str">
        <f t="shared" si="93"/>
        <v>Tobias Reik</v>
      </c>
      <c r="AL125" s="32" t="str">
        <f t="shared" si="93"/>
        <v>Mick Walsh</v>
      </c>
      <c r="AM125" s="32" t="str">
        <f t="shared" si="93"/>
        <v>Paul Garnett</v>
      </c>
      <c r="AN125" s="32" t="str">
        <f t="shared" si="93"/>
        <v>Daniel Schneider</v>
      </c>
      <c r="AO125" s="32" t="str">
        <f t="shared" si="93"/>
        <v>Torsten Hermann</v>
      </c>
      <c r="AP125" s="32" t="str">
        <f t="shared" si="93"/>
        <v>Peter Kowalski</v>
      </c>
      <c r="AQ125" s="32" t="str">
        <f t="shared" si="93"/>
        <v>Martin Kopp</v>
      </c>
      <c r="AR125" s="32" t="str">
        <f t="shared" si="93"/>
        <v>Plöschberger Hannes</v>
      </c>
      <c r="AS125" s="32" t="str">
        <f t="shared" si="93"/>
        <v>Rick Ruijsink</v>
      </c>
      <c r="AT125" s="32" t="str">
        <f t="shared" si="93"/>
        <v>Mark Abbotts</v>
      </c>
      <c r="AU125" s="32" t="str">
        <f t="shared" si="93"/>
        <v>Arne Finkeldey</v>
      </c>
      <c r="AV125" s="32" t="str">
        <f t="shared" si="93"/>
        <v>Martin Ulrich </v>
      </c>
      <c r="AW125" s="32" t="str">
        <f t="shared" si="93"/>
        <v>Tony Robertson</v>
      </c>
      <c r="AX125" s="32" t="str">
        <f t="shared" si="93"/>
        <v>Jesper Christensen</v>
      </c>
      <c r="AY125" s="32" t="str">
        <f t="shared" si="93"/>
        <v>Ulrich Duttenhofer</v>
      </c>
      <c r="AZ125" s="32" t="str">
        <f t="shared" si="93"/>
        <v>Robert Ryan</v>
      </c>
      <c r="BA125" s="32">
        <f t="shared" si="93"/>
        <v>0</v>
      </c>
      <c r="BB125" s="32">
        <f t="shared" si="93"/>
        <v>0</v>
      </c>
      <c r="BC125" s="32">
        <f t="shared" si="93"/>
        <v>0</v>
      </c>
      <c r="BD125" s="32">
        <f t="shared" si="93"/>
        <v>0</v>
      </c>
      <c r="BE125" s="32">
        <f t="shared" si="93"/>
        <v>0</v>
      </c>
      <c r="BF125" s="32">
        <f t="shared" si="93"/>
        <v>0</v>
      </c>
      <c r="BG125" s="32">
        <f t="shared" si="93"/>
        <v>0</v>
      </c>
      <c r="BH125" s="32">
        <f t="shared" si="93"/>
        <v>0</v>
      </c>
      <c r="BI125" s="32">
        <f t="shared" si="93"/>
        <v>0</v>
      </c>
      <c r="BJ125" s="32">
        <f t="shared" si="93"/>
        <v>0</v>
      </c>
      <c r="BK125" s="32">
        <f t="shared" si="93"/>
        <v>0</v>
      </c>
      <c r="BL125" s="32">
        <f t="shared" si="93"/>
        <v>0</v>
      </c>
      <c r="BM125" s="32">
        <f t="shared" si="93"/>
        <v>0</v>
      </c>
      <c r="BN125" s="32">
        <f t="shared" si="93"/>
        <v>0</v>
      </c>
      <c r="BO125" s="32">
        <f t="shared" si="93"/>
        <v>0</v>
      </c>
      <c r="BP125" s="32">
        <f t="shared" ref="BP125:CN125" si="94">BP120</f>
        <v>0</v>
      </c>
      <c r="BQ125" s="32">
        <f t="shared" si="94"/>
        <v>0</v>
      </c>
      <c r="BR125" s="32">
        <f t="shared" si="94"/>
        <v>0</v>
      </c>
      <c r="BS125" s="32">
        <f t="shared" si="94"/>
        <v>0</v>
      </c>
      <c r="BT125" s="32">
        <f t="shared" si="94"/>
        <v>0</v>
      </c>
      <c r="BU125" s="32">
        <f t="shared" si="94"/>
        <v>0</v>
      </c>
      <c r="BV125" s="32">
        <f t="shared" si="94"/>
        <v>0</v>
      </c>
      <c r="BW125" s="32">
        <f t="shared" si="94"/>
        <v>0</v>
      </c>
      <c r="BX125" s="32">
        <f t="shared" si="94"/>
        <v>0</v>
      </c>
      <c r="BY125" s="32">
        <f t="shared" si="94"/>
        <v>0</v>
      </c>
      <c r="BZ125" s="32">
        <f t="shared" si="94"/>
        <v>0</v>
      </c>
      <c r="CA125" s="32">
        <f t="shared" si="94"/>
        <v>0</v>
      </c>
      <c r="CB125" s="32">
        <f t="shared" si="94"/>
        <v>0</v>
      </c>
      <c r="CC125" s="32">
        <f t="shared" si="94"/>
        <v>0</v>
      </c>
      <c r="CD125" s="32">
        <f t="shared" si="94"/>
        <v>0</v>
      </c>
      <c r="CE125" s="32">
        <f t="shared" si="94"/>
        <v>0</v>
      </c>
      <c r="CF125" s="32">
        <f t="shared" si="94"/>
        <v>0</v>
      </c>
      <c r="CG125" s="32">
        <f t="shared" si="94"/>
        <v>0</v>
      </c>
      <c r="CH125" s="32">
        <f t="shared" si="94"/>
        <v>0</v>
      </c>
      <c r="CI125" s="32">
        <f t="shared" si="94"/>
        <v>0</v>
      </c>
      <c r="CJ125" s="32">
        <f t="shared" si="94"/>
        <v>0</v>
      </c>
      <c r="CK125" s="32">
        <f t="shared" si="94"/>
        <v>0</v>
      </c>
      <c r="CL125" s="32">
        <f t="shared" si="94"/>
        <v>0</v>
      </c>
      <c r="CM125" s="32">
        <f t="shared" si="94"/>
        <v>0</v>
      </c>
      <c r="CN125" s="32">
        <f t="shared" si="94"/>
        <v>0</v>
      </c>
      <c r="CO125" s="252"/>
      <c r="CP125" s="40"/>
      <c r="CQ125" s="41"/>
      <c r="CR125" s="59"/>
      <c r="CS125" s="193"/>
      <c r="CT125" s="209">
        <f>A124</f>
        <v>0</v>
      </c>
      <c r="CU125" s="193"/>
      <c r="CV125" s="193"/>
      <c r="CW125" s="193"/>
      <c r="CX125" s="193"/>
      <c r="CY125" s="193"/>
      <c r="CZ125" s="193"/>
      <c r="DA125" s="193"/>
      <c r="DB125" s="193"/>
      <c r="DC125" s="193"/>
      <c r="DD125" s="193"/>
      <c r="DE125" s="193"/>
      <c r="DF125" s="193"/>
      <c r="DG125" s="193"/>
      <c r="DH125" s="193"/>
      <c r="DI125" s="193"/>
      <c r="DJ125" s="193"/>
      <c r="DK125" s="193"/>
      <c r="DL125" s="193"/>
      <c r="DM125" s="193"/>
      <c r="DN125" s="193"/>
      <c r="DO125" s="193"/>
      <c r="DP125" s="193"/>
      <c r="DQ125" s="193"/>
      <c r="DR125" s="193"/>
      <c r="DS125" s="193"/>
      <c r="DT125" s="193"/>
      <c r="DU125" s="193"/>
      <c r="DV125" s="193"/>
      <c r="DW125" s="193"/>
      <c r="DX125" s="193"/>
      <c r="DY125" s="193"/>
      <c r="DZ125" s="193"/>
      <c r="EA125" s="193"/>
      <c r="EB125" s="193"/>
      <c r="EC125" s="193"/>
      <c r="ED125" s="193"/>
      <c r="EE125" s="193"/>
      <c r="EF125" s="193"/>
      <c r="EG125" s="193"/>
      <c r="EH125" s="193"/>
      <c r="EI125" s="193"/>
      <c r="EJ125" s="193"/>
      <c r="EK125" s="193"/>
      <c r="EL125" s="193"/>
      <c r="EM125" s="193"/>
      <c r="EN125" s="193"/>
      <c r="EO125" s="193"/>
      <c r="EP125" s="193"/>
      <c r="EQ125" s="193"/>
      <c r="ER125" s="193"/>
      <c r="ES125" s="193"/>
      <c r="ET125" s="193"/>
      <c r="EU125" s="193"/>
      <c r="EV125" s="193"/>
      <c r="EW125" s="193"/>
      <c r="EX125" s="193"/>
      <c r="EY125" s="193"/>
      <c r="EZ125" s="193"/>
      <c r="FA125" s="193"/>
      <c r="FB125" s="193"/>
      <c r="FC125" s="193"/>
      <c r="FD125" s="193"/>
      <c r="FE125" s="193"/>
      <c r="FF125" s="193"/>
      <c r="FG125" s="193"/>
      <c r="FH125" s="193"/>
      <c r="FI125" s="193"/>
      <c r="FJ125" s="193"/>
      <c r="FK125" s="193"/>
      <c r="FL125" s="193"/>
      <c r="FM125" s="193"/>
      <c r="FN125" s="193"/>
      <c r="FO125" s="193"/>
      <c r="FP125" s="193"/>
      <c r="FQ125" s="193"/>
      <c r="FR125" s="193"/>
      <c r="FS125" s="193"/>
      <c r="FT125" s="193"/>
      <c r="FU125" s="193"/>
      <c r="FV125" s="193"/>
      <c r="FW125" s="193"/>
      <c r="FX125" s="193"/>
      <c r="FY125" s="193"/>
      <c r="FZ125" s="193"/>
      <c r="GA125" s="193"/>
      <c r="GB125" s="193"/>
    </row>
    <row r="126" spans="1:184" hidden="1">
      <c r="A126" s="283">
        <v>21</v>
      </c>
      <c r="B126" s="33" t="s">
        <v>18</v>
      </c>
      <c r="C126" s="42">
        <f>RANK(C129,$C129:$CN129,0)</f>
        <v>1</v>
      </c>
      <c r="D126" s="42">
        <f t="shared" ref="D126:BO126" si="95">RANK(D129,$C129:$CN129,0)</f>
        <v>1</v>
      </c>
      <c r="E126" s="42">
        <f t="shared" si="95"/>
        <v>1</v>
      </c>
      <c r="F126" s="42">
        <f t="shared" si="95"/>
        <v>1</v>
      </c>
      <c r="G126" s="42">
        <f t="shared" si="95"/>
        <v>1</v>
      </c>
      <c r="H126" s="42">
        <f t="shared" si="95"/>
        <v>1</v>
      </c>
      <c r="I126" s="42">
        <f t="shared" si="95"/>
        <v>1</v>
      </c>
      <c r="J126" s="42">
        <f t="shared" si="95"/>
        <v>1</v>
      </c>
      <c r="K126" s="42">
        <f t="shared" si="95"/>
        <v>1</v>
      </c>
      <c r="L126" s="42">
        <f t="shared" si="95"/>
        <v>1</v>
      </c>
      <c r="M126" s="42">
        <f t="shared" si="95"/>
        <v>1</v>
      </c>
      <c r="N126" s="42">
        <f t="shared" si="95"/>
        <v>1</v>
      </c>
      <c r="O126" s="42">
        <f t="shared" si="95"/>
        <v>1</v>
      </c>
      <c r="P126" s="42">
        <f t="shared" si="95"/>
        <v>1</v>
      </c>
      <c r="Q126" s="42">
        <f t="shared" si="95"/>
        <v>1</v>
      </c>
      <c r="R126" s="42">
        <f t="shared" si="95"/>
        <v>1</v>
      </c>
      <c r="S126" s="42">
        <f t="shared" si="95"/>
        <v>1</v>
      </c>
      <c r="T126" s="42">
        <f t="shared" si="95"/>
        <v>1</v>
      </c>
      <c r="U126" s="42">
        <f t="shared" si="95"/>
        <v>1</v>
      </c>
      <c r="V126" s="42">
        <f t="shared" si="95"/>
        <v>1</v>
      </c>
      <c r="W126" s="42">
        <f t="shared" si="95"/>
        <v>1</v>
      </c>
      <c r="X126" s="42">
        <f t="shared" si="95"/>
        <v>1</v>
      </c>
      <c r="Y126" s="42">
        <f t="shared" si="95"/>
        <v>1</v>
      </c>
      <c r="Z126" s="42">
        <f t="shared" si="95"/>
        <v>1</v>
      </c>
      <c r="AA126" s="42">
        <f t="shared" si="95"/>
        <v>1</v>
      </c>
      <c r="AB126" s="42">
        <f t="shared" si="95"/>
        <v>1</v>
      </c>
      <c r="AC126" s="42">
        <f t="shared" si="95"/>
        <v>1</v>
      </c>
      <c r="AD126" s="42">
        <f t="shared" si="95"/>
        <v>1</v>
      </c>
      <c r="AE126" s="42">
        <f t="shared" si="95"/>
        <v>1</v>
      </c>
      <c r="AF126" s="42">
        <f t="shared" si="95"/>
        <v>1</v>
      </c>
      <c r="AG126" s="42">
        <f t="shared" si="95"/>
        <v>1</v>
      </c>
      <c r="AH126" s="42">
        <f t="shared" si="95"/>
        <v>1</v>
      </c>
      <c r="AI126" s="42">
        <f t="shared" si="95"/>
        <v>1</v>
      </c>
      <c r="AJ126" s="42">
        <f t="shared" si="95"/>
        <v>1</v>
      </c>
      <c r="AK126" s="42">
        <f t="shared" si="95"/>
        <v>1</v>
      </c>
      <c r="AL126" s="42">
        <f t="shared" si="95"/>
        <v>1</v>
      </c>
      <c r="AM126" s="42">
        <f t="shared" si="95"/>
        <v>1</v>
      </c>
      <c r="AN126" s="42">
        <f t="shared" si="95"/>
        <v>1</v>
      </c>
      <c r="AO126" s="42">
        <f t="shared" si="95"/>
        <v>1</v>
      </c>
      <c r="AP126" s="42">
        <f t="shared" si="95"/>
        <v>1</v>
      </c>
      <c r="AQ126" s="42">
        <f t="shared" si="95"/>
        <v>1</v>
      </c>
      <c r="AR126" s="42">
        <f t="shared" si="95"/>
        <v>1</v>
      </c>
      <c r="AS126" s="42">
        <f t="shared" si="95"/>
        <v>1</v>
      </c>
      <c r="AT126" s="42">
        <f t="shared" si="95"/>
        <v>1</v>
      </c>
      <c r="AU126" s="42">
        <f t="shared" si="95"/>
        <v>1</v>
      </c>
      <c r="AV126" s="42">
        <f t="shared" si="95"/>
        <v>1</v>
      </c>
      <c r="AW126" s="42">
        <f t="shared" si="95"/>
        <v>1</v>
      </c>
      <c r="AX126" s="42">
        <f t="shared" si="95"/>
        <v>1</v>
      </c>
      <c r="AY126" s="42">
        <f t="shared" si="95"/>
        <v>1</v>
      </c>
      <c r="AZ126" s="42">
        <f t="shared" si="95"/>
        <v>1</v>
      </c>
      <c r="BA126" s="42">
        <f t="shared" si="95"/>
        <v>1</v>
      </c>
      <c r="BB126" s="42">
        <f t="shared" si="95"/>
        <v>1</v>
      </c>
      <c r="BC126" s="42">
        <f t="shared" si="95"/>
        <v>1</v>
      </c>
      <c r="BD126" s="42">
        <f t="shared" si="95"/>
        <v>1</v>
      </c>
      <c r="BE126" s="42">
        <f t="shared" si="95"/>
        <v>1</v>
      </c>
      <c r="BF126" s="42">
        <f t="shared" si="95"/>
        <v>1</v>
      </c>
      <c r="BG126" s="42">
        <f t="shared" si="95"/>
        <v>1</v>
      </c>
      <c r="BH126" s="42">
        <f t="shared" si="95"/>
        <v>1</v>
      </c>
      <c r="BI126" s="42">
        <f t="shared" si="95"/>
        <v>1</v>
      </c>
      <c r="BJ126" s="42">
        <f t="shared" si="95"/>
        <v>1</v>
      </c>
      <c r="BK126" s="42">
        <f t="shared" si="95"/>
        <v>1</v>
      </c>
      <c r="BL126" s="42">
        <f t="shared" si="95"/>
        <v>1</v>
      </c>
      <c r="BM126" s="42">
        <f t="shared" si="95"/>
        <v>1</v>
      </c>
      <c r="BN126" s="42">
        <f t="shared" si="95"/>
        <v>1</v>
      </c>
      <c r="BO126" s="42">
        <f t="shared" si="95"/>
        <v>1</v>
      </c>
      <c r="BP126" s="42">
        <f t="shared" ref="BP126:CN126" si="96">RANK(BP129,$C129:$CN129,0)</f>
        <v>1</v>
      </c>
      <c r="BQ126" s="42">
        <f t="shared" si="96"/>
        <v>1</v>
      </c>
      <c r="BR126" s="42">
        <f t="shared" si="96"/>
        <v>1</v>
      </c>
      <c r="BS126" s="42">
        <f t="shared" si="96"/>
        <v>1</v>
      </c>
      <c r="BT126" s="42">
        <f t="shared" si="96"/>
        <v>1</v>
      </c>
      <c r="BU126" s="42">
        <f t="shared" si="96"/>
        <v>1</v>
      </c>
      <c r="BV126" s="42">
        <f t="shared" si="96"/>
        <v>1</v>
      </c>
      <c r="BW126" s="42">
        <f t="shared" si="96"/>
        <v>1</v>
      </c>
      <c r="BX126" s="42">
        <f t="shared" si="96"/>
        <v>1</v>
      </c>
      <c r="BY126" s="42">
        <f t="shared" si="96"/>
        <v>1</v>
      </c>
      <c r="BZ126" s="42">
        <f t="shared" si="96"/>
        <v>1</v>
      </c>
      <c r="CA126" s="42">
        <f t="shared" si="96"/>
        <v>1</v>
      </c>
      <c r="CB126" s="42">
        <f t="shared" si="96"/>
        <v>1</v>
      </c>
      <c r="CC126" s="42">
        <f t="shared" si="96"/>
        <v>1</v>
      </c>
      <c r="CD126" s="42">
        <f t="shared" si="96"/>
        <v>1</v>
      </c>
      <c r="CE126" s="42">
        <f t="shared" si="96"/>
        <v>1</v>
      </c>
      <c r="CF126" s="42">
        <f t="shared" si="96"/>
        <v>1</v>
      </c>
      <c r="CG126" s="42">
        <f t="shared" si="96"/>
        <v>1</v>
      </c>
      <c r="CH126" s="42">
        <f t="shared" si="96"/>
        <v>1</v>
      </c>
      <c r="CI126" s="42">
        <f t="shared" si="96"/>
        <v>1</v>
      </c>
      <c r="CJ126" s="42">
        <f t="shared" si="96"/>
        <v>1</v>
      </c>
      <c r="CK126" s="42">
        <f t="shared" si="96"/>
        <v>1</v>
      </c>
      <c r="CL126" s="42">
        <f t="shared" si="96"/>
        <v>1</v>
      </c>
      <c r="CM126" s="42">
        <f t="shared" si="96"/>
        <v>1</v>
      </c>
      <c r="CN126" s="42">
        <f t="shared" si="96"/>
        <v>1</v>
      </c>
      <c r="CO126" s="252"/>
      <c r="CP126" s="40"/>
      <c r="CQ126" s="41"/>
      <c r="CR126" s="59"/>
      <c r="CS126" s="193"/>
      <c r="CT126" s="209"/>
      <c r="CU126" s="193"/>
      <c r="CV126" s="193"/>
      <c r="CW126" s="193"/>
      <c r="CX126" s="193"/>
      <c r="CY126" s="193"/>
      <c r="CZ126" s="193"/>
      <c r="DA126" s="193"/>
      <c r="DB126" s="193"/>
      <c r="DC126" s="193"/>
      <c r="DD126" s="193"/>
      <c r="DE126" s="193"/>
      <c r="DF126" s="193"/>
      <c r="DG126" s="193"/>
      <c r="DH126" s="193"/>
      <c r="DI126" s="193"/>
      <c r="DJ126" s="193"/>
      <c r="DK126" s="193"/>
      <c r="DL126" s="193"/>
      <c r="DM126" s="193"/>
      <c r="DN126" s="193"/>
      <c r="DO126" s="193"/>
      <c r="DP126" s="193"/>
      <c r="DQ126" s="193"/>
      <c r="DR126" s="193"/>
      <c r="DS126" s="193"/>
      <c r="DT126" s="193"/>
      <c r="DU126" s="193"/>
      <c r="DV126" s="193"/>
      <c r="DW126" s="193"/>
      <c r="DX126" s="193"/>
      <c r="DY126" s="193"/>
      <c r="DZ126" s="193"/>
      <c r="EA126" s="193"/>
      <c r="EB126" s="193"/>
      <c r="EC126" s="193"/>
      <c r="ED126" s="193"/>
      <c r="EE126" s="193"/>
      <c r="EF126" s="193"/>
      <c r="EG126" s="193"/>
      <c r="EH126" s="193"/>
      <c r="EI126" s="193"/>
      <c r="EJ126" s="193"/>
      <c r="EK126" s="193"/>
      <c r="EL126" s="193"/>
      <c r="EM126" s="193"/>
      <c r="EN126" s="193"/>
      <c r="EO126" s="193"/>
      <c r="EP126" s="193"/>
      <c r="EQ126" s="193"/>
      <c r="ER126" s="193"/>
      <c r="ES126" s="193"/>
      <c r="ET126" s="193"/>
      <c r="EU126" s="193"/>
      <c r="EV126" s="193"/>
      <c r="EW126" s="193"/>
      <c r="EX126" s="193"/>
      <c r="EY126" s="193"/>
      <c r="EZ126" s="193"/>
      <c r="FA126" s="193"/>
      <c r="FB126" s="193"/>
      <c r="FC126" s="193"/>
      <c r="FD126" s="193"/>
      <c r="FE126" s="193"/>
      <c r="FF126" s="193"/>
      <c r="FG126" s="193"/>
      <c r="FH126" s="193"/>
      <c r="FI126" s="193"/>
      <c r="FJ126" s="193"/>
      <c r="FK126" s="193"/>
      <c r="FL126" s="193"/>
      <c r="FM126" s="193"/>
      <c r="FN126" s="193"/>
      <c r="FO126" s="193"/>
      <c r="FP126" s="193"/>
      <c r="FQ126" s="193"/>
      <c r="FR126" s="193"/>
      <c r="FS126" s="193"/>
      <c r="FT126" s="193"/>
      <c r="FU126" s="193"/>
      <c r="FV126" s="193"/>
      <c r="FW126" s="193"/>
      <c r="FX126" s="193"/>
      <c r="FY126" s="193"/>
      <c r="FZ126" s="193"/>
      <c r="GA126" s="193"/>
      <c r="GB126" s="193"/>
    </row>
    <row r="127" spans="1:184">
      <c r="A127" s="283"/>
      <c r="B127" s="33" t="s">
        <v>1</v>
      </c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52"/>
      <c r="CP127" s="188" t="str">
        <f>IF(Randomizer!CP114=0,"",Randomizer!CP114)</f>
        <v/>
      </c>
      <c r="CQ127" s="188" t="str">
        <f>IF(CP127=0, "", Randomizer!CQ137)</f>
        <v/>
      </c>
      <c r="CR127" s="59"/>
      <c r="CS127" s="193"/>
      <c r="CT127" s="209">
        <f>A126</f>
        <v>21</v>
      </c>
      <c r="CU127" s="193"/>
      <c r="CV127" s="193"/>
      <c r="CW127" s="193"/>
      <c r="CX127" s="193"/>
      <c r="CY127" s="193"/>
      <c r="CZ127" s="193"/>
      <c r="DA127" s="193"/>
      <c r="DB127" s="193"/>
      <c r="DC127" s="193"/>
      <c r="DD127" s="193"/>
      <c r="DE127" s="193"/>
      <c r="DF127" s="193"/>
      <c r="DG127" s="193"/>
      <c r="DH127" s="193"/>
      <c r="DI127" s="193"/>
      <c r="DJ127" s="193"/>
      <c r="DK127" s="193"/>
      <c r="DL127" s="193"/>
      <c r="DM127" s="193"/>
      <c r="DN127" s="193"/>
      <c r="DO127" s="193"/>
      <c r="DP127" s="193"/>
      <c r="DQ127" s="193"/>
      <c r="DR127" s="193"/>
      <c r="DS127" s="193"/>
      <c r="DT127" s="193"/>
      <c r="DU127" s="193"/>
      <c r="DV127" s="193"/>
      <c r="DW127" s="193"/>
      <c r="DX127" s="193"/>
      <c r="DY127" s="193"/>
      <c r="DZ127" s="193"/>
      <c r="EA127" s="193"/>
      <c r="EB127" s="193"/>
      <c r="EC127" s="193"/>
      <c r="ED127" s="193"/>
      <c r="EE127" s="193"/>
      <c r="EF127" s="193"/>
      <c r="EG127" s="193"/>
      <c r="EH127" s="193"/>
      <c r="EI127" s="193"/>
      <c r="EJ127" s="193"/>
      <c r="EK127" s="193"/>
      <c r="EL127" s="193"/>
      <c r="EM127" s="193"/>
      <c r="EN127" s="193"/>
      <c r="EO127" s="193"/>
      <c r="EP127" s="193"/>
      <c r="EQ127" s="193"/>
      <c r="ER127" s="193"/>
      <c r="ES127" s="193"/>
      <c r="ET127" s="193"/>
      <c r="EU127" s="193"/>
      <c r="EV127" s="193"/>
      <c r="EW127" s="193"/>
      <c r="EX127" s="193"/>
      <c r="EY127" s="193"/>
      <c r="EZ127" s="193"/>
      <c r="FA127" s="193"/>
      <c r="FB127" s="193"/>
      <c r="FC127" s="193"/>
      <c r="FD127" s="193"/>
      <c r="FE127" s="193"/>
      <c r="FF127" s="193"/>
      <c r="FG127" s="193"/>
      <c r="FH127" s="193"/>
      <c r="FI127" s="193"/>
      <c r="FJ127" s="193"/>
      <c r="FK127" s="193"/>
      <c r="FL127" s="193"/>
      <c r="FM127" s="193"/>
      <c r="FN127" s="193"/>
      <c r="FO127" s="193"/>
      <c r="FP127" s="193"/>
      <c r="FQ127" s="193"/>
      <c r="FR127" s="193"/>
      <c r="FS127" s="193"/>
      <c r="FT127" s="193"/>
      <c r="FU127" s="193"/>
      <c r="FV127" s="193"/>
      <c r="FW127" s="193"/>
      <c r="FX127" s="193"/>
      <c r="FY127" s="193"/>
      <c r="FZ127" s="193"/>
      <c r="GA127" s="193"/>
      <c r="GB127" s="193"/>
    </row>
    <row r="128" spans="1:184">
      <c r="A128" s="283"/>
      <c r="B128" s="33" t="s">
        <v>57</v>
      </c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52"/>
      <c r="CP128" s="245"/>
      <c r="CQ128" s="245"/>
      <c r="CR128" s="59"/>
      <c r="CS128" s="193"/>
      <c r="CT128" s="209"/>
      <c r="CU128" s="193"/>
      <c r="CV128" s="193"/>
      <c r="CW128" s="193"/>
      <c r="CX128" s="193"/>
      <c r="CY128" s="193"/>
      <c r="CZ128" s="193"/>
      <c r="DA128" s="193"/>
      <c r="DB128" s="193"/>
      <c r="DC128" s="193"/>
      <c r="DD128" s="193"/>
      <c r="DE128" s="193"/>
      <c r="DF128" s="193"/>
      <c r="DG128" s="193"/>
      <c r="DH128" s="193"/>
      <c r="DI128" s="193"/>
      <c r="DJ128" s="193"/>
      <c r="DK128" s="193"/>
      <c r="DL128" s="193"/>
      <c r="DM128" s="193"/>
      <c r="DN128" s="193"/>
      <c r="DO128" s="193"/>
      <c r="DP128" s="193"/>
      <c r="DQ128" s="193"/>
      <c r="DR128" s="193"/>
      <c r="DS128" s="193"/>
      <c r="DT128" s="193"/>
      <c r="DU128" s="193"/>
      <c r="DV128" s="193"/>
      <c r="DW128" s="193"/>
      <c r="DX128" s="193"/>
      <c r="DY128" s="193"/>
      <c r="DZ128" s="193"/>
      <c r="EA128" s="193"/>
      <c r="EB128" s="193"/>
      <c r="EC128" s="193"/>
      <c r="ED128" s="193"/>
      <c r="EE128" s="193"/>
      <c r="EF128" s="193"/>
      <c r="EG128" s="193"/>
      <c r="EH128" s="193"/>
      <c r="EI128" s="193"/>
      <c r="EJ128" s="193"/>
      <c r="EK128" s="193"/>
      <c r="EL128" s="193"/>
      <c r="EM128" s="193"/>
      <c r="EN128" s="193"/>
      <c r="EO128" s="193"/>
      <c r="EP128" s="193"/>
      <c r="EQ128" s="193"/>
      <c r="ER128" s="193"/>
      <c r="ES128" s="193"/>
      <c r="ET128" s="193"/>
      <c r="EU128" s="193"/>
      <c r="EV128" s="193"/>
      <c r="EW128" s="193"/>
      <c r="EX128" s="193"/>
      <c r="EY128" s="193"/>
      <c r="EZ128" s="193"/>
      <c r="FA128" s="193"/>
      <c r="FB128" s="193"/>
      <c r="FC128" s="193"/>
      <c r="FD128" s="193"/>
      <c r="FE128" s="193"/>
      <c r="FF128" s="193"/>
      <c r="FG128" s="193"/>
      <c r="FH128" s="193"/>
      <c r="FI128" s="193"/>
      <c r="FJ128" s="193"/>
      <c r="FK128" s="193"/>
      <c r="FL128" s="193"/>
      <c r="FM128" s="193"/>
      <c r="FN128" s="193"/>
      <c r="FO128" s="193"/>
      <c r="FP128" s="193"/>
      <c r="FQ128" s="193"/>
      <c r="FR128" s="193"/>
      <c r="FS128" s="193"/>
      <c r="FT128" s="193"/>
      <c r="FU128" s="193"/>
      <c r="FV128" s="193"/>
      <c r="FW128" s="193"/>
      <c r="FX128" s="193"/>
      <c r="FY128" s="193"/>
      <c r="FZ128" s="193"/>
      <c r="GA128" s="193"/>
      <c r="GB128" s="193"/>
    </row>
    <row r="129" spans="1:184">
      <c r="A129" s="283"/>
      <c r="B129" s="33" t="s">
        <v>2</v>
      </c>
      <c r="C129" s="34">
        <f>Randomizer!C140</f>
        <v>0</v>
      </c>
      <c r="D129" s="34">
        <f>Randomizer!D140</f>
        <v>0</v>
      </c>
      <c r="E129" s="34">
        <f>Randomizer!E140</f>
        <v>0</v>
      </c>
      <c r="F129" s="34">
        <f>Randomizer!F140</f>
        <v>0</v>
      </c>
      <c r="G129" s="34">
        <f>Randomizer!G140</f>
        <v>0</v>
      </c>
      <c r="H129" s="34">
        <f>Randomizer!H140</f>
        <v>0</v>
      </c>
      <c r="I129" s="34">
        <f>Randomizer!I140</f>
        <v>0</v>
      </c>
      <c r="J129" s="34">
        <f>Randomizer!J140</f>
        <v>0</v>
      </c>
      <c r="K129" s="34">
        <f>Randomizer!K140</f>
        <v>0</v>
      </c>
      <c r="L129" s="34">
        <f>Randomizer!L140</f>
        <v>0</v>
      </c>
      <c r="M129" s="34">
        <f>Randomizer!M140</f>
        <v>0</v>
      </c>
      <c r="N129" s="34">
        <f>Randomizer!N140</f>
        <v>0</v>
      </c>
      <c r="O129" s="34">
        <f>Randomizer!O140</f>
        <v>0</v>
      </c>
      <c r="P129" s="34">
        <f>Randomizer!P140</f>
        <v>0</v>
      </c>
      <c r="Q129" s="34">
        <f>Randomizer!Q140</f>
        <v>0</v>
      </c>
      <c r="R129" s="34">
        <f>Randomizer!R140</f>
        <v>0</v>
      </c>
      <c r="S129" s="34">
        <f>Randomizer!S140</f>
        <v>0</v>
      </c>
      <c r="T129" s="34">
        <f>Randomizer!T140</f>
        <v>0</v>
      </c>
      <c r="U129" s="34">
        <f>Randomizer!U140</f>
        <v>0</v>
      </c>
      <c r="V129" s="34">
        <f>Randomizer!V140</f>
        <v>0</v>
      </c>
      <c r="W129" s="34">
        <f>Randomizer!W140</f>
        <v>0</v>
      </c>
      <c r="X129" s="34">
        <f>Randomizer!X140</f>
        <v>0</v>
      </c>
      <c r="Y129" s="34">
        <f>Randomizer!Y140</f>
        <v>0</v>
      </c>
      <c r="Z129" s="34">
        <f>Randomizer!Z140</f>
        <v>0</v>
      </c>
      <c r="AA129" s="34">
        <f>Randomizer!AA140</f>
        <v>0</v>
      </c>
      <c r="AB129" s="34">
        <f>Randomizer!AB140</f>
        <v>0</v>
      </c>
      <c r="AC129" s="34">
        <f>Randomizer!AC140</f>
        <v>0</v>
      </c>
      <c r="AD129" s="34">
        <f>Randomizer!AD140</f>
        <v>0</v>
      </c>
      <c r="AE129" s="34">
        <f>Randomizer!AE140</f>
        <v>0</v>
      </c>
      <c r="AF129" s="34">
        <f>Randomizer!AF140</f>
        <v>0</v>
      </c>
      <c r="AG129" s="34">
        <f>Randomizer!AG140</f>
        <v>0</v>
      </c>
      <c r="AH129" s="34">
        <f>Randomizer!AH140</f>
        <v>0</v>
      </c>
      <c r="AI129" s="34">
        <f>Randomizer!AI140</f>
        <v>0</v>
      </c>
      <c r="AJ129" s="34">
        <f>Randomizer!AJ140</f>
        <v>0</v>
      </c>
      <c r="AK129" s="34">
        <f>Randomizer!AK140</f>
        <v>0</v>
      </c>
      <c r="AL129" s="34">
        <f>Randomizer!AL140</f>
        <v>0</v>
      </c>
      <c r="AM129" s="34">
        <f>Randomizer!AM140</f>
        <v>0</v>
      </c>
      <c r="AN129" s="34">
        <f>Randomizer!AN140</f>
        <v>0</v>
      </c>
      <c r="AO129" s="34">
        <f>Randomizer!AO140</f>
        <v>0</v>
      </c>
      <c r="AP129" s="34">
        <f>Randomizer!AP140</f>
        <v>0</v>
      </c>
      <c r="AQ129" s="34">
        <f>Randomizer!AQ140</f>
        <v>0</v>
      </c>
      <c r="AR129" s="34">
        <f>Randomizer!AR140</f>
        <v>0</v>
      </c>
      <c r="AS129" s="34">
        <f>Randomizer!AS140</f>
        <v>0</v>
      </c>
      <c r="AT129" s="34">
        <f>Randomizer!AT140</f>
        <v>0</v>
      </c>
      <c r="AU129" s="34">
        <f>Randomizer!AU140</f>
        <v>0</v>
      </c>
      <c r="AV129" s="34">
        <f>Randomizer!AV140</f>
        <v>0</v>
      </c>
      <c r="AW129" s="34">
        <f>Randomizer!AW140</f>
        <v>0</v>
      </c>
      <c r="AX129" s="34">
        <f>Randomizer!AX140</f>
        <v>0</v>
      </c>
      <c r="AY129" s="34">
        <f>Randomizer!AY140</f>
        <v>0</v>
      </c>
      <c r="AZ129" s="34">
        <f>Randomizer!AZ140</f>
        <v>0</v>
      </c>
      <c r="BA129" s="34">
        <f>Randomizer!BA140</f>
        <v>0</v>
      </c>
      <c r="BB129" s="34">
        <f>Randomizer!BB140</f>
        <v>0</v>
      </c>
      <c r="BC129" s="34">
        <f>Randomizer!BC140</f>
        <v>0</v>
      </c>
      <c r="BD129" s="34">
        <f>Randomizer!BD140</f>
        <v>0</v>
      </c>
      <c r="BE129" s="34">
        <f>Randomizer!BE140</f>
        <v>0</v>
      </c>
      <c r="BF129" s="34">
        <f>Randomizer!BF140</f>
        <v>0</v>
      </c>
      <c r="BG129" s="34">
        <f>Randomizer!BG140</f>
        <v>0</v>
      </c>
      <c r="BH129" s="34">
        <f>Randomizer!BH140</f>
        <v>0</v>
      </c>
      <c r="BI129" s="34">
        <f>Randomizer!BI140</f>
        <v>0</v>
      </c>
      <c r="BJ129" s="34">
        <f>Randomizer!BJ140</f>
        <v>0</v>
      </c>
      <c r="BK129" s="34">
        <f>Randomizer!BK140</f>
        <v>0</v>
      </c>
      <c r="BL129" s="34">
        <f>Randomizer!BL140</f>
        <v>0</v>
      </c>
      <c r="BM129" s="34">
        <f>Randomizer!BM140</f>
        <v>0</v>
      </c>
      <c r="BN129" s="34">
        <f>Randomizer!BN140</f>
        <v>0</v>
      </c>
      <c r="BO129" s="34">
        <f>Randomizer!BO140</f>
        <v>0</v>
      </c>
      <c r="BP129" s="34">
        <f>Randomizer!BP140</f>
        <v>0</v>
      </c>
      <c r="BQ129" s="34">
        <f>Randomizer!BQ140</f>
        <v>0</v>
      </c>
      <c r="BR129" s="34">
        <f>Randomizer!BR140</f>
        <v>0</v>
      </c>
      <c r="BS129" s="34">
        <f>Randomizer!BS140</f>
        <v>0</v>
      </c>
      <c r="BT129" s="34">
        <f>Randomizer!BT140</f>
        <v>0</v>
      </c>
      <c r="BU129" s="34">
        <f>Randomizer!BU140</f>
        <v>0</v>
      </c>
      <c r="BV129" s="34">
        <f>Randomizer!BV140</f>
        <v>0</v>
      </c>
      <c r="BW129" s="34">
        <f>Randomizer!BW140</f>
        <v>0</v>
      </c>
      <c r="BX129" s="34">
        <f>Randomizer!BX140</f>
        <v>0</v>
      </c>
      <c r="BY129" s="34">
        <f>Randomizer!BY140</f>
        <v>0</v>
      </c>
      <c r="BZ129" s="34">
        <f>Randomizer!BZ140</f>
        <v>0</v>
      </c>
      <c r="CA129" s="34">
        <f>Randomizer!CA140</f>
        <v>0</v>
      </c>
      <c r="CB129" s="34">
        <f>Randomizer!CB140</f>
        <v>0</v>
      </c>
      <c r="CC129" s="34">
        <f>Randomizer!CC140</f>
        <v>0</v>
      </c>
      <c r="CD129" s="34">
        <f>Randomizer!CD140</f>
        <v>0</v>
      </c>
      <c r="CE129" s="34">
        <f>Randomizer!CE140</f>
        <v>0</v>
      </c>
      <c r="CF129" s="34">
        <f>Randomizer!CF140</f>
        <v>0</v>
      </c>
      <c r="CG129" s="34">
        <f>Randomizer!CG140</f>
        <v>0</v>
      </c>
      <c r="CH129" s="34">
        <f>Randomizer!CH140</f>
        <v>0</v>
      </c>
      <c r="CI129" s="34">
        <f>Randomizer!CI140</f>
        <v>0</v>
      </c>
      <c r="CJ129" s="34">
        <f>Randomizer!CJ140</f>
        <v>0</v>
      </c>
      <c r="CK129" s="34">
        <f>Randomizer!CK140</f>
        <v>0</v>
      </c>
      <c r="CL129" s="34">
        <f>Randomizer!CL140</f>
        <v>0</v>
      </c>
      <c r="CM129" s="34">
        <f>Randomizer!CM140</f>
        <v>0</v>
      </c>
      <c r="CN129" s="34">
        <f>Randomizer!CN140</f>
        <v>0</v>
      </c>
      <c r="CO129" s="252"/>
      <c r="CP129" s="189"/>
      <c r="CQ129" s="190"/>
      <c r="CR129" s="59"/>
      <c r="CS129" s="193"/>
      <c r="CT129" s="209"/>
      <c r="CU129" s="193"/>
      <c r="CV129" s="193"/>
      <c r="CW129" s="193"/>
      <c r="CX129" s="193"/>
      <c r="CY129" s="193"/>
      <c r="CZ129" s="193"/>
      <c r="DA129" s="193"/>
      <c r="DB129" s="193"/>
      <c r="DC129" s="193"/>
      <c r="DD129" s="193"/>
      <c r="DE129" s="193"/>
      <c r="DF129" s="193"/>
      <c r="DG129" s="193"/>
      <c r="DH129" s="193"/>
      <c r="DI129" s="193"/>
      <c r="DJ129" s="193"/>
      <c r="DK129" s="193"/>
      <c r="DL129" s="193"/>
      <c r="DM129" s="193"/>
      <c r="DN129" s="193"/>
      <c r="DO129" s="193"/>
      <c r="DP129" s="193"/>
      <c r="DQ129" s="193"/>
      <c r="DR129" s="193"/>
      <c r="DS129" s="193"/>
      <c r="DT129" s="193"/>
      <c r="DU129" s="193"/>
      <c r="DV129" s="193"/>
      <c r="DW129" s="193"/>
      <c r="DX129" s="193"/>
      <c r="DY129" s="193"/>
      <c r="DZ129" s="193"/>
      <c r="EA129" s="193"/>
      <c r="EB129" s="193"/>
      <c r="EC129" s="193"/>
      <c r="ED129" s="193"/>
      <c r="EE129" s="193"/>
      <c r="EF129" s="193"/>
      <c r="EG129" s="193"/>
      <c r="EH129" s="193"/>
      <c r="EI129" s="193"/>
      <c r="EJ129" s="193"/>
      <c r="EK129" s="193"/>
      <c r="EL129" s="193"/>
      <c r="EM129" s="193"/>
      <c r="EN129" s="193"/>
      <c r="EO129" s="193"/>
      <c r="EP129" s="193"/>
      <c r="EQ129" s="193"/>
      <c r="ER129" s="193"/>
      <c r="ES129" s="193"/>
      <c r="ET129" s="193"/>
      <c r="EU129" s="193"/>
      <c r="EV129" s="193"/>
      <c r="EW129" s="193"/>
      <c r="EX129" s="193"/>
      <c r="EY129" s="193"/>
      <c r="EZ129" s="193"/>
      <c r="FA129" s="193"/>
      <c r="FB129" s="193"/>
      <c r="FC129" s="193"/>
      <c r="FD129" s="193"/>
      <c r="FE129" s="193"/>
      <c r="FF129" s="193"/>
      <c r="FG129" s="193"/>
      <c r="FH129" s="193"/>
      <c r="FI129" s="193"/>
      <c r="FJ129" s="193"/>
      <c r="FK129" s="193"/>
      <c r="FL129" s="193"/>
      <c r="FM129" s="193"/>
      <c r="FN129" s="193"/>
      <c r="FO129" s="193"/>
      <c r="FP129" s="193"/>
      <c r="FQ129" s="193"/>
      <c r="FR129" s="193"/>
      <c r="FS129" s="193"/>
      <c r="FT129" s="193"/>
      <c r="FU129" s="193"/>
      <c r="FV129" s="193"/>
      <c r="FW129" s="193"/>
      <c r="FX129" s="193"/>
      <c r="FY129" s="193"/>
      <c r="FZ129" s="193"/>
      <c r="GA129" s="193"/>
      <c r="GB129" s="193"/>
    </row>
    <row r="130" spans="1:184" hidden="1">
      <c r="A130" s="283"/>
      <c r="B130" s="33" t="s">
        <v>16</v>
      </c>
      <c r="C130" s="34" t="str">
        <f>C125</f>
        <v>Frank Hulton </v>
      </c>
      <c r="D130" s="34" t="str">
        <f t="shared" ref="D130:BO130" si="97">D125</f>
        <v>Mark Redsell</v>
      </c>
      <c r="E130" s="34" t="str">
        <f t="shared" si="97"/>
        <v>Greg Dakin</v>
      </c>
      <c r="F130" s="34" t="str">
        <f t="shared" si="97"/>
        <v>Thorsten Folker</v>
      </c>
      <c r="G130" s="34" t="str">
        <f t="shared" si="97"/>
        <v>Joel West </v>
      </c>
      <c r="H130" s="34" t="str">
        <f t="shared" si="97"/>
        <v>Klaus Brettner</v>
      </c>
      <c r="I130" s="34" t="str">
        <f t="shared" si="97"/>
        <v>Markus Meissner</v>
      </c>
      <c r="J130" s="34" t="str">
        <f t="shared" si="97"/>
        <v>Stefan Bernardy</v>
      </c>
      <c r="K130" s="34" t="str">
        <f t="shared" si="97"/>
        <v>Søren Krogh</v>
      </c>
      <c r="L130" s="34" t="str">
        <f t="shared" si="97"/>
        <v>Alvaro Silgado</v>
      </c>
      <c r="M130" s="34" t="str">
        <f t="shared" si="97"/>
        <v>Pete Burgess</v>
      </c>
      <c r="N130" s="34" t="str">
        <f t="shared" si="97"/>
        <v>Dieter Perlick</v>
      </c>
      <c r="O130" s="34" t="str">
        <f t="shared" si="97"/>
        <v>Simon Thornton </v>
      </c>
      <c r="P130" s="34" t="str">
        <f t="shared" si="97"/>
        <v>André Austen</v>
      </c>
      <c r="Q130" s="34" t="str">
        <f t="shared" si="97"/>
        <v>Siegfried Schedel</v>
      </c>
      <c r="R130" s="34" t="str">
        <f t="shared" si="97"/>
        <v>George Young</v>
      </c>
      <c r="S130" s="34" t="str">
        <f t="shared" si="97"/>
        <v>John Phillips</v>
      </c>
      <c r="T130" s="34" t="str">
        <f t="shared" si="97"/>
        <v>Stefan Bertschi</v>
      </c>
      <c r="U130" s="34" t="str">
        <f t="shared" si="97"/>
        <v>Jason Bioletti</v>
      </c>
      <c r="V130" s="34" t="str">
        <f t="shared" si="97"/>
        <v>Allen Elliott</v>
      </c>
      <c r="W130" s="34" t="str">
        <f t="shared" si="97"/>
        <v>Thomas Deinert</v>
      </c>
      <c r="X130" s="34" t="str">
        <f t="shared" si="97"/>
        <v>Mike Evans</v>
      </c>
      <c r="Y130" s="34" t="str">
        <f t="shared" si="97"/>
        <v>Jon Edison</v>
      </c>
      <c r="Z130" s="34" t="str">
        <f t="shared" si="97"/>
        <v>Thomas Henselmann</v>
      </c>
      <c r="AA130" s="34" t="str">
        <f t="shared" si="97"/>
        <v>Sebastian Reichert</v>
      </c>
      <c r="AB130" s="34" t="str">
        <f t="shared" si="97"/>
        <v>Robert Hermans</v>
      </c>
      <c r="AC130" s="34" t="str">
        <f t="shared" si="97"/>
        <v>Eberhard Rosemann</v>
      </c>
      <c r="AD130" s="34" t="str">
        <f t="shared" si="97"/>
        <v>Klaus Kowalski</v>
      </c>
      <c r="AE130" s="34" t="str">
        <f t="shared" si="97"/>
        <v>Mike Shellim</v>
      </c>
      <c r="AF130" s="34" t="str">
        <f t="shared" si="97"/>
        <v>Martin Newnham</v>
      </c>
      <c r="AG130" s="34" t="str">
        <f t="shared" si="97"/>
        <v>Marc Schmieding</v>
      </c>
      <c r="AH130" s="34" t="str">
        <f t="shared" si="97"/>
        <v>Mark Treble</v>
      </c>
      <c r="AI130" s="34" t="str">
        <f t="shared" si="97"/>
        <v>Gary Harrison</v>
      </c>
      <c r="AJ130" s="34" t="str">
        <f t="shared" si="97"/>
        <v>Peter Gunning</v>
      </c>
      <c r="AK130" s="34" t="str">
        <f t="shared" si="97"/>
        <v>Tobias Reik</v>
      </c>
      <c r="AL130" s="34" t="str">
        <f t="shared" si="97"/>
        <v>Mick Walsh</v>
      </c>
      <c r="AM130" s="34" t="str">
        <f t="shared" si="97"/>
        <v>Paul Garnett</v>
      </c>
      <c r="AN130" s="34" t="str">
        <f t="shared" si="97"/>
        <v>Daniel Schneider</v>
      </c>
      <c r="AO130" s="34" t="str">
        <f t="shared" si="97"/>
        <v>Torsten Hermann</v>
      </c>
      <c r="AP130" s="34" t="str">
        <f t="shared" si="97"/>
        <v>Peter Kowalski</v>
      </c>
      <c r="AQ130" s="34" t="str">
        <f t="shared" si="97"/>
        <v>Martin Kopp</v>
      </c>
      <c r="AR130" s="34" t="str">
        <f t="shared" si="97"/>
        <v>Plöschberger Hannes</v>
      </c>
      <c r="AS130" s="34" t="str">
        <f t="shared" si="97"/>
        <v>Rick Ruijsink</v>
      </c>
      <c r="AT130" s="34" t="str">
        <f t="shared" si="97"/>
        <v>Mark Abbotts</v>
      </c>
      <c r="AU130" s="34" t="str">
        <f t="shared" si="97"/>
        <v>Arne Finkeldey</v>
      </c>
      <c r="AV130" s="34" t="str">
        <f t="shared" si="97"/>
        <v>Martin Ulrich </v>
      </c>
      <c r="AW130" s="34" t="str">
        <f t="shared" si="97"/>
        <v>Tony Robertson</v>
      </c>
      <c r="AX130" s="34" t="str">
        <f t="shared" si="97"/>
        <v>Jesper Christensen</v>
      </c>
      <c r="AY130" s="34" t="str">
        <f t="shared" si="97"/>
        <v>Ulrich Duttenhofer</v>
      </c>
      <c r="AZ130" s="34" t="str">
        <f t="shared" si="97"/>
        <v>Robert Ryan</v>
      </c>
      <c r="BA130" s="34">
        <f t="shared" si="97"/>
        <v>0</v>
      </c>
      <c r="BB130" s="34">
        <f t="shared" si="97"/>
        <v>0</v>
      </c>
      <c r="BC130" s="34">
        <f t="shared" si="97"/>
        <v>0</v>
      </c>
      <c r="BD130" s="34">
        <f t="shared" si="97"/>
        <v>0</v>
      </c>
      <c r="BE130" s="34">
        <f t="shared" si="97"/>
        <v>0</v>
      </c>
      <c r="BF130" s="34">
        <f t="shared" si="97"/>
        <v>0</v>
      </c>
      <c r="BG130" s="34">
        <f t="shared" si="97"/>
        <v>0</v>
      </c>
      <c r="BH130" s="34">
        <f t="shared" si="97"/>
        <v>0</v>
      </c>
      <c r="BI130" s="34">
        <f t="shared" si="97"/>
        <v>0</v>
      </c>
      <c r="BJ130" s="34">
        <f t="shared" si="97"/>
        <v>0</v>
      </c>
      <c r="BK130" s="34">
        <f t="shared" si="97"/>
        <v>0</v>
      </c>
      <c r="BL130" s="34">
        <f t="shared" si="97"/>
        <v>0</v>
      </c>
      <c r="BM130" s="34">
        <f t="shared" si="97"/>
        <v>0</v>
      </c>
      <c r="BN130" s="34">
        <f t="shared" si="97"/>
        <v>0</v>
      </c>
      <c r="BO130" s="34">
        <f t="shared" si="97"/>
        <v>0</v>
      </c>
      <c r="BP130" s="34">
        <f t="shared" ref="BP130:CN130" si="98">BP125</f>
        <v>0</v>
      </c>
      <c r="BQ130" s="34">
        <f t="shared" si="98"/>
        <v>0</v>
      </c>
      <c r="BR130" s="34">
        <f t="shared" si="98"/>
        <v>0</v>
      </c>
      <c r="BS130" s="34">
        <f t="shared" si="98"/>
        <v>0</v>
      </c>
      <c r="BT130" s="34">
        <f t="shared" si="98"/>
        <v>0</v>
      </c>
      <c r="BU130" s="34">
        <f t="shared" si="98"/>
        <v>0</v>
      </c>
      <c r="BV130" s="34">
        <f t="shared" si="98"/>
        <v>0</v>
      </c>
      <c r="BW130" s="34">
        <f t="shared" si="98"/>
        <v>0</v>
      </c>
      <c r="BX130" s="34">
        <f t="shared" si="98"/>
        <v>0</v>
      </c>
      <c r="BY130" s="34">
        <f t="shared" si="98"/>
        <v>0</v>
      </c>
      <c r="BZ130" s="34">
        <f t="shared" si="98"/>
        <v>0</v>
      </c>
      <c r="CA130" s="34">
        <f t="shared" si="98"/>
        <v>0</v>
      </c>
      <c r="CB130" s="34">
        <f t="shared" si="98"/>
        <v>0</v>
      </c>
      <c r="CC130" s="34">
        <f t="shared" si="98"/>
        <v>0</v>
      </c>
      <c r="CD130" s="34">
        <f t="shared" si="98"/>
        <v>0</v>
      </c>
      <c r="CE130" s="34">
        <f t="shared" si="98"/>
        <v>0</v>
      </c>
      <c r="CF130" s="34">
        <f t="shared" si="98"/>
        <v>0</v>
      </c>
      <c r="CG130" s="34">
        <f t="shared" si="98"/>
        <v>0</v>
      </c>
      <c r="CH130" s="34">
        <f t="shared" si="98"/>
        <v>0</v>
      </c>
      <c r="CI130" s="34">
        <f t="shared" si="98"/>
        <v>0</v>
      </c>
      <c r="CJ130" s="34">
        <f t="shared" si="98"/>
        <v>0</v>
      </c>
      <c r="CK130" s="34">
        <f t="shared" si="98"/>
        <v>0</v>
      </c>
      <c r="CL130" s="34">
        <f t="shared" si="98"/>
        <v>0</v>
      </c>
      <c r="CM130" s="34">
        <f t="shared" si="98"/>
        <v>0</v>
      </c>
      <c r="CN130" s="34">
        <f t="shared" si="98"/>
        <v>0</v>
      </c>
      <c r="CO130" s="252"/>
      <c r="CP130" s="40"/>
      <c r="CQ130" s="41"/>
      <c r="CR130" s="59"/>
      <c r="CS130" s="193"/>
      <c r="CT130" s="209">
        <f>A129</f>
        <v>0</v>
      </c>
      <c r="CU130" s="193"/>
      <c r="CV130" s="193"/>
      <c r="CW130" s="193"/>
      <c r="CX130" s="193"/>
      <c r="CY130" s="193"/>
      <c r="CZ130" s="193"/>
      <c r="DA130" s="193"/>
      <c r="DB130" s="193"/>
      <c r="DC130" s="193"/>
      <c r="DD130" s="193"/>
      <c r="DE130" s="193"/>
      <c r="DF130" s="193"/>
      <c r="DG130" s="193"/>
      <c r="DH130" s="193"/>
      <c r="DI130" s="193"/>
      <c r="DJ130" s="193"/>
      <c r="DK130" s="193"/>
      <c r="DL130" s="193"/>
      <c r="DM130" s="193"/>
      <c r="DN130" s="193"/>
      <c r="DO130" s="193"/>
      <c r="DP130" s="193"/>
      <c r="DQ130" s="193"/>
      <c r="DR130" s="193"/>
      <c r="DS130" s="193"/>
      <c r="DT130" s="193"/>
      <c r="DU130" s="193"/>
      <c r="DV130" s="193"/>
      <c r="DW130" s="193"/>
      <c r="DX130" s="193"/>
      <c r="DY130" s="193"/>
      <c r="DZ130" s="193"/>
      <c r="EA130" s="193"/>
      <c r="EB130" s="193"/>
      <c r="EC130" s="193"/>
      <c r="ED130" s="193"/>
      <c r="EE130" s="193"/>
      <c r="EF130" s="193"/>
      <c r="EG130" s="193"/>
      <c r="EH130" s="193"/>
      <c r="EI130" s="193"/>
      <c r="EJ130" s="193"/>
      <c r="EK130" s="193"/>
      <c r="EL130" s="193"/>
      <c r="EM130" s="193"/>
      <c r="EN130" s="193"/>
      <c r="EO130" s="193"/>
      <c r="EP130" s="193"/>
      <c r="EQ130" s="193"/>
      <c r="ER130" s="193"/>
      <c r="ES130" s="193"/>
      <c r="ET130" s="193"/>
      <c r="EU130" s="193"/>
      <c r="EV130" s="193"/>
      <c r="EW130" s="193"/>
      <c r="EX130" s="193"/>
      <c r="EY130" s="193"/>
      <c r="EZ130" s="193"/>
      <c r="FA130" s="193"/>
      <c r="FB130" s="193"/>
      <c r="FC130" s="193"/>
      <c r="FD130" s="193"/>
      <c r="FE130" s="193"/>
      <c r="FF130" s="193"/>
      <c r="FG130" s="193"/>
      <c r="FH130" s="193"/>
      <c r="FI130" s="193"/>
      <c r="FJ130" s="193"/>
      <c r="FK130" s="193"/>
      <c r="FL130" s="193"/>
      <c r="FM130" s="193"/>
      <c r="FN130" s="193"/>
      <c r="FO130" s="193"/>
      <c r="FP130" s="193"/>
      <c r="FQ130" s="193"/>
      <c r="FR130" s="193"/>
      <c r="FS130" s="193"/>
      <c r="FT130" s="193"/>
      <c r="FU130" s="193"/>
      <c r="FV130" s="193"/>
      <c r="FW130" s="193"/>
      <c r="FX130" s="193"/>
      <c r="FY130" s="193"/>
      <c r="FZ130" s="193"/>
      <c r="GA130" s="193"/>
      <c r="GB130" s="193"/>
    </row>
    <row r="131" spans="1:184" s="179" customFormat="1" hidden="1">
      <c r="A131" s="280">
        <v>22</v>
      </c>
      <c r="B131" s="16" t="s">
        <v>18</v>
      </c>
      <c r="C131" s="46">
        <f>RANK(C134,$C134:$CN134,0)</f>
        <v>1</v>
      </c>
      <c r="D131" s="46">
        <f t="shared" ref="D131:BO131" si="99">RANK(D134,$C134:$CN134,0)</f>
        <v>1</v>
      </c>
      <c r="E131" s="46">
        <f t="shared" si="99"/>
        <v>1</v>
      </c>
      <c r="F131" s="46">
        <f t="shared" si="99"/>
        <v>1</v>
      </c>
      <c r="G131" s="46">
        <f t="shared" si="99"/>
        <v>1</v>
      </c>
      <c r="H131" s="46">
        <f t="shared" si="99"/>
        <v>1</v>
      </c>
      <c r="I131" s="46">
        <f t="shared" si="99"/>
        <v>1</v>
      </c>
      <c r="J131" s="46">
        <f t="shared" si="99"/>
        <v>1</v>
      </c>
      <c r="K131" s="46">
        <f t="shared" si="99"/>
        <v>1</v>
      </c>
      <c r="L131" s="46">
        <f t="shared" si="99"/>
        <v>1</v>
      </c>
      <c r="M131" s="46">
        <f t="shared" si="99"/>
        <v>1</v>
      </c>
      <c r="N131" s="46">
        <f t="shared" si="99"/>
        <v>1</v>
      </c>
      <c r="O131" s="46">
        <f t="shared" si="99"/>
        <v>1</v>
      </c>
      <c r="P131" s="46">
        <f t="shared" si="99"/>
        <v>1</v>
      </c>
      <c r="Q131" s="46">
        <f t="shared" si="99"/>
        <v>1</v>
      </c>
      <c r="R131" s="46">
        <f t="shared" si="99"/>
        <v>1</v>
      </c>
      <c r="S131" s="46">
        <f t="shared" si="99"/>
        <v>1</v>
      </c>
      <c r="T131" s="46">
        <f t="shared" si="99"/>
        <v>1</v>
      </c>
      <c r="U131" s="46">
        <f t="shared" si="99"/>
        <v>1</v>
      </c>
      <c r="V131" s="46">
        <f t="shared" si="99"/>
        <v>1</v>
      </c>
      <c r="W131" s="46">
        <f t="shared" si="99"/>
        <v>1</v>
      </c>
      <c r="X131" s="46">
        <f t="shared" si="99"/>
        <v>1</v>
      </c>
      <c r="Y131" s="46">
        <f t="shared" si="99"/>
        <v>1</v>
      </c>
      <c r="Z131" s="46">
        <f t="shared" si="99"/>
        <v>1</v>
      </c>
      <c r="AA131" s="46">
        <f t="shared" si="99"/>
        <v>1</v>
      </c>
      <c r="AB131" s="46">
        <f t="shared" si="99"/>
        <v>1</v>
      </c>
      <c r="AC131" s="46">
        <f t="shared" si="99"/>
        <v>1</v>
      </c>
      <c r="AD131" s="46">
        <f t="shared" si="99"/>
        <v>1</v>
      </c>
      <c r="AE131" s="46">
        <f t="shared" si="99"/>
        <v>1</v>
      </c>
      <c r="AF131" s="46">
        <f t="shared" si="99"/>
        <v>1</v>
      </c>
      <c r="AG131" s="46">
        <f t="shared" si="99"/>
        <v>1</v>
      </c>
      <c r="AH131" s="46">
        <f t="shared" si="99"/>
        <v>1</v>
      </c>
      <c r="AI131" s="46">
        <f t="shared" si="99"/>
        <v>1</v>
      </c>
      <c r="AJ131" s="46">
        <f t="shared" si="99"/>
        <v>1</v>
      </c>
      <c r="AK131" s="46">
        <f t="shared" si="99"/>
        <v>1</v>
      </c>
      <c r="AL131" s="46">
        <f t="shared" si="99"/>
        <v>1</v>
      </c>
      <c r="AM131" s="46">
        <f t="shared" si="99"/>
        <v>1</v>
      </c>
      <c r="AN131" s="46">
        <f t="shared" si="99"/>
        <v>1</v>
      </c>
      <c r="AO131" s="46">
        <f t="shared" si="99"/>
        <v>1</v>
      </c>
      <c r="AP131" s="46">
        <f t="shared" si="99"/>
        <v>1</v>
      </c>
      <c r="AQ131" s="46">
        <f t="shared" si="99"/>
        <v>1</v>
      </c>
      <c r="AR131" s="46">
        <f t="shared" si="99"/>
        <v>1</v>
      </c>
      <c r="AS131" s="46">
        <f t="shared" si="99"/>
        <v>1</v>
      </c>
      <c r="AT131" s="46">
        <f t="shared" si="99"/>
        <v>1</v>
      </c>
      <c r="AU131" s="46">
        <f t="shared" si="99"/>
        <v>1</v>
      </c>
      <c r="AV131" s="46">
        <f t="shared" si="99"/>
        <v>1</v>
      </c>
      <c r="AW131" s="46">
        <f t="shared" si="99"/>
        <v>1</v>
      </c>
      <c r="AX131" s="46">
        <f t="shared" si="99"/>
        <v>1</v>
      </c>
      <c r="AY131" s="46">
        <f t="shared" si="99"/>
        <v>1</v>
      </c>
      <c r="AZ131" s="46">
        <f t="shared" si="99"/>
        <v>1</v>
      </c>
      <c r="BA131" s="46">
        <f t="shared" si="99"/>
        <v>1</v>
      </c>
      <c r="BB131" s="46">
        <f t="shared" si="99"/>
        <v>1</v>
      </c>
      <c r="BC131" s="46">
        <f t="shared" si="99"/>
        <v>1</v>
      </c>
      <c r="BD131" s="46">
        <f t="shared" si="99"/>
        <v>1</v>
      </c>
      <c r="BE131" s="46">
        <f t="shared" si="99"/>
        <v>1</v>
      </c>
      <c r="BF131" s="46">
        <f t="shared" si="99"/>
        <v>1</v>
      </c>
      <c r="BG131" s="46">
        <f t="shared" si="99"/>
        <v>1</v>
      </c>
      <c r="BH131" s="46">
        <f t="shared" si="99"/>
        <v>1</v>
      </c>
      <c r="BI131" s="46">
        <f t="shared" si="99"/>
        <v>1</v>
      </c>
      <c r="BJ131" s="46">
        <f t="shared" si="99"/>
        <v>1</v>
      </c>
      <c r="BK131" s="46">
        <f t="shared" si="99"/>
        <v>1</v>
      </c>
      <c r="BL131" s="46">
        <f t="shared" si="99"/>
        <v>1</v>
      </c>
      <c r="BM131" s="46">
        <f t="shared" si="99"/>
        <v>1</v>
      </c>
      <c r="BN131" s="46">
        <f t="shared" si="99"/>
        <v>1</v>
      </c>
      <c r="BO131" s="46">
        <f t="shared" si="99"/>
        <v>1</v>
      </c>
      <c r="BP131" s="46">
        <f t="shared" ref="BP131:CN131" si="100">RANK(BP134,$C134:$CN134,0)</f>
        <v>1</v>
      </c>
      <c r="BQ131" s="46">
        <f t="shared" si="100"/>
        <v>1</v>
      </c>
      <c r="BR131" s="46">
        <f t="shared" si="100"/>
        <v>1</v>
      </c>
      <c r="BS131" s="46">
        <f t="shared" si="100"/>
        <v>1</v>
      </c>
      <c r="BT131" s="46">
        <f t="shared" si="100"/>
        <v>1</v>
      </c>
      <c r="BU131" s="46">
        <f t="shared" si="100"/>
        <v>1</v>
      </c>
      <c r="BV131" s="46">
        <f t="shared" si="100"/>
        <v>1</v>
      </c>
      <c r="BW131" s="46">
        <f t="shared" si="100"/>
        <v>1</v>
      </c>
      <c r="BX131" s="46">
        <f t="shared" si="100"/>
        <v>1</v>
      </c>
      <c r="BY131" s="46">
        <f t="shared" si="100"/>
        <v>1</v>
      </c>
      <c r="BZ131" s="46">
        <f t="shared" si="100"/>
        <v>1</v>
      </c>
      <c r="CA131" s="46">
        <f t="shared" si="100"/>
        <v>1</v>
      </c>
      <c r="CB131" s="46">
        <f t="shared" si="100"/>
        <v>1</v>
      </c>
      <c r="CC131" s="46">
        <f t="shared" si="100"/>
        <v>1</v>
      </c>
      <c r="CD131" s="46">
        <f t="shared" si="100"/>
        <v>1</v>
      </c>
      <c r="CE131" s="46">
        <f t="shared" si="100"/>
        <v>1</v>
      </c>
      <c r="CF131" s="46">
        <f t="shared" si="100"/>
        <v>1</v>
      </c>
      <c r="CG131" s="46">
        <f t="shared" si="100"/>
        <v>1</v>
      </c>
      <c r="CH131" s="46">
        <f t="shared" si="100"/>
        <v>1</v>
      </c>
      <c r="CI131" s="46">
        <f t="shared" si="100"/>
        <v>1</v>
      </c>
      <c r="CJ131" s="46">
        <f t="shared" si="100"/>
        <v>1</v>
      </c>
      <c r="CK131" s="46">
        <f t="shared" si="100"/>
        <v>1</v>
      </c>
      <c r="CL131" s="46">
        <f t="shared" si="100"/>
        <v>1</v>
      </c>
      <c r="CM131" s="46">
        <f t="shared" si="100"/>
        <v>1</v>
      </c>
      <c r="CN131" s="46">
        <f t="shared" si="100"/>
        <v>1</v>
      </c>
      <c r="CO131" s="252"/>
      <c r="CP131" s="40"/>
      <c r="CQ131" s="41"/>
      <c r="CR131" s="59"/>
      <c r="CS131" s="193"/>
      <c r="CT131" s="209"/>
      <c r="CU131" s="193"/>
      <c r="CV131" s="193"/>
      <c r="CW131" s="193"/>
      <c r="CX131" s="193"/>
      <c r="CY131" s="193"/>
      <c r="CZ131" s="193"/>
      <c r="DA131" s="193"/>
      <c r="DB131" s="193"/>
      <c r="DC131" s="193"/>
      <c r="DD131" s="193"/>
      <c r="DE131" s="193"/>
      <c r="DF131" s="193"/>
      <c r="DG131" s="193"/>
      <c r="DH131" s="193"/>
      <c r="DI131" s="193"/>
      <c r="DJ131" s="193"/>
      <c r="DK131" s="193"/>
      <c r="DL131" s="193"/>
      <c r="DM131" s="193"/>
      <c r="DN131" s="193"/>
      <c r="DO131" s="193"/>
      <c r="DP131" s="193"/>
      <c r="DQ131" s="193"/>
      <c r="DR131" s="193"/>
      <c r="DS131" s="193"/>
      <c r="DT131" s="193"/>
      <c r="DU131" s="193"/>
      <c r="DV131" s="193"/>
      <c r="DW131" s="193"/>
      <c r="DX131" s="193"/>
      <c r="DY131" s="193"/>
      <c r="DZ131" s="193"/>
      <c r="EA131" s="193"/>
      <c r="EB131" s="193"/>
      <c r="EC131" s="193"/>
      <c r="ED131" s="193"/>
      <c r="EE131" s="193"/>
      <c r="EF131" s="193"/>
      <c r="EG131" s="193"/>
      <c r="EH131" s="193"/>
      <c r="EI131" s="193"/>
      <c r="EJ131" s="193"/>
      <c r="EK131" s="193"/>
      <c r="EL131" s="193"/>
      <c r="EM131" s="193"/>
      <c r="EN131" s="193"/>
      <c r="EO131" s="193"/>
      <c r="EP131" s="193"/>
      <c r="EQ131" s="193"/>
      <c r="ER131" s="193"/>
      <c r="ES131" s="193"/>
      <c r="ET131" s="193"/>
      <c r="EU131" s="193"/>
      <c r="EV131" s="193"/>
      <c r="EW131" s="193"/>
      <c r="EX131" s="193"/>
      <c r="EY131" s="193"/>
      <c r="EZ131" s="193"/>
      <c r="FA131" s="193"/>
      <c r="FB131" s="193"/>
      <c r="FC131" s="193"/>
      <c r="FD131" s="193"/>
      <c r="FE131" s="193"/>
      <c r="FF131" s="193"/>
      <c r="FG131" s="193"/>
      <c r="FH131" s="193"/>
      <c r="FI131" s="193"/>
      <c r="FJ131" s="193"/>
      <c r="FK131" s="193"/>
      <c r="FL131" s="193"/>
      <c r="FM131" s="193"/>
      <c r="FN131" s="193"/>
      <c r="FO131" s="193"/>
      <c r="FP131" s="193"/>
      <c r="FQ131" s="193"/>
      <c r="FR131" s="193"/>
      <c r="FS131" s="193"/>
      <c r="FT131" s="193"/>
      <c r="FU131" s="193"/>
      <c r="FV131" s="193"/>
      <c r="FW131" s="193"/>
      <c r="FX131" s="193"/>
      <c r="FY131" s="193"/>
      <c r="FZ131" s="193"/>
      <c r="GA131" s="193"/>
      <c r="GB131" s="193"/>
    </row>
    <row r="132" spans="1:184" s="179" customFormat="1">
      <c r="A132" s="280"/>
      <c r="B132" s="16" t="s">
        <v>1</v>
      </c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252"/>
      <c r="CP132" s="188" t="str">
        <f>IF(Randomizer!CP143=0,"",Randomizer!CP143)</f>
        <v/>
      </c>
      <c r="CQ132" s="188" t="str">
        <f>IF(CP132=0, "", Randomizer!CQ143)</f>
        <v/>
      </c>
      <c r="CR132" s="59"/>
      <c r="CS132" s="193"/>
      <c r="CT132" s="209">
        <f>A131</f>
        <v>22</v>
      </c>
      <c r="CU132" s="193"/>
      <c r="CV132" s="193"/>
      <c r="CW132" s="193"/>
      <c r="CX132" s="193"/>
      <c r="CY132" s="193"/>
      <c r="CZ132" s="193"/>
      <c r="DA132" s="193"/>
      <c r="DB132" s="193"/>
      <c r="DC132" s="193"/>
      <c r="DD132" s="193"/>
      <c r="DE132" s="193"/>
      <c r="DF132" s="193"/>
      <c r="DG132" s="193"/>
      <c r="DH132" s="193"/>
      <c r="DI132" s="193"/>
      <c r="DJ132" s="193"/>
      <c r="DK132" s="193"/>
      <c r="DL132" s="193"/>
      <c r="DM132" s="193"/>
      <c r="DN132" s="193"/>
      <c r="DO132" s="193"/>
      <c r="DP132" s="193"/>
      <c r="DQ132" s="193"/>
      <c r="DR132" s="193"/>
      <c r="DS132" s="193"/>
      <c r="DT132" s="193"/>
      <c r="DU132" s="193"/>
      <c r="DV132" s="193"/>
      <c r="DW132" s="193"/>
      <c r="DX132" s="193"/>
      <c r="DY132" s="193"/>
      <c r="DZ132" s="193"/>
      <c r="EA132" s="193"/>
      <c r="EB132" s="193"/>
      <c r="EC132" s="193"/>
      <c r="ED132" s="193"/>
      <c r="EE132" s="193"/>
      <c r="EF132" s="193"/>
      <c r="EG132" s="193"/>
      <c r="EH132" s="193"/>
      <c r="EI132" s="193"/>
      <c r="EJ132" s="193"/>
      <c r="EK132" s="193"/>
      <c r="EL132" s="193"/>
      <c r="EM132" s="193"/>
      <c r="EN132" s="193"/>
      <c r="EO132" s="193"/>
      <c r="EP132" s="193"/>
      <c r="EQ132" s="193"/>
      <c r="ER132" s="193"/>
      <c r="ES132" s="193"/>
      <c r="ET132" s="193"/>
      <c r="EU132" s="193"/>
      <c r="EV132" s="193"/>
      <c r="EW132" s="193"/>
      <c r="EX132" s="193"/>
      <c r="EY132" s="193"/>
      <c r="EZ132" s="193"/>
      <c r="FA132" s="193"/>
      <c r="FB132" s="193"/>
      <c r="FC132" s="193"/>
      <c r="FD132" s="193"/>
      <c r="FE132" s="193"/>
      <c r="FF132" s="193"/>
      <c r="FG132" s="193"/>
      <c r="FH132" s="193"/>
      <c r="FI132" s="193"/>
      <c r="FJ132" s="193"/>
      <c r="FK132" s="193"/>
      <c r="FL132" s="193"/>
      <c r="FM132" s="193"/>
      <c r="FN132" s="193"/>
      <c r="FO132" s="193"/>
      <c r="FP132" s="193"/>
      <c r="FQ132" s="193"/>
      <c r="FR132" s="193"/>
      <c r="FS132" s="193"/>
      <c r="FT132" s="193"/>
      <c r="FU132" s="193"/>
      <c r="FV132" s="193"/>
      <c r="FW132" s="193"/>
      <c r="FX132" s="193"/>
      <c r="FY132" s="193"/>
      <c r="FZ132" s="193"/>
      <c r="GA132" s="193"/>
      <c r="GB132" s="193"/>
    </row>
    <row r="133" spans="1:184" s="179" customFormat="1">
      <c r="A133" s="280"/>
      <c r="B133" s="16" t="s">
        <v>57</v>
      </c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252"/>
      <c r="CP133" s="245"/>
      <c r="CQ133" s="245"/>
      <c r="CR133" s="59"/>
      <c r="CS133" s="193"/>
      <c r="CT133" s="209"/>
      <c r="CU133" s="193"/>
      <c r="CV133" s="193"/>
      <c r="CW133" s="193"/>
      <c r="CX133" s="193"/>
      <c r="CY133" s="193"/>
      <c r="CZ133" s="193"/>
      <c r="DA133" s="193"/>
      <c r="DB133" s="193"/>
      <c r="DC133" s="193"/>
      <c r="DD133" s="193"/>
      <c r="DE133" s="193"/>
      <c r="DF133" s="193"/>
      <c r="DG133" s="193"/>
      <c r="DH133" s="193"/>
      <c r="DI133" s="193"/>
      <c r="DJ133" s="193"/>
      <c r="DK133" s="193"/>
      <c r="DL133" s="193"/>
      <c r="DM133" s="193"/>
      <c r="DN133" s="193"/>
      <c r="DO133" s="193"/>
      <c r="DP133" s="193"/>
      <c r="DQ133" s="193"/>
      <c r="DR133" s="193"/>
      <c r="DS133" s="193"/>
      <c r="DT133" s="193"/>
      <c r="DU133" s="193"/>
      <c r="DV133" s="193"/>
      <c r="DW133" s="193"/>
      <c r="DX133" s="193"/>
      <c r="DY133" s="193"/>
      <c r="DZ133" s="193"/>
      <c r="EA133" s="193"/>
      <c r="EB133" s="193"/>
      <c r="EC133" s="193"/>
      <c r="ED133" s="193"/>
      <c r="EE133" s="193"/>
      <c r="EF133" s="193"/>
      <c r="EG133" s="193"/>
      <c r="EH133" s="193"/>
      <c r="EI133" s="193"/>
      <c r="EJ133" s="193"/>
      <c r="EK133" s="193"/>
      <c r="EL133" s="193"/>
      <c r="EM133" s="193"/>
      <c r="EN133" s="193"/>
      <c r="EO133" s="193"/>
      <c r="EP133" s="193"/>
      <c r="EQ133" s="193"/>
      <c r="ER133" s="193"/>
      <c r="ES133" s="193"/>
      <c r="ET133" s="193"/>
      <c r="EU133" s="193"/>
      <c r="EV133" s="193"/>
      <c r="EW133" s="193"/>
      <c r="EX133" s="193"/>
      <c r="EY133" s="193"/>
      <c r="EZ133" s="193"/>
      <c r="FA133" s="193"/>
      <c r="FB133" s="193"/>
      <c r="FC133" s="193"/>
      <c r="FD133" s="193"/>
      <c r="FE133" s="193"/>
      <c r="FF133" s="193"/>
      <c r="FG133" s="193"/>
      <c r="FH133" s="193"/>
      <c r="FI133" s="193"/>
      <c r="FJ133" s="193"/>
      <c r="FK133" s="193"/>
      <c r="FL133" s="193"/>
      <c r="FM133" s="193"/>
      <c r="FN133" s="193"/>
      <c r="FO133" s="193"/>
      <c r="FP133" s="193"/>
      <c r="FQ133" s="193"/>
      <c r="FR133" s="193"/>
      <c r="FS133" s="193"/>
      <c r="FT133" s="193"/>
      <c r="FU133" s="193"/>
      <c r="FV133" s="193"/>
      <c r="FW133" s="193"/>
      <c r="FX133" s="193"/>
      <c r="FY133" s="193"/>
      <c r="FZ133" s="193"/>
      <c r="GA133" s="193"/>
      <c r="GB133" s="193"/>
    </row>
    <row r="134" spans="1:184" s="179" customFormat="1">
      <c r="A134" s="280"/>
      <c r="B134" s="16" t="s">
        <v>2</v>
      </c>
      <c r="C134" s="32">
        <f>Randomizer!C146</f>
        <v>0</v>
      </c>
      <c r="D134" s="32">
        <f>Randomizer!D146</f>
        <v>0</v>
      </c>
      <c r="E134" s="32">
        <f>Randomizer!E146</f>
        <v>0</v>
      </c>
      <c r="F134" s="32">
        <f>Randomizer!F146</f>
        <v>0</v>
      </c>
      <c r="G134" s="32">
        <f>Randomizer!G146</f>
        <v>0</v>
      </c>
      <c r="H134" s="32">
        <f>Randomizer!H146</f>
        <v>0</v>
      </c>
      <c r="I134" s="32">
        <f>Randomizer!I146</f>
        <v>0</v>
      </c>
      <c r="J134" s="32">
        <f>Randomizer!J146</f>
        <v>0</v>
      </c>
      <c r="K134" s="32">
        <f>Randomizer!K146</f>
        <v>0</v>
      </c>
      <c r="L134" s="32">
        <f>Randomizer!L146</f>
        <v>0</v>
      </c>
      <c r="M134" s="32">
        <f>Randomizer!M146</f>
        <v>0</v>
      </c>
      <c r="N134" s="32">
        <f>Randomizer!N146</f>
        <v>0</v>
      </c>
      <c r="O134" s="32">
        <f>Randomizer!O146</f>
        <v>0</v>
      </c>
      <c r="P134" s="32">
        <f>Randomizer!P146</f>
        <v>0</v>
      </c>
      <c r="Q134" s="32">
        <f>Randomizer!Q146</f>
        <v>0</v>
      </c>
      <c r="R134" s="32">
        <f>Randomizer!R146</f>
        <v>0</v>
      </c>
      <c r="S134" s="32">
        <f>Randomizer!S146</f>
        <v>0</v>
      </c>
      <c r="T134" s="32">
        <f>Randomizer!T146</f>
        <v>0</v>
      </c>
      <c r="U134" s="32">
        <f>Randomizer!U146</f>
        <v>0</v>
      </c>
      <c r="V134" s="32">
        <f>Randomizer!V146</f>
        <v>0</v>
      </c>
      <c r="W134" s="32">
        <f>Randomizer!W146</f>
        <v>0</v>
      </c>
      <c r="X134" s="32">
        <f>Randomizer!X146</f>
        <v>0</v>
      </c>
      <c r="Y134" s="32">
        <f>Randomizer!Y146</f>
        <v>0</v>
      </c>
      <c r="Z134" s="32">
        <f>Randomizer!Z146</f>
        <v>0</v>
      </c>
      <c r="AA134" s="32">
        <f>Randomizer!AA146</f>
        <v>0</v>
      </c>
      <c r="AB134" s="32">
        <f>Randomizer!AB146</f>
        <v>0</v>
      </c>
      <c r="AC134" s="32">
        <f>Randomizer!AC146</f>
        <v>0</v>
      </c>
      <c r="AD134" s="32">
        <f>Randomizer!AD146</f>
        <v>0</v>
      </c>
      <c r="AE134" s="32">
        <f>Randomizer!AE146</f>
        <v>0</v>
      </c>
      <c r="AF134" s="32">
        <f>Randomizer!AF146</f>
        <v>0</v>
      </c>
      <c r="AG134" s="32">
        <f>Randomizer!AG146</f>
        <v>0</v>
      </c>
      <c r="AH134" s="32">
        <f>Randomizer!AH146</f>
        <v>0</v>
      </c>
      <c r="AI134" s="32">
        <f>Randomizer!AI146</f>
        <v>0</v>
      </c>
      <c r="AJ134" s="32">
        <f>Randomizer!AJ146</f>
        <v>0</v>
      </c>
      <c r="AK134" s="32">
        <f>Randomizer!AK146</f>
        <v>0</v>
      </c>
      <c r="AL134" s="32">
        <f>Randomizer!AL146</f>
        <v>0</v>
      </c>
      <c r="AM134" s="32">
        <f>Randomizer!AM146</f>
        <v>0</v>
      </c>
      <c r="AN134" s="32">
        <f>Randomizer!AN146</f>
        <v>0</v>
      </c>
      <c r="AO134" s="32">
        <f>Randomizer!AO146</f>
        <v>0</v>
      </c>
      <c r="AP134" s="32">
        <f>Randomizer!AP146</f>
        <v>0</v>
      </c>
      <c r="AQ134" s="32">
        <f>Randomizer!AQ146</f>
        <v>0</v>
      </c>
      <c r="AR134" s="32">
        <f>Randomizer!AR146</f>
        <v>0</v>
      </c>
      <c r="AS134" s="32">
        <f>Randomizer!AS146</f>
        <v>0</v>
      </c>
      <c r="AT134" s="32">
        <f>Randomizer!AT146</f>
        <v>0</v>
      </c>
      <c r="AU134" s="32">
        <f>Randomizer!AU146</f>
        <v>0</v>
      </c>
      <c r="AV134" s="32">
        <f>Randomizer!AV146</f>
        <v>0</v>
      </c>
      <c r="AW134" s="32">
        <f>Randomizer!AW146</f>
        <v>0</v>
      </c>
      <c r="AX134" s="32">
        <f>Randomizer!AX146</f>
        <v>0</v>
      </c>
      <c r="AY134" s="32">
        <f>Randomizer!AY146</f>
        <v>0</v>
      </c>
      <c r="AZ134" s="32">
        <f>Randomizer!AZ146</f>
        <v>0</v>
      </c>
      <c r="BA134" s="32">
        <f>Randomizer!BA146</f>
        <v>0</v>
      </c>
      <c r="BB134" s="32">
        <f>Randomizer!BB146</f>
        <v>0</v>
      </c>
      <c r="BC134" s="32">
        <f>Randomizer!BC146</f>
        <v>0</v>
      </c>
      <c r="BD134" s="32">
        <f>Randomizer!BD146</f>
        <v>0</v>
      </c>
      <c r="BE134" s="32">
        <f>Randomizer!BE146</f>
        <v>0</v>
      </c>
      <c r="BF134" s="32">
        <f>Randomizer!BF146</f>
        <v>0</v>
      </c>
      <c r="BG134" s="32">
        <f>Randomizer!BG146</f>
        <v>0</v>
      </c>
      <c r="BH134" s="32">
        <f>Randomizer!BH146</f>
        <v>0</v>
      </c>
      <c r="BI134" s="32">
        <f>Randomizer!BI146</f>
        <v>0</v>
      </c>
      <c r="BJ134" s="32">
        <f>Randomizer!BJ146</f>
        <v>0</v>
      </c>
      <c r="BK134" s="32">
        <f>Randomizer!BK146</f>
        <v>0</v>
      </c>
      <c r="BL134" s="32">
        <f>Randomizer!BL146</f>
        <v>0</v>
      </c>
      <c r="BM134" s="32">
        <f>Randomizer!BM146</f>
        <v>0</v>
      </c>
      <c r="BN134" s="32">
        <f>Randomizer!BN146</f>
        <v>0</v>
      </c>
      <c r="BO134" s="32">
        <f>Randomizer!BO146</f>
        <v>0</v>
      </c>
      <c r="BP134" s="32">
        <f>Randomizer!BP146</f>
        <v>0</v>
      </c>
      <c r="BQ134" s="32">
        <f>Randomizer!BQ146</f>
        <v>0</v>
      </c>
      <c r="BR134" s="32">
        <f>Randomizer!BR146</f>
        <v>0</v>
      </c>
      <c r="BS134" s="32">
        <f>Randomizer!BS146</f>
        <v>0</v>
      </c>
      <c r="BT134" s="32">
        <f>Randomizer!BT146</f>
        <v>0</v>
      </c>
      <c r="BU134" s="32">
        <f>Randomizer!BU146</f>
        <v>0</v>
      </c>
      <c r="BV134" s="32">
        <f>Randomizer!BV146</f>
        <v>0</v>
      </c>
      <c r="BW134" s="32">
        <f>Randomizer!BW146</f>
        <v>0</v>
      </c>
      <c r="BX134" s="32">
        <f>Randomizer!BX146</f>
        <v>0</v>
      </c>
      <c r="BY134" s="32">
        <f>Randomizer!BY146</f>
        <v>0</v>
      </c>
      <c r="BZ134" s="32">
        <f>Randomizer!BZ146</f>
        <v>0</v>
      </c>
      <c r="CA134" s="32">
        <f>Randomizer!CA146</f>
        <v>0</v>
      </c>
      <c r="CB134" s="32">
        <f>Randomizer!CB146</f>
        <v>0</v>
      </c>
      <c r="CC134" s="32">
        <f>Randomizer!CC146</f>
        <v>0</v>
      </c>
      <c r="CD134" s="32">
        <f>Randomizer!CD146</f>
        <v>0</v>
      </c>
      <c r="CE134" s="32">
        <f>Randomizer!CE146</f>
        <v>0</v>
      </c>
      <c r="CF134" s="32">
        <f>Randomizer!CF146</f>
        <v>0</v>
      </c>
      <c r="CG134" s="32">
        <f>Randomizer!CG146</f>
        <v>0</v>
      </c>
      <c r="CH134" s="32">
        <f>Randomizer!CH146</f>
        <v>0</v>
      </c>
      <c r="CI134" s="32">
        <f>Randomizer!CI146</f>
        <v>0</v>
      </c>
      <c r="CJ134" s="32">
        <f>Randomizer!CJ146</f>
        <v>0</v>
      </c>
      <c r="CK134" s="32">
        <f>Randomizer!CK146</f>
        <v>0</v>
      </c>
      <c r="CL134" s="32">
        <f>Randomizer!CL146</f>
        <v>0</v>
      </c>
      <c r="CM134" s="32">
        <f>Randomizer!CM146</f>
        <v>0</v>
      </c>
      <c r="CN134" s="32">
        <f>Randomizer!CN146</f>
        <v>0</v>
      </c>
      <c r="CO134" s="252"/>
      <c r="CP134" s="189"/>
      <c r="CQ134" s="190"/>
      <c r="CR134" s="59"/>
      <c r="CS134" s="193"/>
      <c r="CT134" s="209"/>
      <c r="CU134" s="193"/>
      <c r="CV134" s="193"/>
      <c r="CW134" s="193"/>
      <c r="CX134" s="193"/>
      <c r="CY134" s="193"/>
      <c r="CZ134" s="193"/>
      <c r="DA134" s="193"/>
      <c r="DB134" s="193"/>
      <c r="DC134" s="193"/>
      <c r="DD134" s="193"/>
      <c r="DE134" s="193"/>
      <c r="DF134" s="193"/>
      <c r="DG134" s="193"/>
      <c r="DH134" s="193"/>
      <c r="DI134" s="193"/>
      <c r="DJ134" s="193"/>
      <c r="DK134" s="193"/>
      <c r="DL134" s="193"/>
      <c r="DM134" s="193"/>
      <c r="DN134" s="193"/>
      <c r="DO134" s="193"/>
      <c r="DP134" s="193"/>
      <c r="DQ134" s="193"/>
      <c r="DR134" s="193"/>
      <c r="DS134" s="193"/>
      <c r="DT134" s="193"/>
      <c r="DU134" s="193"/>
      <c r="DV134" s="193"/>
      <c r="DW134" s="193"/>
      <c r="DX134" s="193"/>
      <c r="DY134" s="193"/>
      <c r="DZ134" s="193"/>
      <c r="EA134" s="193"/>
      <c r="EB134" s="193"/>
      <c r="EC134" s="193"/>
      <c r="ED134" s="193"/>
      <c r="EE134" s="193"/>
      <c r="EF134" s="193"/>
      <c r="EG134" s="193"/>
      <c r="EH134" s="193"/>
      <c r="EI134" s="193"/>
      <c r="EJ134" s="193"/>
      <c r="EK134" s="193"/>
      <c r="EL134" s="193"/>
      <c r="EM134" s="193"/>
      <c r="EN134" s="193"/>
      <c r="EO134" s="193"/>
      <c r="EP134" s="193"/>
      <c r="EQ134" s="193"/>
      <c r="ER134" s="193"/>
      <c r="ES134" s="193"/>
      <c r="ET134" s="193"/>
      <c r="EU134" s="193"/>
      <c r="EV134" s="193"/>
      <c r="EW134" s="193"/>
      <c r="EX134" s="193"/>
      <c r="EY134" s="193"/>
      <c r="EZ134" s="193"/>
      <c r="FA134" s="193"/>
      <c r="FB134" s="193"/>
      <c r="FC134" s="193"/>
      <c r="FD134" s="193"/>
      <c r="FE134" s="193"/>
      <c r="FF134" s="193"/>
      <c r="FG134" s="193"/>
      <c r="FH134" s="193"/>
      <c r="FI134" s="193"/>
      <c r="FJ134" s="193"/>
      <c r="FK134" s="193"/>
      <c r="FL134" s="193"/>
      <c r="FM134" s="193"/>
      <c r="FN134" s="193"/>
      <c r="FO134" s="193"/>
      <c r="FP134" s="193"/>
      <c r="FQ134" s="193"/>
      <c r="FR134" s="193"/>
      <c r="FS134" s="193"/>
      <c r="FT134" s="193"/>
      <c r="FU134" s="193"/>
      <c r="FV134" s="193"/>
      <c r="FW134" s="193"/>
      <c r="FX134" s="193"/>
      <c r="FY134" s="193"/>
      <c r="FZ134" s="193"/>
      <c r="GA134" s="193"/>
      <c r="GB134" s="193"/>
    </row>
    <row r="135" spans="1:184" s="179" customFormat="1" hidden="1">
      <c r="A135" s="281"/>
      <c r="B135" s="16" t="s">
        <v>16</v>
      </c>
      <c r="C135" s="32" t="str">
        <f>C130</f>
        <v>Frank Hulton </v>
      </c>
      <c r="D135" s="32" t="str">
        <f t="shared" ref="D135:BO135" si="101">D130</f>
        <v>Mark Redsell</v>
      </c>
      <c r="E135" s="32" t="str">
        <f t="shared" si="101"/>
        <v>Greg Dakin</v>
      </c>
      <c r="F135" s="32" t="str">
        <f t="shared" si="101"/>
        <v>Thorsten Folker</v>
      </c>
      <c r="G135" s="32" t="str">
        <f t="shared" si="101"/>
        <v>Joel West </v>
      </c>
      <c r="H135" s="32" t="str">
        <f t="shared" si="101"/>
        <v>Klaus Brettner</v>
      </c>
      <c r="I135" s="32" t="str">
        <f t="shared" si="101"/>
        <v>Markus Meissner</v>
      </c>
      <c r="J135" s="32" t="str">
        <f t="shared" si="101"/>
        <v>Stefan Bernardy</v>
      </c>
      <c r="K135" s="32" t="str">
        <f t="shared" si="101"/>
        <v>Søren Krogh</v>
      </c>
      <c r="L135" s="32" t="str">
        <f t="shared" si="101"/>
        <v>Alvaro Silgado</v>
      </c>
      <c r="M135" s="32" t="str">
        <f t="shared" si="101"/>
        <v>Pete Burgess</v>
      </c>
      <c r="N135" s="32" t="str">
        <f t="shared" si="101"/>
        <v>Dieter Perlick</v>
      </c>
      <c r="O135" s="32" t="str">
        <f t="shared" si="101"/>
        <v>Simon Thornton </v>
      </c>
      <c r="P135" s="32" t="str">
        <f t="shared" si="101"/>
        <v>André Austen</v>
      </c>
      <c r="Q135" s="32" t="str">
        <f t="shared" si="101"/>
        <v>Siegfried Schedel</v>
      </c>
      <c r="R135" s="32" t="str">
        <f t="shared" si="101"/>
        <v>George Young</v>
      </c>
      <c r="S135" s="32" t="str">
        <f t="shared" si="101"/>
        <v>John Phillips</v>
      </c>
      <c r="T135" s="32" t="str">
        <f t="shared" si="101"/>
        <v>Stefan Bertschi</v>
      </c>
      <c r="U135" s="32" t="str">
        <f t="shared" si="101"/>
        <v>Jason Bioletti</v>
      </c>
      <c r="V135" s="32" t="str">
        <f t="shared" si="101"/>
        <v>Allen Elliott</v>
      </c>
      <c r="W135" s="32" t="str">
        <f t="shared" si="101"/>
        <v>Thomas Deinert</v>
      </c>
      <c r="X135" s="32" t="str">
        <f t="shared" si="101"/>
        <v>Mike Evans</v>
      </c>
      <c r="Y135" s="32" t="str">
        <f t="shared" si="101"/>
        <v>Jon Edison</v>
      </c>
      <c r="Z135" s="32" t="str">
        <f t="shared" si="101"/>
        <v>Thomas Henselmann</v>
      </c>
      <c r="AA135" s="32" t="str">
        <f t="shared" si="101"/>
        <v>Sebastian Reichert</v>
      </c>
      <c r="AB135" s="32" t="str">
        <f t="shared" si="101"/>
        <v>Robert Hermans</v>
      </c>
      <c r="AC135" s="32" t="str">
        <f t="shared" si="101"/>
        <v>Eberhard Rosemann</v>
      </c>
      <c r="AD135" s="32" t="str">
        <f t="shared" si="101"/>
        <v>Klaus Kowalski</v>
      </c>
      <c r="AE135" s="32" t="str">
        <f t="shared" si="101"/>
        <v>Mike Shellim</v>
      </c>
      <c r="AF135" s="32" t="str">
        <f t="shared" si="101"/>
        <v>Martin Newnham</v>
      </c>
      <c r="AG135" s="32" t="str">
        <f t="shared" si="101"/>
        <v>Marc Schmieding</v>
      </c>
      <c r="AH135" s="32" t="str">
        <f t="shared" si="101"/>
        <v>Mark Treble</v>
      </c>
      <c r="AI135" s="32" t="str">
        <f t="shared" si="101"/>
        <v>Gary Harrison</v>
      </c>
      <c r="AJ135" s="32" t="str">
        <f t="shared" si="101"/>
        <v>Peter Gunning</v>
      </c>
      <c r="AK135" s="32" t="str">
        <f t="shared" si="101"/>
        <v>Tobias Reik</v>
      </c>
      <c r="AL135" s="32" t="str">
        <f t="shared" si="101"/>
        <v>Mick Walsh</v>
      </c>
      <c r="AM135" s="32" t="str">
        <f t="shared" si="101"/>
        <v>Paul Garnett</v>
      </c>
      <c r="AN135" s="32" t="str">
        <f t="shared" si="101"/>
        <v>Daniel Schneider</v>
      </c>
      <c r="AO135" s="32" t="str">
        <f t="shared" si="101"/>
        <v>Torsten Hermann</v>
      </c>
      <c r="AP135" s="32" t="str">
        <f t="shared" si="101"/>
        <v>Peter Kowalski</v>
      </c>
      <c r="AQ135" s="32" t="str">
        <f t="shared" si="101"/>
        <v>Martin Kopp</v>
      </c>
      <c r="AR135" s="32" t="str">
        <f t="shared" si="101"/>
        <v>Plöschberger Hannes</v>
      </c>
      <c r="AS135" s="32" t="str">
        <f t="shared" si="101"/>
        <v>Rick Ruijsink</v>
      </c>
      <c r="AT135" s="32" t="str">
        <f t="shared" si="101"/>
        <v>Mark Abbotts</v>
      </c>
      <c r="AU135" s="32" t="str">
        <f t="shared" si="101"/>
        <v>Arne Finkeldey</v>
      </c>
      <c r="AV135" s="32" t="str">
        <f t="shared" si="101"/>
        <v>Martin Ulrich </v>
      </c>
      <c r="AW135" s="32" t="str">
        <f t="shared" si="101"/>
        <v>Tony Robertson</v>
      </c>
      <c r="AX135" s="32" t="str">
        <f t="shared" si="101"/>
        <v>Jesper Christensen</v>
      </c>
      <c r="AY135" s="32" t="str">
        <f t="shared" si="101"/>
        <v>Ulrich Duttenhofer</v>
      </c>
      <c r="AZ135" s="32" t="str">
        <f t="shared" si="101"/>
        <v>Robert Ryan</v>
      </c>
      <c r="BA135" s="32">
        <f t="shared" si="101"/>
        <v>0</v>
      </c>
      <c r="BB135" s="32">
        <f t="shared" si="101"/>
        <v>0</v>
      </c>
      <c r="BC135" s="32">
        <f t="shared" si="101"/>
        <v>0</v>
      </c>
      <c r="BD135" s="32">
        <f t="shared" si="101"/>
        <v>0</v>
      </c>
      <c r="BE135" s="32">
        <f t="shared" si="101"/>
        <v>0</v>
      </c>
      <c r="BF135" s="32">
        <f t="shared" si="101"/>
        <v>0</v>
      </c>
      <c r="BG135" s="32">
        <f t="shared" si="101"/>
        <v>0</v>
      </c>
      <c r="BH135" s="32">
        <f t="shared" si="101"/>
        <v>0</v>
      </c>
      <c r="BI135" s="32">
        <f t="shared" si="101"/>
        <v>0</v>
      </c>
      <c r="BJ135" s="32">
        <f t="shared" si="101"/>
        <v>0</v>
      </c>
      <c r="BK135" s="32">
        <f t="shared" si="101"/>
        <v>0</v>
      </c>
      <c r="BL135" s="32">
        <f t="shared" si="101"/>
        <v>0</v>
      </c>
      <c r="BM135" s="32">
        <f t="shared" si="101"/>
        <v>0</v>
      </c>
      <c r="BN135" s="32">
        <f t="shared" si="101"/>
        <v>0</v>
      </c>
      <c r="BO135" s="32">
        <f t="shared" si="101"/>
        <v>0</v>
      </c>
      <c r="BP135" s="32">
        <f t="shared" ref="BP135:CN135" si="102">BP130</f>
        <v>0</v>
      </c>
      <c r="BQ135" s="32">
        <f t="shared" si="102"/>
        <v>0</v>
      </c>
      <c r="BR135" s="32">
        <f t="shared" si="102"/>
        <v>0</v>
      </c>
      <c r="BS135" s="32">
        <f t="shared" si="102"/>
        <v>0</v>
      </c>
      <c r="BT135" s="32">
        <f t="shared" si="102"/>
        <v>0</v>
      </c>
      <c r="BU135" s="32">
        <f t="shared" si="102"/>
        <v>0</v>
      </c>
      <c r="BV135" s="32">
        <f t="shared" si="102"/>
        <v>0</v>
      </c>
      <c r="BW135" s="32">
        <f t="shared" si="102"/>
        <v>0</v>
      </c>
      <c r="BX135" s="32">
        <f t="shared" si="102"/>
        <v>0</v>
      </c>
      <c r="BY135" s="32">
        <f t="shared" si="102"/>
        <v>0</v>
      </c>
      <c r="BZ135" s="32">
        <f t="shared" si="102"/>
        <v>0</v>
      </c>
      <c r="CA135" s="32">
        <f t="shared" si="102"/>
        <v>0</v>
      </c>
      <c r="CB135" s="32">
        <f t="shared" si="102"/>
        <v>0</v>
      </c>
      <c r="CC135" s="32">
        <f t="shared" si="102"/>
        <v>0</v>
      </c>
      <c r="CD135" s="32">
        <f t="shared" si="102"/>
        <v>0</v>
      </c>
      <c r="CE135" s="32">
        <f t="shared" si="102"/>
        <v>0</v>
      </c>
      <c r="CF135" s="32">
        <f t="shared" si="102"/>
        <v>0</v>
      </c>
      <c r="CG135" s="32">
        <f t="shared" si="102"/>
        <v>0</v>
      </c>
      <c r="CH135" s="32">
        <f t="shared" si="102"/>
        <v>0</v>
      </c>
      <c r="CI135" s="32">
        <f t="shared" si="102"/>
        <v>0</v>
      </c>
      <c r="CJ135" s="32">
        <f t="shared" si="102"/>
        <v>0</v>
      </c>
      <c r="CK135" s="32">
        <f t="shared" si="102"/>
        <v>0</v>
      </c>
      <c r="CL135" s="32">
        <f t="shared" si="102"/>
        <v>0</v>
      </c>
      <c r="CM135" s="32">
        <f t="shared" si="102"/>
        <v>0</v>
      </c>
      <c r="CN135" s="32">
        <f t="shared" si="102"/>
        <v>0</v>
      </c>
      <c r="CO135" s="252"/>
      <c r="CP135" s="40"/>
      <c r="CQ135" s="41"/>
      <c r="CR135" s="59"/>
      <c r="CS135" s="193"/>
      <c r="CT135" s="209">
        <f>A134</f>
        <v>0</v>
      </c>
      <c r="CU135" s="193"/>
      <c r="CV135" s="193"/>
      <c r="CW135" s="193"/>
      <c r="CX135" s="193"/>
      <c r="CY135" s="193"/>
      <c r="CZ135" s="193"/>
      <c r="DA135" s="193"/>
      <c r="DB135" s="193"/>
      <c r="DC135" s="193"/>
      <c r="DD135" s="193"/>
      <c r="DE135" s="193"/>
      <c r="DF135" s="193"/>
      <c r="DG135" s="193"/>
      <c r="DH135" s="193"/>
      <c r="DI135" s="193"/>
      <c r="DJ135" s="193"/>
      <c r="DK135" s="193"/>
      <c r="DL135" s="193"/>
      <c r="DM135" s="193"/>
      <c r="DN135" s="193"/>
      <c r="DO135" s="193"/>
      <c r="DP135" s="193"/>
      <c r="DQ135" s="193"/>
      <c r="DR135" s="193"/>
      <c r="DS135" s="193"/>
      <c r="DT135" s="193"/>
      <c r="DU135" s="193"/>
      <c r="DV135" s="193"/>
      <c r="DW135" s="193"/>
      <c r="DX135" s="193"/>
      <c r="DY135" s="193"/>
      <c r="DZ135" s="193"/>
      <c r="EA135" s="193"/>
      <c r="EB135" s="193"/>
      <c r="EC135" s="193"/>
      <c r="ED135" s="193"/>
      <c r="EE135" s="193"/>
      <c r="EF135" s="193"/>
      <c r="EG135" s="193"/>
      <c r="EH135" s="193"/>
      <c r="EI135" s="193"/>
      <c r="EJ135" s="193"/>
      <c r="EK135" s="193"/>
      <c r="EL135" s="193"/>
      <c r="EM135" s="193"/>
      <c r="EN135" s="193"/>
      <c r="EO135" s="193"/>
      <c r="EP135" s="193"/>
      <c r="EQ135" s="193"/>
      <c r="ER135" s="193"/>
      <c r="ES135" s="193"/>
      <c r="ET135" s="193"/>
      <c r="EU135" s="193"/>
      <c r="EV135" s="193"/>
      <c r="EW135" s="193"/>
      <c r="EX135" s="193"/>
      <c r="EY135" s="193"/>
      <c r="EZ135" s="193"/>
      <c r="FA135" s="193"/>
      <c r="FB135" s="193"/>
      <c r="FC135" s="193"/>
      <c r="FD135" s="193"/>
      <c r="FE135" s="193"/>
      <c r="FF135" s="193"/>
      <c r="FG135" s="193"/>
      <c r="FH135" s="193"/>
      <c r="FI135" s="193"/>
      <c r="FJ135" s="193"/>
      <c r="FK135" s="193"/>
      <c r="FL135" s="193"/>
      <c r="FM135" s="193"/>
      <c r="FN135" s="193"/>
      <c r="FO135" s="193"/>
      <c r="FP135" s="193"/>
      <c r="FQ135" s="193"/>
      <c r="FR135" s="193"/>
      <c r="FS135" s="193"/>
      <c r="FT135" s="193"/>
      <c r="FU135" s="193"/>
      <c r="FV135" s="193"/>
      <c r="FW135" s="193"/>
      <c r="FX135" s="193"/>
      <c r="FY135" s="193"/>
      <c r="FZ135" s="193"/>
      <c r="GA135" s="193"/>
      <c r="GB135" s="193"/>
    </row>
    <row r="136" spans="1:184" hidden="1">
      <c r="A136" s="282">
        <v>23</v>
      </c>
      <c r="B136" s="33" t="s">
        <v>18</v>
      </c>
      <c r="C136" s="42">
        <f>RANK(C139,$C139:$CN139,0)</f>
        <v>1</v>
      </c>
      <c r="D136" s="42">
        <f t="shared" ref="D136:BO136" si="103">RANK(D139,$C139:$CN139,0)</f>
        <v>1</v>
      </c>
      <c r="E136" s="42">
        <f t="shared" si="103"/>
        <v>1</v>
      </c>
      <c r="F136" s="42">
        <f t="shared" si="103"/>
        <v>1</v>
      </c>
      <c r="G136" s="42">
        <f t="shared" si="103"/>
        <v>1</v>
      </c>
      <c r="H136" s="42">
        <f t="shared" si="103"/>
        <v>1</v>
      </c>
      <c r="I136" s="42">
        <f t="shared" si="103"/>
        <v>1</v>
      </c>
      <c r="J136" s="42">
        <f t="shared" si="103"/>
        <v>1</v>
      </c>
      <c r="K136" s="42">
        <f t="shared" si="103"/>
        <v>1</v>
      </c>
      <c r="L136" s="42">
        <f t="shared" si="103"/>
        <v>1</v>
      </c>
      <c r="M136" s="42">
        <f t="shared" si="103"/>
        <v>1</v>
      </c>
      <c r="N136" s="42">
        <f t="shared" si="103"/>
        <v>1</v>
      </c>
      <c r="O136" s="42">
        <f t="shared" si="103"/>
        <v>1</v>
      </c>
      <c r="P136" s="42">
        <f t="shared" si="103"/>
        <v>1</v>
      </c>
      <c r="Q136" s="42">
        <f t="shared" si="103"/>
        <v>1</v>
      </c>
      <c r="R136" s="42">
        <f t="shared" si="103"/>
        <v>1</v>
      </c>
      <c r="S136" s="42">
        <f t="shared" si="103"/>
        <v>1</v>
      </c>
      <c r="T136" s="42">
        <f t="shared" si="103"/>
        <v>1</v>
      </c>
      <c r="U136" s="42">
        <f t="shared" si="103"/>
        <v>1</v>
      </c>
      <c r="V136" s="42">
        <f t="shared" si="103"/>
        <v>1</v>
      </c>
      <c r="W136" s="42">
        <f t="shared" si="103"/>
        <v>1</v>
      </c>
      <c r="X136" s="42">
        <f t="shared" si="103"/>
        <v>1</v>
      </c>
      <c r="Y136" s="42">
        <f t="shared" si="103"/>
        <v>1</v>
      </c>
      <c r="Z136" s="42">
        <f t="shared" si="103"/>
        <v>1</v>
      </c>
      <c r="AA136" s="42">
        <f t="shared" si="103"/>
        <v>1</v>
      </c>
      <c r="AB136" s="42">
        <f t="shared" si="103"/>
        <v>1</v>
      </c>
      <c r="AC136" s="42">
        <f t="shared" si="103"/>
        <v>1</v>
      </c>
      <c r="AD136" s="42">
        <f t="shared" si="103"/>
        <v>1</v>
      </c>
      <c r="AE136" s="42">
        <f t="shared" si="103"/>
        <v>1</v>
      </c>
      <c r="AF136" s="42">
        <f t="shared" si="103"/>
        <v>1</v>
      </c>
      <c r="AG136" s="42">
        <f t="shared" si="103"/>
        <v>1</v>
      </c>
      <c r="AH136" s="42">
        <f t="shared" si="103"/>
        <v>1</v>
      </c>
      <c r="AI136" s="42">
        <f t="shared" si="103"/>
        <v>1</v>
      </c>
      <c r="AJ136" s="42">
        <f t="shared" si="103"/>
        <v>1</v>
      </c>
      <c r="AK136" s="42">
        <f t="shared" si="103"/>
        <v>1</v>
      </c>
      <c r="AL136" s="42">
        <f t="shared" si="103"/>
        <v>1</v>
      </c>
      <c r="AM136" s="42">
        <f t="shared" si="103"/>
        <v>1</v>
      </c>
      <c r="AN136" s="42">
        <f t="shared" si="103"/>
        <v>1</v>
      </c>
      <c r="AO136" s="42">
        <f t="shared" si="103"/>
        <v>1</v>
      </c>
      <c r="AP136" s="42">
        <f t="shared" si="103"/>
        <v>1</v>
      </c>
      <c r="AQ136" s="42">
        <f t="shared" si="103"/>
        <v>1</v>
      </c>
      <c r="AR136" s="42">
        <f t="shared" si="103"/>
        <v>1</v>
      </c>
      <c r="AS136" s="42">
        <f t="shared" si="103"/>
        <v>1</v>
      </c>
      <c r="AT136" s="42">
        <f t="shared" si="103"/>
        <v>1</v>
      </c>
      <c r="AU136" s="42">
        <f t="shared" si="103"/>
        <v>1</v>
      </c>
      <c r="AV136" s="42">
        <f t="shared" si="103"/>
        <v>1</v>
      </c>
      <c r="AW136" s="42">
        <f t="shared" si="103"/>
        <v>1</v>
      </c>
      <c r="AX136" s="42">
        <f t="shared" si="103"/>
        <v>1</v>
      </c>
      <c r="AY136" s="42">
        <f t="shared" si="103"/>
        <v>1</v>
      </c>
      <c r="AZ136" s="42">
        <f t="shared" si="103"/>
        <v>1</v>
      </c>
      <c r="BA136" s="42">
        <f t="shared" si="103"/>
        <v>1</v>
      </c>
      <c r="BB136" s="42">
        <f t="shared" si="103"/>
        <v>1</v>
      </c>
      <c r="BC136" s="42">
        <f t="shared" si="103"/>
        <v>1</v>
      </c>
      <c r="BD136" s="42">
        <f t="shared" si="103"/>
        <v>1</v>
      </c>
      <c r="BE136" s="42">
        <f t="shared" si="103"/>
        <v>1</v>
      </c>
      <c r="BF136" s="42">
        <f t="shared" si="103"/>
        <v>1</v>
      </c>
      <c r="BG136" s="42">
        <f t="shared" si="103"/>
        <v>1</v>
      </c>
      <c r="BH136" s="42">
        <f t="shared" si="103"/>
        <v>1</v>
      </c>
      <c r="BI136" s="42">
        <f t="shared" si="103"/>
        <v>1</v>
      </c>
      <c r="BJ136" s="42">
        <f t="shared" si="103"/>
        <v>1</v>
      </c>
      <c r="BK136" s="42">
        <f t="shared" si="103"/>
        <v>1</v>
      </c>
      <c r="BL136" s="42">
        <f t="shared" si="103"/>
        <v>1</v>
      </c>
      <c r="BM136" s="42">
        <f t="shared" si="103"/>
        <v>1</v>
      </c>
      <c r="BN136" s="42">
        <f t="shared" si="103"/>
        <v>1</v>
      </c>
      <c r="BO136" s="42">
        <f t="shared" si="103"/>
        <v>1</v>
      </c>
      <c r="BP136" s="42">
        <f t="shared" ref="BP136:CN136" si="104">RANK(BP139,$C139:$CN139,0)</f>
        <v>1</v>
      </c>
      <c r="BQ136" s="42">
        <f t="shared" si="104"/>
        <v>1</v>
      </c>
      <c r="BR136" s="42">
        <f t="shared" si="104"/>
        <v>1</v>
      </c>
      <c r="BS136" s="42">
        <f t="shared" si="104"/>
        <v>1</v>
      </c>
      <c r="BT136" s="42">
        <f t="shared" si="104"/>
        <v>1</v>
      </c>
      <c r="BU136" s="42">
        <f t="shared" si="104"/>
        <v>1</v>
      </c>
      <c r="BV136" s="42">
        <f t="shared" si="104"/>
        <v>1</v>
      </c>
      <c r="BW136" s="42">
        <f t="shared" si="104"/>
        <v>1</v>
      </c>
      <c r="BX136" s="42">
        <f t="shared" si="104"/>
        <v>1</v>
      </c>
      <c r="BY136" s="42">
        <f t="shared" si="104"/>
        <v>1</v>
      </c>
      <c r="BZ136" s="42">
        <f t="shared" si="104"/>
        <v>1</v>
      </c>
      <c r="CA136" s="42">
        <f t="shared" si="104"/>
        <v>1</v>
      </c>
      <c r="CB136" s="42">
        <f t="shared" si="104"/>
        <v>1</v>
      </c>
      <c r="CC136" s="42">
        <f t="shared" si="104"/>
        <v>1</v>
      </c>
      <c r="CD136" s="42">
        <f t="shared" si="104"/>
        <v>1</v>
      </c>
      <c r="CE136" s="42">
        <f t="shared" si="104"/>
        <v>1</v>
      </c>
      <c r="CF136" s="42">
        <f t="shared" si="104"/>
        <v>1</v>
      </c>
      <c r="CG136" s="42">
        <f t="shared" si="104"/>
        <v>1</v>
      </c>
      <c r="CH136" s="42">
        <f t="shared" si="104"/>
        <v>1</v>
      </c>
      <c r="CI136" s="42">
        <f t="shared" si="104"/>
        <v>1</v>
      </c>
      <c r="CJ136" s="42">
        <f t="shared" si="104"/>
        <v>1</v>
      </c>
      <c r="CK136" s="42">
        <f t="shared" si="104"/>
        <v>1</v>
      </c>
      <c r="CL136" s="42">
        <f t="shared" si="104"/>
        <v>1</v>
      </c>
      <c r="CM136" s="42">
        <f t="shared" si="104"/>
        <v>1</v>
      </c>
      <c r="CN136" s="42">
        <f t="shared" si="104"/>
        <v>1</v>
      </c>
      <c r="CO136" s="252"/>
      <c r="CP136" s="40"/>
      <c r="CQ136" s="41"/>
      <c r="CR136" s="59"/>
      <c r="CS136" s="193"/>
      <c r="CT136" s="209"/>
      <c r="CU136" s="193"/>
      <c r="CV136" s="193"/>
      <c r="CW136" s="193"/>
      <c r="CX136" s="193"/>
      <c r="CY136" s="193"/>
      <c r="CZ136" s="193"/>
      <c r="DA136" s="193"/>
      <c r="DB136" s="193"/>
      <c r="DC136" s="193"/>
      <c r="DD136" s="193"/>
      <c r="DE136" s="193"/>
      <c r="DF136" s="193"/>
      <c r="DG136" s="193"/>
      <c r="DH136" s="193"/>
      <c r="DI136" s="193"/>
      <c r="DJ136" s="193"/>
      <c r="DK136" s="193"/>
      <c r="DL136" s="193"/>
      <c r="DM136" s="193"/>
      <c r="DN136" s="193"/>
      <c r="DO136" s="193"/>
      <c r="DP136" s="193"/>
      <c r="DQ136" s="193"/>
      <c r="DR136" s="193"/>
      <c r="DS136" s="193"/>
      <c r="DT136" s="193"/>
      <c r="DU136" s="193"/>
      <c r="DV136" s="193"/>
      <c r="DW136" s="193"/>
      <c r="DX136" s="193"/>
      <c r="DY136" s="193"/>
      <c r="DZ136" s="193"/>
      <c r="EA136" s="193"/>
      <c r="EB136" s="193"/>
      <c r="EC136" s="193"/>
      <c r="ED136" s="193"/>
      <c r="EE136" s="193"/>
      <c r="EF136" s="193"/>
      <c r="EG136" s="193"/>
      <c r="EH136" s="193"/>
      <c r="EI136" s="193"/>
      <c r="EJ136" s="193"/>
      <c r="EK136" s="193"/>
      <c r="EL136" s="193"/>
      <c r="EM136" s="193"/>
      <c r="EN136" s="193"/>
      <c r="EO136" s="193"/>
      <c r="EP136" s="193"/>
      <c r="EQ136" s="193"/>
      <c r="ER136" s="193"/>
      <c r="ES136" s="193"/>
      <c r="ET136" s="193"/>
      <c r="EU136" s="193"/>
      <c r="EV136" s="193"/>
      <c r="EW136" s="193"/>
      <c r="EX136" s="193"/>
      <c r="EY136" s="193"/>
      <c r="EZ136" s="193"/>
      <c r="FA136" s="193"/>
      <c r="FB136" s="193"/>
      <c r="FC136" s="193"/>
      <c r="FD136" s="193"/>
      <c r="FE136" s="193"/>
      <c r="FF136" s="193"/>
      <c r="FG136" s="193"/>
      <c r="FH136" s="193"/>
      <c r="FI136" s="193"/>
      <c r="FJ136" s="193"/>
      <c r="FK136" s="193"/>
      <c r="FL136" s="193"/>
      <c r="FM136" s="193"/>
      <c r="FN136" s="193"/>
      <c r="FO136" s="193"/>
      <c r="FP136" s="193"/>
      <c r="FQ136" s="193"/>
      <c r="FR136" s="193"/>
      <c r="FS136" s="193"/>
      <c r="FT136" s="193"/>
      <c r="FU136" s="193"/>
      <c r="FV136" s="193"/>
      <c r="FW136" s="193"/>
      <c r="FX136" s="193"/>
      <c r="FY136" s="193"/>
      <c r="FZ136" s="193"/>
      <c r="GA136" s="193"/>
      <c r="GB136" s="193"/>
    </row>
    <row r="137" spans="1:184">
      <c r="A137" s="283"/>
      <c r="B137" s="33" t="s">
        <v>1</v>
      </c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52"/>
      <c r="CP137" s="188" t="str">
        <f>IF(Randomizer!CP149=0,"",Randomizer!CP149)</f>
        <v/>
      </c>
      <c r="CQ137" s="188" t="str">
        <f>IF(CP137=0, "", Randomizer!CQ149)</f>
        <v/>
      </c>
      <c r="CR137" s="59"/>
      <c r="CS137" s="193"/>
      <c r="CT137" s="209">
        <f>A136</f>
        <v>23</v>
      </c>
      <c r="CU137" s="193"/>
      <c r="CV137" s="193"/>
      <c r="CW137" s="193"/>
      <c r="CX137" s="193"/>
      <c r="CY137" s="193"/>
      <c r="CZ137" s="193"/>
      <c r="DA137" s="193"/>
      <c r="DB137" s="193"/>
      <c r="DC137" s="193"/>
      <c r="DD137" s="193"/>
      <c r="DE137" s="193"/>
      <c r="DF137" s="193"/>
      <c r="DG137" s="193"/>
      <c r="DH137" s="193"/>
      <c r="DI137" s="193"/>
      <c r="DJ137" s="193"/>
      <c r="DK137" s="193"/>
      <c r="DL137" s="193"/>
      <c r="DM137" s="193"/>
      <c r="DN137" s="193"/>
      <c r="DO137" s="193"/>
      <c r="DP137" s="193"/>
      <c r="DQ137" s="193"/>
      <c r="DR137" s="193"/>
      <c r="DS137" s="193"/>
      <c r="DT137" s="193"/>
      <c r="DU137" s="193"/>
      <c r="DV137" s="193"/>
      <c r="DW137" s="193"/>
      <c r="DX137" s="193"/>
      <c r="DY137" s="193"/>
      <c r="DZ137" s="193"/>
      <c r="EA137" s="193"/>
      <c r="EB137" s="193"/>
      <c r="EC137" s="193"/>
      <c r="ED137" s="193"/>
      <c r="EE137" s="193"/>
      <c r="EF137" s="193"/>
      <c r="EG137" s="193"/>
      <c r="EH137" s="193"/>
      <c r="EI137" s="193"/>
      <c r="EJ137" s="193"/>
      <c r="EK137" s="193"/>
      <c r="EL137" s="193"/>
      <c r="EM137" s="193"/>
      <c r="EN137" s="193"/>
      <c r="EO137" s="193"/>
      <c r="EP137" s="193"/>
      <c r="EQ137" s="193"/>
      <c r="ER137" s="193"/>
      <c r="ES137" s="193"/>
      <c r="ET137" s="193"/>
      <c r="EU137" s="193"/>
      <c r="EV137" s="193"/>
      <c r="EW137" s="193"/>
      <c r="EX137" s="193"/>
      <c r="EY137" s="193"/>
      <c r="EZ137" s="193"/>
      <c r="FA137" s="193"/>
      <c r="FB137" s="193"/>
      <c r="FC137" s="193"/>
      <c r="FD137" s="193"/>
      <c r="FE137" s="193"/>
      <c r="FF137" s="193"/>
      <c r="FG137" s="193"/>
      <c r="FH137" s="193"/>
      <c r="FI137" s="193"/>
      <c r="FJ137" s="193"/>
      <c r="FK137" s="193"/>
      <c r="FL137" s="193"/>
      <c r="FM137" s="193"/>
      <c r="FN137" s="193"/>
      <c r="FO137" s="193"/>
      <c r="FP137" s="193"/>
      <c r="FQ137" s="193"/>
      <c r="FR137" s="193"/>
      <c r="FS137" s="193"/>
      <c r="FT137" s="193"/>
      <c r="FU137" s="193"/>
      <c r="FV137" s="193"/>
      <c r="FW137" s="193"/>
      <c r="FX137" s="193"/>
      <c r="FY137" s="193"/>
      <c r="FZ137" s="193"/>
      <c r="GA137" s="193"/>
      <c r="GB137" s="193"/>
    </row>
    <row r="138" spans="1:184">
      <c r="A138" s="283"/>
      <c r="B138" s="33" t="s">
        <v>57</v>
      </c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52"/>
      <c r="CP138" s="245"/>
      <c r="CQ138" s="245"/>
      <c r="CR138" s="59"/>
      <c r="CS138" s="193"/>
      <c r="CT138" s="209"/>
      <c r="CU138" s="193"/>
      <c r="CV138" s="193"/>
      <c r="CW138" s="193"/>
      <c r="CX138" s="193"/>
      <c r="CY138" s="193"/>
      <c r="CZ138" s="193"/>
      <c r="DA138" s="193"/>
      <c r="DB138" s="193"/>
      <c r="DC138" s="193"/>
      <c r="DD138" s="193"/>
      <c r="DE138" s="193"/>
      <c r="DF138" s="193"/>
      <c r="DG138" s="193"/>
      <c r="DH138" s="193"/>
      <c r="DI138" s="193"/>
      <c r="DJ138" s="193"/>
      <c r="DK138" s="193"/>
      <c r="DL138" s="193"/>
      <c r="DM138" s="193"/>
      <c r="DN138" s="193"/>
      <c r="DO138" s="193"/>
      <c r="DP138" s="193"/>
      <c r="DQ138" s="193"/>
      <c r="DR138" s="193"/>
      <c r="DS138" s="193"/>
      <c r="DT138" s="193"/>
      <c r="DU138" s="193"/>
      <c r="DV138" s="193"/>
      <c r="DW138" s="193"/>
      <c r="DX138" s="193"/>
      <c r="DY138" s="193"/>
      <c r="DZ138" s="193"/>
      <c r="EA138" s="193"/>
      <c r="EB138" s="193"/>
      <c r="EC138" s="193"/>
      <c r="ED138" s="193"/>
      <c r="EE138" s="193"/>
      <c r="EF138" s="193"/>
      <c r="EG138" s="193"/>
      <c r="EH138" s="193"/>
      <c r="EI138" s="193"/>
      <c r="EJ138" s="193"/>
      <c r="EK138" s="193"/>
      <c r="EL138" s="193"/>
      <c r="EM138" s="193"/>
      <c r="EN138" s="193"/>
      <c r="EO138" s="193"/>
      <c r="EP138" s="193"/>
      <c r="EQ138" s="193"/>
      <c r="ER138" s="193"/>
      <c r="ES138" s="193"/>
      <c r="ET138" s="193"/>
      <c r="EU138" s="193"/>
      <c r="EV138" s="193"/>
      <c r="EW138" s="193"/>
      <c r="EX138" s="193"/>
      <c r="EY138" s="193"/>
      <c r="EZ138" s="193"/>
      <c r="FA138" s="193"/>
      <c r="FB138" s="193"/>
      <c r="FC138" s="193"/>
      <c r="FD138" s="193"/>
      <c r="FE138" s="193"/>
      <c r="FF138" s="193"/>
      <c r="FG138" s="193"/>
      <c r="FH138" s="193"/>
      <c r="FI138" s="193"/>
      <c r="FJ138" s="193"/>
      <c r="FK138" s="193"/>
      <c r="FL138" s="193"/>
      <c r="FM138" s="193"/>
      <c r="FN138" s="193"/>
      <c r="FO138" s="193"/>
      <c r="FP138" s="193"/>
      <c r="FQ138" s="193"/>
      <c r="FR138" s="193"/>
      <c r="FS138" s="193"/>
      <c r="FT138" s="193"/>
      <c r="FU138" s="193"/>
      <c r="FV138" s="193"/>
      <c r="FW138" s="193"/>
      <c r="FX138" s="193"/>
      <c r="FY138" s="193"/>
      <c r="FZ138" s="193"/>
      <c r="GA138" s="193"/>
      <c r="GB138" s="193"/>
    </row>
    <row r="139" spans="1:184">
      <c r="A139" s="283"/>
      <c r="B139" s="33" t="s">
        <v>2</v>
      </c>
      <c r="C139" s="34">
        <f>Randomizer!C152</f>
        <v>0</v>
      </c>
      <c r="D139" s="34">
        <f>Randomizer!D152</f>
        <v>0</v>
      </c>
      <c r="E139" s="34">
        <f>Randomizer!E152</f>
        <v>0</v>
      </c>
      <c r="F139" s="34">
        <f>Randomizer!F152</f>
        <v>0</v>
      </c>
      <c r="G139" s="34">
        <f>Randomizer!G152</f>
        <v>0</v>
      </c>
      <c r="H139" s="34">
        <f>Randomizer!H152</f>
        <v>0</v>
      </c>
      <c r="I139" s="34">
        <f>Randomizer!I152</f>
        <v>0</v>
      </c>
      <c r="J139" s="34">
        <f>Randomizer!J152</f>
        <v>0</v>
      </c>
      <c r="K139" s="34">
        <f>Randomizer!K152</f>
        <v>0</v>
      </c>
      <c r="L139" s="34">
        <f>Randomizer!L152</f>
        <v>0</v>
      </c>
      <c r="M139" s="34">
        <f>Randomizer!M152</f>
        <v>0</v>
      </c>
      <c r="N139" s="34">
        <f>Randomizer!N152</f>
        <v>0</v>
      </c>
      <c r="O139" s="34">
        <f>Randomizer!O152</f>
        <v>0</v>
      </c>
      <c r="P139" s="34">
        <f>Randomizer!P152</f>
        <v>0</v>
      </c>
      <c r="Q139" s="34">
        <f>Randomizer!Q152</f>
        <v>0</v>
      </c>
      <c r="R139" s="34">
        <f>Randomizer!R152</f>
        <v>0</v>
      </c>
      <c r="S139" s="34">
        <f>Randomizer!S152</f>
        <v>0</v>
      </c>
      <c r="T139" s="34">
        <f>Randomizer!T152</f>
        <v>0</v>
      </c>
      <c r="U139" s="34">
        <f>Randomizer!U152</f>
        <v>0</v>
      </c>
      <c r="V139" s="34">
        <f>Randomizer!V152</f>
        <v>0</v>
      </c>
      <c r="W139" s="34">
        <f>Randomizer!W152</f>
        <v>0</v>
      </c>
      <c r="X139" s="34">
        <f>Randomizer!X152</f>
        <v>0</v>
      </c>
      <c r="Y139" s="34">
        <f>Randomizer!Y152</f>
        <v>0</v>
      </c>
      <c r="Z139" s="34">
        <f>Randomizer!Z152</f>
        <v>0</v>
      </c>
      <c r="AA139" s="34">
        <f>Randomizer!AA152</f>
        <v>0</v>
      </c>
      <c r="AB139" s="34">
        <f>Randomizer!AB152</f>
        <v>0</v>
      </c>
      <c r="AC139" s="34">
        <f>Randomizer!AC152</f>
        <v>0</v>
      </c>
      <c r="AD139" s="34">
        <f>Randomizer!AD152</f>
        <v>0</v>
      </c>
      <c r="AE139" s="34">
        <f>Randomizer!AE152</f>
        <v>0</v>
      </c>
      <c r="AF139" s="34">
        <f>Randomizer!AF152</f>
        <v>0</v>
      </c>
      <c r="AG139" s="34">
        <f>Randomizer!AG152</f>
        <v>0</v>
      </c>
      <c r="AH139" s="34">
        <f>Randomizer!AH152</f>
        <v>0</v>
      </c>
      <c r="AI139" s="34">
        <f>Randomizer!AI152</f>
        <v>0</v>
      </c>
      <c r="AJ139" s="34">
        <f>Randomizer!AJ152</f>
        <v>0</v>
      </c>
      <c r="AK139" s="34">
        <f>Randomizer!AK152</f>
        <v>0</v>
      </c>
      <c r="AL139" s="34">
        <f>Randomizer!AL152</f>
        <v>0</v>
      </c>
      <c r="AM139" s="34">
        <f>Randomizer!AM152</f>
        <v>0</v>
      </c>
      <c r="AN139" s="34">
        <f>Randomizer!AN152</f>
        <v>0</v>
      </c>
      <c r="AO139" s="34">
        <f>Randomizer!AO152</f>
        <v>0</v>
      </c>
      <c r="AP139" s="34">
        <f>Randomizer!AP152</f>
        <v>0</v>
      </c>
      <c r="AQ139" s="34">
        <f>Randomizer!AQ152</f>
        <v>0</v>
      </c>
      <c r="AR139" s="34">
        <f>Randomizer!AR152</f>
        <v>0</v>
      </c>
      <c r="AS139" s="34">
        <f>Randomizer!AS152</f>
        <v>0</v>
      </c>
      <c r="AT139" s="34">
        <f>Randomizer!AT152</f>
        <v>0</v>
      </c>
      <c r="AU139" s="34">
        <f>Randomizer!AU152</f>
        <v>0</v>
      </c>
      <c r="AV139" s="34">
        <f>Randomizer!AV152</f>
        <v>0</v>
      </c>
      <c r="AW139" s="34">
        <f>Randomizer!AW152</f>
        <v>0</v>
      </c>
      <c r="AX139" s="34">
        <f>Randomizer!AX152</f>
        <v>0</v>
      </c>
      <c r="AY139" s="34">
        <f>Randomizer!AY152</f>
        <v>0</v>
      </c>
      <c r="AZ139" s="34">
        <f>Randomizer!AZ152</f>
        <v>0</v>
      </c>
      <c r="BA139" s="34">
        <f>Randomizer!BA152</f>
        <v>0</v>
      </c>
      <c r="BB139" s="34">
        <f>Randomizer!BB152</f>
        <v>0</v>
      </c>
      <c r="BC139" s="34">
        <f>Randomizer!BC152</f>
        <v>0</v>
      </c>
      <c r="BD139" s="34">
        <f>Randomizer!BD152</f>
        <v>0</v>
      </c>
      <c r="BE139" s="34">
        <f>Randomizer!BE152</f>
        <v>0</v>
      </c>
      <c r="BF139" s="34">
        <f>Randomizer!BF152</f>
        <v>0</v>
      </c>
      <c r="BG139" s="34">
        <f>Randomizer!BG152</f>
        <v>0</v>
      </c>
      <c r="BH139" s="34">
        <f>Randomizer!BH152</f>
        <v>0</v>
      </c>
      <c r="BI139" s="34">
        <f>Randomizer!BI152</f>
        <v>0</v>
      </c>
      <c r="BJ139" s="34">
        <f>Randomizer!BJ152</f>
        <v>0</v>
      </c>
      <c r="BK139" s="34">
        <f>Randomizer!BK152</f>
        <v>0</v>
      </c>
      <c r="BL139" s="34">
        <f>Randomizer!BL152</f>
        <v>0</v>
      </c>
      <c r="BM139" s="34">
        <f>Randomizer!BM152</f>
        <v>0</v>
      </c>
      <c r="BN139" s="34">
        <f>Randomizer!BN152</f>
        <v>0</v>
      </c>
      <c r="BO139" s="34">
        <f>Randomizer!BO152</f>
        <v>0</v>
      </c>
      <c r="BP139" s="34">
        <f>Randomizer!BP152</f>
        <v>0</v>
      </c>
      <c r="BQ139" s="34">
        <f>Randomizer!BQ152</f>
        <v>0</v>
      </c>
      <c r="BR139" s="34">
        <f>Randomizer!BR152</f>
        <v>0</v>
      </c>
      <c r="BS139" s="34">
        <f>Randomizer!BS152</f>
        <v>0</v>
      </c>
      <c r="BT139" s="34">
        <f>Randomizer!BT152</f>
        <v>0</v>
      </c>
      <c r="BU139" s="34">
        <f>Randomizer!BU152</f>
        <v>0</v>
      </c>
      <c r="BV139" s="34">
        <f>Randomizer!BV152</f>
        <v>0</v>
      </c>
      <c r="BW139" s="34">
        <f>Randomizer!BW152</f>
        <v>0</v>
      </c>
      <c r="BX139" s="34">
        <f>Randomizer!BX152</f>
        <v>0</v>
      </c>
      <c r="BY139" s="34">
        <f>Randomizer!BY152</f>
        <v>0</v>
      </c>
      <c r="BZ139" s="34">
        <f>Randomizer!BZ152</f>
        <v>0</v>
      </c>
      <c r="CA139" s="34">
        <f>Randomizer!CA152</f>
        <v>0</v>
      </c>
      <c r="CB139" s="34">
        <f>Randomizer!CB152</f>
        <v>0</v>
      </c>
      <c r="CC139" s="34">
        <f>Randomizer!CC152</f>
        <v>0</v>
      </c>
      <c r="CD139" s="34">
        <f>Randomizer!CD152</f>
        <v>0</v>
      </c>
      <c r="CE139" s="34">
        <f>Randomizer!CE152</f>
        <v>0</v>
      </c>
      <c r="CF139" s="34">
        <f>Randomizer!CF152</f>
        <v>0</v>
      </c>
      <c r="CG139" s="34">
        <f>Randomizer!CG152</f>
        <v>0</v>
      </c>
      <c r="CH139" s="34">
        <f>Randomizer!CH152</f>
        <v>0</v>
      </c>
      <c r="CI139" s="34">
        <f>Randomizer!CI152</f>
        <v>0</v>
      </c>
      <c r="CJ139" s="34">
        <f>Randomizer!CJ152</f>
        <v>0</v>
      </c>
      <c r="CK139" s="34">
        <f>Randomizer!CK152</f>
        <v>0</v>
      </c>
      <c r="CL139" s="34">
        <f>Randomizer!CL152</f>
        <v>0</v>
      </c>
      <c r="CM139" s="34">
        <f>Randomizer!CM152</f>
        <v>0</v>
      </c>
      <c r="CN139" s="34">
        <f>Randomizer!CN152</f>
        <v>0</v>
      </c>
      <c r="CO139" s="252"/>
      <c r="CP139" s="189"/>
      <c r="CQ139" s="190"/>
      <c r="CR139" s="59"/>
      <c r="CS139" s="193"/>
      <c r="CT139" s="209"/>
      <c r="CU139" s="193"/>
      <c r="CV139" s="193"/>
      <c r="CW139" s="193"/>
      <c r="CX139" s="193"/>
      <c r="CY139" s="193"/>
      <c r="CZ139" s="193"/>
      <c r="DA139" s="193"/>
      <c r="DB139" s="193"/>
      <c r="DC139" s="193"/>
      <c r="DD139" s="193"/>
      <c r="DE139" s="193"/>
      <c r="DF139" s="193"/>
      <c r="DG139" s="193"/>
      <c r="DH139" s="193"/>
      <c r="DI139" s="193"/>
      <c r="DJ139" s="193"/>
      <c r="DK139" s="193"/>
      <c r="DL139" s="193"/>
      <c r="DM139" s="193"/>
      <c r="DN139" s="193"/>
      <c r="DO139" s="193"/>
      <c r="DP139" s="193"/>
      <c r="DQ139" s="193"/>
      <c r="DR139" s="193"/>
      <c r="DS139" s="193"/>
      <c r="DT139" s="193"/>
      <c r="DU139" s="193"/>
      <c r="DV139" s="193"/>
      <c r="DW139" s="193"/>
      <c r="DX139" s="193"/>
      <c r="DY139" s="193"/>
      <c r="DZ139" s="193"/>
      <c r="EA139" s="193"/>
      <c r="EB139" s="193"/>
      <c r="EC139" s="193"/>
      <c r="ED139" s="193"/>
      <c r="EE139" s="193"/>
      <c r="EF139" s="193"/>
      <c r="EG139" s="193"/>
      <c r="EH139" s="193"/>
      <c r="EI139" s="193"/>
      <c r="EJ139" s="193"/>
      <c r="EK139" s="193"/>
      <c r="EL139" s="193"/>
      <c r="EM139" s="193"/>
      <c r="EN139" s="193"/>
      <c r="EO139" s="193"/>
      <c r="EP139" s="193"/>
      <c r="EQ139" s="193"/>
      <c r="ER139" s="193"/>
      <c r="ES139" s="193"/>
      <c r="ET139" s="193"/>
      <c r="EU139" s="193"/>
      <c r="EV139" s="193"/>
      <c r="EW139" s="193"/>
      <c r="EX139" s="193"/>
      <c r="EY139" s="193"/>
      <c r="EZ139" s="193"/>
      <c r="FA139" s="193"/>
      <c r="FB139" s="193"/>
      <c r="FC139" s="193"/>
      <c r="FD139" s="193"/>
      <c r="FE139" s="193"/>
      <c r="FF139" s="193"/>
      <c r="FG139" s="193"/>
      <c r="FH139" s="193"/>
      <c r="FI139" s="193"/>
      <c r="FJ139" s="193"/>
      <c r="FK139" s="193"/>
      <c r="FL139" s="193"/>
      <c r="FM139" s="193"/>
      <c r="FN139" s="193"/>
      <c r="FO139" s="193"/>
      <c r="FP139" s="193"/>
      <c r="FQ139" s="193"/>
      <c r="FR139" s="193"/>
      <c r="FS139" s="193"/>
      <c r="FT139" s="193"/>
      <c r="FU139" s="193"/>
      <c r="FV139" s="193"/>
      <c r="FW139" s="193"/>
      <c r="FX139" s="193"/>
      <c r="FY139" s="193"/>
      <c r="FZ139" s="193"/>
      <c r="GA139" s="193"/>
      <c r="GB139" s="193"/>
    </row>
    <row r="140" spans="1:184" hidden="1">
      <c r="A140" s="288"/>
      <c r="B140" s="33" t="s">
        <v>16</v>
      </c>
      <c r="C140" s="34" t="str">
        <f>C135</f>
        <v>Frank Hulton </v>
      </c>
      <c r="D140" s="34" t="str">
        <f t="shared" ref="D140:BO140" si="105">D135</f>
        <v>Mark Redsell</v>
      </c>
      <c r="E140" s="34" t="str">
        <f t="shared" si="105"/>
        <v>Greg Dakin</v>
      </c>
      <c r="F140" s="34" t="str">
        <f t="shared" si="105"/>
        <v>Thorsten Folker</v>
      </c>
      <c r="G140" s="34" t="str">
        <f t="shared" si="105"/>
        <v>Joel West </v>
      </c>
      <c r="H140" s="34" t="str">
        <f t="shared" si="105"/>
        <v>Klaus Brettner</v>
      </c>
      <c r="I140" s="34" t="str">
        <f t="shared" si="105"/>
        <v>Markus Meissner</v>
      </c>
      <c r="J140" s="34" t="str">
        <f t="shared" si="105"/>
        <v>Stefan Bernardy</v>
      </c>
      <c r="K140" s="34" t="str">
        <f t="shared" si="105"/>
        <v>Søren Krogh</v>
      </c>
      <c r="L140" s="34" t="str">
        <f t="shared" si="105"/>
        <v>Alvaro Silgado</v>
      </c>
      <c r="M140" s="34" t="str">
        <f t="shared" si="105"/>
        <v>Pete Burgess</v>
      </c>
      <c r="N140" s="34" t="str">
        <f t="shared" si="105"/>
        <v>Dieter Perlick</v>
      </c>
      <c r="O140" s="34" t="str">
        <f t="shared" si="105"/>
        <v>Simon Thornton </v>
      </c>
      <c r="P140" s="34" t="str">
        <f t="shared" si="105"/>
        <v>André Austen</v>
      </c>
      <c r="Q140" s="34" t="str">
        <f t="shared" si="105"/>
        <v>Siegfried Schedel</v>
      </c>
      <c r="R140" s="34" t="str">
        <f t="shared" si="105"/>
        <v>George Young</v>
      </c>
      <c r="S140" s="34" t="str">
        <f t="shared" si="105"/>
        <v>John Phillips</v>
      </c>
      <c r="T140" s="34" t="str">
        <f t="shared" si="105"/>
        <v>Stefan Bertschi</v>
      </c>
      <c r="U140" s="34" t="str">
        <f t="shared" si="105"/>
        <v>Jason Bioletti</v>
      </c>
      <c r="V140" s="34" t="str">
        <f t="shared" si="105"/>
        <v>Allen Elliott</v>
      </c>
      <c r="W140" s="34" t="str">
        <f t="shared" si="105"/>
        <v>Thomas Deinert</v>
      </c>
      <c r="X140" s="34" t="str">
        <f t="shared" si="105"/>
        <v>Mike Evans</v>
      </c>
      <c r="Y140" s="34" t="str">
        <f t="shared" si="105"/>
        <v>Jon Edison</v>
      </c>
      <c r="Z140" s="34" t="str">
        <f t="shared" si="105"/>
        <v>Thomas Henselmann</v>
      </c>
      <c r="AA140" s="34" t="str">
        <f t="shared" si="105"/>
        <v>Sebastian Reichert</v>
      </c>
      <c r="AB140" s="34" t="str">
        <f t="shared" si="105"/>
        <v>Robert Hermans</v>
      </c>
      <c r="AC140" s="34" t="str">
        <f t="shared" si="105"/>
        <v>Eberhard Rosemann</v>
      </c>
      <c r="AD140" s="34" t="str">
        <f t="shared" si="105"/>
        <v>Klaus Kowalski</v>
      </c>
      <c r="AE140" s="34" t="str">
        <f t="shared" si="105"/>
        <v>Mike Shellim</v>
      </c>
      <c r="AF140" s="34" t="str">
        <f t="shared" si="105"/>
        <v>Martin Newnham</v>
      </c>
      <c r="AG140" s="34" t="str">
        <f t="shared" si="105"/>
        <v>Marc Schmieding</v>
      </c>
      <c r="AH140" s="34" t="str">
        <f t="shared" si="105"/>
        <v>Mark Treble</v>
      </c>
      <c r="AI140" s="34" t="str">
        <f t="shared" si="105"/>
        <v>Gary Harrison</v>
      </c>
      <c r="AJ140" s="34" t="str">
        <f t="shared" si="105"/>
        <v>Peter Gunning</v>
      </c>
      <c r="AK140" s="34" t="str">
        <f t="shared" si="105"/>
        <v>Tobias Reik</v>
      </c>
      <c r="AL140" s="34" t="str">
        <f t="shared" si="105"/>
        <v>Mick Walsh</v>
      </c>
      <c r="AM140" s="34" t="str">
        <f t="shared" si="105"/>
        <v>Paul Garnett</v>
      </c>
      <c r="AN140" s="34" t="str">
        <f t="shared" si="105"/>
        <v>Daniel Schneider</v>
      </c>
      <c r="AO140" s="34" t="str">
        <f t="shared" si="105"/>
        <v>Torsten Hermann</v>
      </c>
      <c r="AP140" s="34" t="str">
        <f t="shared" si="105"/>
        <v>Peter Kowalski</v>
      </c>
      <c r="AQ140" s="34" t="str">
        <f t="shared" si="105"/>
        <v>Martin Kopp</v>
      </c>
      <c r="AR140" s="34" t="str">
        <f t="shared" si="105"/>
        <v>Plöschberger Hannes</v>
      </c>
      <c r="AS140" s="34" t="str">
        <f t="shared" si="105"/>
        <v>Rick Ruijsink</v>
      </c>
      <c r="AT140" s="34" t="str">
        <f t="shared" si="105"/>
        <v>Mark Abbotts</v>
      </c>
      <c r="AU140" s="34" t="str">
        <f t="shared" si="105"/>
        <v>Arne Finkeldey</v>
      </c>
      <c r="AV140" s="34" t="str">
        <f t="shared" si="105"/>
        <v>Martin Ulrich </v>
      </c>
      <c r="AW140" s="34" t="str">
        <f t="shared" si="105"/>
        <v>Tony Robertson</v>
      </c>
      <c r="AX140" s="34" t="str">
        <f t="shared" si="105"/>
        <v>Jesper Christensen</v>
      </c>
      <c r="AY140" s="34" t="str">
        <f t="shared" si="105"/>
        <v>Ulrich Duttenhofer</v>
      </c>
      <c r="AZ140" s="34" t="str">
        <f t="shared" si="105"/>
        <v>Robert Ryan</v>
      </c>
      <c r="BA140" s="34">
        <f t="shared" si="105"/>
        <v>0</v>
      </c>
      <c r="BB140" s="34">
        <f t="shared" si="105"/>
        <v>0</v>
      </c>
      <c r="BC140" s="34">
        <f t="shared" si="105"/>
        <v>0</v>
      </c>
      <c r="BD140" s="34">
        <f t="shared" si="105"/>
        <v>0</v>
      </c>
      <c r="BE140" s="34">
        <f t="shared" si="105"/>
        <v>0</v>
      </c>
      <c r="BF140" s="34">
        <f t="shared" si="105"/>
        <v>0</v>
      </c>
      <c r="BG140" s="34">
        <f t="shared" si="105"/>
        <v>0</v>
      </c>
      <c r="BH140" s="34">
        <f t="shared" si="105"/>
        <v>0</v>
      </c>
      <c r="BI140" s="34">
        <f t="shared" si="105"/>
        <v>0</v>
      </c>
      <c r="BJ140" s="34">
        <f t="shared" si="105"/>
        <v>0</v>
      </c>
      <c r="BK140" s="34">
        <f t="shared" si="105"/>
        <v>0</v>
      </c>
      <c r="BL140" s="34">
        <f t="shared" si="105"/>
        <v>0</v>
      </c>
      <c r="BM140" s="34">
        <f t="shared" si="105"/>
        <v>0</v>
      </c>
      <c r="BN140" s="34">
        <f t="shared" si="105"/>
        <v>0</v>
      </c>
      <c r="BO140" s="34">
        <f t="shared" si="105"/>
        <v>0</v>
      </c>
      <c r="BP140" s="34">
        <f t="shared" ref="BP140:CN140" si="106">BP135</f>
        <v>0</v>
      </c>
      <c r="BQ140" s="34">
        <f t="shared" si="106"/>
        <v>0</v>
      </c>
      <c r="BR140" s="34">
        <f t="shared" si="106"/>
        <v>0</v>
      </c>
      <c r="BS140" s="34">
        <f t="shared" si="106"/>
        <v>0</v>
      </c>
      <c r="BT140" s="34">
        <f t="shared" si="106"/>
        <v>0</v>
      </c>
      <c r="BU140" s="34">
        <f t="shared" si="106"/>
        <v>0</v>
      </c>
      <c r="BV140" s="34">
        <f t="shared" si="106"/>
        <v>0</v>
      </c>
      <c r="BW140" s="34">
        <f t="shared" si="106"/>
        <v>0</v>
      </c>
      <c r="BX140" s="34">
        <f t="shared" si="106"/>
        <v>0</v>
      </c>
      <c r="BY140" s="34">
        <f t="shared" si="106"/>
        <v>0</v>
      </c>
      <c r="BZ140" s="34">
        <f t="shared" si="106"/>
        <v>0</v>
      </c>
      <c r="CA140" s="34">
        <f t="shared" si="106"/>
        <v>0</v>
      </c>
      <c r="CB140" s="34">
        <f t="shared" si="106"/>
        <v>0</v>
      </c>
      <c r="CC140" s="34">
        <f t="shared" si="106"/>
        <v>0</v>
      </c>
      <c r="CD140" s="34">
        <f t="shared" si="106"/>
        <v>0</v>
      </c>
      <c r="CE140" s="34">
        <f t="shared" si="106"/>
        <v>0</v>
      </c>
      <c r="CF140" s="34">
        <f t="shared" si="106"/>
        <v>0</v>
      </c>
      <c r="CG140" s="34">
        <f t="shared" si="106"/>
        <v>0</v>
      </c>
      <c r="CH140" s="34">
        <f t="shared" si="106"/>
        <v>0</v>
      </c>
      <c r="CI140" s="34">
        <f t="shared" si="106"/>
        <v>0</v>
      </c>
      <c r="CJ140" s="34">
        <f t="shared" si="106"/>
        <v>0</v>
      </c>
      <c r="CK140" s="34">
        <f t="shared" si="106"/>
        <v>0</v>
      </c>
      <c r="CL140" s="34">
        <f t="shared" si="106"/>
        <v>0</v>
      </c>
      <c r="CM140" s="34">
        <f t="shared" si="106"/>
        <v>0</v>
      </c>
      <c r="CN140" s="34">
        <f t="shared" si="106"/>
        <v>0</v>
      </c>
      <c r="CO140" s="252"/>
      <c r="CP140" s="40"/>
      <c r="CQ140" s="41"/>
      <c r="CR140" s="59"/>
      <c r="CS140" s="193"/>
      <c r="CT140" s="209">
        <f>A139</f>
        <v>0</v>
      </c>
      <c r="CU140" s="193"/>
      <c r="CV140" s="193"/>
      <c r="CW140" s="193"/>
      <c r="CX140" s="193"/>
      <c r="CY140" s="193"/>
      <c r="CZ140" s="193"/>
      <c r="DA140" s="193"/>
      <c r="DB140" s="193"/>
      <c r="DC140" s="193"/>
      <c r="DD140" s="193"/>
      <c r="DE140" s="193"/>
      <c r="DF140" s="193"/>
      <c r="DG140" s="193"/>
      <c r="DH140" s="193"/>
      <c r="DI140" s="193"/>
      <c r="DJ140" s="193"/>
      <c r="DK140" s="193"/>
      <c r="DL140" s="193"/>
      <c r="DM140" s="193"/>
      <c r="DN140" s="193"/>
      <c r="DO140" s="193"/>
      <c r="DP140" s="193"/>
      <c r="DQ140" s="193"/>
      <c r="DR140" s="193"/>
      <c r="DS140" s="193"/>
      <c r="DT140" s="193"/>
      <c r="DU140" s="193"/>
      <c r="DV140" s="193"/>
      <c r="DW140" s="193"/>
      <c r="DX140" s="193"/>
      <c r="DY140" s="193"/>
      <c r="DZ140" s="193"/>
      <c r="EA140" s="193"/>
      <c r="EB140" s="193"/>
      <c r="EC140" s="193"/>
      <c r="ED140" s="193"/>
      <c r="EE140" s="193"/>
      <c r="EF140" s="193"/>
      <c r="EG140" s="193"/>
      <c r="EH140" s="193"/>
      <c r="EI140" s="193"/>
      <c r="EJ140" s="193"/>
      <c r="EK140" s="193"/>
      <c r="EL140" s="193"/>
      <c r="EM140" s="193"/>
      <c r="EN140" s="193"/>
      <c r="EO140" s="193"/>
      <c r="EP140" s="193"/>
      <c r="EQ140" s="193"/>
      <c r="ER140" s="193"/>
      <c r="ES140" s="193"/>
      <c r="ET140" s="193"/>
      <c r="EU140" s="193"/>
      <c r="EV140" s="193"/>
      <c r="EW140" s="193"/>
      <c r="EX140" s="193"/>
      <c r="EY140" s="193"/>
      <c r="EZ140" s="193"/>
      <c r="FA140" s="193"/>
      <c r="FB140" s="193"/>
      <c r="FC140" s="193"/>
      <c r="FD140" s="193"/>
      <c r="FE140" s="193"/>
      <c r="FF140" s="193"/>
      <c r="FG140" s="193"/>
      <c r="FH140" s="193"/>
      <c r="FI140" s="193"/>
      <c r="FJ140" s="193"/>
      <c r="FK140" s="193"/>
      <c r="FL140" s="193"/>
      <c r="FM140" s="193"/>
      <c r="FN140" s="193"/>
      <c r="FO140" s="193"/>
      <c r="FP140" s="193"/>
      <c r="FQ140" s="193"/>
      <c r="FR140" s="193"/>
      <c r="FS140" s="193"/>
      <c r="FT140" s="193"/>
      <c r="FU140" s="193"/>
      <c r="FV140" s="193"/>
      <c r="FW140" s="193"/>
      <c r="FX140" s="193"/>
      <c r="FY140" s="193"/>
      <c r="FZ140" s="193"/>
      <c r="GA140" s="193"/>
      <c r="GB140" s="193"/>
    </row>
    <row r="141" spans="1:184" s="179" customFormat="1" hidden="1">
      <c r="A141" s="279">
        <v>24</v>
      </c>
      <c r="B141" s="16" t="s">
        <v>18</v>
      </c>
      <c r="C141" s="46">
        <f>RANK(C144,$C144:$CN144,0)</f>
        <v>1</v>
      </c>
      <c r="D141" s="46">
        <f t="shared" ref="D141:BO141" si="107">RANK(D144,$C144:$CN144,0)</f>
        <v>1</v>
      </c>
      <c r="E141" s="46">
        <f t="shared" si="107"/>
        <v>1</v>
      </c>
      <c r="F141" s="46">
        <f t="shared" si="107"/>
        <v>1</v>
      </c>
      <c r="G141" s="46">
        <f t="shared" si="107"/>
        <v>1</v>
      </c>
      <c r="H141" s="46">
        <f t="shared" si="107"/>
        <v>1</v>
      </c>
      <c r="I141" s="46">
        <f t="shared" si="107"/>
        <v>1</v>
      </c>
      <c r="J141" s="46">
        <f t="shared" si="107"/>
        <v>1</v>
      </c>
      <c r="K141" s="46">
        <f t="shared" si="107"/>
        <v>1</v>
      </c>
      <c r="L141" s="46">
        <f t="shared" si="107"/>
        <v>1</v>
      </c>
      <c r="M141" s="46">
        <f t="shared" si="107"/>
        <v>1</v>
      </c>
      <c r="N141" s="46">
        <f t="shared" si="107"/>
        <v>1</v>
      </c>
      <c r="O141" s="46">
        <f t="shared" si="107"/>
        <v>1</v>
      </c>
      <c r="P141" s="46">
        <f t="shared" si="107"/>
        <v>1</v>
      </c>
      <c r="Q141" s="46">
        <f t="shared" si="107"/>
        <v>1</v>
      </c>
      <c r="R141" s="46">
        <f t="shared" si="107"/>
        <v>1</v>
      </c>
      <c r="S141" s="46">
        <f t="shared" si="107"/>
        <v>1</v>
      </c>
      <c r="T141" s="46">
        <f t="shared" si="107"/>
        <v>1</v>
      </c>
      <c r="U141" s="46">
        <f t="shared" si="107"/>
        <v>1</v>
      </c>
      <c r="V141" s="46">
        <f t="shared" si="107"/>
        <v>1</v>
      </c>
      <c r="W141" s="46">
        <f t="shared" si="107"/>
        <v>1</v>
      </c>
      <c r="X141" s="46">
        <f t="shared" si="107"/>
        <v>1</v>
      </c>
      <c r="Y141" s="46">
        <f t="shared" si="107"/>
        <v>1</v>
      </c>
      <c r="Z141" s="46">
        <f t="shared" si="107"/>
        <v>1</v>
      </c>
      <c r="AA141" s="46">
        <f t="shared" si="107"/>
        <v>1</v>
      </c>
      <c r="AB141" s="46">
        <f t="shared" si="107"/>
        <v>1</v>
      </c>
      <c r="AC141" s="46">
        <f t="shared" si="107"/>
        <v>1</v>
      </c>
      <c r="AD141" s="46">
        <f t="shared" si="107"/>
        <v>1</v>
      </c>
      <c r="AE141" s="46">
        <f t="shared" si="107"/>
        <v>1</v>
      </c>
      <c r="AF141" s="46">
        <f t="shared" si="107"/>
        <v>1</v>
      </c>
      <c r="AG141" s="46">
        <f t="shared" si="107"/>
        <v>1</v>
      </c>
      <c r="AH141" s="46">
        <f t="shared" si="107"/>
        <v>1</v>
      </c>
      <c r="AI141" s="46">
        <f t="shared" si="107"/>
        <v>1</v>
      </c>
      <c r="AJ141" s="46">
        <f t="shared" si="107"/>
        <v>1</v>
      </c>
      <c r="AK141" s="46">
        <f t="shared" si="107"/>
        <v>1</v>
      </c>
      <c r="AL141" s="46">
        <f t="shared" si="107"/>
        <v>1</v>
      </c>
      <c r="AM141" s="46">
        <f t="shared" si="107"/>
        <v>1</v>
      </c>
      <c r="AN141" s="46">
        <f t="shared" si="107"/>
        <v>1</v>
      </c>
      <c r="AO141" s="46">
        <f t="shared" si="107"/>
        <v>1</v>
      </c>
      <c r="AP141" s="46">
        <f t="shared" si="107"/>
        <v>1</v>
      </c>
      <c r="AQ141" s="46">
        <f t="shared" si="107"/>
        <v>1</v>
      </c>
      <c r="AR141" s="46">
        <f t="shared" si="107"/>
        <v>1</v>
      </c>
      <c r="AS141" s="46">
        <f t="shared" si="107"/>
        <v>1</v>
      </c>
      <c r="AT141" s="46">
        <f t="shared" si="107"/>
        <v>1</v>
      </c>
      <c r="AU141" s="46">
        <f t="shared" si="107"/>
        <v>1</v>
      </c>
      <c r="AV141" s="46">
        <f t="shared" si="107"/>
        <v>1</v>
      </c>
      <c r="AW141" s="46">
        <f t="shared" si="107"/>
        <v>1</v>
      </c>
      <c r="AX141" s="46">
        <f t="shared" si="107"/>
        <v>1</v>
      </c>
      <c r="AY141" s="46">
        <f t="shared" si="107"/>
        <v>1</v>
      </c>
      <c r="AZ141" s="46">
        <f t="shared" si="107"/>
        <v>1</v>
      </c>
      <c r="BA141" s="46">
        <f t="shared" si="107"/>
        <v>1</v>
      </c>
      <c r="BB141" s="46">
        <f t="shared" si="107"/>
        <v>1</v>
      </c>
      <c r="BC141" s="46">
        <f t="shared" si="107"/>
        <v>1</v>
      </c>
      <c r="BD141" s="46">
        <f t="shared" si="107"/>
        <v>1</v>
      </c>
      <c r="BE141" s="46">
        <f t="shared" si="107"/>
        <v>1</v>
      </c>
      <c r="BF141" s="46">
        <f t="shared" si="107"/>
        <v>1</v>
      </c>
      <c r="BG141" s="46">
        <f t="shared" si="107"/>
        <v>1</v>
      </c>
      <c r="BH141" s="46">
        <f t="shared" si="107"/>
        <v>1</v>
      </c>
      <c r="BI141" s="46">
        <f t="shared" si="107"/>
        <v>1</v>
      </c>
      <c r="BJ141" s="46">
        <f t="shared" si="107"/>
        <v>1</v>
      </c>
      <c r="BK141" s="46">
        <f t="shared" si="107"/>
        <v>1</v>
      </c>
      <c r="BL141" s="46">
        <f t="shared" si="107"/>
        <v>1</v>
      </c>
      <c r="BM141" s="46">
        <f t="shared" si="107"/>
        <v>1</v>
      </c>
      <c r="BN141" s="46">
        <f t="shared" si="107"/>
        <v>1</v>
      </c>
      <c r="BO141" s="46">
        <f t="shared" si="107"/>
        <v>1</v>
      </c>
      <c r="BP141" s="46">
        <f t="shared" ref="BP141:CN141" si="108">RANK(BP144,$C144:$CN144,0)</f>
        <v>1</v>
      </c>
      <c r="BQ141" s="46">
        <f t="shared" si="108"/>
        <v>1</v>
      </c>
      <c r="BR141" s="46">
        <f t="shared" si="108"/>
        <v>1</v>
      </c>
      <c r="BS141" s="46">
        <f t="shared" si="108"/>
        <v>1</v>
      </c>
      <c r="BT141" s="46">
        <f t="shared" si="108"/>
        <v>1</v>
      </c>
      <c r="BU141" s="46">
        <f t="shared" si="108"/>
        <v>1</v>
      </c>
      <c r="BV141" s="46">
        <f t="shared" si="108"/>
        <v>1</v>
      </c>
      <c r="BW141" s="46">
        <f t="shared" si="108"/>
        <v>1</v>
      </c>
      <c r="BX141" s="46">
        <f t="shared" si="108"/>
        <v>1</v>
      </c>
      <c r="BY141" s="46">
        <f t="shared" si="108"/>
        <v>1</v>
      </c>
      <c r="BZ141" s="46">
        <f t="shared" si="108"/>
        <v>1</v>
      </c>
      <c r="CA141" s="46">
        <f t="shared" si="108"/>
        <v>1</v>
      </c>
      <c r="CB141" s="46">
        <f t="shared" si="108"/>
        <v>1</v>
      </c>
      <c r="CC141" s="46">
        <f t="shared" si="108"/>
        <v>1</v>
      </c>
      <c r="CD141" s="46">
        <f t="shared" si="108"/>
        <v>1</v>
      </c>
      <c r="CE141" s="46">
        <f t="shared" si="108"/>
        <v>1</v>
      </c>
      <c r="CF141" s="46">
        <f t="shared" si="108"/>
        <v>1</v>
      </c>
      <c r="CG141" s="46">
        <f t="shared" si="108"/>
        <v>1</v>
      </c>
      <c r="CH141" s="46">
        <f t="shared" si="108"/>
        <v>1</v>
      </c>
      <c r="CI141" s="46">
        <f t="shared" si="108"/>
        <v>1</v>
      </c>
      <c r="CJ141" s="46">
        <f t="shared" si="108"/>
        <v>1</v>
      </c>
      <c r="CK141" s="46">
        <f t="shared" si="108"/>
        <v>1</v>
      </c>
      <c r="CL141" s="46">
        <f t="shared" si="108"/>
        <v>1</v>
      </c>
      <c r="CM141" s="46">
        <f t="shared" si="108"/>
        <v>1</v>
      </c>
      <c r="CN141" s="46">
        <f t="shared" si="108"/>
        <v>1</v>
      </c>
      <c r="CO141" s="252"/>
      <c r="CP141" s="40"/>
      <c r="CQ141" s="41"/>
      <c r="CR141" s="59"/>
      <c r="CS141" s="193"/>
      <c r="CT141" s="209"/>
      <c r="CU141" s="193"/>
      <c r="CV141" s="193"/>
      <c r="CW141" s="193"/>
      <c r="CX141" s="193"/>
      <c r="CY141" s="193"/>
      <c r="CZ141" s="193"/>
      <c r="DA141" s="193"/>
      <c r="DB141" s="193"/>
      <c r="DC141" s="193"/>
      <c r="DD141" s="193"/>
      <c r="DE141" s="193"/>
      <c r="DF141" s="193"/>
      <c r="DG141" s="193"/>
      <c r="DH141" s="193"/>
      <c r="DI141" s="193"/>
      <c r="DJ141" s="193"/>
      <c r="DK141" s="193"/>
      <c r="DL141" s="193"/>
      <c r="DM141" s="193"/>
      <c r="DN141" s="193"/>
      <c r="DO141" s="193"/>
      <c r="DP141" s="193"/>
      <c r="DQ141" s="193"/>
      <c r="DR141" s="193"/>
      <c r="DS141" s="193"/>
      <c r="DT141" s="193"/>
      <c r="DU141" s="193"/>
      <c r="DV141" s="193"/>
      <c r="DW141" s="193"/>
      <c r="DX141" s="193"/>
      <c r="DY141" s="193"/>
      <c r="DZ141" s="193"/>
      <c r="EA141" s="193"/>
      <c r="EB141" s="193"/>
      <c r="EC141" s="193"/>
      <c r="ED141" s="193"/>
      <c r="EE141" s="193"/>
      <c r="EF141" s="193"/>
      <c r="EG141" s="193"/>
      <c r="EH141" s="193"/>
      <c r="EI141" s="193"/>
      <c r="EJ141" s="193"/>
      <c r="EK141" s="193"/>
      <c r="EL141" s="193"/>
      <c r="EM141" s="193"/>
      <c r="EN141" s="193"/>
      <c r="EO141" s="193"/>
      <c r="EP141" s="193"/>
      <c r="EQ141" s="193"/>
      <c r="ER141" s="193"/>
      <c r="ES141" s="193"/>
      <c r="ET141" s="193"/>
      <c r="EU141" s="193"/>
      <c r="EV141" s="193"/>
      <c r="EW141" s="193"/>
      <c r="EX141" s="193"/>
      <c r="EY141" s="193"/>
      <c r="EZ141" s="193"/>
      <c r="FA141" s="193"/>
      <c r="FB141" s="193"/>
      <c r="FC141" s="193"/>
      <c r="FD141" s="193"/>
      <c r="FE141" s="193"/>
      <c r="FF141" s="193"/>
      <c r="FG141" s="193"/>
      <c r="FH141" s="193"/>
      <c r="FI141" s="193"/>
      <c r="FJ141" s="193"/>
      <c r="FK141" s="193"/>
      <c r="FL141" s="193"/>
      <c r="FM141" s="193"/>
      <c r="FN141" s="193"/>
      <c r="FO141" s="193"/>
      <c r="FP141" s="193"/>
      <c r="FQ141" s="193"/>
      <c r="FR141" s="193"/>
      <c r="FS141" s="193"/>
      <c r="FT141" s="193"/>
      <c r="FU141" s="193"/>
      <c r="FV141" s="193"/>
      <c r="FW141" s="193"/>
      <c r="FX141" s="193"/>
      <c r="FY141" s="193"/>
      <c r="FZ141" s="193"/>
      <c r="GA141" s="193"/>
      <c r="GB141" s="193"/>
    </row>
    <row r="142" spans="1:184" s="179" customFormat="1">
      <c r="A142" s="280"/>
      <c r="B142" s="16" t="s">
        <v>1</v>
      </c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252"/>
      <c r="CP142" s="188" t="str">
        <f>IF(Randomizer!CP1072=0,"",Randomizer!CP155)</f>
        <v/>
      </c>
      <c r="CQ142" s="188" t="str">
        <f>IF(CP142=0, "", Randomizer!CQ155)</f>
        <v/>
      </c>
      <c r="CR142" s="59"/>
      <c r="CS142" s="193"/>
      <c r="CT142" s="209">
        <f>A141</f>
        <v>24</v>
      </c>
      <c r="CU142" s="193"/>
      <c r="CV142" s="193"/>
      <c r="CW142" s="193"/>
      <c r="CX142" s="193"/>
      <c r="CY142" s="193"/>
      <c r="CZ142" s="193"/>
      <c r="DA142" s="193"/>
      <c r="DB142" s="193"/>
      <c r="DC142" s="193"/>
      <c r="DD142" s="193"/>
      <c r="DE142" s="193"/>
      <c r="DF142" s="193"/>
      <c r="DG142" s="193"/>
      <c r="DH142" s="193"/>
      <c r="DI142" s="193"/>
      <c r="DJ142" s="193"/>
      <c r="DK142" s="193"/>
      <c r="DL142" s="193"/>
      <c r="DM142" s="193"/>
      <c r="DN142" s="193"/>
      <c r="DO142" s="193"/>
      <c r="DP142" s="193"/>
      <c r="DQ142" s="193"/>
      <c r="DR142" s="193"/>
      <c r="DS142" s="193"/>
      <c r="DT142" s="193"/>
      <c r="DU142" s="193"/>
      <c r="DV142" s="193"/>
      <c r="DW142" s="193"/>
      <c r="DX142" s="193"/>
      <c r="DY142" s="193"/>
      <c r="DZ142" s="193"/>
      <c r="EA142" s="193"/>
      <c r="EB142" s="193"/>
      <c r="EC142" s="193"/>
      <c r="ED142" s="193"/>
      <c r="EE142" s="193"/>
      <c r="EF142" s="193"/>
      <c r="EG142" s="193"/>
      <c r="EH142" s="193"/>
      <c r="EI142" s="193"/>
      <c r="EJ142" s="193"/>
      <c r="EK142" s="193"/>
      <c r="EL142" s="193"/>
      <c r="EM142" s="193"/>
      <c r="EN142" s="193"/>
      <c r="EO142" s="193"/>
      <c r="EP142" s="193"/>
      <c r="EQ142" s="193"/>
      <c r="ER142" s="193"/>
      <c r="ES142" s="193"/>
      <c r="ET142" s="193"/>
      <c r="EU142" s="193"/>
      <c r="EV142" s="193"/>
      <c r="EW142" s="193"/>
      <c r="EX142" s="193"/>
      <c r="EY142" s="193"/>
      <c r="EZ142" s="193"/>
      <c r="FA142" s="193"/>
      <c r="FB142" s="193"/>
      <c r="FC142" s="193"/>
      <c r="FD142" s="193"/>
      <c r="FE142" s="193"/>
      <c r="FF142" s="193"/>
      <c r="FG142" s="193"/>
      <c r="FH142" s="193"/>
      <c r="FI142" s="193"/>
      <c r="FJ142" s="193"/>
      <c r="FK142" s="193"/>
      <c r="FL142" s="193"/>
      <c r="FM142" s="193"/>
      <c r="FN142" s="193"/>
      <c r="FO142" s="193"/>
      <c r="FP142" s="193"/>
      <c r="FQ142" s="193"/>
      <c r="FR142" s="193"/>
      <c r="FS142" s="193"/>
      <c r="FT142" s="193"/>
      <c r="FU142" s="193"/>
      <c r="FV142" s="193"/>
      <c r="FW142" s="193"/>
      <c r="FX142" s="193"/>
      <c r="FY142" s="193"/>
      <c r="FZ142" s="193"/>
      <c r="GA142" s="193"/>
      <c r="GB142" s="193"/>
    </row>
    <row r="143" spans="1:184" s="179" customFormat="1">
      <c r="A143" s="280"/>
      <c r="B143" s="16" t="s">
        <v>57</v>
      </c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252"/>
      <c r="CP143" s="245"/>
      <c r="CQ143" s="245"/>
      <c r="CR143" s="59"/>
      <c r="CS143" s="193"/>
      <c r="CT143" s="209"/>
      <c r="CU143" s="193"/>
      <c r="CV143" s="193"/>
      <c r="CW143" s="193"/>
      <c r="CX143" s="193"/>
      <c r="CY143" s="193"/>
      <c r="CZ143" s="193"/>
      <c r="DA143" s="193"/>
      <c r="DB143" s="193"/>
      <c r="DC143" s="193"/>
      <c r="DD143" s="193"/>
      <c r="DE143" s="193"/>
      <c r="DF143" s="193"/>
      <c r="DG143" s="193"/>
      <c r="DH143" s="193"/>
      <c r="DI143" s="193"/>
      <c r="DJ143" s="193"/>
      <c r="DK143" s="193"/>
      <c r="DL143" s="193"/>
      <c r="DM143" s="193"/>
      <c r="DN143" s="193"/>
      <c r="DO143" s="193"/>
      <c r="DP143" s="193"/>
      <c r="DQ143" s="193"/>
      <c r="DR143" s="193"/>
      <c r="DS143" s="193"/>
      <c r="DT143" s="193"/>
      <c r="DU143" s="193"/>
      <c r="DV143" s="193"/>
      <c r="DW143" s="193"/>
      <c r="DX143" s="193"/>
      <c r="DY143" s="193"/>
      <c r="DZ143" s="193"/>
      <c r="EA143" s="193"/>
      <c r="EB143" s="193"/>
      <c r="EC143" s="193"/>
      <c r="ED143" s="193"/>
      <c r="EE143" s="193"/>
      <c r="EF143" s="193"/>
      <c r="EG143" s="193"/>
      <c r="EH143" s="193"/>
      <c r="EI143" s="193"/>
      <c r="EJ143" s="193"/>
      <c r="EK143" s="193"/>
      <c r="EL143" s="193"/>
      <c r="EM143" s="193"/>
      <c r="EN143" s="193"/>
      <c r="EO143" s="193"/>
      <c r="EP143" s="193"/>
      <c r="EQ143" s="193"/>
      <c r="ER143" s="193"/>
      <c r="ES143" s="193"/>
      <c r="ET143" s="193"/>
      <c r="EU143" s="193"/>
      <c r="EV143" s="193"/>
      <c r="EW143" s="193"/>
      <c r="EX143" s="193"/>
      <c r="EY143" s="193"/>
      <c r="EZ143" s="193"/>
      <c r="FA143" s="193"/>
      <c r="FB143" s="193"/>
      <c r="FC143" s="193"/>
      <c r="FD143" s="193"/>
      <c r="FE143" s="193"/>
      <c r="FF143" s="193"/>
      <c r="FG143" s="193"/>
      <c r="FH143" s="193"/>
      <c r="FI143" s="193"/>
      <c r="FJ143" s="193"/>
      <c r="FK143" s="193"/>
      <c r="FL143" s="193"/>
      <c r="FM143" s="193"/>
      <c r="FN143" s="193"/>
      <c r="FO143" s="193"/>
      <c r="FP143" s="193"/>
      <c r="FQ143" s="193"/>
      <c r="FR143" s="193"/>
      <c r="FS143" s="193"/>
      <c r="FT143" s="193"/>
      <c r="FU143" s="193"/>
      <c r="FV143" s="193"/>
      <c r="FW143" s="193"/>
      <c r="FX143" s="193"/>
      <c r="FY143" s="193"/>
      <c r="FZ143" s="193"/>
      <c r="GA143" s="193"/>
      <c r="GB143" s="193"/>
    </row>
    <row r="144" spans="1:184" s="179" customFormat="1">
      <c r="A144" s="280"/>
      <c r="B144" s="16" t="s">
        <v>2</v>
      </c>
      <c r="C144" s="32">
        <f>Randomizer!C158</f>
        <v>0</v>
      </c>
      <c r="D144" s="32">
        <f>Randomizer!D158</f>
        <v>0</v>
      </c>
      <c r="E144" s="32">
        <f>Randomizer!E158</f>
        <v>0</v>
      </c>
      <c r="F144" s="32">
        <f>Randomizer!F158</f>
        <v>0</v>
      </c>
      <c r="G144" s="32">
        <f>Randomizer!G158</f>
        <v>0</v>
      </c>
      <c r="H144" s="32">
        <f>Randomizer!H158</f>
        <v>0</v>
      </c>
      <c r="I144" s="32">
        <f>Randomizer!I158</f>
        <v>0</v>
      </c>
      <c r="J144" s="32">
        <f>Randomizer!J158</f>
        <v>0</v>
      </c>
      <c r="K144" s="32">
        <f>Randomizer!K158</f>
        <v>0</v>
      </c>
      <c r="L144" s="32">
        <f>Randomizer!L158</f>
        <v>0</v>
      </c>
      <c r="M144" s="32">
        <f>Randomizer!M158</f>
        <v>0</v>
      </c>
      <c r="N144" s="32">
        <f>Randomizer!N158</f>
        <v>0</v>
      </c>
      <c r="O144" s="32">
        <f>Randomizer!O158</f>
        <v>0</v>
      </c>
      <c r="P144" s="32">
        <f>Randomizer!P158</f>
        <v>0</v>
      </c>
      <c r="Q144" s="32">
        <f>Randomizer!Q158</f>
        <v>0</v>
      </c>
      <c r="R144" s="32">
        <f>Randomizer!R158</f>
        <v>0</v>
      </c>
      <c r="S144" s="32">
        <f>Randomizer!S158</f>
        <v>0</v>
      </c>
      <c r="T144" s="32">
        <f>Randomizer!T158</f>
        <v>0</v>
      </c>
      <c r="U144" s="32">
        <f>Randomizer!U158</f>
        <v>0</v>
      </c>
      <c r="V144" s="32">
        <f>Randomizer!V158</f>
        <v>0</v>
      </c>
      <c r="W144" s="32">
        <f>Randomizer!W158</f>
        <v>0</v>
      </c>
      <c r="X144" s="32">
        <f>Randomizer!X158</f>
        <v>0</v>
      </c>
      <c r="Y144" s="32">
        <f>Randomizer!Y158</f>
        <v>0</v>
      </c>
      <c r="Z144" s="32">
        <f>Randomizer!Z158</f>
        <v>0</v>
      </c>
      <c r="AA144" s="32">
        <f>Randomizer!AA158</f>
        <v>0</v>
      </c>
      <c r="AB144" s="32">
        <f>Randomizer!AB158</f>
        <v>0</v>
      </c>
      <c r="AC144" s="32">
        <f>Randomizer!AC158</f>
        <v>0</v>
      </c>
      <c r="AD144" s="32">
        <f>Randomizer!AD158</f>
        <v>0</v>
      </c>
      <c r="AE144" s="32">
        <f>Randomizer!AE158</f>
        <v>0</v>
      </c>
      <c r="AF144" s="32">
        <f>Randomizer!AF158</f>
        <v>0</v>
      </c>
      <c r="AG144" s="32">
        <f>Randomizer!AG158</f>
        <v>0</v>
      </c>
      <c r="AH144" s="32">
        <f>Randomizer!AH158</f>
        <v>0</v>
      </c>
      <c r="AI144" s="32">
        <f>Randomizer!AI158</f>
        <v>0</v>
      </c>
      <c r="AJ144" s="32">
        <f>Randomizer!AJ158</f>
        <v>0</v>
      </c>
      <c r="AK144" s="32">
        <f>Randomizer!AK158</f>
        <v>0</v>
      </c>
      <c r="AL144" s="32">
        <f>Randomizer!AL158</f>
        <v>0</v>
      </c>
      <c r="AM144" s="32">
        <f>Randomizer!AM158</f>
        <v>0</v>
      </c>
      <c r="AN144" s="32">
        <f>Randomizer!AN158</f>
        <v>0</v>
      </c>
      <c r="AO144" s="32">
        <f>Randomizer!AO158</f>
        <v>0</v>
      </c>
      <c r="AP144" s="32">
        <f>Randomizer!AP158</f>
        <v>0</v>
      </c>
      <c r="AQ144" s="32">
        <f>Randomizer!AQ158</f>
        <v>0</v>
      </c>
      <c r="AR144" s="32">
        <f>Randomizer!AR158</f>
        <v>0</v>
      </c>
      <c r="AS144" s="32">
        <f>Randomizer!AS158</f>
        <v>0</v>
      </c>
      <c r="AT144" s="32">
        <f>Randomizer!AT158</f>
        <v>0</v>
      </c>
      <c r="AU144" s="32">
        <f>Randomizer!AU158</f>
        <v>0</v>
      </c>
      <c r="AV144" s="32">
        <f>Randomizer!AV158</f>
        <v>0</v>
      </c>
      <c r="AW144" s="32">
        <f>Randomizer!AW158</f>
        <v>0</v>
      </c>
      <c r="AX144" s="32">
        <f>Randomizer!AX158</f>
        <v>0</v>
      </c>
      <c r="AY144" s="32">
        <f>Randomizer!AY158</f>
        <v>0</v>
      </c>
      <c r="AZ144" s="32">
        <f>Randomizer!AZ158</f>
        <v>0</v>
      </c>
      <c r="BA144" s="32">
        <f>Randomizer!BA158</f>
        <v>0</v>
      </c>
      <c r="BB144" s="32">
        <f>Randomizer!BB158</f>
        <v>0</v>
      </c>
      <c r="BC144" s="32">
        <f>Randomizer!BC158</f>
        <v>0</v>
      </c>
      <c r="BD144" s="32">
        <f>Randomizer!BD158</f>
        <v>0</v>
      </c>
      <c r="BE144" s="32">
        <f>Randomizer!BE158</f>
        <v>0</v>
      </c>
      <c r="BF144" s="32">
        <f>Randomizer!BF158</f>
        <v>0</v>
      </c>
      <c r="BG144" s="32">
        <f>Randomizer!BG158</f>
        <v>0</v>
      </c>
      <c r="BH144" s="32">
        <f>Randomizer!BH158</f>
        <v>0</v>
      </c>
      <c r="BI144" s="32">
        <f>Randomizer!BI158</f>
        <v>0</v>
      </c>
      <c r="BJ144" s="32">
        <f>Randomizer!BJ158</f>
        <v>0</v>
      </c>
      <c r="BK144" s="32">
        <f>Randomizer!BK158</f>
        <v>0</v>
      </c>
      <c r="BL144" s="32">
        <f>Randomizer!BL158</f>
        <v>0</v>
      </c>
      <c r="BM144" s="32">
        <f>Randomizer!BM158</f>
        <v>0</v>
      </c>
      <c r="BN144" s="32">
        <f>Randomizer!BN158</f>
        <v>0</v>
      </c>
      <c r="BO144" s="32">
        <f>Randomizer!BO158</f>
        <v>0</v>
      </c>
      <c r="BP144" s="32">
        <f>Randomizer!BP158</f>
        <v>0</v>
      </c>
      <c r="BQ144" s="32">
        <f>Randomizer!BQ158</f>
        <v>0</v>
      </c>
      <c r="BR144" s="32">
        <f>Randomizer!BR158</f>
        <v>0</v>
      </c>
      <c r="BS144" s="32">
        <f>Randomizer!BS158</f>
        <v>0</v>
      </c>
      <c r="BT144" s="32">
        <f>Randomizer!BT158</f>
        <v>0</v>
      </c>
      <c r="BU144" s="32">
        <f>Randomizer!BU158</f>
        <v>0</v>
      </c>
      <c r="BV144" s="32">
        <f>Randomizer!BV158</f>
        <v>0</v>
      </c>
      <c r="BW144" s="32">
        <f>Randomizer!BW158</f>
        <v>0</v>
      </c>
      <c r="BX144" s="32">
        <f>Randomizer!BX158</f>
        <v>0</v>
      </c>
      <c r="BY144" s="32">
        <f>Randomizer!BY158</f>
        <v>0</v>
      </c>
      <c r="BZ144" s="32">
        <f>Randomizer!BZ158</f>
        <v>0</v>
      </c>
      <c r="CA144" s="32">
        <f>Randomizer!CA158</f>
        <v>0</v>
      </c>
      <c r="CB144" s="32">
        <f>Randomizer!CB158</f>
        <v>0</v>
      </c>
      <c r="CC144" s="32">
        <f>Randomizer!CC158</f>
        <v>0</v>
      </c>
      <c r="CD144" s="32">
        <f>Randomizer!CD158</f>
        <v>0</v>
      </c>
      <c r="CE144" s="32">
        <f>Randomizer!CE158</f>
        <v>0</v>
      </c>
      <c r="CF144" s="32">
        <f>Randomizer!CF158</f>
        <v>0</v>
      </c>
      <c r="CG144" s="32">
        <f>Randomizer!CG158</f>
        <v>0</v>
      </c>
      <c r="CH144" s="32">
        <f>Randomizer!CH158</f>
        <v>0</v>
      </c>
      <c r="CI144" s="32">
        <f>Randomizer!CI158</f>
        <v>0</v>
      </c>
      <c r="CJ144" s="32">
        <f>Randomizer!CJ158</f>
        <v>0</v>
      </c>
      <c r="CK144" s="32">
        <f>Randomizer!CK158</f>
        <v>0</v>
      </c>
      <c r="CL144" s="32">
        <f>Randomizer!CL158</f>
        <v>0</v>
      </c>
      <c r="CM144" s="32">
        <f>Randomizer!CM158</f>
        <v>0</v>
      </c>
      <c r="CN144" s="32">
        <f>Randomizer!CN158</f>
        <v>0</v>
      </c>
      <c r="CO144" s="252"/>
      <c r="CP144" s="189"/>
      <c r="CQ144" s="190"/>
      <c r="CR144" s="59"/>
      <c r="CS144" s="193"/>
      <c r="CT144" s="209"/>
      <c r="CU144" s="193"/>
      <c r="CV144" s="193"/>
      <c r="CW144" s="193"/>
      <c r="CX144" s="193"/>
      <c r="CY144" s="193"/>
      <c r="CZ144" s="193"/>
      <c r="DA144" s="193"/>
      <c r="DB144" s="193"/>
      <c r="DC144" s="193"/>
      <c r="DD144" s="193"/>
      <c r="DE144" s="193"/>
      <c r="DF144" s="193"/>
      <c r="DG144" s="193"/>
      <c r="DH144" s="193"/>
      <c r="DI144" s="193"/>
      <c r="DJ144" s="193"/>
      <c r="DK144" s="193"/>
      <c r="DL144" s="193"/>
      <c r="DM144" s="193"/>
      <c r="DN144" s="193"/>
      <c r="DO144" s="193"/>
      <c r="DP144" s="193"/>
      <c r="DQ144" s="193"/>
      <c r="DR144" s="193"/>
      <c r="DS144" s="193"/>
      <c r="DT144" s="193"/>
      <c r="DU144" s="193"/>
      <c r="DV144" s="193"/>
      <c r="DW144" s="193"/>
      <c r="DX144" s="193"/>
      <c r="DY144" s="193"/>
      <c r="DZ144" s="193"/>
      <c r="EA144" s="193"/>
      <c r="EB144" s="193"/>
      <c r="EC144" s="193"/>
      <c r="ED144" s="193"/>
      <c r="EE144" s="193"/>
      <c r="EF144" s="193"/>
      <c r="EG144" s="193"/>
      <c r="EH144" s="193"/>
      <c r="EI144" s="193"/>
      <c r="EJ144" s="193"/>
      <c r="EK144" s="193"/>
      <c r="EL144" s="193"/>
      <c r="EM144" s="193"/>
      <c r="EN144" s="193"/>
      <c r="EO144" s="193"/>
      <c r="EP144" s="193"/>
      <c r="EQ144" s="193"/>
      <c r="ER144" s="193"/>
      <c r="ES144" s="193"/>
      <c r="ET144" s="193"/>
      <c r="EU144" s="193"/>
      <c r="EV144" s="193"/>
      <c r="EW144" s="193"/>
      <c r="EX144" s="193"/>
      <c r="EY144" s="193"/>
      <c r="EZ144" s="193"/>
      <c r="FA144" s="193"/>
      <c r="FB144" s="193"/>
      <c r="FC144" s="193"/>
      <c r="FD144" s="193"/>
      <c r="FE144" s="193"/>
      <c r="FF144" s="193"/>
      <c r="FG144" s="193"/>
      <c r="FH144" s="193"/>
      <c r="FI144" s="193"/>
      <c r="FJ144" s="193"/>
      <c r="FK144" s="193"/>
      <c r="FL144" s="193"/>
      <c r="FM144" s="193"/>
      <c r="FN144" s="193"/>
      <c r="FO144" s="193"/>
      <c r="FP144" s="193"/>
      <c r="FQ144" s="193"/>
      <c r="FR144" s="193"/>
      <c r="FS144" s="193"/>
      <c r="FT144" s="193"/>
      <c r="FU144" s="193"/>
      <c r="FV144" s="193"/>
      <c r="FW144" s="193"/>
      <c r="FX144" s="193"/>
      <c r="FY144" s="193"/>
      <c r="FZ144" s="193"/>
      <c r="GA144" s="193"/>
      <c r="GB144" s="193"/>
    </row>
    <row r="145" spans="1:184" s="179" customFormat="1" hidden="1">
      <c r="A145" s="281"/>
      <c r="B145" s="16" t="s">
        <v>16</v>
      </c>
      <c r="C145" s="32" t="str">
        <f>C140</f>
        <v>Frank Hulton </v>
      </c>
      <c r="D145" s="32" t="str">
        <f t="shared" ref="D145:BO145" si="109">D140</f>
        <v>Mark Redsell</v>
      </c>
      <c r="E145" s="32" t="str">
        <f t="shared" si="109"/>
        <v>Greg Dakin</v>
      </c>
      <c r="F145" s="32" t="str">
        <f t="shared" si="109"/>
        <v>Thorsten Folker</v>
      </c>
      <c r="G145" s="32" t="str">
        <f t="shared" si="109"/>
        <v>Joel West </v>
      </c>
      <c r="H145" s="32" t="str">
        <f t="shared" si="109"/>
        <v>Klaus Brettner</v>
      </c>
      <c r="I145" s="32" t="str">
        <f t="shared" si="109"/>
        <v>Markus Meissner</v>
      </c>
      <c r="J145" s="32" t="str">
        <f t="shared" si="109"/>
        <v>Stefan Bernardy</v>
      </c>
      <c r="K145" s="32" t="str">
        <f t="shared" si="109"/>
        <v>Søren Krogh</v>
      </c>
      <c r="L145" s="32" t="str">
        <f t="shared" si="109"/>
        <v>Alvaro Silgado</v>
      </c>
      <c r="M145" s="32" t="str">
        <f t="shared" si="109"/>
        <v>Pete Burgess</v>
      </c>
      <c r="N145" s="32" t="str">
        <f t="shared" si="109"/>
        <v>Dieter Perlick</v>
      </c>
      <c r="O145" s="32" t="str">
        <f t="shared" si="109"/>
        <v>Simon Thornton </v>
      </c>
      <c r="P145" s="32" t="str">
        <f t="shared" si="109"/>
        <v>André Austen</v>
      </c>
      <c r="Q145" s="32" t="str">
        <f t="shared" si="109"/>
        <v>Siegfried Schedel</v>
      </c>
      <c r="R145" s="32" t="str">
        <f t="shared" si="109"/>
        <v>George Young</v>
      </c>
      <c r="S145" s="32" t="str">
        <f t="shared" si="109"/>
        <v>John Phillips</v>
      </c>
      <c r="T145" s="32" t="str">
        <f t="shared" si="109"/>
        <v>Stefan Bertschi</v>
      </c>
      <c r="U145" s="32" t="str">
        <f t="shared" si="109"/>
        <v>Jason Bioletti</v>
      </c>
      <c r="V145" s="32" t="str">
        <f t="shared" si="109"/>
        <v>Allen Elliott</v>
      </c>
      <c r="W145" s="32" t="str">
        <f t="shared" si="109"/>
        <v>Thomas Deinert</v>
      </c>
      <c r="X145" s="32" t="str">
        <f t="shared" si="109"/>
        <v>Mike Evans</v>
      </c>
      <c r="Y145" s="32" t="str">
        <f t="shared" si="109"/>
        <v>Jon Edison</v>
      </c>
      <c r="Z145" s="32" t="str">
        <f t="shared" si="109"/>
        <v>Thomas Henselmann</v>
      </c>
      <c r="AA145" s="32" t="str">
        <f t="shared" si="109"/>
        <v>Sebastian Reichert</v>
      </c>
      <c r="AB145" s="32" t="str">
        <f t="shared" si="109"/>
        <v>Robert Hermans</v>
      </c>
      <c r="AC145" s="32" t="str">
        <f t="shared" si="109"/>
        <v>Eberhard Rosemann</v>
      </c>
      <c r="AD145" s="32" t="str">
        <f t="shared" si="109"/>
        <v>Klaus Kowalski</v>
      </c>
      <c r="AE145" s="32" t="str">
        <f t="shared" si="109"/>
        <v>Mike Shellim</v>
      </c>
      <c r="AF145" s="32" t="str">
        <f t="shared" si="109"/>
        <v>Martin Newnham</v>
      </c>
      <c r="AG145" s="32" t="str">
        <f t="shared" si="109"/>
        <v>Marc Schmieding</v>
      </c>
      <c r="AH145" s="32" t="str">
        <f t="shared" si="109"/>
        <v>Mark Treble</v>
      </c>
      <c r="AI145" s="32" t="str">
        <f t="shared" si="109"/>
        <v>Gary Harrison</v>
      </c>
      <c r="AJ145" s="32" t="str">
        <f t="shared" si="109"/>
        <v>Peter Gunning</v>
      </c>
      <c r="AK145" s="32" t="str">
        <f t="shared" si="109"/>
        <v>Tobias Reik</v>
      </c>
      <c r="AL145" s="32" t="str">
        <f t="shared" si="109"/>
        <v>Mick Walsh</v>
      </c>
      <c r="AM145" s="32" t="str">
        <f t="shared" si="109"/>
        <v>Paul Garnett</v>
      </c>
      <c r="AN145" s="32" t="str">
        <f t="shared" si="109"/>
        <v>Daniel Schneider</v>
      </c>
      <c r="AO145" s="32" t="str">
        <f t="shared" si="109"/>
        <v>Torsten Hermann</v>
      </c>
      <c r="AP145" s="32" t="str">
        <f t="shared" si="109"/>
        <v>Peter Kowalski</v>
      </c>
      <c r="AQ145" s="32" t="str">
        <f t="shared" si="109"/>
        <v>Martin Kopp</v>
      </c>
      <c r="AR145" s="32" t="str">
        <f t="shared" si="109"/>
        <v>Plöschberger Hannes</v>
      </c>
      <c r="AS145" s="32" t="str">
        <f t="shared" si="109"/>
        <v>Rick Ruijsink</v>
      </c>
      <c r="AT145" s="32" t="str">
        <f t="shared" si="109"/>
        <v>Mark Abbotts</v>
      </c>
      <c r="AU145" s="32" t="str">
        <f t="shared" si="109"/>
        <v>Arne Finkeldey</v>
      </c>
      <c r="AV145" s="32" t="str">
        <f t="shared" si="109"/>
        <v>Martin Ulrich </v>
      </c>
      <c r="AW145" s="32" t="str">
        <f t="shared" si="109"/>
        <v>Tony Robertson</v>
      </c>
      <c r="AX145" s="32" t="str">
        <f t="shared" si="109"/>
        <v>Jesper Christensen</v>
      </c>
      <c r="AY145" s="32" t="str">
        <f t="shared" si="109"/>
        <v>Ulrich Duttenhofer</v>
      </c>
      <c r="AZ145" s="32" t="str">
        <f t="shared" si="109"/>
        <v>Robert Ryan</v>
      </c>
      <c r="BA145" s="32">
        <f t="shared" si="109"/>
        <v>0</v>
      </c>
      <c r="BB145" s="32">
        <f t="shared" si="109"/>
        <v>0</v>
      </c>
      <c r="BC145" s="32">
        <f t="shared" si="109"/>
        <v>0</v>
      </c>
      <c r="BD145" s="32">
        <f t="shared" si="109"/>
        <v>0</v>
      </c>
      <c r="BE145" s="32">
        <f t="shared" si="109"/>
        <v>0</v>
      </c>
      <c r="BF145" s="32">
        <f t="shared" si="109"/>
        <v>0</v>
      </c>
      <c r="BG145" s="32">
        <f t="shared" si="109"/>
        <v>0</v>
      </c>
      <c r="BH145" s="32">
        <f t="shared" si="109"/>
        <v>0</v>
      </c>
      <c r="BI145" s="32">
        <f t="shared" si="109"/>
        <v>0</v>
      </c>
      <c r="BJ145" s="32">
        <f t="shared" si="109"/>
        <v>0</v>
      </c>
      <c r="BK145" s="32">
        <f t="shared" si="109"/>
        <v>0</v>
      </c>
      <c r="BL145" s="32">
        <f t="shared" si="109"/>
        <v>0</v>
      </c>
      <c r="BM145" s="32">
        <f t="shared" si="109"/>
        <v>0</v>
      </c>
      <c r="BN145" s="32">
        <f t="shared" si="109"/>
        <v>0</v>
      </c>
      <c r="BO145" s="32">
        <f t="shared" si="109"/>
        <v>0</v>
      </c>
      <c r="BP145" s="32">
        <f t="shared" ref="BP145:CN145" si="110">BP140</f>
        <v>0</v>
      </c>
      <c r="BQ145" s="32">
        <f t="shared" si="110"/>
        <v>0</v>
      </c>
      <c r="BR145" s="32">
        <f t="shared" si="110"/>
        <v>0</v>
      </c>
      <c r="BS145" s="32">
        <f t="shared" si="110"/>
        <v>0</v>
      </c>
      <c r="BT145" s="32">
        <f t="shared" si="110"/>
        <v>0</v>
      </c>
      <c r="BU145" s="32">
        <f t="shared" si="110"/>
        <v>0</v>
      </c>
      <c r="BV145" s="32">
        <f t="shared" si="110"/>
        <v>0</v>
      </c>
      <c r="BW145" s="32">
        <f t="shared" si="110"/>
        <v>0</v>
      </c>
      <c r="BX145" s="32">
        <f t="shared" si="110"/>
        <v>0</v>
      </c>
      <c r="BY145" s="32">
        <f t="shared" si="110"/>
        <v>0</v>
      </c>
      <c r="BZ145" s="32">
        <f t="shared" si="110"/>
        <v>0</v>
      </c>
      <c r="CA145" s="32">
        <f t="shared" si="110"/>
        <v>0</v>
      </c>
      <c r="CB145" s="32">
        <f t="shared" si="110"/>
        <v>0</v>
      </c>
      <c r="CC145" s="32">
        <f t="shared" si="110"/>
        <v>0</v>
      </c>
      <c r="CD145" s="32">
        <f t="shared" si="110"/>
        <v>0</v>
      </c>
      <c r="CE145" s="32">
        <f t="shared" si="110"/>
        <v>0</v>
      </c>
      <c r="CF145" s="32">
        <f t="shared" si="110"/>
        <v>0</v>
      </c>
      <c r="CG145" s="32">
        <f t="shared" si="110"/>
        <v>0</v>
      </c>
      <c r="CH145" s="32">
        <f t="shared" si="110"/>
        <v>0</v>
      </c>
      <c r="CI145" s="32">
        <f t="shared" si="110"/>
        <v>0</v>
      </c>
      <c r="CJ145" s="32">
        <f t="shared" si="110"/>
        <v>0</v>
      </c>
      <c r="CK145" s="32">
        <f t="shared" si="110"/>
        <v>0</v>
      </c>
      <c r="CL145" s="32">
        <f t="shared" si="110"/>
        <v>0</v>
      </c>
      <c r="CM145" s="32">
        <f t="shared" si="110"/>
        <v>0</v>
      </c>
      <c r="CN145" s="32">
        <f t="shared" si="110"/>
        <v>0</v>
      </c>
      <c r="CO145" s="252"/>
      <c r="CP145" s="40"/>
      <c r="CQ145" s="41"/>
      <c r="CR145" s="59"/>
      <c r="CS145" s="193"/>
      <c r="CT145" s="209">
        <f>A144</f>
        <v>0</v>
      </c>
      <c r="CU145" s="193"/>
      <c r="CV145" s="193"/>
      <c r="CW145" s="193"/>
      <c r="CX145" s="193"/>
      <c r="CY145" s="193"/>
      <c r="CZ145" s="193"/>
      <c r="DA145" s="193"/>
      <c r="DB145" s="193"/>
      <c r="DC145" s="193"/>
      <c r="DD145" s="193"/>
      <c r="DE145" s="193"/>
      <c r="DF145" s="193"/>
      <c r="DG145" s="193"/>
      <c r="DH145" s="193"/>
      <c r="DI145" s="193"/>
      <c r="DJ145" s="193"/>
      <c r="DK145" s="193"/>
      <c r="DL145" s="193"/>
      <c r="DM145" s="193"/>
      <c r="DN145" s="193"/>
      <c r="DO145" s="193"/>
      <c r="DP145" s="193"/>
      <c r="DQ145" s="193"/>
      <c r="DR145" s="193"/>
      <c r="DS145" s="193"/>
      <c r="DT145" s="193"/>
      <c r="DU145" s="193"/>
      <c r="DV145" s="193"/>
      <c r="DW145" s="193"/>
      <c r="DX145" s="193"/>
      <c r="DY145" s="193"/>
      <c r="DZ145" s="193"/>
      <c r="EA145" s="193"/>
      <c r="EB145" s="193"/>
      <c r="EC145" s="193"/>
      <c r="ED145" s="193"/>
      <c r="EE145" s="193"/>
      <c r="EF145" s="193"/>
      <c r="EG145" s="193"/>
      <c r="EH145" s="193"/>
      <c r="EI145" s="193"/>
      <c r="EJ145" s="193"/>
      <c r="EK145" s="193"/>
      <c r="EL145" s="193"/>
      <c r="EM145" s="193"/>
      <c r="EN145" s="193"/>
      <c r="EO145" s="193"/>
      <c r="EP145" s="193"/>
      <c r="EQ145" s="193"/>
      <c r="ER145" s="193"/>
      <c r="ES145" s="193"/>
      <c r="ET145" s="193"/>
      <c r="EU145" s="193"/>
      <c r="EV145" s="193"/>
      <c r="EW145" s="193"/>
      <c r="EX145" s="193"/>
      <c r="EY145" s="193"/>
      <c r="EZ145" s="193"/>
      <c r="FA145" s="193"/>
      <c r="FB145" s="193"/>
      <c r="FC145" s="193"/>
      <c r="FD145" s="193"/>
      <c r="FE145" s="193"/>
      <c r="FF145" s="193"/>
      <c r="FG145" s="193"/>
      <c r="FH145" s="193"/>
      <c r="FI145" s="193"/>
      <c r="FJ145" s="193"/>
      <c r="FK145" s="193"/>
      <c r="FL145" s="193"/>
      <c r="FM145" s="193"/>
      <c r="FN145" s="193"/>
      <c r="FO145" s="193"/>
      <c r="FP145" s="193"/>
      <c r="FQ145" s="193"/>
      <c r="FR145" s="193"/>
      <c r="FS145" s="193"/>
      <c r="FT145" s="193"/>
      <c r="FU145" s="193"/>
      <c r="FV145" s="193"/>
      <c r="FW145" s="193"/>
      <c r="FX145" s="193"/>
      <c r="FY145" s="193"/>
      <c r="FZ145" s="193"/>
      <c r="GA145" s="193"/>
      <c r="GB145" s="193"/>
    </row>
    <row r="146" spans="1:184" hidden="1">
      <c r="A146" s="282">
        <v>25</v>
      </c>
      <c r="B146" s="33" t="s">
        <v>18</v>
      </c>
      <c r="C146" s="42">
        <f>RANK(C149,$C149:$CN149,0)</f>
        <v>1</v>
      </c>
      <c r="D146" s="42">
        <f t="shared" ref="D146:BO146" si="111">RANK(D149,$C149:$CN149,0)</f>
        <v>1</v>
      </c>
      <c r="E146" s="42">
        <f t="shared" si="111"/>
        <v>1</v>
      </c>
      <c r="F146" s="42">
        <f t="shared" si="111"/>
        <v>1</v>
      </c>
      <c r="G146" s="42">
        <f t="shared" si="111"/>
        <v>1</v>
      </c>
      <c r="H146" s="42">
        <f t="shared" si="111"/>
        <v>1</v>
      </c>
      <c r="I146" s="42">
        <f t="shared" si="111"/>
        <v>1</v>
      </c>
      <c r="J146" s="42">
        <f t="shared" si="111"/>
        <v>1</v>
      </c>
      <c r="K146" s="42">
        <f t="shared" si="111"/>
        <v>1</v>
      </c>
      <c r="L146" s="42">
        <f t="shared" si="111"/>
        <v>1</v>
      </c>
      <c r="M146" s="42">
        <f t="shared" si="111"/>
        <v>1</v>
      </c>
      <c r="N146" s="42">
        <f t="shared" si="111"/>
        <v>1</v>
      </c>
      <c r="O146" s="42">
        <f t="shared" si="111"/>
        <v>1</v>
      </c>
      <c r="P146" s="42">
        <f t="shared" si="111"/>
        <v>1</v>
      </c>
      <c r="Q146" s="42">
        <f t="shared" si="111"/>
        <v>1</v>
      </c>
      <c r="R146" s="42">
        <f t="shared" si="111"/>
        <v>1</v>
      </c>
      <c r="S146" s="42">
        <f t="shared" si="111"/>
        <v>1</v>
      </c>
      <c r="T146" s="42">
        <f t="shared" si="111"/>
        <v>1</v>
      </c>
      <c r="U146" s="42">
        <f t="shared" si="111"/>
        <v>1</v>
      </c>
      <c r="V146" s="42">
        <f t="shared" si="111"/>
        <v>1</v>
      </c>
      <c r="W146" s="42">
        <f t="shared" si="111"/>
        <v>1</v>
      </c>
      <c r="X146" s="42">
        <f t="shared" si="111"/>
        <v>1</v>
      </c>
      <c r="Y146" s="42">
        <f t="shared" si="111"/>
        <v>1</v>
      </c>
      <c r="Z146" s="42">
        <f t="shared" si="111"/>
        <v>1</v>
      </c>
      <c r="AA146" s="42">
        <f t="shared" si="111"/>
        <v>1</v>
      </c>
      <c r="AB146" s="42">
        <f t="shared" si="111"/>
        <v>1</v>
      </c>
      <c r="AC146" s="42">
        <f t="shared" si="111"/>
        <v>1</v>
      </c>
      <c r="AD146" s="42">
        <f t="shared" si="111"/>
        <v>1</v>
      </c>
      <c r="AE146" s="42">
        <f t="shared" si="111"/>
        <v>1</v>
      </c>
      <c r="AF146" s="42">
        <f t="shared" si="111"/>
        <v>1</v>
      </c>
      <c r="AG146" s="42">
        <f t="shared" si="111"/>
        <v>1</v>
      </c>
      <c r="AH146" s="42">
        <f t="shared" si="111"/>
        <v>1</v>
      </c>
      <c r="AI146" s="42">
        <f t="shared" si="111"/>
        <v>1</v>
      </c>
      <c r="AJ146" s="42">
        <f t="shared" si="111"/>
        <v>1</v>
      </c>
      <c r="AK146" s="42">
        <f t="shared" si="111"/>
        <v>1</v>
      </c>
      <c r="AL146" s="42">
        <f t="shared" si="111"/>
        <v>1</v>
      </c>
      <c r="AM146" s="42">
        <f t="shared" si="111"/>
        <v>1</v>
      </c>
      <c r="AN146" s="42">
        <f t="shared" si="111"/>
        <v>1</v>
      </c>
      <c r="AO146" s="42">
        <f t="shared" si="111"/>
        <v>1</v>
      </c>
      <c r="AP146" s="42">
        <f t="shared" si="111"/>
        <v>1</v>
      </c>
      <c r="AQ146" s="42">
        <f t="shared" si="111"/>
        <v>1</v>
      </c>
      <c r="AR146" s="42">
        <f t="shared" si="111"/>
        <v>1</v>
      </c>
      <c r="AS146" s="42">
        <f t="shared" si="111"/>
        <v>1</v>
      </c>
      <c r="AT146" s="42">
        <f t="shared" si="111"/>
        <v>1</v>
      </c>
      <c r="AU146" s="42">
        <f t="shared" si="111"/>
        <v>1</v>
      </c>
      <c r="AV146" s="42">
        <f t="shared" si="111"/>
        <v>1</v>
      </c>
      <c r="AW146" s="42">
        <f t="shared" si="111"/>
        <v>1</v>
      </c>
      <c r="AX146" s="42">
        <f t="shared" si="111"/>
        <v>1</v>
      </c>
      <c r="AY146" s="42">
        <f t="shared" si="111"/>
        <v>1</v>
      </c>
      <c r="AZ146" s="42">
        <f t="shared" si="111"/>
        <v>1</v>
      </c>
      <c r="BA146" s="42">
        <f t="shared" si="111"/>
        <v>1</v>
      </c>
      <c r="BB146" s="42">
        <f t="shared" si="111"/>
        <v>1</v>
      </c>
      <c r="BC146" s="42">
        <f t="shared" si="111"/>
        <v>1</v>
      </c>
      <c r="BD146" s="42">
        <f t="shared" si="111"/>
        <v>1</v>
      </c>
      <c r="BE146" s="42">
        <f t="shared" si="111"/>
        <v>1</v>
      </c>
      <c r="BF146" s="42">
        <f t="shared" si="111"/>
        <v>1</v>
      </c>
      <c r="BG146" s="42">
        <f t="shared" si="111"/>
        <v>1</v>
      </c>
      <c r="BH146" s="42">
        <f t="shared" si="111"/>
        <v>1</v>
      </c>
      <c r="BI146" s="42">
        <f t="shared" si="111"/>
        <v>1</v>
      </c>
      <c r="BJ146" s="42">
        <f t="shared" si="111"/>
        <v>1</v>
      </c>
      <c r="BK146" s="42">
        <f t="shared" si="111"/>
        <v>1</v>
      </c>
      <c r="BL146" s="42">
        <f t="shared" si="111"/>
        <v>1</v>
      </c>
      <c r="BM146" s="42">
        <f t="shared" si="111"/>
        <v>1</v>
      </c>
      <c r="BN146" s="42">
        <f t="shared" si="111"/>
        <v>1</v>
      </c>
      <c r="BO146" s="42">
        <f t="shared" si="111"/>
        <v>1</v>
      </c>
      <c r="BP146" s="42">
        <f t="shared" ref="BP146:CN146" si="112">RANK(BP149,$C149:$CN149,0)</f>
        <v>1</v>
      </c>
      <c r="BQ146" s="42">
        <f t="shared" si="112"/>
        <v>1</v>
      </c>
      <c r="BR146" s="42">
        <f t="shared" si="112"/>
        <v>1</v>
      </c>
      <c r="BS146" s="42">
        <f t="shared" si="112"/>
        <v>1</v>
      </c>
      <c r="BT146" s="42">
        <f t="shared" si="112"/>
        <v>1</v>
      </c>
      <c r="BU146" s="42">
        <f t="shared" si="112"/>
        <v>1</v>
      </c>
      <c r="BV146" s="42">
        <f t="shared" si="112"/>
        <v>1</v>
      </c>
      <c r="BW146" s="42">
        <f t="shared" si="112"/>
        <v>1</v>
      </c>
      <c r="BX146" s="42">
        <f t="shared" si="112"/>
        <v>1</v>
      </c>
      <c r="BY146" s="42">
        <f t="shared" si="112"/>
        <v>1</v>
      </c>
      <c r="BZ146" s="42">
        <f t="shared" si="112"/>
        <v>1</v>
      </c>
      <c r="CA146" s="42">
        <f t="shared" si="112"/>
        <v>1</v>
      </c>
      <c r="CB146" s="42">
        <f t="shared" si="112"/>
        <v>1</v>
      </c>
      <c r="CC146" s="42">
        <f t="shared" si="112"/>
        <v>1</v>
      </c>
      <c r="CD146" s="42">
        <f t="shared" si="112"/>
        <v>1</v>
      </c>
      <c r="CE146" s="42">
        <f t="shared" si="112"/>
        <v>1</v>
      </c>
      <c r="CF146" s="42">
        <f t="shared" si="112"/>
        <v>1</v>
      </c>
      <c r="CG146" s="42">
        <f t="shared" si="112"/>
        <v>1</v>
      </c>
      <c r="CH146" s="42">
        <f t="shared" si="112"/>
        <v>1</v>
      </c>
      <c r="CI146" s="42">
        <f t="shared" si="112"/>
        <v>1</v>
      </c>
      <c r="CJ146" s="42">
        <f t="shared" si="112"/>
        <v>1</v>
      </c>
      <c r="CK146" s="42">
        <f t="shared" si="112"/>
        <v>1</v>
      </c>
      <c r="CL146" s="42">
        <f t="shared" si="112"/>
        <v>1</v>
      </c>
      <c r="CM146" s="42">
        <f t="shared" si="112"/>
        <v>1</v>
      </c>
      <c r="CN146" s="42">
        <f t="shared" si="112"/>
        <v>1</v>
      </c>
      <c r="CO146" s="252"/>
      <c r="CP146" s="40"/>
      <c r="CQ146" s="41"/>
      <c r="CR146" s="59"/>
      <c r="CS146" s="193"/>
      <c r="CT146" s="209"/>
      <c r="CU146" s="193"/>
      <c r="CV146" s="193"/>
      <c r="CW146" s="193"/>
      <c r="CX146" s="193"/>
      <c r="CY146" s="193"/>
      <c r="CZ146" s="193"/>
      <c r="DA146" s="193"/>
      <c r="DB146" s="193"/>
      <c r="DC146" s="193"/>
      <c r="DD146" s="193"/>
      <c r="DE146" s="193"/>
      <c r="DF146" s="193"/>
      <c r="DG146" s="193"/>
      <c r="DH146" s="193"/>
      <c r="DI146" s="193"/>
      <c r="DJ146" s="193"/>
      <c r="DK146" s="193"/>
      <c r="DL146" s="193"/>
      <c r="DM146" s="193"/>
      <c r="DN146" s="193"/>
      <c r="DO146" s="193"/>
      <c r="DP146" s="193"/>
      <c r="DQ146" s="193"/>
      <c r="DR146" s="193"/>
      <c r="DS146" s="193"/>
      <c r="DT146" s="193"/>
      <c r="DU146" s="193"/>
      <c r="DV146" s="193"/>
      <c r="DW146" s="193"/>
      <c r="DX146" s="193"/>
      <c r="DY146" s="193"/>
      <c r="DZ146" s="193"/>
      <c r="EA146" s="193"/>
      <c r="EB146" s="193"/>
      <c r="EC146" s="193"/>
      <c r="ED146" s="193"/>
      <c r="EE146" s="193"/>
      <c r="EF146" s="193"/>
      <c r="EG146" s="193"/>
      <c r="EH146" s="193"/>
      <c r="EI146" s="193"/>
      <c r="EJ146" s="193"/>
      <c r="EK146" s="193"/>
      <c r="EL146" s="193"/>
      <c r="EM146" s="193"/>
      <c r="EN146" s="193"/>
      <c r="EO146" s="193"/>
      <c r="EP146" s="193"/>
      <c r="EQ146" s="193"/>
      <c r="ER146" s="193"/>
      <c r="ES146" s="193"/>
      <c r="ET146" s="193"/>
      <c r="EU146" s="193"/>
      <c r="EV146" s="193"/>
      <c r="EW146" s="193"/>
      <c r="EX146" s="193"/>
      <c r="EY146" s="193"/>
      <c r="EZ146" s="193"/>
      <c r="FA146" s="193"/>
      <c r="FB146" s="193"/>
      <c r="FC146" s="193"/>
      <c r="FD146" s="193"/>
      <c r="FE146" s="193"/>
      <c r="FF146" s="193"/>
      <c r="FG146" s="193"/>
      <c r="FH146" s="193"/>
      <c r="FI146" s="193"/>
      <c r="FJ146" s="193"/>
      <c r="FK146" s="193"/>
      <c r="FL146" s="193"/>
      <c r="FM146" s="193"/>
      <c r="FN146" s="193"/>
      <c r="FO146" s="193"/>
      <c r="FP146" s="193"/>
      <c r="FQ146" s="193"/>
      <c r="FR146" s="193"/>
      <c r="FS146" s="193"/>
      <c r="FT146" s="193"/>
      <c r="FU146" s="193"/>
      <c r="FV146" s="193"/>
      <c r="FW146" s="193"/>
      <c r="FX146" s="193"/>
      <c r="FY146" s="193"/>
      <c r="FZ146" s="193"/>
      <c r="GA146" s="193"/>
      <c r="GB146" s="193"/>
    </row>
    <row r="147" spans="1:184">
      <c r="A147" s="283"/>
      <c r="B147" s="33" t="s">
        <v>1</v>
      </c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52"/>
      <c r="CP147" s="188" t="str">
        <f>IF(Randomizer!CP161=0,"",Randomizer!CP161)</f>
        <v/>
      </c>
      <c r="CQ147" s="188" t="str">
        <f>IF(CP147=0, "", Randomizer!CQ161)</f>
        <v/>
      </c>
      <c r="CR147" s="59"/>
      <c r="CS147" s="193"/>
      <c r="CT147" s="209">
        <f>A146</f>
        <v>25</v>
      </c>
      <c r="CU147" s="193"/>
      <c r="CV147" s="193"/>
      <c r="CW147" s="193"/>
      <c r="CX147" s="193"/>
      <c r="CY147" s="193"/>
      <c r="CZ147" s="193"/>
      <c r="DA147" s="193"/>
      <c r="DB147" s="193"/>
      <c r="DC147" s="193"/>
      <c r="DD147" s="193"/>
      <c r="DE147" s="193"/>
      <c r="DF147" s="193"/>
      <c r="DG147" s="193"/>
      <c r="DH147" s="193"/>
      <c r="DI147" s="193"/>
      <c r="DJ147" s="193"/>
      <c r="DK147" s="193"/>
      <c r="DL147" s="193"/>
      <c r="DM147" s="193"/>
      <c r="DN147" s="193"/>
      <c r="DO147" s="193"/>
      <c r="DP147" s="193"/>
      <c r="DQ147" s="193"/>
      <c r="DR147" s="193"/>
      <c r="DS147" s="193"/>
      <c r="DT147" s="193"/>
      <c r="DU147" s="193"/>
      <c r="DV147" s="193"/>
      <c r="DW147" s="193"/>
      <c r="DX147" s="193"/>
      <c r="DY147" s="193"/>
      <c r="DZ147" s="193"/>
      <c r="EA147" s="193"/>
      <c r="EB147" s="193"/>
      <c r="EC147" s="193"/>
      <c r="ED147" s="193"/>
      <c r="EE147" s="193"/>
      <c r="EF147" s="193"/>
      <c r="EG147" s="193"/>
      <c r="EH147" s="193"/>
      <c r="EI147" s="193"/>
      <c r="EJ147" s="193"/>
      <c r="EK147" s="193"/>
      <c r="EL147" s="193"/>
      <c r="EM147" s="193"/>
      <c r="EN147" s="193"/>
      <c r="EO147" s="193"/>
      <c r="EP147" s="193"/>
      <c r="EQ147" s="193"/>
      <c r="ER147" s="193"/>
      <c r="ES147" s="193"/>
      <c r="ET147" s="193"/>
      <c r="EU147" s="193"/>
      <c r="EV147" s="193"/>
      <c r="EW147" s="193"/>
      <c r="EX147" s="193"/>
      <c r="EY147" s="193"/>
      <c r="EZ147" s="193"/>
      <c r="FA147" s="193"/>
      <c r="FB147" s="193"/>
      <c r="FC147" s="193"/>
      <c r="FD147" s="193"/>
      <c r="FE147" s="193"/>
      <c r="FF147" s="193"/>
      <c r="FG147" s="193"/>
      <c r="FH147" s="193"/>
      <c r="FI147" s="193"/>
      <c r="FJ147" s="193"/>
      <c r="FK147" s="193"/>
      <c r="FL147" s="193"/>
      <c r="FM147" s="193"/>
      <c r="FN147" s="193"/>
      <c r="FO147" s="193"/>
      <c r="FP147" s="193"/>
      <c r="FQ147" s="193"/>
      <c r="FR147" s="193"/>
      <c r="FS147" s="193"/>
      <c r="FT147" s="193"/>
      <c r="FU147" s="193"/>
      <c r="FV147" s="193"/>
      <c r="FW147" s="193"/>
      <c r="FX147" s="193"/>
      <c r="FY147" s="193"/>
      <c r="FZ147" s="193"/>
      <c r="GA147" s="193"/>
      <c r="GB147" s="193"/>
    </row>
    <row r="148" spans="1:184">
      <c r="A148" s="283"/>
      <c r="B148" s="33" t="s">
        <v>57</v>
      </c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52"/>
      <c r="CP148" s="245"/>
      <c r="CQ148" s="245"/>
      <c r="CR148" s="59"/>
      <c r="CS148" s="193"/>
      <c r="CT148" s="209"/>
      <c r="CU148" s="193"/>
      <c r="CV148" s="193"/>
      <c r="CW148" s="193"/>
      <c r="CX148" s="193"/>
      <c r="CY148" s="193"/>
      <c r="CZ148" s="193"/>
      <c r="DA148" s="193"/>
      <c r="DB148" s="193"/>
      <c r="DC148" s="193"/>
      <c r="DD148" s="193"/>
      <c r="DE148" s="193"/>
      <c r="DF148" s="193"/>
      <c r="DG148" s="193"/>
      <c r="DH148" s="193"/>
      <c r="DI148" s="193"/>
      <c r="DJ148" s="193"/>
      <c r="DK148" s="193"/>
      <c r="DL148" s="193"/>
      <c r="DM148" s="193"/>
      <c r="DN148" s="193"/>
      <c r="DO148" s="193"/>
      <c r="DP148" s="193"/>
      <c r="DQ148" s="193"/>
      <c r="DR148" s="193"/>
      <c r="DS148" s="193"/>
      <c r="DT148" s="193"/>
      <c r="DU148" s="193"/>
      <c r="DV148" s="193"/>
      <c r="DW148" s="193"/>
      <c r="DX148" s="193"/>
      <c r="DY148" s="193"/>
      <c r="DZ148" s="193"/>
      <c r="EA148" s="193"/>
      <c r="EB148" s="193"/>
      <c r="EC148" s="193"/>
      <c r="ED148" s="193"/>
      <c r="EE148" s="193"/>
      <c r="EF148" s="193"/>
      <c r="EG148" s="193"/>
      <c r="EH148" s="193"/>
      <c r="EI148" s="193"/>
      <c r="EJ148" s="193"/>
      <c r="EK148" s="193"/>
      <c r="EL148" s="193"/>
      <c r="EM148" s="193"/>
      <c r="EN148" s="193"/>
      <c r="EO148" s="193"/>
      <c r="EP148" s="193"/>
      <c r="EQ148" s="193"/>
      <c r="ER148" s="193"/>
      <c r="ES148" s="193"/>
      <c r="ET148" s="193"/>
      <c r="EU148" s="193"/>
      <c r="EV148" s="193"/>
      <c r="EW148" s="193"/>
      <c r="EX148" s="193"/>
      <c r="EY148" s="193"/>
      <c r="EZ148" s="193"/>
      <c r="FA148" s="193"/>
      <c r="FB148" s="193"/>
      <c r="FC148" s="193"/>
      <c r="FD148" s="193"/>
      <c r="FE148" s="193"/>
      <c r="FF148" s="193"/>
      <c r="FG148" s="193"/>
      <c r="FH148" s="193"/>
      <c r="FI148" s="193"/>
      <c r="FJ148" s="193"/>
      <c r="FK148" s="193"/>
      <c r="FL148" s="193"/>
      <c r="FM148" s="193"/>
      <c r="FN148" s="193"/>
      <c r="FO148" s="193"/>
      <c r="FP148" s="193"/>
      <c r="FQ148" s="193"/>
      <c r="FR148" s="193"/>
      <c r="FS148" s="193"/>
      <c r="FT148" s="193"/>
      <c r="FU148" s="193"/>
      <c r="FV148" s="193"/>
      <c r="FW148" s="193"/>
      <c r="FX148" s="193"/>
      <c r="FY148" s="193"/>
      <c r="FZ148" s="193"/>
      <c r="GA148" s="193"/>
      <c r="GB148" s="193"/>
    </row>
    <row r="149" spans="1:184">
      <c r="A149" s="283"/>
      <c r="B149" s="33" t="s">
        <v>2</v>
      </c>
      <c r="C149" s="34">
        <f>Randomizer!C164</f>
        <v>0</v>
      </c>
      <c r="D149" s="34">
        <f>Randomizer!D164</f>
        <v>0</v>
      </c>
      <c r="E149" s="34">
        <f>Randomizer!E164</f>
        <v>0</v>
      </c>
      <c r="F149" s="34">
        <f>Randomizer!F164</f>
        <v>0</v>
      </c>
      <c r="G149" s="34">
        <f>Randomizer!G164</f>
        <v>0</v>
      </c>
      <c r="H149" s="34">
        <f>Randomizer!H164</f>
        <v>0</v>
      </c>
      <c r="I149" s="34">
        <f>Randomizer!I164</f>
        <v>0</v>
      </c>
      <c r="J149" s="34">
        <f>Randomizer!J164</f>
        <v>0</v>
      </c>
      <c r="K149" s="34">
        <f>Randomizer!K164</f>
        <v>0</v>
      </c>
      <c r="L149" s="34">
        <f>Randomizer!L164</f>
        <v>0</v>
      </c>
      <c r="M149" s="34">
        <f>Randomizer!M164</f>
        <v>0</v>
      </c>
      <c r="N149" s="34">
        <f>Randomizer!N164</f>
        <v>0</v>
      </c>
      <c r="O149" s="34">
        <f>Randomizer!O164</f>
        <v>0</v>
      </c>
      <c r="P149" s="34">
        <f>Randomizer!P164</f>
        <v>0</v>
      </c>
      <c r="Q149" s="34">
        <f>Randomizer!Q164</f>
        <v>0</v>
      </c>
      <c r="R149" s="34">
        <f>Randomizer!R164</f>
        <v>0</v>
      </c>
      <c r="S149" s="34">
        <f>Randomizer!S164</f>
        <v>0</v>
      </c>
      <c r="T149" s="34">
        <f>Randomizer!T164</f>
        <v>0</v>
      </c>
      <c r="U149" s="34">
        <f>Randomizer!U164</f>
        <v>0</v>
      </c>
      <c r="V149" s="34">
        <f>Randomizer!V164</f>
        <v>0</v>
      </c>
      <c r="W149" s="34">
        <f>Randomizer!W164</f>
        <v>0</v>
      </c>
      <c r="X149" s="34">
        <f>Randomizer!X164</f>
        <v>0</v>
      </c>
      <c r="Y149" s="34">
        <f>Randomizer!Y164</f>
        <v>0</v>
      </c>
      <c r="Z149" s="34">
        <f>Randomizer!Z164</f>
        <v>0</v>
      </c>
      <c r="AA149" s="34">
        <f>Randomizer!AA164</f>
        <v>0</v>
      </c>
      <c r="AB149" s="34">
        <f>Randomizer!AB164</f>
        <v>0</v>
      </c>
      <c r="AC149" s="34">
        <f>Randomizer!AC164</f>
        <v>0</v>
      </c>
      <c r="AD149" s="34">
        <f>Randomizer!AD164</f>
        <v>0</v>
      </c>
      <c r="AE149" s="34">
        <f>Randomizer!AE164</f>
        <v>0</v>
      </c>
      <c r="AF149" s="34">
        <f>Randomizer!AF164</f>
        <v>0</v>
      </c>
      <c r="AG149" s="34">
        <f>Randomizer!AG164</f>
        <v>0</v>
      </c>
      <c r="AH149" s="34">
        <f>Randomizer!AH164</f>
        <v>0</v>
      </c>
      <c r="AI149" s="34">
        <f>Randomizer!AI164</f>
        <v>0</v>
      </c>
      <c r="AJ149" s="34">
        <f>Randomizer!AJ164</f>
        <v>0</v>
      </c>
      <c r="AK149" s="34">
        <f>Randomizer!AK164</f>
        <v>0</v>
      </c>
      <c r="AL149" s="34">
        <f>Randomizer!AL164</f>
        <v>0</v>
      </c>
      <c r="AM149" s="34">
        <f>Randomizer!AM164</f>
        <v>0</v>
      </c>
      <c r="AN149" s="34">
        <f>Randomizer!AN164</f>
        <v>0</v>
      </c>
      <c r="AO149" s="34">
        <f>Randomizer!AO164</f>
        <v>0</v>
      </c>
      <c r="AP149" s="34">
        <f>Randomizer!AP164</f>
        <v>0</v>
      </c>
      <c r="AQ149" s="34">
        <f>Randomizer!AQ164</f>
        <v>0</v>
      </c>
      <c r="AR149" s="34">
        <f>Randomizer!AR164</f>
        <v>0</v>
      </c>
      <c r="AS149" s="34">
        <f>Randomizer!AS164</f>
        <v>0</v>
      </c>
      <c r="AT149" s="34">
        <f>Randomizer!AT164</f>
        <v>0</v>
      </c>
      <c r="AU149" s="34">
        <f>Randomizer!AU164</f>
        <v>0</v>
      </c>
      <c r="AV149" s="34">
        <f>Randomizer!AV164</f>
        <v>0</v>
      </c>
      <c r="AW149" s="34">
        <f>Randomizer!AW164</f>
        <v>0</v>
      </c>
      <c r="AX149" s="34">
        <f>Randomizer!AX164</f>
        <v>0</v>
      </c>
      <c r="AY149" s="34">
        <f>Randomizer!AY164</f>
        <v>0</v>
      </c>
      <c r="AZ149" s="34">
        <f>Randomizer!AZ164</f>
        <v>0</v>
      </c>
      <c r="BA149" s="34">
        <f>Randomizer!BA164</f>
        <v>0</v>
      </c>
      <c r="BB149" s="34">
        <f>Randomizer!BB164</f>
        <v>0</v>
      </c>
      <c r="BC149" s="34">
        <f>Randomizer!BC164</f>
        <v>0</v>
      </c>
      <c r="BD149" s="34">
        <f>Randomizer!BD164</f>
        <v>0</v>
      </c>
      <c r="BE149" s="34">
        <f>Randomizer!BE164</f>
        <v>0</v>
      </c>
      <c r="BF149" s="34">
        <f>Randomizer!BF164</f>
        <v>0</v>
      </c>
      <c r="BG149" s="34">
        <f>Randomizer!BG164</f>
        <v>0</v>
      </c>
      <c r="BH149" s="34">
        <f>Randomizer!BH164</f>
        <v>0</v>
      </c>
      <c r="BI149" s="34">
        <f>Randomizer!BI164</f>
        <v>0</v>
      </c>
      <c r="BJ149" s="34">
        <f>Randomizer!BJ164</f>
        <v>0</v>
      </c>
      <c r="BK149" s="34">
        <f>Randomizer!BK164</f>
        <v>0</v>
      </c>
      <c r="BL149" s="34">
        <f>Randomizer!BL164</f>
        <v>0</v>
      </c>
      <c r="BM149" s="34">
        <f>Randomizer!BM164</f>
        <v>0</v>
      </c>
      <c r="BN149" s="34">
        <f>Randomizer!BN164</f>
        <v>0</v>
      </c>
      <c r="BO149" s="34">
        <f>Randomizer!BO164</f>
        <v>0</v>
      </c>
      <c r="BP149" s="34">
        <f>Randomizer!BP164</f>
        <v>0</v>
      </c>
      <c r="BQ149" s="34">
        <f>Randomizer!BQ164</f>
        <v>0</v>
      </c>
      <c r="BR149" s="34">
        <f>Randomizer!BR164</f>
        <v>0</v>
      </c>
      <c r="BS149" s="34">
        <f>Randomizer!BS164</f>
        <v>0</v>
      </c>
      <c r="BT149" s="34">
        <f>Randomizer!BT164</f>
        <v>0</v>
      </c>
      <c r="BU149" s="34">
        <f>Randomizer!BU164</f>
        <v>0</v>
      </c>
      <c r="BV149" s="34">
        <f>Randomizer!BV164</f>
        <v>0</v>
      </c>
      <c r="BW149" s="34">
        <f>Randomizer!BW164</f>
        <v>0</v>
      </c>
      <c r="BX149" s="34">
        <f>Randomizer!BX164</f>
        <v>0</v>
      </c>
      <c r="BY149" s="34">
        <f>Randomizer!BY164</f>
        <v>0</v>
      </c>
      <c r="BZ149" s="34">
        <f>Randomizer!BZ164</f>
        <v>0</v>
      </c>
      <c r="CA149" s="34">
        <f>Randomizer!CA164</f>
        <v>0</v>
      </c>
      <c r="CB149" s="34">
        <f>Randomizer!CB164</f>
        <v>0</v>
      </c>
      <c r="CC149" s="34">
        <f>Randomizer!CC164</f>
        <v>0</v>
      </c>
      <c r="CD149" s="34">
        <f>Randomizer!CD164</f>
        <v>0</v>
      </c>
      <c r="CE149" s="34">
        <f>Randomizer!CE164</f>
        <v>0</v>
      </c>
      <c r="CF149" s="34">
        <f>Randomizer!CF164</f>
        <v>0</v>
      </c>
      <c r="CG149" s="34">
        <f>Randomizer!CG164</f>
        <v>0</v>
      </c>
      <c r="CH149" s="34">
        <f>Randomizer!CH164</f>
        <v>0</v>
      </c>
      <c r="CI149" s="34">
        <f>Randomizer!CI164</f>
        <v>0</v>
      </c>
      <c r="CJ149" s="34">
        <f>Randomizer!CJ164</f>
        <v>0</v>
      </c>
      <c r="CK149" s="34">
        <f>Randomizer!CK164</f>
        <v>0</v>
      </c>
      <c r="CL149" s="34">
        <f>Randomizer!CL164</f>
        <v>0</v>
      </c>
      <c r="CM149" s="34">
        <f>Randomizer!CM164</f>
        <v>0</v>
      </c>
      <c r="CN149" s="34">
        <f>Randomizer!CN164</f>
        <v>0</v>
      </c>
      <c r="CO149" s="252"/>
      <c r="CP149" s="189"/>
      <c r="CQ149" s="190"/>
      <c r="CR149" s="59"/>
      <c r="CS149" s="193"/>
      <c r="CT149" s="209"/>
      <c r="CU149" s="193"/>
      <c r="CV149" s="193"/>
      <c r="CW149" s="193"/>
      <c r="CX149" s="193"/>
      <c r="CY149" s="193"/>
      <c r="CZ149" s="193"/>
      <c r="DA149" s="193"/>
      <c r="DB149" s="193"/>
      <c r="DC149" s="193"/>
      <c r="DD149" s="193"/>
      <c r="DE149" s="193"/>
      <c r="DF149" s="193"/>
      <c r="DG149" s="193"/>
      <c r="DH149" s="193"/>
      <c r="DI149" s="193"/>
      <c r="DJ149" s="193"/>
      <c r="DK149" s="193"/>
      <c r="DL149" s="193"/>
      <c r="DM149" s="193"/>
      <c r="DN149" s="193"/>
      <c r="DO149" s="193"/>
      <c r="DP149" s="193"/>
      <c r="DQ149" s="193"/>
      <c r="DR149" s="193"/>
      <c r="DS149" s="193"/>
      <c r="DT149" s="193"/>
      <c r="DU149" s="193"/>
      <c r="DV149" s="193"/>
      <c r="DW149" s="193"/>
      <c r="DX149" s="193"/>
      <c r="DY149" s="193"/>
      <c r="DZ149" s="193"/>
      <c r="EA149" s="193"/>
      <c r="EB149" s="193"/>
      <c r="EC149" s="193"/>
      <c r="ED149" s="193"/>
      <c r="EE149" s="193"/>
      <c r="EF149" s="193"/>
      <c r="EG149" s="193"/>
      <c r="EH149" s="193"/>
      <c r="EI149" s="193"/>
      <c r="EJ149" s="193"/>
      <c r="EK149" s="193"/>
      <c r="EL149" s="193"/>
      <c r="EM149" s="193"/>
      <c r="EN149" s="193"/>
      <c r="EO149" s="193"/>
      <c r="EP149" s="193"/>
      <c r="EQ149" s="193"/>
      <c r="ER149" s="193"/>
      <c r="ES149" s="193"/>
      <c r="ET149" s="193"/>
      <c r="EU149" s="193"/>
      <c r="EV149" s="193"/>
      <c r="EW149" s="193"/>
      <c r="EX149" s="193"/>
      <c r="EY149" s="193"/>
      <c r="EZ149" s="193"/>
      <c r="FA149" s="193"/>
      <c r="FB149" s="193"/>
      <c r="FC149" s="193"/>
      <c r="FD149" s="193"/>
      <c r="FE149" s="193"/>
      <c r="FF149" s="193"/>
      <c r="FG149" s="193"/>
      <c r="FH149" s="193"/>
      <c r="FI149" s="193"/>
      <c r="FJ149" s="193"/>
      <c r="FK149" s="193"/>
      <c r="FL149" s="193"/>
      <c r="FM149" s="193"/>
      <c r="FN149" s="193"/>
      <c r="FO149" s="193"/>
      <c r="FP149" s="193"/>
      <c r="FQ149" s="193"/>
      <c r="FR149" s="193"/>
      <c r="FS149" s="193"/>
      <c r="FT149" s="193"/>
      <c r="FU149" s="193"/>
      <c r="FV149" s="193"/>
      <c r="FW149" s="193"/>
      <c r="FX149" s="193"/>
      <c r="FY149" s="193"/>
      <c r="FZ149" s="193"/>
      <c r="GA149" s="193"/>
      <c r="GB149" s="193"/>
    </row>
    <row r="150" spans="1:184" hidden="1">
      <c r="A150" s="288"/>
      <c r="B150" s="33" t="s">
        <v>16</v>
      </c>
      <c r="C150" s="34" t="str">
        <f>C145</f>
        <v>Frank Hulton </v>
      </c>
      <c r="D150" s="34" t="str">
        <f t="shared" ref="D150:BO150" si="113">D145</f>
        <v>Mark Redsell</v>
      </c>
      <c r="E150" s="34" t="str">
        <f t="shared" si="113"/>
        <v>Greg Dakin</v>
      </c>
      <c r="F150" s="34" t="str">
        <f t="shared" si="113"/>
        <v>Thorsten Folker</v>
      </c>
      <c r="G150" s="34" t="str">
        <f t="shared" si="113"/>
        <v>Joel West </v>
      </c>
      <c r="H150" s="34" t="str">
        <f t="shared" si="113"/>
        <v>Klaus Brettner</v>
      </c>
      <c r="I150" s="34" t="str">
        <f t="shared" si="113"/>
        <v>Markus Meissner</v>
      </c>
      <c r="J150" s="34" t="str">
        <f t="shared" si="113"/>
        <v>Stefan Bernardy</v>
      </c>
      <c r="K150" s="34" t="str">
        <f t="shared" si="113"/>
        <v>Søren Krogh</v>
      </c>
      <c r="L150" s="34" t="str">
        <f t="shared" si="113"/>
        <v>Alvaro Silgado</v>
      </c>
      <c r="M150" s="34" t="str">
        <f t="shared" si="113"/>
        <v>Pete Burgess</v>
      </c>
      <c r="N150" s="34" t="str">
        <f t="shared" si="113"/>
        <v>Dieter Perlick</v>
      </c>
      <c r="O150" s="34" t="str">
        <f t="shared" si="113"/>
        <v>Simon Thornton </v>
      </c>
      <c r="P150" s="34" t="str">
        <f t="shared" si="113"/>
        <v>André Austen</v>
      </c>
      <c r="Q150" s="34" t="str">
        <f t="shared" si="113"/>
        <v>Siegfried Schedel</v>
      </c>
      <c r="R150" s="34" t="str">
        <f t="shared" si="113"/>
        <v>George Young</v>
      </c>
      <c r="S150" s="34" t="str">
        <f t="shared" si="113"/>
        <v>John Phillips</v>
      </c>
      <c r="T150" s="34" t="str">
        <f t="shared" si="113"/>
        <v>Stefan Bertschi</v>
      </c>
      <c r="U150" s="34" t="str">
        <f t="shared" si="113"/>
        <v>Jason Bioletti</v>
      </c>
      <c r="V150" s="34" t="str">
        <f t="shared" si="113"/>
        <v>Allen Elliott</v>
      </c>
      <c r="W150" s="34" t="str">
        <f t="shared" si="113"/>
        <v>Thomas Deinert</v>
      </c>
      <c r="X150" s="34" t="str">
        <f t="shared" si="113"/>
        <v>Mike Evans</v>
      </c>
      <c r="Y150" s="34" t="str">
        <f t="shared" si="113"/>
        <v>Jon Edison</v>
      </c>
      <c r="Z150" s="34" t="str">
        <f t="shared" si="113"/>
        <v>Thomas Henselmann</v>
      </c>
      <c r="AA150" s="34" t="str">
        <f t="shared" si="113"/>
        <v>Sebastian Reichert</v>
      </c>
      <c r="AB150" s="34" t="str">
        <f t="shared" si="113"/>
        <v>Robert Hermans</v>
      </c>
      <c r="AC150" s="34" t="str">
        <f t="shared" si="113"/>
        <v>Eberhard Rosemann</v>
      </c>
      <c r="AD150" s="34" t="str">
        <f t="shared" si="113"/>
        <v>Klaus Kowalski</v>
      </c>
      <c r="AE150" s="34" t="str">
        <f t="shared" si="113"/>
        <v>Mike Shellim</v>
      </c>
      <c r="AF150" s="34" t="str">
        <f t="shared" si="113"/>
        <v>Martin Newnham</v>
      </c>
      <c r="AG150" s="34" t="str">
        <f t="shared" si="113"/>
        <v>Marc Schmieding</v>
      </c>
      <c r="AH150" s="34" t="str">
        <f t="shared" si="113"/>
        <v>Mark Treble</v>
      </c>
      <c r="AI150" s="34" t="str">
        <f t="shared" si="113"/>
        <v>Gary Harrison</v>
      </c>
      <c r="AJ150" s="34" t="str">
        <f t="shared" si="113"/>
        <v>Peter Gunning</v>
      </c>
      <c r="AK150" s="34" t="str">
        <f t="shared" si="113"/>
        <v>Tobias Reik</v>
      </c>
      <c r="AL150" s="34" t="str">
        <f t="shared" si="113"/>
        <v>Mick Walsh</v>
      </c>
      <c r="AM150" s="34" t="str">
        <f t="shared" si="113"/>
        <v>Paul Garnett</v>
      </c>
      <c r="AN150" s="34" t="str">
        <f t="shared" si="113"/>
        <v>Daniel Schneider</v>
      </c>
      <c r="AO150" s="34" t="str">
        <f t="shared" si="113"/>
        <v>Torsten Hermann</v>
      </c>
      <c r="AP150" s="34" t="str">
        <f t="shared" si="113"/>
        <v>Peter Kowalski</v>
      </c>
      <c r="AQ150" s="34" t="str">
        <f t="shared" si="113"/>
        <v>Martin Kopp</v>
      </c>
      <c r="AR150" s="34" t="str">
        <f t="shared" si="113"/>
        <v>Plöschberger Hannes</v>
      </c>
      <c r="AS150" s="34" t="str">
        <f t="shared" si="113"/>
        <v>Rick Ruijsink</v>
      </c>
      <c r="AT150" s="34" t="str">
        <f t="shared" si="113"/>
        <v>Mark Abbotts</v>
      </c>
      <c r="AU150" s="34" t="str">
        <f t="shared" si="113"/>
        <v>Arne Finkeldey</v>
      </c>
      <c r="AV150" s="34" t="str">
        <f t="shared" si="113"/>
        <v>Martin Ulrich </v>
      </c>
      <c r="AW150" s="34" t="str">
        <f t="shared" si="113"/>
        <v>Tony Robertson</v>
      </c>
      <c r="AX150" s="34" t="str">
        <f t="shared" si="113"/>
        <v>Jesper Christensen</v>
      </c>
      <c r="AY150" s="34" t="str">
        <f t="shared" si="113"/>
        <v>Ulrich Duttenhofer</v>
      </c>
      <c r="AZ150" s="34" t="str">
        <f t="shared" si="113"/>
        <v>Robert Ryan</v>
      </c>
      <c r="BA150" s="34">
        <f t="shared" si="113"/>
        <v>0</v>
      </c>
      <c r="BB150" s="34">
        <f t="shared" si="113"/>
        <v>0</v>
      </c>
      <c r="BC150" s="34">
        <f t="shared" si="113"/>
        <v>0</v>
      </c>
      <c r="BD150" s="34">
        <f t="shared" si="113"/>
        <v>0</v>
      </c>
      <c r="BE150" s="34">
        <f t="shared" si="113"/>
        <v>0</v>
      </c>
      <c r="BF150" s="34">
        <f t="shared" si="113"/>
        <v>0</v>
      </c>
      <c r="BG150" s="34">
        <f t="shared" si="113"/>
        <v>0</v>
      </c>
      <c r="BH150" s="34">
        <f t="shared" si="113"/>
        <v>0</v>
      </c>
      <c r="BI150" s="34">
        <f t="shared" si="113"/>
        <v>0</v>
      </c>
      <c r="BJ150" s="34">
        <f t="shared" si="113"/>
        <v>0</v>
      </c>
      <c r="BK150" s="34">
        <f t="shared" si="113"/>
        <v>0</v>
      </c>
      <c r="BL150" s="34">
        <f t="shared" si="113"/>
        <v>0</v>
      </c>
      <c r="BM150" s="34">
        <f t="shared" si="113"/>
        <v>0</v>
      </c>
      <c r="BN150" s="34">
        <f t="shared" si="113"/>
        <v>0</v>
      </c>
      <c r="BO150" s="34">
        <f t="shared" si="113"/>
        <v>0</v>
      </c>
      <c r="BP150" s="34">
        <f t="shared" ref="BP150:CN150" si="114">BP145</f>
        <v>0</v>
      </c>
      <c r="BQ150" s="34">
        <f t="shared" si="114"/>
        <v>0</v>
      </c>
      <c r="BR150" s="34">
        <f t="shared" si="114"/>
        <v>0</v>
      </c>
      <c r="BS150" s="34">
        <f t="shared" si="114"/>
        <v>0</v>
      </c>
      <c r="BT150" s="34">
        <f t="shared" si="114"/>
        <v>0</v>
      </c>
      <c r="BU150" s="34">
        <f t="shared" si="114"/>
        <v>0</v>
      </c>
      <c r="BV150" s="34">
        <f t="shared" si="114"/>
        <v>0</v>
      </c>
      <c r="BW150" s="34">
        <f t="shared" si="114"/>
        <v>0</v>
      </c>
      <c r="BX150" s="34">
        <f t="shared" si="114"/>
        <v>0</v>
      </c>
      <c r="BY150" s="34">
        <f t="shared" si="114"/>
        <v>0</v>
      </c>
      <c r="BZ150" s="34">
        <f t="shared" si="114"/>
        <v>0</v>
      </c>
      <c r="CA150" s="34">
        <f t="shared" si="114"/>
        <v>0</v>
      </c>
      <c r="CB150" s="34">
        <f t="shared" si="114"/>
        <v>0</v>
      </c>
      <c r="CC150" s="34">
        <f t="shared" si="114"/>
        <v>0</v>
      </c>
      <c r="CD150" s="34">
        <f t="shared" si="114"/>
        <v>0</v>
      </c>
      <c r="CE150" s="34">
        <f t="shared" si="114"/>
        <v>0</v>
      </c>
      <c r="CF150" s="34">
        <f t="shared" si="114"/>
        <v>0</v>
      </c>
      <c r="CG150" s="34">
        <f t="shared" si="114"/>
        <v>0</v>
      </c>
      <c r="CH150" s="34">
        <f t="shared" si="114"/>
        <v>0</v>
      </c>
      <c r="CI150" s="34">
        <f t="shared" si="114"/>
        <v>0</v>
      </c>
      <c r="CJ150" s="34">
        <f t="shared" si="114"/>
        <v>0</v>
      </c>
      <c r="CK150" s="34">
        <f t="shared" si="114"/>
        <v>0</v>
      </c>
      <c r="CL150" s="34">
        <f t="shared" si="114"/>
        <v>0</v>
      </c>
      <c r="CM150" s="34">
        <f t="shared" si="114"/>
        <v>0</v>
      </c>
      <c r="CN150" s="34">
        <f t="shared" si="114"/>
        <v>0</v>
      </c>
      <c r="CO150" s="252"/>
      <c r="CP150" s="40"/>
      <c r="CQ150" s="41"/>
      <c r="CR150" s="59"/>
      <c r="CS150" s="193"/>
      <c r="CT150" s="209">
        <f>A149</f>
        <v>0</v>
      </c>
      <c r="CU150" s="193"/>
      <c r="CV150" s="193"/>
      <c r="CW150" s="193"/>
      <c r="CX150" s="193"/>
      <c r="CY150" s="193"/>
      <c r="CZ150" s="193"/>
      <c r="DA150" s="193"/>
      <c r="DB150" s="193"/>
      <c r="DC150" s="193"/>
      <c r="DD150" s="193"/>
      <c r="DE150" s="193"/>
      <c r="DF150" s="193"/>
      <c r="DG150" s="193"/>
      <c r="DH150" s="193"/>
      <c r="DI150" s="193"/>
      <c r="DJ150" s="193"/>
      <c r="DK150" s="193"/>
      <c r="DL150" s="193"/>
      <c r="DM150" s="193"/>
      <c r="DN150" s="193"/>
      <c r="DO150" s="193"/>
      <c r="DP150" s="193"/>
      <c r="DQ150" s="193"/>
      <c r="DR150" s="193"/>
      <c r="DS150" s="193"/>
      <c r="DT150" s="193"/>
      <c r="DU150" s="193"/>
      <c r="DV150" s="193"/>
      <c r="DW150" s="193"/>
      <c r="DX150" s="193"/>
      <c r="DY150" s="193"/>
      <c r="DZ150" s="193"/>
      <c r="EA150" s="193"/>
      <c r="EB150" s="193"/>
      <c r="EC150" s="193"/>
      <c r="ED150" s="193"/>
      <c r="EE150" s="193"/>
      <c r="EF150" s="193"/>
      <c r="EG150" s="193"/>
      <c r="EH150" s="193"/>
      <c r="EI150" s="193"/>
      <c r="EJ150" s="193"/>
      <c r="EK150" s="193"/>
      <c r="EL150" s="193"/>
      <c r="EM150" s="193"/>
      <c r="EN150" s="193"/>
      <c r="EO150" s="193"/>
      <c r="EP150" s="193"/>
      <c r="EQ150" s="193"/>
      <c r="ER150" s="193"/>
      <c r="ES150" s="193"/>
      <c r="ET150" s="193"/>
      <c r="EU150" s="193"/>
      <c r="EV150" s="193"/>
      <c r="EW150" s="193"/>
      <c r="EX150" s="193"/>
      <c r="EY150" s="193"/>
      <c r="EZ150" s="193"/>
      <c r="FA150" s="193"/>
      <c r="FB150" s="193"/>
      <c r="FC150" s="193"/>
      <c r="FD150" s="193"/>
      <c r="FE150" s="193"/>
      <c r="FF150" s="193"/>
      <c r="FG150" s="193"/>
      <c r="FH150" s="193"/>
      <c r="FI150" s="193"/>
      <c r="FJ150" s="193"/>
      <c r="FK150" s="193"/>
      <c r="FL150" s="193"/>
      <c r="FM150" s="193"/>
      <c r="FN150" s="193"/>
      <c r="FO150" s="193"/>
      <c r="FP150" s="193"/>
      <c r="FQ150" s="193"/>
      <c r="FR150" s="193"/>
      <c r="FS150" s="193"/>
      <c r="FT150" s="193"/>
      <c r="FU150" s="193"/>
      <c r="FV150" s="193"/>
      <c r="FW150" s="193"/>
      <c r="FX150" s="193"/>
      <c r="FY150" s="193"/>
      <c r="FZ150" s="193"/>
      <c r="GA150" s="193"/>
      <c r="GB150" s="193"/>
    </row>
    <row r="151" spans="1:184" s="179" customFormat="1" hidden="1">
      <c r="A151" s="279">
        <v>26</v>
      </c>
      <c r="B151" s="16" t="s">
        <v>18</v>
      </c>
      <c r="C151" s="46">
        <f>RANK(C154,$C154:$CN154,0)</f>
        <v>1</v>
      </c>
      <c r="D151" s="46">
        <f t="shared" ref="D151:BO151" si="115">RANK(D154,$C154:$CN154,0)</f>
        <v>1</v>
      </c>
      <c r="E151" s="46">
        <f t="shared" si="115"/>
        <v>1</v>
      </c>
      <c r="F151" s="46">
        <f t="shared" si="115"/>
        <v>1</v>
      </c>
      <c r="G151" s="46">
        <f t="shared" si="115"/>
        <v>1</v>
      </c>
      <c r="H151" s="46">
        <f t="shared" si="115"/>
        <v>1</v>
      </c>
      <c r="I151" s="46">
        <f t="shared" si="115"/>
        <v>1</v>
      </c>
      <c r="J151" s="46">
        <f t="shared" si="115"/>
        <v>1</v>
      </c>
      <c r="K151" s="46">
        <f t="shared" si="115"/>
        <v>1</v>
      </c>
      <c r="L151" s="46">
        <f t="shared" si="115"/>
        <v>1</v>
      </c>
      <c r="M151" s="46">
        <f t="shared" si="115"/>
        <v>1</v>
      </c>
      <c r="N151" s="46">
        <f t="shared" si="115"/>
        <v>1</v>
      </c>
      <c r="O151" s="46">
        <f t="shared" si="115"/>
        <v>1</v>
      </c>
      <c r="P151" s="46">
        <f t="shared" si="115"/>
        <v>1</v>
      </c>
      <c r="Q151" s="46">
        <f t="shared" si="115"/>
        <v>1</v>
      </c>
      <c r="R151" s="46">
        <f t="shared" si="115"/>
        <v>1</v>
      </c>
      <c r="S151" s="46">
        <f t="shared" si="115"/>
        <v>1</v>
      </c>
      <c r="T151" s="46">
        <f t="shared" si="115"/>
        <v>1</v>
      </c>
      <c r="U151" s="46">
        <f t="shared" si="115"/>
        <v>1</v>
      </c>
      <c r="V151" s="46">
        <f t="shared" si="115"/>
        <v>1</v>
      </c>
      <c r="W151" s="46">
        <f t="shared" si="115"/>
        <v>1</v>
      </c>
      <c r="X151" s="46">
        <f t="shared" si="115"/>
        <v>1</v>
      </c>
      <c r="Y151" s="46">
        <f t="shared" si="115"/>
        <v>1</v>
      </c>
      <c r="Z151" s="46">
        <f t="shared" si="115"/>
        <v>1</v>
      </c>
      <c r="AA151" s="46">
        <f t="shared" si="115"/>
        <v>1</v>
      </c>
      <c r="AB151" s="46">
        <f t="shared" si="115"/>
        <v>1</v>
      </c>
      <c r="AC151" s="46">
        <f t="shared" si="115"/>
        <v>1</v>
      </c>
      <c r="AD151" s="46">
        <f t="shared" si="115"/>
        <v>1</v>
      </c>
      <c r="AE151" s="46">
        <f t="shared" si="115"/>
        <v>1</v>
      </c>
      <c r="AF151" s="46">
        <f t="shared" si="115"/>
        <v>1</v>
      </c>
      <c r="AG151" s="46">
        <f t="shared" si="115"/>
        <v>1</v>
      </c>
      <c r="AH151" s="46">
        <f t="shared" si="115"/>
        <v>1</v>
      </c>
      <c r="AI151" s="46">
        <f t="shared" si="115"/>
        <v>1</v>
      </c>
      <c r="AJ151" s="46">
        <f t="shared" si="115"/>
        <v>1</v>
      </c>
      <c r="AK151" s="46">
        <f t="shared" si="115"/>
        <v>1</v>
      </c>
      <c r="AL151" s="46">
        <f t="shared" si="115"/>
        <v>1</v>
      </c>
      <c r="AM151" s="46">
        <f t="shared" si="115"/>
        <v>1</v>
      </c>
      <c r="AN151" s="46">
        <f t="shared" si="115"/>
        <v>1</v>
      </c>
      <c r="AO151" s="46">
        <f t="shared" si="115"/>
        <v>1</v>
      </c>
      <c r="AP151" s="46">
        <f t="shared" si="115"/>
        <v>1</v>
      </c>
      <c r="AQ151" s="46">
        <f t="shared" si="115"/>
        <v>1</v>
      </c>
      <c r="AR151" s="46">
        <f t="shared" si="115"/>
        <v>1</v>
      </c>
      <c r="AS151" s="46">
        <f t="shared" si="115"/>
        <v>1</v>
      </c>
      <c r="AT151" s="46">
        <f t="shared" si="115"/>
        <v>1</v>
      </c>
      <c r="AU151" s="46">
        <f t="shared" si="115"/>
        <v>1</v>
      </c>
      <c r="AV151" s="46">
        <f t="shared" si="115"/>
        <v>1</v>
      </c>
      <c r="AW151" s="46">
        <f t="shared" si="115"/>
        <v>1</v>
      </c>
      <c r="AX151" s="46">
        <f t="shared" si="115"/>
        <v>1</v>
      </c>
      <c r="AY151" s="46">
        <f t="shared" si="115"/>
        <v>1</v>
      </c>
      <c r="AZ151" s="46">
        <f t="shared" si="115"/>
        <v>1</v>
      </c>
      <c r="BA151" s="46">
        <f t="shared" si="115"/>
        <v>1</v>
      </c>
      <c r="BB151" s="46">
        <f t="shared" si="115"/>
        <v>1</v>
      </c>
      <c r="BC151" s="46">
        <f t="shared" si="115"/>
        <v>1</v>
      </c>
      <c r="BD151" s="46">
        <f t="shared" si="115"/>
        <v>1</v>
      </c>
      <c r="BE151" s="46">
        <f t="shared" si="115"/>
        <v>1</v>
      </c>
      <c r="BF151" s="46">
        <f t="shared" si="115"/>
        <v>1</v>
      </c>
      <c r="BG151" s="46">
        <f t="shared" si="115"/>
        <v>1</v>
      </c>
      <c r="BH151" s="46">
        <f t="shared" si="115"/>
        <v>1</v>
      </c>
      <c r="BI151" s="46">
        <f t="shared" si="115"/>
        <v>1</v>
      </c>
      <c r="BJ151" s="46">
        <f t="shared" si="115"/>
        <v>1</v>
      </c>
      <c r="BK151" s="46">
        <f t="shared" si="115"/>
        <v>1</v>
      </c>
      <c r="BL151" s="46">
        <f t="shared" si="115"/>
        <v>1</v>
      </c>
      <c r="BM151" s="46">
        <f t="shared" si="115"/>
        <v>1</v>
      </c>
      <c r="BN151" s="46">
        <f t="shared" si="115"/>
        <v>1</v>
      </c>
      <c r="BO151" s="46">
        <f t="shared" si="115"/>
        <v>1</v>
      </c>
      <c r="BP151" s="46">
        <f t="shared" ref="BP151:CN151" si="116">RANK(BP154,$C154:$CN154,0)</f>
        <v>1</v>
      </c>
      <c r="BQ151" s="46">
        <f t="shared" si="116"/>
        <v>1</v>
      </c>
      <c r="BR151" s="46">
        <f t="shared" si="116"/>
        <v>1</v>
      </c>
      <c r="BS151" s="46">
        <f t="shared" si="116"/>
        <v>1</v>
      </c>
      <c r="BT151" s="46">
        <f t="shared" si="116"/>
        <v>1</v>
      </c>
      <c r="BU151" s="46">
        <f t="shared" si="116"/>
        <v>1</v>
      </c>
      <c r="BV151" s="46">
        <f t="shared" si="116"/>
        <v>1</v>
      </c>
      <c r="BW151" s="46">
        <f t="shared" si="116"/>
        <v>1</v>
      </c>
      <c r="BX151" s="46">
        <f t="shared" si="116"/>
        <v>1</v>
      </c>
      <c r="BY151" s="46">
        <f t="shared" si="116"/>
        <v>1</v>
      </c>
      <c r="BZ151" s="46">
        <f t="shared" si="116"/>
        <v>1</v>
      </c>
      <c r="CA151" s="46">
        <f t="shared" si="116"/>
        <v>1</v>
      </c>
      <c r="CB151" s="46">
        <f t="shared" si="116"/>
        <v>1</v>
      </c>
      <c r="CC151" s="46">
        <f t="shared" si="116"/>
        <v>1</v>
      </c>
      <c r="CD151" s="46">
        <f t="shared" si="116"/>
        <v>1</v>
      </c>
      <c r="CE151" s="46">
        <f t="shared" si="116"/>
        <v>1</v>
      </c>
      <c r="CF151" s="46">
        <f t="shared" si="116"/>
        <v>1</v>
      </c>
      <c r="CG151" s="46">
        <f t="shared" si="116"/>
        <v>1</v>
      </c>
      <c r="CH151" s="46">
        <f t="shared" si="116"/>
        <v>1</v>
      </c>
      <c r="CI151" s="46">
        <f t="shared" si="116"/>
        <v>1</v>
      </c>
      <c r="CJ151" s="46">
        <f t="shared" si="116"/>
        <v>1</v>
      </c>
      <c r="CK151" s="46">
        <f t="shared" si="116"/>
        <v>1</v>
      </c>
      <c r="CL151" s="46">
        <f t="shared" si="116"/>
        <v>1</v>
      </c>
      <c r="CM151" s="46">
        <f t="shared" si="116"/>
        <v>1</v>
      </c>
      <c r="CN151" s="46">
        <f t="shared" si="116"/>
        <v>1</v>
      </c>
      <c r="CO151" s="252"/>
      <c r="CP151" s="40"/>
      <c r="CQ151" s="41"/>
      <c r="CR151" s="59"/>
      <c r="CS151" s="193"/>
      <c r="CT151" s="209"/>
      <c r="CU151" s="193"/>
      <c r="CV151" s="193"/>
      <c r="CW151" s="193"/>
      <c r="CX151" s="193"/>
      <c r="CY151" s="193"/>
      <c r="CZ151" s="193"/>
      <c r="DA151" s="193"/>
      <c r="DB151" s="193"/>
      <c r="DC151" s="193"/>
      <c r="DD151" s="193"/>
      <c r="DE151" s="193"/>
      <c r="DF151" s="193"/>
      <c r="DG151" s="193"/>
      <c r="DH151" s="193"/>
      <c r="DI151" s="193"/>
      <c r="DJ151" s="193"/>
      <c r="DK151" s="193"/>
      <c r="DL151" s="193"/>
      <c r="DM151" s="193"/>
      <c r="DN151" s="193"/>
      <c r="DO151" s="193"/>
      <c r="DP151" s="193"/>
      <c r="DQ151" s="193"/>
      <c r="DR151" s="193"/>
      <c r="DS151" s="193"/>
      <c r="DT151" s="193"/>
      <c r="DU151" s="193"/>
      <c r="DV151" s="193"/>
      <c r="DW151" s="193"/>
      <c r="DX151" s="193"/>
      <c r="DY151" s="193"/>
      <c r="DZ151" s="193"/>
      <c r="EA151" s="193"/>
      <c r="EB151" s="193"/>
      <c r="EC151" s="193"/>
      <c r="ED151" s="193"/>
      <c r="EE151" s="193"/>
      <c r="EF151" s="193"/>
      <c r="EG151" s="193"/>
      <c r="EH151" s="193"/>
      <c r="EI151" s="193"/>
      <c r="EJ151" s="193"/>
      <c r="EK151" s="193"/>
      <c r="EL151" s="193"/>
      <c r="EM151" s="193"/>
      <c r="EN151" s="193"/>
      <c r="EO151" s="193"/>
      <c r="EP151" s="193"/>
      <c r="EQ151" s="193"/>
      <c r="ER151" s="193"/>
      <c r="ES151" s="193"/>
      <c r="ET151" s="193"/>
      <c r="EU151" s="193"/>
      <c r="EV151" s="193"/>
      <c r="EW151" s="193"/>
      <c r="EX151" s="193"/>
      <c r="EY151" s="193"/>
      <c r="EZ151" s="193"/>
      <c r="FA151" s="193"/>
      <c r="FB151" s="193"/>
      <c r="FC151" s="193"/>
      <c r="FD151" s="193"/>
      <c r="FE151" s="193"/>
      <c r="FF151" s="193"/>
      <c r="FG151" s="193"/>
      <c r="FH151" s="193"/>
      <c r="FI151" s="193"/>
      <c r="FJ151" s="193"/>
      <c r="FK151" s="193"/>
      <c r="FL151" s="193"/>
      <c r="FM151" s="193"/>
      <c r="FN151" s="193"/>
      <c r="FO151" s="193"/>
      <c r="FP151" s="193"/>
      <c r="FQ151" s="193"/>
      <c r="FR151" s="193"/>
      <c r="FS151" s="193"/>
      <c r="FT151" s="193"/>
      <c r="FU151" s="193"/>
      <c r="FV151" s="193"/>
      <c r="FW151" s="193"/>
      <c r="FX151" s="193"/>
      <c r="FY151" s="193"/>
      <c r="FZ151" s="193"/>
      <c r="GA151" s="193"/>
      <c r="GB151" s="193"/>
    </row>
    <row r="152" spans="1:184" s="179" customFormat="1">
      <c r="A152" s="280"/>
      <c r="B152" s="16" t="s">
        <v>1</v>
      </c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252"/>
      <c r="CP152" s="188" t="str">
        <f>IF(Randomizer!CP167=0,"",Randomizer!CP167)</f>
        <v/>
      </c>
      <c r="CQ152" s="188" t="str">
        <f>IF(CP152=0, "", Randomizer!CQ167)</f>
        <v/>
      </c>
      <c r="CR152" s="59"/>
      <c r="CS152" s="193"/>
      <c r="CT152" s="209">
        <f>A151</f>
        <v>26</v>
      </c>
      <c r="CU152" s="193"/>
      <c r="CV152" s="193"/>
      <c r="CW152" s="193"/>
      <c r="CX152" s="193"/>
      <c r="CY152" s="193"/>
      <c r="CZ152" s="193"/>
      <c r="DA152" s="193"/>
      <c r="DB152" s="193"/>
      <c r="DC152" s="193"/>
      <c r="DD152" s="193"/>
      <c r="DE152" s="193"/>
      <c r="DF152" s="193"/>
      <c r="DG152" s="193"/>
      <c r="DH152" s="193"/>
      <c r="DI152" s="193"/>
      <c r="DJ152" s="193"/>
      <c r="DK152" s="193"/>
      <c r="DL152" s="193"/>
      <c r="DM152" s="193"/>
      <c r="DN152" s="193"/>
      <c r="DO152" s="193"/>
      <c r="DP152" s="193"/>
      <c r="DQ152" s="193"/>
      <c r="DR152" s="193"/>
      <c r="DS152" s="193"/>
      <c r="DT152" s="193"/>
      <c r="DU152" s="193"/>
      <c r="DV152" s="193"/>
      <c r="DW152" s="193"/>
      <c r="DX152" s="193"/>
      <c r="DY152" s="193"/>
      <c r="DZ152" s="193"/>
      <c r="EA152" s="193"/>
      <c r="EB152" s="193"/>
      <c r="EC152" s="193"/>
      <c r="ED152" s="193"/>
      <c r="EE152" s="193"/>
      <c r="EF152" s="193"/>
      <c r="EG152" s="193"/>
      <c r="EH152" s="193"/>
      <c r="EI152" s="193"/>
      <c r="EJ152" s="193"/>
      <c r="EK152" s="193"/>
      <c r="EL152" s="193"/>
      <c r="EM152" s="193"/>
      <c r="EN152" s="193"/>
      <c r="EO152" s="193"/>
      <c r="EP152" s="193"/>
      <c r="EQ152" s="193"/>
      <c r="ER152" s="193"/>
      <c r="ES152" s="193"/>
      <c r="ET152" s="193"/>
      <c r="EU152" s="193"/>
      <c r="EV152" s="193"/>
      <c r="EW152" s="193"/>
      <c r="EX152" s="193"/>
      <c r="EY152" s="193"/>
      <c r="EZ152" s="193"/>
      <c r="FA152" s="193"/>
      <c r="FB152" s="193"/>
      <c r="FC152" s="193"/>
      <c r="FD152" s="193"/>
      <c r="FE152" s="193"/>
      <c r="FF152" s="193"/>
      <c r="FG152" s="193"/>
      <c r="FH152" s="193"/>
      <c r="FI152" s="193"/>
      <c r="FJ152" s="193"/>
      <c r="FK152" s="193"/>
      <c r="FL152" s="193"/>
      <c r="FM152" s="193"/>
      <c r="FN152" s="193"/>
      <c r="FO152" s="193"/>
      <c r="FP152" s="193"/>
      <c r="FQ152" s="193"/>
      <c r="FR152" s="193"/>
      <c r="FS152" s="193"/>
      <c r="FT152" s="193"/>
      <c r="FU152" s="193"/>
      <c r="FV152" s="193"/>
      <c r="FW152" s="193"/>
      <c r="FX152" s="193"/>
      <c r="FY152" s="193"/>
      <c r="FZ152" s="193"/>
      <c r="GA152" s="193"/>
      <c r="GB152" s="193"/>
    </row>
    <row r="153" spans="1:184" s="179" customFormat="1">
      <c r="A153" s="280"/>
      <c r="B153" s="16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252"/>
      <c r="CP153" s="245"/>
      <c r="CQ153" s="245"/>
      <c r="CR153" s="59"/>
      <c r="CS153" s="193"/>
      <c r="CT153" s="209"/>
      <c r="CU153" s="193"/>
      <c r="CV153" s="193"/>
      <c r="CW153" s="193"/>
      <c r="CX153" s="193"/>
      <c r="CY153" s="193"/>
      <c r="CZ153" s="193"/>
      <c r="DA153" s="193"/>
      <c r="DB153" s="193"/>
      <c r="DC153" s="193"/>
      <c r="DD153" s="193"/>
      <c r="DE153" s="193"/>
      <c r="DF153" s="193"/>
      <c r="DG153" s="193"/>
      <c r="DH153" s="193"/>
      <c r="DI153" s="193"/>
      <c r="DJ153" s="193"/>
      <c r="DK153" s="193"/>
      <c r="DL153" s="193"/>
      <c r="DM153" s="193"/>
      <c r="DN153" s="193"/>
      <c r="DO153" s="193"/>
      <c r="DP153" s="193"/>
      <c r="DQ153" s="193"/>
      <c r="DR153" s="193"/>
      <c r="DS153" s="193"/>
      <c r="DT153" s="193"/>
      <c r="DU153" s="193"/>
      <c r="DV153" s="193"/>
      <c r="DW153" s="193"/>
      <c r="DX153" s="193"/>
      <c r="DY153" s="193"/>
      <c r="DZ153" s="193"/>
      <c r="EA153" s="193"/>
      <c r="EB153" s="193"/>
      <c r="EC153" s="193"/>
      <c r="ED153" s="193"/>
      <c r="EE153" s="193"/>
      <c r="EF153" s="193"/>
      <c r="EG153" s="193"/>
      <c r="EH153" s="193"/>
      <c r="EI153" s="193"/>
      <c r="EJ153" s="193"/>
      <c r="EK153" s="193"/>
      <c r="EL153" s="193"/>
      <c r="EM153" s="193"/>
      <c r="EN153" s="193"/>
      <c r="EO153" s="193"/>
      <c r="EP153" s="193"/>
      <c r="EQ153" s="193"/>
      <c r="ER153" s="193"/>
      <c r="ES153" s="193"/>
      <c r="ET153" s="193"/>
      <c r="EU153" s="193"/>
      <c r="EV153" s="193"/>
      <c r="EW153" s="193"/>
      <c r="EX153" s="193"/>
      <c r="EY153" s="193"/>
      <c r="EZ153" s="193"/>
      <c r="FA153" s="193"/>
      <c r="FB153" s="193"/>
      <c r="FC153" s="193"/>
      <c r="FD153" s="193"/>
      <c r="FE153" s="193"/>
      <c r="FF153" s="193"/>
      <c r="FG153" s="193"/>
      <c r="FH153" s="193"/>
      <c r="FI153" s="193"/>
      <c r="FJ153" s="193"/>
      <c r="FK153" s="193"/>
      <c r="FL153" s="193"/>
      <c r="FM153" s="193"/>
      <c r="FN153" s="193"/>
      <c r="FO153" s="193"/>
      <c r="FP153" s="193"/>
      <c r="FQ153" s="193"/>
      <c r="FR153" s="193"/>
      <c r="FS153" s="193"/>
      <c r="FT153" s="193"/>
      <c r="FU153" s="193"/>
      <c r="FV153" s="193"/>
      <c r="FW153" s="193"/>
      <c r="FX153" s="193"/>
      <c r="FY153" s="193"/>
      <c r="FZ153" s="193"/>
      <c r="GA153" s="193"/>
      <c r="GB153" s="193"/>
    </row>
    <row r="154" spans="1:184" s="179" customFormat="1">
      <c r="A154" s="280"/>
      <c r="B154" s="16" t="s">
        <v>2</v>
      </c>
      <c r="C154" s="32">
        <f>Randomizer!C170</f>
        <v>0</v>
      </c>
      <c r="D154" s="32">
        <f>Randomizer!D170</f>
        <v>0</v>
      </c>
      <c r="E154" s="32">
        <f>Randomizer!E170</f>
        <v>0</v>
      </c>
      <c r="F154" s="32">
        <f>Randomizer!F170</f>
        <v>0</v>
      </c>
      <c r="G154" s="32">
        <f>Randomizer!G170</f>
        <v>0</v>
      </c>
      <c r="H154" s="32">
        <f>Randomizer!H170</f>
        <v>0</v>
      </c>
      <c r="I154" s="32">
        <f>Randomizer!I170</f>
        <v>0</v>
      </c>
      <c r="J154" s="32">
        <f>Randomizer!J170</f>
        <v>0</v>
      </c>
      <c r="K154" s="32">
        <f>Randomizer!K170</f>
        <v>0</v>
      </c>
      <c r="L154" s="32">
        <f>Randomizer!L170</f>
        <v>0</v>
      </c>
      <c r="M154" s="32">
        <f>Randomizer!M170</f>
        <v>0</v>
      </c>
      <c r="N154" s="32">
        <f>Randomizer!N170</f>
        <v>0</v>
      </c>
      <c r="O154" s="32">
        <f>Randomizer!O170</f>
        <v>0</v>
      </c>
      <c r="P154" s="32">
        <f>Randomizer!P170</f>
        <v>0</v>
      </c>
      <c r="Q154" s="32">
        <f>Randomizer!Q170</f>
        <v>0</v>
      </c>
      <c r="R154" s="32">
        <f>Randomizer!R170</f>
        <v>0</v>
      </c>
      <c r="S154" s="32">
        <f>Randomizer!S170</f>
        <v>0</v>
      </c>
      <c r="T154" s="32">
        <f>Randomizer!T170</f>
        <v>0</v>
      </c>
      <c r="U154" s="32">
        <f>Randomizer!U170</f>
        <v>0</v>
      </c>
      <c r="V154" s="32">
        <f>Randomizer!V170</f>
        <v>0</v>
      </c>
      <c r="W154" s="32">
        <f>Randomizer!W170</f>
        <v>0</v>
      </c>
      <c r="X154" s="32">
        <f>Randomizer!X170</f>
        <v>0</v>
      </c>
      <c r="Y154" s="32">
        <f>Randomizer!Y170</f>
        <v>0</v>
      </c>
      <c r="Z154" s="32">
        <f>Randomizer!Z170</f>
        <v>0</v>
      </c>
      <c r="AA154" s="32">
        <f>Randomizer!AA170</f>
        <v>0</v>
      </c>
      <c r="AB154" s="32">
        <f>Randomizer!AB170</f>
        <v>0</v>
      </c>
      <c r="AC154" s="32">
        <f>Randomizer!AC170</f>
        <v>0</v>
      </c>
      <c r="AD154" s="32">
        <f>Randomizer!AD170</f>
        <v>0</v>
      </c>
      <c r="AE154" s="32">
        <f>Randomizer!AE170</f>
        <v>0</v>
      </c>
      <c r="AF154" s="32">
        <f>Randomizer!AF170</f>
        <v>0</v>
      </c>
      <c r="AG154" s="32">
        <f>Randomizer!AG170</f>
        <v>0</v>
      </c>
      <c r="AH154" s="32">
        <f>Randomizer!AH170</f>
        <v>0</v>
      </c>
      <c r="AI154" s="32">
        <f>Randomizer!AI170</f>
        <v>0</v>
      </c>
      <c r="AJ154" s="32">
        <f>Randomizer!AJ170</f>
        <v>0</v>
      </c>
      <c r="AK154" s="32">
        <f>Randomizer!AK170</f>
        <v>0</v>
      </c>
      <c r="AL154" s="32">
        <f>Randomizer!AL170</f>
        <v>0</v>
      </c>
      <c r="AM154" s="32">
        <f>Randomizer!AM170</f>
        <v>0</v>
      </c>
      <c r="AN154" s="32">
        <f>Randomizer!AN170</f>
        <v>0</v>
      </c>
      <c r="AO154" s="32">
        <f>Randomizer!AO170</f>
        <v>0</v>
      </c>
      <c r="AP154" s="32">
        <f>Randomizer!AP170</f>
        <v>0</v>
      </c>
      <c r="AQ154" s="32">
        <f>Randomizer!AQ170</f>
        <v>0</v>
      </c>
      <c r="AR154" s="32">
        <f>Randomizer!AR170</f>
        <v>0</v>
      </c>
      <c r="AS154" s="32">
        <f>Randomizer!AS170</f>
        <v>0</v>
      </c>
      <c r="AT154" s="32">
        <f>Randomizer!AT170</f>
        <v>0</v>
      </c>
      <c r="AU154" s="32">
        <f>Randomizer!AU170</f>
        <v>0</v>
      </c>
      <c r="AV154" s="32">
        <f>Randomizer!AV170</f>
        <v>0</v>
      </c>
      <c r="AW154" s="32">
        <f>Randomizer!AW170</f>
        <v>0</v>
      </c>
      <c r="AX154" s="32">
        <f>Randomizer!AX170</f>
        <v>0</v>
      </c>
      <c r="AY154" s="32">
        <f>Randomizer!AY170</f>
        <v>0</v>
      </c>
      <c r="AZ154" s="32">
        <f>Randomizer!AZ170</f>
        <v>0</v>
      </c>
      <c r="BA154" s="32">
        <f>Randomizer!BA170</f>
        <v>0</v>
      </c>
      <c r="BB154" s="32">
        <f>Randomizer!BB170</f>
        <v>0</v>
      </c>
      <c r="BC154" s="32">
        <f>Randomizer!BC170</f>
        <v>0</v>
      </c>
      <c r="BD154" s="32">
        <f>Randomizer!BD170</f>
        <v>0</v>
      </c>
      <c r="BE154" s="32">
        <f>Randomizer!BE170</f>
        <v>0</v>
      </c>
      <c r="BF154" s="32">
        <f>Randomizer!BF170</f>
        <v>0</v>
      </c>
      <c r="BG154" s="32">
        <f>Randomizer!BG170</f>
        <v>0</v>
      </c>
      <c r="BH154" s="32">
        <f>Randomizer!BH170</f>
        <v>0</v>
      </c>
      <c r="BI154" s="32">
        <f>Randomizer!BI170</f>
        <v>0</v>
      </c>
      <c r="BJ154" s="32">
        <f>Randomizer!BJ170</f>
        <v>0</v>
      </c>
      <c r="BK154" s="32">
        <f>Randomizer!BK170</f>
        <v>0</v>
      </c>
      <c r="BL154" s="32">
        <f>Randomizer!BL170</f>
        <v>0</v>
      </c>
      <c r="BM154" s="32">
        <f>Randomizer!BM170</f>
        <v>0</v>
      </c>
      <c r="BN154" s="32">
        <f>Randomizer!BN170</f>
        <v>0</v>
      </c>
      <c r="BO154" s="32">
        <f>Randomizer!BO170</f>
        <v>0</v>
      </c>
      <c r="BP154" s="32">
        <f>Randomizer!BP170</f>
        <v>0</v>
      </c>
      <c r="BQ154" s="32">
        <f>Randomizer!BQ170</f>
        <v>0</v>
      </c>
      <c r="BR154" s="32">
        <f>Randomizer!BR170</f>
        <v>0</v>
      </c>
      <c r="BS154" s="32">
        <f>Randomizer!BS170</f>
        <v>0</v>
      </c>
      <c r="BT154" s="32">
        <f>Randomizer!BT170</f>
        <v>0</v>
      </c>
      <c r="BU154" s="32">
        <f>Randomizer!BU170</f>
        <v>0</v>
      </c>
      <c r="BV154" s="32">
        <f>Randomizer!BV170</f>
        <v>0</v>
      </c>
      <c r="BW154" s="32">
        <f>Randomizer!BW170</f>
        <v>0</v>
      </c>
      <c r="BX154" s="32">
        <f>Randomizer!BX170</f>
        <v>0</v>
      </c>
      <c r="BY154" s="32">
        <f>Randomizer!BY170</f>
        <v>0</v>
      </c>
      <c r="BZ154" s="32">
        <f>Randomizer!BZ170</f>
        <v>0</v>
      </c>
      <c r="CA154" s="32">
        <f>Randomizer!CA170</f>
        <v>0</v>
      </c>
      <c r="CB154" s="32">
        <f>Randomizer!CB170</f>
        <v>0</v>
      </c>
      <c r="CC154" s="32">
        <f>Randomizer!CC170</f>
        <v>0</v>
      </c>
      <c r="CD154" s="32">
        <f>Randomizer!CD170</f>
        <v>0</v>
      </c>
      <c r="CE154" s="32">
        <f>Randomizer!CE170</f>
        <v>0</v>
      </c>
      <c r="CF154" s="32">
        <f>Randomizer!CF170</f>
        <v>0</v>
      </c>
      <c r="CG154" s="32">
        <f>Randomizer!CG170</f>
        <v>0</v>
      </c>
      <c r="CH154" s="32">
        <f>Randomizer!CH170</f>
        <v>0</v>
      </c>
      <c r="CI154" s="32">
        <f>Randomizer!CI170</f>
        <v>0</v>
      </c>
      <c r="CJ154" s="32">
        <f>Randomizer!CJ170</f>
        <v>0</v>
      </c>
      <c r="CK154" s="32">
        <f>Randomizer!CK170</f>
        <v>0</v>
      </c>
      <c r="CL154" s="32">
        <f>Randomizer!CL170</f>
        <v>0</v>
      </c>
      <c r="CM154" s="32">
        <f>Randomizer!CM170</f>
        <v>0</v>
      </c>
      <c r="CN154" s="32">
        <f>Randomizer!CN170</f>
        <v>0</v>
      </c>
      <c r="CO154" s="252"/>
      <c r="CP154" s="189"/>
      <c r="CQ154" s="190"/>
      <c r="CR154" s="59"/>
      <c r="CS154" s="193"/>
      <c r="CT154" s="209"/>
      <c r="CU154" s="193"/>
      <c r="CV154" s="193"/>
      <c r="CW154" s="193"/>
      <c r="CX154" s="193"/>
      <c r="CY154" s="193"/>
      <c r="CZ154" s="193"/>
      <c r="DA154" s="193"/>
      <c r="DB154" s="193"/>
      <c r="DC154" s="193"/>
      <c r="DD154" s="193"/>
      <c r="DE154" s="193"/>
      <c r="DF154" s="193"/>
      <c r="DG154" s="193"/>
      <c r="DH154" s="193"/>
      <c r="DI154" s="193"/>
      <c r="DJ154" s="193"/>
      <c r="DK154" s="193"/>
      <c r="DL154" s="193"/>
      <c r="DM154" s="193"/>
      <c r="DN154" s="193"/>
      <c r="DO154" s="193"/>
      <c r="DP154" s="193"/>
      <c r="DQ154" s="193"/>
      <c r="DR154" s="193"/>
      <c r="DS154" s="193"/>
      <c r="DT154" s="193"/>
      <c r="DU154" s="193"/>
      <c r="DV154" s="193"/>
      <c r="DW154" s="193"/>
      <c r="DX154" s="193"/>
      <c r="DY154" s="193"/>
      <c r="DZ154" s="193"/>
      <c r="EA154" s="193"/>
      <c r="EB154" s="193"/>
      <c r="EC154" s="193"/>
      <c r="ED154" s="193"/>
      <c r="EE154" s="193"/>
      <c r="EF154" s="193"/>
      <c r="EG154" s="193"/>
      <c r="EH154" s="193"/>
      <c r="EI154" s="193"/>
      <c r="EJ154" s="193"/>
      <c r="EK154" s="193"/>
      <c r="EL154" s="193"/>
      <c r="EM154" s="193"/>
      <c r="EN154" s="193"/>
      <c r="EO154" s="193"/>
      <c r="EP154" s="193"/>
      <c r="EQ154" s="193"/>
      <c r="ER154" s="193"/>
      <c r="ES154" s="193"/>
      <c r="ET154" s="193"/>
      <c r="EU154" s="193"/>
      <c r="EV154" s="193"/>
      <c r="EW154" s="193"/>
      <c r="EX154" s="193"/>
      <c r="EY154" s="193"/>
      <c r="EZ154" s="193"/>
      <c r="FA154" s="193"/>
      <c r="FB154" s="193"/>
      <c r="FC154" s="193"/>
      <c r="FD154" s="193"/>
      <c r="FE154" s="193"/>
      <c r="FF154" s="193"/>
      <c r="FG154" s="193"/>
      <c r="FH154" s="193"/>
      <c r="FI154" s="193"/>
      <c r="FJ154" s="193"/>
      <c r="FK154" s="193"/>
      <c r="FL154" s="193"/>
      <c r="FM154" s="193"/>
      <c r="FN154" s="193"/>
      <c r="FO154" s="193"/>
      <c r="FP154" s="193"/>
      <c r="FQ154" s="193"/>
      <c r="FR154" s="193"/>
      <c r="FS154" s="193"/>
      <c r="FT154" s="193"/>
      <c r="FU154" s="193"/>
      <c r="FV154" s="193"/>
      <c r="FW154" s="193"/>
      <c r="FX154" s="193"/>
      <c r="FY154" s="193"/>
      <c r="FZ154" s="193"/>
      <c r="GA154" s="193"/>
      <c r="GB154" s="193"/>
    </row>
    <row r="155" spans="1:184" s="179" customFormat="1" hidden="1">
      <c r="A155" s="281"/>
      <c r="B155" s="16" t="s">
        <v>16</v>
      </c>
      <c r="C155" s="32" t="str">
        <f>C150</f>
        <v>Frank Hulton </v>
      </c>
      <c r="D155" s="32" t="str">
        <f t="shared" ref="D155:BO155" si="117">D150</f>
        <v>Mark Redsell</v>
      </c>
      <c r="E155" s="32" t="str">
        <f t="shared" si="117"/>
        <v>Greg Dakin</v>
      </c>
      <c r="F155" s="32" t="str">
        <f t="shared" si="117"/>
        <v>Thorsten Folker</v>
      </c>
      <c r="G155" s="32" t="str">
        <f t="shared" si="117"/>
        <v>Joel West </v>
      </c>
      <c r="H155" s="32" t="str">
        <f t="shared" si="117"/>
        <v>Klaus Brettner</v>
      </c>
      <c r="I155" s="32" t="str">
        <f t="shared" si="117"/>
        <v>Markus Meissner</v>
      </c>
      <c r="J155" s="32" t="str">
        <f t="shared" si="117"/>
        <v>Stefan Bernardy</v>
      </c>
      <c r="K155" s="32" t="str">
        <f t="shared" si="117"/>
        <v>Søren Krogh</v>
      </c>
      <c r="L155" s="32" t="str">
        <f t="shared" si="117"/>
        <v>Alvaro Silgado</v>
      </c>
      <c r="M155" s="32" t="str">
        <f t="shared" si="117"/>
        <v>Pete Burgess</v>
      </c>
      <c r="N155" s="32" t="str">
        <f t="shared" si="117"/>
        <v>Dieter Perlick</v>
      </c>
      <c r="O155" s="32" t="str">
        <f t="shared" si="117"/>
        <v>Simon Thornton </v>
      </c>
      <c r="P155" s="32" t="str">
        <f t="shared" si="117"/>
        <v>André Austen</v>
      </c>
      <c r="Q155" s="32" t="str">
        <f t="shared" si="117"/>
        <v>Siegfried Schedel</v>
      </c>
      <c r="R155" s="32" t="str">
        <f t="shared" si="117"/>
        <v>George Young</v>
      </c>
      <c r="S155" s="32" t="str">
        <f t="shared" si="117"/>
        <v>John Phillips</v>
      </c>
      <c r="T155" s="32" t="str">
        <f t="shared" si="117"/>
        <v>Stefan Bertschi</v>
      </c>
      <c r="U155" s="32" t="str">
        <f t="shared" si="117"/>
        <v>Jason Bioletti</v>
      </c>
      <c r="V155" s="32" t="str">
        <f t="shared" si="117"/>
        <v>Allen Elliott</v>
      </c>
      <c r="W155" s="32" t="str">
        <f t="shared" si="117"/>
        <v>Thomas Deinert</v>
      </c>
      <c r="X155" s="32" t="str">
        <f t="shared" si="117"/>
        <v>Mike Evans</v>
      </c>
      <c r="Y155" s="32" t="str">
        <f t="shared" si="117"/>
        <v>Jon Edison</v>
      </c>
      <c r="Z155" s="32" t="str">
        <f t="shared" si="117"/>
        <v>Thomas Henselmann</v>
      </c>
      <c r="AA155" s="32" t="str">
        <f t="shared" si="117"/>
        <v>Sebastian Reichert</v>
      </c>
      <c r="AB155" s="32" t="str">
        <f t="shared" si="117"/>
        <v>Robert Hermans</v>
      </c>
      <c r="AC155" s="32" t="str">
        <f t="shared" si="117"/>
        <v>Eberhard Rosemann</v>
      </c>
      <c r="AD155" s="32" t="str">
        <f t="shared" si="117"/>
        <v>Klaus Kowalski</v>
      </c>
      <c r="AE155" s="32" t="str">
        <f t="shared" si="117"/>
        <v>Mike Shellim</v>
      </c>
      <c r="AF155" s="32" t="str">
        <f t="shared" si="117"/>
        <v>Martin Newnham</v>
      </c>
      <c r="AG155" s="32" t="str">
        <f t="shared" si="117"/>
        <v>Marc Schmieding</v>
      </c>
      <c r="AH155" s="32" t="str">
        <f t="shared" si="117"/>
        <v>Mark Treble</v>
      </c>
      <c r="AI155" s="32" t="str">
        <f t="shared" si="117"/>
        <v>Gary Harrison</v>
      </c>
      <c r="AJ155" s="32" t="str">
        <f t="shared" si="117"/>
        <v>Peter Gunning</v>
      </c>
      <c r="AK155" s="32" t="str">
        <f t="shared" si="117"/>
        <v>Tobias Reik</v>
      </c>
      <c r="AL155" s="32" t="str">
        <f t="shared" si="117"/>
        <v>Mick Walsh</v>
      </c>
      <c r="AM155" s="32" t="str">
        <f t="shared" si="117"/>
        <v>Paul Garnett</v>
      </c>
      <c r="AN155" s="32" t="str">
        <f t="shared" si="117"/>
        <v>Daniel Schneider</v>
      </c>
      <c r="AO155" s="32" t="str">
        <f t="shared" si="117"/>
        <v>Torsten Hermann</v>
      </c>
      <c r="AP155" s="32" t="str">
        <f t="shared" si="117"/>
        <v>Peter Kowalski</v>
      </c>
      <c r="AQ155" s="32" t="str">
        <f t="shared" si="117"/>
        <v>Martin Kopp</v>
      </c>
      <c r="AR155" s="32" t="str">
        <f t="shared" si="117"/>
        <v>Plöschberger Hannes</v>
      </c>
      <c r="AS155" s="32" t="str">
        <f t="shared" si="117"/>
        <v>Rick Ruijsink</v>
      </c>
      <c r="AT155" s="32" t="str">
        <f t="shared" si="117"/>
        <v>Mark Abbotts</v>
      </c>
      <c r="AU155" s="32" t="str">
        <f t="shared" si="117"/>
        <v>Arne Finkeldey</v>
      </c>
      <c r="AV155" s="32" t="str">
        <f t="shared" si="117"/>
        <v>Martin Ulrich </v>
      </c>
      <c r="AW155" s="32" t="str">
        <f t="shared" si="117"/>
        <v>Tony Robertson</v>
      </c>
      <c r="AX155" s="32" t="str">
        <f t="shared" si="117"/>
        <v>Jesper Christensen</v>
      </c>
      <c r="AY155" s="32" t="str">
        <f t="shared" si="117"/>
        <v>Ulrich Duttenhofer</v>
      </c>
      <c r="AZ155" s="32" t="str">
        <f t="shared" si="117"/>
        <v>Robert Ryan</v>
      </c>
      <c r="BA155" s="32">
        <f t="shared" si="117"/>
        <v>0</v>
      </c>
      <c r="BB155" s="32">
        <f t="shared" si="117"/>
        <v>0</v>
      </c>
      <c r="BC155" s="32">
        <f t="shared" si="117"/>
        <v>0</v>
      </c>
      <c r="BD155" s="32">
        <f t="shared" si="117"/>
        <v>0</v>
      </c>
      <c r="BE155" s="32">
        <f t="shared" si="117"/>
        <v>0</v>
      </c>
      <c r="BF155" s="32">
        <f t="shared" si="117"/>
        <v>0</v>
      </c>
      <c r="BG155" s="32">
        <f t="shared" si="117"/>
        <v>0</v>
      </c>
      <c r="BH155" s="32">
        <f t="shared" si="117"/>
        <v>0</v>
      </c>
      <c r="BI155" s="32">
        <f t="shared" si="117"/>
        <v>0</v>
      </c>
      <c r="BJ155" s="32">
        <f t="shared" si="117"/>
        <v>0</v>
      </c>
      <c r="BK155" s="32">
        <f t="shared" si="117"/>
        <v>0</v>
      </c>
      <c r="BL155" s="32">
        <f t="shared" si="117"/>
        <v>0</v>
      </c>
      <c r="BM155" s="32">
        <f t="shared" si="117"/>
        <v>0</v>
      </c>
      <c r="BN155" s="32">
        <f t="shared" si="117"/>
        <v>0</v>
      </c>
      <c r="BO155" s="32">
        <f t="shared" si="117"/>
        <v>0</v>
      </c>
      <c r="BP155" s="32">
        <f t="shared" ref="BP155:CN155" si="118">BP150</f>
        <v>0</v>
      </c>
      <c r="BQ155" s="32">
        <f t="shared" si="118"/>
        <v>0</v>
      </c>
      <c r="BR155" s="32">
        <f t="shared" si="118"/>
        <v>0</v>
      </c>
      <c r="BS155" s="32">
        <f t="shared" si="118"/>
        <v>0</v>
      </c>
      <c r="BT155" s="32">
        <f t="shared" si="118"/>
        <v>0</v>
      </c>
      <c r="BU155" s="32">
        <f t="shared" si="118"/>
        <v>0</v>
      </c>
      <c r="BV155" s="32">
        <f t="shared" si="118"/>
        <v>0</v>
      </c>
      <c r="BW155" s="32">
        <f t="shared" si="118"/>
        <v>0</v>
      </c>
      <c r="BX155" s="32">
        <f t="shared" si="118"/>
        <v>0</v>
      </c>
      <c r="BY155" s="32">
        <f t="shared" si="118"/>
        <v>0</v>
      </c>
      <c r="BZ155" s="32">
        <f t="shared" si="118"/>
        <v>0</v>
      </c>
      <c r="CA155" s="32">
        <f t="shared" si="118"/>
        <v>0</v>
      </c>
      <c r="CB155" s="32">
        <f t="shared" si="118"/>
        <v>0</v>
      </c>
      <c r="CC155" s="32">
        <f t="shared" si="118"/>
        <v>0</v>
      </c>
      <c r="CD155" s="32">
        <f t="shared" si="118"/>
        <v>0</v>
      </c>
      <c r="CE155" s="32">
        <f t="shared" si="118"/>
        <v>0</v>
      </c>
      <c r="CF155" s="32">
        <f t="shared" si="118"/>
        <v>0</v>
      </c>
      <c r="CG155" s="32">
        <f t="shared" si="118"/>
        <v>0</v>
      </c>
      <c r="CH155" s="32">
        <f t="shared" si="118"/>
        <v>0</v>
      </c>
      <c r="CI155" s="32">
        <f t="shared" si="118"/>
        <v>0</v>
      </c>
      <c r="CJ155" s="32">
        <f t="shared" si="118"/>
        <v>0</v>
      </c>
      <c r="CK155" s="32">
        <f t="shared" si="118"/>
        <v>0</v>
      </c>
      <c r="CL155" s="32">
        <f t="shared" si="118"/>
        <v>0</v>
      </c>
      <c r="CM155" s="32">
        <f t="shared" si="118"/>
        <v>0</v>
      </c>
      <c r="CN155" s="32">
        <f t="shared" si="118"/>
        <v>0</v>
      </c>
      <c r="CO155" s="252"/>
      <c r="CP155" s="40"/>
      <c r="CQ155" s="41"/>
      <c r="CR155" s="59"/>
      <c r="CS155" s="193"/>
      <c r="CT155" s="209">
        <f>A154</f>
        <v>0</v>
      </c>
      <c r="CU155" s="193"/>
      <c r="CV155" s="193"/>
      <c r="CW155" s="193"/>
      <c r="CX155" s="193"/>
      <c r="CY155" s="193"/>
      <c r="CZ155" s="193"/>
      <c r="DA155" s="193"/>
      <c r="DB155" s="193"/>
      <c r="DC155" s="193"/>
      <c r="DD155" s="193"/>
      <c r="DE155" s="193"/>
      <c r="DF155" s="193"/>
      <c r="DG155" s="193"/>
      <c r="DH155" s="193"/>
      <c r="DI155" s="193"/>
      <c r="DJ155" s="193"/>
      <c r="DK155" s="193"/>
      <c r="DL155" s="193"/>
      <c r="DM155" s="193"/>
      <c r="DN155" s="193"/>
      <c r="DO155" s="193"/>
      <c r="DP155" s="193"/>
      <c r="DQ155" s="193"/>
      <c r="DR155" s="193"/>
      <c r="DS155" s="193"/>
      <c r="DT155" s="193"/>
      <c r="DU155" s="193"/>
      <c r="DV155" s="193"/>
      <c r="DW155" s="193"/>
      <c r="DX155" s="193"/>
      <c r="DY155" s="193"/>
      <c r="DZ155" s="193"/>
      <c r="EA155" s="193"/>
      <c r="EB155" s="193"/>
      <c r="EC155" s="193"/>
      <c r="ED155" s="193"/>
      <c r="EE155" s="193"/>
      <c r="EF155" s="193"/>
      <c r="EG155" s="193"/>
      <c r="EH155" s="193"/>
      <c r="EI155" s="193"/>
      <c r="EJ155" s="193"/>
      <c r="EK155" s="193"/>
      <c r="EL155" s="193"/>
      <c r="EM155" s="193"/>
      <c r="EN155" s="193"/>
      <c r="EO155" s="193"/>
      <c r="EP155" s="193"/>
      <c r="EQ155" s="193"/>
      <c r="ER155" s="193"/>
      <c r="ES155" s="193"/>
      <c r="ET155" s="193"/>
      <c r="EU155" s="193"/>
      <c r="EV155" s="193"/>
      <c r="EW155" s="193"/>
      <c r="EX155" s="193"/>
      <c r="EY155" s="193"/>
      <c r="EZ155" s="193"/>
      <c r="FA155" s="193"/>
      <c r="FB155" s="193"/>
      <c r="FC155" s="193"/>
      <c r="FD155" s="193"/>
      <c r="FE155" s="193"/>
      <c r="FF155" s="193"/>
      <c r="FG155" s="193"/>
      <c r="FH155" s="193"/>
      <c r="FI155" s="193"/>
      <c r="FJ155" s="193"/>
      <c r="FK155" s="193"/>
      <c r="FL155" s="193"/>
      <c r="FM155" s="193"/>
      <c r="FN155" s="193"/>
      <c r="FO155" s="193"/>
      <c r="FP155" s="193"/>
      <c r="FQ155" s="193"/>
      <c r="FR155" s="193"/>
      <c r="FS155" s="193"/>
      <c r="FT155" s="193"/>
      <c r="FU155" s="193"/>
      <c r="FV155" s="193"/>
      <c r="FW155" s="193"/>
      <c r="FX155" s="193"/>
      <c r="FY155" s="193"/>
      <c r="FZ155" s="193"/>
      <c r="GA155" s="193"/>
      <c r="GB155" s="193"/>
    </row>
    <row r="156" spans="1:184" hidden="1">
      <c r="A156" s="282">
        <v>27</v>
      </c>
      <c r="B156" s="33" t="s">
        <v>18</v>
      </c>
      <c r="C156" s="42">
        <f>RANK(C159,$C159:$CN159,0)</f>
        <v>1</v>
      </c>
      <c r="D156" s="42">
        <f t="shared" ref="D156:BO156" si="119">RANK(D159,$C159:$CN159,0)</f>
        <v>1</v>
      </c>
      <c r="E156" s="42">
        <f t="shared" si="119"/>
        <v>1</v>
      </c>
      <c r="F156" s="42">
        <f t="shared" si="119"/>
        <v>1</v>
      </c>
      <c r="G156" s="42">
        <f t="shared" si="119"/>
        <v>1</v>
      </c>
      <c r="H156" s="42">
        <f t="shared" si="119"/>
        <v>1</v>
      </c>
      <c r="I156" s="42">
        <f t="shared" si="119"/>
        <v>1</v>
      </c>
      <c r="J156" s="42">
        <f t="shared" si="119"/>
        <v>1</v>
      </c>
      <c r="K156" s="42">
        <f t="shared" si="119"/>
        <v>1</v>
      </c>
      <c r="L156" s="42">
        <f t="shared" si="119"/>
        <v>1</v>
      </c>
      <c r="M156" s="42">
        <f t="shared" si="119"/>
        <v>1</v>
      </c>
      <c r="N156" s="42">
        <f t="shared" si="119"/>
        <v>1</v>
      </c>
      <c r="O156" s="42">
        <f t="shared" si="119"/>
        <v>1</v>
      </c>
      <c r="P156" s="42">
        <f t="shared" si="119"/>
        <v>1</v>
      </c>
      <c r="Q156" s="42">
        <f t="shared" si="119"/>
        <v>1</v>
      </c>
      <c r="R156" s="42">
        <f t="shared" si="119"/>
        <v>1</v>
      </c>
      <c r="S156" s="42">
        <f t="shared" si="119"/>
        <v>1</v>
      </c>
      <c r="T156" s="42">
        <f t="shared" si="119"/>
        <v>1</v>
      </c>
      <c r="U156" s="42">
        <f t="shared" si="119"/>
        <v>1</v>
      </c>
      <c r="V156" s="42">
        <f t="shared" si="119"/>
        <v>1</v>
      </c>
      <c r="W156" s="42">
        <f t="shared" si="119"/>
        <v>1</v>
      </c>
      <c r="X156" s="42">
        <f t="shared" si="119"/>
        <v>1</v>
      </c>
      <c r="Y156" s="42">
        <f t="shared" si="119"/>
        <v>1</v>
      </c>
      <c r="Z156" s="42">
        <f t="shared" si="119"/>
        <v>1</v>
      </c>
      <c r="AA156" s="42">
        <f t="shared" si="119"/>
        <v>1</v>
      </c>
      <c r="AB156" s="42">
        <f t="shared" si="119"/>
        <v>1</v>
      </c>
      <c r="AC156" s="42">
        <f t="shared" si="119"/>
        <v>1</v>
      </c>
      <c r="AD156" s="42">
        <f t="shared" si="119"/>
        <v>1</v>
      </c>
      <c r="AE156" s="42">
        <f t="shared" si="119"/>
        <v>1</v>
      </c>
      <c r="AF156" s="42">
        <f t="shared" si="119"/>
        <v>1</v>
      </c>
      <c r="AG156" s="42">
        <f t="shared" si="119"/>
        <v>1</v>
      </c>
      <c r="AH156" s="42">
        <f t="shared" si="119"/>
        <v>1</v>
      </c>
      <c r="AI156" s="42">
        <f t="shared" si="119"/>
        <v>1</v>
      </c>
      <c r="AJ156" s="42">
        <f t="shared" si="119"/>
        <v>1</v>
      </c>
      <c r="AK156" s="42">
        <f t="shared" si="119"/>
        <v>1</v>
      </c>
      <c r="AL156" s="42">
        <f t="shared" si="119"/>
        <v>1</v>
      </c>
      <c r="AM156" s="42">
        <f t="shared" si="119"/>
        <v>1</v>
      </c>
      <c r="AN156" s="42">
        <f t="shared" si="119"/>
        <v>1</v>
      </c>
      <c r="AO156" s="42">
        <f t="shared" si="119"/>
        <v>1</v>
      </c>
      <c r="AP156" s="42">
        <f t="shared" si="119"/>
        <v>1</v>
      </c>
      <c r="AQ156" s="42">
        <f t="shared" si="119"/>
        <v>1</v>
      </c>
      <c r="AR156" s="42">
        <f t="shared" si="119"/>
        <v>1</v>
      </c>
      <c r="AS156" s="42">
        <f t="shared" si="119"/>
        <v>1</v>
      </c>
      <c r="AT156" s="42">
        <f t="shared" si="119"/>
        <v>1</v>
      </c>
      <c r="AU156" s="42">
        <f t="shared" si="119"/>
        <v>1</v>
      </c>
      <c r="AV156" s="42">
        <f t="shared" si="119"/>
        <v>1</v>
      </c>
      <c r="AW156" s="42">
        <f t="shared" si="119"/>
        <v>1</v>
      </c>
      <c r="AX156" s="42">
        <f t="shared" si="119"/>
        <v>1</v>
      </c>
      <c r="AY156" s="42">
        <f t="shared" si="119"/>
        <v>1</v>
      </c>
      <c r="AZ156" s="42">
        <f t="shared" si="119"/>
        <v>1</v>
      </c>
      <c r="BA156" s="42">
        <f t="shared" si="119"/>
        <v>1</v>
      </c>
      <c r="BB156" s="42">
        <f t="shared" si="119"/>
        <v>1</v>
      </c>
      <c r="BC156" s="42">
        <f t="shared" si="119"/>
        <v>1</v>
      </c>
      <c r="BD156" s="42">
        <f t="shared" si="119"/>
        <v>1</v>
      </c>
      <c r="BE156" s="42">
        <f t="shared" si="119"/>
        <v>1</v>
      </c>
      <c r="BF156" s="42">
        <f t="shared" si="119"/>
        <v>1</v>
      </c>
      <c r="BG156" s="42">
        <f t="shared" si="119"/>
        <v>1</v>
      </c>
      <c r="BH156" s="42">
        <f t="shared" si="119"/>
        <v>1</v>
      </c>
      <c r="BI156" s="42">
        <f t="shared" si="119"/>
        <v>1</v>
      </c>
      <c r="BJ156" s="42">
        <f t="shared" si="119"/>
        <v>1</v>
      </c>
      <c r="BK156" s="42">
        <f t="shared" si="119"/>
        <v>1</v>
      </c>
      <c r="BL156" s="42">
        <f t="shared" si="119"/>
        <v>1</v>
      </c>
      <c r="BM156" s="42">
        <f t="shared" si="119"/>
        <v>1</v>
      </c>
      <c r="BN156" s="42">
        <f t="shared" si="119"/>
        <v>1</v>
      </c>
      <c r="BO156" s="42">
        <f t="shared" si="119"/>
        <v>1</v>
      </c>
      <c r="BP156" s="42">
        <f t="shared" ref="BP156:CN156" si="120">RANK(BP159,$C159:$CN159,0)</f>
        <v>1</v>
      </c>
      <c r="BQ156" s="42">
        <f t="shared" si="120"/>
        <v>1</v>
      </c>
      <c r="BR156" s="42">
        <f t="shared" si="120"/>
        <v>1</v>
      </c>
      <c r="BS156" s="42">
        <f t="shared" si="120"/>
        <v>1</v>
      </c>
      <c r="BT156" s="42">
        <f t="shared" si="120"/>
        <v>1</v>
      </c>
      <c r="BU156" s="42">
        <f t="shared" si="120"/>
        <v>1</v>
      </c>
      <c r="BV156" s="42">
        <f t="shared" si="120"/>
        <v>1</v>
      </c>
      <c r="BW156" s="42">
        <f t="shared" si="120"/>
        <v>1</v>
      </c>
      <c r="BX156" s="42">
        <f t="shared" si="120"/>
        <v>1</v>
      </c>
      <c r="BY156" s="42">
        <f t="shared" si="120"/>
        <v>1</v>
      </c>
      <c r="BZ156" s="42">
        <f t="shared" si="120"/>
        <v>1</v>
      </c>
      <c r="CA156" s="42">
        <f t="shared" si="120"/>
        <v>1</v>
      </c>
      <c r="CB156" s="42">
        <f t="shared" si="120"/>
        <v>1</v>
      </c>
      <c r="CC156" s="42">
        <f t="shared" si="120"/>
        <v>1</v>
      </c>
      <c r="CD156" s="42">
        <f t="shared" si="120"/>
        <v>1</v>
      </c>
      <c r="CE156" s="42">
        <f t="shared" si="120"/>
        <v>1</v>
      </c>
      <c r="CF156" s="42">
        <f t="shared" si="120"/>
        <v>1</v>
      </c>
      <c r="CG156" s="42">
        <f t="shared" si="120"/>
        <v>1</v>
      </c>
      <c r="CH156" s="42">
        <f t="shared" si="120"/>
        <v>1</v>
      </c>
      <c r="CI156" s="42">
        <f t="shared" si="120"/>
        <v>1</v>
      </c>
      <c r="CJ156" s="42">
        <f t="shared" si="120"/>
        <v>1</v>
      </c>
      <c r="CK156" s="42">
        <f t="shared" si="120"/>
        <v>1</v>
      </c>
      <c r="CL156" s="42">
        <f t="shared" si="120"/>
        <v>1</v>
      </c>
      <c r="CM156" s="42">
        <f t="shared" si="120"/>
        <v>1</v>
      </c>
      <c r="CN156" s="42">
        <f t="shared" si="120"/>
        <v>1</v>
      </c>
      <c r="CO156" s="252"/>
      <c r="CP156" s="40"/>
      <c r="CQ156" s="41"/>
      <c r="CR156" s="59"/>
      <c r="CS156" s="193"/>
      <c r="CT156" s="209"/>
      <c r="CU156" s="193"/>
      <c r="CV156" s="193"/>
      <c r="CW156" s="193"/>
      <c r="CX156" s="193"/>
      <c r="CY156" s="193"/>
      <c r="CZ156" s="193"/>
      <c r="DA156" s="193"/>
      <c r="DB156" s="193"/>
      <c r="DC156" s="193"/>
      <c r="DD156" s="193"/>
      <c r="DE156" s="193"/>
      <c r="DF156" s="193"/>
      <c r="DG156" s="193"/>
      <c r="DH156" s="193"/>
      <c r="DI156" s="193"/>
      <c r="DJ156" s="193"/>
      <c r="DK156" s="193"/>
      <c r="DL156" s="193"/>
      <c r="DM156" s="193"/>
      <c r="DN156" s="193"/>
      <c r="DO156" s="193"/>
      <c r="DP156" s="193"/>
      <c r="DQ156" s="193"/>
      <c r="DR156" s="193"/>
      <c r="DS156" s="193"/>
      <c r="DT156" s="193"/>
      <c r="DU156" s="193"/>
      <c r="DV156" s="193"/>
      <c r="DW156" s="193"/>
      <c r="DX156" s="193"/>
      <c r="DY156" s="193"/>
      <c r="DZ156" s="193"/>
      <c r="EA156" s="193"/>
      <c r="EB156" s="193"/>
      <c r="EC156" s="193"/>
      <c r="ED156" s="193"/>
      <c r="EE156" s="193"/>
      <c r="EF156" s="193"/>
      <c r="EG156" s="193"/>
      <c r="EH156" s="193"/>
      <c r="EI156" s="193"/>
      <c r="EJ156" s="193"/>
      <c r="EK156" s="193"/>
      <c r="EL156" s="193"/>
      <c r="EM156" s="193"/>
      <c r="EN156" s="193"/>
      <c r="EO156" s="193"/>
      <c r="EP156" s="193"/>
      <c r="EQ156" s="193"/>
      <c r="ER156" s="193"/>
      <c r="ES156" s="193"/>
      <c r="ET156" s="193"/>
      <c r="EU156" s="193"/>
      <c r="EV156" s="193"/>
      <c r="EW156" s="193"/>
      <c r="EX156" s="193"/>
      <c r="EY156" s="193"/>
      <c r="EZ156" s="193"/>
      <c r="FA156" s="193"/>
      <c r="FB156" s="193"/>
      <c r="FC156" s="193"/>
      <c r="FD156" s="193"/>
      <c r="FE156" s="193"/>
      <c r="FF156" s="193"/>
      <c r="FG156" s="193"/>
      <c r="FH156" s="193"/>
      <c r="FI156" s="193"/>
      <c r="FJ156" s="193"/>
      <c r="FK156" s="193"/>
      <c r="FL156" s="193"/>
      <c r="FM156" s="193"/>
      <c r="FN156" s="193"/>
      <c r="FO156" s="193"/>
      <c r="FP156" s="193"/>
      <c r="FQ156" s="193"/>
      <c r="FR156" s="193"/>
      <c r="FS156" s="193"/>
      <c r="FT156" s="193"/>
      <c r="FU156" s="193"/>
      <c r="FV156" s="193"/>
      <c r="FW156" s="193"/>
      <c r="FX156" s="193"/>
      <c r="FY156" s="193"/>
      <c r="FZ156" s="193"/>
      <c r="GA156" s="193"/>
      <c r="GB156" s="193"/>
    </row>
    <row r="157" spans="1:184">
      <c r="A157" s="283"/>
      <c r="B157" s="33" t="s">
        <v>1</v>
      </c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52"/>
      <c r="CP157" s="188" t="str">
        <f>IF(Randomizer!CP173=0,"",Randomizer!CP173)</f>
        <v/>
      </c>
      <c r="CQ157" s="188" t="str">
        <f>IF(CP157=0, "", Randomizer!CQ173)</f>
        <v/>
      </c>
      <c r="CR157" s="59"/>
      <c r="CS157" s="193"/>
      <c r="CT157" s="209">
        <f>A156</f>
        <v>27</v>
      </c>
      <c r="CU157" s="193"/>
      <c r="CV157" s="193"/>
      <c r="CW157" s="193"/>
      <c r="CX157" s="193"/>
      <c r="CY157" s="193"/>
      <c r="CZ157" s="193"/>
      <c r="DA157" s="193"/>
      <c r="DB157" s="193"/>
      <c r="DC157" s="193"/>
      <c r="DD157" s="193"/>
      <c r="DE157" s="193"/>
      <c r="DF157" s="193"/>
      <c r="DG157" s="193"/>
      <c r="DH157" s="193"/>
      <c r="DI157" s="193"/>
      <c r="DJ157" s="193"/>
      <c r="DK157" s="193"/>
      <c r="DL157" s="193"/>
      <c r="DM157" s="193"/>
      <c r="DN157" s="193"/>
      <c r="DO157" s="193"/>
      <c r="DP157" s="193"/>
      <c r="DQ157" s="193"/>
      <c r="DR157" s="193"/>
      <c r="DS157" s="193"/>
      <c r="DT157" s="193"/>
      <c r="DU157" s="193"/>
      <c r="DV157" s="193"/>
      <c r="DW157" s="193"/>
      <c r="DX157" s="193"/>
      <c r="DY157" s="193"/>
      <c r="DZ157" s="193"/>
      <c r="EA157" s="193"/>
      <c r="EB157" s="193"/>
      <c r="EC157" s="193"/>
      <c r="ED157" s="193"/>
      <c r="EE157" s="193"/>
      <c r="EF157" s="193"/>
      <c r="EG157" s="193"/>
      <c r="EH157" s="193"/>
      <c r="EI157" s="193"/>
      <c r="EJ157" s="193"/>
      <c r="EK157" s="193"/>
      <c r="EL157" s="193"/>
      <c r="EM157" s="193"/>
      <c r="EN157" s="193"/>
      <c r="EO157" s="193"/>
      <c r="EP157" s="193"/>
      <c r="EQ157" s="193"/>
      <c r="ER157" s="193"/>
      <c r="ES157" s="193"/>
      <c r="ET157" s="193"/>
      <c r="EU157" s="193"/>
      <c r="EV157" s="193"/>
      <c r="EW157" s="193"/>
      <c r="EX157" s="193"/>
      <c r="EY157" s="193"/>
      <c r="EZ157" s="193"/>
      <c r="FA157" s="193"/>
      <c r="FB157" s="193"/>
      <c r="FC157" s="193"/>
      <c r="FD157" s="193"/>
      <c r="FE157" s="193"/>
      <c r="FF157" s="193"/>
      <c r="FG157" s="193"/>
      <c r="FH157" s="193"/>
      <c r="FI157" s="193"/>
      <c r="FJ157" s="193"/>
      <c r="FK157" s="193"/>
      <c r="FL157" s="193"/>
      <c r="FM157" s="193"/>
      <c r="FN157" s="193"/>
      <c r="FO157" s="193"/>
      <c r="FP157" s="193"/>
      <c r="FQ157" s="193"/>
      <c r="FR157" s="193"/>
      <c r="FS157" s="193"/>
      <c r="FT157" s="193"/>
      <c r="FU157" s="193"/>
      <c r="FV157" s="193"/>
      <c r="FW157" s="193"/>
      <c r="FX157" s="193"/>
      <c r="FY157" s="193"/>
      <c r="FZ157" s="193"/>
      <c r="GA157" s="193"/>
      <c r="GB157" s="193"/>
    </row>
    <row r="158" spans="1:184">
      <c r="A158" s="283"/>
      <c r="B158" s="33" t="s">
        <v>57</v>
      </c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52"/>
      <c r="CP158" s="245"/>
      <c r="CQ158" s="245"/>
      <c r="CR158" s="59"/>
      <c r="CS158" s="193"/>
      <c r="CT158" s="209"/>
      <c r="CU158" s="193"/>
      <c r="CV158" s="193"/>
      <c r="CW158" s="193"/>
      <c r="CX158" s="193"/>
      <c r="CY158" s="193"/>
      <c r="CZ158" s="193"/>
      <c r="DA158" s="193"/>
      <c r="DB158" s="193"/>
      <c r="DC158" s="193"/>
      <c r="DD158" s="193"/>
      <c r="DE158" s="193"/>
      <c r="DF158" s="193"/>
      <c r="DG158" s="193"/>
      <c r="DH158" s="193"/>
      <c r="DI158" s="193"/>
      <c r="DJ158" s="193"/>
      <c r="DK158" s="193"/>
      <c r="DL158" s="193"/>
      <c r="DM158" s="193"/>
      <c r="DN158" s="193"/>
      <c r="DO158" s="193"/>
      <c r="DP158" s="193"/>
      <c r="DQ158" s="193"/>
      <c r="DR158" s="193"/>
      <c r="DS158" s="193"/>
      <c r="DT158" s="193"/>
      <c r="DU158" s="193"/>
      <c r="DV158" s="193"/>
      <c r="DW158" s="193"/>
      <c r="DX158" s="193"/>
      <c r="DY158" s="193"/>
      <c r="DZ158" s="193"/>
      <c r="EA158" s="193"/>
      <c r="EB158" s="193"/>
      <c r="EC158" s="193"/>
      <c r="ED158" s="193"/>
      <c r="EE158" s="193"/>
      <c r="EF158" s="193"/>
      <c r="EG158" s="193"/>
      <c r="EH158" s="193"/>
      <c r="EI158" s="193"/>
      <c r="EJ158" s="193"/>
      <c r="EK158" s="193"/>
      <c r="EL158" s="193"/>
      <c r="EM158" s="193"/>
      <c r="EN158" s="193"/>
      <c r="EO158" s="193"/>
      <c r="EP158" s="193"/>
      <c r="EQ158" s="193"/>
      <c r="ER158" s="193"/>
      <c r="ES158" s="193"/>
      <c r="ET158" s="193"/>
      <c r="EU158" s="193"/>
      <c r="EV158" s="193"/>
      <c r="EW158" s="193"/>
      <c r="EX158" s="193"/>
      <c r="EY158" s="193"/>
      <c r="EZ158" s="193"/>
      <c r="FA158" s="193"/>
      <c r="FB158" s="193"/>
      <c r="FC158" s="193"/>
      <c r="FD158" s="193"/>
      <c r="FE158" s="193"/>
      <c r="FF158" s="193"/>
      <c r="FG158" s="193"/>
      <c r="FH158" s="193"/>
      <c r="FI158" s="193"/>
      <c r="FJ158" s="193"/>
      <c r="FK158" s="193"/>
      <c r="FL158" s="193"/>
      <c r="FM158" s="193"/>
      <c r="FN158" s="193"/>
      <c r="FO158" s="193"/>
      <c r="FP158" s="193"/>
      <c r="FQ158" s="193"/>
      <c r="FR158" s="193"/>
      <c r="FS158" s="193"/>
      <c r="FT158" s="193"/>
      <c r="FU158" s="193"/>
      <c r="FV158" s="193"/>
      <c r="FW158" s="193"/>
      <c r="FX158" s="193"/>
      <c r="FY158" s="193"/>
      <c r="FZ158" s="193"/>
      <c r="GA158" s="193"/>
      <c r="GB158" s="193"/>
    </row>
    <row r="159" spans="1:184">
      <c r="A159" s="283"/>
      <c r="B159" s="33" t="s">
        <v>2</v>
      </c>
      <c r="C159" s="34">
        <f>Randomizer!C176</f>
        <v>0</v>
      </c>
      <c r="D159" s="34">
        <f>Randomizer!D176</f>
        <v>0</v>
      </c>
      <c r="E159" s="34">
        <f>Randomizer!E176</f>
        <v>0</v>
      </c>
      <c r="F159" s="34">
        <f>Randomizer!F176</f>
        <v>0</v>
      </c>
      <c r="G159" s="34">
        <f>Randomizer!G176</f>
        <v>0</v>
      </c>
      <c r="H159" s="34">
        <f>Randomizer!H176</f>
        <v>0</v>
      </c>
      <c r="I159" s="34">
        <f>Randomizer!I176</f>
        <v>0</v>
      </c>
      <c r="J159" s="34">
        <f>Randomizer!J176</f>
        <v>0</v>
      </c>
      <c r="K159" s="34">
        <f>Randomizer!K176</f>
        <v>0</v>
      </c>
      <c r="L159" s="34">
        <f>Randomizer!L176</f>
        <v>0</v>
      </c>
      <c r="M159" s="34">
        <f>Randomizer!M176</f>
        <v>0</v>
      </c>
      <c r="N159" s="34">
        <f>Randomizer!N176</f>
        <v>0</v>
      </c>
      <c r="O159" s="34">
        <f>Randomizer!O176</f>
        <v>0</v>
      </c>
      <c r="P159" s="34">
        <f>Randomizer!P176</f>
        <v>0</v>
      </c>
      <c r="Q159" s="34">
        <f>Randomizer!Q176</f>
        <v>0</v>
      </c>
      <c r="R159" s="34">
        <f>Randomizer!R176</f>
        <v>0</v>
      </c>
      <c r="S159" s="34">
        <f>Randomizer!S176</f>
        <v>0</v>
      </c>
      <c r="T159" s="34">
        <f>Randomizer!T176</f>
        <v>0</v>
      </c>
      <c r="U159" s="34">
        <f>Randomizer!U176</f>
        <v>0</v>
      </c>
      <c r="V159" s="34">
        <f>Randomizer!V176</f>
        <v>0</v>
      </c>
      <c r="W159" s="34">
        <f>Randomizer!W176</f>
        <v>0</v>
      </c>
      <c r="X159" s="34">
        <f>Randomizer!X176</f>
        <v>0</v>
      </c>
      <c r="Y159" s="34">
        <f>Randomizer!Y176</f>
        <v>0</v>
      </c>
      <c r="Z159" s="34">
        <f>Randomizer!Z176</f>
        <v>0</v>
      </c>
      <c r="AA159" s="34">
        <f>Randomizer!AA176</f>
        <v>0</v>
      </c>
      <c r="AB159" s="34">
        <f>Randomizer!AB176</f>
        <v>0</v>
      </c>
      <c r="AC159" s="34">
        <f>Randomizer!AC176</f>
        <v>0</v>
      </c>
      <c r="AD159" s="34">
        <f>Randomizer!AD176</f>
        <v>0</v>
      </c>
      <c r="AE159" s="34">
        <f>Randomizer!AE176</f>
        <v>0</v>
      </c>
      <c r="AF159" s="34">
        <f>Randomizer!AF176</f>
        <v>0</v>
      </c>
      <c r="AG159" s="34">
        <f>Randomizer!AG176</f>
        <v>0</v>
      </c>
      <c r="AH159" s="34">
        <f>Randomizer!AH176</f>
        <v>0</v>
      </c>
      <c r="AI159" s="34">
        <f>Randomizer!AI176</f>
        <v>0</v>
      </c>
      <c r="AJ159" s="34">
        <f>Randomizer!AJ176</f>
        <v>0</v>
      </c>
      <c r="AK159" s="34">
        <f>Randomizer!AK176</f>
        <v>0</v>
      </c>
      <c r="AL159" s="34">
        <f>Randomizer!AL176</f>
        <v>0</v>
      </c>
      <c r="AM159" s="34">
        <f>Randomizer!AM176</f>
        <v>0</v>
      </c>
      <c r="AN159" s="34">
        <f>Randomizer!AN176</f>
        <v>0</v>
      </c>
      <c r="AO159" s="34">
        <f>Randomizer!AO176</f>
        <v>0</v>
      </c>
      <c r="AP159" s="34">
        <f>Randomizer!AP176</f>
        <v>0</v>
      </c>
      <c r="AQ159" s="34">
        <f>Randomizer!AQ176</f>
        <v>0</v>
      </c>
      <c r="AR159" s="34">
        <f>Randomizer!AR176</f>
        <v>0</v>
      </c>
      <c r="AS159" s="34">
        <f>Randomizer!AS176</f>
        <v>0</v>
      </c>
      <c r="AT159" s="34">
        <f>Randomizer!AT176</f>
        <v>0</v>
      </c>
      <c r="AU159" s="34">
        <f>Randomizer!AU176</f>
        <v>0</v>
      </c>
      <c r="AV159" s="34">
        <f>Randomizer!AV176</f>
        <v>0</v>
      </c>
      <c r="AW159" s="34">
        <f>Randomizer!AW176</f>
        <v>0</v>
      </c>
      <c r="AX159" s="34">
        <f>Randomizer!AX176</f>
        <v>0</v>
      </c>
      <c r="AY159" s="34">
        <f>Randomizer!AY176</f>
        <v>0</v>
      </c>
      <c r="AZ159" s="34">
        <f>Randomizer!AZ176</f>
        <v>0</v>
      </c>
      <c r="BA159" s="34">
        <f>Randomizer!BA176</f>
        <v>0</v>
      </c>
      <c r="BB159" s="34">
        <f>Randomizer!BB176</f>
        <v>0</v>
      </c>
      <c r="BC159" s="34">
        <f>Randomizer!BC176</f>
        <v>0</v>
      </c>
      <c r="BD159" s="34">
        <f>Randomizer!BD176</f>
        <v>0</v>
      </c>
      <c r="BE159" s="34">
        <f>Randomizer!BE176</f>
        <v>0</v>
      </c>
      <c r="BF159" s="34">
        <f>Randomizer!BF176</f>
        <v>0</v>
      </c>
      <c r="BG159" s="34">
        <f>Randomizer!BG176</f>
        <v>0</v>
      </c>
      <c r="BH159" s="34">
        <f>Randomizer!BH176</f>
        <v>0</v>
      </c>
      <c r="BI159" s="34">
        <f>Randomizer!BI176</f>
        <v>0</v>
      </c>
      <c r="BJ159" s="34">
        <f>Randomizer!BJ176</f>
        <v>0</v>
      </c>
      <c r="BK159" s="34">
        <f>Randomizer!BK176</f>
        <v>0</v>
      </c>
      <c r="BL159" s="34">
        <f>Randomizer!BL176</f>
        <v>0</v>
      </c>
      <c r="BM159" s="34">
        <f>Randomizer!BM176</f>
        <v>0</v>
      </c>
      <c r="BN159" s="34">
        <f>Randomizer!BN176</f>
        <v>0</v>
      </c>
      <c r="BO159" s="34">
        <f>Randomizer!BO176</f>
        <v>0</v>
      </c>
      <c r="BP159" s="34">
        <f>Randomizer!BP176</f>
        <v>0</v>
      </c>
      <c r="BQ159" s="34">
        <f>Randomizer!BQ176</f>
        <v>0</v>
      </c>
      <c r="BR159" s="34">
        <f>Randomizer!BR176</f>
        <v>0</v>
      </c>
      <c r="BS159" s="34">
        <f>Randomizer!BS176</f>
        <v>0</v>
      </c>
      <c r="BT159" s="34">
        <f>Randomizer!BT176</f>
        <v>0</v>
      </c>
      <c r="BU159" s="34">
        <f>Randomizer!BU176</f>
        <v>0</v>
      </c>
      <c r="BV159" s="34">
        <f>Randomizer!BV176</f>
        <v>0</v>
      </c>
      <c r="BW159" s="34">
        <f>Randomizer!BW176</f>
        <v>0</v>
      </c>
      <c r="BX159" s="34">
        <f>Randomizer!BX176</f>
        <v>0</v>
      </c>
      <c r="BY159" s="34">
        <f>Randomizer!BY176</f>
        <v>0</v>
      </c>
      <c r="BZ159" s="34">
        <f>Randomizer!BZ176</f>
        <v>0</v>
      </c>
      <c r="CA159" s="34">
        <f>Randomizer!CA176</f>
        <v>0</v>
      </c>
      <c r="CB159" s="34">
        <f>Randomizer!CB176</f>
        <v>0</v>
      </c>
      <c r="CC159" s="34">
        <f>Randomizer!CC176</f>
        <v>0</v>
      </c>
      <c r="CD159" s="34">
        <f>Randomizer!CD176</f>
        <v>0</v>
      </c>
      <c r="CE159" s="34">
        <f>Randomizer!CE176</f>
        <v>0</v>
      </c>
      <c r="CF159" s="34">
        <f>Randomizer!CF176</f>
        <v>0</v>
      </c>
      <c r="CG159" s="34">
        <f>Randomizer!CG176</f>
        <v>0</v>
      </c>
      <c r="CH159" s="34">
        <f>Randomizer!CH176</f>
        <v>0</v>
      </c>
      <c r="CI159" s="34">
        <f>Randomizer!CI176</f>
        <v>0</v>
      </c>
      <c r="CJ159" s="34">
        <f>Randomizer!CJ176</f>
        <v>0</v>
      </c>
      <c r="CK159" s="34">
        <f>Randomizer!CK176</f>
        <v>0</v>
      </c>
      <c r="CL159" s="34">
        <f>Randomizer!CL176</f>
        <v>0</v>
      </c>
      <c r="CM159" s="34">
        <f>Randomizer!CM176</f>
        <v>0</v>
      </c>
      <c r="CN159" s="34">
        <f>Randomizer!CN176</f>
        <v>0</v>
      </c>
      <c r="CO159" s="252"/>
      <c r="CP159" s="189"/>
      <c r="CQ159" s="190"/>
      <c r="CR159" s="59"/>
      <c r="CS159" s="193"/>
      <c r="CT159" s="209"/>
      <c r="CU159" s="193"/>
      <c r="CV159" s="193"/>
      <c r="CW159" s="193"/>
      <c r="CX159" s="193"/>
      <c r="CY159" s="193"/>
      <c r="CZ159" s="193"/>
      <c r="DA159" s="193"/>
      <c r="DB159" s="193"/>
      <c r="DC159" s="193"/>
      <c r="DD159" s="193"/>
      <c r="DE159" s="193"/>
      <c r="DF159" s="193"/>
      <c r="DG159" s="193"/>
      <c r="DH159" s="193"/>
      <c r="DI159" s="193"/>
      <c r="DJ159" s="193"/>
      <c r="DK159" s="193"/>
      <c r="DL159" s="193"/>
      <c r="DM159" s="193"/>
      <c r="DN159" s="193"/>
      <c r="DO159" s="193"/>
      <c r="DP159" s="193"/>
      <c r="DQ159" s="193"/>
      <c r="DR159" s="193"/>
      <c r="DS159" s="193"/>
      <c r="DT159" s="193"/>
      <c r="DU159" s="193"/>
      <c r="DV159" s="193"/>
      <c r="DW159" s="193"/>
      <c r="DX159" s="193"/>
      <c r="DY159" s="193"/>
      <c r="DZ159" s="193"/>
      <c r="EA159" s="193"/>
      <c r="EB159" s="193"/>
      <c r="EC159" s="193"/>
      <c r="ED159" s="193"/>
      <c r="EE159" s="193"/>
      <c r="EF159" s="193"/>
      <c r="EG159" s="193"/>
      <c r="EH159" s="193"/>
      <c r="EI159" s="193"/>
      <c r="EJ159" s="193"/>
      <c r="EK159" s="193"/>
      <c r="EL159" s="193"/>
      <c r="EM159" s="193"/>
      <c r="EN159" s="193"/>
      <c r="EO159" s="193"/>
      <c r="EP159" s="193"/>
      <c r="EQ159" s="193"/>
      <c r="ER159" s="193"/>
      <c r="ES159" s="193"/>
      <c r="ET159" s="193"/>
      <c r="EU159" s="193"/>
      <c r="EV159" s="193"/>
      <c r="EW159" s="193"/>
      <c r="EX159" s="193"/>
      <c r="EY159" s="193"/>
      <c r="EZ159" s="193"/>
      <c r="FA159" s="193"/>
      <c r="FB159" s="193"/>
      <c r="FC159" s="193"/>
      <c r="FD159" s="193"/>
      <c r="FE159" s="193"/>
      <c r="FF159" s="193"/>
      <c r="FG159" s="193"/>
      <c r="FH159" s="193"/>
      <c r="FI159" s="193"/>
      <c r="FJ159" s="193"/>
      <c r="FK159" s="193"/>
      <c r="FL159" s="193"/>
      <c r="FM159" s="193"/>
      <c r="FN159" s="193"/>
      <c r="FO159" s="193"/>
      <c r="FP159" s="193"/>
      <c r="FQ159" s="193"/>
      <c r="FR159" s="193"/>
      <c r="FS159" s="193"/>
      <c r="FT159" s="193"/>
      <c r="FU159" s="193"/>
      <c r="FV159" s="193"/>
      <c r="FW159" s="193"/>
      <c r="FX159" s="193"/>
      <c r="FY159" s="193"/>
      <c r="FZ159" s="193"/>
      <c r="GA159" s="193"/>
      <c r="GB159" s="193"/>
    </row>
    <row r="160" spans="1:184" hidden="1">
      <c r="A160" s="288"/>
      <c r="B160" s="33" t="s">
        <v>16</v>
      </c>
      <c r="C160" s="34" t="str">
        <f>C155</f>
        <v>Frank Hulton </v>
      </c>
      <c r="D160" s="34" t="str">
        <f t="shared" ref="D160:BO160" si="121">D155</f>
        <v>Mark Redsell</v>
      </c>
      <c r="E160" s="34" t="str">
        <f t="shared" si="121"/>
        <v>Greg Dakin</v>
      </c>
      <c r="F160" s="34" t="str">
        <f t="shared" si="121"/>
        <v>Thorsten Folker</v>
      </c>
      <c r="G160" s="34" t="str">
        <f t="shared" si="121"/>
        <v>Joel West </v>
      </c>
      <c r="H160" s="34" t="str">
        <f t="shared" si="121"/>
        <v>Klaus Brettner</v>
      </c>
      <c r="I160" s="34" t="str">
        <f t="shared" si="121"/>
        <v>Markus Meissner</v>
      </c>
      <c r="J160" s="34" t="str">
        <f t="shared" si="121"/>
        <v>Stefan Bernardy</v>
      </c>
      <c r="K160" s="34" t="str">
        <f t="shared" si="121"/>
        <v>Søren Krogh</v>
      </c>
      <c r="L160" s="34" t="str">
        <f t="shared" si="121"/>
        <v>Alvaro Silgado</v>
      </c>
      <c r="M160" s="34" t="str">
        <f t="shared" si="121"/>
        <v>Pete Burgess</v>
      </c>
      <c r="N160" s="34" t="str">
        <f t="shared" si="121"/>
        <v>Dieter Perlick</v>
      </c>
      <c r="O160" s="34" t="str">
        <f t="shared" si="121"/>
        <v>Simon Thornton </v>
      </c>
      <c r="P160" s="34" t="str">
        <f t="shared" si="121"/>
        <v>André Austen</v>
      </c>
      <c r="Q160" s="34" t="str">
        <f t="shared" si="121"/>
        <v>Siegfried Schedel</v>
      </c>
      <c r="R160" s="34" t="str">
        <f t="shared" si="121"/>
        <v>George Young</v>
      </c>
      <c r="S160" s="34" t="str">
        <f t="shared" si="121"/>
        <v>John Phillips</v>
      </c>
      <c r="T160" s="34" t="str">
        <f t="shared" si="121"/>
        <v>Stefan Bertschi</v>
      </c>
      <c r="U160" s="34" t="str">
        <f t="shared" si="121"/>
        <v>Jason Bioletti</v>
      </c>
      <c r="V160" s="34" t="str">
        <f t="shared" si="121"/>
        <v>Allen Elliott</v>
      </c>
      <c r="W160" s="34" t="str">
        <f t="shared" si="121"/>
        <v>Thomas Deinert</v>
      </c>
      <c r="X160" s="34" t="str">
        <f t="shared" si="121"/>
        <v>Mike Evans</v>
      </c>
      <c r="Y160" s="34" t="str">
        <f t="shared" si="121"/>
        <v>Jon Edison</v>
      </c>
      <c r="Z160" s="34" t="str">
        <f t="shared" si="121"/>
        <v>Thomas Henselmann</v>
      </c>
      <c r="AA160" s="34" t="str">
        <f t="shared" si="121"/>
        <v>Sebastian Reichert</v>
      </c>
      <c r="AB160" s="34" t="str">
        <f t="shared" si="121"/>
        <v>Robert Hermans</v>
      </c>
      <c r="AC160" s="34" t="str">
        <f t="shared" si="121"/>
        <v>Eberhard Rosemann</v>
      </c>
      <c r="AD160" s="34" t="str">
        <f t="shared" si="121"/>
        <v>Klaus Kowalski</v>
      </c>
      <c r="AE160" s="34" t="str">
        <f t="shared" si="121"/>
        <v>Mike Shellim</v>
      </c>
      <c r="AF160" s="34" t="str">
        <f t="shared" si="121"/>
        <v>Martin Newnham</v>
      </c>
      <c r="AG160" s="34" t="str">
        <f t="shared" si="121"/>
        <v>Marc Schmieding</v>
      </c>
      <c r="AH160" s="34" t="str">
        <f t="shared" si="121"/>
        <v>Mark Treble</v>
      </c>
      <c r="AI160" s="34" t="str">
        <f t="shared" si="121"/>
        <v>Gary Harrison</v>
      </c>
      <c r="AJ160" s="34" t="str">
        <f t="shared" si="121"/>
        <v>Peter Gunning</v>
      </c>
      <c r="AK160" s="34" t="str">
        <f t="shared" si="121"/>
        <v>Tobias Reik</v>
      </c>
      <c r="AL160" s="34" t="str">
        <f t="shared" si="121"/>
        <v>Mick Walsh</v>
      </c>
      <c r="AM160" s="34" t="str">
        <f t="shared" si="121"/>
        <v>Paul Garnett</v>
      </c>
      <c r="AN160" s="34" t="str">
        <f t="shared" si="121"/>
        <v>Daniel Schneider</v>
      </c>
      <c r="AO160" s="34" t="str">
        <f t="shared" si="121"/>
        <v>Torsten Hermann</v>
      </c>
      <c r="AP160" s="34" t="str">
        <f t="shared" si="121"/>
        <v>Peter Kowalski</v>
      </c>
      <c r="AQ160" s="34" t="str">
        <f t="shared" si="121"/>
        <v>Martin Kopp</v>
      </c>
      <c r="AR160" s="34" t="str">
        <f t="shared" si="121"/>
        <v>Plöschberger Hannes</v>
      </c>
      <c r="AS160" s="34" t="str">
        <f t="shared" si="121"/>
        <v>Rick Ruijsink</v>
      </c>
      <c r="AT160" s="34" t="str">
        <f t="shared" si="121"/>
        <v>Mark Abbotts</v>
      </c>
      <c r="AU160" s="34" t="str">
        <f t="shared" si="121"/>
        <v>Arne Finkeldey</v>
      </c>
      <c r="AV160" s="34" t="str">
        <f t="shared" si="121"/>
        <v>Martin Ulrich </v>
      </c>
      <c r="AW160" s="34" t="str">
        <f t="shared" si="121"/>
        <v>Tony Robertson</v>
      </c>
      <c r="AX160" s="34" t="str">
        <f t="shared" si="121"/>
        <v>Jesper Christensen</v>
      </c>
      <c r="AY160" s="34" t="str">
        <f t="shared" si="121"/>
        <v>Ulrich Duttenhofer</v>
      </c>
      <c r="AZ160" s="34" t="str">
        <f t="shared" si="121"/>
        <v>Robert Ryan</v>
      </c>
      <c r="BA160" s="34">
        <f t="shared" si="121"/>
        <v>0</v>
      </c>
      <c r="BB160" s="34">
        <f t="shared" si="121"/>
        <v>0</v>
      </c>
      <c r="BC160" s="34">
        <f t="shared" si="121"/>
        <v>0</v>
      </c>
      <c r="BD160" s="34">
        <f t="shared" si="121"/>
        <v>0</v>
      </c>
      <c r="BE160" s="34">
        <f t="shared" si="121"/>
        <v>0</v>
      </c>
      <c r="BF160" s="34">
        <f t="shared" si="121"/>
        <v>0</v>
      </c>
      <c r="BG160" s="34">
        <f t="shared" si="121"/>
        <v>0</v>
      </c>
      <c r="BH160" s="34">
        <f t="shared" si="121"/>
        <v>0</v>
      </c>
      <c r="BI160" s="34">
        <f t="shared" si="121"/>
        <v>0</v>
      </c>
      <c r="BJ160" s="34">
        <f t="shared" si="121"/>
        <v>0</v>
      </c>
      <c r="BK160" s="34">
        <f t="shared" si="121"/>
        <v>0</v>
      </c>
      <c r="BL160" s="34">
        <f t="shared" si="121"/>
        <v>0</v>
      </c>
      <c r="BM160" s="34">
        <f t="shared" si="121"/>
        <v>0</v>
      </c>
      <c r="BN160" s="34">
        <f t="shared" si="121"/>
        <v>0</v>
      </c>
      <c r="BO160" s="34">
        <f t="shared" si="121"/>
        <v>0</v>
      </c>
      <c r="BP160" s="34">
        <f t="shared" ref="BP160:CN160" si="122">BP155</f>
        <v>0</v>
      </c>
      <c r="BQ160" s="34">
        <f t="shared" si="122"/>
        <v>0</v>
      </c>
      <c r="BR160" s="34">
        <f t="shared" si="122"/>
        <v>0</v>
      </c>
      <c r="BS160" s="34">
        <f t="shared" si="122"/>
        <v>0</v>
      </c>
      <c r="BT160" s="34">
        <f t="shared" si="122"/>
        <v>0</v>
      </c>
      <c r="BU160" s="34">
        <f t="shared" si="122"/>
        <v>0</v>
      </c>
      <c r="BV160" s="34">
        <f t="shared" si="122"/>
        <v>0</v>
      </c>
      <c r="BW160" s="34">
        <f t="shared" si="122"/>
        <v>0</v>
      </c>
      <c r="BX160" s="34">
        <f t="shared" si="122"/>
        <v>0</v>
      </c>
      <c r="BY160" s="34">
        <f t="shared" si="122"/>
        <v>0</v>
      </c>
      <c r="BZ160" s="34">
        <f t="shared" si="122"/>
        <v>0</v>
      </c>
      <c r="CA160" s="34">
        <f t="shared" si="122"/>
        <v>0</v>
      </c>
      <c r="CB160" s="34">
        <f t="shared" si="122"/>
        <v>0</v>
      </c>
      <c r="CC160" s="34">
        <f t="shared" si="122"/>
        <v>0</v>
      </c>
      <c r="CD160" s="34">
        <f t="shared" si="122"/>
        <v>0</v>
      </c>
      <c r="CE160" s="34">
        <f t="shared" si="122"/>
        <v>0</v>
      </c>
      <c r="CF160" s="34">
        <f t="shared" si="122"/>
        <v>0</v>
      </c>
      <c r="CG160" s="34">
        <f t="shared" si="122"/>
        <v>0</v>
      </c>
      <c r="CH160" s="34">
        <f t="shared" si="122"/>
        <v>0</v>
      </c>
      <c r="CI160" s="34">
        <f t="shared" si="122"/>
        <v>0</v>
      </c>
      <c r="CJ160" s="34">
        <f t="shared" si="122"/>
        <v>0</v>
      </c>
      <c r="CK160" s="34">
        <f t="shared" si="122"/>
        <v>0</v>
      </c>
      <c r="CL160" s="34">
        <f t="shared" si="122"/>
        <v>0</v>
      </c>
      <c r="CM160" s="34">
        <f t="shared" si="122"/>
        <v>0</v>
      </c>
      <c r="CN160" s="34">
        <f t="shared" si="122"/>
        <v>0</v>
      </c>
      <c r="CO160" s="252"/>
      <c r="CP160" s="40"/>
      <c r="CQ160" s="41"/>
      <c r="CR160" s="59"/>
      <c r="CS160" s="193"/>
      <c r="CT160" s="209">
        <f>A159</f>
        <v>0</v>
      </c>
      <c r="CU160" s="193"/>
      <c r="CV160" s="193"/>
      <c r="CW160" s="193"/>
      <c r="CX160" s="193"/>
      <c r="CY160" s="193"/>
      <c r="CZ160" s="193"/>
      <c r="DA160" s="193"/>
      <c r="DB160" s="193"/>
      <c r="DC160" s="193"/>
      <c r="DD160" s="193"/>
      <c r="DE160" s="193"/>
      <c r="DF160" s="193"/>
      <c r="DG160" s="193"/>
      <c r="DH160" s="193"/>
      <c r="DI160" s="193"/>
      <c r="DJ160" s="193"/>
      <c r="DK160" s="193"/>
      <c r="DL160" s="193"/>
      <c r="DM160" s="193"/>
      <c r="DN160" s="193"/>
      <c r="DO160" s="193"/>
      <c r="DP160" s="193"/>
      <c r="DQ160" s="193"/>
      <c r="DR160" s="193"/>
      <c r="DS160" s="193"/>
      <c r="DT160" s="193"/>
      <c r="DU160" s="193"/>
      <c r="DV160" s="193"/>
      <c r="DW160" s="193"/>
      <c r="DX160" s="193"/>
      <c r="DY160" s="193"/>
      <c r="DZ160" s="193"/>
      <c r="EA160" s="193"/>
      <c r="EB160" s="193"/>
      <c r="EC160" s="193"/>
      <c r="ED160" s="193"/>
      <c r="EE160" s="193"/>
      <c r="EF160" s="193"/>
      <c r="EG160" s="193"/>
      <c r="EH160" s="193"/>
      <c r="EI160" s="193"/>
      <c r="EJ160" s="193"/>
      <c r="EK160" s="193"/>
      <c r="EL160" s="193"/>
      <c r="EM160" s="193"/>
      <c r="EN160" s="193"/>
      <c r="EO160" s="193"/>
      <c r="EP160" s="193"/>
      <c r="EQ160" s="193"/>
      <c r="ER160" s="193"/>
      <c r="ES160" s="193"/>
      <c r="ET160" s="193"/>
      <c r="EU160" s="193"/>
      <c r="EV160" s="193"/>
      <c r="EW160" s="193"/>
      <c r="EX160" s="193"/>
      <c r="EY160" s="193"/>
      <c r="EZ160" s="193"/>
      <c r="FA160" s="193"/>
      <c r="FB160" s="193"/>
      <c r="FC160" s="193"/>
      <c r="FD160" s="193"/>
      <c r="FE160" s="193"/>
      <c r="FF160" s="193"/>
      <c r="FG160" s="193"/>
      <c r="FH160" s="193"/>
      <c r="FI160" s="193"/>
      <c r="FJ160" s="193"/>
      <c r="FK160" s="193"/>
      <c r="FL160" s="193"/>
      <c r="FM160" s="193"/>
      <c r="FN160" s="193"/>
      <c r="FO160" s="193"/>
      <c r="FP160" s="193"/>
      <c r="FQ160" s="193"/>
      <c r="FR160" s="193"/>
      <c r="FS160" s="193"/>
      <c r="FT160" s="193"/>
      <c r="FU160" s="193"/>
      <c r="FV160" s="193"/>
      <c r="FW160" s="193"/>
      <c r="FX160" s="193"/>
      <c r="FY160" s="193"/>
      <c r="FZ160" s="193"/>
      <c r="GA160" s="193"/>
      <c r="GB160" s="193"/>
    </row>
    <row r="161" spans="1:184" s="179" customFormat="1" hidden="1">
      <c r="A161" s="279">
        <v>28</v>
      </c>
      <c r="B161" s="16" t="s">
        <v>18</v>
      </c>
      <c r="C161" s="46">
        <f>RANK(C164,$C164:$CN164,0)</f>
        <v>1</v>
      </c>
      <c r="D161" s="46">
        <f t="shared" ref="D161:BO161" si="123">RANK(D164,$C164:$CN164,0)</f>
        <v>1</v>
      </c>
      <c r="E161" s="46">
        <f t="shared" si="123"/>
        <v>1</v>
      </c>
      <c r="F161" s="46">
        <f t="shared" si="123"/>
        <v>1</v>
      </c>
      <c r="G161" s="46">
        <f t="shared" si="123"/>
        <v>1</v>
      </c>
      <c r="H161" s="46">
        <f t="shared" si="123"/>
        <v>1</v>
      </c>
      <c r="I161" s="46">
        <f t="shared" si="123"/>
        <v>1</v>
      </c>
      <c r="J161" s="46">
        <f t="shared" si="123"/>
        <v>1</v>
      </c>
      <c r="K161" s="46">
        <f t="shared" si="123"/>
        <v>1</v>
      </c>
      <c r="L161" s="46">
        <f t="shared" si="123"/>
        <v>1</v>
      </c>
      <c r="M161" s="46">
        <f t="shared" si="123"/>
        <v>1</v>
      </c>
      <c r="N161" s="46">
        <f t="shared" si="123"/>
        <v>1</v>
      </c>
      <c r="O161" s="46">
        <f t="shared" si="123"/>
        <v>1</v>
      </c>
      <c r="P161" s="46">
        <f t="shared" si="123"/>
        <v>1</v>
      </c>
      <c r="Q161" s="46">
        <f t="shared" si="123"/>
        <v>1</v>
      </c>
      <c r="R161" s="46">
        <f t="shared" si="123"/>
        <v>1</v>
      </c>
      <c r="S161" s="46">
        <f t="shared" si="123"/>
        <v>1</v>
      </c>
      <c r="T161" s="46">
        <f t="shared" si="123"/>
        <v>1</v>
      </c>
      <c r="U161" s="46">
        <f t="shared" si="123"/>
        <v>1</v>
      </c>
      <c r="V161" s="46">
        <f t="shared" si="123"/>
        <v>1</v>
      </c>
      <c r="W161" s="46">
        <f t="shared" si="123"/>
        <v>1</v>
      </c>
      <c r="X161" s="46">
        <f t="shared" si="123"/>
        <v>1</v>
      </c>
      <c r="Y161" s="46">
        <f t="shared" si="123"/>
        <v>1</v>
      </c>
      <c r="Z161" s="46">
        <f t="shared" si="123"/>
        <v>1</v>
      </c>
      <c r="AA161" s="46">
        <f t="shared" si="123"/>
        <v>1</v>
      </c>
      <c r="AB161" s="46">
        <f t="shared" si="123"/>
        <v>1</v>
      </c>
      <c r="AC161" s="46">
        <f t="shared" si="123"/>
        <v>1</v>
      </c>
      <c r="AD161" s="46">
        <f t="shared" si="123"/>
        <v>1</v>
      </c>
      <c r="AE161" s="46">
        <f t="shared" si="123"/>
        <v>1</v>
      </c>
      <c r="AF161" s="46">
        <f t="shared" si="123"/>
        <v>1</v>
      </c>
      <c r="AG161" s="46">
        <f t="shared" si="123"/>
        <v>1</v>
      </c>
      <c r="AH161" s="46">
        <f t="shared" si="123"/>
        <v>1</v>
      </c>
      <c r="AI161" s="46">
        <f t="shared" si="123"/>
        <v>1</v>
      </c>
      <c r="AJ161" s="46">
        <f t="shared" si="123"/>
        <v>1</v>
      </c>
      <c r="AK161" s="46">
        <f t="shared" si="123"/>
        <v>1</v>
      </c>
      <c r="AL161" s="46">
        <f t="shared" si="123"/>
        <v>1</v>
      </c>
      <c r="AM161" s="46">
        <f t="shared" si="123"/>
        <v>1</v>
      </c>
      <c r="AN161" s="46">
        <f t="shared" si="123"/>
        <v>1</v>
      </c>
      <c r="AO161" s="46">
        <f t="shared" si="123"/>
        <v>1</v>
      </c>
      <c r="AP161" s="46">
        <f t="shared" si="123"/>
        <v>1</v>
      </c>
      <c r="AQ161" s="46">
        <f t="shared" si="123"/>
        <v>1</v>
      </c>
      <c r="AR161" s="46">
        <f t="shared" si="123"/>
        <v>1</v>
      </c>
      <c r="AS161" s="46">
        <f t="shared" si="123"/>
        <v>1</v>
      </c>
      <c r="AT161" s="46">
        <f t="shared" si="123"/>
        <v>1</v>
      </c>
      <c r="AU161" s="46">
        <f t="shared" si="123"/>
        <v>1</v>
      </c>
      <c r="AV161" s="46">
        <f t="shared" si="123"/>
        <v>1</v>
      </c>
      <c r="AW161" s="46">
        <f t="shared" si="123"/>
        <v>1</v>
      </c>
      <c r="AX161" s="46">
        <f t="shared" si="123"/>
        <v>1</v>
      </c>
      <c r="AY161" s="46">
        <f t="shared" si="123"/>
        <v>1</v>
      </c>
      <c r="AZ161" s="46">
        <f t="shared" si="123"/>
        <v>1</v>
      </c>
      <c r="BA161" s="46">
        <f t="shared" si="123"/>
        <v>1</v>
      </c>
      <c r="BB161" s="46">
        <f t="shared" si="123"/>
        <v>1</v>
      </c>
      <c r="BC161" s="46">
        <f t="shared" si="123"/>
        <v>1</v>
      </c>
      <c r="BD161" s="46">
        <f t="shared" si="123"/>
        <v>1</v>
      </c>
      <c r="BE161" s="46">
        <f t="shared" si="123"/>
        <v>1</v>
      </c>
      <c r="BF161" s="46">
        <f t="shared" si="123"/>
        <v>1</v>
      </c>
      <c r="BG161" s="46">
        <f t="shared" si="123"/>
        <v>1</v>
      </c>
      <c r="BH161" s="46">
        <f t="shared" si="123"/>
        <v>1</v>
      </c>
      <c r="BI161" s="46">
        <f t="shared" si="123"/>
        <v>1</v>
      </c>
      <c r="BJ161" s="46">
        <f t="shared" si="123"/>
        <v>1</v>
      </c>
      <c r="BK161" s="46">
        <f t="shared" si="123"/>
        <v>1</v>
      </c>
      <c r="BL161" s="46">
        <f t="shared" si="123"/>
        <v>1</v>
      </c>
      <c r="BM161" s="46">
        <f t="shared" si="123"/>
        <v>1</v>
      </c>
      <c r="BN161" s="46">
        <f t="shared" si="123"/>
        <v>1</v>
      </c>
      <c r="BO161" s="46">
        <f t="shared" si="123"/>
        <v>1</v>
      </c>
      <c r="BP161" s="46">
        <f t="shared" ref="BP161:CN161" si="124">RANK(BP164,$C164:$CN164,0)</f>
        <v>1</v>
      </c>
      <c r="BQ161" s="46">
        <f t="shared" si="124"/>
        <v>1</v>
      </c>
      <c r="BR161" s="46">
        <f t="shared" si="124"/>
        <v>1</v>
      </c>
      <c r="BS161" s="46">
        <f t="shared" si="124"/>
        <v>1</v>
      </c>
      <c r="BT161" s="46">
        <f t="shared" si="124"/>
        <v>1</v>
      </c>
      <c r="BU161" s="46">
        <f t="shared" si="124"/>
        <v>1</v>
      </c>
      <c r="BV161" s="46">
        <f t="shared" si="124"/>
        <v>1</v>
      </c>
      <c r="BW161" s="46">
        <f t="shared" si="124"/>
        <v>1</v>
      </c>
      <c r="BX161" s="46">
        <f t="shared" si="124"/>
        <v>1</v>
      </c>
      <c r="BY161" s="46">
        <f t="shared" si="124"/>
        <v>1</v>
      </c>
      <c r="BZ161" s="46">
        <f t="shared" si="124"/>
        <v>1</v>
      </c>
      <c r="CA161" s="46">
        <f t="shared" si="124"/>
        <v>1</v>
      </c>
      <c r="CB161" s="46">
        <f t="shared" si="124"/>
        <v>1</v>
      </c>
      <c r="CC161" s="46">
        <f t="shared" si="124"/>
        <v>1</v>
      </c>
      <c r="CD161" s="46">
        <f t="shared" si="124"/>
        <v>1</v>
      </c>
      <c r="CE161" s="46">
        <f t="shared" si="124"/>
        <v>1</v>
      </c>
      <c r="CF161" s="46">
        <f t="shared" si="124"/>
        <v>1</v>
      </c>
      <c r="CG161" s="46">
        <f t="shared" si="124"/>
        <v>1</v>
      </c>
      <c r="CH161" s="46">
        <f t="shared" si="124"/>
        <v>1</v>
      </c>
      <c r="CI161" s="46">
        <f t="shared" si="124"/>
        <v>1</v>
      </c>
      <c r="CJ161" s="46">
        <f t="shared" si="124"/>
        <v>1</v>
      </c>
      <c r="CK161" s="46">
        <f t="shared" si="124"/>
        <v>1</v>
      </c>
      <c r="CL161" s="46">
        <f t="shared" si="124"/>
        <v>1</v>
      </c>
      <c r="CM161" s="46">
        <f t="shared" si="124"/>
        <v>1</v>
      </c>
      <c r="CN161" s="46">
        <f t="shared" si="124"/>
        <v>1</v>
      </c>
      <c r="CO161" s="252"/>
      <c r="CP161" s="40"/>
      <c r="CQ161" s="41"/>
      <c r="CR161" s="59"/>
      <c r="CS161" s="193"/>
      <c r="CT161" s="209"/>
      <c r="CU161" s="193"/>
      <c r="CV161" s="193"/>
      <c r="CW161" s="193"/>
      <c r="CX161" s="193"/>
      <c r="CY161" s="193"/>
      <c r="CZ161" s="193"/>
      <c r="DA161" s="193"/>
      <c r="DB161" s="193"/>
      <c r="DC161" s="193"/>
      <c r="DD161" s="193"/>
      <c r="DE161" s="193"/>
      <c r="DF161" s="193"/>
      <c r="DG161" s="193"/>
      <c r="DH161" s="193"/>
      <c r="DI161" s="193"/>
      <c r="DJ161" s="193"/>
      <c r="DK161" s="193"/>
      <c r="DL161" s="193"/>
      <c r="DM161" s="193"/>
      <c r="DN161" s="193"/>
      <c r="DO161" s="193"/>
      <c r="DP161" s="193"/>
      <c r="DQ161" s="193"/>
      <c r="DR161" s="193"/>
      <c r="DS161" s="193"/>
      <c r="DT161" s="193"/>
      <c r="DU161" s="193"/>
      <c r="DV161" s="193"/>
      <c r="DW161" s="193"/>
      <c r="DX161" s="193"/>
      <c r="DY161" s="193"/>
      <c r="DZ161" s="193"/>
      <c r="EA161" s="193"/>
      <c r="EB161" s="193"/>
      <c r="EC161" s="193"/>
      <c r="ED161" s="193"/>
      <c r="EE161" s="193"/>
      <c r="EF161" s="193"/>
      <c r="EG161" s="193"/>
      <c r="EH161" s="193"/>
      <c r="EI161" s="193"/>
      <c r="EJ161" s="193"/>
      <c r="EK161" s="193"/>
      <c r="EL161" s="193"/>
      <c r="EM161" s="193"/>
      <c r="EN161" s="193"/>
      <c r="EO161" s="193"/>
      <c r="EP161" s="193"/>
      <c r="EQ161" s="193"/>
      <c r="ER161" s="193"/>
      <c r="ES161" s="193"/>
      <c r="ET161" s="193"/>
      <c r="EU161" s="193"/>
      <c r="EV161" s="193"/>
      <c r="EW161" s="193"/>
      <c r="EX161" s="193"/>
      <c r="EY161" s="193"/>
      <c r="EZ161" s="193"/>
      <c r="FA161" s="193"/>
      <c r="FB161" s="193"/>
      <c r="FC161" s="193"/>
      <c r="FD161" s="193"/>
      <c r="FE161" s="193"/>
      <c r="FF161" s="193"/>
      <c r="FG161" s="193"/>
      <c r="FH161" s="193"/>
      <c r="FI161" s="193"/>
      <c r="FJ161" s="193"/>
      <c r="FK161" s="193"/>
      <c r="FL161" s="193"/>
      <c r="FM161" s="193"/>
      <c r="FN161" s="193"/>
      <c r="FO161" s="193"/>
      <c r="FP161" s="193"/>
      <c r="FQ161" s="193"/>
      <c r="FR161" s="193"/>
      <c r="FS161" s="193"/>
      <c r="FT161" s="193"/>
      <c r="FU161" s="193"/>
      <c r="FV161" s="193"/>
      <c r="FW161" s="193"/>
      <c r="FX161" s="193"/>
      <c r="FY161" s="193"/>
      <c r="FZ161" s="193"/>
      <c r="GA161" s="193"/>
      <c r="GB161" s="193"/>
    </row>
    <row r="162" spans="1:184" s="179" customFormat="1">
      <c r="A162" s="280"/>
      <c r="B162" s="16" t="s">
        <v>1</v>
      </c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252"/>
      <c r="CP162" s="188" t="str">
        <f>IF(Randomizer!CP179=0,"",Randomizer!CP179)</f>
        <v/>
      </c>
      <c r="CQ162" s="188" t="str">
        <f>IF(CP162=0, "", Randomizer!CQ179)</f>
        <v/>
      </c>
      <c r="CR162" s="59"/>
      <c r="CS162" s="193"/>
      <c r="CT162" s="209">
        <f>A161</f>
        <v>28</v>
      </c>
      <c r="CU162" s="193"/>
      <c r="CV162" s="193"/>
      <c r="CW162" s="193"/>
      <c r="CX162" s="193"/>
      <c r="CY162" s="193"/>
      <c r="CZ162" s="193"/>
      <c r="DA162" s="193"/>
      <c r="DB162" s="193"/>
      <c r="DC162" s="193"/>
      <c r="DD162" s="193"/>
      <c r="DE162" s="193"/>
      <c r="DF162" s="193"/>
      <c r="DG162" s="193"/>
      <c r="DH162" s="193"/>
      <c r="DI162" s="193"/>
      <c r="DJ162" s="193"/>
      <c r="DK162" s="193"/>
      <c r="DL162" s="193"/>
      <c r="DM162" s="193"/>
      <c r="DN162" s="193"/>
      <c r="DO162" s="193"/>
      <c r="DP162" s="193"/>
      <c r="DQ162" s="193"/>
      <c r="DR162" s="193"/>
      <c r="DS162" s="193"/>
      <c r="DT162" s="193"/>
      <c r="DU162" s="193"/>
      <c r="DV162" s="193"/>
      <c r="DW162" s="193"/>
      <c r="DX162" s="193"/>
      <c r="DY162" s="193"/>
      <c r="DZ162" s="193"/>
      <c r="EA162" s="193"/>
      <c r="EB162" s="193"/>
      <c r="EC162" s="193"/>
      <c r="ED162" s="193"/>
      <c r="EE162" s="193"/>
      <c r="EF162" s="193"/>
      <c r="EG162" s="193"/>
      <c r="EH162" s="193"/>
      <c r="EI162" s="193"/>
      <c r="EJ162" s="193"/>
      <c r="EK162" s="193"/>
      <c r="EL162" s="193"/>
      <c r="EM162" s="193"/>
      <c r="EN162" s="193"/>
      <c r="EO162" s="193"/>
      <c r="EP162" s="193"/>
      <c r="EQ162" s="193"/>
      <c r="ER162" s="193"/>
      <c r="ES162" s="193"/>
      <c r="ET162" s="193"/>
      <c r="EU162" s="193"/>
      <c r="EV162" s="193"/>
      <c r="EW162" s="193"/>
      <c r="EX162" s="193"/>
      <c r="EY162" s="193"/>
      <c r="EZ162" s="193"/>
      <c r="FA162" s="193"/>
      <c r="FB162" s="193"/>
      <c r="FC162" s="193"/>
      <c r="FD162" s="193"/>
      <c r="FE162" s="193"/>
      <c r="FF162" s="193"/>
      <c r="FG162" s="193"/>
      <c r="FH162" s="193"/>
      <c r="FI162" s="193"/>
      <c r="FJ162" s="193"/>
      <c r="FK162" s="193"/>
      <c r="FL162" s="193"/>
      <c r="FM162" s="193"/>
      <c r="FN162" s="193"/>
      <c r="FO162" s="193"/>
      <c r="FP162" s="193"/>
      <c r="FQ162" s="193"/>
      <c r="FR162" s="193"/>
      <c r="FS162" s="193"/>
      <c r="FT162" s="193"/>
      <c r="FU162" s="193"/>
      <c r="FV162" s="193"/>
      <c r="FW162" s="193"/>
      <c r="FX162" s="193"/>
      <c r="FY162" s="193"/>
      <c r="FZ162" s="193"/>
      <c r="GA162" s="193"/>
      <c r="GB162" s="193"/>
    </row>
    <row r="163" spans="1:184" s="179" customFormat="1">
      <c r="A163" s="280"/>
      <c r="B163" s="16" t="s">
        <v>57</v>
      </c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252"/>
      <c r="CP163" s="245"/>
      <c r="CQ163" s="245"/>
      <c r="CR163" s="59"/>
      <c r="CS163" s="193"/>
      <c r="CT163" s="209"/>
      <c r="CU163" s="193"/>
      <c r="CV163" s="193"/>
      <c r="CW163" s="193"/>
      <c r="CX163" s="193"/>
      <c r="CY163" s="193"/>
      <c r="CZ163" s="193"/>
      <c r="DA163" s="193"/>
      <c r="DB163" s="193"/>
      <c r="DC163" s="193"/>
      <c r="DD163" s="193"/>
      <c r="DE163" s="193"/>
      <c r="DF163" s="193"/>
      <c r="DG163" s="193"/>
      <c r="DH163" s="193"/>
      <c r="DI163" s="193"/>
      <c r="DJ163" s="193"/>
      <c r="DK163" s="193"/>
      <c r="DL163" s="193"/>
      <c r="DM163" s="193"/>
      <c r="DN163" s="193"/>
      <c r="DO163" s="193"/>
      <c r="DP163" s="193"/>
      <c r="DQ163" s="193"/>
      <c r="DR163" s="193"/>
      <c r="DS163" s="193"/>
      <c r="DT163" s="193"/>
      <c r="DU163" s="193"/>
      <c r="DV163" s="193"/>
      <c r="DW163" s="193"/>
      <c r="DX163" s="193"/>
      <c r="DY163" s="193"/>
      <c r="DZ163" s="193"/>
      <c r="EA163" s="193"/>
      <c r="EB163" s="193"/>
      <c r="EC163" s="193"/>
      <c r="ED163" s="193"/>
      <c r="EE163" s="193"/>
      <c r="EF163" s="193"/>
      <c r="EG163" s="193"/>
      <c r="EH163" s="193"/>
      <c r="EI163" s="193"/>
      <c r="EJ163" s="193"/>
      <c r="EK163" s="193"/>
      <c r="EL163" s="193"/>
      <c r="EM163" s="193"/>
      <c r="EN163" s="193"/>
      <c r="EO163" s="193"/>
      <c r="EP163" s="193"/>
      <c r="EQ163" s="193"/>
      <c r="ER163" s="193"/>
      <c r="ES163" s="193"/>
      <c r="ET163" s="193"/>
      <c r="EU163" s="193"/>
      <c r="EV163" s="193"/>
      <c r="EW163" s="193"/>
      <c r="EX163" s="193"/>
      <c r="EY163" s="193"/>
      <c r="EZ163" s="193"/>
      <c r="FA163" s="193"/>
      <c r="FB163" s="193"/>
      <c r="FC163" s="193"/>
      <c r="FD163" s="193"/>
      <c r="FE163" s="193"/>
      <c r="FF163" s="193"/>
      <c r="FG163" s="193"/>
      <c r="FH163" s="193"/>
      <c r="FI163" s="193"/>
      <c r="FJ163" s="193"/>
      <c r="FK163" s="193"/>
      <c r="FL163" s="193"/>
      <c r="FM163" s="193"/>
      <c r="FN163" s="193"/>
      <c r="FO163" s="193"/>
      <c r="FP163" s="193"/>
      <c r="FQ163" s="193"/>
      <c r="FR163" s="193"/>
      <c r="FS163" s="193"/>
      <c r="FT163" s="193"/>
      <c r="FU163" s="193"/>
      <c r="FV163" s="193"/>
      <c r="FW163" s="193"/>
      <c r="FX163" s="193"/>
      <c r="FY163" s="193"/>
      <c r="FZ163" s="193"/>
      <c r="GA163" s="193"/>
      <c r="GB163" s="193"/>
    </row>
    <row r="164" spans="1:184" s="179" customFormat="1">
      <c r="A164" s="280"/>
      <c r="B164" s="16" t="s">
        <v>2</v>
      </c>
      <c r="C164" s="32">
        <f>Randomizer!C182</f>
        <v>0</v>
      </c>
      <c r="D164" s="32">
        <f>Randomizer!D182</f>
        <v>0</v>
      </c>
      <c r="E164" s="32">
        <f>Randomizer!E182</f>
        <v>0</v>
      </c>
      <c r="F164" s="32">
        <f>Randomizer!F182</f>
        <v>0</v>
      </c>
      <c r="G164" s="32">
        <f>Randomizer!G182</f>
        <v>0</v>
      </c>
      <c r="H164" s="32">
        <f>Randomizer!H182</f>
        <v>0</v>
      </c>
      <c r="I164" s="32">
        <f>Randomizer!I182</f>
        <v>0</v>
      </c>
      <c r="J164" s="32">
        <f>Randomizer!J182</f>
        <v>0</v>
      </c>
      <c r="K164" s="32">
        <f>Randomizer!K182</f>
        <v>0</v>
      </c>
      <c r="L164" s="32">
        <f>Randomizer!L182</f>
        <v>0</v>
      </c>
      <c r="M164" s="32">
        <f>Randomizer!M182</f>
        <v>0</v>
      </c>
      <c r="N164" s="32">
        <f>Randomizer!N182</f>
        <v>0</v>
      </c>
      <c r="O164" s="32">
        <f>Randomizer!O182</f>
        <v>0</v>
      </c>
      <c r="P164" s="32">
        <f>Randomizer!P182</f>
        <v>0</v>
      </c>
      <c r="Q164" s="32">
        <f>Randomizer!Q182</f>
        <v>0</v>
      </c>
      <c r="R164" s="32">
        <f>Randomizer!R182</f>
        <v>0</v>
      </c>
      <c r="S164" s="32">
        <f>Randomizer!S182</f>
        <v>0</v>
      </c>
      <c r="T164" s="32">
        <f>Randomizer!T182</f>
        <v>0</v>
      </c>
      <c r="U164" s="32">
        <f>Randomizer!U182</f>
        <v>0</v>
      </c>
      <c r="V164" s="32">
        <f>Randomizer!V182</f>
        <v>0</v>
      </c>
      <c r="W164" s="32">
        <f>Randomizer!W182</f>
        <v>0</v>
      </c>
      <c r="X164" s="32">
        <f>Randomizer!X182</f>
        <v>0</v>
      </c>
      <c r="Y164" s="32">
        <f>Randomizer!Y182</f>
        <v>0</v>
      </c>
      <c r="Z164" s="32">
        <f>Randomizer!Z182</f>
        <v>0</v>
      </c>
      <c r="AA164" s="32">
        <f>Randomizer!AA182</f>
        <v>0</v>
      </c>
      <c r="AB164" s="32">
        <f>Randomizer!AB182</f>
        <v>0</v>
      </c>
      <c r="AC164" s="32">
        <f>Randomizer!AC182</f>
        <v>0</v>
      </c>
      <c r="AD164" s="32">
        <f>Randomizer!AD182</f>
        <v>0</v>
      </c>
      <c r="AE164" s="32">
        <f>Randomizer!AE182</f>
        <v>0</v>
      </c>
      <c r="AF164" s="32">
        <f>Randomizer!AF182</f>
        <v>0</v>
      </c>
      <c r="AG164" s="32">
        <f>Randomizer!AG182</f>
        <v>0</v>
      </c>
      <c r="AH164" s="32">
        <f>Randomizer!AH182</f>
        <v>0</v>
      </c>
      <c r="AI164" s="32">
        <f>Randomizer!AI182</f>
        <v>0</v>
      </c>
      <c r="AJ164" s="32">
        <f>Randomizer!AJ182</f>
        <v>0</v>
      </c>
      <c r="AK164" s="32">
        <f>Randomizer!AK182</f>
        <v>0</v>
      </c>
      <c r="AL164" s="32">
        <f>Randomizer!AL182</f>
        <v>0</v>
      </c>
      <c r="AM164" s="32">
        <f>Randomizer!AM182</f>
        <v>0</v>
      </c>
      <c r="AN164" s="32">
        <f>Randomizer!AN182</f>
        <v>0</v>
      </c>
      <c r="AO164" s="32">
        <f>Randomizer!AO182</f>
        <v>0</v>
      </c>
      <c r="AP164" s="32">
        <f>Randomizer!AP182</f>
        <v>0</v>
      </c>
      <c r="AQ164" s="32">
        <f>Randomizer!AQ182</f>
        <v>0</v>
      </c>
      <c r="AR164" s="32">
        <f>Randomizer!AR182</f>
        <v>0</v>
      </c>
      <c r="AS164" s="32">
        <f>Randomizer!AS182</f>
        <v>0</v>
      </c>
      <c r="AT164" s="32">
        <f>Randomizer!AT182</f>
        <v>0</v>
      </c>
      <c r="AU164" s="32">
        <f>Randomizer!AU182</f>
        <v>0</v>
      </c>
      <c r="AV164" s="32">
        <f>Randomizer!AV182</f>
        <v>0</v>
      </c>
      <c r="AW164" s="32">
        <f>Randomizer!AW182</f>
        <v>0</v>
      </c>
      <c r="AX164" s="32">
        <f>Randomizer!AX182</f>
        <v>0</v>
      </c>
      <c r="AY164" s="32">
        <f>Randomizer!AY182</f>
        <v>0</v>
      </c>
      <c r="AZ164" s="32">
        <f>Randomizer!AZ182</f>
        <v>0</v>
      </c>
      <c r="BA164" s="32">
        <f>Randomizer!BA182</f>
        <v>0</v>
      </c>
      <c r="BB164" s="32">
        <f>Randomizer!BB182</f>
        <v>0</v>
      </c>
      <c r="BC164" s="32">
        <f>Randomizer!BC182</f>
        <v>0</v>
      </c>
      <c r="BD164" s="32">
        <f>Randomizer!BD182</f>
        <v>0</v>
      </c>
      <c r="BE164" s="32">
        <f>Randomizer!BE182</f>
        <v>0</v>
      </c>
      <c r="BF164" s="32">
        <f>Randomizer!BF182</f>
        <v>0</v>
      </c>
      <c r="BG164" s="32">
        <f>Randomizer!BG182</f>
        <v>0</v>
      </c>
      <c r="BH164" s="32">
        <f>Randomizer!BH182</f>
        <v>0</v>
      </c>
      <c r="BI164" s="32">
        <f>Randomizer!BI182</f>
        <v>0</v>
      </c>
      <c r="BJ164" s="32">
        <f>Randomizer!BJ182</f>
        <v>0</v>
      </c>
      <c r="BK164" s="32">
        <f>Randomizer!BK182</f>
        <v>0</v>
      </c>
      <c r="BL164" s="32">
        <f>Randomizer!BL182</f>
        <v>0</v>
      </c>
      <c r="BM164" s="32">
        <f>Randomizer!BM182</f>
        <v>0</v>
      </c>
      <c r="BN164" s="32">
        <f>Randomizer!BN182</f>
        <v>0</v>
      </c>
      <c r="BO164" s="32">
        <f>Randomizer!BO182</f>
        <v>0</v>
      </c>
      <c r="BP164" s="32">
        <f>Randomizer!BP182</f>
        <v>0</v>
      </c>
      <c r="BQ164" s="32">
        <f>Randomizer!BQ182</f>
        <v>0</v>
      </c>
      <c r="BR164" s="32">
        <f>Randomizer!BR182</f>
        <v>0</v>
      </c>
      <c r="BS164" s="32">
        <f>Randomizer!BS182</f>
        <v>0</v>
      </c>
      <c r="BT164" s="32">
        <f>Randomizer!BT182</f>
        <v>0</v>
      </c>
      <c r="BU164" s="32">
        <f>Randomizer!BU182</f>
        <v>0</v>
      </c>
      <c r="BV164" s="32">
        <f>Randomizer!BV182</f>
        <v>0</v>
      </c>
      <c r="BW164" s="32">
        <f>Randomizer!BW182</f>
        <v>0</v>
      </c>
      <c r="BX164" s="32">
        <f>Randomizer!BX182</f>
        <v>0</v>
      </c>
      <c r="BY164" s="32">
        <f>Randomizer!BY182</f>
        <v>0</v>
      </c>
      <c r="BZ164" s="32">
        <f>Randomizer!BZ182</f>
        <v>0</v>
      </c>
      <c r="CA164" s="32">
        <f>Randomizer!CA182</f>
        <v>0</v>
      </c>
      <c r="CB164" s="32">
        <f>Randomizer!CB182</f>
        <v>0</v>
      </c>
      <c r="CC164" s="32">
        <f>Randomizer!CC182</f>
        <v>0</v>
      </c>
      <c r="CD164" s="32">
        <f>Randomizer!CD182</f>
        <v>0</v>
      </c>
      <c r="CE164" s="32">
        <f>Randomizer!CE182</f>
        <v>0</v>
      </c>
      <c r="CF164" s="32">
        <f>Randomizer!CF182</f>
        <v>0</v>
      </c>
      <c r="CG164" s="32">
        <f>Randomizer!CG182</f>
        <v>0</v>
      </c>
      <c r="CH164" s="32">
        <f>Randomizer!CH182</f>
        <v>0</v>
      </c>
      <c r="CI164" s="32">
        <f>Randomizer!CI182</f>
        <v>0</v>
      </c>
      <c r="CJ164" s="32">
        <f>Randomizer!CJ182</f>
        <v>0</v>
      </c>
      <c r="CK164" s="32">
        <f>Randomizer!CK182</f>
        <v>0</v>
      </c>
      <c r="CL164" s="32">
        <f>Randomizer!CL182</f>
        <v>0</v>
      </c>
      <c r="CM164" s="32">
        <f>Randomizer!CM182</f>
        <v>0</v>
      </c>
      <c r="CN164" s="32">
        <f>Randomizer!CN182</f>
        <v>0</v>
      </c>
      <c r="CO164" s="252"/>
      <c r="CP164" s="189"/>
      <c r="CQ164" s="190"/>
      <c r="CR164" s="59"/>
      <c r="CS164" s="193"/>
      <c r="CT164" s="209"/>
      <c r="CU164" s="193"/>
      <c r="CV164" s="193"/>
      <c r="CW164" s="193"/>
      <c r="CX164" s="193"/>
      <c r="CY164" s="193"/>
      <c r="CZ164" s="193"/>
      <c r="DA164" s="193"/>
      <c r="DB164" s="193"/>
      <c r="DC164" s="193"/>
      <c r="DD164" s="193"/>
      <c r="DE164" s="193"/>
      <c r="DF164" s="193"/>
      <c r="DG164" s="193"/>
      <c r="DH164" s="193"/>
      <c r="DI164" s="193"/>
      <c r="DJ164" s="193"/>
      <c r="DK164" s="193"/>
      <c r="DL164" s="193"/>
      <c r="DM164" s="193"/>
      <c r="DN164" s="193"/>
      <c r="DO164" s="193"/>
      <c r="DP164" s="193"/>
      <c r="DQ164" s="193"/>
      <c r="DR164" s="193"/>
      <c r="DS164" s="193"/>
      <c r="DT164" s="193"/>
      <c r="DU164" s="193"/>
      <c r="DV164" s="193"/>
      <c r="DW164" s="193"/>
      <c r="DX164" s="193"/>
      <c r="DY164" s="193"/>
      <c r="DZ164" s="193"/>
      <c r="EA164" s="193"/>
      <c r="EB164" s="193"/>
      <c r="EC164" s="193"/>
      <c r="ED164" s="193"/>
      <c r="EE164" s="193"/>
      <c r="EF164" s="193"/>
      <c r="EG164" s="193"/>
      <c r="EH164" s="193"/>
      <c r="EI164" s="193"/>
      <c r="EJ164" s="193"/>
      <c r="EK164" s="193"/>
      <c r="EL164" s="193"/>
      <c r="EM164" s="193"/>
      <c r="EN164" s="193"/>
      <c r="EO164" s="193"/>
      <c r="EP164" s="193"/>
      <c r="EQ164" s="193"/>
      <c r="ER164" s="193"/>
      <c r="ES164" s="193"/>
      <c r="ET164" s="193"/>
      <c r="EU164" s="193"/>
      <c r="EV164" s="193"/>
      <c r="EW164" s="193"/>
      <c r="EX164" s="193"/>
      <c r="EY164" s="193"/>
      <c r="EZ164" s="193"/>
      <c r="FA164" s="193"/>
      <c r="FB164" s="193"/>
      <c r="FC164" s="193"/>
      <c r="FD164" s="193"/>
      <c r="FE164" s="193"/>
      <c r="FF164" s="193"/>
      <c r="FG164" s="193"/>
      <c r="FH164" s="193"/>
      <c r="FI164" s="193"/>
      <c r="FJ164" s="193"/>
      <c r="FK164" s="193"/>
      <c r="FL164" s="193"/>
      <c r="FM164" s="193"/>
      <c r="FN164" s="193"/>
      <c r="FO164" s="193"/>
      <c r="FP164" s="193"/>
      <c r="FQ164" s="193"/>
      <c r="FR164" s="193"/>
      <c r="FS164" s="193"/>
      <c r="FT164" s="193"/>
      <c r="FU164" s="193"/>
      <c r="FV164" s="193"/>
      <c r="FW164" s="193"/>
      <c r="FX164" s="193"/>
      <c r="FY164" s="193"/>
      <c r="FZ164" s="193"/>
      <c r="GA164" s="193"/>
      <c r="GB164" s="193"/>
    </row>
    <row r="165" spans="1:184" s="179" customFormat="1" hidden="1">
      <c r="A165" s="281"/>
      <c r="B165" s="16" t="s">
        <v>16</v>
      </c>
      <c r="C165" s="32" t="str">
        <f>C160</f>
        <v>Frank Hulton </v>
      </c>
      <c r="D165" s="32" t="str">
        <f t="shared" ref="D165:BO165" si="125">D160</f>
        <v>Mark Redsell</v>
      </c>
      <c r="E165" s="32" t="str">
        <f t="shared" si="125"/>
        <v>Greg Dakin</v>
      </c>
      <c r="F165" s="32" t="str">
        <f t="shared" si="125"/>
        <v>Thorsten Folker</v>
      </c>
      <c r="G165" s="32" t="str">
        <f t="shared" si="125"/>
        <v>Joel West </v>
      </c>
      <c r="H165" s="32" t="str">
        <f t="shared" si="125"/>
        <v>Klaus Brettner</v>
      </c>
      <c r="I165" s="32" t="str">
        <f t="shared" si="125"/>
        <v>Markus Meissner</v>
      </c>
      <c r="J165" s="32" t="str">
        <f t="shared" si="125"/>
        <v>Stefan Bernardy</v>
      </c>
      <c r="K165" s="32" t="str">
        <f t="shared" si="125"/>
        <v>Søren Krogh</v>
      </c>
      <c r="L165" s="32" t="str">
        <f t="shared" si="125"/>
        <v>Alvaro Silgado</v>
      </c>
      <c r="M165" s="32" t="str">
        <f t="shared" si="125"/>
        <v>Pete Burgess</v>
      </c>
      <c r="N165" s="32" t="str">
        <f t="shared" si="125"/>
        <v>Dieter Perlick</v>
      </c>
      <c r="O165" s="32" t="str">
        <f t="shared" si="125"/>
        <v>Simon Thornton </v>
      </c>
      <c r="P165" s="32" t="str">
        <f t="shared" si="125"/>
        <v>André Austen</v>
      </c>
      <c r="Q165" s="32" t="str">
        <f t="shared" si="125"/>
        <v>Siegfried Schedel</v>
      </c>
      <c r="R165" s="32" t="str">
        <f t="shared" si="125"/>
        <v>George Young</v>
      </c>
      <c r="S165" s="32" t="str">
        <f t="shared" si="125"/>
        <v>John Phillips</v>
      </c>
      <c r="T165" s="32" t="str">
        <f t="shared" si="125"/>
        <v>Stefan Bertschi</v>
      </c>
      <c r="U165" s="32" t="str">
        <f t="shared" si="125"/>
        <v>Jason Bioletti</v>
      </c>
      <c r="V165" s="32" t="str">
        <f t="shared" si="125"/>
        <v>Allen Elliott</v>
      </c>
      <c r="W165" s="32" t="str">
        <f t="shared" si="125"/>
        <v>Thomas Deinert</v>
      </c>
      <c r="X165" s="32" t="str">
        <f t="shared" si="125"/>
        <v>Mike Evans</v>
      </c>
      <c r="Y165" s="32" t="str">
        <f t="shared" si="125"/>
        <v>Jon Edison</v>
      </c>
      <c r="Z165" s="32" t="str">
        <f t="shared" si="125"/>
        <v>Thomas Henselmann</v>
      </c>
      <c r="AA165" s="32" t="str">
        <f t="shared" si="125"/>
        <v>Sebastian Reichert</v>
      </c>
      <c r="AB165" s="32" t="str">
        <f t="shared" si="125"/>
        <v>Robert Hermans</v>
      </c>
      <c r="AC165" s="32" t="str">
        <f t="shared" si="125"/>
        <v>Eberhard Rosemann</v>
      </c>
      <c r="AD165" s="32" t="str">
        <f t="shared" si="125"/>
        <v>Klaus Kowalski</v>
      </c>
      <c r="AE165" s="32" t="str">
        <f t="shared" si="125"/>
        <v>Mike Shellim</v>
      </c>
      <c r="AF165" s="32" t="str">
        <f t="shared" si="125"/>
        <v>Martin Newnham</v>
      </c>
      <c r="AG165" s="32" t="str">
        <f t="shared" si="125"/>
        <v>Marc Schmieding</v>
      </c>
      <c r="AH165" s="32" t="str">
        <f t="shared" si="125"/>
        <v>Mark Treble</v>
      </c>
      <c r="AI165" s="32" t="str">
        <f t="shared" si="125"/>
        <v>Gary Harrison</v>
      </c>
      <c r="AJ165" s="32" t="str">
        <f t="shared" si="125"/>
        <v>Peter Gunning</v>
      </c>
      <c r="AK165" s="32" t="str">
        <f t="shared" si="125"/>
        <v>Tobias Reik</v>
      </c>
      <c r="AL165" s="32" t="str">
        <f t="shared" si="125"/>
        <v>Mick Walsh</v>
      </c>
      <c r="AM165" s="32" t="str">
        <f t="shared" si="125"/>
        <v>Paul Garnett</v>
      </c>
      <c r="AN165" s="32" t="str">
        <f t="shared" si="125"/>
        <v>Daniel Schneider</v>
      </c>
      <c r="AO165" s="32" t="str">
        <f t="shared" si="125"/>
        <v>Torsten Hermann</v>
      </c>
      <c r="AP165" s="32" t="str">
        <f t="shared" si="125"/>
        <v>Peter Kowalski</v>
      </c>
      <c r="AQ165" s="32" t="str">
        <f t="shared" si="125"/>
        <v>Martin Kopp</v>
      </c>
      <c r="AR165" s="32" t="str">
        <f t="shared" si="125"/>
        <v>Plöschberger Hannes</v>
      </c>
      <c r="AS165" s="32" t="str">
        <f t="shared" si="125"/>
        <v>Rick Ruijsink</v>
      </c>
      <c r="AT165" s="32" t="str">
        <f t="shared" si="125"/>
        <v>Mark Abbotts</v>
      </c>
      <c r="AU165" s="32" t="str">
        <f t="shared" si="125"/>
        <v>Arne Finkeldey</v>
      </c>
      <c r="AV165" s="32" t="str">
        <f t="shared" si="125"/>
        <v>Martin Ulrich </v>
      </c>
      <c r="AW165" s="32" t="str">
        <f t="shared" si="125"/>
        <v>Tony Robertson</v>
      </c>
      <c r="AX165" s="32" t="str">
        <f t="shared" si="125"/>
        <v>Jesper Christensen</v>
      </c>
      <c r="AY165" s="32" t="str">
        <f t="shared" si="125"/>
        <v>Ulrich Duttenhofer</v>
      </c>
      <c r="AZ165" s="32" t="str">
        <f t="shared" si="125"/>
        <v>Robert Ryan</v>
      </c>
      <c r="BA165" s="32">
        <f t="shared" si="125"/>
        <v>0</v>
      </c>
      <c r="BB165" s="32">
        <f t="shared" si="125"/>
        <v>0</v>
      </c>
      <c r="BC165" s="32">
        <f t="shared" si="125"/>
        <v>0</v>
      </c>
      <c r="BD165" s="32">
        <f t="shared" si="125"/>
        <v>0</v>
      </c>
      <c r="BE165" s="32">
        <f t="shared" si="125"/>
        <v>0</v>
      </c>
      <c r="BF165" s="32">
        <f t="shared" si="125"/>
        <v>0</v>
      </c>
      <c r="BG165" s="32">
        <f t="shared" si="125"/>
        <v>0</v>
      </c>
      <c r="BH165" s="32">
        <f t="shared" si="125"/>
        <v>0</v>
      </c>
      <c r="BI165" s="32">
        <f t="shared" si="125"/>
        <v>0</v>
      </c>
      <c r="BJ165" s="32">
        <f t="shared" si="125"/>
        <v>0</v>
      </c>
      <c r="BK165" s="32">
        <f t="shared" si="125"/>
        <v>0</v>
      </c>
      <c r="BL165" s="32">
        <f t="shared" si="125"/>
        <v>0</v>
      </c>
      <c r="BM165" s="32">
        <f t="shared" si="125"/>
        <v>0</v>
      </c>
      <c r="BN165" s="32">
        <f t="shared" si="125"/>
        <v>0</v>
      </c>
      <c r="BO165" s="32">
        <f t="shared" si="125"/>
        <v>0</v>
      </c>
      <c r="BP165" s="32">
        <f t="shared" ref="BP165:CN165" si="126">BP160</f>
        <v>0</v>
      </c>
      <c r="BQ165" s="32">
        <f t="shared" si="126"/>
        <v>0</v>
      </c>
      <c r="BR165" s="32">
        <f t="shared" si="126"/>
        <v>0</v>
      </c>
      <c r="BS165" s="32">
        <f t="shared" si="126"/>
        <v>0</v>
      </c>
      <c r="BT165" s="32">
        <f t="shared" si="126"/>
        <v>0</v>
      </c>
      <c r="BU165" s="32">
        <f t="shared" si="126"/>
        <v>0</v>
      </c>
      <c r="BV165" s="32">
        <f t="shared" si="126"/>
        <v>0</v>
      </c>
      <c r="BW165" s="32">
        <f t="shared" si="126"/>
        <v>0</v>
      </c>
      <c r="BX165" s="32">
        <f t="shared" si="126"/>
        <v>0</v>
      </c>
      <c r="BY165" s="32">
        <f t="shared" si="126"/>
        <v>0</v>
      </c>
      <c r="BZ165" s="32">
        <f t="shared" si="126"/>
        <v>0</v>
      </c>
      <c r="CA165" s="32">
        <f t="shared" si="126"/>
        <v>0</v>
      </c>
      <c r="CB165" s="32">
        <f t="shared" si="126"/>
        <v>0</v>
      </c>
      <c r="CC165" s="32">
        <f t="shared" si="126"/>
        <v>0</v>
      </c>
      <c r="CD165" s="32">
        <f t="shared" si="126"/>
        <v>0</v>
      </c>
      <c r="CE165" s="32">
        <f t="shared" si="126"/>
        <v>0</v>
      </c>
      <c r="CF165" s="32">
        <f t="shared" si="126"/>
        <v>0</v>
      </c>
      <c r="CG165" s="32">
        <f t="shared" si="126"/>
        <v>0</v>
      </c>
      <c r="CH165" s="32">
        <f t="shared" si="126"/>
        <v>0</v>
      </c>
      <c r="CI165" s="32">
        <f t="shared" si="126"/>
        <v>0</v>
      </c>
      <c r="CJ165" s="32">
        <f t="shared" si="126"/>
        <v>0</v>
      </c>
      <c r="CK165" s="32">
        <f t="shared" si="126"/>
        <v>0</v>
      </c>
      <c r="CL165" s="32">
        <f t="shared" si="126"/>
        <v>0</v>
      </c>
      <c r="CM165" s="32">
        <f t="shared" si="126"/>
        <v>0</v>
      </c>
      <c r="CN165" s="32">
        <f t="shared" si="126"/>
        <v>0</v>
      </c>
      <c r="CO165" s="252"/>
      <c r="CP165" s="40"/>
      <c r="CQ165" s="41"/>
      <c r="CR165" s="59"/>
      <c r="CS165" s="193"/>
      <c r="CT165" s="209">
        <f>A164</f>
        <v>0</v>
      </c>
      <c r="CU165" s="193"/>
      <c r="CV165" s="193"/>
      <c r="CW165" s="193"/>
      <c r="CX165" s="193"/>
      <c r="CY165" s="193"/>
      <c r="CZ165" s="193"/>
      <c r="DA165" s="193"/>
      <c r="DB165" s="193"/>
      <c r="DC165" s="193"/>
      <c r="DD165" s="193"/>
      <c r="DE165" s="193"/>
      <c r="DF165" s="193"/>
      <c r="DG165" s="193"/>
      <c r="DH165" s="193"/>
      <c r="DI165" s="193"/>
      <c r="DJ165" s="193"/>
      <c r="DK165" s="193"/>
      <c r="DL165" s="193"/>
      <c r="DM165" s="193"/>
      <c r="DN165" s="193"/>
      <c r="DO165" s="193"/>
      <c r="DP165" s="193"/>
      <c r="DQ165" s="193"/>
      <c r="DR165" s="193"/>
      <c r="DS165" s="193"/>
      <c r="DT165" s="193"/>
      <c r="DU165" s="193"/>
      <c r="DV165" s="193"/>
      <c r="DW165" s="193"/>
      <c r="DX165" s="193"/>
      <c r="DY165" s="193"/>
      <c r="DZ165" s="193"/>
      <c r="EA165" s="193"/>
      <c r="EB165" s="193"/>
      <c r="EC165" s="193"/>
      <c r="ED165" s="193"/>
      <c r="EE165" s="193"/>
      <c r="EF165" s="193"/>
      <c r="EG165" s="193"/>
      <c r="EH165" s="193"/>
      <c r="EI165" s="193"/>
      <c r="EJ165" s="193"/>
      <c r="EK165" s="193"/>
      <c r="EL165" s="193"/>
      <c r="EM165" s="193"/>
      <c r="EN165" s="193"/>
      <c r="EO165" s="193"/>
      <c r="EP165" s="193"/>
      <c r="EQ165" s="193"/>
      <c r="ER165" s="193"/>
      <c r="ES165" s="193"/>
      <c r="ET165" s="193"/>
      <c r="EU165" s="193"/>
      <c r="EV165" s="193"/>
      <c r="EW165" s="193"/>
      <c r="EX165" s="193"/>
      <c r="EY165" s="193"/>
      <c r="EZ165" s="193"/>
      <c r="FA165" s="193"/>
      <c r="FB165" s="193"/>
      <c r="FC165" s="193"/>
      <c r="FD165" s="193"/>
      <c r="FE165" s="193"/>
      <c r="FF165" s="193"/>
      <c r="FG165" s="193"/>
      <c r="FH165" s="193"/>
      <c r="FI165" s="193"/>
      <c r="FJ165" s="193"/>
      <c r="FK165" s="193"/>
      <c r="FL165" s="193"/>
      <c r="FM165" s="193"/>
      <c r="FN165" s="193"/>
      <c r="FO165" s="193"/>
      <c r="FP165" s="193"/>
      <c r="FQ165" s="193"/>
      <c r="FR165" s="193"/>
      <c r="FS165" s="193"/>
      <c r="FT165" s="193"/>
      <c r="FU165" s="193"/>
      <c r="FV165" s="193"/>
      <c r="FW165" s="193"/>
      <c r="FX165" s="193"/>
      <c r="FY165" s="193"/>
      <c r="FZ165" s="193"/>
      <c r="GA165" s="193"/>
      <c r="GB165" s="193"/>
    </row>
    <row r="166" spans="1:184" hidden="1">
      <c r="A166" s="282">
        <v>29</v>
      </c>
      <c r="B166" s="33" t="s">
        <v>18</v>
      </c>
      <c r="C166" s="42">
        <f>RANK(C169,$C169:$CN169,0)</f>
        <v>1</v>
      </c>
      <c r="D166" s="42">
        <f t="shared" ref="D166:BO166" si="127">RANK(D169,$C169:$CN169,0)</f>
        <v>1</v>
      </c>
      <c r="E166" s="42">
        <f t="shared" si="127"/>
        <v>1</v>
      </c>
      <c r="F166" s="42">
        <f t="shared" si="127"/>
        <v>1</v>
      </c>
      <c r="G166" s="42">
        <f t="shared" si="127"/>
        <v>1</v>
      </c>
      <c r="H166" s="42">
        <f t="shared" si="127"/>
        <v>1</v>
      </c>
      <c r="I166" s="42">
        <f t="shared" si="127"/>
        <v>1</v>
      </c>
      <c r="J166" s="42">
        <f t="shared" si="127"/>
        <v>1</v>
      </c>
      <c r="K166" s="42">
        <f t="shared" si="127"/>
        <v>1</v>
      </c>
      <c r="L166" s="42">
        <f t="shared" si="127"/>
        <v>1</v>
      </c>
      <c r="M166" s="42">
        <f t="shared" si="127"/>
        <v>1</v>
      </c>
      <c r="N166" s="42">
        <f t="shared" si="127"/>
        <v>1</v>
      </c>
      <c r="O166" s="42">
        <f t="shared" si="127"/>
        <v>1</v>
      </c>
      <c r="P166" s="42">
        <f t="shared" si="127"/>
        <v>1</v>
      </c>
      <c r="Q166" s="42">
        <f t="shared" si="127"/>
        <v>1</v>
      </c>
      <c r="R166" s="42">
        <f t="shared" si="127"/>
        <v>1</v>
      </c>
      <c r="S166" s="42">
        <f t="shared" si="127"/>
        <v>1</v>
      </c>
      <c r="T166" s="42">
        <f t="shared" si="127"/>
        <v>1</v>
      </c>
      <c r="U166" s="42">
        <f t="shared" si="127"/>
        <v>1</v>
      </c>
      <c r="V166" s="42">
        <f t="shared" si="127"/>
        <v>1</v>
      </c>
      <c r="W166" s="42">
        <f t="shared" si="127"/>
        <v>1</v>
      </c>
      <c r="X166" s="42">
        <f t="shared" si="127"/>
        <v>1</v>
      </c>
      <c r="Y166" s="42">
        <f t="shared" si="127"/>
        <v>1</v>
      </c>
      <c r="Z166" s="42">
        <f t="shared" si="127"/>
        <v>1</v>
      </c>
      <c r="AA166" s="42">
        <f t="shared" si="127"/>
        <v>1</v>
      </c>
      <c r="AB166" s="42">
        <f t="shared" si="127"/>
        <v>1</v>
      </c>
      <c r="AC166" s="42">
        <f t="shared" si="127"/>
        <v>1</v>
      </c>
      <c r="AD166" s="42">
        <f t="shared" si="127"/>
        <v>1</v>
      </c>
      <c r="AE166" s="42">
        <f t="shared" si="127"/>
        <v>1</v>
      </c>
      <c r="AF166" s="42">
        <f t="shared" si="127"/>
        <v>1</v>
      </c>
      <c r="AG166" s="42">
        <f t="shared" si="127"/>
        <v>1</v>
      </c>
      <c r="AH166" s="42">
        <f t="shared" si="127"/>
        <v>1</v>
      </c>
      <c r="AI166" s="42">
        <f t="shared" si="127"/>
        <v>1</v>
      </c>
      <c r="AJ166" s="42">
        <f t="shared" si="127"/>
        <v>1</v>
      </c>
      <c r="AK166" s="42">
        <f t="shared" si="127"/>
        <v>1</v>
      </c>
      <c r="AL166" s="42">
        <f t="shared" si="127"/>
        <v>1</v>
      </c>
      <c r="AM166" s="42">
        <f t="shared" si="127"/>
        <v>1</v>
      </c>
      <c r="AN166" s="42">
        <f t="shared" si="127"/>
        <v>1</v>
      </c>
      <c r="AO166" s="42">
        <f t="shared" si="127"/>
        <v>1</v>
      </c>
      <c r="AP166" s="42">
        <f t="shared" si="127"/>
        <v>1</v>
      </c>
      <c r="AQ166" s="42">
        <f t="shared" si="127"/>
        <v>1</v>
      </c>
      <c r="AR166" s="42">
        <f t="shared" si="127"/>
        <v>1</v>
      </c>
      <c r="AS166" s="42">
        <f t="shared" si="127"/>
        <v>1</v>
      </c>
      <c r="AT166" s="42">
        <f t="shared" si="127"/>
        <v>1</v>
      </c>
      <c r="AU166" s="42">
        <f t="shared" si="127"/>
        <v>1</v>
      </c>
      <c r="AV166" s="42">
        <f t="shared" si="127"/>
        <v>1</v>
      </c>
      <c r="AW166" s="42">
        <f t="shared" si="127"/>
        <v>1</v>
      </c>
      <c r="AX166" s="42">
        <f t="shared" si="127"/>
        <v>1</v>
      </c>
      <c r="AY166" s="42">
        <f t="shared" si="127"/>
        <v>1</v>
      </c>
      <c r="AZ166" s="42">
        <f t="shared" si="127"/>
        <v>1</v>
      </c>
      <c r="BA166" s="42">
        <f t="shared" si="127"/>
        <v>1</v>
      </c>
      <c r="BB166" s="42">
        <f t="shared" si="127"/>
        <v>1</v>
      </c>
      <c r="BC166" s="42">
        <f t="shared" si="127"/>
        <v>1</v>
      </c>
      <c r="BD166" s="42">
        <f t="shared" si="127"/>
        <v>1</v>
      </c>
      <c r="BE166" s="42">
        <f t="shared" si="127"/>
        <v>1</v>
      </c>
      <c r="BF166" s="42">
        <f t="shared" si="127"/>
        <v>1</v>
      </c>
      <c r="BG166" s="42">
        <f t="shared" si="127"/>
        <v>1</v>
      </c>
      <c r="BH166" s="42">
        <f t="shared" si="127"/>
        <v>1</v>
      </c>
      <c r="BI166" s="42">
        <f t="shared" si="127"/>
        <v>1</v>
      </c>
      <c r="BJ166" s="42">
        <f t="shared" si="127"/>
        <v>1</v>
      </c>
      <c r="BK166" s="42">
        <f t="shared" si="127"/>
        <v>1</v>
      </c>
      <c r="BL166" s="42">
        <f t="shared" si="127"/>
        <v>1</v>
      </c>
      <c r="BM166" s="42">
        <f t="shared" si="127"/>
        <v>1</v>
      </c>
      <c r="BN166" s="42">
        <f t="shared" si="127"/>
        <v>1</v>
      </c>
      <c r="BO166" s="42">
        <f t="shared" si="127"/>
        <v>1</v>
      </c>
      <c r="BP166" s="42">
        <f t="shared" ref="BP166:CN166" si="128">RANK(BP169,$C169:$CN169,0)</f>
        <v>1</v>
      </c>
      <c r="BQ166" s="42">
        <f t="shared" si="128"/>
        <v>1</v>
      </c>
      <c r="BR166" s="42">
        <f t="shared" si="128"/>
        <v>1</v>
      </c>
      <c r="BS166" s="42">
        <f t="shared" si="128"/>
        <v>1</v>
      </c>
      <c r="BT166" s="42">
        <f t="shared" si="128"/>
        <v>1</v>
      </c>
      <c r="BU166" s="42">
        <f t="shared" si="128"/>
        <v>1</v>
      </c>
      <c r="BV166" s="42">
        <f t="shared" si="128"/>
        <v>1</v>
      </c>
      <c r="BW166" s="42">
        <f t="shared" si="128"/>
        <v>1</v>
      </c>
      <c r="BX166" s="42">
        <f t="shared" si="128"/>
        <v>1</v>
      </c>
      <c r="BY166" s="42">
        <f t="shared" si="128"/>
        <v>1</v>
      </c>
      <c r="BZ166" s="42">
        <f t="shared" si="128"/>
        <v>1</v>
      </c>
      <c r="CA166" s="42">
        <f t="shared" si="128"/>
        <v>1</v>
      </c>
      <c r="CB166" s="42">
        <f t="shared" si="128"/>
        <v>1</v>
      </c>
      <c r="CC166" s="42">
        <f t="shared" si="128"/>
        <v>1</v>
      </c>
      <c r="CD166" s="42">
        <f t="shared" si="128"/>
        <v>1</v>
      </c>
      <c r="CE166" s="42">
        <f t="shared" si="128"/>
        <v>1</v>
      </c>
      <c r="CF166" s="42">
        <f t="shared" si="128"/>
        <v>1</v>
      </c>
      <c r="CG166" s="42">
        <f t="shared" si="128"/>
        <v>1</v>
      </c>
      <c r="CH166" s="42">
        <f t="shared" si="128"/>
        <v>1</v>
      </c>
      <c r="CI166" s="42">
        <f t="shared" si="128"/>
        <v>1</v>
      </c>
      <c r="CJ166" s="42">
        <f t="shared" si="128"/>
        <v>1</v>
      </c>
      <c r="CK166" s="42">
        <f t="shared" si="128"/>
        <v>1</v>
      </c>
      <c r="CL166" s="42">
        <f t="shared" si="128"/>
        <v>1</v>
      </c>
      <c r="CM166" s="42">
        <f t="shared" si="128"/>
        <v>1</v>
      </c>
      <c r="CN166" s="42">
        <f t="shared" si="128"/>
        <v>1</v>
      </c>
      <c r="CO166" s="252"/>
      <c r="CP166" s="40"/>
      <c r="CQ166" s="41"/>
      <c r="CR166" s="59"/>
      <c r="CS166" s="193"/>
      <c r="CT166" s="209"/>
      <c r="CU166" s="193"/>
      <c r="CV166" s="193"/>
      <c r="CW166" s="193"/>
      <c r="CX166" s="193"/>
      <c r="CY166" s="193"/>
      <c r="CZ166" s="193"/>
      <c r="DA166" s="193"/>
      <c r="DB166" s="193"/>
      <c r="DC166" s="193"/>
      <c r="DD166" s="193"/>
      <c r="DE166" s="193"/>
      <c r="DF166" s="193"/>
      <c r="DG166" s="193"/>
      <c r="DH166" s="193"/>
      <c r="DI166" s="193"/>
      <c r="DJ166" s="193"/>
      <c r="DK166" s="193"/>
      <c r="DL166" s="193"/>
      <c r="DM166" s="193"/>
      <c r="DN166" s="193"/>
      <c r="DO166" s="193"/>
      <c r="DP166" s="193"/>
      <c r="DQ166" s="193"/>
      <c r="DR166" s="193"/>
      <c r="DS166" s="193"/>
      <c r="DT166" s="193"/>
      <c r="DU166" s="193"/>
      <c r="DV166" s="193"/>
      <c r="DW166" s="193"/>
      <c r="DX166" s="193"/>
      <c r="DY166" s="193"/>
      <c r="DZ166" s="193"/>
      <c r="EA166" s="193"/>
      <c r="EB166" s="193"/>
      <c r="EC166" s="193"/>
      <c r="ED166" s="193"/>
      <c r="EE166" s="193"/>
      <c r="EF166" s="193"/>
      <c r="EG166" s="193"/>
      <c r="EH166" s="193"/>
      <c r="EI166" s="193"/>
      <c r="EJ166" s="193"/>
      <c r="EK166" s="193"/>
      <c r="EL166" s="193"/>
      <c r="EM166" s="193"/>
      <c r="EN166" s="193"/>
      <c r="EO166" s="193"/>
      <c r="EP166" s="193"/>
      <c r="EQ166" s="193"/>
      <c r="ER166" s="193"/>
      <c r="ES166" s="193"/>
      <c r="ET166" s="193"/>
      <c r="EU166" s="193"/>
      <c r="EV166" s="193"/>
      <c r="EW166" s="193"/>
      <c r="EX166" s="193"/>
      <c r="EY166" s="193"/>
      <c r="EZ166" s="193"/>
      <c r="FA166" s="193"/>
      <c r="FB166" s="193"/>
      <c r="FC166" s="193"/>
      <c r="FD166" s="193"/>
      <c r="FE166" s="193"/>
      <c r="FF166" s="193"/>
      <c r="FG166" s="193"/>
      <c r="FH166" s="193"/>
      <c r="FI166" s="193"/>
      <c r="FJ166" s="193"/>
      <c r="FK166" s="193"/>
      <c r="FL166" s="193"/>
      <c r="FM166" s="193"/>
      <c r="FN166" s="193"/>
      <c r="FO166" s="193"/>
      <c r="FP166" s="193"/>
      <c r="FQ166" s="193"/>
      <c r="FR166" s="193"/>
      <c r="FS166" s="193"/>
      <c r="FT166" s="193"/>
      <c r="FU166" s="193"/>
      <c r="FV166" s="193"/>
      <c r="FW166" s="193"/>
      <c r="FX166" s="193"/>
      <c r="FY166" s="193"/>
      <c r="FZ166" s="193"/>
      <c r="GA166" s="193"/>
      <c r="GB166" s="193"/>
    </row>
    <row r="167" spans="1:184">
      <c r="A167" s="283"/>
      <c r="B167" s="33" t="s">
        <v>1</v>
      </c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52"/>
      <c r="CP167" s="188" t="str">
        <f>IF(Randomizer!CP185=0,"",Randomizer!CP185)</f>
        <v/>
      </c>
      <c r="CQ167" s="188" t="str">
        <f>IF(CP167=0, "", Randomizer!CQ185)</f>
        <v/>
      </c>
      <c r="CR167" s="59"/>
      <c r="CS167" s="193"/>
      <c r="CT167" s="209">
        <f>A166</f>
        <v>29</v>
      </c>
      <c r="CU167" s="193"/>
      <c r="CV167" s="193"/>
      <c r="CW167" s="193"/>
      <c r="CX167" s="193"/>
      <c r="CY167" s="193"/>
      <c r="CZ167" s="193"/>
      <c r="DA167" s="193"/>
      <c r="DB167" s="193"/>
      <c r="DC167" s="193"/>
      <c r="DD167" s="193"/>
      <c r="DE167" s="193"/>
      <c r="DF167" s="193"/>
      <c r="DG167" s="193"/>
      <c r="DH167" s="193"/>
      <c r="DI167" s="193"/>
      <c r="DJ167" s="193"/>
      <c r="DK167" s="193"/>
      <c r="DL167" s="193"/>
      <c r="DM167" s="193"/>
      <c r="DN167" s="193"/>
      <c r="DO167" s="193"/>
      <c r="DP167" s="193"/>
      <c r="DQ167" s="193"/>
      <c r="DR167" s="193"/>
      <c r="DS167" s="193"/>
      <c r="DT167" s="193"/>
      <c r="DU167" s="193"/>
      <c r="DV167" s="193"/>
      <c r="DW167" s="193"/>
      <c r="DX167" s="193"/>
      <c r="DY167" s="193"/>
      <c r="DZ167" s="193"/>
      <c r="EA167" s="193"/>
      <c r="EB167" s="193"/>
      <c r="EC167" s="193"/>
      <c r="ED167" s="193"/>
      <c r="EE167" s="193"/>
      <c r="EF167" s="193"/>
      <c r="EG167" s="193"/>
      <c r="EH167" s="193"/>
      <c r="EI167" s="193"/>
      <c r="EJ167" s="193"/>
      <c r="EK167" s="193"/>
      <c r="EL167" s="193"/>
      <c r="EM167" s="193"/>
      <c r="EN167" s="193"/>
      <c r="EO167" s="193"/>
      <c r="EP167" s="193"/>
      <c r="EQ167" s="193"/>
      <c r="ER167" s="193"/>
      <c r="ES167" s="193"/>
      <c r="ET167" s="193"/>
      <c r="EU167" s="193"/>
      <c r="EV167" s="193"/>
      <c r="EW167" s="193"/>
      <c r="EX167" s="193"/>
      <c r="EY167" s="193"/>
      <c r="EZ167" s="193"/>
      <c r="FA167" s="193"/>
      <c r="FB167" s="193"/>
      <c r="FC167" s="193"/>
      <c r="FD167" s="193"/>
      <c r="FE167" s="193"/>
      <c r="FF167" s="193"/>
      <c r="FG167" s="193"/>
      <c r="FH167" s="193"/>
      <c r="FI167" s="193"/>
      <c r="FJ167" s="193"/>
      <c r="FK167" s="193"/>
      <c r="FL167" s="193"/>
      <c r="FM167" s="193"/>
      <c r="FN167" s="193"/>
      <c r="FO167" s="193"/>
      <c r="FP167" s="193"/>
      <c r="FQ167" s="193"/>
      <c r="FR167" s="193"/>
      <c r="FS167" s="193"/>
      <c r="FT167" s="193"/>
      <c r="FU167" s="193"/>
      <c r="FV167" s="193"/>
      <c r="FW167" s="193"/>
      <c r="FX167" s="193"/>
      <c r="FY167" s="193"/>
      <c r="FZ167" s="193"/>
      <c r="GA167" s="193"/>
      <c r="GB167" s="193"/>
    </row>
    <row r="168" spans="1:184">
      <c r="A168" s="283"/>
      <c r="B168" s="33" t="s">
        <v>57</v>
      </c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52"/>
      <c r="CP168" s="245"/>
      <c r="CQ168" s="245"/>
      <c r="CR168" s="59"/>
      <c r="CS168" s="193"/>
      <c r="CT168" s="209"/>
      <c r="CU168" s="193"/>
      <c r="CV168" s="193"/>
      <c r="CW168" s="193"/>
      <c r="CX168" s="193"/>
      <c r="CY168" s="193"/>
      <c r="CZ168" s="193"/>
      <c r="DA168" s="193"/>
      <c r="DB168" s="193"/>
      <c r="DC168" s="193"/>
      <c r="DD168" s="193"/>
      <c r="DE168" s="193"/>
      <c r="DF168" s="193"/>
      <c r="DG168" s="193"/>
      <c r="DH168" s="193"/>
      <c r="DI168" s="193"/>
      <c r="DJ168" s="193"/>
      <c r="DK168" s="193"/>
      <c r="DL168" s="193"/>
      <c r="DM168" s="193"/>
      <c r="DN168" s="193"/>
      <c r="DO168" s="193"/>
      <c r="DP168" s="193"/>
      <c r="DQ168" s="193"/>
      <c r="DR168" s="193"/>
      <c r="DS168" s="193"/>
      <c r="DT168" s="193"/>
      <c r="DU168" s="193"/>
      <c r="DV168" s="193"/>
      <c r="DW168" s="193"/>
      <c r="DX168" s="193"/>
      <c r="DY168" s="193"/>
      <c r="DZ168" s="193"/>
      <c r="EA168" s="193"/>
      <c r="EB168" s="193"/>
      <c r="EC168" s="193"/>
      <c r="ED168" s="193"/>
      <c r="EE168" s="193"/>
      <c r="EF168" s="193"/>
      <c r="EG168" s="193"/>
      <c r="EH168" s="193"/>
      <c r="EI168" s="193"/>
      <c r="EJ168" s="193"/>
      <c r="EK168" s="193"/>
      <c r="EL168" s="193"/>
      <c r="EM168" s="193"/>
      <c r="EN168" s="193"/>
      <c r="EO168" s="193"/>
      <c r="EP168" s="193"/>
      <c r="EQ168" s="193"/>
      <c r="ER168" s="193"/>
      <c r="ES168" s="193"/>
      <c r="ET168" s="193"/>
      <c r="EU168" s="193"/>
      <c r="EV168" s="193"/>
      <c r="EW168" s="193"/>
      <c r="EX168" s="193"/>
      <c r="EY168" s="193"/>
      <c r="EZ168" s="193"/>
      <c r="FA168" s="193"/>
      <c r="FB168" s="193"/>
      <c r="FC168" s="193"/>
      <c r="FD168" s="193"/>
      <c r="FE168" s="193"/>
      <c r="FF168" s="193"/>
      <c r="FG168" s="193"/>
      <c r="FH168" s="193"/>
      <c r="FI168" s="193"/>
      <c r="FJ168" s="193"/>
      <c r="FK168" s="193"/>
      <c r="FL168" s="193"/>
      <c r="FM168" s="193"/>
      <c r="FN168" s="193"/>
      <c r="FO168" s="193"/>
      <c r="FP168" s="193"/>
      <c r="FQ168" s="193"/>
      <c r="FR168" s="193"/>
      <c r="FS168" s="193"/>
      <c r="FT168" s="193"/>
      <c r="FU168" s="193"/>
      <c r="FV168" s="193"/>
      <c r="FW168" s="193"/>
      <c r="FX168" s="193"/>
      <c r="FY168" s="193"/>
      <c r="FZ168" s="193"/>
      <c r="GA168" s="193"/>
      <c r="GB168" s="193"/>
    </row>
    <row r="169" spans="1:184">
      <c r="A169" s="283"/>
      <c r="B169" s="33" t="s">
        <v>2</v>
      </c>
      <c r="C169" s="34">
        <f>Randomizer!C188</f>
        <v>0</v>
      </c>
      <c r="D169" s="34">
        <f>Randomizer!D188</f>
        <v>0</v>
      </c>
      <c r="E169" s="34">
        <f>Randomizer!E188</f>
        <v>0</v>
      </c>
      <c r="F169" s="34">
        <f>Randomizer!F188</f>
        <v>0</v>
      </c>
      <c r="G169" s="34">
        <f>Randomizer!G188</f>
        <v>0</v>
      </c>
      <c r="H169" s="34">
        <f>Randomizer!H188</f>
        <v>0</v>
      </c>
      <c r="I169" s="34">
        <f>Randomizer!I188</f>
        <v>0</v>
      </c>
      <c r="J169" s="34">
        <f>Randomizer!J188</f>
        <v>0</v>
      </c>
      <c r="K169" s="34">
        <f>Randomizer!K188</f>
        <v>0</v>
      </c>
      <c r="L169" s="34">
        <f>Randomizer!L188</f>
        <v>0</v>
      </c>
      <c r="M169" s="34">
        <f>Randomizer!M188</f>
        <v>0</v>
      </c>
      <c r="N169" s="34">
        <f>Randomizer!N188</f>
        <v>0</v>
      </c>
      <c r="O169" s="34">
        <f>Randomizer!O188</f>
        <v>0</v>
      </c>
      <c r="P169" s="34">
        <f>Randomizer!P188</f>
        <v>0</v>
      </c>
      <c r="Q169" s="34">
        <f>Randomizer!Q188</f>
        <v>0</v>
      </c>
      <c r="R169" s="34">
        <f>Randomizer!R188</f>
        <v>0</v>
      </c>
      <c r="S169" s="34">
        <f>Randomizer!S188</f>
        <v>0</v>
      </c>
      <c r="T169" s="34">
        <f>Randomizer!T188</f>
        <v>0</v>
      </c>
      <c r="U169" s="34">
        <f>Randomizer!U188</f>
        <v>0</v>
      </c>
      <c r="V169" s="34">
        <f>Randomizer!V188</f>
        <v>0</v>
      </c>
      <c r="W169" s="34">
        <f>Randomizer!W188</f>
        <v>0</v>
      </c>
      <c r="X169" s="34">
        <f>Randomizer!X188</f>
        <v>0</v>
      </c>
      <c r="Y169" s="34">
        <f>Randomizer!Y188</f>
        <v>0</v>
      </c>
      <c r="Z169" s="34">
        <f>Randomizer!Z188</f>
        <v>0</v>
      </c>
      <c r="AA169" s="34">
        <f>Randomizer!AA188</f>
        <v>0</v>
      </c>
      <c r="AB169" s="34">
        <f>Randomizer!AB188</f>
        <v>0</v>
      </c>
      <c r="AC169" s="34">
        <f>Randomizer!AC188</f>
        <v>0</v>
      </c>
      <c r="AD169" s="34">
        <f>Randomizer!AD188</f>
        <v>0</v>
      </c>
      <c r="AE169" s="34">
        <f>Randomizer!AE188</f>
        <v>0</v>
      </c>
      <c r="AF169" s="34">
        <f>Randomizer!AF188</f>
        <v>0</v>
      </c>
      <c r="AG169" s="34">
        <f>Randomizer!AG188</f>
        <v>0</v>
      </c>
      <c r="AH169" s="34">
        <f>Randomizer!AH188</f>
        <v>0</v>
      </c>
      <c r="AI169" s="34">
        <f>Randomizer!AI188</f>
        <v>0</v>
      </c>
      <c r="AJ169" s="34">
        <f>Randomizer!AJ188</f>
        <v>0</v>
      </c>
      <c r="AK169" s="34">
        <f>Randomizer!AK188</f>
        <v>0</v>
      </c>
      <c r="AL169" s="34">
        <f>Randomizer!AL188</f>
        <v>0</v>
      </c>
      <c r="AM169" s="34">
        <f>Randomizer!AM188</f>
        <v>0</v>
      </c>
      <c r="AN169" s="34">
        <f>Randomizer!AN188</f>
        <v>0</v>
      </c>
      <c r="AO169" s="34">
        <f>Randomizer!AO188</f>
        <v>0</v>
      </c>
      <c r="AP169" s="34">
        <f>Randomizer!AP188</f>
        <v>0</v>
      </c>
      <c r="AQ169" s="34">
        <f>Randomizer!AQ188</f>
        <v>0</v>
      </c>
      <c r="AR169" s="34">
        <f>Randomizer!AR188</f>
        <v>0</v>
      </c>
      <c r="AS169" s="34">
        <f>Randomizer!AS188</f>
        <v>0</v>
      </c>
      <c r="AT169" s="34">
        <f>Randomizer!AT188</f>
        <v>0</v>
      </c>
      <c r="AU169" s="34">
        <f>Randomizer!AU188</f>
        <v>0</v>
      </c>
      <c r="AV169" s="34">
        <f>Randomizer!AV188</f>
        <v>0</v>
      </c>
      <c r="AW169" s="34">
        <f>Randomizer!AW188</f>
        <v>0</v>
      </c>
      <c r="AX169" s="34">
        <f>Randomizer!AX188</f>
        <v>0</v>
      </c>
      <c r="AY169" s="34">
        <f>Randomizer!AY188</f>
        <v>0</v>
      </c>
      <c r="AZ169" s="34">
        <f>Randomizer!AZ188</f>
        <v>0</v>
      </c>
      <c r="BA169" s="34">
        <f>Randomizer!BA188</f>
        <v>0</v>
      </c>
      <c r="BB169" s="34">
        <f>Randomizer!BB188</f>
        <v>0</v>
      </c>
      <c r="BC169" s="34">
        <f>Randomizer!BC188</f>
        <v>0</v>
      </c>
      <c r="BD169" s="34">
        <f>Randomizer!BD188</f>
        <v>0</v>
      </c>
      <c r="BE169" s="34">
        <f>Randomizer!BE188</f>
        <v>0</v>
      </c>
      <c r="BF169" s="34">
        <f>Randomizer!BF188</f>
        <v>0</v>
      </c>
      <c r="BG169" s="34">
        <f>Randomizer!BG188</f>
        <v>0</v>
      </c>
      <c r="BH169" s="34">
        <f>Randomizer!BH188</f>
        <v>0</v>
      </c>
      <c r="BI169" s="34">
        <f>Randomizer!BI188</f>
        <v>0</v>
      </c>
      <c r="BJ169" s="34">
        <f>Randomizer!BJ188</f>
        <v>0</v>
      </c>
      <c r="BK169" s="34">
        <f>Randomizer!BK188</f>
        <v>0</v>
      </c>
      <c r="BL169" s="34">
        <f>Randomizer!BL188</f>
        <v>0</v>
      </c>
      <c r="BM169" s="34">
        <f>Randomizer!BM188</f>
        <v>0</v>
      </c>
      <c r="BN169" s="34">
        <f>Randomizer!BN188</f>
        <v>0</v>
      </c>
      <c r="BO169" s="34">
        <f>Randomizer!BO188</f>
        <v>0</v>
      </c>
      <c r="BP169" s="34">
        <f>Randomizer!BP188</f>
        <v>0</v>
      </c>
      <c r="BQ169" s="34">
        <f>Randomizer!BQ188</f>
        <v>0</v>
      </c>
      <c r="BR169" s="34">
        <f>Randomizer!BR188</f>
        <v>0</v>
      </c>
      <c r="BS169" s="34">
        <f>Randomizer!BS188</f>
        <v>0</v>
      </c>
      <c r="BT169" s="34">
        <f>Randomizer!BT188</f>
        <v>0</v>
      </c>
      <c r="BU169" s="34">
        <f>Randomizer!BU188</f>
        <v>0</v>
      </c>
      <c r="BV169" s="34">
        <f>Randomizer!BV188</f>
        <v>0</v>
      </c>
      <c r="BW169" s="34">
        <f>Randomizer!BW188</f>
        <v>0</v>
      </c>
      <c r="BX169" s="34">
        <f>Randomizer!BX188</f>
        <v>0</v>
      </c>
      <c r="BY169" s="34">
        <f>Randomizer!BY188</f>
        <v>0</v>
      </c>
      <c r="BZ169" s="34">
        <f>Randomizer!BZ188</f>
        <v>0</v>
      </c>
      <c r="CA169" s="34">
        <f>Randomizer!CA188</f>
        <v>0</v>
      </c>
      <c r="CB169" s="34">
        <f>Randomizer!CB188</f>
        <v>0</v>
      </c>
      <c r="CC169" s="34">
        <f>Randomizer!CC188</f>
        <v>0</v>
      </c>
      <c r="CD169" s="34">
        <f>Randomizer!CD188</f>
        <v>0</v>
      </c>
      <c r="CE169" s="34">
        <f>Randomizer!CE188</f>
        <v>0</v>
      </c>
      <c r="CF169" s="34">
        <f>Randomizer!CF188</f>
        <v>0</v>
      </c>
      <c r="CG169" s="34">
        <f>Randomizer!CG188</f>
        <v>0</v>
      </c>
      <c r="CH169" s="34">
        <f>Randomizer!CH188</f>
        <v>0</v>
      </c>
      <c r="CI169" s="34">
        <f>Randomizer!CI188</f>
        <v>0</v>
      </c>
      <c r="CJ169" s="34">
        <f>Randomizer!CJ188</f>
        <v>0</v>
      </c>
      <c r="CK169" s="34">
        <f>Randomizer!CK188</f>
        <v>0</v>
      </c>
      <c r="CL169" s="34">
        <f>Randomizer!CL188</f>
        <v>0</v>
      </c>
      <c r="CM169" s="34">
        <f>Randomizer!CM188</f>
        <v>0</v>
      </c>
      <c r="CN169" s="34">
        <f>Randomizer!CN188</f>
        <v>0</v>
      </c>
      <c r="CO169" s="252"/>
      <c r="CP169" s="189"/>
      <c r="CQ169" s="190"/>
      <c r="CR169" s="59"/>
      <c r="CS169" s="193"/>
      <c r="CT169" s="209"/>
      <c r="CU169" s="193"/>
      <c r="CV169" s="193"/>
      <c r="CW169" s="193"/>
      <c r="CX169" s="193"/>
      <c r="CY169" s="193"/>
      <c r="CZ169" s="193"/>
      <c r="DA169" s="193"/>
      <c r="DB169" s="193"/>
      <c r="DC169" s="193"/>
      <c r="DD169" s="193"/>
      <c r="DE169" s="193"/>
      <c r="DF169" s="193"/>
      <c r="DG169" s="193"/>
      <c r="DH169" s="193"/>
      <c r="DI169" s="193"/>
      <c r="DJ169" s="193"/>
      <c r="DK169" s="193"/>
      <c r="DL169" s="193"/>
      <c r="DM169" s="193"/>
      <c r="DN169" s="193"/>
      <c r="DO169" s="193"/>
      <c r="DP169" s="193"/>
      <c r="DQ169" s="193"/>
      <c r="DR169" s="193"/>
      <c r="DS169" s="193"/>
      <c r="DT169" s="193"/>
      <c r="DU169" s="193"/>
      <c r="DV169" s="193"/>
      <c r="DW169" s="193"/>
      <c r="DX169" s="193"/>
      <c r="DY169" s="193"/>
      <c r="DZ169" s="193"/>
      <c r="EA169" s="193"/>
      <c r="EB169" s="193"/>
      <c r="EC169" s="193"/>
      <c r="ED169" s="193"/>
      <c r="EE169" s="193"/>
      <c r="EF169" s="193"/>
      <c r="EG169" s="193"/>
      <c r="EH169" s="193"/>
      <c r="EI169" s="193"/>
      <c r="EJ169" s="193"/>
      <c r="EK169" s="193"/>
      <c r="EL169" s="193"/>
      <c r="EM169" s="193"/>
      <c r="EN169" s="193"/>
      <c r="EO169" s="193"/>
      <c r="EP169" s="193"/>
      <c r="EQ169" s="193"/>
      <c r="ER169" s="193"/>
      <c r="ES169" s="193"/>
      <c r="ET169" s="193"/>
      <c r="EU169" s="193"/>
      <c r="EV169" s="193"/>
      <c r="EW169" s="193"/>
      <c r="EX169" s="193"/>
      <c r="EY169" s="193"/>
      <c r="EZ169" s="193"/>
      <c r="FA169" s="193"/>
      <c r="FB169" s="193"/>
      <c r="FC169" s="193"/>
      <c r="FD169" s="193"/>
      <c r="FE169" s="193"/>
      <c r="FF169" s="193"/>
      <c r="FG169" s="193"/>
      <c r="FH169" s="193"/>
      <c r="FI169" s="193"/>
      <c r="FJ169" s="193"/>
      <c r="FK169" s="193"/>
      <c r="FL169" s="193"/>
      <c r="FM169" s="193"/>
      <c r="FN169" s="193"/>
      <c r="FO169" s="193"/>
      <c r="FP169" s="193"/>
      <c r="FQ169" s="193"/>
      <c r="FR169" s="193"/>
      <c r="FS169" s="193"/>
      <c r="FT169" s="193"/>
      <c r="FU169" s="193"/>
      <c r="FV169" s="193"/>
      <c r="FW169" s="193"/>
      <c r="FX169" s="193"/>
      <c r="FY169" s="193"/>
      <c r="FZ169" s="193"/>
      <c r="GA169" s="193"/>
      <c r="GB169" s="193"/>
    </row>
    <row r="170" spans="1:184" hidden="1">
      <c r="A170" s="288"/>
      <c r="B170" s="33" t="s">
        <v>16</v>
      </c>
      <c r="C170" s="34" t="str">
        <f>C165</f>
        <v>Frank Hulton </v>
      </c>
      <c r="D170" s="34" t="str">
        <f t="shared" ref="D170:BO170" si="129">D165</f>
        <v>Mark Redsell</v>
      </c>
      <c r="E170" s="34" t="str">
        <f t="shared" si="129"/>
        <v>Greg Dakin</v>
      </c>
      <c r="F170" s="34" t="str">
        <f t="shared" si="129"/>
        <v>Thorsten Folker</v>
      </c>
      <c r="G170" s="34" t="str">
        <f t="shared" si="129"/>
        <v>Joel West </v>
      </c>
      <c r="H170" s="34" t="str">
        <f t="shared" si="129"/>
        <v>Klaus Brettner</v>
      </c>
      <c r="I170" s="34" t="str">
        <f t="shared" si="129"/>
        <v>Markus Meissner</v>
      </c>
      <c r="J170" s="34" t="str">
        <f t="shared" si="129"/>
        <v>Stefan Bernardy</v>
      </c>
      <c r="K170" s="34" t="str">
        <f t="shared" si="129"/>
        <v>Søren Krogh</v>
      </c>
      <c r="L170" s="34" t="str">
        <f t="shared" si="129"/>
        <v>Alvaro Silgado</v>
      </c>
      <c r="M170" s="34" t="str">
        <f t="shared" si="129"/>
        <v>Pete Burgess</v>
      </c>
      <c r="N170" s="34" t="str">
        <f t="shared" si="129"/>
        <v>Dieter Perlick</v>
      </c>
      <c r="O170" s="34" t="str">
        <f t="shared" si="129"/>
        <v>Simon Thornton </v>
      </c>
      <c r="P170" s="34" t="str">
        <f t="shared" si="129"/>
        <v>André Austen</v>
      </c>
      <c r="Q170" s="34" t="str">
        <f t="shared" si="129"/>
        <v>Siegfried Schedel</v>
      </c>
      <c r="R170" s="34" t="str">
        <f t="shared" si="129"/>
        <v>George Young</v>
      </c>
      <c r="S170" s="34" t="str">
        <f t="shared" si="129"/>
        <v>John Phillips</v>
      </c>
      <c r="T170" s="34" t="str">
        <f t="shared" si="129"/>
        <v>Stefan Bertschi</v>
      </c>
      <c r="U170" s="34" t="str">
        <f t="shared" si="129"/>
        <v>Jason Bioletti</v>
      </c>
      <c r="V170" s="34" t="str">
        <f t="shared" si="129"/>
        <v>Allen Elliott</v>
      </c>
      <c r="W170" s="34" t="str">
        <f t="shared" si="129"/>
        <v>Thomas Deinert</v>
      </c>
      <c r="X170" s="34" t="str">
        <f t="shared" si="129"/>
        <v>Mike Evans</v>
      </c>
      <c r="Y170" s="34" t="str">
        <f t="shared" si="129"/>
        <v>Jon Edison</v>
      </c>
      <c r="Z170" s="34" t="str">
        <f t="shared" si="129"/>
        <v>Thomas Henselmann</v>
      </c>
      <c r="AA170" s="34" t="str">
        <f t="shared" si="129"/>
        <v>Sebastian Reichert</v>
      </c>
      <c r="AB170" s="34" t="str">
        <f t="shared" si="129"/>
        <v>Robert Hermans</v>
      </c>
      <c r="AC170" s="34" t="str">
        <f t="shared" si="129"/>
        <v>Eberhard Rosemann</v>
      </c>
      <c r="AD170" s="34" t="str">
        <f t="shared" si="129"/>
        <v>Klaus Kowalski</v>
      </c>
      <c r="AE170" s="34" t="str">
        <f t="shared" si="129"/>
        <v>Mike Shellim</v>
      </c>
      <c r="AF170" s="34" t="str">
        <f t="shared" si="129"/>
        <v>Martin Newnham</v>
      </c>
      <c r="AG170" s="34" t="str">
        <f t="shared" si="129"/>
        <v>Marc Schmieding</v>
      </c>
      <c r="AH170" s="34" t="str">
        <f t="shared" si="129"/>
        <v>Mark Treble</v>
      </c>
      <c r="AI170" s="34" t="str">
        <f t="shared" si="129"/>
        <v>Gary Harrison</v>
      </c>
      <c r="AJ170" s="34" t="str">
        <f t="shared" si="129"/>
        <v>Peter Gunning</v>
      </c>
      <c r="AK170" s="34" t="str">
        <f t="shared" si="129"/>
        <v>Tobias Reik</v>
      </c>
      <c r="AL170" s="34" t="str">
        <f t="shared" si="129"/>
        <v>Mick Walsh</v>
      </c>
      <c r="AM170" s="34" t="str">
        <f t="shared" si="129"/>
        <v>Paul Garnett</v>
      </c>
      <c r="AN170" s="34" t="str">
        <f t="shared" si="129"/>
        <v>Daniel Schneider</v>
      </c>
      <c r="AO170" s="34" t="str">
        <f t="shared" si="129"/>
        <v>Torsten Hermann</v>
      </c>
      <c r="AP170" s="34" t="str">
        <f t="shared" si="129"/>
        <v>Peter Kowalski</v>
      </c>
      <c r="AQ170" s="34" t="str">
        <f t="shared" si="129"/>
        <v>Martin Kopp</v>
      </c>
      <c r="AR170" s="34" t="str">
        <f t="shared" si="129"/>
        <v>Plöschberger Hannes</v>
      </c>
      <c r="AS170" s="34" t="str">
        <f t="shared" si="129"/>
        <v>Rick Ruijsink</v>
      </c>
      <c r="AT170" s="34" t="str">
        <f t="shared" si="129"/>
        <v>Mark Abbotts</v>
      </c>
      <c r="AU170" s="34" t="str">
        <f t="shared" si="129"/>
        <v>Arne Finkeldey</v>
      </c>
      <c r="AV170" s="34" t="str">
        <f t="shared" si="129"/>
        <v>Martin Ulrich </v>
      </c>
      <c r="AW170" s="34" t="str">
        <f t="shared" si="129"/>
        <v>Tony Robertson</v>
      </c>
      <c r="AX170" s="34" t="str">
        <f t="shared" si="129"/>
        <v>Jesper Christensen</v>
      </c>
      <c r="AY170" s="34" t="str">
        <f t="shared" si="129"/>
        <v>Ulrich Duttenhofer</v>
      </c>
      <c r="AZ170" s="34" t="str">
        <f t="shared" si="129"/>
        <v>Robert Ryan</v>
      </c>
      <c r="BA170" s="34">
        <f t="shared" si="129"/>
        <v>0</v>
      </c>
      <c r="BB170" s="34">
        <f t="shared" si="129"/>
        <v>0</v>
      </c>
      <c r="BC170" s="34">
        <f t="shared" si="129"/>
        <v>0</v>
      </c>
      <c r="BD170" s="34">
        <f t="shared" si="129"/>
        <v>0</v>
      </c>
      <c r="BE170" s="34">
        <f t="shared" si="129"/>
        <v>0</v>
      </c>
      <c r="BF170" s="34">
        <f t="shared" si="129"/>
        <v>0</v>
      </c>
      <c r="BG170" s="34">
        <f t="shared" si="129"/>
        <v>0</v>
      </c>
      <c r="BH170" s="34">
        <f t="shared" si="129"/>
        <v>0</v>
      </c>
      <c r="BI170" s="34">
        <f t="shared" si="129"/>
        <v>0</v>
      </c>
      <c r="BJ170" s="34">
        <f t="shared" si="129"/>
        <v>0</v>
      </c>
      <c r="BK170" s="34">
        <f t="shared" si="129"/>
        <v>0</v>
      </c>
      <c r="BL170" s="34">
        <f t="shared" si="129"/>
        <v>0</v>
      </c>
      <c r="BM170" s="34">
        <f t="shared" si="129"/>
        <v>0</v>
      </c>
      <c r="BN170" s="34">
        <f t="shared" si="129"/>
        <v>0</v>
      </c>
      <c r="BO170" s="34">
        <f t="shared" si="129"/>
        <v>0</v>
      </c>
      <c r="BP170" s="34">
        <f t="shared" ref="BP170:CN170" si="130">BP165</f>
        <v>0</v>
      </c>
      <c r="BQ170" s="34">
        <f t="shared" si="130"/>
        <v>0</v>
      </c>
      <c r="BR170" s="34">
        <f t="shared" si="130"/>
        <v>0</v>
      </c>
      <c r="BS170" s="34">
        <f t="shared" si="130"/>
        <v>0</v>
      </c>
      <c r="BT170" s="34">
        <f t="shared" si="130"/>
        <v>0</v>
      </c>
      <c r="BU170" s="34">
        <f t="shared" si="130"/>
        <v>0</v>
      </c>
      <c r="BV170" s="34">
        <f t="shared" si="130"/>
        <v>0</v>
      </c>
      <c r="BW170" s="34">
        <f t="shared" si="130"/>
        <v>0</v>
      </c>
      <c r="BX170" s="34">
        <f t="shared" si="130"/>
        <v>0</v>
      </c>
      <c r="BY170" s="34">
        <f t="shared" si="130"/>
        <v>0</v>
      </c>
      <c r="BZ170" s="34">
        <f t="shared" si="130"/>
        <v>0</v>
      </c>
      <c r="CA170" s="34">
        <f t="shared" si="130"/>
        <v>0</v>
      </c>
      <c r="CB170" s="34">
        <f t="shared" si="130"/>
        <v>0</v>
      </c>
      <c r="CC170" s="34">
        <f t="shared" si="130"/>
        <v>0</v>
      </c>
      <c r="CD170" s="34">
        <f t="shared" si="130"/>
        <v>0</v>
      </c>
      <c r="CE170" s="34">
        <f t="shared" si="130"/>
        <v>0</v>
      </c>
      <c r="CF170" s="34">
        <f t="shared" si="130"/>
        <v>0</v>
      </c>
      <c r="CG170" s="34">
        <f t="shared" si="130"/>
        <v>0</v>
      </c>
      <c r="CH170" s="34">
        <f t="shared" si="130"/>
        <v>0</v>
      </c>
      <c r="CI170" s="34">
        <f t="shared" si="130"/>
        <v>0</v>
      </c>
      <c r="CJ170" s="34">
        <f t="shared" si="130"/>
        <v>0</v>
      </c>
      <c r="CK170" s="34">
        <f t="shared" si="130"/>
        <v>0</v>
      </c>
      <c r="CL170" s="34">
        <f t="shared" si="130"/>
        <v>0</v>
      </c>
      <c r="CM170" s="34">
        <f t="shared" si="130"/>
        <v>0</v>
      </c>
      <c r="CN170" s="34">
        <f t="shared" si="130"/>
        <v>0</v>
      </c>
      <c r="CO170" s="252"/>
      <c r="CP170" s="40"/>
      <c r="CQ170" s="41"/>
      <c r="CR170" s="59"/>
      <c r="CS170" s="193"/>
      <c r="CT170" s="209">
        <f>A169</f>
        <v>0</v>
      </c>
      <c r="CU170" s="193"/>
      <c r="CV170" s="193"/>
      <c r="CW170" s="193"/>
      <c r="CX170" s="193"/>
      <c r="CY170" s="193"/>
      <c r="CZ170" s="193"/>
      <c r="DA170" s="193"/>
      <c r="DB170" s="193"/>
      <c r="DC170" s="193"/>
      <c r="DD170" s="193"/>
      <c r="DE170" s="193"/>
      <c r="DF170" s="193"/>
      <c r="DG170" s="193"/>
      <c r="DH170" s="193"/>
      <c r="DI170" s="193"/>
      <c r="DJ170" s="193"/>
      <c r="DK170" s="193"/>
      <c r="DL170" s="193"/>
      <c r="DM170" s="193"/>
      <c r="DN170" s="193"/>
      <c r="DO170" s="193"/>
      <c r="DP170" s="193"/>
      <c r="DQ170" s="193"/>
      <c r="DR170" s="193"/>
      <c r="DS170" s="193"/>
      <c r="DT170" s="193"/>
      <c r="DU170" s="193"/>
      <c r="DV170" s="193"/>
      <c r="DW170" s="193"/>
      <c r="DX170" s="193"/>
      <c r="DY170" s="193"/>
      <c r="DZ170" s="193"/>
      <c r="EA170" s="193"/>
      <c r="EB170" s="193"/>
      <c r="EC170" s="193"/>
      <c r="ED170" s="193"/>
      <c r="EE170" s="193"/>
      <c r="EF170" s="193"/>
      <c r="EG170" s="193"/>
      <c r="EH170" s="193"/>
      <c r="EI170" s="193"/>
      <c r="EJ170" s="193"/>
      <c r="EK170" s="193"/>
      <c r="EL170" s="193"/>
      <c r="EM170" s="193"/>
      <c r="EN170" s="193"/>
      <c r="EO170" s="193"/>
      <c r="EP170" s="193"/>
      <c r="EQ170" s="193"/>
      <c r="ER170" s="193"/>
      <c r="ES170" s="193"/>
      <c r="ET170" s="193"/>
      <c r="EU170" s="193"/>
      <c r="EV170" s="193"/>
      <c r="EW170" s="193"/>
      <c r="EX170" s="193"/>
      <c r="EY170" s="193"/>
      <c r="EZ170" s="193"/>
      <c r="FA170" s="193"/>
      <c r="FB170" s="193"/>
      <c r="FC170" s="193"/>
      <c r="FD170" s="193"/>
      <c r="FE170" s="193"/>
      <c r="FF170" s="193"/>
      <c r="FG170" s="193"/>
      <c r="FH170" s="193"/>
      <c r="FI170" s="193"/>
      <c r="FJ170" s="193"/>
      <c r="FK170" s="193"/>
      <c r="FL170" s="193"/>
      <c r="FM170" s="193"/>
      <c r="FN170" s="193"/>
      <c r="FO170" s="193"/>
      <c r="FP170" s="193"/>
      <c r="FQ170" s="193"/>
      <c r="FR170" s="193"/>
      <c r="FS170" s="193"/>
      <c r="FT170" s="193"/>
      <c r="FU170" s="193"/>
      <c r="FV170" s="193"/>
      <c r="FW170" s="193"/>
      <c r="FX170" s="193"/>
      <c r="FY170" s="193"/>
      <c r="FZ170" s="193"/>
      <c r="GA170" s="193"/>
      <c r="GB170" s="193"/>
    </row>
    <row r="171" spans="1:184" s="179" customFormat="1" hidden="1">
      <c r="A171" s="279">
        <v>30</v>
      </c>
      <c r="B171" s="16" t="s">
        <v>18</v>
      </c>
      <c r="C171" s="46">
        <f>RANK(C174,$C174:$CN174,0)</f>
        <v>1</v>
      </c>
      <c r="D171" s="46">
        <f t="shared" ref="D171:BO171" si="131">RANK(D174,$C174:$CN174,0)</f>
        <v>1</v>
      </c>
      <c r="E171" s="46">
        <f t="shared" si="131"/>
        <v>1</v>
      </c>
      <c r="F171" s="46">
        <f t="shared" si="131"/>
        <v>1</v>
      </c>
      <c r="G171" s="46">
        <f t="shared" si="131"/>
        <v>1</v>
      </c>
      <c r="H171" s="46">
        <f t="shared" si="131"/>
        <v>1</v>
      </c>
      <c r="I171" s="46">
        <f t="shared" si="131"/>
        <v>1</v>
      </c>
      <c r="J171" s="46">
        <f t="shared" si="131"/>
        <v>1</v>
      </c>
      <c r="K171" s="46">
        <f t="shared" si="131"/>
        <v>1</v>
      </c>
      <c r="L171" s="46">
        <f t="shared" si="131"/>
        <v>1</v>
      </c>
      <c r="M171" s="46">
        <f t="shared" si="131"/>
        <v>1</v>
      </c>
      <c r="N171" s="46">
        <f t="shared" si="131"/>
        <v>1</v>
      </c>
      <c r="O171" s="46">
        <f t="shared" si="131"/>
        <v>1</v>
      </c>
      <c r="P171" s="46">
        <f t="shared" si="131"/>
        <v>1</v>
      </c>
      <c r="Q171" s="46">
        <f t="shared" si="131"/>
        <v>1</v>
      </c>
      <c r="R171" s="46">
        <f t="shared" si="131"/>
        <v>1</v>
      </c>
      <c r="S171" s="46">
        <f t="shared" si="131"/>
        <v>1</v>
      </c>
      <c r="T171" s="46">
        <f t="shared" si="131"/>
        <v>1</v>
      </c>
      <c r="U171" s="46">
        <f t="shared" si="131"/>
        <v>1</v>
      </c>
      <c r="V171" s="46">
        <f t="shared" si="131"/>
        <v>1</v>
      </c>
      <c r="W171" s="46">
        <f t="shared" si="131"/>
        <v>1</v>
      </c>
      <c r="X171" s="46">
        <f t="shared" si="131"/>
        <v>1</v>
      </c>
      <c r="Y171" s="46">
        <f t="shared" si="131"/>
        <v>1</v>
      </c>
      <c r="Z171" s="46">
        <f t="shared" si="131"/>
        <v>1</v>
      </c>
      <c r="AA171" s="46">
        <f t="shared" si="131"/>
        <v>1</v>
      </c>
      <c r="AB171" s="46">
        <f t="shared" si="131"/>
        <v>1</v>
      </c>
      <c r="AC171" s="46">
        <f t="shared" si="131"/>
        <v>1</v>
      </c>
      <c r="AD171" s="46">
        <f t="shared" si="131"/>
        <v>1</v>
      </c>
      <c r="AE171" s="46">
        <f t="shared" si="131"/>
        <v>1</v>
      </c>
      <c r="AF171" s="46">
        <f t="shared" si="131"/>
        <v>1</v>
      </c>
      <c r="AG171" s="46">
        <f t="shared" si="131"/>
        <v>1</v>
      </c>
      <c r="AH171" s="46">
        <f t="shared" si="131"/>
        <v>1</v>
      </c>
      <c r="AI171" s="46">
        <f t="shared" si="131"/>
        <v>1</v>
      </c>
      <c r="AJ171" s="46">
        <f t="shared" si="131"/>
        <v>1</v>
      </c>
      <c r="AK171" s="46">
        <f t="shared" si="131"/>
        <v>1</v>
      </c>
      <c r="AL171" s="46">
        <f t="shared" si="131"/>
        <v>1</v>
      </c>
      <c r="AM171" s="46">
        <f t="shared" si="131"/>
        <v>1</v>
      </c>
      <c r="AN171" s="46">
        <f t="shared" si="131"/>
        <v>1</v>
      </c>
      <c r="AO171" s="46">
        <f t="shared" si="131"/>
        <v>1</v>
      </c>
      <c r="AP171" s="46">
        <f t="shared" si="131"/>
        <v>1</v>
      </c>
      <c r="AQ171" s="46">
        <f t="shared" si="131"/>
        <v>1</v>
      </c>
      <c r="AR171" s="46">
        <f t="shared" si="131"/>
        <v>1</v>
      </c>
      <c r="AS171" s="46">
        <f t="shared" si="131"/>
        <v>1</v>
      </c>
      <c r="AT171" s="46">
        <f t="shared" si="131"/>
        <v>1</v>
      </c>
      <c r="AU171" s="46">
        <f t="shared" si="131"/>
        <v>1</v>
      </c>
      <c r="AV171" s="46">
        <f t="shared" si="131"/>
        <v>1</v>
      </c>
      <c r="AW171" s="46">
        <f t="shared" si="131"/>
        <v>1</v>
      </c>
      <c r="AX171" s="46">
        <f t="shared" si="131"/>
        <v>1</v>
      </c>
      <c r="AY171" s="46">
        <f t="shared" si="131"/>
        <v>1</v>
      </c>
      <c r="AZ171" s="46">
        <f t="shared" si="131"/>
        <v>1</v>
      </c>
      <c r="BA171" s="46">
        <f t="shared" si="131"/>
        <v>1</v>
      </c>
      <c r="BB171" s="46">
        <f t="shared" si="131"/>
        <v>1</v>
      </c>
      <c r="BC171" s="46">
        <f t="shared" si="131"/>
        <v>1</v>
      </c>
      <c r="BD171" s="46">
        <f t="shared" si="131"/>
        <v>1</v>
      </c>
      <c r="BE171" s="46">
        <f t="shared" si="131"/>
        <v>1</v>
      </c>
      <c r="BF171" s="46">
        <f t="shared" si="131"/>
        <v>1</v>
      </c>
      <c r="BG171" s="46">
        <f t="shared" si="131"/>
        <v>1</v>
      </c>
      <c r="BH171" s="46">
        <f t="shared" si="131"/>
        <v>1</v>
      </c>
      <c r="BI171" s="46">
        <f t="shared" si="131"/>
        <v>1</v>
      </c>
      <c r="BJ171" s="46">
        <f t="shared" si="131"/>
        <v>1</v>
      </c>
      <c r="BK171" s="46">
        <f t="shared" si="131"/>
        <v>1</v>
      </c>
      <c r="BL171" s="46">
        <f t="shared" si="131"/>
        <v>1</v>
      </c>
      <c r="BM171" s="46">
        <f t="shared" si="131"/>
        <v>1</v>
      </c>
      <c r="BN171" s="46">
        <f t="shared" si="131"/>
        <v>1</v>
      </c>
      <c r="BO171" s="46">
        <f t="shared" si="131"/>
        <v>1</v>
      </c>
      <c r="BP171" s="46">
        <f t="shared" ref="BP171:CN171" si="132">RANK(BP174,$C174:$CN174,0)</f>
        <v>1</v>
      </c>
      <c r="BQ171" s="46">
        <f t="shared" si="132"/>
        <v>1</v>
      </c>
      <c r="BR171" s="46">
        <f t="shared" si="132"/>
        <v>1</v>
      </c>
      <c r="BS171" s="46">
        <f t="shared" si="132"/>
        <v>1</v>
      </c>
      <c r="BT171" s="46">
        <f t="shared" si="132"/>
        <v>1</v>
      </c>
      <c r="BU171" s="46">
        <f t="shared" si="132"/>
        <v>1</v>
      </c>
      <c r="BV171" s="46">
        <f t="shared" si="132"/>
        <v>1</v>
      </c>
      <c r="BW171" s="46">
        <f t="shared" si="132"/>
        <v>1</v>
      </c>
      <c r="BX171" s="46">
        <f t="shared" si="132"/>
        <v>1</v>
      </c>
      <c r="BY171" s="46">
        <f t="shared" si="132"/>
        <v>1</v>
      </c>
      <c r="BZ171" s="46">
        <f t="shared" si="132"/>
        <v>1</v>
      </c>
      <c r="CA171" s="46">
        <f t="shared" si="132"/>
        <v>1</v>
      </c>
      <c r="CB171" s="46">
        <f t="shared" si="132"/>
        <v>1</v>
      </c>
      <c r="CC171" s="46">
        <f t="shared" si="132"/>
        <v>1</v>
      </c>
      <c r="CD171" s="46">
        <f t="shared" si="132"/>
        <v>1</v>
      </c>
      <c r="CE171" s="46">
        <f t="shared" si="132"/>
        <v>1</v>
      </c>
      <c r="CF171" s="46">
        <f t="shared" si="132"/>
        <v>1</v>
      </c>
      <c r="CG171" s="46">
        <f t="shared" si="132"/>
        <v>1</v>
      </c>
      <c r="CH171" s="46">
        <f t="shared" si="132"/>
        <v>1</v>
      </c>
      <c r="CI171" s="46">
        <f t="shared" si="132"/>
        <v>1</v>
      </c>
      <c r="CJ171" s="46">
        <f t="shared" si="132"/>
        <v>1</v>
      </c>
      <c r="CK171" s="46">
        <f t="shared" si="132"/>
        <v>1</v>
      </c>
      <c r="CL171" s="46">
        <f t="shared" si="132"/>
        <v>1</v>
      </c>
      <c r="CM171" s="46">
        <f t="shared" si="132"/>
        <v>1</v>
      </c>
      <c r="CN171" s="46">
        <f t="shared" si="132"/>
        <v>1</v>
      </c>
      <c r="CO171" s="252"/>
      <c r="CP171" s="40"/>
      <c r="CQ171" s="41"/>
      <c r="CR171" s="59"/>
      <c r="CS171" s="193"/>
      <c r="CT171" s="209"/>
      <c r="CU171" s="193"/>
      <c r="CV171" s="193"/>
      <c r="CW171" s="193"/>
      <c r="CX171" s="193"/>
      <c r="CY171" s="193"/>
      <c r="CZ171" s="193"/>
      <c r="DA171" s="193"/>
      <c r="DB171" s="193"/>
      <c r="DC171" s="193"/>
      <c r="DD171" s="193"/>
      <c r="DE171" s="193"/>
      <c r="DF171" s="193"/>
      <c r="DG171" s="193"/>
      <c r="DH171" s="193"/>
      <c r="DI171" s="193"/>
      <c r="DJ171" s="193"/>
      <c r="DK171" s="193"/>
      <c r="DL171" s="193"/>
      <c r="DM171" s="193"/>
      <c r="DN171" s="193"/>
      <c r="DO171" s="193"/>
      <c r="DP171" s="193"/>
      <c r="DQ171" s="193"/>
      <c r="DR171" s="193"/>
      <c r="DS171" s="193"/>
      <c r="DT171" s="193"/>
      <c r="DU171" s="193"/>
      <c r="DV171" s="193"/>
      <c r="DW171" s="193"/>
      <c r="DX171" s="193"/>
      <c r="DY171" s="193"/>
      <c r="DZ171" s="193"/>
      <c r="EA171" s="193"/>
      <c r="EB171" s="193"/>
      <c r="EC171" s="193"/>
      <c r="ED171" s="193"/>
      <c r="EE171" s="193"/>
      <c r="EF171" s="193"/>
      <c r="EG171" s="193"/>
      <c r="EH171" s="193"/>
      <c r="EI171" s="193"/>
      <c r="EJ171" s="193"/>
      <c r="EK171" s="193"/>
      <c r="EL171" s="193"/>
      <c r="EM171" s="193"/>
      <c r="EN171" s="193"/>
      <c r="EO171" s="193"/>
      <c r="EP171" s="193"/>
      <c r="EQ171" s="193"/>
      <c r="ER171" s="193"/>
      <c r="ES171" s="193"/>
      <c r="ET171" s="193"/>
      <c r="EU171" s="193"/>
      <c r="EV171" s="193"/>
      <c r="EW171" s="193"/>
      <c r="EX171" s="193"/>
      <c r="EY171" s="193"/>
      <c r="EZ171" s="193"/>
      <c r="FA171" s="193"/>
      <c r="FB171" s="193"/>
      <c r="FC171" s="193"/>
      <c r="FD171" s="193"/>
      <c r="FE171" s="193"/>
      <c r="FF171" s="193"/>
      <c r="FG171" s="193"/>
      <c r="FH171" s="193"/>
      <c r="FI171" s="193"/>
      <c r="FJ171" s="193"/>
      <c r="FK171" s="193"/>
      <c r="FL171" s="193"/>
      <c r="FM171" s="193"/>
      <c r="FN171" s="193"/>
      <c r="FO171" s="193"/>
      <c r="FP171" s="193"/>
      <c r="FQ171" s="193"/>
      <c r="FR171" s="193"/>
      <c r="FS171" s="193"/>
      <c r="FT171" s="193"/>
      <c r="FU171" s="193"/>
      <c r="FV171" s="193"/>
      <c r="FW171" s="193"/>
      <c r="FX171" s="193"/>
      <c r="FY171" s="193"/>
      <c r="FZ171" s="193"/>
      <c r="GA171" s="193"/>
      <c r="GB171" s="193"/>
    </row>
    <row r="172" spans="1:184" s="179" customFormat="1">
      <c r="A172" s="280"/>
      <c r="B172" s="16" t="s">
        <v>1</v>
      </c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252"/>
      <c r="CP172" s="188" t="str">
        <f>IF(Randomizer!CP191=0,"",Randomizer!CP191)</f>
        <v/>
      </c>
      <c r="CQ172" s="188" t="str">
        <f>IF(CP172=0, "", Randomizer!CQ191)</f>
        <v/>
      </c>
      <c r="CR172" s="59"/>
      <c r="CS172" s="193"/>
      <c r="CT172" s="209">
        <f>A171</f>
        <v>30</v>
      </c>
      <c r="CU172" s="193"/>
      <c r="CV172" s="193"/>
      <c r="CW172" s="193"/>
      <c r="CX172" s="193"/>
      <c r="CY172" s="193"/>
      <c r="CZ172" s="193"/>
      <c r="DA172" s="193"/>
      <c r="DB172" s="193"/>
      <c r="DC172" s="193"/>
      <c r="DD172" s="193"/>
      <c r="DE172" s="193"/>
      <c r="DF172" s="193"/>
      <c r="DG172" s="193"/>
      <c r="DH172" s="193"/>
      <c r="DI172" s="193"/>
      <c r="DJ172" s="193"/>
      <c r="DK172" s="193"/>
      <c r="DL172" s="193"/>
      <c r="DM172" s="193"/>
      <c r="DN172" s="193"/>
      <c r="DO172" s="193"/>
      <c r="DP172" s="193"/>
      <c r="DQ172" s="193"/>
      <c r="DR172" s="193"/>
      <c r="DS172" s="193"/>
      <c r="DT172" s="193"/>
      <c r="DU172" s="193"/>
      <c r="DV172" s="193"/>
      <c r="DW172" s="193"/>
      <c r="DX172" s="193"/>
      <c r="DY172" s="193"/>
      <c r="DZ172" s="193"/>
      <c r="EA172" s="193"/>
      <c r="EB172" s="193"/>
      <c r="EC172" s="193"/>
      <c r="ED172" s="193"/>
      <c r="EE172" s="193"/>
      <c r="EF172" s="193"/>
      <c r="EG172" s="193"/>
      <c r="EH172" s="193"/>
      <c r="EI172" s="193"/>
      <c r="EJ172" s="193"/>
      <c r="EK172" s="193"/>
      <c r="EL172" s="193"/>
      <c r="EM172" s="193"/>
      <c r="EN172" s="193"/>
      <c r="EO172" s="193"/>
      <c r="EP172" s="193"/>
      <c r="EQ172" s="193"/>
      <c r="ER172" s="193"/>
      <c r="ES172" s="193"/>
      <c r="ET172" s="193"/>
      <c r="EU172" s="193"/>
      <c r="EV172" s="193"/>
      <c r="EW172" s="193"/>
      <c r="EX172" s="193"/>
      <c r="EY172" s="193"/>
      <c r="EZ172" s="193"/>
      <c r="FA172" s="193"/>
      <c r="FB172" s="193"/>
      <c r="FC172" s="193"/>
      <c r="FD172" s="193"/>
      <c r="FE172" s="193"/>
      <c r="FF172" s="193"/>
      <c r="FG172" s="193"/>
      <c r="FH172" s="193"/>
      <c r="FI172" s="193"/>
      <c r="FJ172" s="193"/>
      <c r="FK172" s="193"/>
      <c r="FL172" s="193"/>
      <c r="FM172" s="193"/>
      <c r="FN172" s="193"/>
      <c r="FO172" s="193"/>
      <c r="FP172" s="193"/>
      <c r="FQ172" s="193"/>
      <c r="FR172" s="193"/>
      <c r="FS172" s="193"/>
      <c r="FT172" s="193"/>
      <c r="FU172" s="193"/>
      <c r="FV172" s="193"/>
      <c r="FW172" s="193"/>
      <c r="FX172" s="193"/>
      <c r="FY172" s="193"/>
      <c r="FZ172" s="193"/>
      <c r="GA172" s="193"/>
      <c r="GB172" s="193"/>
    </row>
    <row r="173" spans="1:184" s="179" customFormat="1">
      <c r="A173" s="280"/>
      <c r="B173" s="16" t="s">
        <v>57</v>
      </c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252"/>
      <c r="CP173" s="245"/>
      <c r="CQ173" s="245"/>
      <c r="CR173" s="59"/>
      <c r="CS173" s="193"/>
      <c r="CT173" s="209"/>
      <c r="CU173" s="193"/>
      <c r="CV173" s="193"/>
      <c r="CW173" s="193"/>
      <c r="CX173" s="193"/>
      <c r="CY173" s="193"/>
      <c r="CZ173" s="193"/>
      <c r="DA173" s="193"/>
      <c r="DB173" s="193"/>
      <c r="DC173" s="193"/>
      <c r="DD173" s="193"/>
      <c r="DE173" s="193"/>
      <c r="DF173" s="193"/>
      <c r="DG173" s="193"/>
      <c r="DH173" s="193"/>
      <c r="DI173" s="193"/>
      <c r="DJ173" s="193"/>
      <c r="DK173" s="193"/>
      <c r="DL173" s="193"/>
      <c r="DM173" s="193"/>
      <c r="DN173" s="193"/>
      <c r="DO173" s="193"/>
      <c r="DP173" s="193"/>
      <c r="DQ173" s="193"/>
      <c r="DR173" s="193"/>
      <c r="DS173" s="193"/>
      <c r="DT173" s="193"/>
      <c r="DU173" s="193"/>
      <c r="DV173" s="193"/>
      <c r="DW173" s="193"/>
      <c r="DX173" s="193"/>
      <c r="DY173" s="193"/>
      <c r="DZ173" s="193"/>
      <c r="EA173" s="193"/>
      <c r="EB173" s="193"/>
      <c r="EC173" s="193"/>
      <c r="ED173" s="193"/>
      <c r="EE173" s="193"/>
      <c r="EF173" s="193"/>
      <c r="EG173" s="193"/>
      <c r="EH173" s="193"/>
      <c r="EI173" s="193"/>
      <c r="EJ173" s="193"/>
      <c r="EK173" s="193"/>
      <c r="EL173" s="193"/>
      <c r="EM173" s="193"/>
      <c r="EN173" s="193"/>
      <c r="EO173" s="193"/>
      <c r="EP173" s="193"/>
      <c r="EQ173" s="193"/>
      <c r="ER173" s="193"/>
      <c r="ES173" s="193"/>
      <c r="ET173" s="193"/>
      <c r="EU173" s="193"/>
      <c r="EV173" s="193"/>
      <c r="EW173" s="193"/>
      <c r="EX173" s="193"/>
      <c r="EY173" s="193"/>
      <c r="EZ173" s="193"/>
      <c r="FA173" s="193"/>
      <c r="FB173" s="193"/>
      <c r="FC173" s="193"/>
      <c r="FD173" s="193"/>
      <c r="FE173" s="193"/>
      <c r="FF173" s="193"/>
      <c r="FG173" s="193"/>
      <c r="FH173" s="193"/>
      <c r="FI173" s="193"/>
      <c r="FJ173" s="193"/>
      <c r="FK173" s="193"/>
      <c r="FL173" s="193"/>
      <c r="FM173" s="193"/>
      <c r="FN173" s="193"/>
      <c r="FO173" s="193"/>
      <c r="FP173" s="193"/>
      <c r="FQ173" s="193"/>
      <c r="FR173" s="193"/>
      <c r="FS173" s="193"/>
      <c r="FT173" s="193"/>
      <c r="FU173" s="193"/>
      <c r="FV173" s="193"/>
      <c r="FW173" s="193"/>
      <c r="FX173" s="193"/>
      <c r="FY173" s="193"/>
      <c r="FZ173" s="193"/>
      <c r="GA173" s="193"/>
      <c r="GB173" s="193"/>
    </row>
    <row r="174" spans="1:184" s="179" customFormat="1">
      <c r="A174" s="280"/>
      <c r="B174" s="16" t="s">
        <v>2</v>
      </c>
      <c r="C174" s="32">
        <f>Randomizer!C194</f>
        <v>0</v>
      </c>
      <c r="D174" s="32">
        <f>Randomizer!D194</f>
        <v>0</v>
      </c>
      <c r="E174" s="32">
        <f>Randomizer!E194</f>
        <v>0</v>
      </c>
      <c r="F174" s="32">
        <f>Randomizer!F194</f>
        <v>0</v>
      </c>
      <c r="G174" s="32">
        <f>Randomizer!G194</f>
        <v>0</v>
      </c>
      <c r="H174" s="32">
        <f>Randomizer!H194</f>
        <v>0</v>
      </c>
      <c r="I174" s="32">
        <f>Randomizer!I194</f>
        <v>0</v>
      </c>
      <c r="J174" s="32">
        <f>Randomizer!J194</f>
        <v>0</v>
      </c>
      <c r="K174" s="32">
        <f>Randomizer!K194</f>
        <v>0</v>
      </c>
      <c r="L174" s="32">
        <f>Randomizer!L194</f>
        <v>0</v>
      </c>
      <c r="M174" s="32">
        <f>Randomizer!M194</f>
        <v>0</v>
      </c>
      <c r="N174" s="32">
        <f>Randomizer!N194</f>
        <v>0</v>
      </c>
      <c r="O174" s="32">
        <f>Randomizer!O194</f>
        <v>0</v>
      </c>
      <c r="P174" s="32">
        <f>Randomizer!P194</f>
        <v>0</v>
      </c>
      <c r="Q174" s="32">
        <f>Randomizer!Q194</f>
        <v>0</v>
      </c>
      <c r="R174" s="32">
        <f>Randomizer!R194</f>
        <v>0</v>
      </c>
      <c r="S174" s="32">
        <f>Randomizer!S194</f>
        <v>0</v>
      </c>
      <c r="T174" s="32">
        <f>Randomizer!T194</f>
        <v>0</v>
      </c>
      <c r="U174" s="32">
        <f>Randomizer!U194</f>
        <v>0</v>
      </c>
      <c r="V174" s="32">
        <f>Randomizer!V194</f>
        <v>0</v>
      </c>
      <c r="W174" s="32">
        <f>Randomizer!W194</f>
        <v>0</v>
      </c>
      <c r="X174" s="32">
        <f>Randomizer!X194</f>
        <v>0</v>
      </c>
      <c r="Y174" s="32">
        <f>Randomizer!Y194</f>
        <v>0</v>
      </c>
      <c r="Z174" s="32">
        <f>Randomizer!Z194</f>
        <v>0</v>
      </c>
      <c r="AA174" s="32">
        <f>Randomizer!AA194</f>
        <v>0</v>
      </c>
      <c r="AB174" s="32">
        <f>Randomizer!AB194</f>
        <v>0</v>
      </c>
      <c r="AC174" s="32">
        <f>Randomizer!AC194</f>
        <v>0</v>
      </c>
      <c r="AD174" s="32">
        <f>Randomizer!AD194</f>
        <v>0</v>
      </c>
      <c r="AE174" s="32">
        <f>Randomizer!AE194</f>
        <v>0</v>
      </c>
      <c r="AF174" s="32">
        <f>Randomizer!AF194</f>
        <v>0</v>
      </c>
      <c r="AG174" s="32">
        <f>Randomizer!AG194</f>
        <v>0</v>
      </c>
      <c r="AH174" s="32">
        <f>Randomizer!AH194</f>
        <v>0</v>
      </c>
      <c r="AI174" s="32">
        <f>Randomizer!AI194</f>
        <v>0</v>
      </c>
      <c r="AJ174" s="32">
        <f>Randomizer!AJ194</f>
        <v>0</v>
      </c>
      <c r="AK174" s="32">
        <f>Randomizer!AK194</f>
        <v>0</v>
      </c>
      <c r="AL174" s="32">
        <f>Randomizer!AL194</f>
        <v>0</v>
      </c>
      <c r="AM174" s="32">
        <f>Randomizer!AM194</f>
        <v>0</v>
      </c>
      <c r="AN174" s="32">
        <f>Randomizer!AN194</f>
        <v>0</v>
      </c>
      <c r="AO174" s="32">
        <f>Randomizer!AO194</f>
        <v>0</v>
      </c>
      <c r="AP174" s="32">
        <f>Randomizer!AP194</f>
        <v>0</v>
      </c>
      <c r="AQ174" s="32">
        <f>Randomizer!AQ194</f>
        <v>0</v>
      </c>
      <c r="AR174" s="32">
        <f>Randomizer!AR194</f>
        <v>0</v>
      </c>
      <c r="AS174" s="32">
        <f>Randomizer!AS194</f>
        <v>0</v>
      </c>
      <c r="AT174" s="32">
        <f>Randomizer!AT194</f>
        <v>0</v>
      </c>
      <c r="AU174" s="32">
        <f>Randomizer!AU194</f>
        <v>0</v>
      </c>
      <c r="AV174" s="32">
        <f>Randomizer!AV194</f>
        <v>0</v>
      </c>
      <c r="AW174" s="32">
        <f>Randomizer!AW194</f>
        <v>0</v>
      </c>
      <c r="AX174" s="32">
        <f>Randomizer!AX194</f>
        <v>0</v>
      </c>
      <c r="AY174" s="32">
        <f>Randomizer!AY194</f>
        <v>0</v>
      </c>
      <c r="AZ174" s="32">
        <f>Randomizer!AZ194</f>
        <v>0</v>
      </c>
      <c r="BA174" s="32">
        <f>Randomizer!BA194</f>
        <v>0</v>
      </c>
      <c r="BB174" s="32">
        <f>Randomizer!BB194</f>
        <v>0</v>
      </c>
      <c r="BC174" s="32">
        <f>Randomizer!BC194</f>
        <v>0</v>
      </c>
      <c r="BD174" s="32">
        <f>Randomizer!BD194</f>
        <v>0</v>
      </c>
      <c r="BE174" s="32">
        <f>Randomizer!BE194</f>
        <v>0</v>
      </c>
      <c r="BF174" s="32">
        <f>Randomizer!BF194</f>
        <v>0</v>
      </c>
      <c r="BG174" s="32">
        <f>Randomizer!BG194</f>
        <v>0</v>
      </c>
      <c r="BH174" s="32">
        <f>Randomizer!BH194</f>
        <v>0</v>
      </c>
      <c r="BI174" s="32">
        <f>Randomizer!BI194</f>
        <v>0</v>
      </c>
      <c r="BJ174" s="32">
        <f>Randomizer!BJ194</f>
        <v>0</v>
      </c>
      <c r="BK174" s="32">
        <f>Randomizer!BK194</f>
        <v>0</v>
      </c>
      <c r="BL174" s="32">
        <f>Randomizer!BL194</f>
        <v>0</v>
      </c>
      <c r="BM174" s="32">
        <f>Randomizer!BM194</f>
        <v>0</v>
      </c>
      <c r="BN174" s="32">
        <f>Randomizer!BN194</f>
        <v>0</v>
      </c>
      <c r="BO174" s="32">
        <f>Randomizer!BO194</f>
        <v>0</v>
      </c>
      <c r="BP174" s="32">
        <f>Randomizer!BP194</f>
        <v>0</v>
      </c>
      <c r="BQ174" s="32">
        <f>Randomizer!BQ194</f>
        <v>0</v>
      </c>
      <c r="BR174" s="32">
        <f>Randomizer!BR194</f>
        <v>0</v>
      </c>
      <c r="BS174" s="32">
        <f>Randomizer!BS194</f>
        <v>0</v>
      </c>
      <c r="BT174" s="32">
        <f>Randomizer!BT194</f>
        <v>0</v>
      </c>
      <c r="BU174" s="32">
        <f>Randomizer!BU194</f>
        <v>0</v>
      </c>
      <c r="BV174" s="32">
        <f>Randomizer!BV194</f>
        <v>0</v>
      </c>
      <c r="BW174" s="32">
        <f>Randomizer!BW194</f>
        <v>0</v>
      </c>
      <c r="BX174" s="32">
        <f>Randomizer!BX194</f>
        <v>0</v>
      </c>
      <c r="BY174" s="32">
        <f>Randomizer!BY194</f>
        <v>0</v>
      </c>
      <c r="BZ174" s="32">
        <f>Randomizer!BZ194</f>
        <v>0</v>
      </c>
      <c r="CA174" s="32">
        <f>Randomizer!CA194</f>
        <v>0</v>
      </c>
      <c r="CB174" s="32">
        <f>Randomizer!CB194</f>
        <v>0</v>
      </c>
      <c r="CC174" s="32">
        <f>Randomizer!CC194</f>
        <v>0</v>
      </c>
      <c r="CD174" s="32">
        <f>Randomizer!CD194</f>
        <v>0</v>
      </c>
      <c r="CE174" s="32">
        <f>Randomizer!CE194</f>
        <v>0</v>
      </c>
      <c r="CF174" s="32">
        <f>Randomizer!CF194</f>
        <v>0</v>
      </c>
      <c r="CG174" s="32">
        <f>Randomizer!CG194</f>
        <v>0</v>
      </c>
      <c r="CH174" s="32">
        <f>Randomizer!CH194</f>
        <v>0</v>
      </c>
      <c r="CI174" s="32">
        <f>Randomizer!CI194</f>
        <v>0</v>
      </c>
      <c r="CJ174" s="32">
        <f>Randomizer!CJ194</f>
        <v>0</v>
      </c>
      <c r="CK174" s="32">
        <f>Randomizer!CK194</f>
        <v>0</v>
      </c>
      <c r="CL174" s="32">
        <f>Randomizer!CL194</f>
        <v>0</v>
      </c>
      <c r="CM174" s="32">
        <f>Randomizer!CM194</f>
        <v>0</v>
      </c>
      <c r="CN174" s="32">
        <f>Randomizer!CN194</f>
        <v>0</v>
      </c>
      <c r="CO174" s="252"/>
      <c r="CP174" s="189"/>
      <c r="CQ174" s="190"/>
      <c r="CR174" s="59"/>
      <c r="CS174" s="193"/>
      <c r="CT174" s="209"/>
      <c r="CU174" s="193"/>
      <c r="CV174" s="193"/>
      <c r="CW174" s="193"/>
      <c r="CX174" s="193"/>
      <c r="CY174" s="193"/>
      <c r="CZ174" s="193"/>
      <c r="DA174" s="193"/>
      <c r="DB174" s="193"/>
      <c r="DC174" s="193"/>
      <c r="DD174" s="193"/>
      <c r="DE174" s="193"/>
      <c r="DF174" s="193"/>
      <c r="DG174" s="193"/>
      <c r="DH174" s="193"/>
      <c r="DI174" s="193"/>
      <c r="DJ174" s="193"/>
      <c r="DK174" s="193"/>
      <c r="DL174" s="193"/>
      <c r="DM174" s="193"/>
      <c r="DN174" s="193"/>
      <c r="DO174" s="193"/>
      <c r="DP174" s="193"/>
      <c r="DQ174" s="193"/>
      <c r="DR174" s="193"/>
      <c r="DS174" s="193"/>
      <c r="DT174" s="193"/>
      <c r="DU174" s="193"/>
      <c r="DV174" s="193"/>
      <c r="DW174" s="193"/>
      <c r="DX174" s="193"/>
      <c r="DY174" s="193"/>
      <c r="DZ174" s="193"/>
      <c r="EA174" s="193"/>
      <c r="EB174" s="193"/>
      <c r="EC174" s="193"/>
      <c r="ED174" s="193"/>
      <c r="EE174" s="193"/>
      <c r="EF174" s="193"/>
      <c r="EG174" s="193"/>
      <c r="EH174" s="193"/>
      <c r="EI174" s="193"/>
      <c r="EJ174" s="193"/>
      <c r="EK174" s="193"/>
      <c r="EL174" s="193"/>
      <c r="EM174" s="193"/>
      <c r="EN174" s="193"/>
      <c r="EO174" s="193"/>
      <c r="EP174" s="193"/>
      <c r="EQ174" s="193"/>
      <c r="ER174" s="193"/>
      <c r="ES174" s="193"/>
      <c r="ET174" s="193"/>
      <c r="EU174" s="193"/>
      <c r="EV174" s="193"/>
      <c r="EW174" s="193"/>
      <c r="EX174" s="193"/>
      <c r="EY174" s="193"/>
      <c r="EZ174" s="193"/>
      <c r="FA174" s="193"/>
      <c r="FB174" s="193"/>
      <c r="FC174" s="193"/>
      <c r="FD174" s="193"/>
      <c r="FE174" s="193"/>
      <c r="FF174" s="193"/>
      <c r="FG174" s="193"/>
      <c r="FH174" s="193"/>
      <c r="FI174" s="193"/>
      <c r="FJ174" s="193"/>
      <c r="FK174" s="193"/>
      <c r="FL174" s="193"/>
      <c r="FM174" s="193"/>
      <c r="FN174" s="193"/>
      <c r="FO174" s="193"/>
      <c r="FP174" s="193"/>
      <c r="FQ174" s="193"/>
      <c r="FR174" s="193"/>
      <c r="FS174" s="193"/>
      <c r="FT174" s="193"/>
      <c r="FU174" s="193"/>
      <c r="FV174" s="193"/>
      <c r="FW174" s="193"/>
      <c r="FX174" s="193"/>
      <c r="FY174" s="193"/>
      <c r="FZ174" s="193"/>
      <c r="GA174" s="193"/>
      <c r="GB174" s="193"/>
    </row>
    <row r="175" spans="1:184" s="179" customFormat="1" hidden="1">
      <c r="A175" s="281"/>
      <c r="B175" s="16" t="s">
        <v>16</v>
      </c>
      <c r="C175" s="32" t="str">
        <f>C170</f>
        <v>Frank Hulton </v>
      </c>
      <c r="D175" s="32" t="str">
        <f t="shared" ref="D175:BO175" si="133">D170</f>
        <v>Mark Redsell</v>
      </c>
      <c r="E175" s="32" t="str">
        <f t="shared" si="133"/>
        <v>Greg Dakin</v>
      </c>
      <c r="F175" s="32" t="str">
        <f t="shared" si="133"/>
        <v>Thorsten Folker</v>
      </c>
      <c r="G175" s="32" t="str">
        <f t="shared" si="133"/>
        <v>Joel West </v>
      </c>
      <c r="H175" s="32" t="str">
        <f t="shared" si="133"/>
        <v>Klaus Brettner</v>
      </c>
      <c r="I175" s="32" t="str">
        <f t="shared" si="133"/>
        <v>Markus Meissner</v>
      </c>
      <c r="J175" s="32" t="str">
        <f t="shared" si="133"/>
        <v>Stefan Bernardy</v>
      </c>
      <c r="K175" s="32" t="str">
        <f t="shared" si="133"/>
        <v>Søren Krogh</v>
      </c>
      <c r="L175" s="32" t="str">
        <f t="shared" si="133"/>
        <v>Alvaro Silgado</v>
      </c>
      <c r="M175" s="32" t="str">
        <f t="shared" si="133"/>
        <v>Pete Burgess</v>
      </c>
      <c r="N175" s="32" t="str">
        <f t="shared" si="133"/>
        <v>Dieter Perlick</v>
      </c>
      <c r="O175" s="32" t="str">
        <f t="shared" si="133"/>
        <v>Simon Thornton </v>
      </c>
      <c r="P175" s="32" t="str">
        <f t="shared" si="133"/>
        <v>André Austen</v>
      </c>
      <c r="Q175" s="32" t="str">
        <f t="shared" si="133"/>
        <v>Siegfried Schedel</v>
      </c>
      <c r="R175" s="32" t="str">
        <f t="shared" si="133"/>
        <v>George Young</v>
      </c>
      <c r="S175" s="32" t="str">
        <f t="shared" si="133"/>
        <v>John Phillips</v>
      </c>
      <c r="T175" s="32" t="str">
        <f t="shared" si="133"/>
        <v>Stefan Bertschi</v>
      </c>
      <c r="U175" s="32" t="str">
        <f t="shared" si="133"/>
        <v>Jason Bioletti</v>
      </c>
      <c r="V175" s="32" t="str">
        <f t="shared" si="133"/>
        <v>Allen Elliott</v>
      </c>
      <c r="W175" s="32" t="str">
        <f t="shared" si="133"/>
        <v>Thomas Deinert</v>
      </c>
      <c r="X175" s="32" t="str">
        <f t="shared" si="133"/>
        <v>Mike Evans</v>
      </c>
      <c r="Y175" s="32" t="str">
        <f t="shared" si="133"/>
        <v>Jon Edison</v>
      </c>
      <c r="Z175" s="32" t="str">
        <f t="shared" si="133"/>
        <v>Thomas Henselmann</v>
      </c>
      <c r="AA175" s="32" t="str">
        <f t="shared" si="133"/>
        <v>Sebastian Reichert</v>
      </c>
      <c r="AB175" s="32" t="str">
        <f t="shared" si="133"/>
        <v>Robert Hermans</v>
      </c>
      <c r="AC175" s="32" t="str">
        <f t="shared" si="133"/>
        <v>Eberhard Rosemann</v>
      </c>
      <c r="AD175" s="32" t="str">
        <f t="shared" si="133"/>
        <v>Klaus Kowalski</v>
      </c>
      <c r="AE175" s="32" t="str">
        <f t="shared" si="133"/>
        <v>Mike Shellim</v>
      </c>
      <c r="AF175" s="32" t="str">
        <f t="shared" si="133"/>
        <v>Martin Newnham</v>
      </c>
      <c r="AG175" s="32" t="str">
        <f t="shared" si="133"/>
        <v>Marc Schmieding</v>
      </c>
      <c r="AH175" s="32" t="str">
        <f t="shared" si="133"/>
        <v>Mark Treble</v>
      </c>
      <c r="AI175" s="32" t="str">
        <f t="shared" si="133"/>
        <v>Gary Harrison</v>
      </c>
      <c r="AJ175" s="32" t="str">
        <f t="shared" si="133"/>
        <v>Peter Gunning</v>
      </c>
      <c r="AK175" s="32" t="str">
        <f t="shared" si="133"/>
        <v>Tobias Reik</v>
      </c>
      <c r="AL175" s="32" t="str">
        <f t="shared" si="133"/>
        <v>Mick Walsh</v>
      </c>
      <c r="AM175" s="32" t="str">
        <f t="shared" si="133"/>
        <v>Paul Garnett</v>
      </c>
      <c r="AN175" s="32" t="str">
        <f t="shared" si="133"/>
        <v>Daniel Schneider</v>
      </c>
      <c r="AO175" s="32" t="str">
        <f t="shared" si="133"/>
        <v>Torsten Hermann</v>
      </c>
      <c r="AP175" s="32" t="str">
        <f t="shared" si="133"/>
        <v>Peter Kowalski</v>
      </c>
      <c r="AQ175" s="32" t="str">
        <f t="shared" si="133"/>
        <v>Martin Kopp</v>
      </c>
      <c r="AR175" s="32" t="str">
        <f t="shared" si="133"/>
        <v>Plöschberger Hannes</v>
      </c>
      <c r="AS175" s="32" t="str">
        <f t="shared" si="133"/>
        <v>Rick Ruijsink</v>
      </c>
      <c r="AT175" s="32" t="str">
        <f t="shared" si="133"/>
        <v>Mark Abbotts</v>
      </c>
      <c r="AU175" s="32" t="str">
        <f t="shared" si="133"/>
        <v>Arne Finkeldey</v>
      </c>
      <c r="AV175" s="32" t="str">
        <f t="shared" si="133"/>
        <v>Martin Ulrich </v>
      </c>
      <c r="AW175" s="32" t="str">
        <f t="shared" si="133"/>
        <v>Tony Robertson</v>
      </c>
      <c r="AX175" s="32" t="str">
        <f t="shared" si="133"/>
        <v>Jesper Christensen</v>
      </c>
      <c r="AY175" s="32" t="str">
        <f t="shared" si="133"/>
        <v>Ulrich Duttenhofer</v>
      </c>
      <c r="AZ175" s="32" t="str">
        <f t="shared" si="133"/>
        <v>Robert Ryan</v>
      </c>
      <c r="BA175" s="32">
        <f t="shared" si="133"/>
        <v>0</v>
      </c>
      <c r="BB175" s="32">
        <f t="shared" si="133"/>
        <v>0</v>
      </c>
      <c r="BC175" s="32">
        <f t="shared" si="133"/>
        <v>0</v>
      </c>
      <c r="BD175" s="32">
        <f t="shared" si="133"/>
        <v>0</v>
      </c>
      <c r="BE175" s="32">
        <f t="shared" si="133"/>
        <v>0</v>
      </c>
      <c r="BF175" s="32">
        <f t="shared" si="133"/>
        <v>0</v>
      </c>
      <c r="BG175" s="32">
        <f t="shared" si="133"/>
        <v>0</v>
      </c>
      <c r="BH175" s="32">
        <f t="shared" si="133"/>
        <v>0</v>
      </c>
      <c r="BI175" s="32">
        <f t="shared" si="133"/>
        <v>0</v>
      </c>
      <c r="BJ175" s="32">
        <f t="shared" si="133"/>
        <v>0</v>
      </c>
      <c r="BK175" s="32">
        <f t="shared" si="133"/>
        <v>0</v>
      </c>
      <c r="BL175" s="32">
        <f t="shared" si="133"/>
        <v>0</v>
      </c>
      <c r="BM175" s="32">
        <f t="shared" si="133"/>
        <v>0</v>
      </c>
      <c r="BN175" s="32">
        <f t="shared" si="133"/>
        <v>0</v>
      </c>
      <c r="BO175" s="32">
        <f t="shared" si="133"/>
        <v>0</v>
      </c>
      <c r="BP175" s="32">
        <f t="shared" ref="BP175:CN175" si="134">BP170</f>
        <v>0</v>
      </c>
      <c r="BQ175" s="32">
        <f t="shared" si="134"/>
        <v>0</v>
      </c>
      <c r="BR175" s="32">
        <f t="shared" si="134"/>
        <v>0</v>
      </c>
      <c r="BS175" s="32">
        <f t="shared" si="134"/>
        <v>0</v>
      </c>
      <c r="BT175" s="32">
        <f t="shared" si="134"/>
        <v>0</v>
      </c>
      <c r="BU175" s="32">
        <f t="shared" si="134"/>
        <v>0</v>
      </c>
      <c r="BV175" s="32">
        <f t="shared" si="134"/>
        <v>0</v>
      </c>
      <c r="BW175" s="32">
        <f t="shared" si="134"/>
        <v>0</v>
      </c>
      <c r="BX175" s="32">
        <f t="shared" si="134"/>
        <v>0</v>
      </c>
      <c r="BY175" s="32">
        <f t="shared" si="134"/>
        <v>0</v>
      </c>
      <c r="BZ175" s="32">
        <f t="shared" si="134"/>
        <v>0</v>
      </c>
      <c r="CA175" s="32">
        <f t="shared" si="134"/>
        <v>0</v>
      </c>
      <c r="CB175" s="32">
        <f t="shared" si="134"/>
        <v>0</v>
      </c>
      <c r="CC175" s="32">
        <f t="shared" si="134"/>
        <v>0</v>
      </c>
      <c r="CD175" s="32">
        <f t="shared" si="134"/>
        <v>0</v>
      </c>
      <c r="CE175" s="32">
        <f t="shared" si="134"/>
        <v>0</v>
      </c>
      <c r="CF175" s="32">
        <f t="shared" si="134"/>
        <v>0</v>
      </c>
      <c r="CG175" s="32">
        <f t="shared" si="134"/>
        <v>0</v>
      </c>
      <c r="CH175" s="32">
        <f t="shared" si="134"/>
        <v>0</v>
      </c>
      <c r="CI175" s="32">
        <f t="shared" si="134"/>
        <v>0</v>
      </c>
      <c r="CJ175" s="32">
        <f t="shared" si="134"/>
        <v>0</v>
      </c>
      <c r="CK175" s="32">
        <f t="shared" si="134"/>
        <v>0</v>
      </c>
      <c r="CL175" s="32">
        <f t="shared" si="134"/>
        <v>0</v>
      </c>
      <c r="CM175" s="32">
        <f t="shared" si="134"/>
        <v>0</v>
      </c>
      <c r="CN175" s="32">
        <f t="shared" si="134"/>
        <v>0</v>
      </c>
      <c r="CO175" s="252"/>
      <c r="CP175" s="40"/>
      <c r="CQ175" s="41"/>
      <c r="CR175" s="59"/>
      <c r="CS175" s="193"/>
      <c r="CT175" s="209">
        <f>A174</f>
        <v>0</v>
      </c>
      <c r="CU175" s="193"/>
      <c r="CV175" s="193"/>
      <c r="CW175" s="193"/>
      <c r="CX175" s="193"/>
      <c r="CY175" s="193"/>
      <c r="CZ175" s="193"/>
      <c r="DA175" s="193"/>
      <c r="DB175" s="193"/>
      <c r="DC175" s="193"/>
      <c r="DD175" s="193"/>
      <c r="DE175" s="193"/>
      <c r="DF175" s="193"/>
      <c r="DG175" s="193"/>
      <c r="DH175" s="193"/>
      <c r="DI175" s="193"/>
      <c r="DJ175" s="193"/>
      <c r="DK175" s="193"/>
      <c r="DL175" s="193"/>
      <c r="DM175" s="193"/>
      <c r="DN175" s="193"/>
      <c r="DO175" s="193"/>
      <c r="DP175" s="193"/>
      <c r="DQ175" s="193"/>
      <c r="DR175" s="193"/>
      <c r="DS175" s="193"/>
      <c r="DT175" s="193"/>
      <c r="DU175" s="193"/>
      <c r="DV175" s="193"/>
      <c r="DW175" s="193"/>
      <c r="DX175" s="193"/>
      <c r="DY175" s="193"/>
      <c r="DZ175" s="193"/>
      <c r="EA175" s="193"/>
      <c r="EB175" s="193"/>
      <c r="EC175" s="193"/>
      <c r="ED175" s="193"/>
      <c r="EE175" s="193"/>
      <c r="EF175" s="193"/>
      <c r="EG175" s="193"/>
      <c r="EH175" s="193"/>
      <c r="EI175" s="193"/>
      <c r="EJ175" s="193"/>
      <c r="EK175" s="193"/>
      <c r="EL175" s="193"/>
      <c r="EM175" s="193"/>
      <c r="EN175" s="193"/>
      <c r="EO175" s="193"/>
      <c r="EP175" s="193"/>
      <c r="EQ175" s="193"/>
      <c r="ER175" s="193"/>
      <c r="ES175" s="193"/>
      <c r="ET175" s="193"/>
      <c r="EU175" s="193"/>
      <c r="EV175" s="193"/>
      <c r="EW175" s="193"/>
      <c r="EX175" s="193"/>
      <c r="EY175" s="193"/>
      <c r="EZ175" s="193"/>
      <c r="FA175" s="193"/>
      <c r="FB175" s="193"/>
      <c r="FC175" s="193"/>
      <c r="FD175" s="193"/>
      <c r="FE175" s="193"/>
      <c r="FF175" s="193"/>
      <c r="FG175" s="193"/>
      <c r="FH175" s="193"/>
      <c r="FI175" s="193"/>
      <c r="FJ175" s="193"/>
      <c r="FK175" s="193"/>
      <c r="FL175" s="193"/>
      <c r="FM175" s="193"/>
      <c r="FN175" s="193"/>
      <c r="FO175" s="193"/>
      <c r="FP175" s="193"/>
      <c r="FQ175" s="193"/>
      <c r="FR175" s="193"/>
      <c r="FS175" s="193"/>
      <c r="FT175" s="193"/>
      <c r="FU175" s="193"/>
      <c r="FV175" s="193"/>
      <c r="FW175" s="193"/>
      <c r="FX175" s="193"/>
      <c r="FY175" s="193"/>
      <c r="FZ175" s="193"/>
      <c r="GA175" s="193"/>
      <c r="GB175" s="193"/>
    </row>
    <row r="176" spans="1:184" hidden="1">
      <c r="A176" s="282">
        <v>31</v>
      </c>
      <c r="B176" s="33" t="s">
        <v>18</v>
      </c>
      <c r="C176" s="42">
        <f>RANK(C179,$C179:$CN179,0)</f>
        <v>1</v>
      </c>
      <c r="D176" s="42">
        <f t="shared" ref="D176:BO176" si="135">RANK(D179,$C179:$CN179,0)</f>
        <v>1</v>
      </c>
      <c r="E176" s="42">
        <f t="shared" si="135"/>
        <v>1</v>
      </c>
      <c r="F176" s="42">
        <f t="shared" si="135"/>
        <v>1</v>
      </c>
      <c r="G176" s="42">
        <f t="shared" si="135"/>
        <v>1</v>
      </c>
      <c r="H176" s="42">
        <f t="shared" si="135"/>
        <v>1</v>
      </c>
      <c r="I176" s="42">
        <f t="shared" si="135"/>
        <v>1</v>
      </c>
      <c r="J176" s="42">
        <f t="shared" si="135"/>
        <v>1</v>
      </c>
      <c r="K176" s="42">
        <f t="shared" si="135"/>
        <v>1</v>
      </c>
      <c r="L176" s="42">
        <f t="shared" si="135"/>
        <v>1</v>
      </c>
      <c r="M176" s="42">
        <f t="shared" si="135"/>
        <v>1</v>
      </c>
      <c r="N176" s="42">
        <f t="shared" si="135"/>
        <v>1</v>
      </c>
      <c r="O176" s="42">
        <f t="shared" si="135"/>
        <v>1</v>
      </c>
      <c r="P176" s="42">
        <f t="shared" si="135"/>
        <v>1</v>
      </c>
      <c r="Q176" s="42">
        <f t="shared" si="135"/>
        <v>1</v>
      </c>
      <c r="R176" s="42">
        <f t="shared" si="135"/>
        <v>1</v>
      </c>
      <c r="S176" s="42">
        <f t="shared" si="135"/>
        <v>1</v>
      </c>
      <c r="T176" s="42">
        <f t="shared" si="135"/>
        <v>1</v>
      </c>
      <c r="U176" s="42">
        <f t="shared" si="135"/>
        <v>1</v>
      </c>
      <c r="V176" s="42">
        <f t="shared" si="135"/>
        <v>1</v>
      </c>
      <c r="W176" s="42">
        <f t="shared" si="135"/>
        <v>1</v>
      </c>
      <c r="X176" s="42">
        <f t="shared" si="135"/>
        <v>1</v>
      </c>
      <c r="Y176" s="42">
        <f t="shared" si="135"/>
        <v>1</v>
      </c>
      <c r="Z176" s="42">
        <f t="shared" si="135"/>
        <v>1</v>
      </c>
      <c r="AA176" s="42">
        <f t="shared" si="135"/>
        <v>1</v>
      </c>
      <c r="AB176" s="42">
        <f t="shared" si="135"/>
        <v>1</v>
      </c>
      <c r="AC176" s="42">
        <f t="shared" si="135"/>
        <v>1</v>
      </c>
      <c r="AD176" s="42">
        <f t="shared" si="135"/>
        <v>1</v>
      </c>
      <c r="AE176" s="42">
        <f t="shared" si="135"/>
        <v>1</v>
      </c>
      <c r="AF176" s="42">
        <f t="shared" si="135"/>
        <v>1</v>
      </c>
      <c r="AG176" s="42">
        <f t="shared" si="135"/>
        <v>1</v>
      </c>
      <c r="AH176" s="42">
        <f t="shared" si="135"/>
        <v>1</v>
      </c>
      <c r="AI176" s="42">
        <f t="shared" si="135"/>
        <v>1</v>
      </c>
      <c r="AJ176" s="42">
        <f t="shared" si="135"/>
        <v>1</v>
      </c>
      <c r="AK176" s="42">
        <f t="shared" si="135"/>
        <v>1</v>
      </c>
      <c r="AL176" s="42">
        <f t="shared" si="135"/>
        <v>1</v>
      </c>
      <c r="AM176" s="42">
        <f t="shared" si="135"/>
        <v>1</v>
      </c>
      <c r="AN176" s="42">
        <f t="shared" si="135"/>
        <v>1</v>
      </c>
      <c r="AO176" s="42">
        <f t="shared" si="135"/>
        <v>1</v>
      </c>
      <c r="AP176" s="42">
        <f t="shared" si="135"/>
        <v>1</v>
      </c>
      <c r="AQ176" s="42">
        <f t="shared" si="135"/>
        <v>1</v>
      </c>
      <c r="AR176" s="42">
        <f t="shared" si="135"/>
        <v>1</v>
      </c>
      <c r="AS176" s="42">
        <f t="shared" si="135"/>
        <v>1</v>
      </c>
      <c r="AT176" s="42">
        <f t="shared" si="135"/>
        <v>1</v>
      </c>
      <c r="AU176" s="42">
        <f t="shared" si="135"/>
        <v>1</v>
      </c>
      <c r="AV176" s="42">
        <f t="shared" si="135"/>
        <v>1</v>
      </c>
      <c r="AW176" s="42">
        <f t="shared" si="135"/>
        <v>1</v>
      </c>
      <c r="AX176" s="42">
        <f t="shared" si="135"/>
        <v>1</v>
      </c>
      <c r="AY176" s="42">
        <f t="shared" si="135"/>
        <v>1</v>
      </c>
      <c r="AZ176" s="42">
        <f t="shared" si="135"/>
        <v>1</v>
      </c>
      <c r="BA176" s="42">
        <f t="shared" si="135"/>
        <v>1</v>
      </c>
      <c r="BB176" s="42">
        <f t="shared" si="135"/>
        <v>1</v>
      </c>
      <c r="BC176" s="42">
        <f t="shared" si="135"/>
        <v>1</v>
      </c>
      <c r="BD176" s="42">
        <f t="shared" si="135"/>
        <v>1</v>
      </c>
      <c r="BE176" s="42">
        <f t="shared" si="135"/>
        <v>1</v>
      </c>
      <c r="BF176" s="42">
        <f t="shared" si="135"/>
        <v>1</v>
      </c>
      <c r="BG176" s="42">
        <f t="shared" si="135"/>
        <v>1</v>
      </c>
      <c r="BH176" s="42">
        <f t="shared" si="135"/>
        <v>1</v>
      </c>
      <c r="BI176" s="42">
        <f t="shared" si="135"/>
        <v>1</v>
      </c>
      <c r="BJ176" s="42">
        <f t="shared" si="135"/>
        <v>1</v>
      </c>
      <c r="BK176" s="42">
        <f t="shared" si="135"/>
        <v>1</v>
      </c>
      <c r="BL176" s="42">
        <f t="shared" si="135"/>
        <v>1</v>
      </c>
      <c r="BM176" s="42">
        <f t="shared" si="135"/>
        <v>1</v>
      </c>
      <c r="BN176" s="42">
        <f t="shared" si="135"/>
        <v>1</v>
      </c>
      <c r="BO176" s="42">
        <f t="shared" si="135"/>
        <v>1</v>
      </c>
      <c r="BP176" s="42">
        <f t="shared" ref="BP176:CN176" si="136">RANK(BP179,$C179:$CN179,0)</f>
        <v>1</v>
      </c>
      <c r="BQ176" s="42">
        <f t="shared" si="136"/>
        <v>1</v>
      </c>
      <c r="BR176" s="42">
        <f t="shared" si="136"/>
        <v>1</v>
      </c>
      <c r="BS176" s="42">
        <f t="shared" si="136"/>
        <v>1</v>
      </c>
      <c r="BT176" s="42">
        <f t="shared" si="136"/>
        <v>1</v>
      </c>
      <c r="BU176" s="42">
        <f t="shared" si="136"/>
        <v>1</v>
      </c>
      <c r="BV176" s="42">
        <f t="shared" si="136"/>
        <v>1</v>
      </c>
      <c r="BW176" s="42">
        <f t="shared" si="136"/>
        <v>1</v>
      </c>
      <c r="BX176" s="42">
        <f t="shared" si="136"/>
        <v>1</v>
      </c>
      <c r="BY176" s="42">
        <f t="shared" si="136"/>
        <v>1</v>
      </c>
      <c r="BZ176" s="42">
        <f t="shared" si="136"/>
        <v>1</v>
      </c>
      <c r="CA176" s="42">
        <f t="shared" si="136"/>
        <v>1</v>
      </c>
      <c r="CB176" s="42">
        <f t="shared" si="136"/>
        <v>1</v>
      </c>
      <c r="CC176" s="42">
        <f t="shared" si="136"/>
        <v>1</v>
      </c>
      <c r="CD176" s="42">
        <f t="shared" si="136"/>
        <v>1</v>
      </c>
      <c r="CE176" s="42">
        <f t="shared" si="136"/>
        <v>1</v>
      </c>
      <c r="CF176" s="42">
        <f t="shared" si="136"/>
        <v>1</v>
      </c>
      <c r="CG176" s="42">
        <f t="shared" si="136"/>
        <v>1</v>
      </c>
      <c r="CH176" s="42">
        <f t="shared" si="136"/>
        <v>1</v>
      </c>
      <c r="CI176" s="42">
        <f t="shared" si="136"/>
        <v>1</v>
      </c>
      <c r="CJ176" s="42">
        <f t="shared" si="136"/>
        <v>1</v>
      </c>
      <c r="CK176" s="42">
        <f t="shared" si="136"/>
        <v>1</v>
      </c>
      <c r="CL176" s="42">
        <f t="shared" si="136"/>
        <v>1</v>
      </c>
      <c r="CM176" s="42">
        <f t="shared" si="136"/>
        <v>1</v>
      </c>
      <c r="CN176" s="42">
        <f t="shared" si="136"/>
        <v>1</v>
      </c>
      <c r="CO176" s="252"/>
      <c r="CP176" s="40"/>
      <c r="CQ176" s="41"/>
      <c r="CR176" s="59"/>
      <c r="CS176" s="193"/>
      <c r="CT176" s="209"/>
      <c r="CU176" s="193"/>
      <c r="CV176" s="193"/>
      <c r="CW176" s="193"/>
      <c r="CX176" s="193"/>
      <c r="CY176" s="193"/>
      <c r="CZ176" s="193"/>
      <c r="DA176" s="193"/>
      <c r="DB176" s="193"/>
      <c r="DC176" s="193"/>
      <c r="DD176" s="193"/>
      <c r="DE176" s="193"/>
      <c r="DF176" s="193"/>
      <c r="DG176" s="193"/>
      <c r="DH176" s="193"/>
      <c r="DI176" s="193"/>
      <c r="DJ176" s="193"/>
      <c r="DK176" s="193"/>
      <c r="DL176" s="193"/>
      <c r="DM176" s="193"/>
      <c r="DN176" s="193"/>
      <c r="DO176" s="193"/>
      <c r="DP176" s="193"/>
      <c r="DQ176" s="193"/>
      <c r="DR176" s="193"/>
      <c r="DS176" s="193"/>
      <c r="DT176" s="193"/>
      <c r="DU176" s="193"/>
      <c r="DV176" s="193"/>
      <c r="DW176" s="193"/>
      <c r="DX176" s="193"/>
      <c r="DY176" s="193"/>
      <c r="DZ176" s="193"/>
      <c r="EA176" s="193"/>
      <c r="EB176" s="193"/>
      <c r="EC176" s="193"/>
      <c r="ED176" s="193"/>
      <c r="EE176" s="193"/>
      <c r="EF176" s="193"/>
      <c r="EG176" s="193"/>
      <c r="EH176" s="193"/>
      <c r="EI176" s="193"/>
      <c r="EJ176" s="193"/>
      <c r="EK176" s="193"/>
      <c r="EL176" s="193"/>
      <c r="EM176" s="193"/>
      <c r="EN176" s="193"/>
      <c r="EO176" s="193"/>
      <c r="EP176" s="193"/>
      <c r="EQ176" s="193"/>
      <c r="ER176" s="193"/>
      <c r="ES176" s="193"/>
      <c r="ET176" s="193"/>
      <c r="EU176" s="193"/>
      <c r="EV176" s="193"/>
      <c r="EW176" s="193"/>
      <c r="EX176" s="193"/>
      <c r="EY176" s="193"/>
      <c r="EZ176" s="193"/>
      <c r="FA176" s="193"/>
      <c r="FB176" s="193"/>
      <c r="FC176" s="193"/>
      <c r="FD176" s="193"/>
      <c r="FE176" s="193"/>
      <c r="FF176" s="193"/>
      <c r="FG176" s="193"/>
      <c r="FH176" s="193"/>
      <c r="FI176" s="193"/>
      <c r="FJ176" s="193"/>
      <c r="FK176" s="193"/>
      <c r="FL176" s="193"/>
      <c r="FM176" s="193"/>
      <c r="FN176" s="193"/>
      <c r="FO176" s="193"/>
      <c r="FP176" s="193"/>
      <c r="FQ176" s="193"/>
      <c r="FR176" s="193"/>
      <c r="FS176" s="193"/>
      <c r="FT176" s="193"/>
      <c r="FU176" s="193"/>
      <c r="FV176" s="193"/>
      <c r="FW176" s="193"/>
      <c r="FX176" s="193"/>
      <c r="FY176" s="193"/>
      <c r="FZ176" s="193"/>
      <c r="GA176" s="193"/>
      <c r="GB176" s="193"/>
    </row>
    <row r="177" spans="1:184">
      <c r="A177" s="283"/>
      <c r="B177" s="33" t="s">
        <v>1</v>
      </c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  <c r="CG177" s="22"/>
      <c r="CH177" s="22"/>
      <c r="CI177" s="22"/>
      <c r="CJ177" s="22"/>
      <c r="CK177" s="22"/>
      <c r="CL177" s="22"/>
      <c r="CM177" s="22"/>
      <c r="CN177" s="22"/>
      <c r="CO177" s="252"/>
      <c r="CP177" s="188" t="str">
        <f>IF(Randomizer!CP197=0,"",Randomizer!CP197)</f>
        <v/>
      </c>
      <c r="CQ177" s="188" t="str">
        <f>IF(CP177=0, "", Randomizer!CQ197)</f>
        <v/>
      </c>
      <c r="CR177" s="59"/>
      <c r="CS177" s="193"/>
      <c r="CT177" s="209">
        <f>A176</f>
        <v>31</v>
      </c>
      <c r="CU177" s="193"/>
      <c r="CV177" s="193"/>
      <c r="CW177" s="193"/>
      <c r="CX177" s="193"/>
      <c r="CY177" s="193"/>
      <c r="CZ177" s="193"/>
      <c r="DA177" s="193"/>
      <c r="DB177" s="193"/>
      <c r="DC177" s="193"/>
      <c r="DD177" s="193"/>
      <c r="DE177" s="193"/>
      <c r="DF177" s="193"/>
      <c r="DG177" s="193"/>
      <c r="DH177" s="193"/>
      <c r="DI177" s="193"/>
      <c r="DJ177" s="193"/>
      <c r="DK177" s="193"/>
      <c r="DL177" s="193"/>
      <c r="DM177" s="193"/>
      <c r="DN177" s="193"/>
      <c r="DO177" s="193"/>
      <c r="DP177" s="193"/>
      <c r="DQ177" s="193"/>
      <c r="DR177" s="193"/>
      <c r="DS177" s="193"/>
      <c r="DT177" s="193"/>
      <c r="DU177" s="193"/>
      <c r="DV177" s="193"/>
      <c r="DW177" s="193"/>
      <c r="DX177" s="193"/>
      <c r="DY177" s="193"/>
      <c r="DZ177" s="193"/>
      <c r="EA177" s="193"/>
      <c r="EB177" s="193"/>
      <c r="EC177" s="193"/>
      <c r="ED177" s="193"/>
      <c r="EE177" s="193"/>
      <c r="EF177" s="193"/>
      <c r="EG177" s="193"/>
      <c r="EH177" s="193"/>
      <c r="EI177" s="193"/>
      <c r="EJ177" s="193"/>
      <c r="EK177" s="193"/>
      <c r="EL177" s="193"/>
      <c r="EM177" s="193"/>
      <c r="EN177" s="193"/>
      <c r="EO177" s="193"/>
      <c r="EP177" s="193"/>
      <c r="EQ177" s="193"/>
      <c r="ER177" s="193"/>
      <c r="ES177" s="193"/>
      <c r="ET177" s="193"/>
      <c r="EU177" s="193"/>
      <c r="EV177" s="193"/>
      <c r="EW177" s="193"/>
      <c r="EX177" s="193"/>
      <c r="EY177" s="193"/>
      <c r="EZ177" s="193"/>
      <c r="FA177" s="193"/>
      <c r="FB177" s="193"/>
      <c r="FC177" s="193"/>
      <c r="FD177" s="193"/>
      <c r="FE177" s="193"/>
      <c r="FF177" s="193"/>
      <c r="FG177" s="193"/>
      <c r="FH177" s="193"/>
      <c r="FI177" s="193"/>
      <c r="FJ177" s="193"/>
      <c r="FK177" s="193"/>
      <c r="FL177" s="193"/>
      <c r="FM177" s="193"/>
      <c r="FN177" s="193"/>
      <c r="FO177" s="193"/>
      <c r="FP177" s="193"/>
      <c r="FQ177" s="193"/>
      <c r="FR177" s="193"/>
      <c r="FS177" s="193"/>
      <c r="FT177" s="193"/>
      <c r="FU177" s="193"/>
      <c r="FV177" s="193"/>
      <c r="FW177" s="193"/>
      <c r="FX177" s="193"/>
      <c r="FY177" s="193"/>
      <c r="FZ177" s="193"/>
      <c r="GA177" s="193"/>
      <c r="GB177" s="193"/>
    </row>
    <row r="178" spans="1:184">
      <c r="A178" s="283"/>
      <c r="B178" s="33" t="s">
        <v>57</v>
      </c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  <c r="CG178" s="22"/>
      <c r="CH178" s="22"/>
      <c r="CI178" s="22"/>
      <c r="CJ178" s="22"/>
      <c r="CK178" s="22"/>
      <c r="CL178" s="22"/>
      <c r="CM178" s="22"/>
      <c r="CN178" s="22"/>
      <c r="CO178" s="252"/>
      <c r="CP178" s="245"/>
      <c r="CQ178" s="245"/>
      <c r="CR178" s="59"/>
      <c r="CS178" s="193"/>
      <c r="CT178" s="209"/>
      <c r="CU178" s="193"/>
      <c r="CV178" s="193"/>
      <c r="CW178" s="193"/>
      <c r="CX178" s="193"/>
      <c r="CY178" s="193"/>
      <c r="CZ178" s="193"/>
      <c r="DA178" s="193"/>
      <c r="DB178" s="193"/>
      <c r="DC178" s="193"/>
      <c r="DD178" s="193"/>
      <c r="DE178" s="193"/>
      <c r="DF178" s="193"/>
      <c r="DG178" s="193"/>
      <c r="DH178" s="193"/>
      <c r="DI178" s="193"/>
      <c r="DJ178" s="193"/>
      <c r="DK178" s="193"/>
      <c r="DL178" s="193"/>
      <c r="DM178" s="193"/>
      <c r="DN178" s="193"/>
      <c r="DO178" s="193"/>
      <c r="DP178" s="193"/>
      <c r="DQ178" s="193"/>
      <c r="DR178" s="193"/>
      <c r="DS178" s="193"/>
      <c r="DT178" s="193"/>
      <c r="DU178" s="193"/>
      <c r="DV178" s="193"/>
      <c r="DW178" s="193"/>
      <c r="DX178" s="193"/>
      <c r="DY178" s="193"/>
      <c r="DZ178" s="193"/>
      <c r="EA178" s="193"/>
      <c r="EB178" s="193"/>
      <c r="EC178" s="193"/>
      <c r="ED178" s="193"/>
      <c r="EE178" s="193"/>
      <c r="EF178" s="193"/>
      <c r="EG178" s="193"/>
      <c r="EH178" s="193"/>
      <c r="EI178" s="193"/>
      <c r="EJ178" s="193"/>
      <c r="EK178" s="193"/>
      <c r="EL178" s="193"/>
      <c r="EM178" s="193"/>
      <c r="EN178" s="193"/>
      <c r="EO178" s="193"/>
      <c r="EP178" s="193"/>
      <c r="EQ178" s="193"/>
      <c r="ER178" s="193"/>
      <c r="ES178" s="193"/>
      <c r="ET178" s="193"/>
      <c r="EU178" s="193"/>
      <c r="EV178" s="193"/>
      <c r="EW178" s="193"/>
      <c r="EX178" s="193"/>
      <c r="EY178" s="193"/>
      <c r="EZ178" s="193"/>
      <c r="FA178" s="193"/>
      <c r="FB178" s="193"/>
      <c r="FC178" s="193"/>
      <c r="FD178" s="193"/>
      <c r="FE178" s="193"/>
      <c r="FF178" s="193"/>
      <c r="FG178" s="193"/>
      <c r="FH178" s="193"/>
      <c r="FI178" s="193"/>
      <c r="FJ178" s="193"/>
      <c r="FK178" s="193"/>
      <c r="FL178" s="193"/>
      <c r="FM178" s="193"/>
      <c r="FN178" s="193"/>
      <c r="FO178" s="193"/>
      <c r="FP178" s="193"/>
      <c r="FQ178" s="193"/>
      <c r="FR178" s="193"/>
      <c r="FS178" s="193"/>
      <c r="FT178" s="193"/>
      <c r="FU178" s="193"/>
      <c r="FV178" s="193"/>
      <c r="FW178" s="193"/>
      <c r="FX178" s="193"/>
      <c r="FY178" s="193"/>
      <c r="FZ178" s="193"/>
      <c r="GA178" s="193"/>
      <c r="GB178" s="193"/>
    </row>
    <row r="179" spans="1:184">
      <c r="A179" s="283"/>
      <c r="B179" s="33" t="s">
        <v>2</v>
      </c>
      <c r="C179" s="34">
        <f>Randomizer!C200</f>
        <v>0</v>
      </c>
      <c r="D179" s="34">
        <f>Randomizer!D200</f>
        <v>0</v>
      </c>
      <c r="E179" s="34">
        <f>Randomizer!E200</f>
        <v>0</v>
      </c>
      <c r="F179" s="34">
        <f>Randomizer!F200</f>
        <v>0</v>
      </c>
      <c r="G179" s="34">
        <f>Randomizer!G200</f>
        <v>0</v>
      </c>
      <c r="H179" s="34">
        <f>Randomizer!H200</f>
        <v>0</v>
      </c>
      <c r="I179" s="34">
        <f>Randomizer!I200</f>
        <v>0</v>
      </c>
      <c r="J179" s="34">
        <f>Randomizer!J200</f>
        <v>0</v>
      </c>
      <c r="K179" s="34">
        <f>Randomizer!K200</f>
        <v>0</v>
      </c>
      <c r="L179" s="34">
        <f>Randomizer!L200</f>
        <v>0</v>
      </c>
      <c r="M179" s="34">
        <f>Randomizer!M200</f>
        <v>0</v>
      </c>
      <c r="N179" s="34">
        <f>Randomizer!N200</f>
        <v>0</v>
      </c>
      <c r="O179" s="34">
        <f>Randomizer!O200</f>
        <v>0</v>
      </c>
      <c r="P179" s="34">
        <f>Randomizer!P200</f>
        <v>0</v>
      </c>
      <c r="Q179" s="34">
        <f>Randomizer!Q200</f>
        <v>0</v>
      </c>
      <c r="R179" s="34">
        <f>Randomizer!R200</f>
        <v>0</v>
      </c>
      <c r="S179" s="34">
        <f>Randomizer!S200</f>
        <v>0</v>
      </c>
      <c r="T179" s="34">
        <f>Randomizer!T200</f>
        <v>0</v>
      </c>
      <c r="U179" s="34">
        <f>Randomizer!U200</f>
        <v>0</v>
      </c>
      <c r="V179" s="34">
        <f>Randomizer!V200</f>
        <v>0</v>
      </c>
      <c r="W179" s="34">
        <f>Randomizer!W200</f>
        <v>0</v>
      </c>
      <c r="X179" s="34">
        <f>Randomizer!X200</f>
        <v>0</v>
      </c>
      <c r="Y179" s="34">
        <f>Randomizer!Y200</f>
        <v>0</v>
      </c>
      <c r="Z179" s="34">
        <f>Randomizer!Z200</f>
        <v>0</v>
      </c>
      <c r="AA179" s="34">
        <f>Randomizer!AA200</f>
        <v>0</v>
      </c>
      <c r="AB179" s="34">
        <f>Randomizer!AB200</f>
        <v>0</v>
      </c>
      <c r="AC179" s="34">
        <f>Randomizer!AC200</f>
        <v>0</v>
      </c>
      <c r="AD179" s="34">
        <f>Randomizer!AD200</f>
        <v>0</v>
      </c>
      <c r="AE179" s="34">
        <f>Randomizer!AE200</f>
        <v>0</v>
      </c>
      <c r="AF179" s="34">
        <f>Randomizer!AF200</f>
        <v>0</v>
      </c>
      <c r="AG179" s="34">
        <f>Randomizer!AG200</f>
        <v>0</v>
      </c>
      <c r="AH179" s="34">
        <f>Randomizer!AH200</f>
        <v>0</v>
      </c>
      <c r="AI179" s="34">
        <f>Randomizer!AI200</f>
        <v>0</v>
      </c>
      <c r="AJ179" s="34">
        <f>Randomizer!AJ200</f>
        <v>0</v>
      </c>
      <c r="AK179" s="34">
        <f>Randomizer!AK200</f>
        <v>0</v>
      </c>
      <c r="AL179" s="34">
        <f>Randomizer!AL200</f>
        <v>0</v>
      </c>
      <c r="AM179" s="34">
        <f>Randomizer!AM200</f>
        <v>0</v>
      </c>
      <c r="AN179" s="34">
        <f>Randomizer!AN200</f>
        <v>0</v>
      </c>
      <c r="AO179" s="34">
        <f>Randomizer!AO200</f>
        <v>0</v>
      </c>
      <c r="AP179" s="34">
        <f>Randomizer!AP200</f>
        <v>0</v>
      </c>
      <c r="AQ179" s="34">
        <f>Randomizer!AQ200</f>
        <v>0</v>
      </c>
      <c r="AR179" s="34">
        <f>Randomizer!AR200</f>
        <v>0</v>
      </c>
      <c r="AS179" s="34">
        <f>Randomizer!AS200</f>
        <v>0</v>
      </c>
      <c r="AT179" s="34">
        <f>Randomizer!AT200</f>
        <v>0</v>
      </c>
      <c r="AU179" s="34">
        <f>Randomizer!AU200</f>
        <v>0</v>
      </c>
      <c r="AV179" s="34">
        <f>Randomizer!AV200</f>
        <v>0</v>
      </c>
      <c r="AW179" s="34">
        <f>Randomizer!AW200</f>
        <v>0</v>
      </c>
      <c r="AX179" s="34">
        <f>Randomizer!AX200</f>
        <v>0</v>
      </c>
      <c r="AY179" s="34">
        <f>Randomizer!AY200</f>
        <v>0</v>
      </c>
      <c r="AZ179" s="34">
        <f>Randomizer!AZ200</f>
        <v>0</v>
      </c>
      <c r="BA179" s="34">
        <f>Randomizer!BA200</f>
        <v>0</v>
      </c>
      <c r="BB179" s="34">
        <f>Randomizer!BB200</f>
        <v>0</v>
      </c>
      <c r="BC179" s="34">
        <f>Randomizer!BC200</f>
        <v>0</v>
      </c>
      <c r="BD179" s="34">
        <f>Randomizer!BD200</f>
        <v>0</v>
      </c>
      <c r="BE179" s="34">
        <f>Randomizer!BE200</f>
        <v>0</v>
      </c>
      <c r="BF179" s="34">
        <f>Randomizer!BF200</f>
        <v>0</v>
      </c>
      <c r="BG179" s="34">
        <f>Randomizer!BG200</f>
        <v>0</v>
      </c>
      <c r="BH179" s="34">
        <f>Randomizer!BH200</f>
        <v>0</v>
      </c>
      <c r="BI179" s="34">
        <f>Randomizer!BI200</f>
        <v>0</v>
      </c>
      <c r="BJ179" s="34">
        <f>Randomizer!BJ200</f>
        <v>0</v>
      </c>
      <c r="BK179" s="34">
        <f>Randomizer!BK200</f>
        <v>0</v>
      </c>
      <c r="BL179" s="34">
        <f>Randomizer!BL200</f>
        <v>0</v>
      </c>
      <c r="BM179" s="34">
        <f>Randomizer!BM200</f>
        <v>0</v>
      </c>
      <c r="BN179" s="34">
        <f>Randomizer!BN200</f>
        <v>0</v>
      </c>
      <c r="BO179" s="34">
        <f>Randomizer!BO200</f>
        <v>0</v>
      </c>
      <c r="BP179" s="34">
        <f>Randomizer!BP200</f>
        <v>0</v>
      </c>
      <c r="BQ179" s="34">
        <f>Randomizer!BQ200</f>
        <v>0</v>
      </c>
      <c r="BR179" s="34">
        <f>Randomizer!BR200</f>
        <v>0</v>
      </c>
      <c r="BS179" s="34">
        <f>Randomizer!BS200</f>
        <v>0</v>
      </c>
      <c r="BT179" s="34">
        <f>Randomizer!BT200</f>
        <v>0</v>
      </c>
      <c r="BU179" s="34">
        <f>Randomizer!BU200</f>
        <v>0</v>
      </c>
      <c r="BV179" s="34">
        <f>Randomizer!BV200</f>
        <v>0</v>
      </c>
      <c r="BW179" s="34">
        <f>Randomizer!BW200</f>
        <v>0</v>
      </c>
      <c r="BX179" s="34">
        <f>Randomizer!BX200</f>
        <v>0</v>
      </c>
      <c r="BY179" s="34">
        <f>Randomizer!BY200</f>
        <v>0</v>
      </c>
      <c r="BZ179" s="34">
        <f>Randomizer!BZ200</f>
        <v>0</v>
      </c>
      <c r="CA179" s="34">
        <f>Randomizer!CA200</f>
        <v>0</v>
      </c>
      <c r="CB179" s="34">
        <f>Randomizer!CB200</f>
        <v>0</v>
      </c>
      <c r="CC179" s="34">
        <f>Randomizer!CC200</f>
        <v>0</v>
      </c>
      <c r="CD179" s="34">
        <f>Randomizer!CD200</f>
        <v>0</v>
      </c>
      <c r="CE179" s="34">
        <f>Randomizer!CE200</f>
        <v>0</v>
      </c>
      <c r="CF179" s="34">
        <f>Randomizer!CF200</f>
        <v>0</v>
      </c>
      <c r="CG179" s="34">
        <f>Randomizer!CG200</f>
        <v>0</v>
      </c>
      <c r="CH179" s="34">
        <f>Randomizer!CH200</f>
        <v>0</v>
      </c>
      <c r="CI179" s="34">
        <f>Randomizer!CI200</f>
        <v>0</v>
      </c>
      <c r="CJ179" s="34">
        <f>Randomizer!CJ200</f>
        <v>0</v>
      </c>
      <c r="CK179" s="34">
        <f>Randomizer!CK200</f>
        <v>0</v>
      </c>
      <c r="CL179" s="34">
        <f>Randomizer!CL200</f>
        <v>0</v>
      </c>
      <c r="CM179" s="34">
        <f>Randomizer!CM200</f>
        <v>0</v>
      </c>
      <c r="CN179" s="34">
        <f>Randomizer!CN200</f>
        <v>0</v>
      </c>
      <c r="CO179" s="252"/>
      <c r="CP179" s="189"/>
      <c r="CQ179" s="190"/>
      <c r="CR179" s="59"/>
      <c r="CS179" s="193"/>
      <c r="CT179" s="209"/>
      <c r="CU179" s="193"/>
      <c r="CV179" s="193"/>
      <c r="CW179" s="193"/>
      <c r="CX179" s="193"/>
      <c r="CY179" s="193"/>
      <c r="CZ179" s="193"/>
      <c r="DA179" s="193"/>
      <c r="DB179" s="193"/>
      <c r="DC179" s="193"/>
      <c r="DD179" s="193"/>
      <c r="DE179" s="193"/>
      <c r="DF179" s="193"/>
      <c r="DG179" s="193"/>
      <c r="DH179" s="193"/>
      <c r="DI179" s="193"/>
      <c r="DJ179" s="193"/>
      <c r="DK179" s="193"/>
      <c r="DL179" s="193"/>
      <c r="DM179" s="193"/>
      <c r="DN179" s="193"/>
      <c r="DO179" s="193"/>
      <c r="DP179" s="193"/>
      <c r="DQ179" s="193"/>
      <c r="DR179" s="193"/>
      <c r="DS179" s="193"/>
      <c r="DT179" s="193"/>
      <c r="DU179" s="193"/>
      <c r="DV179" s="193"/>
      <c r="DW179" s="193"/>
      <c r="DX179" s="193"/>
      <c r="DY179" s="193"/>
      <c r="DZ179" s="193"/>
      <c r="EA179" s="193"/>
      <c r="EB179" s="193"/>
      <c r="EC179" s="193"/>
      <c r="ED179" s="193"/>
      <c r="EE179" s="193"/>
      <c r="EF179" s="193"/>
      <c r="EG179" s="193"/>
      <c r="EH179" s="193"/>
      <c r="EI179" s="193"/>
      <c r="EJ179" s="193"/>
      <c r="EK179" s="193"/>
      <c r="EL179" s="193"/>
      <c r="EM179" s="193"/>
      <c r="EN179" s="193"/>
      <c r="EO179" s="193"/>
      <c r="EP179" s="193"/>
      <c r="EQ179" s="193"/>
      <c r="ER179" s="193"/>
      <c r="ES179" s="193"/>
      <c r="ET179" s="193"/>
      <c r="EU179" s="193"/>
      <c r="EV179" s="193"/>
      <c r="EW179" s="193"/>
      <c r="EX179" s="193"/>
      <c r="EY179" s="193"/>
      <c r="EZ179" s="193"/>
      <c r="FA179" s="193"/>
      <c r="FB179" s="193"/>
      <c r="FC179" s="193"/>
      <c r="FD179" s="193"/>
      <c r="FE179" s="193"/>
      <c r="FF179" s="193"/>
      <c r="FG179" s="193"/>
      <c r="FH179" s="193"/>
      <c r="FI179" s="193"/>
      <c r="FJ179" s="193"/>
      <c r="FK179" s="193"/>
      <c r="FL179" s="193"/>
      <c r="FM179" s="193"/>
      <c r="FN179" s="193"/>
      <c r="FO179" s="193"/>
      <c r="FP179" s="193"/>
      <c r="FQ179" s="193"/>
      <c r="FR179" s="193"/>
      <c r="FS179" s="193"/>
      <c r="FT179" s="193"/>
      <c r="FU179" s="193"/>
      <c r="FV179" s="193"/>
      <c r="FW179" s="193"/>
      <c r="FX179" s="193"/>
      <c r="FY179" s="193"/>
      <c r="FZ179" s="193"/>
      <c r="GA179" s="193"/>
      <c r="GB179" s="193"/>
    </row>
    <row r="180" spans="1:184" ht="10.5" customHeight="1">
      <c r="A180" s="288"/>
      <c r="B180" s="33" t="s">
        <v>16</v>
      </c>
      <c r="C180" s="34" t="str">
        <f>C175</f>
        <v>Frank Hulton </v>
      </c>
      <c r="D180" s="34" t="str">
        <f t="shared" ref="D180:BO180" si="137">D175</f>
        <v>Mark Redsell</v>
      </c>
      <c r="E180" s="34" t="str">
        <f t="shared" si="137"/>
        <v>Greg Dakin</v>
      </c>
      <c r="F180" s="34" t="str">
        <f t="shared" si="137"/>
        <v>Thorsten Folker</v>
      </c>
      <c r="G180" s="34" t="str">
        <f t="shared" si="137"/>
        <v>Joel West </v>
      </c>
      <c r="H180" s="34" t="str">
        <f t="shared" si="137"/>
        <v>Klaus Brettner</v>
      </c>
      <c r="I180" s="34" t="str">
        <f t="shared" si="137"/>
        <v>Markus Meissner</v>
      </c>
      <c r="J180" s="34" t="str">
        <f t="shared" si="137"/>
        <v>Stefan Bernardy</v>
      </c>
      <c r="K180" s="34" t="str">
        <f t="shared" si="137"/>
        <v>Søren Krogh</v>
      </c>
      <c r="L180" s="34" t="str">
        <f t="shared" si="137"/>
        <v>Alvaro Silgado</v>
      </c>
      <c r="M180" s="34" t="str">
        <f t="shared" si="137"/>
        <v>Pete Burgess</v>
      </c>
      <c r="N180" s="34" t="str">
        <f t="shared" si="137"/>
        <v>Dieter Perlick</v>
      </c>
      <c r="O180" s="34" t="str">
        <f t="shared" si="137"/>
        <v>Simon Thornton </v>
      </c>
      <c r="P180" s="34" t="str">
        <f t="shared" si="137"/>
        <v>André Austen</v>
      </c>
      <c r="Q180" s="34" t="str">
        <f t="shared" si="137"/>
        <v>Siegfried Schedel</v>
      </c>
      <c r="R180" s="34" t="str">
        <f t="shared" si="137"/>
        <v>George Young</v>
      </c>
      <c r="S180" s="34" t="str">
        <f t="shared" si="137"/>
        <v>John Phillips</v>
      </c>
      <c r="T180" s="34" t="str">
        <f t="shared" si="137"/>
        <v>Stefan Bertschi</v>
      </c>
      <c r="U180" s="34" t="str">
        <f t="shared" si="137"/>
        <v>Jason Bioletti</v>
      </c>
      <c r="V180" s="34" t="str">
        <f t="shared" si="137"/>
        <v>Allen Elliott</v>
      </c>
      <c r="W180" s="34" t="str">
        <f t="shared" si="137"/>
        <v>Thomas Deinert</v>
      </c>
      <c r="X180" s="34" t="str">
        <f t="shared" si="137"/>
        <v>Mike Evans</v>
      </c>
      <c r="Y180" s="34" t="str">
        <f t="shared" si="137"/>
        <v>Jon Edison</v>
      </c>
      <c r="Z180" s="34" t="str">
        <f t="shared" si="137"/>
        <v>Thomas Henselmann</v>
      </c>
      <c r="AA180" s="34" t="str">
        <f t="shared" si="137"/>
        <v>Sebastian Reichert</v>
      </c>
      <c r="AB180" s="34" t="str">
        <f t="shared" si="137"/>
        <v>Robert Hermans</v>
      </c>
      <c r="AC180" s="34" t="str">
        <f t="shared" si="137"/>
        <v>Eberhard Rosemann</v>
      </c>
      <c r="AD180" s="34" t="str">
        <f t="shared" si="137"/>
        <v>Klaus Kowalski</v>
      </c>
      <c r="AE180" s="34" t="str">
        <f t="shared" si="137"/>
        <v>Mike Shellim</v>
      </c>
      <c r="AF180" s="34" t="str">
        <f t="shared" si="137"/>
        <v>Martin Newnham</v>
      </c>
      <c r="AG180" s="34" t="str">
        <f t="shared" si="137"/>
        <v>Marc Schmieding</v>
      </c>
      <c r="AH180" s="34" t="str">
        <f t="shared" si="137"/>
        <v>Mark Treble</v>
      </c>
      <c r="AI180" s="34" t="str">
        <f t="shared" si="137"/>
        <v>Gary Harrison</v>
      </c>
      <c r="AJ180" s="34" t="str">
        <f t="shared" si="137"/>
        <v>Peter Gunning</v>
      </c>
      <c r="AK180" s="34" t="str">
        <f t="shared" si="137"/>
        <v>Tobias Reik</v>
      </c>
      <c r="AL180" s="34" t="str">
        <f t="shared" si="137"/>
        <v>Mick Walsh</v>
      </c>
      <c r="AM180" s="34" t="str">
        <f t="shared" si="137"/>
        <v>Paul Garnett</v>
      </c>
      <c r="AN180" s="34" t="str">
        <f t="shared" si="137"/>
        <v>Daniel Schneider</v>
      </c>
      <c r="AO180" s="34" t="str">
        <f t="shared" si="137"/>
        <v>Torsten Hermann</v>
      </c>
      <c r="AP180" s="34" t="str">
        <f t="shared" si="137"/>
        <v>Peter Kowalski</v>
      </c>
      <c r="AQ180" s="34" t="str">
        <f t="shared" si="137"/>
        <v>Martin Kopp</v>
      </c>
      <c r="AR180" s="34" t="str">
        <f t="shared" si="137"/>
        <v>Plöschberger Hannes</v>
      </c>
      <c r="AS180" s="34" t="str">
        <f t="shared" si="137"/>
        <v>Rick Ruijsink</v>
      </c>
      <c r="AT180" s="34" t="str">
        <f t="shared" si="137"/>
        <v>Mark Abbotts</v>
      </c>
      <c r="AU180" s="34" t="str">
        <f t="shared" si="137"/>
        <v>Arne Finkeldey</v>
      </c>
      <c r="AV180" s="34" t="str">
        <f t="shared" si="137"/>
        <v>Martin Ulrich </v>
      </c>
      <c r="AW180" s="34" t="str">
        <f t="shared" si="137"/>
        <v>Tony Robertson</v>
      </c>
      <c r="AX180" s="34" t="str">
        <f t="shared" si="137"/>
        <v>Jesper Christensen</v>
      </c>
      <c r="AY180" s="34" t="str">
        <f t="shared" si="137"/>
        <v>Ulrich Duttenhofer</v>
      </c>
      <c r="AZ180" s="34" t="str">
        <f t="shared" si="137"/>
        <v>Robert Ryan</v>
      </c>
      <c r="BA180" s="34">
        <f t="shared" si="137"/>
        <v>0</v>
      </c>
      <c r="BB180" s="34">
        <f t="shared" si="137"/>
        <v>0</v>
      </c>
      <c r="BC180" s="34">
        <f t="shared" si="137"/>
        <v>0</v>
      </c>
      <c r="BD180" s="34">
        <f t="shared" si="137"/>
        <v>0</v>
      </c>
      <c r="BE180" s="34">
        <f t="shared" si="137"/>
        <v>0</v>
      </c>
      <c r="BF180" s="34">
        <f t="shared" si="137"/>
        <v>0</v>
      </c>
      <c r="BG180" s="34">
        <f t="shared" si="137"/>
        <v>0</v>
      </c>
      <c r="BH180" s="34">
        <f t="shared" si="137"/>
        <v>0</v>
      </c>
      <c r="BI180" s="34">
        <f t="shared" si="137"/>
        <v>0</v>
      </c>
      <c r="BJ180" s="34">
        <f t="shared" si="137"/>
        <v>0</v>
      </c>
      <c r="BK180" s="34">
        <f t="shared" si="137"/>
        <v>0</v>
      </c>
      <c r="BL180" s="34">
        <f t="shared" si="137"/>
        <v>0</v>
      </c>
      <c r="BM180" s="34">
        <f t="shared" si="137"/>
        <v>0</v>
      </c>
      <c r="BN180" s="34">
        <f t="shared" si="137"/>
        <v>0</v>
      </c>
      <c r="BO180" s="34">
        <f t="shared" si="137"/>
        <v>0</v>
      </c>
      <c r="BP180" s="34">
        <f t="shared" ref="BP180:CN180" si="138">BP175</f>
        <v>0</v>
      </c>
      <c r="BQ180" s="34">
        <f t="shared" si="138"/>
        <v>0</v>
      </c>
      <c r="BR180" s="34">
        <f t="shared" si="138"/>
        <v>0</v>
      </c>
      <c r="BS180" s="34">
        <f t="shared" si="138"/>
        <v>0</v>
      </c>
      <c r="BT180" s="34">
        <f t="shared" si="138"/>
        <v>0</v>
      </c>
      <c r="BU180" s="34">
        <f t="shared" si="138"/>
        <v>0</v>
      </c>
      <c r="BV180" s="34">
        <f t="shared" si="138"/>
        <v>0</v>
      </c>
      <c r="BW180" s="34">
        <f t="shared" si="138"/>
        <v>0</v>
      </c>
      <c r="BX180" s="34">
        <f t="shared" si="138"/>
        <v>0</v>
      </c>
      <c r="BY180" s="34">
        <f t="shared" si="138"/>
        <v>0</v>
      </c>
      <c r="BZ180" s="34">
        <f t="shared" si="138"/>
        <v>0</v>
      </c>
      <c r="CA180" s="34">
        <f t="shared" si="138"/>
        <v>0</v>
      </c>
      <c r="CB180" s="34">
        <f t="shared" si="138"/>
        <v>0</v>
      </c>
      <c r="CC180" s="34">
        <f t="shared" si="138"/>
        <v>0</v>
      </c>
      <c r="CD180" s="34">
        <f t="shared" si="138"/>
        <v>0</v>
      </c>
      <c r="CE180" s="34">
        <f t="shared" si="138"/>
        <v>0</v>
      </c>
      <c r="CF180" s="34">
        <f t="shared" si="138"/>
        <v>0</v>
      </c>
      <c r="CG180" s="34">
        <f t="shared" si="138"/>
        <v>0</v>
      </c>
      <c r="CH180" s="34">
        <f t="shared" si="138"/>
        <v>0</v>
      </c>
      <c r="CI180" s="34">
        <f t="shared" si="138"/>
        <v>0</v>
      </c>
      <c r="CJ180" s="34">
        <f t="shared" si="138"/>
        <v>0</v>
      </c>
      <c r="CK180" s="34">
        <f t="shared" si="138"/>
        <v>0</v>
      </c>
      <c r="CL180" s="34">
        <f t="shared" si="138"/>
        <v>0</v>
      </c>
      <c r="CM180" s="34">
        <f t="shared" si="138"/>
        <v>0</v>
      </c>
      <c r="CN180" s="34">
        <f t="shared" si="138"/>
        <v>0</v>
      </c>
      <c r="CO180" s="252"/>
      <c r="CP180" s="40"/>
      <c r="CQ180" s="41"/>
      <c r="CR180" s="59"/>
      <c r="CS180" s="193"/>
      <c r="CT180" s="209">
        <f>A179</f>
        <v>0</v>
      </c>
      <c r="CU180" s="193"/>
      <c r="CV180" s="193"/>
      <c r="CW180" s="193"/>
      <c r="CX180" s="193"/>
      <c r="CY180" s="193"/>
      <c r="CZ180" s="193"/>
      <c r="DA180" s="193"/>
      <c r="DB180" s="193"/>
      <c r="DC180" s="193"/>
      <c r="DD180" s="193"/>
      <c r="DE180" s="193"/>
      <c r="DF180" s="193"/>
      <c r="DG180" s="193"/>
      <c r="DH180" s="193"/>
      <c r="DI180" s="193"/>
      <c r="DJ180" s="193"/>
      <c r="DK180" s="193"/>
      <c r="DL180" s="193"/>
      <c r="DM180" s="193"/>
      <c r="DN180" s="193"/>
      <c r="DO180" s="193"/>
      <c r="DP180" s="193"/>
      <c r="DQ180" s="193"/>
      <c r="DR180" s="193"/>
      <c r="DS180" s="193"/>
      <c r="DT180" s="193"/>
      <c r="DU180" s="193"/>
      <c r="DV180" s="193"/>
      <c r="DW180" s="193"/>
      <c r="DX180" s="193"/>
      <c r="DY180" s="193"/>
      <c r="DZ180" s="193"/>
      <c r="EA180" s="193"/>
      <c r="EB180" s="193"/>
      <c r="EC180" s="193"/>
      <c r="ED180" s="193"/>
      <c r="EE180" s="193"/>
      <c r="EF180" s="193"/>
      <c r="EG180" s="193"/>
      <c r="EH180" s="193"/>
      <c r="EI180" s="193"/>
      <c r="EJ180" s="193"/>
      <c r="EK180" s="193"/>
      <c r="EL180" s="193"/>
      <c r="EM180" s="193"/>
      <c r="EN180" s="193"/>
      <c r="EO180" s="193"/>
      <c r="EP180" s="193"/>
      <c r="EQ180" s="193"/>
      <c r="ER180" s="193"/>
      <c r="ES180" s="193"/>
      <c r="ET180" s="193"/>
      <c r="EU180" s="193"/>
      <c r="EV180" s="193"/>
      <c r="EW180" s="193"/>
      <c r="EX180" s="193"/>
      <c r="EY180" s="193"/>
      <c r="EZ180" s="193"/>
      <c r="FA180" s="193"/>
      <c r="FB180" s="193"/>
      <c r="FC180" s="193"/>
      <c r="FD180" s="193"/>
      <c r="FE180" s="193"/>
      <c r="FF180" s="193"/>
      <c r="FG180" s="193"/>
      <c r="FH180" s="193"/>
      <c r="FI180" s="193"/>
      <c r="FJ180" s="193"/>
      <c r="FK180" s="193"/>
      <c r="FL180" s="193"/>
      <c r="FM180" s="193"/>
      <c r="FN180" s="193"/>
      <c r="FO180" s="193"/>
      <c r="FP180" s="193"/>
      <c r="FQ180" s="193"/>
      <c r="FR180" s="193"/>
      <c r="FS180" s="193"/>
      <c r="FT180" s="193"/>
      <c r="FU180" s="193"/>
      <c r="FV180" s="193"/>
      <c r="FW180" s="193"/>
      <c r="FX180" s="193"/>
      <c r="FY180" s="193"/>
      <c r="FZ180" s="193"/>
      <c r="GA180" s="193"/>
      <c r="GB180" s="193"/>
    </row>
    <row r="181" spans="1:184" s="179" customFormat="1" ht="8.25" customHeight="1">
      <c r="A181" s="279">
        <v>32</v>
      </c>
      <c r="B181" s="16" t="s">
        <v>18</v>
      </c>
      <c r="C181" s="46">
        <f>RANK(C184,$C184:$CN184,0)</f>
        <v>1</v>
      </c>
      <c r="D181" s="46">
        <f t="shared" ref="D181:BO181" si="139">RANK(D184,$C184:$CN184,0)</f>
        <v>1</v>
      </c>
      <c r="E181" s="46">
        <f t="shared" si="139"/>
        <v>1</v>
      </c>
      <c r="F181" s="46">
        <f t="shared" si="139"/>
        <v>1</v>
      </c>
      <c r="G181" s="46">
        <f t="shared" si="139"/>
        <v>1</v>
      </c>
      <c r="H181" s="46">
        <f t="shared" si="139"/>
        <v>1</v>
      </c>
      <c r="I181" s="46">
        <f t="shared" si="139"/>
        <v>1</v>
      </c>
      <c r="J181" s="46">
        <f t="shared" si="139"/>
        <v>1</v>
      </c>
      <c r="K181" s="46">
        <f t="shared" si="139"/>
        <v>1</v>
      </c>
      <c r="L181" s="46">
        <f t="shared" si="139"/>
        <v>1</v>
      </c>
      <c r="M181" s="46">
        <f t="shared" si="139"/>
        <v>1</v>
      </c>
      <c r="N181" s="46">
        <f t="shared" si="139"/>
        <v>1</v>
      </c>
      <c r="O181" s="46">
        <f t="shared" si="139"/>
        <v>1</v>
      </c>
      <c r="P181" s="46">
        <f t="shared" si="139"/>
        <v>1</v>
      </c>
      <c r="Q181" s="46">
        <f t="shared" si="139"/>
        <v>1</v>
      </c>
      <c r="R181" s="46">
        <f t="shared" si="139"/>
        <v>1</v>
      </c>
      <c r="S181" s="46">
        <f t="shared" si="139"/>
        <v>1</v>
      </c>
      <c r="T181" s="46">
        <f t="shared" si="139"/>
        <v>1</v>
      </c>
      <c r="U181" s="46">
        <f t="shared" si="139"/>
        <v>1</v>
      </c>
      <c r="V181" s="46">
        <f t="shared" si="139"/>
        <v>1</v>
      </c>
      <c r="W181" s="46">
        <f t="shared" si="139"/>
        <v>1</v>
      </c>
      <c r="X181" s="46">
        <f t="shared" si="139"/>
        <v>1</v>
      </c>
      <c r="Y181" s="46">
        <f t="shared" si="139"/>
        <v>1</v>
      </c>
      <c r="Z181" s="46">
        <f t="shared" si="139"/>
        <v>1</v>
      </c>
      <c r="AA181" s="46">
        <f t="shared" si="139"/>
        <v>1</v>
      </c>
      <c r="AB181" s="46">
        <f t="shared" si="139"/>
        <v>1</v>
      </c>
      <c r="AC181" s="46">
        <f t="shared" si="139"/>
        <v>1</v>
      </c>
      <c r="AD181" s="46">
        <f t="shared" si="139"/>
        <v>1</v>
      </c>
      <c r="AE181" s="46">
        <f t="shared" si="139"/>
        <v>1</v>
      </c>
      <c r="AF181" s="46">
        <f t="shared" si="139"/>
        <v>1</v>
      </c>
      <c r="AG181" s="46">
        <f t="shared" si="139"/>
        <v>1</v>
      </c>
      <c r="AH181" s="46">
        <f t="shared" si="139"/>
        <v>1</v>
      </c>
      <c r="AI181" s="46">
        <f t="shared" si="139"/>
        <v>1</v>
      </c>
      <c r="AJ181" s="46">
        <f t="shared" si="139"/>
        <v>1</v>
      </c>
      <c r="AK181" s="46">
        <f t="shared" si="139"/>
        <v>1</v>
      </c>
      <c r="AL181" s="46">
        <f t="shared" si="139"/>
        <v>1</v>
      </c>
      <c r="AM181" s="46">
        <f t="shared" si="139"/>
        <v>1</v>
      </c>
      <c r="AN181" s="46">
        <f t="shared" si="139"/>
        <v>1</v>
      </c>
      <c r="AO181" s="46">
        <f t="shared" si="139"/>
        <v>1</v>
      </c>
      <c r="AP181" s="46">
        <f t="shared" si="139"/>
        <v>1</v>
      </c>
      <c r="AQ181" s="46">
        <f t="shared" si="139"/>
        <v>1</v>
      </c>
      <c r="AR181" s="46">
        <f t="shared" si="139"/>
        <v>1</v>
      </c>
      <c r="AS181" s="46">
        <f t="shared" si="139"/>
        <v>1</v>
      </c>
      <c r="AT181" s="46">
        <f t="shared" si="139"/>
        <v>1</v>
      </c>
      <c r="AU181" s="46">
        <f t="shared" si="139"/>
        <v>1</v>
      </c>
      <c r="AV181" s="46">
        <f t="shared" si="139"/>
        <v>1</v>
      </c>
      <c r="AW181" s="46">
        <f t="shared" si="139"/>
        <v>1</v>
      </c>
      <c r="AX181" s="46">
        <f t="shared" si="139"/>
        <v>1</v>
      </c>
      <c r="AY181" s="46">
        <f t="shared" si="139"/>
        <v>1</v>
      </c>
      <c r="AZ181" s="46">
        <f t="shared" si="139"/>
        <v>1</v>
      </c>
      <c r="BA181" s="46">
        <f t="shared" si="139"/>
        <v>1</v>
      </c>
      <c r="BB181" s="46">
        <f t="shared" si="139"/>
        <v>1</v>
      </c>
      <c r="BC181" s="46">
        <f t="shared" si="139"/>
        <v>1</v>
      </c>
      <c r="BD181" s="46">
        <f t="shared" si="139"/>
        <v>1</v>
      </c>
      <c r="BE181" s="46">
        <f t="shared" si="139"/>
        <v>1</v>
      </c>
      <c r="BF181" s="46">
        <f t="shared" si="139"/>
        <v>1</v>
      </c>
      <c r="BG181" s="46">
        <f t="shared" si="139"/>
        <v>1</v>
      </c>
      <c r="BH181" s="46">
        <f t="shared" si="139"/>
        <v>1</v>
      </c>
      <c r="BI181" s="46">
        <f t="shared" si="139"/>
        <v>1</v>
      </c>
      <c r="BJ181" s="46">
        <f t="shared" si="139"/>
        <v>1</v>
      </c>
      <c r="BK181" s="46">
        <f t="shared" si="139"/>
        <v>1</v>
      </c>
      <c r="BL181" s="46">
        <f t="shared" si="139"/>
        <v>1</v>
      </c>
      <c r="BM181" s="46">
        <f t="shared" si="139"/>
        <v>1</v>
      </c>
      <c r="BN181" s="46">
        <f t="shared" si="139"/>
        <v>1</v>
      </c>
      <c r="BO181" s="46">
        <f t="shared" si="139"/>
        <v>1</v>
      </c>
      <c r="BP181" s="46">
        <f t="shared" ref="BP181:CN181" si="140">RANK(BP184,$C184:$CN184,0)</f>
        <v>1</v>
      </c>
      <c r="BQ181" s="46">
        <f t="shared" si="140"/>
        <v>1</v>
      </c>
      <c r="BR181" s="46">
        <f t="shared" si="140"/>
        <v>1</v>
      </c>
      <c r="BS181" s="46">
        <f t="shared" si="140"/>
        <v>1</v>
      </c>
      <c r="BT181" s="46">
        <f t="shared" si="140"/>
        <v>1</v>
      </c>
      <c r="BU181" s="46">
        <f t="shared" si="140"/>
        <v>1</v>
      </c>
      <c r="BV181" s="46">
        <f t="shared" si="140"/>
        <v>1</v>
      </c>
      <c r="BW181" s="46">
        <f t="shared" si="140"/>
        <v>1</v>
      </c>
      <c r="BX181" s="46">
        <f t="shared" si="140"/>
        <v>1</v>
      </c>
      <c r="BY181" s="46">
        <f t="shared" si="140"/>
        <v>1</v>
      </c>
      <c r="BZ181" s="46">
        <f t="shared" si="140"/>
        <v>1</v>
      </c>
      <c r="CA181" s="46">
        <f t="shared" si="140"/>
        <v>1</v>
      </c>
      <c r="CB181" s="46">
        <f t="shared" si="140"/>
        <v>1</v>
      </c>
      <c r="CC181" s="46">
        <f t="shared" si="140"/>
        <v>1</v>
      </c>
      <c r="CD181" s="46">
        <f t="shared" si="140"/>
        <v>1</v>
      </c>
      <c r="CE181" s="46">
        <f t="shared" si="140"/>
        <v>1</v>
      </c>
      <c r="CF181" s="46">
        <f t="shared" si="140"/>
        <v>1</v>
      </c>
      <c r="CG181" s="46">
        <f t="shared" si="140"/>
        <v>1</v>
      </c>
      <c r="CH181" s="46">
        <f t="shared" si="140"/>
        <v>1</v>
      </c>
      <c r="CI181" s="46">
        <f t="shared" si="140"/>
        <v>1</v>
      </c>
      <c r="CJ181" s="46">
        <f t="shared" si="140"/>
        <v>1</v>
      </c>
      <c r="CK181" s="46">
        <f t="shared" si="140"/>
        <v>1</v>
      </c>
      <c r="CL181" s="46">
        <f t="shared" si="140"/>
        <v>1</v>
      </c>
      <c r="CM181" s="46">
        <f t="shared" si="140"/>
        <v>1</v>
      </c>
      <c r="CN181" s="46">
        <f t="shared" si="140"/>
        <v>1</v>
      </c>
      <c r="CO181" s="252"/>
      <c r="CP181" s="40"/>
      <c r="CQ181" s="41"/>
      <c r="CR181" s="59"/>
      <c r="CS181" s="193"/>
      <c r="CT181" s="209"/>
      <c r="CU181" s="193"/>
      <c r="CV181" s="193"/>
      <c r="CW181" s="193"/>
      <c r="CX181" s="193"/>
      <c r="CY181" s="193"/>
      <c r="CZ181" s="193"/>
      <c r="DA181" s="193"/>
      <c r="DB181" s="193"/>
      <c r="DC181" s="193"/>
      <c r="DD181" s="193"/>
      <c r="DE181" s="193"/>
      <c r="DF181" s="193"/>
      <c r="DG181" s="193"/>
      <c r="DH181" s="193"/>
      <c r="DI181" s="193"/>
      <c r="DJ181" s="193"/>
      <c r="DK181" s="193"/>
      <c r="DL181" s="193"/>
      <c r="DM181" s="193"/>
      <c r="DN181" s="193"/>
      <c r="DO181" s="193"/>
      <c r="DP181" s="193"/>
      <c r="DQ181" s="193"/>
      <c r="DR181" s="193"/>
      <c r="DS181" s="193"/>
      <c r="DT181" s="193"/>
      <c r="DU181" s="193"/>
      <c r="DV181" s="193"/>
      <c r="DW181" s="193"/>
      <c r="DX181" s="193"/>
      <c r="DY181" s="193"/>
      <c r="DZ181" s="193"/>
      <c r="EA181" s="193"/>
      <c r="EB181" s="193"/>
      <c r="EC181" s="193"/>
      <c r="ED181" s="193"/>
      <c r="EE181" s="193"/>
      <c r="EF181" s="193"/>
      <c r="EG181" s="193"/>
      <c r="EH181" s="193"/>
      <c r="EI181" s="193"/>
      <c r="EJ181" s="193"/>
      <c r="EK181" s="193"/>
      <c r="EL181" s="193"/>
      <c r="EM181" s="193"/>
      <c r="EN181" s="193"/>
      <c r="EO181" s="193"/>
      <c r="EP181" s="193"/>
      <c r="EQ181" s="193"/>
      <c r="ER181" s="193"/>
      <c r="ES181" s="193"/>
      <c r="ET181" s="193"/>
      <c r="EU181" s="193"/>
      <c r="EV181" s="193"/>
      <c r="EW181" s="193"/>
      <c r="EX181" s="193"/>
      <c r="EY181" s="193"/>
      <c r="EZ181" s="193"/>
      <c r="FA181" s="193"/>
      <c r="FB181" s="193"/>
      <c r="FC181" s="193"/>
      <c r="FD181" s="193"/>
      <c r="FE181" s="193"/>
      <c r="FF181" s="193"/>
      <c r="FG181" s="193"/>
      <c r="FH181" s="193"/>
      <c r="FI181" s="193"/>
      <c r="FJ181" s="193"/>
      <c r="FK181" s="193"/>
      <c r="FL181" s="193"/>
      <c r="FM181" s="193"/>
      <c r="FN181" s="193"/>
      <c r="FO181" s="193"/>
      <c r="FP181" s="193"/>
      <c r="FQ181" s="193"/>
      <c r="FR181" s="193"/>
      <c r="FS181" s="193"/>
      <c r="FT181" s="193"/>
      <c r="FU181" s="193"/>
      <c r="FV181" s="193"/>
      <c r="FW181" s="193"/>
      <c r="FX181" s="193"/>
      <c r="FY181" s="193"/>
      <c r="FZ181" s="193"/>
      <c r="GA181" s="193"/>
      <c r="GB181" s="193"/>
    </row>
    <row r="182" spans="1:184" s="179" customFormat="1">
      <c r="A182" s="280"/>
      <c r="B182" s="16" t="s">
        <v>1</v>
      </c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252"/>
      <c r="CP182" s="188" t="str">
        <f>IF(Randomizer!CP203=0,"",Randomizer!CP203)</f>
        <v/>
      </c>
      <c r="CQ182" s="188" t="str">
        <f>IF(CP182=0, "", Randomizer!CQ203)</f>
        <v/>
      </c>
      <c r="CR182" s="59"/>
      <c r="CS182" s="193"/>
      <c r="CT182" s="209">
        <f>A181</f>
        <v>32</v>
      </c>
      <c r="CU182" s="193"/>
      <c r="CV182" s="193"/>
      <c r="CW182" s="193"/>
      <c r="CX182" s="193"/>
      <c r="CY182" s="193"/>
      <c r="CZ182" s="193"/>
      <c r="DA182" s="193"/>
      <c r="DB182" s="193"/>
      <c r="DC182" s="193"/>
      <c r="DD182" s="193"/>
      <c r="DE182" s="193"/>
      <c r="DF182" s="193"/>
      <c r="DG182" s="193"/>
      <c r="DH182" s="193"/>
      <c r="DI182" s="193"/>
      <c r="DJ182" s="193"/>
      <c r="DK182" s="193"/>
      <c r="DL182" s="193"/>
      <c r="DM182" s="193"/>
      <c r="DN182" s="193"/>
      <c r="DO182" s="193"/>
      <c r="DP182" s="193"/>
      <c r="DQ182" s="193"/>
      <c r="DR182" s="193"/>
      <c r="DS182" s="193"/>
      <c r="DT182" s="193"/>
      <c r="DU182" s="193"/>
      <c r="DV182" s="193"/>
      <c r="DW182" s="193"/>
      <c r="DX182" s="193"/>
      <c r="DY182" s="193"/>
      <c r="DZ182" s="193"/>
      <c r="EA182" s="193"/>
      <c r="EB182" s="193"/>
      <c r="EC182" s="193"/>
      <c r="ED182" s="193"/>
      <c r="EE182" s="193"/>
      <c r="EF182" s="193"/>
      <c r="EG182" s="193"/>
      <c r="EH182" s="193"/>
      <c r="EI182" s="193"/>
      <c r="EJ182" s="193"/>
      <c r="EK182" s="193"/>
      <c r="EL182" s="193"/>
      <c r="EM182" s="193"/>
      <c r="EN182" s="193"/>
      <c r="EO182" s="193"/>
      <c r="EP182" s="193"/>
      <c r="EQ182" s="193"/>
      <c r="ER182" s="193"/>
      <c r="ES182" s="193"/>
      <c r="ET182" s="193"/>
      <c r="EU182" s="193"/>
      <c r="EV182" s="193"/>
      <c r="EW182" s="193"/>
      <c r="EX182" s="193"/>
      <c r="EY182" s="193"/>
      <c r="EZ182" s="193"/>
      <c r="FA182" s="193"/>
      <c r="FB182" s="193"/>
      <c r="FC182" s="193"/>
      <c r="FD182" s="193"/>
      <c r="FE182" s="193"/>
      <c r="FF182" s="193"/>
      <c r="FG182" s="193"/>
      <c r="FH182" s="193"/>
      <c r="FI182" s="193"/>
      <c r="FJ182" s="193"/>
      <c r="FK182" s="193"/>
      <c r="FL182" s="193"/>
      <c r="FM182" s="193"/>
      <c r="FN182" s="193"/>
      <c r="FO182" s="193"/>
      <c r="FP182" s="193"/>
      <c r="FQ182" s="193"/>
      <c r="FR182" s="193"/>
      <c r="FS182" s="193"/>
      <c r="FT182" s="193"/>
      <c r="FU182" s="193"/>
      <c r="FV182" s="193"/>
      <c r="FW182" s="193"/>
      <c r="FX182" s="193"/>
      <c r="FY182" s="193"/>
      <c r="FZ182" s="193"/>
      <c r="GA182" s="193"/>
      <c r="GB182" s="193"/>
    </row>
    <row r="183" spans="1:184" s="179" customFormat="1">
      <c r="A183" s="280"/>
      <c r="B183" s="16" t="s">
        <v>57</v>
      </c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252"/>
      <c r="CP183" s="245"/>
      <c r="CQ183" s="245"/>
      <c r="CR183" s="59"/>
      <c r="CS183" s="193"/>
      <c r="CT183" s="209"/>
      <c r="CU183" s="193"/>
      <c r="CV183" s="193"/>
      <c r="CW183" s="193"/>
      <c r="CX183" s="193"/>
      <c r="CY183" s="193"/>
      <c r="CZ183" s="193"/>
      <c r="DA183" s="193"/>
      <c r="DB183" s="193"/>
      <c r="DC183" s="193"/>
      <c r="DD183" s="193"/>
      <c r="DE183" s="193"/>
      <c r="DF183" s="193"/>
      <c r="DG183" s="193"/>
      <c r="DH183" s="193"/>
      <c r="DI183" s="193"/>
      <c r="DJ183" s="193"/>
      <c r="DK183" s="193"/>
      <c r="DL183" s="193"/>
      <c r="DM183" s="193"/>
      <c r="DN183" s="193"/>
      <c r="DO183" s="193"/>
      <c r="DP183" s="193"/>
      <c r="DQ183" s="193"/>
      <c r="DR183" s="193"/>
      <c r="DS183" s="193"/>
      <c r="DT183" s="193"/>
      <c r="DU183" s="193"/>
      <c r="DV183" s="193"/>
      <c r="DW183" s="193"/>
      <c r="DX183" s="193"/>
      <c r="DY183" s="193"/>
      <c r="DZ183" s="193"/>
      <c r="EA183" s="193"/>
      <c r="EB183" s="193"/>
      <c r="EC183" s="193"/>
      <c r="ED183" s="193"/>
      <c r="EE183" s="193"/>
      <c r="EF183" s="193"/>
      <c r="EG183" s="193"/>
      <c r="EH183" s="193"/>
      <c r="EI183" s="193"/>
      <c r="EJ183" s="193"/>
      <c r="EK183" s="193"/>
      <c r="EL183" s="193"/>
      <c r="EM183" s="193"/>
      <c r="EN183" s="193"/>
      <c r="EO183" s="193"/>
      <c r="EP183" s="193"/>
      <c r="EQ183" s="193"/>
      <c r="ER183" s="193"/>
      <c r="ES183" s="193"/>
      <c r="ET183" s="193"/>
      <c r="EU183" s="193"/>
      <c r="EV183" s="193"/>
      <c r="EW183" s="193"/>
      <c r="EX183" s="193"/>
      <c r="EY183" s="193"/>
      <c r="EZ183" s="193"/>
      <c r="FA183" s="193"/>
      <c r="FB183" s="193"/>
      <c r="FC183" s="193"/>
      <c r="FD183" s="193"/>
      <c r="FE183" s="193"/>
      <c r="FF183" s="193"/>
      <c r="FG183" s="193"/>
      <c r="FH183" s="193"/>
      <c r="FI183" s="193"/>
      <c r="FJ183" s="193"/>
      <c r="FK183" s="193"/>
      <c r="FL183" s="193"/>
      <c r="FM183" s="193"/>
      <c r="FN183" s="193"/>
      <c r="FO183" s="193"/>
      <c r="FP183" s="193"/>
      <c r="FQ183" s="193"/>
      <c r="FR183" s="193"/>
      <c r="FS183" s="193"/>
      <c r="FT183" s="193"/>
      <c r="FU183" s="193"/>
      <c r="FV183" s="193"/>
      <c r="FW183" s="193"/>
      <c r="FX183" s="193"/>
      <c r="FY183" s="193"/>
      <c r="FZ183" s="193"/>
      <c r="GA183" s="193"/>
      <c r="GB183" s="193"/>
    </row>
    <row r="184" spans="1:184" s="179" customFormat="1">
      <c r="A184" s="280"/>
      <c r="B184" s="16" t="s">
        <v>2</v>
      </c>
      <c r="C184" s="32">
        <f>Randomizer!C206</f>
        <v>0</v>
      </c>
      <c r="D184" s="32">
        <f>Randomizer!D206</f>
        <v>0</v>
      </c>
      <c r="E184" s="32">
        <f>Randomizer!E206</f>
        <v>0</v>
      </c>
      <c r="F184" s="32">
        <f>Randomizer!F206</f>
        <v>0</v>
      </c>
      <c r="G184" s="32">
        <f>Randomizer!G206</f>
        <v>0</v>
      </c>
      <c r="H184" s="32">
        <f>Randomizer!H206</f>
        <v>0</v>
      </c>
      <c r="I184" s="32">
        <f>Randomizer!I206</f>
        <v>0</v>
      </c>
      <c r="J184" s="32">
        <f>Randomizer!J206</f>
        <v>0</v>
      </c>
      <c r="K184" s="32">
        <f>Randomizer!K206</f>
        <v>0</v>
      </c>
      <c r="L184" s="32">
        <f>Randomizer!L206</f>
        <v>0</v>
      </c>
      <c r="M184" s="32">
        <f>Randomizer!M206</f>
        <v>0</v>
      </c>
      <c r="N184" s="32">
        <f>Randomizer!N206</f>
        <v>0</v>
      </c>
      <c r="O184" s="32">
        <f>Randomizer!O206</f>
        <v>0</v>
      </c>
      <c r="P184" s="32">
        <f>Randomizer!P206</f>
        <v>0</v>
      </c>
      <c r="Q184" s="32">
        <f>Randomizer!Q206</f>
        <v>0</v>
      </c>
      <c r="R184" s="32">
        <f>Randomizer!R206</f>
        <v>0</v>
      </c>
      <c r="S184" s="32">
        <f>Randomizer!S206</f>
        <v>0</v>
      </c>
      <c r="T184" s="32">
        <f>Randomizer!T206</f>
        <v>0</v>
      </c>
      <c r="U184" s="32">
        <f>Randomizer!U206</f>
        <v>0</v>
      </c>
      <c r="V184" s="32">
        <f>Randomizer!V206</f>
        <v>0</v>
      </c>
      <c r="W184" s="32">
        <f>Randomizer!W206</f>
        <v>0</v>
      </c>
      <c r="X184" s="32">
        <f>Randomizer!X206</f>
        <v>0</v>
      </c>
      <c r="Y184" s="32">
        <f>Randomizer!Y206</f>
        <v>0</v>
      </c>
      <c r="Z184" s="32">
        <f>Randomizer!Z206</f>
        <v>0</v>
      </c>
      <c r="AA184" s="32">
        <f>Randomizer!AA206</f>
        <v>0</v>
      </c>
      <c r="AB184" s="32">
        <f>Randomizer!AB206</f>
        <v>0</v>
      </c>
      <c r="AC184" s="32">
        <f>Randomizer!AC206</f>
        <v>0</v>
      </c>
      <c r="AD184" s="32">
        <f>Randomizer!AD206</f>
        <v>0</v>
      </c>
      <c r="AE184" s="32">
        <f>Randomizer!AE206</f>
        <v>0</v>
      </c>
      <c r="AF184" s="32">
        <f>Randomizer!AF206</f>
        <v>0</v>
      </c>
      <c r="AG184" s="32">
        <f>Randomizer!AG206</f>
        <v>0</v>
      </c>
      <c r="AH184" s="32">
        <f>Randomizer!AH206</f>
        <v>0</v>
      </c>
      <c r="AI184" s="32">
        <f>Randomizer!AI206</f>
        <v>0</v>
      </c>
      <c r="AJ184" s="32">
        <f>Randomizer!AJ206</f>
        <v>0</v>
      </c>
      <c r="AK184" s="32">
        <f>Randomizer!AK206</f>
        <v>0</v>
      </c>
      <c r="AL184" s="32">
        <f>Randomizer!AL206</f>
        <v>0</v>
      </c>
      <c r="AM184" s="32">
        <f>Randomizer!AM206</f>
        <v>0</v>
      </c>
      <c r="AN184" s="32">
        <f>Randomizer!AN206</f>
        <v>0</v>
      </c>
      <c r="AO184" s="32">
        <f>Randomizer!AO206</f>
        <v>0</v>
      </c>
      <c r="AP184" s="32">
        <f>Randomizer!AP206</f>
        <v>0</v>
      </c>
      <c r="AQ184" s="32">
        <f>Randomizer!AQ206</f>
        <v>0</v>
      </c>
      <c r="AR184" s="32">
        <f>Randomizer!AR206</f>
        <v>0</v>
      </c>
      <c r="AS184" s="32">
        <f>Randomizer!AS206</f>
        <v>0</v>
      </c>
      <c r="AT184" s="32">
        <f>Randomizer!AT206</f>
        <v>0</v>
      </c>
      <c r="AU184" s="32">
        <f>Randomizer!AU206</f>
        <v>0</v>
      </c>
      <c r="AV184" s="32">
        <f>Randomizer!AV206</f>
        <v>0</v>
      </c>
      <c r="AW184" s="32">
        <f>Randomizer!AW206</f>
        <v>0</v>
      </c>
      <c r="AX184" s="32">
        <f>Randomizer!AX206</f>
        <v>0</v>
      </c>
      <c r="AY184" s="32">
        <f>Randomizer!AY206</f>
        <v>0</v>
      </c>
      <c r="AZ184" s="32">
        <f>Randomizer!AZ206</f>
        <v>0</v>
      </c>
      <c r="BA184" s="32">
        <f>Randomizer!BA206</f>
        <v>0</v>
      </c>
      <c r="BB184" s="32">
        <f>Randomizer!BB206</f>
        <v>0</v>
      </c>
      <c r="BC184" s="32">
        <f>Randomizer!BC206</f>
        <v>0</v>
      </c>
      <c r="BD184" s="32">
        <f>Randomizer!BD206</f>
        <v>0</v>
      </c>
      <c r="BE184" s="32">
        <f>Randomizer!BE206</f>
        <v>0</v>
      </c>
      <c r="BF184" s="32">
        <f>Randomizer!BF206</f>
        <v>0</v>
      </c>
      <c r="BG184" s="32">
        <f>Randomizer!BG206</f>
        <v>0</v>
      </c>
      <c r="BH184" s="32">
        <f>Randomizer!BH206</f>
        <v>0</v>
      </c>
      <c r="BI184" s="32">
        <f>Randomizer!BI206</f>
        <v>0</v>
      </c>
      <c r="BJ184" s="32">
        <f>Randomizer!BJ206</f>
        <v>0</v>
      </c>
      <c r="BK184" s="32">
        <f>Randomizer!BK206</f>
        <v>0</v>
      </c>
      <c r="BL184" s="32">
        <f>Randomizer!BL206</f>
        <v>0</v>
      </c>
      <c r="BM184" s="32">
        <f>Randomizer!BM206</f>
        <v>0</v>
      </c>
      <c r="BN184" s="32">
        <f>Randomizer!BN206</f>
        <v>0</v>
      </c>
      <c r="BO184" s="32">
        <f>Randomizer!BO206</f>
        <v>0</v>
      </c>
      <c r="BP184" s="32">
        <f>Randomizer!BP206</f>
        <v>0</v>
      </c>
      <c r="BQ184" s="32">
        <f>Randomizer!BQ206</f>
        <v>0</v>
      </c>
      <c r="BR184" s="32">
        <f>Randomizer!BR206</f>
        <v>0</v>
      </c>
      <c r="BS184" s="32">
        <f>Randomizer!BS206</f>
        <v>0</v>
      </c>
      <c r="BT184" s="32">
        <f>Randomizer!BT206</f>
        <v>0</v>
      </c>
      <c r="BU184" s="32">
        <f>Randomizer!BU206</f>
        <v>0</v>
      </c>
      <c r="BV184" s="32">
        <f>Randomizer!BV206</f>
        <v>0</v>
      </c>
      <c r="BW184" s="32">
        <f>Randomizer!BW206</f>
        <v>0</v>
      </c>
      <c r="BX184" s="32">
        <f>Randomizer!BX206</f>
        <v>0</v>
      </c>
      <c r="BY184" s="32">
        <f>Randomizer!BY206</f>
        <v>0</v>
      </c>
      <c r="BZ184" s="32">
        <f>Randomizer!BZ206</f>
        <v>0</v>
      </c>
      <c r="CA184" s="32">
        <f>Randomizer!CA206</f>
        <v>0</v>
      </c>
      <c r="CB184" s="32">
        <f>Randomizer!CB206</f>
        <v>0</v>
      </c>
      <c r="CC184" s="32">
        <f>Randomizer!CC206</f>
        <v>0</v>
      </c>
      <c r="CD184" s="32">
        <f>Randomizer!CD206</f>
        <v>0</v>
      </c>
      <c r="CE184" s="32">
        <f>Randomizer!CE206</f>
        <v>0</v>
      </c>
      <c r="CF184" s="32">
        <f>Randomizer!CF206</f>
        <v>0</v>
      </c>
      <c r="CG184" s="32">
        <f>Randomizer!CG206</f>
        <v>0</v>
      </c>
      <c r="CH184" s="32">
        <f>Randomizer!CH206</f>
        <v>0</v>
      </c>
      <c r="CI184" s="32">
        <f>Randomizer!CI206</f>
        <v>0</v>
      </c>
      <c r="CJ184" s="32">
        <f>Randomizer!CJ206</f>
        <v>0</v>
      </c>
      <c r="CK184" s="32">
        <f>Randomizer!CK206</f>
        <v>0</v>
      </c>
      <c r="CL184" s="32">
        <f>Randomizer!CL206</f>
        <v>0</v>
      </c>
      <c r="CM184" s="32">
        <f>Randomizer!CM206</f>
        <v>0</v>
      </c>
      <c r="CN184" s="32">
        <f>Randomizer!CN206</f>
        <v>0</v>
      </c>
      <c r="CO184" s="252"/>
      <c r="CP184" s="189"/>
      <c r="CQ184" s="190"/>
      <c r="CR184" s="59"/>
      <c r="CS184" s="193"/>
      <c r="CT184" s="209"/>
      <c r="CU184" s="193"/>
      <c r="CV184" s="193"/>
      <c r="CW184" s="193"/>
      <c r="CX184" s="193"/>
      <c r="CY184" s="193"/>
      <c r="CZ184" s="193"/>
      <c r="DA184" s="193"/>
      <c r="DB184" s="193"/>
      <c r="DC184" s="193"/>
      <c r="DD184" s="193"/>
      <c r="DE184" s="193"/>
      <c r="DF184" s="193"/>
      <c r="DG184" s="193"/>
      <c r="DH184" s="193"/>
      <c r="DI184" s="193"/>
      <c r="DJ184" s="193"/>
      <c r="DK184" s="193"/>
      <c r="DL184" s="193"/>
      <c r="DM184" s="193"/>
      <c r="DN184" s="193"/>
      <c r="DO184" s="193"/>
      <c r="DP184" s="193"/>
      <c r="DQ184" s="193"/>
      <c r="DR184" s="193"/>
      <c r="DS184" s="193"/>
      <c r="DT184" s="193"/>
      <c r="DU184" s="193"/>
      <c r="DV184" s="193"/>
      <c r="DW184" s="193"/>
      <c r="DX184" s="193"/>
      <c r="DY184" s="193"/>
      <c r="DZ184" s="193"/>
      <c r="EA184" s="193"/>
      <c r="EB184" s="193"/>
      <c r="EC184" s="193"/>
      <c r="ED184" s="193"/>
      <c r="EE184" s="193"/>
      <c r="EF184" s="193"/>
      <c r="EG184" s="193"/>
      <c r="EH184" s="193"/>
      <c r="EI184" s="193"/>
      <c r="EJ184" s="193"/>
      <c r="EK184" s="193"/>
      <c r="EL184" s="193"/>
      <c r="EM184" s="193"/>
      <c r="EN184" s="193"/>
      <c r="EO184" s="193"/>
      <c r="EP184" s="193"/>
      <c r="EQ184" s="193"/>
      <c r="ER184" s="193"/>
      <c r="ES184" s="193"/>
      <c r="ET184" s="193"/>
      <c r="EU184" s="193"/>
      <c r="EV184" s="193"/>
      <c r="EW184" s="193"/>
      <c r="EX184" s="193"/>
      <c r="EY184" s="193"/>
      <c r="EZ184" s="193"/>
      <c r="FA184" s="193"/>
      <c r="FB184" s="193"/>
      <c r="FC184" s="193"/>
      <c r="FD184" s="193"/>
      <c r="FE184" s="193"/>
      <c r="FF184" s="193"/>
      <c r="FG184" s="193"/>
      <c r="FH184" s="193"/>
      <c r="FI184" s="193"/>
      <c r="FJ184" s="193"/>
      <c r="FK184" s="193"/>
      <c r="FL184" s="193"/>
      <c r="FM184" s="193"/>
      <c r="FN184" s="193"/>
      <c r="FO184" s="193"/>
      <c r="FP184" s="193"/>
      <c r="FQ184" s="193"/>
      <c r="FR184" s="193"/>
      <c r="FS184" s="193"/>
      <c r="FT184" s="193"/>
      <c r="FU184" s="193"/>
      <c r="FV184" s="193"/>
      <c r="FW184" s="193"/>
      <c r="FX184" s="193"/>
      <c r="FY184" s="193"/>
      <c r="FZ184" s="193"/>
      <c r="GA184" s="193"/>
      <c r="GB184" s="193"/>
    </row>
    <row r="185" spans="1:184" s="179" customFormat="1" hidden="1">
      <c r="A185" s="281"/>
      <c r="B185" s="16" t="s">
        <v>16</v>
      </c>
      <c r="C185" s="32" t="str">
        <f>C180</f>
        <v>Frank Hulton </v>
      </c>
      <c r="D185" s="32" t="str">
        <f t="shared" ref="D185:BO185" si="141">D180</f>
        <v>Mark Redsell</v>
      </c>
      <c r="E185" s="32" t="str">
        <f t="shared" si="141"/>
        <v>Greg Dakin</v>
      </c>
      <c r="F185" s="32" t="str">
        <f t="shared" si="141"/>
        <v>Thorsten Folker</v>
      </c>
      <c r="G185" s="32" t="str">
        <f t="shared" si="141"/>
        <v>Joel West </v>
      </c>
      <c r="H185" s="32" t="str">
        <f t="shared" si="141"/>
        <v>Klaus Brettner</v>
      </c>
      <c r="I185" s="32" t="str">
        <f t="shared" si="141"/>
        <v>Markus Meissner</v>
      </c>
      <c r="J185" s="32" t="str">
        <f t="shared" si="141"/>
        <v>Stefan Bernardy</v>
      </c>
      <c r="K185" s="32" t="str">
        <f t="shared" si="141"/>
        <v>Søren Krogh</v>
      </c>
      <c r="L185" s="32" t="str">
        <f t="shared" si="141"/>
        <v>Alvaro Silgado</v>
      </c>
      <c r="M185" s="32" t="str">
        <f t="shared" si="141"/>
        <v>Pete Burgess</v>
      </c>
      <c r="N185" s="32" t="str">
        <f t="shared" si="141"/>
        <v>Dieter Perlick</v>
      </c>
      <c r="O185" s="32" t="str">
        <f t="shared" si="141"/>
        <v>Simon Thornton </v>
      </c>
      <c r="P185" s="32" t="str">
        <f t="shared" si="141"/>
        <v>André Austen</v>
      </c>
      <c r="Q185" s="32" t="str">
        <f t="shared" si="141"/>
        <v>Siegfried Schedel</v>
      </c>
      <c r="R185" s="32" t="str">
        <f t="shared" si="141"/>
        <v>George Young</v>
      </c>
      <c r="S185" s="32" t="str">
        <f t="shared" si="141"/>
        <v>John Phillips</v>
      </c>
      <c r="T185" s="32" t="str">
        <f t="shared" si="141"/>
        <v>Stefan Bertschi</v>
      </c>
      <c r="U185" s="32" t="str">
        <f t="shared" si="141"/>
        <v>Jason Bioletti</v>
      </c>
      <c r="V185" s="32" t="str">
        <f t="shared" si="141"/>
        <v>Allen Elliott</v>
      </c>
      <c r="W185" s="32" t="str">
        <f t="shared" si="141"/>
        <v>Thomas Deinert</v>
      </c>
      <c r="X185" s="32" t="str">
        <f t="shared" si="141"/>
        <v>Mike Evans</v>
      </c>
      <c r="Y185" s="32" t="str">
        <f t="shared" si="141"/>
        <v>Jon Edison</v>
      </c>
      <c r="Z185" s="32" t="str">
        <f t="shared" si="141"/>
        <v>Thomas Henselmann</v>
      </c>
      <c r="AA185" s="32" t="str">
        <f t="shared" si="141"/>
        <v>Sebastian Reichert</v>
      </c>
      <c r="AB185" s="32" t="str">
        <f t="shared" si="141"/>
        <v>Robert Hermans</v>
      </c>
      <c r="AC185" s="32" t="str">
        <f t="shared" si="141"/>
        <v>Eberhard Rosemann</v>
      </c>
      <c r="AD185" s="32" t="str">
        <f t="shared" si="141"/>
        <v>Klaus Kowalski</v>
      </c>
      <c r="AE185" s="32" t="str">
        <f t="shared" si="141"/>
        <v>Mike Shellim</v>
      </c>
      <c r="AF185" s="32" t="str">
        <f t="shared" si="141"/>
        <v>Martin Newnham</v>
      </c>
      <c r="AG185" s="32" t="str">
        <f t="shared" si="141"/>
        <v>Marc Schmieding</v>
      </c>
      <c r="AH185" s="32" t="str">
        <f t="shared" si="141"/>
        <v>Mark Treble</v>
      </c>
      <c r="AI185" s="32" t="str">
        <f t="shared" si="141"/>
        <v>Gary Harrison</v>
      </c>
      <c r="AJ185" s="32" t="str">
        <f t="shared" si="141"/>
        <v>Peter Gunning</v>
      </c>
      <c r="AK185" s="32" t="str">
        <f t="shared" si="141"/>
        <v>Tobias Reik</v>
      </c>
      <c r="AL185" s="32" t="str">
        <f t="shared" si="141"/>
        <v>Mick Walsh</v>
      </c>
      <c r="AM185" s="32" t="str">
        <f t="shared" si="141"/>
        <v>Paul Garnett</v>
      </c>
      <c r="AN185" s="32" t="str">
        <f t="shared" si="141"/>
        <v>Daniel Schneider</v>
      </c>
      <c r="AO185" s="32" t="str">
        <f t="shared" si="141"/>
        <v>Torsten Hermann</v>
      </c>
      <c r="AP185" s="32" t="str">
        <f t="shared" si="141"/>
        <v>Peter Kowalski</v>
      </c>
      <c r="AQ185" s="32" t="str">
        <f t="shared" si="141"/>
        <v>Martin Kopp</v>
      </c>
      <c r="AR185" s="32" t="str">
        <f t="shared" si="141"/>
        <v>Plöschberger Hannes</v>
      </c>
      <c r="AS185" s="32" t="str">
        <f t="shared" si="141"/>
        <v>Rick Ruijsink</v>
      </c>
      <c r="AT185" s="32" t="str">
        <f t="shared" si="141"/>
        <v>Mark Abbotts</v>
      </c>
      <c r="AU185" s="32" t="str">
        <f t="shared" si="141"/>
        <v>Arne Finkeldey</v>
      </c>
      <c r="AV185" s="32" t="str">
        <f t="shared" si="141"/>
        <v>Martin Ulrich </v>
      </c>
      <c r="AW185" s="32" t="str">
        <f t="shared" si="141"/>
        <v>Tony Robertson</v>
      </c>
      <c r="AX185" s="32" t="str">
        <f t="shared" si="141"/>
        <v>Jesper Christensen</v>
      </c>
      <c r="AY185" s="32" t="str">
        <f t="shared" si="141"/>
        <v>Ulrich Duttenhofer</v>
      </c>
      <c r="AZ185" s="32" t="str">
        <f t="shared" si="141"/>
        <v>Robert Ryan</v>
      </c>
      <c r="BA185" s="32">
        <f t="shared" si="141"/>
        <v>0</v>
      </c>
      <c r="BB185" s="32">
        <f t="shared" si="141"/>
        <v>0</v>
      </c>
      <c r="BC185" s="32">
        <f t="shared" si="141"/>
        <v>0</v>
      </c>
      <c r="BD185" s="32">
        <f t="shared" si="141"/>
        <v>0</v>
      </c>
      <c r="BE185" s="32">
        <f t="shared" si="141"/>
        <v>0</v>
      </c>
      <c r="BF185" s="32">
        <f t="shared" si="141"/>
        <v>0</v>
      </c>
      <c r="BG185" s="32">
        <f t="shared" si="141"/>
        <v>0</v>
      </c>
      <c r="BH185" s="32">
        <f t="shared" si="141"/>
        <v>0</v>
      </c>
      <c r="BI185" s="32">
        <f t="shared" si="141"/>
        <v>0</v>
      </c>
      <c r="BJ185" s="32">
        <f t="shared" si="141"/>
        <v>0</v>
      </c>
      <c r="BK185" s="32">
        <f t="shared" si="141"/>
        <v>0</v>
      </c>
      <c r="BL185" s="32">
        <f t="shared" si="141"/>
        <v>0</v>
      </c>
      <c r="BM185" s="32">
        <f t="shared" si="141"/>
        <v>0</v>
      </c>
      <c r="BN185" s="32">
        <f t="shared" si="141"/>
        <v>0</v>
      </c>
      <c r="BO185" s="32">
        <f t="shared" si="141"/>
        <v>0</v>
      </c>
      <c r="BP185" s="32">
        <f t="shared" ref="BP185:CN185" si="142">BP180</f>
        <v>0</v>
      </c>
      <c r="BQ185" s="32">
        <f t="shared" si="142"/>
        <v>0</v>
      </c>
      <c r="BR185" s="32">
        <f t="shared" si="142"/>
        <v>0</v>
      </c>
      <c r="BS185" s="32">
        <f t="shared" si="142"/>
        <v>0</v>
      </c>
      <c r="BT185" s="32">
        <f t="shared" si="142"/>
        <v>0</v>
      </c>
      <c r="BU185" s="32">
        <f t="shared" si="142"/>
        <v>0</v>
      </c>
      <c r="BV185" s="32">
        <f t="shared" si="142"/>
        <v>0</v>
      </c>
      <c r="BW185" s="32">
        <f t="shared" si="142"/>
        <v>0</v>
      </c>
      <c r="BX185" s="32">
        <f t="shared" si="142"/>
        <v>0</v>
      </c>
      <c r="BY185" s="32">
        <f t="shared" si="142"/>
        <v>0</v>
      </c>
      <c r="BZ185" s="32">
        <f t="shared" si="142"/>
        <v>0</v>
      </c>
      <c r="CA185" s="32">
        <f t="shared" si="142"/>
        <v>0</v>
      </c>
      <c r="CB185" s="32">
        <f t="shared" si="142"/>
        <v>0</v>
      </c>
      <c r="CC185" s="32">
        <f t="shared" si="142"/>
        <v>0</v>
      </c>
      <c r="CD185" s="32">
        <f t="shared" si="142"/>
        <v>0</v>
      </c>
      <c r="CE185" s="32">
        <f t="shared" si="142"/>
        <v>0</v>
      </c>
      <c r="CF185" s="32">
        <f t="shared" si="142"/>
        <v>0</v>
      </c>
      <c r="CG185" s="32">
        <f t="shared" si="142"/>
        <v>0</v>
      </c>
      <c r="CH185" s="32">
        <f t="shared" si="142"/>
        <v>0</v>
      </c>
      <c r="CI185" s="32">
        <f t="shared" si="142"/>
        <v>0</v>
      </c>
      <c r="CJ185" s="32">
        <f t="shared" si="142"/>
        <v>0</v>
      </c>
      <c r="CK185" s="32">
        <f t="shared" si="142"/>
        <v>0</v>
      </c>
      <c r="CL185" s="32">
        <f t="shared" si="142"/>
        <v>0</v>
      </c>
      <c r="CM185" s="32">
        <f t="shared" si="142"/>
        <v>0</v>
      </c>
      <c r="CN185" s="32">
        <f t="shared" si="142"/>
        <v>0</v>
      </c>
      <c r="CO185" s="252"/>
      <c r="CP185" s="40"/>
      <c r="CQ185" s="41"/>
      <c r="CR185" s="59"/>
      <c r="CS185" s="193"/>
      <c r="CT185" s="209">
        <f>A184</f>
        <v>0</v>
      </c>
      <c r="CU185" s="193"/>
      <c r="CV185" s="193"/>
      <c r="CW185" s="193"/>
      <c r="CX185" s="193"/>
      <c r="CY185" s="193"/>
      <c r="CZ185" s="193"/>
      <c r="DA185" s="193"/>
      <c r="DB185" s="193"/>
      <c r="DC185" s="193"/>
      <c r="DD185" s="193"/>
      <c r="DE185" s="193"/>
      <c r="DF185" s="193"/>
      <c r="DG185" s="193"/>
      <c r="DH185" s="193"/>
      <c r="DI185" s="193"/>
      <c r="DJ185" s="193"/>
      <c r="DK185" s="193"/>
      <c r="DL185" s="193"/>
      <c r="DM185" s="193"/>
      <c r="DN185" s="193"/>
      <c r="DO185" s="193"/>
      <c r="DP185" s="193"/>
      <c r="DQ185" s="193"/>
      <c r="DR185" s="193"/>
      <c r="DS185" s="193"/>
      <c r="DT185" s="193"/>
      <c r="DU185" s="193"/>
      <c r="DV185" s="193"/>
      <c r="DW185" s="193"/>
      <c r="DX185" s="193"/>
      <c r="DY185" s="193"/>
      <c r="DZ185" s="193"/>
      <c r="EA185" s="193"/>
      <c r="EB185" s="193"/>
      <c r="EC185" s="193"/>
      <c r="ED185" s="193"/>
      <c r="EE185" s="193"/>
      <c r="EF185" s="193"/>
      <c r="EG185" s="193"/>
      <c r="EH185" s="193"/>
      <c r="EI185" s="193"/>
      <c r="EJ185" s="193"/>
      <c r="EK185" s="193"/>
      <c r="EL185" s="193"/>
      <c r="EM185" s="193"/>
      <c r="EN185" s="193"/>
      <c r="EO185" s="193"/>
      <c r="EP185" s="193"/>
      <c r="EQ185" s="193"/>
      <c r="ER185" s="193"/>
      <c r="ES185" s="193"/>
      <c r="ET185" s="193"/>
      <c r="EU185" s="193"/>
      <c r="EV185" s="193"/>
      <c r="EW185" s="193"/>
      <c r="EX185" s="193"/>
      <c r="EY185" s="193"/>
      <c r="EZ185" s="193"/>
      <c r="FA185" s="193"/>
      <c r="FB185" s="193"/>
      <c r="FC185" s="193"/>
      <c r="FD185" s="193"/>
      <c r="FE185" s="193"/>
      <c r="FF185" s="193"/>
      <c r="FG185" s="193"/>
      <c r="FH185" s="193"/>
      <c r="FI185" s="193"/>
      <c r="FJ185" s="193"/>
      <c r="FK185" s="193"/>
      <c r="FL185" s="193"/>
      <c r="FM185" s="193"/>
      <c r="FN185" s="193"/>
      <c r="FO185" s="193"/>
      <c r="FP185" s="193"/>
      <c r="FQ185" s="193"/>
      <c r="FR185" s="193"/>
      <c r="FS185" s="193"/>
      <c r="FT185" s="193"/>
      <c r="FU185" s="193"/>
      <c r="FV185" s="193"/>
      <c r="FW185" s="193"/>
      <c r="FX185" s="193"/>
      <c r="FY185" s="193"/>
      <c r="FZ185" s="193"/>
      <c r="GA185" s="193"/>
      <c r="GB185" s="193"/>
    </row>
    <row r="186" spans="1:184" hidden="1">
      <c r="A186" s="282">
        <v>33</v>
      </c>
      <c r="B186" s="33" t="s">
        <v>18</v>
      </c>
      <c r="C186" s="42">
        <f>RANK(C189,$C189:$CN189,0)</f>
        <v>1</v>
      </c>
      <c r="D186" s="42">
        <f t="shared" ref="D186:BO186" si="143">RANK(D189,$C189:$CN189,0)</f>
        <v>1</v>
      </c>
      <c r="E186" s="42">
        <f t="shared" si="143"/>
        <v>1</v>
      </c>
      <c r="F186" s="42">
        <f t="shared" si="143"/>
        <v>1</v>
      </c>
      <c r="G186" s="42">
        <f t="shared" si="143"/>
        <v>1</v>
      </c>
      <c r="H186" s="42">
        <f t="shared" si="143"/>
        <v>1</v>
      </c>
      <c r="I186" s="42">
        <f t="shared" si="143"/>
        <v>1</v>
      </c>
      <c r="J186" s="42">
        <f t="shared" si="143"/>
        <v>1</v>
      </c>
      <c r="K186" s="42">
        <f t="shared" si="143"/>
        <v>1</v>
      </c>
      <c r="L186" s="42">
        <f t="shared" si="143"/>
        <v>1</v>
      </c>
      <c r="M186" s="42">
        <f t="shared" si="143"/>
        <v>1</v>
      </c>
      <c r="N186" s="42">
        <f t="shared" si="143"/>
        <v>1</v>
      </c>
      <c r="O186" s="42">
        <f t="shared" si="143"/>
        <v>1</v>
      </c>
      <c r="P186" s="42">
        <f t="shared" si="143"/>
        <v>1</v>
      </c>
      <c r="Q186" s="42">
        <f t="shared" si="143"/>
        <v>1</v>
      </c>
      <c r="R186" s="42">
        <f t="shared" si="143"/>
        <v>1</v>
      </c>
      <c r="S186" s="42">
        <f t="shared" si="143"/>
        <v>1</v>
      </c>
      <c r="T186" s="42">
        <f t="shared" si="143"/>
        <v>1</v>
      </c>
      <c r="U186" s="42">
        <f t="shared" si="143"/>
        <v>1</v>
      </c>
      <c r="V186" s="42">
        <f t="shared" si="143"/>
        <v>1</v>
      </c>
      <c r="W186" s="42">
        <f t="shared" si="143"/>
        <v>1</v>
      </c>
      <c r="X186" s="42">
        <f t="shared" si="143"/>
        <v>1</v>
      </c>
      <c r="Y186" s="42">
        <f t="shared" si="143"/>
        <v>1</v>
      </c>
      <c r="Z186" s="42">
        <f t="shared" si="143"/>
        <v>1</v>
      </c>
      <c r="AA186" s="42">
        <f t="shared" si="143"/>
        <v>1</v>
      </c>
      <c r="AB186" s="42">
        <f t="shared" si="143"/>
        <v>1</v>
      </c>
      <c r="AC186" s="42">
        <f t="shared" si="143"/>
        <v>1</v>
      </c>
      <c r="AD186" s="42">
        <f t="shared" si="143"/>
        <v>1</v>
      </c>
      <c r="AE186" s="42">
        <f t="shared" si="143"/>
        <v>1</v>
      </c>
      <c r="AF186" s="42">
        <f t="shared" si="143"/>
        <v>1</v>
      </c>
      <c r="AG186" s="42">
        <f t="shared" si="143"/>
        <v>1</v>
      </c>
      <c r="AH186" s="42">
        <f t="shared" si="143"/>
        <v>1</v>
      </c>
      <c r="AI186" s="42">
        <f t="shared" si="143"/>
        <v>1</v>
      </c>
      <c r="AJ186" s="42">
        <f t="shared" si="143"/>
        <v>1</v>
      </c>
      <c r="AK186" s="42">
        <f t="shared" si="143"/>
        <v>1</v>
      </c>
      <c r="AL186" s="42">
        <f t="shared" si="143"/>
        <v>1</v>
      </c>
      <c r="AM186" s="42">
        <f t="shared" si="143"/>
        <v>1</v>
      </c>
      <c r="AN186" s="42">
        <f t="shared" si="143"/>
        <v>1</v>
      </c>
      <c r="AO186" s="42">
        <f t="shared" si="143"/>
        <v>1</v>
      </c>
      <c r="AP186" s="42">
        <f t="shared" si="143"/>
        <v>1</v>
      </c>
      <c r="AQ186" s="42">
        <f t="shared" si="143"/>
        <v>1</v>
      </c>
      <c r="AR186" s="42">
        <f t="shared" si="143"/>
        <v>1</v>
      </c>
      <c r="AS186" s="42">
        <f t="shared" si="143"/>
        <v>1</v>
      </c>
      <c r="AT186" s="42">
        <f t="shared" si="143"/>
        <v>1</v>
      </c>
      <c r="AU186" s="42">
        <f t="shared" si="143"/>
        <v>1</v>
      </c>
      <c r="AV186" s="42">
        <f t="shared" si="143"/>
        <v>1</v>
      </c>
      <c r="AW186" s="42">
        <f t="shared" si="143"/>
        <v>1</v>
      </c>
      <c r="AX186" s="42">
        <f t="shared" si="143"/>
        <v>1</v>
      </c>
      <c r="AY186" s="42">
        <f t="shared" si="143"/>
        <v>1</v>
      </c>
      <c r="AZ186" s="42">
        <f t="shared" si="143"/>
        <v>1</v>
      </c>
      <c r="BA186" s="42">
        <f t="shared" si="143"/>
        <v>1</v>
      </c>
      <c r="BB186" s="42">
        <f t="shared" si="143"/>
        <v>1</v>
      </c>
      <c r="BC186" s="42">
        <f t="shared" si="143"/>
        <v>1</v>
      </c>
      <c r="BD186" s="42">
        <f t="shared" si="143"/>
        <v>1</v>
      </c>
      <c r="BE186" s="42">
        <f t="shared" si="143"/>
        <v>1</v>
      </c>
      <c r="BF186" s="42">
        <f t="shared" si="143"/>
        <v>1</v>
      </c>
      <c r="BG186" s="42">
        <f t="shared" si="143"/>
        <v>1</v>
      </c>
      <c r="BH186" s="42">
        <f t="shared" si="143"/>
        <v>1</v>
      </c>
      <c r="BI186" s="42">
        <f t="shared" si="143"/>
        <v>1</v>
      </c>
      <c r="BJ186" s="42">
        <f t="shared" si="143"/>
        <v>1</v>
      </c>
      <c r="BK186" s="42">
        <f t="shared" si="143"/>
        <v>1</v>
      </c>
      <c r="BL186" s="42">
        <f t="shared" si="143"/>
        <v>1</v>
      </c>
      <c r="BM186" s="42">
        <f t="shared" si="143"/>
        <v>1</v>
      </c>
      <c r="BN186" s="42">
        <f t="shared" si="143"/>
        <v>1</v>
      </c>
      <c r="BO186" s="42">
        <f t="shared" si="143"/>
        <v>1</v>
      </c>
      <c r="BP186" s="42">
        <f t="shared" ref="BP186:CN186" si="144">RANK(BP189,$C189:$CN189,0)</f>
        <v>1</v>
      </c>
      <c r="BQ186" s="42">
        <f t="shared" si="144"/>
        <v>1</v>
      </c>
      <c r="BR186" s="42">
        <f t="shared" si="144"/>
        <v>1</v>
      </c>
      <c r="BS186" s="42">
        <f t="shared" si="144"/>
        <v>1</v>
      </c>
      <c r="BT186" s="42">
        <f t="shared" si="144"/>
        <v>1</v>
      </c>
      <c r="BU186" s="42">
        <f t="shared" si="144"/>
        <v>1</v>
      </c>
      <c r="BV186" s="42">
        <f t="shared" si="144"/>
        <v>1</v>
      </c>
      <c r="BW186" s="42">
        <f t="shared" si="144"/>
        <v>1</v>
      </c>
      <c r="BX186" s="42">
        <f t="shared" si="144"/>
        <v>1</v>
      </c>
      <c r="BY186" s="42">
        <f t="shared" si="144"/>
        <v>1</v>
      </c>
      <c r="BZ186" s="42">
        <f t="shared" si="144"/>
        <v>1</v>
      </c>
      <c r="CA186" s="42">
        <f t="shared" si="144"/>
        <v>1</v>
      </c>
      <c r="CB186" s="42">
        <f t="shared" si="144"/>
        <v>1</v>
      </c>
      <c r="CC186" s="42">
        <f t="shared" si="144"/>
        <v>1</v>
      </c>
      <c r="CD186" s="42">
        <f t="shared" si="144"/>
        <v>1</v>
      </c>
      <c r="CE186" s="42">
        <f t="shared" si="144"/>
        <v>1</v>
      </c>
      <c r="CF186" s="42">
        <f t="shared" si="144"/>
        <v>1</v>
      </c>
      <c r="CG186" s="42">
        <f t="shared" si="144"/>
        <v>1</v>
      </c>
      <c r="CH186" s="42">
        <f t="shared" si="144"/>
        <v>1</v>
      </c>
      <c r="CI186" s="42">
        <f t="shared" si="144"/>
        <v>1</v>
      </c>
      <c r="CJ186" s="42">
        <f t="shared" si="144"/>
        <v>1</v>
      </c>
      <c r="CK186" s="42">
        <f t="shared" si="144"/>
        <v>1</v>
      </c>
      <c r="CL186" s="42">
        <f t="shared" si="144"/>
        <v>1</v>
      </c>
      <c r="CM186" s="42">
        <f t="shared" si="144"/>
        <v>1</v>
      </c>
      <c r="CN186" s="42">
        <f t="shared" si="144"/>
        <v>1</v>
      </c>
      <c r="CO186" s="252"/>
      <c r="CP186" s="40"/>
      <c r="CQ186" s="41"/>
      <c r="CR186" s="59"/>
      <c r="CS186" s="193"/>
      <c r="CT186" s="209"/>
      <c r="CU186" s="193"/>
      <c r="CV186" s="193"/>
      <c r="CW186" s="193"/>
      <c r="CX186" s="193"/>
      <c r="CY186" s="193"/>
      <c r="CZ186" s="193"/>
      <c r="DA186" s="193"/>
      <c r="DB186" s="193"/>
      <c r="DC186" s="193"/>
      <c r="DD186" s="193"/>
      <c r="DE186" s="193"/>
      <c r="DF186" s="193"/>
      <c r="DG186" s="193"/>
      <c r="DH186" s="193"/>
      <c r="DI186" s="193"/>
      <c r="DJ186" s="193"/>
      <c r="DK186" s="193"/>
      <c r="DL186" s="193"/>
      <c r="DM186" s="193"/>
      <c r="DN186" s="193"/>
      <c r="DO186" s="193"/>
      <c r="DP186" s="193"/>
      <c r="DQ186" s="193"/>
      <c r="DR186" s="193"/>
      <c r="DS186" s="193"/>
      <c r="DT186" s="193"/>
      <c r="DU186" s="193"/>
      <c r="DV186" s="193"/>
      <c r="DW186" s="193"/>
      <c r="DX186" s="193"/>
      <c r="DY186" s="193"/>
      <c r="DZ186" s="193"/>
      <c r="EA186" s="193"/>
      <c r="EB186" s="193"/>
      <c r="EC186" s="193"/>
      <c r="ED186" s="193"/>
      <c r="EE186" s="193"/>
      <c r="EF186" s="193"/>
      <c r="EG186" s="193"/>
      <c r="EH186" s="193"/>
      <c r="EI186" s="193"/>
      <c r="EJ186" s="193"/>
      <c r="EK186" s="193"/>
      <c r="EL186" s="193"/>
      <c r="EM186" s="193"/>
      <c r="EN186" s="193"/>
      <c r="EO186" s="193"/>
      <c r="EP186" s="193"/>
      <c r="EQ186" s="193"/>
      <c r="ER186" s="193"/>
      <c r="ES186" s="193"/>
      <c r="ET186" s="193"/>
      <c r="EU186" s="193"/>
      <c r="EV186" s="193"/>
      <c r="EW186" s="193"/>
      <c r="EX186" s="193"/>
      <c r="EY186" s="193"/>
      <c r="EZ186" s="193"/>
      <c r="FA186" s="193"/>
      <c r="FB186" s="193"/>
      <c r="FC186" s="193"/>
      <c r="FD186" s="193"/>
      <c r="FE186" s="193"/>
      <c r="FF186" s="193"/>
      <c r="FG186" s="193"/>
      <c r="FH186" s="193"/>
      <c r="FI186" s="193"/>
      <c r="FJ186" s="193"/>
      <c r="FK186" s="193"/>
      <c r="FL186" s="193"/>
      <c r="FM186" s="193"/>
      <c r="FN186" s="193"/>
      <c r="FO186" s="193"/>
      <c r="FP186" s="193"/>
      <c r="FQ186" s="193"/>
      <c r="FR186" s="193"/>
      <c r="FS186" s="193"/>
      <c r="FT186" s="193"/>
      <c r="FU186" s="193"/>
      <c r="FV186" s="193"/>
      <c r="FW186" s="193"/>
      <c r="FX186" s="193"/>
      <c r="FY186" s="193"/>
      <c r="FZ186" s="193"/>
      <c r="GA186" s="193"/>
      <c r="GB186" s="193"/>
    </row>
    <row r="187" spans="1:184">
      <c r="A187" s="283"/>
      <c r="B187" s="33" t="s">
        <v>1</v>
      </c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/>
      <c r="CB187" s="22"/>
      <c r="CC187" s="22"/>
      <c r="CD187" s="22"/>
      <c r="CE187" s="22"/>
      <c r="CF187" s="22"/>
      <c r="CG187" s="22"/>
      <c r="CH187" s="22"/>
      <c r="CI187" s="22"/>
      <c r="CJ187" s="22"/>
      <c r="CK187" s="22"/>
      <c r="CL187" s="22"/>
      <c r="CM187" s="22"/>
      <c r="CN187" s="22"/>
      <c r="CO187" s="252"/>
      <c r="CP187" s="188" t="str">
        <f>IF(Randomizer!CP209=0,"",Randomizer!CP209)</f>
        <v/>
      </c>
      <c r="CQ187" s="188" t="str">
        <f>IF(CP187=0, "", Randomizer!CQ209)</f>
        <v/>
      </c>
      <c r="CR187" s="59"/>
      <c r="CS187" s="193"/>
      <c r="CT187" s="209">
        <f>A186</f>
        <v>33</v>
      </c>
      <c r="CU187" s="193"/>
      <c r="CV187" s="193"/>
      <c r="CW187" s="193"/>
      <c r="CX187" s="193"/>
      <c r="CY187" s="193"/>
      <c r="CZ187" s="193"/>
      <c r="DA187" s="193"/>
      <c r="DB187" s="193"/>
      <c r="DC187" s="193"/>
      <c r="DD187" s="193"/>
      <c r="DE187" s="193"/>
      <c r="DF187" s="193"/>
      <c r="DG187" s="193"/>
      <c r="DH187" s="193"/>
      <c r="DI187" s="193"/>
      <c r="DJ187" s="193"/>
      <c r="DK187" s="193"/>
      <c r="DL187" s="193"/>
      <c r="DM187" s="193"/>
      <c r="DN187" s="193"/>
      <c r="DO187" s="193"/>
      <c r="DP187" s="193"/>
      <c r="DQ187" s="193"/>
      <c r="DR187" s="193"/>
      <c r="DS187" s="193"/>
      <c r="DT187" s="193"/>
      <c r="DU187" s="193"/>
      <c r="DV187" s="193"/>
      <c r="DW187" s="193"/>
      <c r="DX187" s="193"/>
      <c r="DY187" s="193"/>
      <c r="DZ187" s="193"/>
      <c r="EA187" s="193"/>
      <c r="EB187" s="193"/>
      <c r="EC187" s="193"/>
      <c r="ED187" s="193"/>
      <c r="EE187" s="193"/>
      <c r="EF187" s="193"/>
      <c r="EG187" s="193"/>
      <c r="EH187" s="193"/>
      <c r="EI187" s="193"/>
      <c r="EJ187" s="193"/>
      <c r="EK187" s="193"/>
      <c r="EL187" s="193"/>
      <c r="EM187" s="193"/>
      <c r="EN187" s="193"/>
      <c r="EO187" s="193"/>
      <c r="EP187" s="193"/>
      <c r="EQ187" s="193"/>
      <c r="ER187" s="193"/>
      <c r="ES187" s="193"/>
      <c r="ET187" s="193"/>
      <c r="EU187" s="193"/>
      <c r="EV187" s="193"/>
      <c r="EW187" s="193"/>
      <c r="EX187" s="193"/>
      <c r="EY187" s="193"/>
      <c r="EZ187" s="193"/>
      <c r="FA187" s="193"/>
      <c r="FB187" s="193"/>
      <c r="FC187" s="193"/>
      <c r="FD187" s="193"/>
      <c r="FE187" s="193"/>
      <c r="FF187" s="193"/>
      <c r="FG187" s="193"/>
      <c r="FH187" s="193"/>
      <c r="FI187" s="193"/>
      <c r="FJ187" s="193"/>
      <c r="FK187" s="193"/>
      <c r="FL187" s="193"/>
      <c r="FM187" s="193"/>
      <c r="FN187" s="193"/>
      <c r="FO187" s="193"/>
      <c r="FP187" s="193"/>
      <c r="FQ187" s="193"/>
      <c r="FR187" s="193"/>
      <c r="FS187" s="193"/>
      <c r="FT187" s="193"/>
      <c r="FU187" s="193"/>
      <c r="FV187" s="193"/>
      <c r="FW187" s="193"/>
      <c r="FX187" s="193"/>
      <c r="FY187" s="193"/>
      <c r="FZ187" s="193"/>
      <c r="GA187" s="193"/>
      <c r="GB187" s="193"/>
    </row>
    <row r="188" spans="1:184">
      <c r="A188" s="283"/>
      <c r="B188" s="33" t="s">
        <v>57</v>
      </c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  <c r="CA188" s="22"/>
      <c r="CB188" s="22"/>
      <c r="CC188" s="22"/>
      <c r="CD188" s="22"/>
      <c r="CE188" s="22"/>
      <c r="CF188" s="22"/>
      <c r="CG188" s="22"/>
      <c r="CH188" s="22"/>
      <c r="CI188" s="22"/>
      <c r="CJ188" s="22"/>
      <c r="CK188" s="22"/>
      <c r="CL188" s="22"/>
      <c r="CM188" s="22"/>
      <c r="CN188" s="22"/>
      <c r="CO188" s="252"/>
      <c r="CP188" s="245"/>
      <c r="CQ188" s="245"/>
      <c r="CR188" s="59"/>
      <c r="CS188" s="193"/>
      <c r="CT188" s="209"/>
      <c r="CU188" s="193"/>
      <c r="CV188" s="193"/>
      <c r="CW188" s="193"/>
      <c r="CX188" s="193"/>
      <c r="CY188" s="193"/>
      <c r="CZ188" s="193"/>
      <c r="DA188" s="193"/>
      <c r="DB188" s="193"/>
      <c r="DC188" s="193"/>
      <c r="DD188" s="193"/>
      <c r="DE188" s="193"/>
      <c r="DF188" s="193"/>
      <c r="DG188" s="193"/>
      <c r="DH188" s="193"/>
      <c r="DI188" s="193"/>
      <c r="DJ188" s="193"/>
      <c r="DK188" s="193"/>
      <c r="DL188" s="193"/>
      <c r="DM188" s="193"/>
      <c r="DN188" s="193"/>
      <c r="DO188" s="193"/>
      <c r="DP188" s="193"/>
      <c r="DQ188" s="193"/>
      <c r="DR188" s="193"/>
      <c r="DS188" s="193"/>
      <c r="DT188" s="193"/>
      <c r="DU188" s="193"/>
      <c r="DV188" s="193"/>
      <c r="DW188" s="193"/>
      <c r="DX188" s="193"/>
      <c r="DY188" s="193"/>
      <c r="DZ188" s="193"/>
      <c r="EA188" s="193"/>
      <c r="EB188" s="193"/>
      <c r="EC188" s="193"/>
      <c r="ED188" s="193"/>
      <c r="EE188" s="193"/>
      <c r="EF188" s="193"/>
      <c r="EG188" s="193"/>
      <c r="EH188" s="193"/>
      <c r="EI188" s="193"/>
      <c r="EJ188" s="193"/>
      <c r="EK188" s="193"/>
      <c r="EL188" s="193"/>
      <c r="EM188" s="193"/>
      <c r="EN188" s="193"/>
      <c r="EO188" s="193"/>
      <c r="EP188" s="193"/>
      <c r="EQ188" s="193"/>
      <c r="ER188" s="193"/>
      <c r="ES188" s="193"/>
      <c r="ET188" s="193"/>
      <c r="EU188" s="193"/>
      <c r="EV188" s="193"/>
      <c r="EW188" s="193"/>
      <c r="EX188" s="193"/>
      <c r="EY188" s="193"/>
      <c r="EZ188" s="193"/>
      <c r="FA188" s="193"/>
      <c r="FB188" s="193"/>
      <c r="FC188" s="193"/>
      <c r="FD188" s="193"/>
      <c r="FE188" s="193"/>
      <c r="FF188" s="193"/>
      <c r="FG188" s="193"/>
      <c r="FH188" s="193"/>
      <c r="FI188" s="193"/>
      <c r="FJ188" s="193"/>
      <c r="FK188" s="193"/>
      <c r="FL188" s="193"/>
      <c r="FM188" s="193"/>
      <c r="FN188" s="193"/>
      <c r="FO188" s="193"/>
      <c r="FP188" s="193"/>
      <c r="FQ188" s="193"/>
      <c r="FR188" s="193"/>
      <c r="FS188" s="193"/>
      <c r="FT188" s="193"/>
      <c r="FU188" s="193"/>
      <c r="FV188" s="193"/>
      <c r="FW188" s="193"/>
      <c r="FX188" s="193"/>
      <c r="FY188" s="193"/>
      <c r="FZ188" s="193"/>
      <c r="GA188" s="193"/>
      <c r="GB188" s="193"/>
    </row>
    <row r="189" spans="1:184">
      <c r="A189" s="283"/>
      <c r="B189" s="33" t="s">
        <v>2</v>
      </c>
      <c r="C189" s="34">
        <f>Randomizer!C212</f>
        <v>0</v>
      </c>
      <c r="D189" s="34">
        <f>Randomizer!D212</f>
        <v>0</v>
      </c>
      <c r="E189" s="34">
        <f>Randomizer!E212</f>
        <v>0</v>
      </c>
      <c r="F189" s="34">
        <f>Randomizer!F212</f>
        <v>0</v>
      </c>
      <c r="G189" s="34">
        <f>Randomizer!G212</f>
        <v>0</v>
      </c>
      <c r="H189" s="34">
        <f>Randomizer!H212</f>
        <v>0</v>
      </c>
      <c r="I189" s="34">
        <f>Randomizer!I212</f>
        <v>0</v>
      </c>
      <c r="J189" s="34">
        <f>Randomizer!J212</f>
        <v>0</v>
      </c>
      <c r="K189" s="34">
        <f>Randomizer!K212</f>
        <v>0</v>
      </c>
      <c r="L189" s="34">
        <f>Randomizer!L212</f>
        <v>0</v>
      </c>
      <c r="M189" s="34">
        <f>Randomizer!M212</f>
        <v>0</v>
      </c>
      <c r="N189" s="34">
        <f>Randomizer!N212</f>
        <v>0</v>
      </c>
      <c r="O189" s="34">
        <f>Randomizer!O212</f>
        <v>0</v>
      </c>
      <c r="P189" s="34">
        <f>Randomizer!P212</f>
        <v>0</v>
      </c>
      <c r="Q189" s="34">
        <f>Randomizer!Q212</f>
        <v>0</v>
      </c>
      <c r="R189" s="34">
        <f>Randomizer!R212</f>
        <v>0</v>
      </c>
      <c r="S189" s="34">
        <f>Randomizer!S212</f>
        <v>0</v>
      </c>
      <c r="T189" s="34">
        <f>Randomizer!T212</f>
        <v>0</v>
      </c>
      <c r="U189" s="34">
        <f>Randomizer!U212</f>
        <v>0</v>
      </c>
      <c r="V189" s="34">
        <f>Randomizer!V212</f>
        <v>0</v>
      </c>
      <c r="W189" s="34">
        <f>Randomizer!W212</f>
        <v>0</v>
      </c>
      <c r="X189" s="34">
        <f>Randomizer!X212</f>
        <v>0</v>
      </c>
      <c r="Y189" s="34">
        <f>Randomizer!Y212</f>
        <v>0</v>
      </c>
      <c r="Z189" s="34">
        <f>Randomizer!Z212</f>
        <v>0</v>
      </c>
      <c r="AA189" s="34">
        <f>Randomizer!AA212</f>
        <v>0</v>
      </c>
      <c r="AB189" s="34">
        <f>Randomizer!AB212</f>
        <v>0</v>
      </c>
      <c r="AC189" s="34">
        <f>Randomizer!AC212</f>
        <v>0</v>
      </c>
      <c r="AD189" s="34">
        <f>Randomizer!AD212</f>
        <v>0</v>
      </c>
      <c r="AE189" s="34">
        <f>Randomizer!AE212</f>
        <v>0</v>
      </c>
      <c r="AF189" s="34">
        <f>Randomizer!AF212</f>
        <v>0</v>
      </c>
      <c r="AG189" s="34">
        <f>Randomizer!AG212</f>
        <v>0</v>
      </c>
      <c r="AH189" s="34">
        <f>Randomizer!AH212</f>
        <v>0</v>
      </c>
      <c r="AI189" s="34">
        <f>Randomizer!AI212</f>
        <v>0</v>
      </c>
      <c r="AJ189" s="34">
        <f>Randomizer!AJ212</f>
        <v>0</v>
      </c>
      <c r="AK189" s="34">
        <f>Randomizer!AK212</f>
        <v>0</v>
      </c>
      <c r="AL189" s="34">
        <f>Randomizer!AL212</f>
        <v>0</v>
      </c>
      <c r="AM189" s="34">
        <f>Randomizer!AM212</f>
        <v>0</v>
      </c>
      <c r="AN189" s="34">
        <f>Randomizer!AN212</f>
        <v>0</v>
      </c>
      <c r="AO189" s="34">
        <f>Randomizer!AO212</f>
        <v>0</v>
      </c>
      <c r="AP189" s="34">
        <f>Randomizer!AP212</f>
        <v>0</v>
      </c>
      <c r="AQ189" s="34">
        <f>Randomizer!AQ212</f>
        <v>0</v>
      </c>
      <c r="AR189" s="34">
        <f>Randomizer!AR212</f>
        <v>0</v>
      </c>
      <c r="AS189" s="34">
        <f>Randomizer!AS212</f>
        <v>0</v>
      </c>
      <c r="AT189" s="34">
        <f>Randomizer!AT212</f>
        <v>0</v>
      </c>
      <c r="AU189" s="34">
        <f>Randomizer!AU212</f>
        <v>0</v>
      </c>
      <c r="AV189" s="34">
        <f>Randomizer!AV212</f>
        <v>0</v>
      </c>
      <c r="AW189" s="34">
        <f>Randomizer!AW212</f>
        <v>0</v>
      </c>
      <c r="AX189" s="34">
        <f>Randomizer!AX212</f>
        <v>0</v>
      </c>
      <c r="AY189" s="34">
        <f>Randomizer!AY212</f>
        <v>0</v>
      </c>
      <c r="AZ189" s="34">
        <f>Randomizer!AZ212</f>
        <v>0</v>
      </c>
      <c r="BA189" s="34">
        <f>Randomizer!BA212</f>
        <v>0</v>
      </c>
      <c r="BB189" s="34">
        <f>Randomizer!BB212</f>
        <v>0</v>
      </c>
      <c r="BC189" s="34">
        <f>Randomizer!BC212</f>
        <v>0</v>
      </c>
      <c r="BD189" s="34">
        <f>Randomizer!BD212</f>
        <v>0</v>
      </c>
      <c r="BE189" s="34">
        <f>Randomizer!BE212</f>
        <v>0</v>
      </c>
      <c r="BF189" s="34">
        <f>Randomizer!BF212</f>
        <v>0</v>
      </c>
      <c r="BG189" s="34">
        <f>Randomizer!BG212</f>
        <v>0</v>
      </c>
      <c r="BH189" s="34">
        <f>Randomizer!BH212</f>
        <v>0</v>
      </c>
      <c r="BI189" s="34">
        <f>Randomizer!BI212</f>
        <v>0</v>
      </c>
      <c r="BJ189" s="34">
        <f>Randomizer!BJ212</f>
        <v>0</v>
      </c>
      <c r="BK189" s="34">
        <f>Randomizer!BK212</f>
        <v>0</v>
      </c>
      <c r="BL189" s="34">
        <f>Randomizer!BL212</f>
        <v>0</v>
      </c>
      <c r="BM189" s="34">
        <f>Randomizer!BM212</f>
        <v>0</v>
      </c>
      <c r="BN189" s="34">
        <f>Randomizer!BN212</f>
        <v>0</v>
      </c>
      <c r="BO189" s="34">
        <f>Randomizer!BO212</f>
        <v>0</v>
      </c>
      <c r="BP189" s="34">
        <f>Randomizer!BP212</f>
        <v>0</v>
      </c>
      <c r="BQ189" s="34">
        <f>Randomizer!BQ212</f>
        <v>0</v>
      </c>
      <c r="BR189" s="34">
        <f>Randomizer!BR212</f>
        <v>0</v>
      </c>
      <c r="BS189" s="34">
        <f>Randomizer!BS212</f>
        <v>0</v>
      </c>
      <c r="BT189" s="34">
        <f>Randomizer!BT212</f>
        <v>0</v>
      </c>
      <c r="BU189" s="34">
        <f>Randomizer!BU212</f>
        <v>0</v>
      </c>
      <c r="BV189" s="34">
        <f>Randomizer!BV212</f>
        <v>0</v>
      </c>
      <c r="BW189" s="34">
        <f>Randomizer!BW212</f>
        <v>0</v>
      </c>
      <c r="BX189" s="34">
        <f>Randomizer!BX212</f>
        <v>0</v>
      </c>
      <c r="BY189" s="34">
        <f>Randomizer!BY212</f>
        <v>0</v>
      </c>
      <c r="BZ189" s="34">
        <f>Randomizer!BZ212</f>
        <v>0</v>
      </c>
      <c r="CA189" s="34">
        <f>Randomizer!CA212</f>
        <v>0</v>
      </c>
      <c r="CB189" s="34">
        <f>Randomizer!CB212</f>
        <v>0</v>
      </c>
      <c r="CC189" s="34">
        <f>Randomizer!CC212</f>
        <v>0</v>
      </c>
      <c r="CD189" s="34">
        <f>Randomizer!CD212</f>
        <v>0</v>
      </c>
      <c r="CE189" s="34">
        <f>Randomizer!CE212</f>
        <v>0</v>
      </c>
      <c r="CF189" s="34">
        <f>Randomizer!CF212</f>
        <v>0</v>
      </c>
      <c r="CG189" s="34">
        <f>Randomizer!CG212</f>
        <v>0</v>
      </c>
      <c r="CH189" s="34">
        <f>Randomizer!CH212</f>
        <v>0</v>
      </c>
      <c r="CI189" s="34">
        <f>Randomizer!CI212</f>
        <v>0</v>
      </c>
      <c r="CJ189" s="34">
        <f>Randomizer!CJ212</f>
        <v>0</v>
      </c>
      <c r="CK189" s="34">
        <f>Randomizer!CK212</f>
        <v>0</v>
      </c>
      <c r="CL189" s="34">
        <f>Randomizer!CL212</f>
        <v>0</v>
      </c>
      <c r="CM189" s="34">
        <f>Randomizer!CM212</f>
        <v>0</v>
      </c>
      <c r="CN189" s="34">
        <f>Randomizer!CN212</f>
        <v>0</v>
      </c>
      <c r="CO189" s="252"/>
      <c r="CP189" s="189"/>
      <c r="CQ189" s="190"/>
      <c r="CR189" s="59"/>
      <c r="CS189" s="193"/>
      <c r="CT189" s="209"/>
      <c r="CU189" s="193"/>
      <c r="CV189" s="193"/>
      <c r="CW189" s="193"/>
      <c r="CX189" s="193"/>
      <c r="CY189" s="193"/>
      <c r="CZ189" s="193"/>
      <c r="DA189" s="193"/>
      <c r="DB189" s="193"/>
      <c r="DC189" s="193"/>
      <c r="DD189" s="193"/>
      <c r="DE189" s="193"/>
      <c r="DF189" s="193"/>
      <c r="DG189" s="193"/>
      <c r="DH189" s="193"/>
      <c r="DI189" s="193"/>
      <c r="DJ189" s="193"/>
      <c r="DK189" s="193"/>
      <c r="DL189" s="193"/>
      <c r="DM189" s="193"/>
      <c r="DN189" s="193"/>
      <c r="DO189" s="193"/>
      <c r="DP189" s="193"/>
      <c r="DQ189" s="193"/>
      <c r="DR189" s="193"/>
      <c r="DS189" s="193"/>
      <c r="DT189" s="193"/>
      <c r="DU189" s="193"/>
      <c r="DV189" s="193"/>
      <c r="DW189" s="193"/>
      <c r="DX189" s="193"/>
      <c r="DY189" s="193"/>
      <c r="DZ189" s="193"/>
      <c r="EA189" s="193"/>
      <c r="EB189" s="193"/>
      <c r="EC189" s="193"/>
      <c r="ED189" s="193"/>
      <c r="EE189" s="193"/>
      <c r="EF189" s="193"/>
      <c r="EG189" s="193"/>
      <c r="EH189" s="193"/>
      <c r="EI189" s="193"/>
      <c r="EJ189" s="193"/>
      <c r="EK189" s="193"/>
      <c r="EL189" s="193"/>
      <c r="EM189" s="193"/>
      <c r="EN189" s="193"/>
      <c r="EO189" s="193"/>
      <c r="EP189" s="193"/>
      <c r="EQ189" s="193"/>
      <c r="ER189" s="193"/>
      <c r="ES189" s="193"/>
      <c r="ET189" s="193"/>
      <c r="EU189" s="193"/>
      <c r="EV189" s="193"/>
      <c r="EW189" s="193"/>
      <c r="EX189" s="193"/>
      <c r="EY189" s="193"/>
      <c r="EZ189" s="193"/>
      <c r="FA189" s="193"/>
      <c r="FB189" s="193"/>
      <c r="FC189" s="193"/>
      <c r="FD189" s="193"/>
      <c r="FE189" s="193"/>
      <c r="FF189" s="193"/>
      <c r="FG189" s="193"/>
      <c r="FH189" s="193"/>
      <c r="FI189" s="193"/>
      <c r="FJ189" s="193"/>
      <c r="FK189" s="193"/>
      <c r="FL189" s="193"/>
      <c r="FM189" s="193"/>
      <c r="FN189" s="193"/>
      <c r="FO189" s="193"/>
      <c r="FP189" s="193"/>
      <c r="FQ189" s="193"/>
      <c r="FR189" s="193"/>
      <c r="FS189" s="193"/>
      <c r="FT189" s="193"/>
      <c r="FU189" s="193"/>
      <c r="FV189" s="193"/>
      <c r="FW189" s="193"/>
      <c r="FX189" s="193"/>
      <c r="FY189" s="193"/>
      <c r="FZ189" s="193"/>
      <c r="GA189" s="193"/>
      <c r="GB189" s="193"/>
    </row>
    <row r="190" spans="1:184" hidden="1">
      <c r="A190" s="288"/>
      <c r="B190" s="33" t="s">
        <v>16</v>
      </c>
      <c r="C190" s="34" t="str">
        <f>C185</f>
        <v>Frank Hulton </v>
      </c>
      <c r="D190" s="34" t="str">
        <f t="shared" ref="D190:BO190" si="145">D185</f>
        <v>Mark Redsell</v>
      </c>
      <c r="E190" s="34" t="str">
        <f t="shared" si="145"/>
        <v>Greg Dakin</v>
      </c>
      <c r="F190" s="34" t="str">
        <f t="shared" si="145"/>
        <v>Thorsten Folker</v>
      </c>
      <c r="G190" s="34" t="str">
        <f t="shared" si="145"/>
        <v>Joel West </v>
      </c>
      <c r="H190" s="34" t="str">
        <f t="shared" si="145"/>
        <v>Klaus Brettner</v>
      </c>
      <c r="I190" s="34" t="str">
        <f t="shared" si="145"/>
        <v>Markus Meissner</v>
      </c>
      <c r="J190" s="34" t="str">
        <f t="shared" si="145"/>
        <v>Stefan Bernardy</v>
      </c>
      <c r="K190" s="34" t="str">
        <f t="shared" si="145"/>
        <v>Søren Krogh</v>
      </c>
      <c r="L190" s="34" t="str">
        <f t="shared" si="145"/>
        <v>Alvaro Silgado</v>
      </c>
      <c r="M190" s="34" t="str">
        <f t="shared" si="145"/>
        <v>Pete Burgess</v>
      </c>
      <c r="N190" s="34" t="str">
        <f t="shared" si="145"/>
        <v>Dieter Perlick</v>
      </c>
      <c r="O190" s="34" t="str">
        <f t="shared" si="145"/>
        <v>Simon Thornton </v>
      </c>
      <c r="P190" s="34" t="str">
        <f t="shared" si="145"/>
        <v>André Austen</v>
      </c>
      <c r="Q190" s="34" t="str">
        <f t="shared" si="145"/>
        <v>Siegfried Schedel</v>
      </c>
      <c r="R190" s="34" t="str">
        <f t="shared" si="145"/>
        <v>George Young</v>
      </c>
      <c r="S190" s="34" t="str">
        <f t="shared" si="145"/>
        <v>John Phillips</v>
      </c>
      <c r="T190" s="34" t="str">
        <f t="shared" si="145"/>
        <v>Stefan Bertschi</v>
      </c>
      <c r="U190" s="34" t="str">
        <f t="shared" si="145"/>
        <v>Jason Bioletti</v>
      </c>
      <c r="V190" s="34" t="str">
        <f t="shared" si="145"/>
        <v>Allen Elliott</v>
      </c>
      <c r="W190" s="34" t="str">
        <f t="shared" si="145"/>
        <v>Thomas Deinert</v>
      </c>
      <c r="X190" s="34" t="str">
        <f t="shared" si="145"/>
        <v>Mike Evans</v>
      </c>
      <c r="Y190" s="34" t="str">
        <f t="shared" si="145"/>
        <v>Jon Edison</v>
      </c>
      <c r="Z190" s="34" t="str">
        <f t="shared" si="145"/>
        <v>Thomas Henselmann</v>
      </c>
      <c r="AA190" s="34" t="str">
        <f t="shared" si="145"/>
        <v>Sebastian Reichert</v>
      </c>
      <c r="AB190" s="34" t="str">
        <f t="shared" si="145"/>
        <v>Robert Hermans</v>
      </c>
      <c r="AC190" s="34" t="str">
        <f t="shared" si="145"/>
        <v>Eberhard Rosemann</v>
      </c>
      <c r="AD190" s="34" t="str">
        <f t="shared" si="145"/>
        <v>Klaus Kowalski</v>
      </c>
      <c r="AE190" s="34" t="str">
        <f t="shared" si="145"/>
        <v>Mike Shellim</v>
      </c>
      <c r="AF190" s="34" t="str">
        <f t="shared" si="145"/>
        <v>Martin Newnham</v>
      </c>
      <c r="AG190" s="34" t="str">
        <f t="shared" si="145"/>
        <v>Marc Schmieding</v>
      </c>
      <c r="AH190" s="34" t="str">
        <f t="shared" si="145"/>
        <v>Mark Treble</v>
      </c>
      <c r="AI190" s="34" t="str">
        <f t="shared" si="145"/>
        <v>Gary Harrison</v>
      </c>
      <c r="AJ190" s="34" t="str">
        <f t="shared" si="145"/>
        <v>Peter Gunning</v>
      </c>
      <c r="AK190" s="34" t="str">
        <f t="shared" si="145"/>
        <v>Tobias Reik</v>
      </c>
      <c r="AL190" s="34" t="str">
        <f t="shared" si="145"/>
        <v>Mick Walsh</v>
      </c>
      <c r="AM190" s="34" t="str">
        <f t="shared" si="145"/>
        <v>Paul Garnett</v>
      </c>
      <c r="AN190" s="34" t="str">
        <f t="shared" si="145"/>
        <v>Daniel Schneider</v>
      </c>
      <c r="AO190" s="34" t="str">
        <f t="shared" si="145"/>
        <v>Torsten Hermann</v>
      </c>
      <c r="AP190" s="34" t="str">
        <f t="shared" si="145"/>
        <v>Peter Kowalski</v>
      </c>
      <c r="AQ190" s="34" t="str">
        <f t="shared" si="145"/>
        <v>Martin Kopp</v>
      </c>
      <c r="AR190" s="34" t="str">
        <f t="shared" si="145"/>
        <v>Plöschberger Hannes</v>
      </c>
      <c r="AS190" s="34" t="str">
        <f t="shared" si="145"/>
        <v>Rick Ruijsink</v>
      </c>
      <c r="AT190" s="34" t="str">
        <f t="shared" si="145"/>
        <v>Mark Abbotts</v>
      </c>
      <c r="AU190" s="34" t="str">
        <f t="shared" si="145"/>
        <v>Arne Finkeldey</v>
      </c>
      <c r="AV190" s="34" t="str">
        <f t="shared" si="145"/>
        <v>Martin Ulrich </v>
      </c>
      <c r="AW190" s="34" t="str">
        <f t="shared" si="145"/>
        <v>Tony Robertson</v>
      </c>
      <c r="AX190" s="34" t="str">
        <f t="shared" si="145"/>
        <v>Jesper Christensen</v>
      </c>
      <c r="AY190" s="34" t="str">
        <f t="shared" si="145"/>
        <v>Ulrich Duttenhofer</v>
      </c>
      <c r="AZ190" s="34" t="str">
        <f t="shared" si="145"/>
        <v>Robert Ryan</v>
      </c>
      <c r="BA190" s="34">
        <f t="shared" si="145"/>
        <v>0</v>
      </c>
      <c r="BB190" s="34">
        <f t="shared" si="145"/>
        <v>0</v>
      </c>
      <c r="BC190" s="34">
        <f t="shared" si="145"/>
        <v>0</v>
      </c>
      <c r="BD190" s="34">
        <f t="shared" si="145"/>
        <v>0</v>
      </c>
      <c r="BE190" s="34">
        <f t="shared" si="145"/>
        <v>0</v>
      </c>
      <c r="BF190" s="34">
        <f t="shared" si="145"/>
        <v>0</v>
      </c>
      <c r="BG190" s="34">
        <f t="shared" si="145"/>
        <v>0</v>
      </c>
      <c r="BH190" s="34">
        <f t="shared" si="145"/>
        <v>0</v>
      </c>
      <c r="BI190" s="34">
        <f t="shared" si="145"/>
        <v>0</v>
      </c>
      <c r="BJ190" s="34">
        <f t="shared" si="145"/>
        <v>0</v>
      </c>
      <c r="BK190" s="34">
        <f t="shared" si="145"/>
        <v>0</v>
      </c>
      <c r="BL190" s="34">
        <f t="shared" si="145"/>
        <v>0</v>
      </c>
      <c r="BM190" s="34">
        <f t="shared" si="145"/>
        <v>0</v>
      </c>
      <c r="BN190" s="34">
        <f t="shared" si="145"/>
        <v>0</v>
      </c>
      <c r="BO190" s="34">
        <f t="shared" si="145"/>
        <v>0</v>
      </c>
      <c r="BP190" s="34">
        <f t="shared" ref="BP190:CN190" si="146">BP185</f>
        <v>0</v>
      </c>
      <c r="BQ190" s="34">
        <f t="shared" si="146"/>
        <v>0</v>
      </c>
      <c r="BR190" s="34">
        <f t="shared" si="146"/>
        <v>0</v>
      </c>
      <c r="BS190" s="34">
        <f t="shared" si="146"/>
        <v>0</v>
      </c>
      <c r="BT190" s="34">
        <f t="shared" si="146"/>
        <v>0</v>
      </c>
      <c r="BU190" s="34">
        <f t="shared" si="146"/>
        <v>0</v>
      </c>
      <c r="BV190" s="34">
        <f t="shared" si="146"/>
        <v>0</v>
      </c>
      <c r="BW190" s="34">
        <f t="shared" si="146"/>
        <v>0</v>
      </c>
      <c r="BX190" s="34">
        <f t="shared" si="146"/>
        <v>0</v>
      </c>
      <c r="BY190" s="34">
        <f t="shared" si="146"/>
        <v>0</v>
      </c>
      <c r="BZ190" s="34">
        <f t="shared" si="146"/>
        <v>0</v>
      </c>
      <c r="CA190" s="34">
        <f t="shared" si="146"/>
        <v>0</v>
      </c>
      <c r="CB190" s="34">
        <f t="shared" si="146"/>
        <v>0</v>
      </c>
      <c r="CC190" s="34">
        <f t="shared" si="146"/>
        <v>0</v>
      </c>
      <c r="CD190" s="34">
        <f t="shared" si="146"/>
        <v>0</v>
      </c>
      <c r="CE190" s="34">
        <f t="shared" si="146"/>
        <v>0</v>
      </c>
      <c r="CF190" s="34">
        <f t="shared" si="146"/>
        <v>0</v>
      </c>
      <c r="CG190" s="34">
        <f t="shared" si="146"/>
        <v>0</v>
      </c>
      <c r="CH190" s="34">
        <f t="shared" si="146"/>
        <v>0</v>
      </c>
      <c r="CI190" s="34">
        <f t="shared" si="146"/>
        <v>0</v>
      </c>
      <c r="CJ190" s="34">
        <f t="shared" si="146"/>
        <v>0</v>
      </c>
      <c r="CK190" s="34">
        <f t="shared" si="146"/>
        <v>0</v>
      </c>
      <c r="CL190" s="34">
        <f t="shared" si="146"/>
        <v>0</v>
      </c>
      <c r="CM190" s="34">
        <f t="shared" si="146"/>
        <v>0</v>
      </c>
      <c r="CN190" s="34">
        <f t="shared" si="146"/>
        <v>0</v>
      </c>
      <c r="CO190" s="252"/>
      <c r="CP190" s="40"/>
      <c r="CQ190" s="41"/>
      <c r="CR190" s="59"/>
      <c r="CS190" s="193"/>
      <c r="CT190" s="209">
        <f>A189</f>
        <v>0</v>
      </c>
      <c r="CU190" s="193"/>
      <c r="CV190" s="193"/>
      <c r="CW190" s="193"/>
      <c r="CX190" s="193"/>
      <c r="CY190" s="193"/>
      <c r="CZ190" s="193"/>
      <c r="DA190" s="193"/>
      <c r="DB190" s="193"/>
      <c r="DC190" s="193"/>
      <c r="DD190" s="193"/>
      <c r="DE190" s="193"/>
      <c r="DF190" s="193"/>
      <c r="DG190" s="193"/>
      <c r="DH190" s="193"/>
      <c r="DI190" s="193"/>
      <c r="DJ190" s="193"/>
      <c r="DK190" s="193"/>
      <c r="DL190" s="193"/>
      <c r="DM190" s="193"/>
      <c r="DN190" s="193"/>
      <c r="DO190" s="193"/>
      <c r="DP190" s="193"/>
      <c r="DQ190" s="193"/>
      <c r="DR190" s="193"/>
      <c r="DS190" s="193"/>
      <c r="DT190" s="193"/>
      <c r="DU190" s="193"/>
      <c r="DV190" s="193"/>
      <c r="DW190" s="193"/>
      <c r="DX190" s="193"/>
      <c r="DY190" s="193"/>
      <c r="DZ190" s="193"/>
      <c r="EA190" s="193"/>
      <c r="EB190" s="193"/>
      <c r="EC190" s="193"/>
      <c r="ED190" s="193"/>
      <c r="EE190" s="193"/>
      <c r="EF190" s="193"/>
      <c r="EG190" s="193"/>
      <c r="EH190" s="193"/>
      <c r="EI190" s="193"/>
      <c r="EJ190" s="193"/>
      <c r="EK190" s="193"/>
      <c r="EL190" s="193"/>
      <c r="EM190" s="193"/>
      <c r="EN190" s="193"/>
      <c r="EO190" s="193"/>
      <c r="EP190" s="193"/>
      <c r="EQ190" s="193"/>
      <c r="ER190" s="193"/>
      <c r="ES190" s="193"/>
      <c r="ET190" s="193"/>
      <c r="EU190" s="193"/>
      <c r="EV190" s="193"/>
      <c r="EW190" s="193"/>
      <c r="EX190" s="193"/>
      <c r="EY190" s="193"/>
      <c r="EZ190" s="193"/>
      <c r="FA190" s="193"/>
      <c r="FB190" s="193"/>
      <c r="FC190" s="193"/>
      <c r="FD190" s="193"/>
      <c r="FE190" s="193"/>
      <c r="FF190" s="193"/>
      <c r="FG190" s="193"/>
      <c r="FH190" s="193"/>
      <c r="FI190" s="193"/>
      <c r="FJ190" s="193"/>
      <c r="FK190" s="193"/>
      <c r="FL190" s="193"/>
      <c r="FM190" s="193"/>
      <c r="FN190" s="193"/>
      <c r="FO190" s="193"/>
      <c r="FP190" s="193"/>
      <c r="FQ190" s="193"/>
      <c r="FR190" s="193"/>
      <c r="FS190" s="193"/>
      <c r="FT190" s="193"/>
      <c r="FU190" s="193"/>
      <c r="FV190" s="193"/>
      <c r="FW190" s="193"/>
      <c r="FX190" s="193"/>
      <c r="FY190" s="193"/>
      <c r="FZ190" s="193"/>
      <c r="GA190" s="193"/>
      <c r="GB190" s="193"/>
    </row>
    <row r="191" spans="1:184" s="179" customFormat="1" hidden="1">
      <c r="A191" s="279">
        <v>34</v>
      </c>
      <c r="B191" s="16" t="s">
        <v>18</v>
      </c>
      <c r="C191" s="46">
        <f t="shared" ref="C191:R191" si="147">RANK(C194,$C194:$CN194,0)</f>
        <v>1</v>
      </c>
      <c r="D191" s="46">
        <f t="shared" si="147"/>
        <v>1</v>
      </c>
      <c r="E191" s="46">
        <f t="shared" si="147"/>
        <v>1</v>
      </c>
      <c r="F191" s="46">
        <f t="shared" si="147"/>
        <v>1</v>
      </c>
      <c r="G191" s="46">
        <f t="shared" si="147"/>
        <v>1</v>
      </c>
      <c r="H191" s="46">
        <f t="shared" si="147"/>
        <v>1</v>
      </c>
      <c r="I191" s="46">
        <f t="shared" si="147"/>
        <v>1</v>
      </c>
      <c r="J191" s="46">
        <f t="shared" si="147"/>
        <v>1</v>
      </c>
      <c r="K191" s="46">
        <f t="shared" si="147"/>
        <v>1</v>
      </c>
      <c r="L191" s="46">
        <f t="shared" si="147"/>
        <v>1</v>
      </c>
      <c r="M191" s="46">
        <f t="shared" si="147"/>
        <v>1</v>
      </c>
      <c r="N191" s="46">
        <f t="shared" si="147"/>
        <v>1</v>
      </c>
      <c r="O191" s="46">
        <f t="shared" si="147"/>
        <v>1</v>
      </c>
      <c r="P191" s="46">
        <f t="shared" si="147"/>
        <v>1</v>
      </c>
      <c r="Q191" s="46">
        <f t="shared" si="147"/>
        <v>1</v>
      </c>
      <c r="R191" s="46">
        <f t="shared" si="147"/>
        <v>1</v>
      </c>
      <c r="S191" s="46">
        <f t="shared" ref="S191:CD191" si="148">RANK(S194,$C194:$CN194,0)</f>
        <v>1</v>
      </c>
      <c r="T191" s="46">
        <f t="shared" si="148"/>
        <v>1</v>
      </c>
      <c r="U191" s="46">
        <f t="shared" si="148"/>
        <v>1</v>
      </c>
      <c r="V191" s="46">
        <f t="shared" si="148"/>
        <v>1</v>
      </c>
      <c r="W191" s="46">
        <f t="shared" si="148"/>
        <v>1</v>
      </c>
      <c r="X191" s="46">
        <f t="shared" si="148"/>
        <v>1</v>
      </c>
      <c r="Y191" s="46">
        <f t="shared" si="148"/>
        <v>1</v>
      </c>
      <c r="Z191" s="46">
        <f t="shared" si="148"/>
        <v>1</v>
      </c>
      <c r="AA191" s="46">
        <f t="shared" si="148"/>
        <v>1</v>
      </c>
      <c r="AB191" s="46">
        <f t="shared" si="148"/>
        <v>1</v>
      </c>
      <c r="AC191" s="46">
        <f t="shared" si="148"/>
        <v>1</v>
      </c>
      <c r="AD191" s="46">
        <f t="shared" si="148"/>
        <v>1</v>
      </c>
      <c r="AE191" s="46">
        <f t="shared" si="148"/>
        <v>1</v>
      </c>
      <c r="AF191" s="46">
        <f t="shared" si="148"/>
        <v>1</v>
      </c>
      <c r="AG191" s="46">
        <f t="shared" si="148"/>
        <v>1</v>
      </c>
      <c r="AH191" s="46">
        <f t="shared" si="148"/>
        <v>1</v>
      </c>
      <c r="AI191" s="46">
        <f t="shared" si="148"/>
        <v>1</v>
      </c>
      <c r="AJ191" s="46">
        <f t="shared" si="148"/>
        <v>1</v>
      </c>
      <c r="AK191" s="46">
        <f t="shared" si="148"/>
        <v>1</v>
      </c>
      <c r="AL191" s="46">
        <f t="shared" si="148"/>
        <v>1</v>
      </c>
      <c r="AM191" s="46">
        <f t="shared" si="148"/>
        <v>1</v>
      </c>
      <c r="AN191" s="46">
        <f t="shared" si="148"/>
        <v>1</v>
      </c>
      <c r="AO191" s="46">
        <f t="shared" si="148"/>
        <v>1</v>
      </c>
      <c r="AP191" s="46">
        <f t="shared" si="148"/>
        <v>1</v>
      </c>
      <c r="AQ191" s="46">
        <f t="shared" si="148"/>
        <v>1</v>
      </c>
      <c r="AR191" s="46">
        <f t="shared" si="148"/>
        <v>1</v>
      </c>
      <c r="AS191" s="46">
        <f t="shared" si="148"/>
        <v>1</v>
      </c>
      <c r="AT191" s="46">
        <f t="shared" si="148"/>
        <v>1</v>
      </c>
      <c r="AU191" s="46">
        <f t="shared" si="148"/>
        <v>1</v>
      </c>
      <c r="AV191" s="46">
        <f t="shared" si="148"/>
        <v>1</v>
      </c>
      <c r="AW191" s="46">
        <f t="shared" si="148"/>
        <v>1</v>
      </c>
      <c r="AX191" s="46">
        <f t="shared" si="148"/>
        <v>1</v>
      </c>
      <c r="AY191" s="46">
        <f t="shared" si="148"/>
        <v>1</v>
      </c>
      <c r="AZ191" s="46">
        <f t="shared" si="148"/>
        <v>1</v>
      </c>
      <c r="BA191" s="46">
        <f t="shared" si="148"/>
        <v>1</v>
      </c>
      <c r="BB191" s="46">
        <f t="shared" si="148"/>
        <v>1</v>
      </c>
      <c r="BC191" s="46">
        <f t="shared" si="148"/>
        <v>1</v>
      </c>
      <c r="BD191" s="46">
        <f t="shared" si="148"/>
        <v>1</v>
      </c>
      <c r="BE191" s="46">
        <f t="shared" si="148"/>
        <v>1</v>
      </c>
      <c r="BF191" s="46">
        <f t="shared" si="148"/>
        <v>1</v>
      </c>
      <c r="BG191" s="46">
        <f t="shared" si="148"/>
        <v>1</v>
      </c>
      <c r="BH191" s="46">
        <f t="shared" si="148"/>
        <v>1</v>
      </c>
      <c r="BI191" s="46">
        <f t="shared" si="148"/>
        <v>1</v>
      </c>
      <c r="BJ191" s="46">
        <f t="shared" si="148"/>
        <v>1</v>
      </c>
      <c r="BK191" s="46">
        <f t="shared" si="148"/>
        <v>1</v>
      </c>
      <c r="BL191" s="46">
        <f t="shared" si="148"/>
        <v>1</v>
      </c>
      <c r="BM191" s="46">
        <f t="shared" si="148"/>
        <v>1</v>
      </c>
      <c r="BN191" s="46">
        <f t="shared" si="148"/>
        <v>1</v>
      </c>
      <c r="BO191" s="46">
        <f t="shared" si="148"/>
        <v>1</v>
      </c>
      <c r="BP191" s="46">
        <f t="shared" si="148"/>
        <v>1</v>
      </c>
      <c r="BQ191" s="46">
        <f t="shared" si="148"/>
        <v>1</v>
      </c>
      <c r="BR191" s="46">
        <f t="shared" si="148"/>
        <v>1</v>
      </c>
      <c r="BS191" s="46">
        <f t="shared" si="148"/>
        <v>1</v>
      </c>
      <c r="BT191" s="46">
        <f t="shared" si="148"/>
        <v>1</v>
      </c>
      <c r="BU191" s="46">
        <f t="shared" si="148"/>
        <v>1</v>
      </c>
      <c r="BV191" s="46">
        <f t="shared" si="148"/>
        <v>1</v>
      </c>
      <c r="BW191" s="46">
        <f t="shared" si="148"/>
        <v>1</v>
      </c>
      <c r="BX191" s="46">
        <f t="shared" si="148"/>
        <v>1</v>
      </c>
      <c r="BY191" s="46">
        <f t="shared" si="148"/>
        <v>1</v>
      </c>
      <c r="BZ191" s="46">
        <f t="shared" si="148"/>
        <v>1</v>
      </c>
      <c r="CA191" s="46">
        <f t="shared" si="148"/>
        <v>1</v>
      </c>
      <c r="CB191" s="46">
        <f t="shared" si="148"/>
        <v>1</v>
      </c>
      <c r="CC191" s="46">
        <f t="shared" si="148"/>
        <v>1</v>
      </c>
      <c r="CD191" s="46">
        <f t="shared" si="148"/>
        <v>1</v>
      </c>
      <c r="CE191" s="46">
        <f t="shared" ref="CE191:CN191" si="149">RANK(CE194,$C194:$CN194,0)</f>
        <v>1</v>
      </c>
      <c r="CF191" s="46">
        <f t="shared" si="149"/>
        <v>1</v>
      </c>
      <c r="CG191" s="46">
        <f t="shared" si="149"/>
        <v>1</v>
      </c>
      <c r="CH191" s="46">
        <f t="shared" si="149"/>
        <v>1</v>
      </c>
      <c r="CI191" s="46">
        <f t="shared" si="149"/>
        <v>1</v>
      </c>
      <c r="CJ191" s="46">
        <f t="shared" si="149"/>
        <v>1</v>
      </c>
      <c r="CK191" s="46">
        <f t="shared" si="149"/>
        <v>1</v>
      </c>
      <c r="CL191" s="46">
        <f t="shared" si="149"/>
        <v>1</v>
      </c>
      <c r="CM191" s="46">
        <f t="shared" si="149"/>
        <v>1</v>
      </c>
      <c r="CN191" s="46">
        <f t="shared" si="149"/>
        <v>1</v>
      </c>
      <c r="CO191" s="252"/>
      <c r="CP191" s="40"/>
      <c r="CQ191" s="41"/>
      <c r="CR191" s="59"/>
      <c r="CS191" s="193"/>
      <c r="CT191" s="209"/>
      <c r="CU191" s="193"/>
      <c r="CV191" s="193"/>
      <c r="CW191" s="193"/>
      <c r="CX191" s="193"/>
      <c r="CY191" s="193"/>
      <c r="CZ191" s="193"/>
      <c r="DA191" s="193"/>
      <c r="DB191" s="193"/>
      <c r="DC191" s="193"/>
      <c r="DD191" s="193"/>
      <c r="DE191" s="193"/>
      <c r="DF191" s="193"/>
      <c r="DG191" s="193"/>
      <c r="DH191" s="193"/>
      <c r="DI191" s="193"/>
      <c r="DJ191" s="193"/>
      <c r="DK191" s="193"/>
      <c r="DL191" s="193"/>
      <c r="DM191" s="193"/>
      <c r="DN191" s="193"/>
      <c r="DO191" s="193"/>
      <c r="DP191" s="193"/>
      <c r="DQ191" s="193"/>
      <c r="DR191" s="193"/>
      <c r="DS191" s="193"/>
      <c r="DT191" s="193"/>
      <c r="DU191" s="193"/>
      <c r="DV191" s="193"/>
      <c r="DW191" s="193"/>
      <c r="DX191" s="193"/>
      <c r="DY191" s="193"/>
      <c r="DZ191" s="193"/>
      <c r="EA191" s="193"/>
      <c r="EB191" s="193"/>
      <c r="EC191" s="193"/>
      <c r="ED191" s="193"/>
      <c r="EE191" s="193"/>
      <c r="EF191" s="193"/>
      <c r="EG191" s="193"/>
      <c r="EH191" s="193"/>
      <c r="EI191" s="193"/>
      <c r="EJ191" s="193"/>
      <c r="EK191" s="193"/>
      <c r="EL191" s="193"/>
      <c r="EM191" s="193"/>
      <c r="EN191" s="193"/>
      <c r="EO191" s="193"/>
      <c r="EP191" s="193"/>
      <c r="EQ191" s="193"/>
      <c r="ER191" s="193"/>
      <c r="ES191" s="193"/>
      <c r="ET191" s="193"/>
      <c r="EU191" s="193"/>
      <c r="EV191" s="193"/>
      <c r="EW191" s="193"/>
      <c r="EX191" s="193"/>
      <c r="EY191" s="193"/>
      <c r="EZ191" s="193"/>
      <c r="FA191" s="193"/>
      <c r="FB191" s="193"/>
      <c r="FC191" s="193"/>
      <c r="FD191" s="193"/>
      <c r="FE191" s="193"/>
      <c r="FF191" s="193"/>
      <c r="FG191" s="193"/>
      <c r="FH191" s="193"/>
      <c r="FI191" s="193"/>
      <c r="FJ191" s="193"/>
      <c r="FK191" s="193"/>
      <c r="FL191" s="193"/>
      <c r="FM191" s="193"/>
      <c r="FN191" s="193"/>
      <c r="FO191" s="193"/>
      <c r="FP191" s="193"/>
      <c r="FQ191" s="193"/>
      <c r="FR191" s="193"/>
      <c r="FS191" s="193"/>
      <c r="FT191" s="193"/>
      <c r="FU191" s="193"/>
      <c r="FV191" s="193"/>
      <c r="FW191" s="193"/>
      <c r="FX191" s="193"/>
      <c r="FY191" s="193"/>
      <c r="FZ191" s="193"/>
      <c r="GA191" s="193"/>
      <c r="GB191" s="193"/>
    </row>
    <row r="192" spans="1:184" s="179" customFormat="1">
      <c r="A192" s="280"/>
      <c r="B192" s="16" t="s">
        <v>1</v>
      </c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252"/>
      <c r="CP192" s="188" t="str">
        <f>IF(Randomizer!CP215=0,"",Randomizer!CP215)</f>
        <v/>
      </c>
      <c r="CQ192" s="188" t="str">
        <f>IF(CP192=0, "", Randomizer!CQ215)</f>
        <v/>
      </c>
      <c r="CR192" s="59"/>
      <c r="CS192" s="193"/>
      <c r="CT192" s="209">
        <f>A191</f>
        <v>34</v>
      </c>
      <c r="CU192" s="193"/>
      <c r="CV192" s="193"/>
      <c r="CW192" s="193"/>
      <c r="CX192" s="193"/>
      <c r="CY192" s="193"/>
      <c r="CZ192" s="193"/>
      <c r="DA192" s="193"/>
      <c r="DB192" s="193"/>
      <c r="DC192" s="193"/>
      <c r="DD192" s="193"/>
      <c r="DE192" s="193"/>
      <c r="DF192" s="193"/>
      <c r="DG192" s="193"/>
      <c r="DH192" s="193"/>
      <c r="DI192" s="193"/>
      <c r="DJ192" s="193"/>
      <c r="DK192" s="193"/>
      <c r="DL192" s="193"/>
      <c r="DM192" s="193"/>
      <c r="DN192" s="193"/>
      <c r="DO192" s="193"/>
      <c r="DP192" s="193"/>
      <c r="DQ192" s="193"/>
      <c r="DR192" s="193"/>
      <c r="DS192" s="193"/>
      <c r="DT192" s="193"/>
      <c r="DU192" s="193"/>
      <c r="DV192" s="193"/>
      <c r="DW192" s="193"/>
      <c r="DX192" s="193"/>
      <c r="DY192" s="193"/>
      <c r="DZ192" s="193"/>
      <c r="EA192" s="193"/>
      <c r="EB192" s="193"/>
      <c r="EC192" s="193"/>
      <c r="ED192" s="193"/>
      <c r="EE192" s="193"/>
      <c r="EF192" s="193"/>
      <c r="EG192" s="193"/>
      <c r="EH192" s="193"/>
      <c r="EI192" s="193"/>
      <c r="EJ192" s="193"/>
      <c r="EK192" s="193"/>
      <c r="EL192" s="193"/>
      <c r="EM192" s="193"/>
      <c r="EN192" s="193"/>
      <c r="EO192" s="193"/>
      <c r="EP192" s="193"/>
      <c r="EQ192" s="193"/>
      <c r="ER192" s="193"/>
      <c r="ES192" s="193"/>
      <c r="ET192" s="193"/>
      <c r="EU192" s="193"/>
      <c r="EV192" s="193"/>
      <c r="EW192" s="193"/>
      <c r="EX192" s="193"/>
      <c r="EY192" s="193"/>
      <c r="EZ192" s="193"/>
      <c r="FA192" s="193"/>
      <c r="FB192" s="193"/>
      <c r="FC192" s="193"/>
      <c r="FD192" s="193"/>
      <c r="FE192" s="193"/>
      <c r="FF192" s="193"/>
      <c r="FG192" s="193"/>
      <c r="FH192" s="193"/>
      <c r="FI192" s="193"/>
      <c r="FJ192" s="193"/>
      <c r="FK192" s="193"/>
      <c r="FL192" s="193"/>
      <c r="FM192" s="193"/>
      <c r="FN192" s="193"/>
      <c r="FO192" s="193"/>
      <c r="FP192" s="193"/>
      <c r="FQ192" s="193"/>
      <c r="FR192" s="193"/>
      <c r="FS192" s="193"/>
      <c r="FT192" s="193"/>
      <c r="FU192" s="193"/>
      <c r="FV192" s="193"/>
      <c r="FW192" s="193"/>
      <c r="FX192" s="193"/>
      <c r="FY192" s="193"/>
      <c r="FZ192" s="193"/>
      <c r="GA192" s="193"/>
      <c r="GB192" s="193"/>
    </row>
    <row r="193" spans="1:184" s="179" customFormat="1">
      <c r="A193" s="280"/>
      <c r="B193" s="16" t="s">
        <v>57</v>
      </c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252"/>
      <c r="CP193" s="245"/>
      <c r="CQ193" s="245"/>
      <c r="CR193" s="59"/>
      <c r="CS193" s="193"/>
      <c r="CT193" s="209"/>
      <c r="CU193" s="193"/>
      <c r="CV193" s="193"/>
      <c r="CW193" s="193"/>
      <c r="CX193" s="193"/>
      <c r="CY193" s="193"/>
      <c r="CZ193" s="193"/>
      <c r="DA193" s="193"/>
      <c r="DB193" s="193"/>
      <c r="DC193" s="193"/>
      <c r="DD193" s="193"/>
      <c r="DE193" s="193"/>
      <c r="DF193" s="193"/>
      <c r="DG193" s="193"/>
      <c r="DH193" s="193"/>
      <c r="DI193" s="193"/>
      <c r="DJ193" s="193"/>
      <c r="DK193" s="193"/>
      <c r="DL193" s="193"/>
      <c r="DM193" s="193"/>
      <c r="DN193" s="193"/>
      <c r="DO193" s="193"/>
      <c r="DP193" s="193"/>
      <c r="DQ193" s="193"/>
      <c r="DR193" s="193"/>
      <c r="DS193" s="193"/>
      <c r="DT193" s="193"/>
      <c r="DU193" s="193"/>
      <c r="DV193" s="193"/>
      <c r="DW193" s="193"/>
      <c r="DX193" s="193"/>
      <c r="DY193" s="193"/>
      <c r="DZ193" s="193"/>
      <c r="EA193" s="193"/>
      <c r="EB193" s="193"/>
      <c r="EC193" s="193"/>
      <c r="ED193" s="193"/>
      <c r="EE193" s="193"/>
      <c r="EF193" s="193"/>
      <c r="EG193" s="193"/>
      <c r="EH193" s="193"/>
      <c r="EI193" s="193"/>
      <c r="EJ193" s="193"/>
      <c r="EK193" s="193"/>
      <c r="EL193" s="193"/>
      <c r="EM193" s="193"/>
      <c r="EN193" s="193"/>
      <c r="EO193" s="193"/>
      <c r="EP193" s="193"/>
      <c r="EQ193" s="193"/>
      <c r="ER193" s="193"/>
      <c r="ES193" s="193"/>
      <c r="ET193" s="193"/>
      <c r="EU193" s="193"/>
      <c r="EV193" s="193"/>
      <c r="EW193" s="193"/>
      <c r="EX193" s="193"/>
      <c r="EY193" s="193"/>
      <c r="EZ193" s="193"/>
      <c r="FA193" s="193"/>
      <c r="FB193" s="193"/>
      <c r="FC193" s="193"/>
      <c r="FD193" s="193"/>
      <c r="FE193" s="193"/>
      <c r="FF193" s="193"/>
      <c r="FG193" s="193"/>
      <c r="FH193" s="193"/>
      <c r="FI193" s="193"/>
      <c r="FJ193" s="193"/>
      <c r="FK193" s="193"/>
      <c r="FL193" s="193"/>
      <c r="FM193" s="193"/>
      <c r="FN193" s="193"/>
      <c r="FO193" s="193"/>
      <c r="FP193" s="193"/>
      <c r="FQ193" s="193"/>
      <c r="FR193" s="193"/>
      <c r="FS193" s="193"/>
      <c r="FT193" s="193"/>
      <c r="FU193" s="193"/>
      <c r="FV193" s="193"/>
      <c r="FW193" s="193"/>
      <c r="FX193" s="193"/>
      <c r="FY193" s="193"/>
      <c r="FZ193" s="193"/>
      <c r="GA193" s="193"/>
      <c r="GB193" s="193"/>
    </row>
    <row r="194" spans="1:184" s="179" customFormat="1">
      <c r="A194" s="280"/>
      <c r="B194" s="16" t="s">
        <v>2</v>
      </c>
      <c r="C194" s="32">
        <f>Randomizer!C218</f>
        <v>0</v>
      </c>
      <c r="D194" s="32">
        <f>Randomizer!D218</f>
        <v>0</v>
      </c>
      <c r="E194" s="32">
        <f>Randomizer!E218</f>
        <v>0</v>
      </c>
      <c r="F194" s="32">
        <f>Randomizer!F218</f>
        <v>0</v>
      </c>
      <c r="G194" s="32">
        <f>Randomizer!G218</f>
        <v>0</v>
      </c>
      <c r="H194" s="32">
        <f>Randomizer!H218</f>
        <v>0</v>
      </c>
      <c r="I194" s="32">
        <f>Randomizer!I218</f>
        <v>0</v>
      </c>
      <c r="J194" s="32">
        <f>Randomizer!J218</f>
        <v>0</v>
      </c>
      <c r="K194" s="32">
        <f>Randomizer!K218</f>
        <v>0</v>
      </c>
      <c r="L194" s="32">
        <f>Randomizer!L218</f>
        <v>0</v>
      </c>
      <c r="M194" s="32">
        <f>Randomizer!M218</f>
        <v>0</v>
      </c>
      <c r="N194" s="32">
        <f>Randomizer!N218</f>
        <v>0</v>
      </c>
      <c r="O194" s="32">
        <f>Randomizer!O218</f>
        <v>0</v>
      </c>
      <c r="P194" s="32">
        <f>Randomizer!P218</f>
        <v>0</v>
      </c>
      <c r="Q194" s="32">
        <f>Randomizer!Q218</f>
        <v>0</v>
      </c>
      <c r="R194" s="32">
        <f>Randomizer!R218</f>
        <v>0</v>
      </c>
      <c r="S194" s="32">
        <f>Randomizer!S218</f>
        <v>0</v>
      </c>
      <c r="T194" s="32">
        <f>Randomizer!T218</f>
        <v>0</v>
      </c>
      <c r="U194" s="32">
        <f>Randomizer!U218</f>
        <v>0</v>
      </c>
      <c r="V194" s="32">
        <f>Randomizer!V218</f>
        <v>0</v>
      </c>
      <c r="W194" s="32">
        <f>Randomizer!W218</f>
        <v>0</v>
      </c>
      <c r="X194" s="32">
        <f>Randomizer!X218</f>
        <v>0</v>
      </c>
      <c r="Y194" s="32">
        <f>Randomizer!Y218</f>
        <v>0</v>
      </c>
      <c r="Z194" s="32">
        <f>Randomizer!Z218</f>
        <v>0</v>
      </c>
      <c r="AA194" s="32">
        <f>Randomizer!AA218</f>
        <v>0</v>
      </c>
      <c r="AB194" s="32">
        <f>Randomizer!AB218</f>
        <v>0</v>
      </c>
      <c r="AC194" s="32">
        <f>Randomizer!AC218</f>
        <v>0</v>
      </c>
      <c r="AD194" s="32">
        <f>Randomizer!AD218</f>
        <v>0</v>
      </c>
      <c r="AE194" s="32">
        <f>Randomizer!AE218</f>
        <v>0</v>
      </c>
      <c r="AF194" s="32">
        <f>Randomizer!AF218</f>
        <v>0</v>
      </c>
      <c r="AG194" s="32">
        <f>Randomizer!AG218</f>
        <v>0</v>
      </c>
      <c r="AH194" s="32">
        <f>Randomizer!AH218</f>
        <v>0</v>
      </c>
      <c r="AI194" s="32">
        <f>Randomizer!AI218</f>
        <v>0</v>
      </c>
      <c r="AJ194" s="32">
        <f>Randomizer!AJ218</f>
        <v>0</v>
      </c>
      <c r="AK194" s="32">
        <f>Randomizer!AK218</f>
        <v>0</v>
      </c>
      <c r="AL194" s="32">
        <f>Randomizer!AL218</f>
        <v>0</v>
      </c>
      <c r="AM194" s="32">
        <f>Randomizer!AM218</f>
        <v>0</v>
      </c>
      <c r="AN194" s="32">
        <f>Randomizer!AN218</f>
        <v>0</v>
      </c>
      <c r="AO194" s="32">
        <f>Randomizer!AO218</f>
        <v>0</v>
      </c>
      <c r="AP194" s="32">
        <f>Randomizer!AP218</f>
        <v>0</v>
      </c>
      <c r="AQ194" s="32">
        <f>Randomizer!AQ218</f>
        <v>0</v>
      </c>
      <c r="AR194" s="32">
        <f>Randomizer!AR218</f>
        <v>0</v>
      </c>
      <c r="AS194" s="32">
        <f>Randomizer!AS218</f>
        <v>0</v>
      </c>
      <c r="AT194" s="32">
        <f>Randomizer!AT218</f>
        <v>0</v>
      </c>
      <c r="AU194" s="32">
        <f>Randomizer!AU218</f>
        <v>0</v>
      </c>
      <c r="AV194" s="32">
        <f>Randomizer!AV218</f>
        <v>0</v>
      </c>
      <c r="AW194" s="32">
        <f>Randomizer!AW218</f>
        <v>0</v>
      </c>
      <c r="AX194" s="32">
        <f>Randomizer!AX218</f>
        <v>0</v>
      </c>
      <c r="AY194" s="32">
        <f>Randomizer!AY218</f>
        <v>0</v>
      </c>
      <c r="AZ194" s="32">
        <f>Randomizer!AZ218</f>
        <v>0</v>
      </c>
      <c r="BA194" s="32">
        <f>Randomizer!BA218</f>
        <v>0</v>
      </c>
      <c r="BB194" s="32">
        <f>Randomizer!BB218</f>
        <v>0</v>
      </c>
      <c r="BC194" s="32">
        <f>Randomizer!BC218</f>
        <v>0</v>
      </c>
      <c r="BD194" s="32">
        <f>Randomizer!BD218</f>
        <v>0</v>
      </c>
      <c r="BE194" s="32">
        <f>Randomizer!BE218</f>
        <v>0</v>
      </c>
      <c r="BF194" s="32">
        <f>Randomizer!BF218</f>
        <v>0</v>
      </c>
      <c r="BG194" s="32">
        <f>Randomizer!BG218</f>
        <v>0</v>
      </c>
      <c r="BH194" s="32">
        <f>Randomizer!BH218</f>
        <v>0</v>
      </c>
      <c r="BI194" s="32">
        <f>Randomizer!BI218</f>
        <v>0</v>
      </c>
      <c r="BJ194" s="32">
        <f>Randomizer!BJ218</f>
        <v>0</v>
      </c>
      <c r="BK194" s="32">
        <f>Randomizer!BK218</f>
        <v>0</v>
      </c>
      <c r="BL194" s="32">
        <f>Randomizer!BL218</f>
        <v>0</v>
      </c>
      <c r="BM194" s="32">
        <f>Randomizer!BM218</f>
        <v>0</v>
      </c>
      <c r="BN194" s="32">
        <f>Randomizer!BN218</f>
        <v>0</v>
      </c>
      <c r="BO194" s="32">
        <f>Randomizer!BO218</f>
        <v>0</v>
      </c>
      <c r="BP194" s="32">
        <f>Randomizer!BP218</f>
        <v>0</v>
      </c>
      <c r="BQ194" s="32">
        <f>Randomizer!BQ218</f>
        <v>0</v>
      </c>
      <c r="BR194" s="32">
        <f>Randomizer!BR218</f>
        <v>0</v>
      </c>
      <c r="BS194" s="32">
        <f>Randomizer!BS218</f>
        <v>0</v>
      </c>
      <c r="BT194" s="32">
        <f>Randomizer!BT218</f>
        <v>0</v>
      </c>
      <c r="BU194" s="32">
        <f>Randomizer!BU218</f>
        <v>0</v>
      </c>
      <c r="BV194" s="32">
        <f>Randomizer!BV218</f>
        <v>0</v>
      </c>
      <c r="BW194" s="32">
        <f>Randomizer!BW218</f>
        <v>0</v>
      </c>
      <c r="BX194" s="32">
        <f>Randomizer!BX218</f>
        <v>0</v>
      </c>
      <c r="BY194" s="32">
        <f>Randomizer!BY218</f>
        <v>0</v>
      </c>
      <c r="BZ194" s="32">
        <f>Randomizer!BZ218</f>
        <v>0</v>
      </c>
      <c r="CA194" s="32">
        <f>Randomizer!CA218</f>
        <v>0</v>
      </c>
      <c r="CB194" s="32">
        <f>Randomizer!CB218</f>
        <v>0</v>
      </c>
      <c r="CC194" s="32">
        <f>Randomizer!CC218</f>
        <v>0</v>
      </c>
      <c r="CD194" s="32">
        <f>Randomizer!CD218</f>
        <v>0</v>
      </c>
      <c r="CE194" s="32">
        <f>Randomizer!CE218</f>
        <v>0</v>
      </c>
      <c r="CF194" s="32">
        <f>Randomizer!CF218</f>
        <v>0</v>
      </c>
      <c r="CG194" s="32">
        <f>Randomizer!CG218</f>
        <v>0</v>
      </c>
      <c r="CH194" s="32">
        <f>Randomizer!CH218</f>
        <v>0</v>
      </c>
      <c r="CI194" s="32">
        <f>Randomizer!CI218</f>
        <v>0</v>
      </c>
      <c r="CJ194" s="32">
        <f>Randomizer!CJ218</f>
        <v>0</v>
      </c>
      <c r="CK194" s="32">
        <f>Randomizer!CK218</f>
        <v>0</v>
      </c>
      <c r="CL194" s="32">
        <f>Randomizer!CL218</f>
        <v>0</v>
      </c>
      <c r="CM194" s="32">
        <f>Randomizer!CM218</f>
        <v>0</v>
      </c>
      <c r="CN194" s="32">
        <f>Randomizer!CN218</f>
        <v>0</v>
      </c>
      <c r="CO194" s="252"/>
      <c r="CP194" s="189"/>
      <c r="CQ194" s="190"/>
      <c r="CR194" s="59"/>
      <c r="CS194" s="193"/>
      <c r="CT194" s="209"/>
      <c r="CU194" s="193"/>
      <c r="CV194" s="193"/>
      <c r="CW194" s="193"/>
      <c r="CX194" s="193"/>
      <c r="CY194" s="193"/>
      <c r="CZ194" s="193"/>
      <c r="DA194" s="193"/>
      <c r="DB194" s="193"/>
      <c r="DC194" s="193"/>
      <c r="DD194" s="193"/>
      <c r="DE194" s="193"/>
      <c r="DF194" s="193"/>
      <c r="DG194" s="193"/>
      <c r="DH194" s="193"/>
      <c r="DI194" s="193"/>
      <c r="DJ194" s="193"/>
      <c r="DK194" s="193"/>
      <c r="DL194" s="193"/>
      <c r="DM194" s="193"/>
      <c r="DN194" s="193"/>
      <c r="DO194" s="193"/>
      <c r="DP194" s="193"/>
      <c r="DQ194" s="193"/>
      <c r="DR194" s="193"/>
      <c r="DS194" s="193"/>
      <c r="DT194" s="193"/>
      <c r="DU194" s="193"/>
      <c r="DV194" s="193"/>
      <c r="DW194" s="193"/>
      <c r="DX194" s="193"/>
      <c r="DY194" s="193"/>
      <c r="DZ194" s="193"/>
      <c r="EA194" s="193"/>
      <c r="EB194" s="193"/>
      <c r="EC194" s="193"/>
      <c r="ED194" s="193"/>
      <c r="EE194" s="193"/>
      <c r="EF194" s="193"/>
      <c r="EG194" s="193"/>
      <c r="EH194" s="193"/>
      <c r="EI194" s="193"/>
      <c r="EJ194" s="193"/>
      <c r="EK194" s="193"/>
      <c r="EL194" s="193"/>
      <c r="EM194" s="193"/>
      <c r="EN194" s="193"/>
      <c r="EO194" s="193"/>
      <c r="EP194" s="193"/>
      <c r="EQ194" s="193"/>
      <c r="ER194" s="193"/>
      <c r="ES194" s="193"/>
      <c r="ET194" s="193"/>
      <c r="EU194" s="193"/>
      <c r="EV194" s="193"/>
      <c r="EW194" s="193"/>
      <c r="EX194" s="193"/>
      <c r="EY194" s="193"/>
      <c r="EZ194" s="193"/>
      <c r="FA194" s="193"/>
      <c r="FB194" s="193"/>
      <c r="FC194" s="193"/>
      <c r="FD194" s="193"/>
      <c r="FE194" s="193"/>
      <c r="FF194" s="193"/>
      <c r="FG194" s="193"/>
      <c r="FH194" s="193"/>
      <c r="FI194" s="193"/>
      <c r="FJ194" s="193"/>
      <c r="FK194" s="193"/>
      <c r="FL194" s="193"/>
      <c r="FM194" s="193"/>
      <c r="FN194" s="193"/>
      <c r="FO194" s="193"/>
      <c r="FP194" s="193"/>
      <c r="FQ194" s="193"/>
      <c r="FR194" s="193"/>
      <c r="FS194" s="193"/>
      <c r="FT194" s="193"/>
      <c r="FU194" s="193"/>
      <c r="FV194" s="193"/>
      <c r="FW194" s="193"/>
      <c r="FX194" s="193"/>
      <c r="FY194" s="193"/>
      <c r="FZ194" s="193"/>
      <c r="GA194" s="193"/>
      <c r="GB194" s="193"/>
    </row>
    <row r="195" spans="1:184" s="179" customFormat="1" hidden="1">
      <c r="A195" s="281"/>
      <c r="B195" s="16" t="s">
        <v>16</v>
      </c>
      <c r="C195" s="32" t="str">
        <f>C190</f>
        <v>Frank Hulton </v>
      </c>
      <c r="D195" s="32" t="str">
        <f t="shared" ref="D195:BO195" si="150">D190</f>
        <v>Mark Redsell</v>
      </c>
      <c r="E195" s="32" t="str">
        <f t="shared" si="150"/>
        <v>Greg Dakin</v>
      </c>
      <c r="F195" s="32" t="str">
        <f t="shared" si="150"/>
        <v>Thorsten Folker</v>
      </c>
      <c r="G195" s="32" t="str">
        <f t="shared" si="150"/>
        <v>Joel West </v>
      </c>
      <c r="H195" s="32" t="str">
        <f t="shared" si="150"/>
        <v>Klaus Brettner</v>
      </c>
      <c r="I195" s="32" t="str">
        <f t="shared" si="150"/>
        <v>Markus Meissner</v>
      </c>
      <c r="J195" s="32" t="str">
        <f t="shared" si="150"/>
        <v>Stefan Bernardy</v>
      </c>
      <c r="K195" s="32" t="str">
        <f t="shared" si="150"/>
        <v>Søren Krogh</v>
      </c>
      <c r="L195" s="32" t="str">
        <f t="shared" si="150"/>
        <v>Alvaro Silgado</v>
      </c>
      <c r="M195" s="32" t="str">
        <f t="shared" si="150"/>
        <v>Pete Burgess</v>
      </c>
      <c r="N195" s="32" t="str">
        <f t="shared" si="150"/>
        <v>Dieter Perlick</v>
      </c>
      <c r="O195" s="32" t="str">
        <f t="shared" si="150"/>
        <v>Simon Thornton </v>
      </c>
      <c r="P195" s="32" t="str">
        <f t="shared" si="150"/>
        <v>André Austen</v>
      </c>
      <c r="Q195" s="32" t="str">
        <f t="shared" si="150"/>
        <v>Siegfried Schedel</v>
      </c>
      <c r="R195" s="32" t="str">
        <f t="shared" si="150"/>
        <v>George Young</v>
      </c>
      <c r="S195" s="32" t="str">
        <f t="shared" si="150"/>
        <v>John Phillips</v>
      </c>
      <c r="T195" s="32" t="str">
        <f t="shared" si="150"/>
        <v>Stefan Bertschi</v>
      </c>
      <c r="U195" s="32" t="str">
        <f t="shared" si="150"/>
        <v>Jason Bioletti</v>
      </c>
      <c r="V195" s="32" t="str">
        <f t="shared" si="150"/>
        <v>Allen Elliott</v>
      </c>
      <c r="W195" s="32" t="str">
        <f t="shared" si="150"/>
        <v>Thomas Deinert</v>
      </c>
      <c r="X195" s="32" t="str">
        <f t="shared" si="150"/>
        <v>Mike Evans</v>
      </c>
      <c r="Y195" s="32" t="str">
        <f t="shared" si="150"/>
        <v>Jon Edison</v>
      </c>
      <c r="Z195" s="32" t="str">
        <f t="shared" si="150"/>
        <v>Thomas Henselmann</v>
      </c>
      <c r="AA195" s="32" t="str">
        <f t="shared" si="150"/>
        <v>Sebastian Reichert</v>
      </c>
      <c r="AB195" s="32" t="str">
        <f t="shared" si="150"/>
        <v>Robert Hermans</v>
      </c>
      <c r="AC195" s="32" t="str">
        <f t="shared" si="150"/>
        <v>Eberhard Rosemann</v>
      </c>
      <c r="AD195" s="32" t="str">
        <f t="shared" si="150"/>
        <v>Klaus Kowalski</v>
      </c>
      <c r="AE195" s="32" t="str">
        <f t="shared" si="150"/>
        <v>Mike Shellim</v>
      </c>
      <c r="AF195" s="32" t="str">
        <f t="shared" si="150"/>
        <v>Martin Newnham</v>
      </c>
      <c r="AG195" s="32" t="str">
        <f t="shared" si="150"/>
        <v>Marc Schmieding</v>
      </c>
      <c r="AH195" s="32" t="str">
        <f t="shared" si="150"/>
        <v>Mark Treble</v>
      </c>
      <c r="AI195" s="32" t="str">
        <f t="shared" si="150"/>
        <v>Gary Harrison</v>
      </c>
      <c r="AJ195" s="32" t="str">
        <f t="shared" si="150"/>
        <v>Peter Gunning</v>
      </c>
      <c r="AK195" s="32" t="str">
        <f t="shared" si="150"/>
        <v>Tobias Reik</v>
      </c>
      <c r="AL195" s="32" t="str">
        <f t="shared" si="150"/>
        <v>Mick Walsh</v>
      </c>
      <c r="AM195" s="32" t="str">
        <f t="shared" si="150"/>
        <v>Paul Garnett</v>
      </c>
      <c r="AN195" s="32" t="str">
        <f t="shared" si="150"/>
        <v>Daniel Schneider</v>
      </c>
      <c r="AO195" s="32" t="str">
        <f t="shared" si="150"/>
        <v>Torsten Hermann</v>
      </c>
      <c r="AP195" s="32" t="str">
        <f t="shared" si="150"/>
        <v>Peter Kowalski</v>
      </c>
      <c r="AQ195" s="32" t="str">
        <f t="shared" si="150"/>
        <v>Martin Kopp</v>
      </c>
      <c r="AR195" s="32" t="str">
        <f t="shared" si="150"/>
        <v>Plöschberger Hannes</v>
      </c>
      <c r="AS195" s="32" t="str">
        <f t="shared" si="150"/>
        <v>Rick Ruijsink</v>
      </c>
      <c r="AT195" s="32" t="str">
        <f t="shared" si="150"/>
        <v>Mark Abbotts</v>
      </c>
      <c r="AU195" s="32" t="str">
        <f t="shared" si="150"/>
        <v>Arne Finkeldey</v>
      </c>
      <c r="AV195" s="32" t="str">
        <f t="shared" si="150"/>
        <v>Martin Ulrich </v>
      </c>
      <c r="AW195" s="32" t="str">
        <f t="shared" si="150"/>
        <v>Tony Robertson</v>
      </c>
      <c r="AX195" s="32" t="str">
        <f t="shared" si="150"/>
        <v>Jesper Christensen</v>
      </c>
      <c r="AY195" s="32" t="str">
        <f t="shared" si="150"/>
        <v>Ulrich Duttenhofer</v>
      </c>
      <c r="AZ195" s="32" t="str">
        <f t="shared" si="150"/>
        <v>Robert Ryan</v>
      </c>
      <c r="BA195" s="32">
        <f t="shared" si="150"/>
        <v>0</v>
      </c>
      <c r="BB195" s="32">
        <f t="shared" si="150"/>
        <v>0</v>
      </c>
      <c r="BC195" s="32">
        <f t="shared" si="150"/>
        <v>0</v>
      </c>
      <c r="BD195" s="32">
        <f t="shared" si="150"/>
        <v>0</v>
      </c>
      <c r="BE195" s="32">
        <f t="shared" si="150"/>
        <v>0</v>
      </c>
      <c r="BF195" s="32">
        <f t="shared" si="150"/>
        <v>0</v>
      </c>
      <c r="BG195" s="32">
        <f t="shared" si="150"/>
        <v>0</v>
      </c>
      <c r="BH195" s="32">
        <f t="shared" si="150"/>
        <v>0</v>
      </c>
      <c r="BI195" s="32">
        <f t="shared" si="150"/>
        <v>0</v>
      </c>
      <c r="BJ195" s="32">
        <f t="shared" si="150"/>
        <v>0</v>
      </c>
      <c r="BK195" s="32">
        <f t="shared" si="150"/>
        <v>0</v>
      </c>
      <c r="BL195" s="32">
        <f t="shared" si="150"/>
        <v>0</v>
      </c>
      <c r="BM195" s="32">
        <f t="shared" si="150"/>
        <v>0</v>
      </c>
      <c r="BN195" s="32">
        <f t="shared" si="150"/>
        <v>0</v>
      </c>
      <c r="BO195" s="32">
        <f t="shared" si="150"/>
        <v>0</v>
      </c>
      <c r="BP195" s="32">
        <f t="shared" ref="BP195:CN195" si="151">BP190</f>
        <v>0</v>
      </c>
      <c r="BQ195" s="32">
        <f t="shared" si="151"/>
        <v>0</v>
      </c>
      <c r="BR195" s="32">
        <f t="shared" si="151"/>
        <v>0</v>
      </c>
      <c r="BS195" s="32">
        <f t="shared" si="151"/>
        <v>0</v>
      </c>
      <c r="BT195" s="32">
        <f t="shared" si="151"/>
        <v>0</v>
      </c>
      <c r="BU195" s="32">
        <f t="shared" si="151"/>
        <v>0</v>
      </c>
      <c r="BV195" s="32">
        <f t="shared" si="151"/>
        <v>0</v>
      </c>
      <c r="BW195" s="32">
        <f t="shared" si="151"/>
        <v>0</v>
      </c>
      <c r="BX195" s="32">
        <f t="shared" si="151"/>
        <v>0</v>
      </c>
      <c r="BY195" s="32">
        <f t="shared" si="151"/>
        <v>0</v>
      </c>
      <c r="BZ195" s="32">
        <f t="shared" si="151"/>
        <v>0</v>
      </c>
      <c r="CA195" s="32">
        <f t="shared" si="151"/>
        <v>0</v>
      </c>
      <c r="CB195" s="32">
        <f t="shared" si="151"/>
        <v>0</v>
      </c>
      <c r="CC195" s="32">
        <f t="shared" si="151"/>
        <v>0</v>
      </c>
      <c r="CD195" s="32">
        <f t="shared" si="151"/>
        <v>0</v>
      </c>
      <c r="CE195" s="32">
        <f t="shared" si="151"/>
        <v>0</v>
      </c>
      <c r="CF195" s="32">
        <f t="shared" si="151"/>
        <v>0</v>
      </c>
      <c r="CG195" s="32">
        <f t="shared" si="151"/>
        <v>0</v>
      </c>
      <c r="CH195" s="32">
        <f t="shared" si="151"/>
        <v>0</v>
      </c>
      <c r="CI195" s="32">
        <f t="shared" si="151"/>
        <v>0</v>
      </c>
      <c r="CJ195" s="32">
        <f t="shared" si="151"/>
        <v>0</v>
      </c>
      <c r="CK195" s="32">
        <f t="shared" si="151"/>
        <v>0</v>
      </c>
      <c r="CL195" s="32">
        <f t="shared" si="151"/>
        <v>0</v>
      </c>
      <c r="CM195" s="32">
        <f t="shared" si="151"/>
        <v>0</v>
      </c>
      <c r="CN195" s="32">
        <f t="shared" si="151"/>
        <v>0</v>
      </c>
      <c r="CO195" s="252"/>
      <c r="CP195" s="40"/>
      <c r="CQ195" s="41"/>
      <c r="CR195" s="59"/>
      <c r="CS195" s="193"/>
      <c r="CT195" s="209">
        <f>A194</f>
        <v>0</v>
      </c>
      <c r="CU195" s="193"/>
      <c r="CV195" s="193"/>
      <c r="CW195" s="193"/>
      <c r="CX195" s="193"/>
      <c r="CY195" s="193"/>
      <c r="CZ195" s="193"/>
      <c r="DA195" s="193"/>
      <c r="DB195" s="193"/>
      <c r="DC195" s="193"/>
      <c r="DD195" s="193"/>
      <c r="DE195" s="193"/>
      <c r="DF195" s="193"/>
      <c r="DG195" s="193"/>
      <c r="DH195" s="193"/>
      <c r="DI195" s="193"/>
      <c r="DJ195" s="193"/>
      <c r="DK195" s="193"/>
      <c r="DL195" s="193"/>
      <c r="DM195" s="193"/>
      <c r="DN195" s="193"/>
      <c r="DO195" s="193"/>
      <c r="DP195" s="193"/>
      <c r="DQ195" s="193"/>
      <c r="DR195" s="193"/>
      <c r="DS195" s="193"/>
      <c r="DT195" s="193"/>
      <c r="DU195" s="193"/>
      <c r="DV195" s="193"/>
      <c r="DW195" s="193"/>
      <c r="DX195" s="193"/>
      <c r="DY195" s="193"/>
      <c r="DZ195" s="193"/>
      <c r="EA195" s="193"/>
      <c r="EB195" s="193"/>
      <c r="EC195" s="193"/>
      <c r="ED195" s="193"/>
      <c r="EE195" s="193"/>
      <c r="EF195" s="193"/>
      <c r="EG195" s="193"/>
      <c r="EH195" s="193"/>
      <c r="EI195" s="193"/>
      <c r="EJ195" s="193"/>
      <c r="EK195" s="193"/>
      <c r="EL195" s="193"/>
      <c r="EM195" s="193"/>
      <c r="EN195" s="193"/>
      <c r="EO195" s="193"/>
      <c r="EP195" s="193"/>
      <c r="EQ195" s="193"/>
      <c r="ER195" s="193"/>
      <c r="ES195" s="193"/>
      <c r="ET195" s="193"/>
      <c r="EU195" s="193"/>
      <c r="EV195" s="193"/>
      <c r="EW195" s="193"/>
      <c r="EX195" s="193"/>
      <c r="EY195" s="193"/>
      <c r="EZ195" s="193"/>
      <c r="FA195" s="193"/>
      <c r="FB195" s="193"/>
      <c r="FC195" s="193"/>
      <c r="FD195" s="193"/>
      <c r="FE195" s="193"/>
      <c r="FF195" s="193"/>
      <c r="FG195" s="193"/>
      <c r="FH195" s="193"/>
      <c r="FI195" s="193"/>
      <c r="FJ195" s="193"/>
      <c r="FK195" s="193"/>
      <c r="FL195" s="193"/>
      <c r="FM195" s="193"/>
      <c r="FN195" s="193"/>
      <c r="FO195" s="193"/>
      <c r="FP195" s="193"/>
      <c r="FQ195" s="193"/>
      <c r="FR195" s="193"/>
      <c r="FS195" s="193"/>
      <c r="FT195" s="193"/>
      <c r="FU195" s="193"/>
      <c r="FV195" s="193"/>
      <c r="FW195" s="193"/>
      <c r="FX195" s="193"/>
      <c r="FY195" s="193"/>
      <c r="FZ195" s="193"/>
      <c r="GA195" s="193"/>
      <c r="GB195" s="193"/>
    </row>
    <row r="196" spans="1:184" hidden="1">
      <c r="A196" s="282">
        <v>35</v>
      </c>
      <c r="B196" s="33" t="s">
        <v>18</v>
      </c>
      <c r="C196" s="42">
        <f>RANK(C199,$C199:$CN199,0)</f>
        <v>1</v>
      </c>
      <c r="D196" s="42">
        <f t="shared" ref="D196:BO196" si="152">RANK(D199,$C199:$CN199,0)</f>
        <v>1</v>
      </c>
      <c r="E196" s="42">
        <f t="shared" si="152"/>
        <v>1</v>
      </c>
      <c r="F196" s="42">
        <f t="shared" si="152"/>
        <v>1</v>
      </c>
      <c r="G196" s="42">
        <f t="shared" si="152"/>
        <v>1</v>
      </c>
      <c r="H196" s="42">
        <f t="shared" si="152"/>
        <v>1</v>
      </c>
      <c r="I196" s="42">
        <f t="shared" si="152"/>
        <v>1</v>
      </c>
      <c r="J196" s="42">
        <f t="shared" si="152"/>
        <v>1</v>
      </c>
      <c r="K196" s="42">
        <f t="shared" si="152"/>
        <v>1</v>
      </c>
      <c r="L196" s="42">
        <f t="shared" si="152"/>
        <v>1</v>
      </c>
      <c r="M196" s="42">
        <f t="shared" si="152"/>
        <v>1</v>
      </c>
      <c r="N196" s="42">
        <f t="shared" si="152"/>
        <v>1</v>
      </c>
      <c r="O196" s="42">
        <f t="shared" si="152"/>
        <v>1</v>
      </c>
      <c r="P196" s="42">
        <f t="shared" si="152"/>
        <v>1</v>
      </c>
      <c r="Q196" s="42">
        <f t="shared" si="152"/>
        <v>1</v>
      </c>
      <c r="R196" s="42">
        <f t="shared" si="152"/>
        <v>1</v>
      </c>
      <c r="S196" s="42">
        <f t="shared" si="152"/>
        <v>1</v>
      </c>
      <c r="T196" s="42">
        <f t="shared" si="152"/>
        <v>1</v>
      </c>
      <c r="U196" s="42">
        <f t="shared" si="152"/>
        <v>1</v>
      </c>
      <c r="V196" s="42">
        <f t="shared" si="152"/>
        <v>1</v>
      </c>
      <c r="W196" s="42">
        <f t="shared" si="152"/>
        <v>1</v>
      </c>
      <c r="X196" s="42">
        <f t="shared" si="152"/>
        <v>1</v>
      </c>
      <c r="Y196" s="42">
        <f t="shared" si="152"/>
        <v>1</v>
      </c>
      <c r="Z196" s="42">
        <f t="shared" si="152"/>
        <v>1</v>
      </c>
      <c r="AA196" s="42">
        <f t="shared" si="152"/>
        <v>1</v>
      </c>
      <c r="AB196" s="42">
        <f t="shared" si="152"/>
        <v>1</v>
      </c>
      <c r="AC196" s="42">
        <f t="shared" si="152"/>
        <v>1</v>
      </c>
      <c r="AD196" s="42">
        <f t="shared" si="152"/>
        <v>1</v>
      </c>
      <c r="AE196" s="42">
        <f t="shared" si="152"/>
        <v>1</v>
      </c>
      <c r="AF196" s="42">
        <f t="shared" si="152"/>
        <v>1</v>
      </c>
      <c r="AG196" s="42">
        <f t="shared" si="152"/>
        <v>1</v>
      </c>
      <c r="AH196" s="42">
        <f t="shared" si="152"/>
        <v>1</v>
      </c>
      <c r="AI196" s="42">
        <f t="shared" si="152"/>
        <v>1</v>
      </c>
      <c r="AJ196" s="42">
        <f t="shared" si="152"/>
        <v>1</v>
      </c>
      <c r="AK196" s="42">
        <f t="shared" si="152"/>
        <v>1</v>
      </c>
      <c r="AL196" s="42">
        <f t="shared" si="152"/>
        <v>1</v>
      </c>
      <c r="AM196" s="42">
        <f t="shared" si="152"/>
        <v>1</v>
      </c>
      <c r="AN196" s="42">
        <f t="shared" si="152"/>
        <v>1</v>
      </c>
      <c r="AO196" s="42">
        <f t="shared" si="152"/>
        <v>1</v>
      </c>
      <c r="AP196" s="42">
        <f t="shared" si="152"/>
        <v>1</v>
      </c>
      <c r="AQ196" s="42">
        <f t="shared" si="152"/>
        <v>1</v>
      </c>
      <c r="AR196" s="42">
        <f t="shared" si="152"/>
        <v>1</v>
      </c>
      <c r="AS196" s="42">
        <f t="shared" si="152"/>
        <v>1</v>
      </c>
      <c r="AT196" s="42">
        <f t="shared" si="152"/>
        <v>1</v>
      </c>
      <c r="AU196" s="42">
        <f t="shared" si="152"/>
        <v>1</v>
      </c>
      <c r="AV196" s="42">
        <f t="shared" si="152"/>
        <v>1</v>
      </c>
      <c r="AW196" s="42">
        <f t="shared" si="152"/>
        <v>1</v>
      </c>
      <c r="AX196" s="42">
        <f t="shared" si="152"/>
        <v>1</v>
      </c>
      <c r="AY196" s="42">
        <f t="shared" si="152"/>
        <v>1</v>
      </c>
      <c r="AZ196" s="42">
        <f t="shared" si="152"/>
        <v>1</v>
      </c>
      <c r="BA196" s="42">
        <f t="shared" si="152"/>
        <v>1</v>
      </c>
      <c r="BB196" s="42">
        <f t="shared" si="152"/>
        <v>1</v>
      </c>
      <c r="BC196" s="42">
        <f t="shared" si="152"/>
        <v>1</v>
      </c>
      <c r="BD196" s="42">
        <f t="shared" si="152"/>
        <v>1</v>
      </c>
      <c r="BE196" s="42">
        <f t="shared" si="152"/>
        <v>1</v>
      </c>
      <c r="BF196" s="42">
        <f t="shared" si="152"/>
        <v>1</v>
      </c>
      <c r="BG196" s="42">
        <f t="shared" si="152"/>
        <v>1</v>
      </c>
      <c r="BH196" s="42">
        <f t="shared" si="152"/>
        <v>1</v>
      </c>
      <c r="BI196" s="42">
        <f t="shared" si="152"/>
        <v>1</v>
      </c>
      <c r="BJ196" s="42">
        <f t="shared" si="152"/>
        <v>1</v>
      </c>
      <c r="BK196" s="42">
        <f t="shared" si="152"/>
        <v>1</v>
      </c>
      <c r="BL196" s="42">
        <f t="shared" si="152"/>
        <v>1</v>
      </c>
      <c r="BM196" s="42">
        <f t="shared" si="152"/>
        <v>1</v>
      </c>
      <c r="BN196" s="42">
        <f t="shared" si="152"/>
        <v>1</v>
      </c>
      <c r="BO196" s="42">
        <f t="shared" si="152"/>
        <v>1</v>
      </c>
      <c r="BP196" s="42">
        <f t="shared" ref="BP196:CN196" si="153">RANK(BP199,$C199:$CN199,0)</f>
        <v>1</v>
      </c>
      <c r="BQ196" s="42">
        <f t="shared" si="153"/>
        <v>1</v>
      </c>
      <c r="BR196" s="42">
        <f t="shared" si="153"/>
        <v>1</v>
      </c>
      <c r="BS196" s="42">
        <f t="shared" si="153"/>
        <v>1</v>
      </c>
      <c r="BT196" s="42">
        <f t="shared" si="153"/>
        <v>1</v>
      </c>
      <c r="BU196" s="42">
        <f t="shared" si="153"/>
        <v>1</v>
      </c>
      <c r="BV196" s="42">
        <f t="shared" si="153"/>
        <v>1</v>
      </c>
      <c r="BW196" s="42">
        <f t="shared" si="153"/>
        <v>1</v>
      </c>
      <c r="BX196" s="42">
        <f t="shared" si="153"/>
        <v>1</v>
      </c>
      <c r="BY196" s="42">
        <f t="shared" si="153"/>
        <v>1</v>
      </c>
      <c r="BZ196" s="42">
        <f t="shared" si="153"/>
        <v>1</v>
      </c>
      <c r="CA196" s="42">
        <f t="shared" si="153"/>
        <v>1</v>
      </c>
      <c r="CB196" s="42">
        <f t="shared" si="153"/>
        <v>1</v>
      </c>
      <c r="CC196" s="42">
        <f t="shared" si="153"/>
        <v>1</v>
      </c>
      <c r="CD196" s="42">
        <f t="shared" si="153"/>
        <v>1</v>
      </c>
      <c r="CE196" s="42">
        <f t="shared" si="153"/>
        <v>1</v>
      </c>
      <c r="CF196" s="42">
        <f t="shared" si="153"/>
        <v>1</v>
      </c>
      <c r="CG196" s="42">
        <f t="shared" si="153"/>
        <v>1</v>
      </c>
      <c r="CH196" s="42">
        <f t="shared" si="153"/>
        <v>1</v>
      </c>
      <c r="CI196" s="42">
        <f t="shared" si="153"/>
        <v>1</v>
      </c>
      <c r="CJ196" s="42">
        <f t="shared" si="153"/>
        <v>1</v>
      </c>
      <c r="CK196" s="42">
        <f t="shared" si="153"/>
        <v>1</v>
      </c>
      <c r="CL196" s="42">
        <f t="shared" si="153"/>
        <v>1</v>
      </c>
      <c r="CM196" s="42">
        <f t="shared" si="153"/>
        <v>1</v>
      </c>
      <c r="CN196" s="42">
        <f t="shared" si="153"/>
        <v>1</v>
      </c>
      <c r="CO196" s="252"/>
      <c r="CP196" s="40"/>
      <c r="CQ196" s="41"/>
      <c r="CR196" s="59"/>
      <c r="CS196" s="193"/>
      <c r="CT196" s="209"/>
      <c r="CU196" s="193"/>
      <c r="CV196" s="193"/>
      <c r="CW196" s="193"/>
      <c r="CX196" s="193"/>
      <c r="CY196" s="193"/>
      <c r="CZ196" s="193"/>
      <c r="DA196" s="193"/>
      <c r="DB196" s="193"/>
      <c r="DC196" s="193"/>
      <c r="DD196" s="193"/>
      <c r="DE196" s="193"/>
      <c r="DF196" s="193"/>
      <c r="DG196" s="193"/>
      <c r="DH196" s="193"/>
      <c r="DI196" s="193"/>
      <c r="DJ196" s="193"/>
      <c r="DK196" s="193"/>
      <c r="DL196" s="193"/>
      <c r="DM196" s="193"/>
      <c r="DN196" s="193"/>
      <c r="DO196" s="193"/>
      <c r="DP196" s="193"/>
      <c r="DQ196" s="193"/>
      <c r="DR196" s="193"/>
      <c r="DS196" s="193"/>
      <c r="DT196" s="193"/>
      <c r="DU196" s="193"/>
      <c r="DV196" s="193"/>
      <c r="DW196" s="193"/>
      <c r="DX196" s="193"/>
      <c r="DY196" s="193"/>
      <c r="DZ196" s="193"/>
      <c r="EA196" s="193"/>
      <c r="EB196" s="193"/>
      <c r="EC196" s="193"/>
      <c r="ED196" s="193"/>
      <c r="EE196" s="193"/>
      <c r="EF196" s="193"/>
      <c r="EG196" s="193"/>
      <c r="EH196" s="193"/>
      <c r="EI196" s="193"/>
      <c r="EJ196" s="193"/>
      <c r="EK196" s="193"/>
      <c r="EL196" s="193"/>
      <c r="EM196" s="193"/>
      <c r="EN196" s="193"/>
      <c r="EO196" s="193"/>
      <c r="EP196" s="193"/>
      <c r="EQ196" s="193"/>
      <c r="ER196" s="193"/>
      <c r="ES196" s="193"/>
      <c r="ET196" s="193"/>
      <c r="EU196" s="193"/>
      <c r="EV196" s="193"/>
      <c r="EW196" s="193"/>
      <c r="EX196" s="193"/>
      <c r="EY196" s="193"/>
      <c r="EZ196" s="193"/>
      <c r="FA196" s="193"/>
      <c r="FB196" s="193"/>
      <c r="FC196" s="193"/>
      <c r="FD196" s="193"/>
      <c r="FE196" s="193"/>
      <c r="FF196" s="193"/>
      <c r="FG196" s="193"/>
      <c r="FH196" s="193"/>
      <c r="FI196" s="193"/>
      <c r="FJ196" s="193"/>
      <c r="FK196" s="193"/>
      <c r="FL196" s="193"/>
      <c r="FM196" s="193"/>
      <c r="FN196" s="193"/>
      <c r="FO196" s="193"/>
      <c r="FP196" s="193"/>
      <c r="FQ196" s="193"/>
      <c r="FR196" s="193"/>
      <c r="FS196" s="193"/>
      <c r="FT196" s="193"/>
      <c r="FU196" s="193"/>
      <c r="FV196" s="193"/>
      <c r="FW196" s="193"/>
      <c r="FX196" s="193"/>
      <c r="FY196" s="193"/>
      <c r="FZ196" s="193"/>
      <c r="GA196" s="193"/>
      <c r="GB196" s="193"/>
    </row>
    <row r="197" spans="1:184">
      <c r="A197" s="283"/>
      <c r="B197" s="33" t="s">
        <v>1</v>
      </c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52"/>
      <c r="CP197" s="188" t="str">
        <f>IF(Randomizer!CP221=0,"",Randomizer!CP221)</f>
        <v/>
      </c>
      <c r="CQ197" s="188" t="str">
        <f>IF(CP197=0, "", Randomizer!CQ221)</f>
        <v/>
      </c>
      <c r="CR197" s="59"/>
      <c r="CS197" s="193"/>
      <c r="CT197" s="209">
        <f>A196</f>
        <v>35</v>
      </c>
      <c r="CU197" s="193"/>
      <c r="CV197" s="193"/>
      <c r="CW197" s="193"/>
      <c r="CX197" s="193"/>
      <c r="CY197" s="193"/>
      <c r="CZ197" s="193"/>
      <c r="DA197" s="193"/>
      <c r="DB197" s="193"/>
      <c r="DC197" s="193"/>
      <c r="DD197" s="193"/>
      <c r="DE197" s="193"/>
      <c r="DF197" s="193"/>
      <c r="DG197" s="193"/>
      <c r="DH197" s="193"/>
      <c r="DI197" s="193"/>
      <c r="DJ197" s="193"/>
      <c r="DK197" s="193"/>
      <c r="DL197" s="193"/>
      <c r="DM197" s="193"/>
      <c r="DN197" s="193"/>
      <c r="DO197" s="193"/>
      <c r="DP197" s="193"/>
      <c r="DQ197" s="193"/>
      <c r="DR197" s="193"/>
      <c r="DS197" s="193"/>
      <c r="DT197" s="193"/>
      <c r="DU197" s="193"/>
      <c r="DV197" s="193"/>
      <c r="DW197" s="193"/>
      <c r="DX197" s="193"/>
      <c r="DY197" s="193"/>
      <c r="DZ197" s="193"/>
      <c r="EA197" s="193"/>
      <c r="EB197" s="193"/>
      <c r="EC197" s="193"/>
      <c r="ED197" s="193"/>
      <c r="EE197" s="193"/>
      <c r="EF197" s="193"/>
      <c r="EG197" s="193"/>
      <c r="EH197" s="193"/>
      <c r="EI197" s="193"/>
      <c r="EJ197" s="193"/>
      <c r="EK197" s="193"/>
      <c r="EL197" s="193"/>
      <c r="EM197" s="193"/>
      <c r="EN197" s="193"/>
      <c r="EO197" s="193"/>
      <c r="EP197" s="193"/>
      <c r="EQ197" s="193"/>
      <c r="ER197" s="193"/>
      <c r="ES197" s="193"/>
      <c r="ET197" s="193"/>
      <c r="EU197" s="193"/>
      <c r="EV197" s="193"/>
      <c r="EW197" s="193"/>
      <c r="EX197" s="193"/>
      <c r="EY197" s="193"/>
      <c r="EZ197" s="193"/>
      <c r="FA197" s="193"/>
      <c r="FB197" s="193"/>
      <c r="FC197" s="193"/>
      <c r="FD197" s="193"/>
      <c r="FE197" s="193"/>
      <c r="FF197" s="193"/>
      <c r="FG197" s="193"/>
      <c r="FH197" s="193"/>
      <c r="FI197" s="193"/>
      <c r="FJ197" s="193"/>
      <c r="FK197" s="193"/>
      <c r="FL197" s="193"/>
      <c r="FM197" s="193"/>
      <c r="FN197" s="193"/>
      <c r="FO197" s="193"/>
      <c r="FP197" s="193"/>
      <c r="FQ197" s="193"/>
      <c r="FR197" s="193"/>
      <c r="FS197" s="193"/>
      <c r="FT197" s="193"/>
      <c r="FU197" s="193"/>
      <c r="FV197" s="193"/>
      <c r="FW197" s="193"/>
      <c r="FX197" s="193"/>
      <c r="FY197" s="193"/>
      <c r="FZ197" s="193"/>
      <c r="GA197" s="193"/>
      <c r="GB197" s="193"/>
    </row>
    <row r="198" spans="1:184">
      <c r="A198" s="283"/>
      <c r="B198" s="33" t="s">
        <v>57</v>
      </c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52"/>
      <c r="CP198" s="245"/>
      <c r="CQ198" s="245"/>
      <c r="CR198" s="59"/>
      <c r="CS198" s="193"/>
      <c r="CT198" s="209"/>
      <c r="CU198" s="193"/>
      <c r="CV198" s="193"/>
      <c r="CW198" s="193"/>
      <c r="CX198" s="193"/>
      <c r="CY198" s="193"/>
      <c r="CZ198" s="193"/>
      <c r="DA198" s="193"/>
      <c r="DB198" s="193"/>
      <c r="DC198" s="193"/>
      <c r="DD198" s="193"/>
      <c r="DE198" s="193"/>
      <c r="DF198" s="193"/>
      <c r="DG198" s="193"/>
      <c r="DH198" s="193"/>
      <c r="DI198" s="193"/>
      <c r="DJ198" s="193"/>
      <c r="DK198" s="193"/>
      <c r="DL198" s="193"/>
      <c r="DM198" s="193"/>
      <c r="DN198" s="193"/>
      <c r="DO198" s="193"/>
      <c r="DP198" s="193"/>
      <c r="DQ198" s="193"/>
      <c r="DR198" s="193"/>
      <c r="DS198" s="193"/>
      <c r="DT198" s="193"/>
      <c r="DU198" s="193"/>
      <c r="DV198" s="193"/>
      <c r="DW198" s="193"/>
      <c r="DX198" s="193"/>
      <c r="DY198" s="193"/>
      <c r="DZ198" s="193"/>
      <c r="EA198" s="193"/>
      <c r="EB198" s="193"/>
      <c r="EC198" s="193"/>
      <c r="ED198" s="193"/>
      <c r="EE198" s="193"/>
      <c r="EF198" s="193"/>
      <c r="EG198" s="193"/>
      <c r="EH198" s="193"/>
      <c r="EI198" s="193"/>
      <c r="EJ198" s="193"/>
      <c r="EK198" s="193"/>
      <c r="EL198" s="193"/>
      <c r="EM198" s="193"/>
      <c r="EN198" s="193"/>
      <c r="EO198" s="193"/>
      <c r="EP198" s="193"/>
      <c r="EQ198" s="193"/>
      <c r="ER198" s="193"/>
      <c r="ES198" s="193"/>
      <c r="ET198" s="193"/>
      <c r="EU198" s="193"/>
      <c r="EV198" s="193"/>
      <c r="EW198" s="193"/>
      <c r="EX198" s="193"/>
      <c r="EY198" s="193"/>
      <c r="EZ198" s="193"/>
      <c r="FA198" s="193"/>
      <c r="FB198" s="193"/>
      <c r="FC198" s="193"/>
      <c r="FD198" s="193"/>
      <c r="FE198" s="193"/>
      <c r="FF198" s="193"/>
      <c r="FG198" s="193"/>
      <c r="FH198" s="193"/>
      <c r="FI198" s="193"/>
      <c r="FJ198" s="193"/>
      <c r="FK198" s="193"/>
      <c r="FL198" s="193"/>
      <c r="FM198" s="193"/>
      <c r="FN198" s="193"/>
      <c r="FO198" s="193"/>
      <c r="FP198" s="193"/>
      <c r="FQ198" s="193"/>
      <c r="FR198" s="193"/>
      <c r="FS198" s="193"/>
      <c r="FT198" s="193"/>
      <c r="FU198" s="193"/>
      <c r="FV198" s="193"/>
      <c r="FW198" s="193"/>
      <c r="FX198" s="193"/>
      <c r="FY198" s="193"/>
      <c r="FZ198" s="193"/>
      <c r="GA198" s="193"/>
      <c r="GB198" s="193"/>
    </row>
    <row r="199" spans="1:184">
      <c r="A199" s="283"/>
      <c r="B199" s="33" t="s">
        <v>2</v>
      </c>
      <c r="C199" s="34">
        <f>Randomizer!C224</f>
        <v>0</v>
      </c>
      <c r="D199" s="34">
        <f>Randomizer!D224</f>
        <v>0</v>
      </c>
      <c r="E199" s="34">
        <f>Randomizer!E224</f>
        <v>0</v>
      </c>
      <c r="F199" s="34">
        <f>Randomizer!F224</f>
        <v>0</v>
      </c>
      <c r="G199" s="34">
        <f>Randomizer!G224</f>
        <v>0</v>
      </c>
      <c r="H199" s="34">
        <f>Randomizer!H224</f>
        <v>0</v>
      </c>
      <c r="I199" s="34">
        <f>Randomizer!I224</f>
        <v>0</v>
      </c>
      <c r="J199" s="34">
        <f>Randomizer!J224</f>
        <v>0</v>
      </c>
      <c r="K199" s="34">
        <f>Randomizer!K224</f>
        <v>0</v>
      </c>
      <c r="L199" s="34">
        <f>Randomizer!L224</f>
        <v>0</v>
      </c>
      <c r="M199" s="34">
        <f>Randomizer!M224</f>
        <v>0</v>
      </c>
      <c r="N199" s="34">
        <f>Randomizer!N224</f>
        <v>0</v>
      </c>
      <c r="O199" s="34">
        <f>Randomizer!O224</f>
        <v>0</v>
      </c>
      <c r="P199" s="34">
        <f>Randomizer!P224</f>
        <v>0</v>
      </c>
      <c r="Q199" s="34">
        <f>Randomizer!Q224</f>
        <v>0</v>
      </c>
      <c r="R199" s="34">
        <f>Randomizer!R224</f>
        <v>0</v>
      </c>
      <c r="S199" s="34">
        <f>Randomizer!S224</f>
        <v>0</v>
      </c>
      <c r="T199" s="34">
        <f>Randomizer!T224</f>
        <v>0</v>
      </c>
      <c r="U199" s="34">
        <f>Randomizer!U224</f>
        <v>0</v>
      </c>
      <c r="V199" s="34">
        <f>Randomizer!V224</f>
        <v>0</v>
      </c>
      <c r="W199" s="34">
        <f>Randomizer!W224</f>
        <v>0</v>
      </c>
      <c r="X199" s="34">
        <f>Randomizer!X224</f>
        <v>0</v>
      </c>
      <c r="Y199" s="34">
        <f>Randomizer!Y224</f>
        <v>0</v>
      </c>
      <c r="Z199" s="34">
        <f>Randomizer!Z224</f>
        <v>0</v>
      </c>
      <c r="AA199" s="34">
        <f>Randomizer!AA224</f>
        <v>0</v>
      </c>
      <c r="AB199" s="34">
        <f>Randomizer!AB224</f>
        <v>0</v>
      </c>
      <c r="AC199" s="34">
        <f>Randomizer!AC224</f>
        <v>0</v>
      </c>
      <c r="AD199" s="34">
        <f>Randomizer!AD224</f>
        <v>0</v>
      </c>
      <c r="AE199" s="34">
        <f>Randomizer!AE224</f>
        <v>0</v>
      </c>
      <c r="AF199" s="34">
        <f>Randomizer!AF224</f>
        <v>0</v>
      </c>
      <c r="AG199" s="34">
        <f>Randomizer!AG224</f>
        <v>0</v>
      </c>
      <c r="AH199" s="34">
        <f>Randomizer!AH224</f>
        <v>0</v>
      </c>
      <c r="AI199" s="34">
        <f>Randomizer!AI224</f>
        <v>0</v>
      </c>
      <c r="AJ199" s="34">
        <f>Randomizer!AJ224</f>
        <v>0</v>
      </c>
      <c r="AK199" s="34">
        <f>Randomizer!AK224</f>
        <v>0</v>
      </c>
      <c r="AL199" s="34">
        <f>Randomizer!AL224</f>
        <v>0</v>
      </c>
      <c r="AM199" s="34">
        <f>Randomizer!AM224</f>
        <v>0</v>
      </c>
      <c r="AN199" s="34">
        <f>Randomizer!AN224</f>
        <v>0</v>
      </c>
      <c r="AO199" s="34">
        <f>Randomizer!AO224</f>
        <v>0</v>
      </c>
      <c r="AP199" s="34">
        <f>Randomizer!AP224</f>
        <v>0</v>
      </c>
      <c r="AQ199" s="34">
        <f>Randomizer!AQ224</f>
        <v>0</v>
      </c>
      <c r="AR199" s="34">
        <f>Randomizer!AR224</f>
        <v>0</v>
      </c>
      <c r="AS199" s="34">
        <f>Randomizer!AS224</f>
        <v>0</v>
      </c>
      <c r="AT199" s="34">
        <f>Randomizer!AT224</f>
        <v>0</v>
      </c>
      <c r="AU199" s="34">
        <f>Randomizer!AU224</f>
        <v>0</v>
      </c>
      <c r="AV199" s="34">
        <f>Randomizer!AV224</f>
        <v>0</v>
      </c>
      <c r="AW199" s="34">
        <f>Randomizer!AW224</f>
        <v>0</v>
      </c>
      <c r="AX199" s="34">
        <f>Randomizer!AX224</f>
        <v>0</v>
      </c>
      <c r="AY199" s="34">
        <f>Randomizer!AY224</f>
        <v>0</v>
      </c>
      <c r="AZ199" s="34">
        <f>Randomizer!AZ224</f>
        <v>0</v>
      </c>
      <c r="BA199" s="34">
        <f>Randomizer!BA224</f>
        <v>0</v>
      </c>
      <c r="BB199" s="34">
        <f>Randomizer!BB224</f>
        <v>0</v>
      </c>
      <c r="BC199" s="34">
        <f>Randomizer!BC224</f>
        <v>0</v>
      </c>
      <c r="BD199" s="34">
        <f>Randomizer!BD224</f>
        <v>0</v>
      </c>
      <c r="BE199" s="34">
        <f>Randomizer!BE224</f>
        <v>0</v>
      </c>
      <c r="BF199" s="34">
        <f>Randomizer!BF224</f>
        <v>0</v>
      </c>
      <c r="BG199" s="34">
        <f>Randomizer!BG224</f>
        <v>0</v>
      </c>
      <c r="BH199" s="34">
        <f>Randomizer!BH224</f>
        <v>0</v>
      </c>
      <c r="BI199" s="34">
        <f>Randomizer!BI224</f>
        <v>0</v>
      </c>
      <c r="BJ199" s="34">
        <f>Randomizer!BJ224</f>
        <v>0</v>
      </c>
      <c r="BK199" s="34">
        <f>Randomizer!BK224</f>
        <v>0</v>
      </c>
      <c r="BL199" s="34">
        <f>Randomizer!BL224</f>
        <v>0</v>
      </c>
      <c r="BM199" s="34">
        <f>Randomizer!BM224</f>
        <v>0</v>
      </c>
      <c r="BN199" s="34">
        <f>Randomizer!BN224</f>
        <v>0</v>
      </c>
      <c r="BO199" s="34">
        <f>Randomizer!BO224</f>
        <v>0</v>
      </c>
      <c r="BP199" s="34">
        <f>Randomizer!BP224</f>
        <v>0</v>
      </c>
      <c r="BQ199" s="34">
        <f>Randomizer!BQ224</f>
        <v>0</v>
      </c>
      <c r="BR199" s="34">
        <f>Randomizer!BR224</f>
        <v>0</v>
      </c>
      <c r="BS199" s="34">
        <f>Randomizer!BS224</f>
        <v>0</v>
      </c>
      <c r="BT199" s="34">
        <f>Randomizer!BT224</f>
        <v>0</v>
      </c>
      <c r="BU199" s="34">
        <f>Randomizer!BU224</f>
        <v>0</v>
      </c>
      <c r="BV199" s="34">
        <f>Randomizer!BV224</f>
        <v>0</v>
      </c>
      <c r="BW199" s="34">
        <f>Randomizer!BW224</f>
        <v>0</v>
      </c>
      <c r="BX199" s="34">
        <f>Randomizer!BX224</f>
        <v>0</v>
      </c>
      <c r="BY199" s="34">
        <f>Randomizer!BY224</f>
        <v>0</v>
      </c>
      <c r="BZ199" s="34">
        <f>Randomizer!BZ224</f>
        <v>0</v>
      </c>
      <c r="CA199" s="34">
        <f>Randomizer!CA224</f>
        <v>0</v>
      </c>
      <c r="CB199" s="34">
        <f>Randomizer!CB224</f>
        <v>0</v>
      </c>
      <c r="CC199" s="34">
        <f>Randomizer!CC224</f>
        <v>0</v>
      </c>
      <c r="CD199" s="34">
        <f>Randomizer!CD224</f>
        <v>0</v>
      </c>
      <c r="CE199" s="34">
        <f>Randomizer!CE224</f>
        <v>0</v>
      </c>
      <c r="CF199" s="34">
        <f>Randomizer!CF224</f>
        <v>0</v>
      </c>
      <c r="CG199" s="34">
        <f>Randomizer!CG224</f>
        <v>0</v>
      </c>
      <c r="CH199" s="34">
        <f>Randomizer!CH224</f>
        <v>0</v>
      </c>
      <c r="CI199" s="34">
        <f>Randomizer!CI224</f>
        <v>0</v>
      </c>
      <c r="CJ199" s="34">
        <f>Randomizer!CJ224</f>
        <v>0</v>
      </c>
      <c r="CK199" s="34">
        <f>Randomizer!CK224</f>
        <v>0</v>
      </c>
      <c r="CL199" s="34">
        <f>Randomizer!CL224</f>
        <v>0</v>
      </c>
      <c r="CM199" s="34">
        <f>Randomizer!CM224</f>
        <v>0</v>
      </c>
      <c r="CN199" s="34">
        <f>Randomizer!CN224</f>
        <v>0</v>
      </c>
      <c r="CO199" s="252"/>
      <c r="CP199" s="189"/>
      <c r="CQ199" s="190"/>
      <c r="CR199" s="59"/>
      <c r="CS199" s="193"/>
      <c r="CT199" s="209"/>
      <c r="CU199" s="193"/>
      <c r="CV199" s="193"/>
      <c r="CW199" s="193"/>
      <c r="CX199" s="193"/>
      <c r="CY199" s="193"/>
      <c r="CZ199" s="193"/>
      <c r="DA199" s="193"/>
      <c r="DB199" s="193"/>
      <c r="DC199" s="193"/>
      <c r="DD199" s="193"/>
      <c r="DE199" s="193"/>
      <c r="DF199" s="193"/>
      <c r="DG199" s="193"/>
      <c r="DH199" s="193"/>
      <c r="DI199" s="193"/>
      <c r="DJ199" s="193"/>
      <c r="DK199" s="193"/>
      <c r="DL199" s="193"/>
      <c r="DM199" s="193"/>
      <c r="DN199" s="193"/>
      <c r="DO199" s="193"/>
      <c r="DP199" s="193"/>
      <c r="DQ199" s="193"/>
      <c r="DR199" s="193"/>
      <c r="DS199" s="193"/>
      <c r="DT199" s="193"/>
      <c r="DU199" s="193"/>
      <c r="DV199" s="193"/>
      <c r="DW199" s="193"/>
      <c r="DX199" s="193"/>
      <c r="DY199" s="193"/>
      <c r="DZ199" s="193"/>
      <c r="EA199" s="193"/>
      <c r="EB199" s="193"/>
      <c r="EC199" s="193"/>
      <c r="ED199" s="193"/>
      <c r="EE199" s="193"/>
      <c r="EF199" s="193"/>
      <c r="EG199" s="193"/>
      <c r="EH199" s="193"/>
      <c r="EI199" s="193"/>
      <c r="EJ199" s="193"/>
      <c r="EK199" s="193"/>
      <c r="EL199" s="193"/>
      <c r="EM199" s="193"/>
      <c r="EN199" s="193"/>
      <c r="EO199" s="193"/>
      <c r="EP199" s="193"/>
      <c r="EQ199" s="193"/>
      <c r="ER199" s="193"/>
      <c r="ES199" s="193"/>
      <c r="ET199" s="193"/>
      <c r="EU199" s="193"/>
      <c r="EV199" s="193"/>
      <c r="EW199" s="193"/>
      <c r="EX199" s="193"/>
      <c r="EY199" s="193"/>
      <c r="EZ199" s="193"/>
      <c r="FA199" s="193"/>
      <c r="FB199" s="193"/>
      <c r="FC199" s="193"/>
      <c r="FD199" s="193"/>
      <c r="FE199" s="193"/>
      <c r="FF199" s="193"/>
      <c r="FG199" s="193"/>
      <c r="FH199" s="193"/>
      <c r="FI199" s="193"/>
      <c r="FJ199" s="193"/>
      <c r="FK199" s="193"/>
      <c r="FL199" s="193"/>
      <c r="FM199" s="193"/>
      <c r="FN199" s="193"/>
      <c r="FO199" s="193"/>
      <c r="FP199" s="193"/>
      <c r="FQ199" s="193"/>
      <c r="FR199" s="193"/>
      <c r="FS199" s="193"/>
      <c r="FT199" s="193"/>
      <c r="FU199" s="193"/>
      <c r="FV199" s="193"/>
      <c r="FW199" s="193"/>
      <c r="FX199" s="193"/>
      <c r="FY199" s="193"/>
      <c r="FZ199" s="193"/>
      <c r="GA199" s="193"/>
      <c r="GB199" s="193"/>
    </row>
    <row r="200" spans="1:184" hidden="1">
      <c r="A200" s="288"/>
      <c r="B200" s="33" t="s">
        <v>16</v>
      </c>
      <c r="C200" s="34" t="str">
        <f t="shared" ref="C200:R200" si="154">C195</f>
        <v>Frank Hulton </v>
      </c>
      <c r="D200" s="34" t="str">
        <f t="shared" si="154"/>
        <v>Mark Redsell</v>
      </c>
      <c r="E200" s="34" t="str">
        <f t="shared" si="154"/>
        <v>Greg Dakin</v>
      </c>
      <c r="F200" s="34" t="str">
        <f t="shared" si="154"/>
        <v>Thorsten Folker</v>
      </c>
      <c r="G200" s="34" t="str">
        <f t="shared" si="154"/>
        <v>Joel West </v>
      </c>
      <c r="H200" s="34" t="str">
        <f t="shared" si="154"/>
        <v>Klaus Brettner</v>
      </c>
      <c r="I200" s="34" t="str">
        <f t="shared" si="154"/>
        <v>Markus Meissner</v>
      </c>
      <c r="J200" s="34" t="str">
        <f t="shared" si="154"/>
        <v>Stefan Bernardy</v>
      </c>
      <c r="K200" s="34" t="str">
        <f t="shared" si="154"/>
        <v>Søren Krogh</v>
      </c>
      <c r="L200" s="34" t="str">
        <f t="shared" si="154"/>
        <v>Alvaro Silgado</v>
      </c>
      <c r="M200" s="34" t="str">
        <f t="shared" si="154"/>
        <v>Pete Burgess</v>
      </c>
      <c r="N200" s="34" t="str">
        <f t="shared" si="154"/>
        <v>Dieter Perlick</v>
      </c>
      <c r="O200" s="34" t="str">
        <f t="shared" si="154"/>
        <v>Simon Thornton </v>
      </c>
      <c r="P200" s="34" t="str">
        <f t="shared" si="154"/>
        <v>André Austen</v>
      </c>
      <c r="Q200" s="34" t="str">
        <f t="shared" si="154"/>
        <v>Siegfried Schedel</v>
      </c>
      <c r="R200" s="34" t="str">
        <f t="shared" si="154"/>
        <v>George Young</v>
      </c>
      <c r="S200" s="34" t="str">
        <f t="shared" ref="S200:CD200" si="155">S195</f>
        <v>John Phillips</v>
      </c>
      <c r="T200" s="34" t="str">
        <f t="shared" si="155"/>
        <v>Stefan Bertschi</v>
      </c>
      <c r="U200" s="34" t="str">
        <f t="shared" si="155"/>
        <v>Jason Bioletti</v>
      </c>
      <c r="V200" s="34" t="str">
        <f t="shared" si="155"/>
        <v>Allen Elliott</v>
      </c>
      <c r="W200" s="34" t="str">
        <f t="shared" si="155"/>
        <v>Thomas Deinert</v>
      </c>
      <c r="X200" s="34" t="str">
        <f t="shared" si="155"/>
        <v>Mike Evans</v>
      </c>
      <c r="Y200" s="34" t="str">
        <f t="shared" si="155"/>
        <v>Jon Edison</v>
      </c>
      <c r="Z200" s="34" t="str">
        <f t="shared" si="155"/>
        <v>Thomas Henselmann</v>
      </c>
      <c r="AA200" s="34" t="str">
        <f t="shared" si="155"/>
        <v>Sebastian Reichert</v>
      </c>
      <c r="AB200" s="34" t="str">
        <f t="shared" si="155"/>
        <v>Robert Hermans</v>
      </c>
      <c r="AC200" s="34" t="str">
        <f t="shared" si="155"/>
        <v>Eberhard Rosemann</v>
      </c>
      <c r="AD200" s="34" t="str">
        <f t="shared" si="155"/>
        <v>Klaus Kowalski</v>
      </c>
      <c r="AE200" s="34" t="str">
        <f t="shared" si="155"/>
        <v>Mike Shellim</v>
      </c>
      <c r="AF200" s="34" t="str">
        <f t="shared" si="155"/>
        <v>Martin Newnham</v>
      </c>
      <c r="AG200" s="34" t="str">
        <f t="shared" si="155"/>
        <v>Marc Schmieding</v>
      </c>
      <c r="AH200" s="34" t="str">
        <f t="shared" si="155"/>
        <v>Mark Treble</v>
      </c>
      <c r="AI200" s="34" t="str">
        <f t="shared" si="155"/>
        <v>Gary Harrison</v>
      </c>
      <c r="AJ200" s="34" t="str">
        <f t="shared" si="155"/>
        <v>Peter Gunning</v>
      </c>
      <c r="AK200" s="34" t="str">
        <f t="shared" si="155"/>
        <v>Tobias Reik</v>
      </c>
      <c r="AL200" s="34" t="str">
        <f t="shared" si="155"/>
        <v>Mick Walsh</v>
      </c>
      <c r="AM200" s="34" t="str">
        <f t="shared" si="155"/>
        <v>Paul Garnett</v>
      </c>
      <c r="AN200" s="34" t="str">
        <f t="shared" si="155"/>
        <v>Daniel Schneider</v>
      </c>
      <c r="AO200" s="34" t="str">
        <f t="shared" si="155"/>
        <v>Torsten Hermann</v>
      </c>
      <c r="AP200" s="34" t="str">
        <f t="shared" si="155"/>
        <v>Peter Kowalski</v>
      </c>
      <c r="AQ200" s="34" t="str">
        <f t="shared" si="155"/>
        <v>Martin Kopp</v>
      </c>
      <c r="AR200" s="34" t="str">
        <f t="shared" si="155"/>
        <v>Plöschberger Hannes</v>
      </c>
      <c r="AS200" s="34" t="str">
        <f t="shared" si="155"/>
        <v>Rick Ruijsink</v>
      </c>
      <c r="AT200" s="34" t="str">
        <f t="shared" si="155"/>
        <v>Mark Abbotts</v>
      </c>
      <c r="AU200" s="34" t="str">
        <f t="shared" si="155"/>
        <v>Arne Finkeldey</v>
      </c>
      <c r="AV200" s="34" t="str">
        <f t="shared" si="155"/>
        <v>Martin Ulrich </v>
      </c>
      <c r="AW200" s="34" t="str">
        <f t="shared" si="155"/>
        <v>Tony Robertson</v>
      </c>
      <c r="AX200" s="34" t="str">
        <f t="shared" si="155"/>
        <v>Jesper Christensen</v>
      </c>
      <c r="AY200" s="34" t="str">
        <f t="shared" si="155"/>
        <v>Ulrich Duttenhofer</v>
      </c>
      <c r="AZ200" s="34" t="str">
        <f t="shared" si="155"/>
        <v>Robert Ryan</v>
      </c>
      <c r="BA200" s="34">
        <f t="shared" si="155"/>
        <v>0</v>
      </c>
      <c r="BB200" s="34">
        <f t="shared" si="155"/>
        <v>0</v>
      </c>
      <c r="BC200" s="34">
        <f t="shared" si="155"/>
        <v>0</v>
      </c>
      <c r="BD200" s="34">
        <f t="shared" si="155"/>
        <v>0</v>
      </c>
      <c r="BE200" s="34">
        <f t="shared" si="155"/>
        <v>0</v>
      </c>
      <c r="BF200" s="34">
        <f t="shared" si="155"/>
        <v>0</v>
      </c>
      <c r="BG200" s="34">
        <f t="shared" si="155"/>
        <v>0</v>
      </c>
      <c r="BH200" s="34">
        <f t="shared" si="155"/>
        <v>0</v>
      </c>
      <c r="BI200" s="34">
        <f t="shared" si="155"/>
        <v>0</v>
      </c>
      <c r="BJ200" s="34">
        <f t="shared" si="155"/>
        <v>0</v>
      </c>
      <c r="BK200" s="34">
        <f t="shared" si="155"/>
        <v>0</v>
      </c>
      <c r="BL200" s="34">
        <f t="shared" si="155"/>
        <v>0</v>
      </c>
      <c r="BM200" s="34">
        <f t="shared" si="155"/>
        <v>0</v>
      </c>
      <c r="BN200" s="34">
        <f t="shared" si="155"/>
        <v>0</v>
      </c>
      <c r="BO200" s="34">
        <f t="shared" si="155"/>
        <v>0</v>
      </c>
      <c r="BP200" s="34">
        <f t="shared" si="155"/>
        <v>0</v>
      </c>
      <c r="BQ200" s="34">
        <f t="shared" si="155"/>
        <v>0</v>
      </c>
      <c r="BR200" s="34">
        <f t="shared" si="155"/>
        <v>0</v>
      </c>
      <c r="BS200" s="34">
        <f t="shared" si="155"/>
        <v>0</v>
      </c>
      <c r="BT200" s="34">
        <f t="shared" si="155"/>
        <v>0</v>
      </c>
      <c r="BU200" s="34">
        <f t="shared" si="155"/>
        <v>0</v>
      </c>
      <c r="BV200" s="34">
        <f t="shared" si="155"/>
        <v>0</v>
      </c>
      <c r="BW200" s="34">
        <f t="shared" si="155"/>
        <v>0</v>
      </c>
      <c r="BX200" s="34">
        <f t="shared" si="155"/>
        <v>0</v>
      </c>
      <c r="BY200" s="34">
        <f t="shared" si="155"/>
        <v>0</v>
      </c>
      <c r="BZ200" s="34">
        <f t="shared" si="155"/>
        <v>0</v>
      </c>
      <c r="CA200" s="34">
        <f t="shared" si="155"/>
        <v>0</v>
      </c>
      <c r="CB200" s="34">
        <f t="shared" si="155"/>
        <v>0</v>
      </c>
      <c r="CC200" s="34">
        <f t="shared" si="155"/>
        <v>0</v>
      </c>
      <c r="CD200" s="34">
        <f t="shared" si="155"/>
        <v>0</v>
      </c>
      <c r="CE200" s="34">
        <f t="shared" ref="CE200:CN200" si="156">CE195</f>
        <v>0</v>
      </c>
      <c r="CF200" s="34">
        <f t="shared" si="156"/>
        <v>0</v>
      </c>
      <c r="CG200" s="34">
        <f t="shared" si="156"/>
        <v>0</v>
      </c>
      <c r="CH200" s="34">
        <f t="shared" si="156"/>
        <v>0</v>
      </c>
      <c r="CI200" s="34">
        <f t="shared" si="156"/>
        <v>0</v>
      </c>
      <c r="CJ200" s="34">
        <f t="shared" si="156"/>
        <v>0</v>
      </c>
      <c r="CK200" s="34">
        <f t="shared" si="156"/>
        <v>0</v>
      </c>
      <c r="CL200" s="34">
        <f t="shared" si="156"/>
        <v>0</v>
      </c>
      <c r="CM200" s="34">
        <f t="shared" si="156"/>
        <v>0</v>
      </c>
      <c r="CN200" s="34">
        <f t="shared" si="156"/>
        <v>0</v>
      </c>
      <c r="CO200" s="252"/>
      <c r="CP200" s="40"/>
      <c r="CQ200" s="41"/>
      <c r="CR200" s="59"/>
      <c r="CS200" s="193"/>
      <c r="CT200" s="209">
        <f>A199</f>
        <v>0</v>
      </c>
      <c r="CU200" s="193"/>
      <c r="CV200" s="193"/>
      <c r="CW200" s="193"/>
      <c r="CX200" s="193"/>
      <c r="CY200" s="193"/>
      <c r="CZ200" s="193"/>
      <c r="DA200" s="193"/>
      <c r="DB200" s="193"/>
      <c r="DC200" s="193"/>
      <c r="DD200" s="193"/>
      <c r="DE200" s="193"/>
      <c r="DF200" s="193"/>
      <c r="DG200" s="193"/>
      <c r="DH200" s="193"/>
      <c r="DI200" s="193"/>
      <c r="DJ200" s="193"/>
      <c r="DK200" s="193"/>
      <c r="DL200" s="193"/>
      <c r="DM200" s="193"/>
      <c r="DN200" s="193"/>
      <c r="DO200" s="193"/>
      <c r="DP200" s="193"/>
      <c r="DQ200" s="193"/>
      <c r="DR200" s="193"/>
      <c r="DS200" s="193"/>
      <c r="DT200" s="193"/>
      <c r="DU200" s="193"/>
      <c r="DV200" s="193"/>
      <c r="DW200" s="193"/>
      <c r="DX200" s="193"/>
      <c r="DY200" s="193"/>
      <c r="DZ200" s="193"/>
      <c r="EA200" s="193"/>
      <c r="EB200" s="193"/>
      <c r="EC200" s="193"/>
      <c r="ED200" s="193"/>
      <c r="EE200" s="193"/>
      <c r="EF200" s="193"/>
      <c r="EG200" s="193"/>
      <c r="EH200" s="193"/>
      <c r="EI200" s="193"/>
      <c r="EJ200" s="193"/>
      <c r="EK200" s="193"/>
      <c r="EL200" s="193"/>
      <c r="EM200" s="193"/>
      <c r="EN200" s="193"/>
      <c r="EO200" s="193"/>
      <c r="EP200" s="193"/>
      <c r="EQ200" s="193"/>
      <c r="ER200" s="193"/>
      <c r="ES200" s="193"/>
      <c r="ET200" s="193"/>
      <c r="EU200" s="193"/>
      <c r="EV200" s="193"/>
      <c r="EW200" s="193"/>
      <c r="EX200" s="193"/>
      <c r="EY200" s="193"/>
      <c r="EZ200" s="193"/>
      <c r="FA200" s="193"/>
      <c r="FB200" s="193"/>
      <c r="FC200" s="193"/>
      <c r="FD200" s="193"/>
      <c r="FE200" s="193"/>
      <c r="FF200" s="193"/>
      <c r="FG200" s="193"/>
      <c r="FH200" s="193"/>
      <c r="FI200" s="193"/>
      <c r="FJ200" s="193"/>
      <c r="FK200" s="193"/>
      <c r="FL200" s="193"/>
      <c r="FM200" s="193"/>
      <c r="FN200" s="193"/>
      <c r="FO200" s="193"/>
      <c r="FP200" s="193"/>
      <c r="FQ200" s="193"/>
      <c r="FR200" s="193"/>
      <c r="FS200" s="193"/>
      <c r="FT200" s="193"/>
      <c r="FU200" s="193"/>
      <c r="FV200" s="193"/>
      <c r="FW200" s="193"/>
      <c r="FX200" s="193"/>
      <c r="FY200" s="193"/>
      <c r="FZ200" s="193"/>
      <c r="GA200" s="193"/>
      <c r="GB200" s="193"/>
    </row>
    <row r="201" spans="1:184" s="179" customFormat="1" hidden="1">
      <c r="A201" s="279">
        <v>36</v>
      </c>
      <c r="B201" s="16" t="s">
        <v>18</v>
      </c>
      <c r="C201" s="46">
        <f>RANK(C204,$C204:$CN204,0)</f>
        <v>1</v>
      </c>
      <c r="D201" s="46">
        <f t="shared" ref="D201:BO201" si="157">RANK(D204,$C204:$CN204,0)</f>
        <v>1</v>
      </c>
      <c r="E201" s="46">
        <f t="shared" si="157"/>
        <v>1</v>
      </c>
      <c r="F201" s="46">
        <f t="shared" si="157"/>
        <v>1</v>
      </c>
      <c r="G201" s="46">
        <f t="shared" si="157"/>
        <v>1</v>
      </c>
      <c r="H201" s="46">
        <f t="shared" si="157"/>
        <v>1</v>
      </c>
      <c r="I201" s="46">
        <f t="shared" si="157"/>
        <v>1</v>
      </c>
      <c r="J201" s="46">
        <f t="shared" si="157"/>
        <v>1</v>
      </c>
      <c r="K201" s="46">
        <f t="shared" si="157"/>
        <v>1</v>
      </c>
      <c r="L201" s="46">
        <f t="shared" si="157"/>
        <v>1</v>
      </c>
      <c r="M201" s="46">
        <f t="shared" si="157"/>
        <v>1</v>
      </c>
      <c r="N201" s="46">
        <f t="shared" si="157"/>
        <v>1</v>
      </c>
      <c r="O201" s="46">
        <f t="shared" si="157"/>
        <v>1</v>
      </c>
      <c r="P201" s="46">
        <f t="shared" si="157"/>
        <v>1</v>
      </c>
      <c r="Q201" s="46">
        <f t="shared" si="157"/>
        <v>1</v>
      </c>
      <c r="R201" s="46">
        <f t="shared" si="157"/>
        <v>1</v>
      </c>
      <c r="S201" s="46">
        <f t="shared" si="157"/>
        <v>1</v>
      </c>
      <c r="T201" s="46">
        <f t="shared" si="157"/>
        <v>1</v>
      </c>
      <c r="U201" s="46">
        <f t="shared" si="157"/>
        <v>1</v>
      </c>
      <c r="V201" s="46">
        <f t="shared" si="157"/>
        <v>1</v>
      </c>
      <c r="W201" s="46">
        <f t="shared" si="157"/>
        <v>1</v>
      </c>
      <c r="X201" s="46">
        <f t="shared" si="157"/>
        <v>1</v>
      </c>
      <c r="Y201" s="46">
        <f t="shared" si="157"/>
        <v>1</v>
      </c>
      <c r="Z201" s="46">
        <f t="shared" si="157"/>
        <v>1</v>
      </c>
      <c r="AA201" s="46">
        <f t="shared" si="157"/>
        <v>1</v>
      </c>
      <c r="AB201" s="46">
        <f t="shared" si="157"/>
        <v>1</v>
      </c>
      <c r="AC201" s="46">
        <f t="shared" si="157"/>
        <v>1</v>
      </c>
      <c r="AD201" s="46">
        <f t="shared" si="157"/>
        <v>1</v>
      </c>
      <c r="AE201" s="46">
        <f t="shared" si="157"/>
        <v>1</v>
      </c>
      <c r="AF201" s="46">
        <f t="shared" si="157"/>
        <v>1</v>
      </c>
      <c r="AG201" s="46">
        <f t="shared" si="157"/>
        <v>1</v>
      </c>
      <c r="AH201" s="46">
        <f t="shared" si="157"/>
        <v>1</v>
      </c>
      <c r="AI201" s="46">
        <f t="shared" si="157"/>
        <v>1</v>
      </c>
      <c r="AJ201" s="46">
        <f t="shared" si="157"/>
        <v>1</v>
      </c>
      <c r="AK201" s="46">
        <f t="shared" si="157"/>
        <v>1</v>
      </c>
      <c r="AL201" s="46">
        <f t="shared" si="157"/>
        <v>1</v>
      </c>
      <c r="AM201" s="46">
        <f t="shared" si="157"/>
        <v>1</v>
      </c>
      <c r="AN201" s="46">
        <f t="shared" si="157"/>
        <v>1</v>
      </c>
      <c r="AO201" s="46">
        <f t="shared" si="157"/>
        <v>1</v>
      </c>
      <c r="AP201" s="46">
        <f t="shared" si="157"/>
        <v>1</v>
      </c>
      <c r="AQ201" s="46">
        <f t="shared" si="157"/>
        <v>1</v>
      </c>
      <c r="AR201" s="46">
        <f t="shared" si="157"/>
        <v>1</v>
      </c>
      <c r="AS201" s="46">
        <f t="shared" si="157"/>
        <v>1</v>
      </c>
      <c r="AT201" s="46">
        <f t="shared" si="157"/>
        <v>1</v>
      </c>
      <c r="AU201" s="46">
        <f t="shared" si="157"/>
        <v>1</v>
      </c>
      <c r="AV201" s="46">
        <f t="shared" si="157"/>
        <v>1</v>
      </c>
      <c r="AW201" s="46">
        <f t="shared" si="157"/>
        <v>1</v>
      </c>
      <c r="AX201" s="46">
        <f t="shared" si="157"/>
        <v>1</v>
      </c>
      <c r="AY201" s="46">
        <f t="shared" si="157"/>
        <v>1</v>
      </c>
      <c r="AZ201" s="46">
        <f t="shared" si="157"/>
        <v>1</v>
      </c>
      <c r="BA201" s="46">
        <f t="shared" si="157"/>
        <v>1</v>
      </c>
      <c r="BB201" s="46">
        <f t="shared" si="157"/>
        <v>1</v>
      </c>
      <c r="BC201" s="46">
        <f t="shared" si="157"/>
        <v>1</v>
      </c>
      <c r="BD201" s="46">
        <f t="shared" si="157"/>
        <v>1</v>
      </c>
      <c r="BE201" s="46">
        <f t="shared" si="157"/>
        <v>1</v>
      </c>
      <c r="BF201" s="46">
        <f t="shared" si="157"/>
        <v>1</v>
      </c>
      <c r="BG201" s="46">
        <f t="shared" si="157"/>
        <v>1</v>
      </c>
      <c r="BH201" s="46">
        <f t="shared" si="157"/>
        <v>1</v>
      </c>
      <c r="BI201" s="46">
        <f t="shared" si="157"/>
        <v>1</v>
      </c>
      <c r="BJ201" s="46">
        <f t="shared" si="157"/>
        <v>1</v>
      </c>
      <c r="BK201" s="46">
        <f t="shared" si="157"/>
        <v>1</v>
      </c>
      <c r="BL201" s="46">
        <f t="shared" si="157"/>
        <v>1</v>
      </c>
      <c r="BM201" s="46">
        <f t="shared" si="157"/>
        <v>1</v>
      </c>
      <c r="BN201" s="46">
        <f t="shared" si="157"/>
        <v>1</v>
      </c>
      <c r="BO201" s="46">
        <f t="shared" si="157"/>
        <v>1</v>
      </c>
      <c r="BP201" s="46">
        <f t="shared" ref="BP201:CN201" si="158">RANK(BP204,$C204:$CN204,0)</f>
        <v>1</v>
      </c>
      <c r="BQ201" s="46">
        <f t="shared" si="158"/>
        <v>1</v>
      </c>
      <c r="BR201" s="46">
        <f t="shared" si="158"/>
        <v>1</v>
      </c>
      <c r="BS201" s="46">
        <f t="shared" si="158"/>
        <v>1</v>
      </c>
      <c r="BT201" s="46">
        <f t="shared" si="158"/>
        <v>1</v>
      </c>
      <c r="BU201" s="46">
        <f t="shared" si="158"/>
        <v>1</v>
      </c>
      <c r="BV201" s="46">
        <f t="shared" si="158"/>
        <v>1</v>
      </c>
      <c r="BW201" s="46">
        <f t="shared" si="158"/>
        <v>1</v>
      </c>
      <c r="BX201" s="46">
        <f t="shared" si="158"/>
        <v>1</v>
      </c>
      <c r="BY201" s="46">
        <f t="shared" si="158"/>
        <v>1</v>
      </c>
      <c r="BZ201" s="46">
        <f t="shared" si="158"/>
        <v>1</v>
      </c>
      <c r="CA201" s="46">
        <f t="shared" si="158"/>
        <v>1</v>
      </c>
      <c r="CB201" s="46">
        <f t="shared" si="158"/>
        <v>1</v>
      </c>
      <c r="CC201" s="46">
        <f t="shared" si="158"/>
        <v>1</v>
      </c>
      <c r="CD201" s="46">
        <f t="shared" si="158"/>
        <v>1</v>
      </c>
      <c r="CE201" s="46">
        <f t="shared" si="158"/>
        <v>1</v>
      </c>
      <c r="CF201" s="46">
        <f t="shared" si="158"/>
        <v>1</v>
      </c>
      <c r="CG201" s="46">
        <f t="shared" si="158"/>
        <v>1</v>
      </c>
      <c r="CH201" s="46">
        <f t="shared" si="158"/>
        <v>1</v>
      </c>
      <c r="CI201" s="46">
        <f t="shared" si="158"/>
        <v>1</v>
      </c>
      <c r="CJ201" s="46">
        <f t="shared" si="158"/>
        <v>1</v>
      </c>
      <c r="CK201" s="46">
        <f t="shared" si="158"/>
        <v>1</v>
      </c>
      <c r="CL201" s="46">
        <f t="shared" si="158"/>
        <v>1</v>
      </c>
      <c r="CM201" s="46">
        <f t="shared" si="158"/>
        <v>1</v>
      </c>
      <c r="CN201" s="46">
        <f t="shared" si="158"/>
        <v>1</v>
      </c>
      <c r="CO201" s="252"/>
      <c r="CP201" s="40"/>
      <c r="CQ201" s="41"/>
      <c r="CR201" s="59"/>
      <c r="CS201" s="193"/>
      <c r="CT201" s="209"/>
      <c r="CU201" s="193"/>
      <c r="CV201" s="193"/>
      <c r="CW201" s="193"/>
      <c r="CX201" s="193"/>
      <c r="CY201" s="193"/>
      <c r="CZ201" s="193"/>
      <c r="DA201" s="193"/>
      <c r="DB201" s="193"/>
      <c r="DC201" s="193"/>
      <c r="DD201" s="193"/>
      <c r="DE201" s="193"/>
      <c r="DF201" s="193"/>
      <c r="DG201" s="193"/>
      <c r="DH201" s="193"/>
      <c r="DI201" s="193"/>
      <c r="DJ201" s="193"/>
      <c r="DK201" s="193"/>
      <c r="DL201" s="193"/>
      <c r="DM201" s="193"/>
      <c r="DN201" s="193"/>
      <c r="DO201" s="193"/>
      <c r="DP201" s="193"/>
      <c r="DQ201" s="193"/>
      <c r="DR201" s="193"/>
      <c r="DS201" s="193"/>
      <c r="DT201" s="193"/>
      <c r="DU201" s="193"/>
      <c r="DV201" s="193"/>
      <c r="DW201" s="193"/>
      <c r="DX201" s="193"/>
      <c r="DY201" s="193"/>
      <c r="DZ201" s="193"/>
      <c r="EA201" s="193"/>
      <c r="EB201" s="193"/>
      <c r="EC201" s="193"/>
      <c r="ED201" s="193"/>
      <c r="EE201" s="193"/>
      <c r="EF201" s="193"/>
      <c r="EG201" s="193"/>
      <c r="EH201" s="193"/>
      <c r="EI201" s="193"/>
      <c r="EJ201" s="193"/>
      <c r="EK201" s="193"/>
      <c r="EL201" s="193"/>
      <c r="EM201" s="193"/>
      <c r="EN201" s="193"/>
      <c r="EO201" s="193"/>
      <c r="EP201" s="193"/>
      <c r="EQ201" s="193"/>
      <c r="ER201" s="193"/>
      <c r="ES201" s="193"/>
      <c r="ET201" s="193"/>
      <c r="EU201" s="193"/>
      <c r="EV201" s="193"/>
      <c r="EW201" s="193"/>
      <c r="EX201" s="193"/>
      <c r="EY201" s="193"/>
      <c r="EZ201" s="193"/>
      <c r="FA201" s="193"/>
      <c r="FB201" s="193"/>
      <c r="FC201" s="193"/>
      <c r="FD201" s="193"/>
      <c r="FE201" s="193"/>
      <c r="FF201" s="193"/>
      <c r="FG201" s="193"/>
      <c r="FH201" s="193"/>
      <c r="FI201" s="193"/>
      <c r="FJ201" s="193"/>
      <c r="FK201" s="193"/>
      <c r="FL201" s="193"/>
      <c r="FM201" s="193"/>
      <c r="FN201" s="193"/>
      <c r="FO201" s="193"/>
      <c r="FP201" s="193"/>
      <c r="FQ201" s="193"/>
      <c r="FR201" s="193"/>
      <c r="FS201" s="193"/>
      <c r="FT201" s="193"/>
      <c r="FU201" s="193"/>
      <c r="FV201" s="193"/>
      <c r="FW201" s="193"/>
      <c r="FX201" s="193"/>
      <c r="FY201" s="193"/>
      <c r="FZ201" s="193"/>
      <c r="GA201" s="193"/>
      <c r="GB201" s="193"/>
    </row>
    <row r="202" spans="1:184" s="179" customFormat="1">
      <c r="A202" s="280"/>
      <c r="B202" s="16" t="s">
        <v>1</v>
      </c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252"/>
      <c r="CP202" s="188" t="str">
        <f>IF(Randomizer!CP227=0,"",Randomizer!CP227)</f>
        <v/>
      </c>
      <c r="CQ202" s="188" t="str">
        <f>IF(CP202=0, "", Randomizer!CQ227)</f>
        <v/>
      </c>
      <c r="CR202" s="59"/>
      <c r="CS202" s="193"/>
      <c r="CT202" s="209">
        <f>A201</f>
        <v>36</v>
      </c>
      <c r="CU202" s="193"/>
      <c r="CV202" s="193"/>
      <c r="CW202" s="193"/>
      <c r="CX202" s="193"/>
      <c r="CY202" s="193"/>
      <c r="CZ202" s="193"/>
      <c r="DA202" s="193"/>
      <c r="DB202" s="193"/>
      <c r="DC202" s="193"/>
      <c r="DD202" s="193"/>
      <c r="DE202" s="193"/>
      <c r="DF202" s="193"/>
      <c r="DG202" s="193"/>
      <c r="DH202" s="193"/>
      <c r="DI202" s="193"/>
      <c r="DJ202" s="193"/>
      <c r="DK202" s="193"/>
      <c r="DL202" s="193"/>
      <c r="DM202" s="193"/>
      <c r="DN202" s="193"/>
      <c r="DO202" s="193"/>
      <c r="DP202" s="193"/>
      <c r="DQ202" s="193"/>
      <c r="DR202" s="193"/>
      <c r="DS202" s="193"/>
      <c r="DT202" s="193"/>
      <c r="DU202" s="193"/>
      <c r="DV202" s="193"/>
      <c r="DW202" s="193"/>
      <c r="DX202" s="193"/>
      <c r="DY202" s="193"/>
      <c r="DZ202" s="193"/>
      <c r="EA202" s="193"/>
      <c r="EB202" s="193"/>
      <c r="EC202" s="193"/>
      <c r="ED202" s="193"/>
      <c r="EE202" s="193"/>
      <c r="EF202" s="193"/>
      <c r="EG202" s="193"/>
      <c r="EH202" s="193"/>
      <c r="EI202" s="193"/>
      <c r="EJ202" s="193"/>
      <c r="EK202" s="193"/>
      <c r="EL202" s="193"/>
      <c r="EM202" s="193"/>
      <c r="EN202" s="193"/>
      <c r="EO202" s="193"/>
      <c r="EP202" s="193"/>
      <c r="EQ202" s="193"/>
      <c r="ER202" s="193"/>
      <c r="ES202" s="193"/>
      <c r="ET202" s="193"/>
      <c r="EU202" s="193"/>
      <c r="EV202" s="193"/>
      <c r="EW202" s="193"/>
      <c r="EX202" s="193"/>
      <c r="EY202" s="193"/>
      <c r="EZ202" s="193"/>
      <c r="FA202" s="193"/>
      <c r="FB202" s="193"/>
      <c r="FC202" s="193"/>
      <c r="FD202" s="193"/>
      <c r="FE202" s="193"/>
      <c r="FF202" s="193"/>
      <c r="FG202" s="193"/>
      <c r="FH202" s="193"/>
      <c r="FI202" s="193"/>
      <c r="FJ202" s="193"/>
      <c r="FK202" s="193"/>
      <c r="FL202" s="193"/>
      <c r="FM202" s="193"/>
      <c r="FN202" s="193"/>
      <c r="FO202" s="193"/>
      <c r="FP202" s="193"/>
      <c r="FQ202" s="193"/>
      <c r="FR202" s="193"/>
      <c r="FS202" s="193"/>
      <c r="FT202" s="193"/>
      <c r="FU202" s="193"/>
      <c r="FV202" s="193"/>
      <c r="FW202" s="193"/>
      <c r="FX202" s="193"/>
      <c r="FY202" s="193"/>
      <c r="FZ202" s="193"/>
      <c r="GA202" s="193"/>
      <c r="GB202" s="193"/>
    </row>
    <row r="203" spans="1:184" s="179" customFormat="1">
      <c r="A203" s="280"/>
      <c r="B203" s="16" t="s">
        <v>57</v>
      </c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252"/>
      <c r="CP203" s="245"/>
      <c r="CQ203" s="245"/>
      <c r="CR203" s="59"/>
      <c r="CS203" s="193"/>
      <c r="CT203" s="209"/>
      <c r="CU203" s="193"/>
      <c r="CV203" s="193"/>
      <c r="CW203" s="193"/>
      <c r="CX203" s="193"/>
      <c r="CY203" s="193"/>
      <c r="CZ203" s="193"/>
      <c r="DA203" s="193"/>
      <c r="DB203" s="193"/>
      <c r="DC203" s="193"/>
      <c r="DD203" s="193"/>
      <c r="DE203" s="193"/>
      <c r="DF203" s="193"/>
      <c r="DG203" s="193"/>
      <c r="DH203" s="193"/>
      <c r="DI203" s="193"/>
      <c r="DJ203" s="193"/>
      <c r="DK203" s="193"/>
      <c r="DL203" s="193"/>
      <c r="DM203" s="193"/>
      <c r="DN203" s="193"/>
      <c r="DO203" s="193"/>
      <c r="DP203" s="193"/>
      <c r="DQ203" s="193"/>
      <c r="DR203" s="193"/>
      <c r="DS203" s="193"/>
      <c r="DT203" s="193"/>
      <c r="DU203" s="193"/>
      <c r="DV203" s="193"/>
      <c r="DW203" s="193"/>
      <c r="DX203" s="193"/>
      <c r="DY203" s="193"/>
      <c r="DZ203" s="193"/>
      <c r="EA203" s="193"/>
      <c r="EB203" s="193"/>
      <c r="EC203" s="193"/>
      <c r="ED203" s="193"/>
      <c r="EE203" s="193"/>
      <c r="EF203" s="193"/>
      <c r="EG203" s="193"/>
      <c r="EH203" s="193"/>
      <c r="EI203" s="193"/>
      <c r="EJ203" s="193"/>
      <c r="EK203" s="193"/>
      <c r="EL203" s="193"/>
      <c r="EM203" s="193"/>
      <c r="EN203" s="193"/>
      <c r="EO203" s="193"/>
      <c r="EP203" s="193"/>
      <c r="EQ203" s="193"/>
      <c r="ER203" s="193"/>
      <c r="ES203" s="193"/>
      <c r="ET203" s="193"/>
      <c r="EU203" s="193"/>
      <c r="EV203" s="193"/>
      <c r="EW203" s="193"/>
      <c r="EX203" s="193"/>
      <c r="EY203" s="193"/>
      <c r="EZ203" s="193"/>
      <c r="FA203" s="193"/>
      <c r="FB203" s="193"/>
      <c r="FC203" s="193"/>
      <c r="FD203" s="193"/>
      <c r="FE203" s="193"/>
      <c r="FF203" s="193"/>
      <c r="FG203" s="193"/>
      <c r="FH203" s="193"/>
      <c r="FI203" s="193"/>
      <c r="FJ203" s="193"/>
      <c r="FK203" s="193"/>
      <c r="FL203" s="193"/>
      <c r="FM203" s="193"/>
      <c r="FN203" s="193"/>
      <c r="FO203" s="193"/>
      <c r="FP203" s="193"/>
      <c r="FQ203" s="193"/>
      <c r="FR203" s="193"/>
      <c r="FS203" s="193"/>
      <c r="FT203" s="193"/>
      <c r="FU203" s="193"/>
      <c r="FV203" s="193"/>
      <c r="FW203" s="193"/>
      <c r="FX203" s="193"/>
      <c r="FY203" s="193"/>
      <c r="FZ203" s="193"/>
      <c r="GA203" s="193"/>
      <c r="GB203" s="193"/>
    </row>
    <row r="204" spans="1:184" s="179" customFormat="1">
      <c r="A204" s="280"/>
      <c r="B204" s="16" t="s">
        <v>2</v>
      </c>
      <c r="C204" s="32">
        <f>Randomizer!C230</f>
        <v>0</v>
      </c>
      <c r="D204" s="32">
        <f>Randomizer!D230</f>
        <v>0</v>
      </c>
      <c r="E204" s="32">
        <f>Randomizer!E230</f>
        <v>0</v>
      </c>
      <c r="F204" s="32">
        <f>Randomizer!F230</f>
        <v>0</v>
      </c>
      <c r="G204" s="32">
        <f>Randomizer!G230</f>
        <v>0</v>
      </c>
      <c r="H204" s="32">
        <f>Randomizer!H230</f>
        <v>0</v>
      </c>
      <c r="I204" s="32">
        <f>Randomizer!I230</f>
        <v>0</v>
      </c>
      <c r="J204" s="32">
        <f>Randomizer!J230</f>
        <v>0</v>
      </c>
      <c r="K204" s="32">
        <f>Randomizer!K230</f>
        <v>0</v>
      </c>
      <c r="L204" s="32">
        <f>Randomizer!L230</f>
        <v>0</v>
      </c>
      <c r="M204" s="32">
        <f>Randomizer!M230</f>
        <v>0</v>
      </c>
      <c r="N204" s="32">
        <f>Randomizer!N230</f>
        <v>0</v>
      </c>
      <c r="O204" s="32">
        <f>Randomizer!O230</f>
        <v>0</v>
      </c>
      <c r="P204" s="32">
        <f>Randomizer!P230</f>
        <v>0</v>
      </c>
      <c r="Q204" s="32">
        <f>Randomizer!Q230</f>
        <v>0</v>
      </c>
      <c r="R204" s="32">
        <f>Randomizer!R230</f>
        <v>0</v>
      </c>
      <c r="S204" s="32">
        <f>Randomizer!S230</f>
        <v>0</v>
      </c>
      <c r="T204" s="32">
        <f>Randomizer!T230</f>
        <v>0</v>
      </c>
      <c r="U204" s="32">
        <f>Randomizer!U230</f>
        <v>0</v>
      </c>
      <c r="V204" s="32">
        <f>Randomizer!V230</f>
        <v>0</v>
      </c>
      <c r="W204" s="32">
        <f>Randomizer!W230</f>
        <v>0</v>
      </c>
      <c r="X204" s="32">
        <f>Randomizer!X230</f>
        <v>0</v>
      </c>
      <c r="Y204" s="32">
        <f>Randomizer!Y230</f>
        <v>0</v>
      </c>
      <c r="Z204" s="32">
        <f>Randomizer!Z230</f>
        <v>0</v>
      </c>
      <c r="AA204" s="32">
        <f>Randomizer!AA230</f>
        <v>0</v>
      </c>
      <c r="AB204" s="32">
        <f>Randomizer!AB230</f>
        <v>0</v>
      </c>
      <c r="AC204" s="32">
        <f>Randomizer!AC230</f>
        <v>0</v>
      </c>
      <c r="AD204" s="32">
        <f>Randomizer!AD230</f>
        <v>0</v>
      </c>
      <c r="AE204" s="32">
        <f>Randomizer!AE230</f>
        <v>0</v>
      </c>
      <c r="AF204" s="32">
        <f>Randomizer!AF230</f>
        <v>0</v>
      </c>
      <c r="AG204" s="32">
        <f>Randomizer!AG230</f>
        <v>0</v>
      </c>
      <c r="AH204" s="32">
        <f>Randomizer!AH230</f>
        <v>0</v>
      </c>
      <c r="AI204" s="32">
        <f>Randomizer!AI230</f>
        <v>0</v>
      </c>
      <c r="AJ204" s="32">
        <f>Randomizer!AJ230</f>
        <v>0</v>
      </c>
      <c r="AK204" s="32">
        <f>Randomizer!AK230</f>
        <v>0</v>
      </c>
      <c r="AL204" s="32">
        <f>Randomizer!AL230</f>
        <v>0</v>
      </c>
      <c r="AM204" s="32">
        <f>Randomizer!AM230</f>
        <v>0</v>
      </c>
      <c r="AN204" s="32">
        <f>Randomizer!AN230</f>
        <v>0</v>
      </c>
      <c r="AO204" s="32">
        <f>Randomizer!AO230</f>
        <v>0</v>
      </c>
      <c r="AP204" s="32">
        <f>Randomizer!AP230</f>
        <v>0</v>
      </c>
      <c r="AQ204" s="32">
        <f>Randomizer!AQ230</f>
        <v>0</v>
      </c>
      <c r="AR204" s="32">
        <f>Randomizer!AR230</f>
        <v>0</v>
      </c>
      <c r="AS204" s="32">
        <f>Randomizer!AS230</f>
        <v>0</v>
      </c>
      <c r="AT204" s="32">
        <f>Randomizer!AT230</f>
        <v>0</v>
      </c>
      <c r="AU204" s="32">
        <f>Randomizer!AU230</f>
        <v>0</v>
      </c>
      <c r="AV204" s="32">
        <f>Randomizer!AV230</f>
        <v>0</v>
      </c>
      <c r="AW204" s="32">
        <f>Randomizer!AW230</f>
        <v>0</v>
      </c>
      <c r="AX204" s="32">
        <f>Randomizer!AX230</f>
        <v>0</v>
      </c>
      <c r="AY204" s="32">
        <f>Randomizer!AY230</f>
        <v>0</v>
      </c>
      <c r="AZ204" s="32">
        <f>Randomizer!AZ230</f>
        <v>0</v>
      </c>
      <c r="BA204" s="32">
        <f>Randomizer!BA230</f>
        <v>0</v>
      </c>
      <c r="BB204" s="32">
        <f>Randomizer!BB230</f>
        <v>0</v>
      </c>
      <c r="BC204" s="32">
        <f>Randomizer!BC230</f>
        <v>0</v>
      </c>
      <c r="BD204" s="32">
        <f>Randomizer!BD230</f>
        <v>0</v>
      </c>
      <c r="BE204" s="32">
        <f>Randomizer!BE230</f>
        <v>0</v>
      </c>
      <c r="BF204" s="32">
        <f>Randomizer!BF230</f>
        <v>0</v>
      </c>
      <c r="BG204" s="32">
        <f>Randomizer!BG230</f>
        <v>0</v>
      </c>
      <c r="BH204" s="32">
        <f>Randomizer!BH230</f>
        <v>0</v>
      </c>
      <c r="BI204" s="32">
        <f>Randomizer!BI230</f>
        <v>0</v>
      </c>
      <c r="BJ204" s="32">
        <f>Randomizer!BJ230</f>
        <v>0</v>
      </c>
      <c r="BK204" s="32">
        <f>Randomizer!BK230</f>
        <v>0</v>
      </c>
      <c r="BL204" s="32">
        <f>Randomizer!BL230</f>
        <v>0</v>
      </c>
      <c r="BM204" s="32">
        <f>Randomizer!BM230</f>
        <v>0</v>
      </c>
      <c r="BN204" s="32">
        <f>Randomizer!BN230</f>
        <v>0</v>
      </c>
      <c r="BO204" s="32">
        <f>Randomizer!BO230</f>
        <v>0</v>
      </c>
      <c r="BP204" s="32">
        <f>Randomizer!BP230</f>
        <v>0</v>
      </c>
      <c r="BQ204" s="32">
        <f>Randomizer!BQ230</f>
        <v>0</v>
      </c>
      <c r="BR204" s="32">
        <f>Randomizer!BR230</f>
        <v>0</v>
      </c>
      <c r="BS204" s="32">
        <f>Randomizer!BS230</f>
        <v>0</v>
      </c>
      <c r="BT204" s="32">
        <f>Randomizer!BT230</f>
        <v>0</v>
      </c>
      <c r="BU204" s="32">
        <f>Randomizer!BU230</f>
        <v>0</v>
      </c>
      <c r="BV204" s="32">
        <f>Randomizer!BV230</f>
        <v>0</v>
      </c>
      <c r="BW204" s="32">
        <f>Randomizer!BW230</f>
        <v>0</v>
      </c>
      <c r="BX204" s="32">
        <f>Randomizer!BX230</f>
        <v>0</v>
      </c>
      <c r="BY204" s="32">
        <f>Randomizer!BY230</f>
        <v>0</v>
      </c>
      <c r="BZ204" s="32">
        <f>Randomizer!BZ230</f>
        <v>0</v>
      </c>
      <c r="CA204" s="32">
        <f>Randomizer!CA230</f>
        <v>0</v>
      </c>
      <c r="CB204" s="32">
        <f>Randomizer!CB230</f>
        <v>0</v>
      </c>
      <c r="CC204" s="32">
        <f>Randomizer!CC230</f>
        <v>0</v>
      </c>
      <c r="CD204" s="32">
        <f>Randomizer!CD230</f>
        <v>0</v>
      </c>
      <c r="CE204" s="32">
        <f>Randomizer!CE230</f>
        <v>0</v>
      </c>
      <c r="CF204" s="32">
        <f>Randomizer!CF230</f>
        <v>0</v>
      </c>
      <c r="CG204" s="32">
        <f>Randomizer!CG230</f>
        <v>0</v>
      </c>
      <c r="CH204" s="32">
        <f>Randomizer!CH230</f>
        <v>0</v>
      </c>
      <c r="CI204" s="32">
        <f>Randomizer!CI230</f>
        <v>0</v>
      </c>
      <c r="CJ204" s="32">
        <f>Randomizer!CJ230</f>
        <v>0</v>
      </c>
      <c r="CK204" s="32">
        <f>Randomizer!CK230</f>
        <v>0</v>
      </c>
      <c r="CL204" s="32">
        <f>Randomizer!CL230</f>
        <v>0</v>
      </c>
      <c r="CM204" s="32">
        <f>Randomizer!CM230</f>
        <v>0</v>
      </c>
      <c r="CN204" s="32">
        <f>Randomizer!CN230</f>
        <v>0</v>
      </c>
      <c r="CO204" s="252"/>
      <c r="CP204" s="189"/>
      <c r="CQ204" s="190"/>
      <c r="CR204" s="59"/>
      <c r="CS204" s="193"/>
      <c r="CT204" s="209"/>
      <c r="CU204" s="193"/>
      <c r="CV204" s="193"/>
      <c r="CW204" s="193"/>
      <c r="CX204" s="193"/>
      <c r="CY204" s="193"/>
      <c r="CZ204" s="193"/>
      <c r="DA204" s="193"/>
      <c r="DB204" s="193"/>
      <c r="DC204" s="193"/>
      <c r="DD204" s="193"/>
      <c r="DE204" s="193"/>
      <c r="DF204" s="193"/>
      <c r="DG204" s="193"/>
      <c r="DH204" s="193"/>
      <c r="DI204" s="193"/>
      <c r="DJ204" s="193"/>
      <c r="DK204" s="193"/>
      <c r="DL204" s="193"/>
      <c r="DM204" s="193"/>
      <c r="DN204" s="193"/>
      <c r="DO204" s="193"/>
      <c r="DP204" s="193"/>
      <c r="DQ204" s="193"/>
      <c r="DR204" s="193"/>
      <c r="DS204" s="193"/>
      <c r="DT204" s="193"/>
      <c r="DU204" s="193"/>
      <c r="DV204" s="193"/>
      <c r="DW204" s="193"/>
      <c r="DX204" s="193"/>
      <c r="DY204" s="193"/>
      <c r="DZ204" s="193"/>
      <c r="EA204" s="193"/>
      <c r="EB204" s="193"/>
      <c r="EC204" s="193"/>
      <c r="ED204" s="193"/>
      <c r="EE204" s="193"/>
      <c r="EF204" s="193"/>
      <c r="EG204" s="193"/>
      <c r="EH204" s="193"/>
      <c r="EI204" s="193"/>
      <c r="EJ204" s="193"/>
      <c r="EK204" s="193"/>
      <c r="EL204" s="193"/>
      <c r="EM204" s="193"/>
      <c r="EN204" s="193"/>
      <c r="EO204" s="193"/>
      <c r="EP204" s="193"/>
      <c r="EQ204" s="193"/>
      <c r="ER204" s="193"/>
      <c r="ES204" s="193"/>
      <c r="ET204" s="193"/>
      <c r="EU204" s="193"/>
      <c r="EV204" s="193"/>
      <c r="EW204" s="193"/>
      <c r="EX204" s="193"/>
      <c r="EY204" s="193"/>
      <c r="EZ204" s="193"/>
      <c r="FA204" s="193"/>
      <c r="FB204" s="193"/>
      <c r="FC204" s="193"/>
      <c r="FD204" s="193"/>
      <c r="FE204" s="193"/>
      <c r="FF204" s="193"/>
      <c r="FG204" s="193"/>
      <c r="FH204" s="193"/>
      <c r="FI204" s="193"/>
      <c r="FJ204" s="193"/>
      <c r="FK204" s="193"/>
      <c r="FL204" s="193"/>
      <c r="FM204" s="193"/>
      <c r="FN204" s="193"/>
      <c r="FO204" s="193"/>
      <c r="FP204" s="193"/>
      <c r="FQ204" s="193"/>
      <c r="FR204" s="193"/>
      <c r="FS204" s="193"/>
      <c r="FT204" s="193"/>
      <c r="FU204" s="193"/>
      <c r="FV204" s="193"/>
      <c r="FW204" s="193"/>
      <c r="FX204" s="193"/>
      <c r="FY204" s="193"/>
      <c r="FZ204" s="193"/>
      <c r="GA204" s="193"/>
      <c r="GB204" s="193"/>
    </row>
    <row r="205" spans="1:184" s="179" customFormat="1" hidden="1">
      <c r="A205" s="281"/>
      <c r="B205" s="16" t="s">
        <v>16</v>
      </c>
      <c r="C205" s="32" t="str">
        <f>C200</f>
        <v>Frank Hulton </v>
      </c>
      <c r="D205" s="32" t="str">
        <f t="shared" ref="D205:BO205" si="159">D200</f>
        <v>Mark Redsell</v>
      </c>
      <c r="E205" s="32" t="str">
        <f t="shared" si="159"/>
        <v>Greg Dakin</v>
      </c>
      <c r="F205" s="32" t="str">
        <f t="shared" si="159"/>
        <v>Thorsten Folker</v>
      </c>
      <c r="G205" s="32" t="str">
        <f t="shared" si="159"/>
        <v>Joel West </v>
      </c>
      <c r="H205" s="32" t="str">
        <f t="shared" si="159"/>
        <v>Klaus Brettner</v>
      </c>
      <c r="I205" s="32" t="str">
        <f t="shared" si="159"/>
        <v>Markus Meissner</v>
      </c>
      <c r="J205" s="32" t="str">
        <f t="shared" si="159"/>
        <v>Stefan Bernardy</v>
      </c>
      <c r="K205" s="32" t="str">
        <f t="shared" si="159"/>
        <v>Søren Krogh</v>
      </c>
      <c r="L205" s="32" t="str">
        <f t="shared" si="159"/>
        <v>Alvaro Silgado</v>
      </c>
      <c r="M205" s="32" t="str">
        <f t="shared" si="159"/>
        <v>Pete Burgess</v>
      </c>
      <c r="N205" s="32" t="str">
        <f t="shared" si="159"/>
        <v>Dieter Perlick</v>
      </c>
      <c r="O205" s="32" t="str">
        <f t="shared" si="159"/>
        <v>Simon Thornton </v>
      </c>
      <c r="P205" s="32" t="str">
        <f t="shared" si="159"/>
        <v>André Austen</v>
      </c>
      <c r="Q205" s="32" t="str">
        <f t="shared" si="159"/>
        <v>Siegfried Schedel</v>
      </c>
      <c r="R205" s="32" t="str">
        <f t="shared" si="159"/>
        <v>George Young</v>
      </c>
      <c r="S205" s="32" t="str">
        <f t="shared" si="159"/>
        <v>John Phillips</v>
      </c>
      <c r="T205" s="32" t="str">
        <f t="shared" si="159"/>
        <v>Stefan Bertschi</v>
      </c>
      <c r="U205" s="32" t="str">
        <f t="shared" si="159"/>
        <v>Jason Bioletti</v>
      </c>
      <c r="V205" s="32" t="str">
        <f t="shared" si="159"/>
        <v>Allen Elliott</v>
      </c>
      <c r="W205" s="32" t="str">
        <f t="shared" si="159"/>
        <v>Thomas Deinert</v>
      </c>
      <c r="X205" s="32" t="str">
        <f t="shared" si="159"/>
        <v>Mike Evans</v>
      </c>
      <c r="Y205" s="32" t="str">
        <f t="shared" si="159"/>
        <v>Jon Edison</v>
      </c>
      <c r="Z205" s="32" t="str">
        <f t="shared" si="159"/>
        <v>Thomas Henselmann</v>
      </c>
      <c r="AA205" s="32" t="str">
        <f t="shared" si="159"/>
        <v>Sebastian Reichert</v>
      </c>
      <c r="AB205" s="32" t="str">
        <f t="shared" si="159"/>
        <v>Robert Hermans</v>
      </c>
      <c r="AC205" s="32" t="str">
        <f t="shared" si="159"/>
        <v>Eberhard Rosemann</v>
      </c>
      <c r="AD205" s="32" t="str">
        <f t="shared" si="159"/>
        <v>Klaus Kowalski</v>
      </c>
      <c r="AE205" s="32" t="str">
        <f t="shared" si="159"/>
        <v>Mike Shellim</v>
      </c>
      <c r="AF205" s="32" t="str">
        <f t="shared" si="159"/>
        <v>Martin Newnham</v>
      </c>
      <c r="AG205" s="32" t="str">
        <f t="shared" si="159"/>
        <v>Marc Schmieding</v>
      </c>
      <c r="AH205" s="32" t="str">
        <f t="shared" si="159"/>
        <v>Mark Treble</v>
      </c>
      <c r="AI205" s="32" t="str">
        <f t="shared" si="159"/>
        <v>Gary Harrison</v>
      </c>
      <c r="AJ205" s="32" t="str">
        <f t="shared" si="159"/>
        <v>Peter Gunning</v>
      </c>
      <c r="AK205" s="32" t="str">
        <f t="shared" si="159"/>
        <v>Tobias Reik</v>
      </c>
      <c r="AL205" s="32" t="str">
        <f t="shared" si="159"/>
        <v>Mick Walsh</v>
      </c>
      <c r="AM205" s="32" t="str">
        <f t="shared" si="159"/>
        <v>Paul Garnett</v>
      </c>
      <c r="AN205" s="32" t="str">
        <f t="shared" si="159"/>
        <v>Daniel Schneider</v>
      </c>
      <c r="AO205" s="32" t="str">
        <f t="shared" si="159"/>
        <v>Torsten Hermann</v>
      </c>
      <c r="AP205" s="32" t="str">
        <f t="shared" si="159"/>
        <v>Peter Kowalski</v>
      </c>
      <c r="AQ205" s="32" t="str">
        <f t="shared" si="159"/>
        <v>Martin Kopp</v>
      </c>
      <c r="AR205" s="32" t="str">
        <f t="shared" si="159"/>
        <v>Plöschberger Hannes</v>
      </c>
      <c r="AS205" s="32" t="str">
        <f t="shared" si="159"/>
        <v>Rick Ruijsink</v>
      </c>
      <c r="AT205" s="32" t="str">
        <f t="shared" si="159"/>
        <v>Mark Abbotts</v>
      </c>
      <c r="AU205" s="32" t="str">
        <f t="shared" si="159"/>
        <v>Arne Finkeldey</v>
      </c>
      <c r="AV205" s="32" t="str">
        <f t="shared" si="159"/>
        <v>Martin Ulrich </v>
      </c>
      <c r="AW205" s="32" t="str">
        <f t="shared" si="159"/>
        <v>Tony Robertson</v>
      </c>
      <c r="AX205" s="32" t="str">
        <f t="shared" si="159"/>
        <v>Jesper Christensen</v>
      </c>
      <c r="AY205" s="32" t="str">
        <f t="shared" si="159"/>
        <v>Ulrich Duttenhofer</v>
      </c>
      <c r="AZ205" s="32" t="str">
        <f t="shared" si="159"/>
        <v>Robert Ryan</v>
      </c>
      <c r="BA205" s="32">
        <f t="shared" si="159"/>
        <v>0</v>
      </c>
      <c r="BB205" s="32">
        <f t="shared" si="159"/>
        <v>0</v>
      </c>
      <c r="BC205" s="32">
        <f t="shared" si="159"/>
        <v>0</v>
      </c>
      <c r="BD205" s="32">
        <f t="shared" si="159"/>
        <v>0</v>
      </c>
      <c r="BE205" s="32">
        <f t="shared" si="159"/>
        <v>0</v>
      </c>
      <c r="BF205" s="32">
        <f t="shared" si="159"/>
        <v>0</v>
      </c>
      <c r="BG205" s="32">
        <f t="shared" si="159"/>
        <v>0</v>
      </c>
      <c r="BH205" s="32">
        <f t="shared" si="159"/>
        <v>0</v>
      </c>
      <c r="BI205" s="32">
        <f t="shared" si="159"/>
        <v>0</v>
      </c>
      <c r="BJ205" s="32">
        <f t="shared" si="159"/>
        <v>0</v>
      </c>
      <c r="BK205" s="32">
        <f t="shared" si="159"/>
        <v>0</v>
      </c>
      <c r="BL205" s="32">
        <f t="shared" si="159"/>
        <v>0</v>
      </c>
      <c r="BM205" s="32">
        <f t="shared" si="159"/>
        <v>0</v>
      </c>
      <c r="BN205" s="32">
        <f t="shared" si="159"/>
        <v>0</v>
      </c>
      <c r="BO205" s="32">
        <f t="shared" si="159"/>
        <v>0</v>
      </c>
      <c r="BP205" s="32">
        <f t="shared" ref="BP205:CN205" si="160">BP200</f>
        <v>0</v>
      </c>
      <c r="BQ205" s="32">
        <f t="shared" si="160"/>
        <v>0</v>
      </c>
      <c r="BR205" s="32">
        <f t="shared" si="160"/>
        <v>0</v>
      </c>
      <c r="BS205" s="32">
        <f t="shared" si="160"/>
        <v>0</v>
      </c>
      <c r="BT205" s="32">
        <f t="shared" si="160"/>
        <v>0</v>
      </c>
      <c r="BU205" s="32">
        <f t="shared" si="160"/>
        <v>0</v>
      </c>
      <c r="BV205" s="32">
        <f t="shared" si="160"/>
        <v>0</v>
      </c>
      <c r="BW205" s="32">
        <f t="shared" si="160"/>
        <v>0</v>
      </c>
      <c r="BX205" s="32">
        <f t="shared" si="160"/>
        <v>0</v>
      </c>
      <c r="BY205" s="32">
        <f t="shared" si="160"/>
        <v>0</v>
      </c>
      <c r="BZ205" s="32">
        <f t="shared" si="160"/>
        <v>0</v>
      </c>
      <c r="CA205" s="32">
        <f t="shared" si="160"/>
        <v>0</v>
      </c>
      <c r="CB205" s="32">
        <f t="shared" si="160"/>
        <v>0</v>
      </c>
      <c r="CC205" s="32">
        <f t="shared" si="160"/>
        <v>0</v>
      </c>
      <c r="CD205" s="32">
        <f t="shared" si="160"/>
        <v>0</v>
      </c>
      <c r="CE205" s="32">
        <f t="shared" si="160"/>
        <v>0</v>
      </c>
      <c r="CF205" s="32">
        <f t="shared" si="160"/>
        <v>0</v>
      </c>
      <c r="CG205" s="32">
        <f t="shared" si="160"/>
        <v>0</v>
      </c>
      <c r="CH205" s="32">
        <f t="shared" si="160"/>
        <v>0</v>
      </c>
      <c r="CI205" s="32">
        <f t="shared" si="160"/>
        <v>0</v>
      </c>
      <c r="CJ205" s="32">
        <f t="shared" si="160"/>
        <v>0</v>
      </c>
      <c r="CK205" s="32">
        <f t="shared" si="160"/>
        <v>0</v>
      </c>
      <c r="CL205" s="32">
        <f t="shared" si="160"/>
        <v>0</v>
      </c>
      <c r="CM205" s="32">
        <f t="shared" si="160"/>
        <v>0</v>
      </c>
      <c r="CN205" s="32">
        <f t="shared" si="160"/>
        <v>0</v>
      </c>
      <c r="CO205" s="252"/>
      <c r="CP205" s="40"/>
      <c r="CQ205" s="41"/>
      <c r="CR205" s="59"/>
      <c r="CS205" s="193"/>
      <c r="CT205" s="209">
        <f>A204</f>
        <v>0</v>
      </c>
      <c r="CU205" s="193"/>
      <c r="CV205" s="193"/>
      <c r="CW205" s="193"/>
      <c r="CX205" s="193"/>
      <c r="CY205" s="193"/>
      <c r="CZ205" s="193"/>
      <c r="DA205" s="193"/>
      <c r="DB205" s="193"/>
      <c r="DC205" s="193"/>
      <c r="DD205" s="193"/>
      <c r="DE205" s="193"/>
      <c r="DF205" s="193"/>
      <c r="DG205" s="193"/>
      <c r="DH205" s="193"/>
      <c r="DI205" s="193"/>
      <c r="DJ205" s="193"/>
      <c r="DK205" s="193"/>
      <c r="DL205" s="193"/>
      <c r="DM205" s="193"/>
      <c r="DN205" s="193"/>
      <c r="DO205" s="193"/>
      <c r="DP205" s="193"/>
      <c r="DQ205" s="193"/>
      <c r="DR205" s="193"/>
      <c r="DS205" s="193"/>
      <c r="DT205" s="193"/>
      <c r="DU205" s="193"/>
      <c r="DV205" s="193"/>
      <c r="DW205" s="193"/>
      <c r="DX205" s="193"/>
      <c r="DY205" s="193"/>
      <c r="DZ205" s="193"/>
      <c r="EA205" s="193"/>
      <c r="EB205" s="193"/>
      <c r="EC205" s="193"/>
      <c r="ED205" s="193"/>
      <c r="EE205" s="193"/>
      <c r="EF205" s="193"/>
      <c r="EG205" s="193"/>
      <c r="EH205" s="193"/>
      <c r="EI205" s="193"/>
      <c r="EJ205" s="193"/>
      <c r="EK205" s="193"/>
      <c r="EL205" s="193"/>
      <c r="EM205" s="193"/>
      <c r="EN205" s="193"/>
      <c r="EO205" s="193"/>
      <c r="EP205" s="193"/>
      <c r="EQ205" s="193"/>
      <c r="ER205" s="193"/>
      <c r="ES205" s="193"/>
      <c r="ET205" s="193"/>
      <c r="EU205" s="193"/>
      <c r="EV205" s="193"/>
      <c r="EW205" s="193"/>
      <c r="EX205" s="193"/>
      <c r="EY205" s="193"/>
      <c r="EZ205" s="193"/>
      <c r="FA205" s="193"/>
      <c r="FB205" s="193"/>
      <c r="FC205" s="193"/>
      <c r="FD205" s="193"/>
      <c r="FE205" s="193"/>
      <c r="FF205" s="193"/>
      <c r="FG205" s="193"/>
      <c r="FH205" s="193"/>
      <c r="FI205" s="193"/>
      <c r="FJ205" s="193"/>
      <c r="FK205" s="193"/>
      <c r="FL205" s="193"/>
      <c r="FM205" s="193"/>
      <c r="FN205" s="193"/>
      <c r="FO205" s="193"/>
      <c r="FP205" s="193"/>
      <c r="FQ205" s="193"/>
      <c r="FR205" s="193"/>
      <c r="FS205" s="193"/>
      <c r="FT205" s="193"/>
      <c r="FU205" s="193"/>
      <c r="FV205" s="193"/>
      <c r="FW205" s="193"/>
      <c r="FX205" s="193"/>
      <c r="FY205" s="193"/>
      <c r="FZ205" s="193"/>
      <c r="GA205" s="193"/>
      <c r="GB205" s="193"/>
    </row>
    <row r="206" spans="1:184" hidden="1">
      <c r="A206" s="282">
        <v>37</v>
      </c>
      <c r="B206" s="33" t="s">
        <v>18</v>
      </c>
      <c r="C206" s="42">
        <f>RANK(C209,$C209:$CN209,0)</f>
        <v>1</v>
      </c>
      <c r="D206" s="42">
        <f t="shared" ref="D206:BO206" si="161">RANK(D209,$C209:$CN209,0)</f>
        <v>1</v>
      </c>
      <c r="E206" s="42">
        <f t="shared" si="161"/>
        <v>1</v>
      </c>
      <c r="F206" s="42">
        <f t="shared" si="161"/>
        <v>1</v>
      </c>
      <c r="G206" s="42">
        <f t="shared" si="161"/>
        <v>1</v>
      </c>
      <c r="H206" s="42">
        <f t="shared" si="161"/>
        <v>1</v>
      </c>
      <c r="I206" s="42">
        <f t="shared" si="161"/>
        <v>1</v>
      </c>
      <c r="J206" s="42">
        <f t="shared" si="161"/>
        <v>1</v>
      </c>
      <c r="K206" s="42">
        <f t="shared" si="161"/>
        <v>1</v>
      </c>
      <c r="L206" s="42">
        <f t="shared" si="161"/>
        <v>1</v>
      </c>
      <c r="M206" s="42">
        <f t="shared" si="161"/>
        <v>1</v>
      </c>
      <c r="N206" s="42">
        <f t="shared" si="161"/>
        <v>1</v>
      </c>
      <c r="O206" s="42">
        <f t="shared" si="161"/>
        <v>1</v>
      </c>
      <c r="P206" s="42">
        <f t="shared" si="161"/>
        <v>1</v>
      </c>
      <c r="Q206" s="42">
        <f t="shared" si="161"/>
        <v>1</v>
      </c>
      <c r="R206" s="42">
        <f t="shared" si="161"/>
        <v>1</v>
      </c>
      <c r="S206" s="42">
        <f t="shared" si="161"/>
        <v>1</v>
      </c>
      <c r="T206" s="42">
        <f t="shared" si="161"/>
        <v>1</v>
      </c>
      <c r="U206" s="42">
        <f t="shared" si="161"/>
        <v>1</v>
      </c>
      <c r="V206" s="42">
        <f t="shared" si="161"/>
        <v>1</v>
      </c>
      <c r="W206" s="42">
        <f t="shared" si="161"/>
        <v>1</v>
      </c>
      <c r="X206" s="42">
        <f t="shared" si="161"/>
        <v>1</v>
      </c>
      <c r="Y206" s="42">
        <f t="shared" si="161"/>
        <v>1</v>
      </c>
      <c r="Z206" s="42">
        <f t="shared" si="161"/>
        <v>1</v>
      </c>
      <c r="AA206" s="42">
        <f t="shared" si="161"/>
        <v>1</v>
      </c>
      <c r="AB206" s="42">
        <f t="shared" si="161"/>
        <v>1</v>
      </c>
      <c r="AC206" s="42">
        <f t="shared" si="161"/>
        <v>1</v>
      </c>
      <c r="AD206" s="42">
        <f t="shared" si="161"/>
        <v>1</v>
      </c>
      <c r="AE206" s="42">
        <f t="shared" si="161"/>
        <v>1</v>
      </c>
      <c r="AF206" s="42">
        <f t="shared" si="161"/>
        <v>1</v>
      </c>
      <c r="AG206" s="42">
        <f t="shared" si="161"/>
        <v>1</v>
      </c>
      <c r="AH206" s="42">
        <f t="shared" si="161"/>
        <v>1</v>
      </c>
      <c r="AI206" s="42">
        <f t="shared" si="161"/>
        <v>1</v>
      </c>
      <c r="AJ206" s="42">
        <f t="shared" si="161"/>
        <v>1</v>
      </c>
      <c r="AK206" s="42">
        <f t="shared" si="161"/>
        <v>1</v>
      </c>
      <c r="AL206" s="42">
        <f t="shared" si="161"/>
        <v>1</v>
      </c>
      <c r="AM206" s="42">
        <f t="shared" si="161"/>
        <v>1</v>
      </c>
      <c r="AN206" s="42">
        <f t="shared" si="161"/>
        <v>1</v>
      </c>
      <c r="AO206" s="42">
        <f t="shared" si="161"/>
        <v>1</v>
      </c>
      <c r="AP206" s="42">
        <f t="shared" si="161"/>
        <v>1</v>
      </c>
      <c r="AQ206" s="42">
        <f t="shared" si="161"/>
        <v>1</v>
      </c>
      <c r="AR206" s="42">
        <f t="shared" si="161"/>
        <v>1</v>
      </c>
      <c r="AS206" s="42">
        <f t="shared" si="161"/>
        <v>1</v>
      </c>
      <c r="AT206" s="42">
        <f t="shared" si="161"/>
        <v>1</v>
      </c>
      <c r="AU206" s="42">
        <f t="shared" si="161"/>
        <v>1</v>
      </c>
      <c r="AV206" s="42">
        <f t="shared" si="161"/>
        <v>1</v>
      </c>
      <c r="AW206" s="42">
        <f t="shared" si="161"/>
        <v>1</v>
      </c>
      <c r="AX206" s="42">
        <f t="shared" si="161"/>
        <v>1</v>
      </c>
      <c r="AY206" s="42">
        <f t="shared" si="161"/>
        <v>1</v>
      </c>
      <c r="AZ206" s="42">
        <f t="shared" si="161"/>
        <v>1</v>
      </c>
      <c r="BA206" s="42">
        <f t="shared" si="161"/>
        <v>1</v>
      </c>
      <c r="BB206" s="42">
        <f t="shared" si="161"/>
        <v>1</v>
      </c>
      <c r="BC206" s="42">
        <f t="shared" si="161"/>
        <v>1</v>
      </c>
      <c r="BD206" s="42">
        <f t="shared" si="161"/>
        <v>1</v>
      </c>
      <c r="BE206" s="42">
        <f t="shared" si="161"/>
        <v>1</v>
      </c>
      <c r="BF206" s="42">
        <f t="shared" si="161"/>
        <v>1</v>
      </c>
      <c r="BG206" s="42">
        <f t="shared" si="161"/>
        <v>1</v>
      </c>
      <c r="BH206" s="42">
        <f t="shared" si="161"/>
        <v>1</v>
      </c>
      <c r="BI206" s="42">
        <f t="shared" si="161"/>
        <v>1</v>
      </c>
      <c r="BJ206" s="42">
        <f t="shared" si="161"/>
        <v>1</v>
      </c>
      <c r="BK206" s="42">
        <f t="shared" si="161"/>
        <v>1</v>
      </c>
      <c r="BL206" s="42">
        <f t="shared" si="161"/>
        <v>1</v>
      </c>
      <c r="BM206" s="42">
        <f t="shared" si="161"/>
        <v>1</v>
      </c>
      <c r="BN206" s="42">
        <f t="shared" si="161"/>
        <v>1</v>
      </c>
      <c r="BO206" s="42">
        <f t="shared" si="161"/>
        <v>1</v>
      </c>
      <c r="BP206" s="42">
        <f t="shared" ref="BP206:CN206" si="162">RANK(BP209,$C209:$CN209,0)</f>
        <v>1</v>
      </c>
      <c r="BQ206" s="42">
        <f t="shared" si="162"/>
        <v>1</v>
      </c>
      <c r="BR206" s="42">
        <f t="shared" si="162"/>
        <v>1</v>
      </c>
      <c r="BS206" s="42">
        <f t="shared" si="162"/>
        <v>1</v>
      </c>
      <c r="BT206" s="42">
        <f t="shared" si="162"/>
        <v>1</v>
      </c>
      <c r="BU206" s="42">
        <f t="shared" si="162"/>
        <v>1</v>
      </c>
      <c r="BV206" s="42">
        <f t="shared" si="162"/>
        <v>1</v>
      </c>
      <c r="BW206" s="42">
        <f t="shared" si="162"/>
        <v>1</v>
      </c>
      <c r="BX206" s="42">
        <f t="shared" si="162"/>
        <v>1</v>
      </c>
      <c r="BY206" s="42">
        <f t="shared" si="162"/>
        <v>1</v>
      </c>
      <c r="BZ206" s="42">
        <f t="shared" si="162"/>
        <v>1</v>
      </c>
      <c r="CA206" s="42">
        <f t="shared" si="162"/>
        <v>1</v>
      </c>
      <c r="CB206" s="42">
        <f t="shared" si="162"/>
        <v>1</v>
      </c>
      <c r="CC206" s="42">
        <f t="shared" si="162"/>
        <v>1</v>
      </c>
      <c r="CD206" s="42">
        <f t="shared" si="162"/>
        <v>1</v>
      </c>
      <c r="CE206" s="42">
        <f t="shared" si="162"/>
        <v>1</v>
      </c>
      <c r="CF206" s="42">
        <f t="shared" si="162"/>
        <v>1</v>
      </c>
      <c r="CG206" s="42">
        <f t="shared" si="162"/>
        <v>1</v>
      </c>
      <c r="CH206" s="42">
        <f t="shared" si="162"/>
        <v>1</v>
      </c>
      <c r="CI206" s="42">
        <f t="shared" si="162"/>
        <v>1</v>
      </c>
      <c r="CJ206" s="42">
        <f t="shared" si="162"/>
        <v>1</v>
      </c>
      <c r="CK206" s="42">
        <f t="shared" si="162"/>
        <v>1</v>
      </c>
      <c r="CL206" s="42">
        <f t="shared" si="162"/>
        <v>1</v>
      </c>
      <c r="CM206" s="42">
        <f t="shared" si="162"/>
        <v>1</v>
      </c>
      <c r="CN206" s="42">
        <f t="shared" si="162"/>
        <v>1</v>
      </c>
      <c r="CO206" s="252"/>
      <c r="CP206" s="40"/>
      <c r="CQ206" s="41"/>
      <c r="CR206" s="59"/>
      <c r="CS206" s="193"/>
      <c r="CT206" s="209"/>
      <c r="CU206" s="193"/>
      <c r="CV206" s="193"/>
      <c r="CW206" s="193"/>
      <c r="CX206" s="193"/>
      <c r="CY206" s="193"/>
      <c r="CZ206" s="193"/>
      <c r="DA206" s="193"/>
      <c r="DB206" s="193"/>
      <c r="DC206" s="193"/>
      <c r="DD206" s="193"/>
      <c r="DE206" s="193"/>
      <c r="DF206" s="193"/>
      <c r="DG206" s="193"/>
      <c r="DH206" s="193"/>
      <c r="DI206" s="193"/>
      <c r="DJ206" s="193"/>
      <c r="DK206" s="193"/>
      <c r="DL206" s="193"/>
      <c r="DM206" s="193"/>
      <c r="DN206" s="193"/>
      <c r="DO206" s="193"/>
      <c r="DP206" s="193"/>
      <c r="DQ206" s="193"/>
      <c r="DR206" s="193"/>
      <c r="DS206" s="193"/>
      <c r="DT206" s="193"/>
      <c r="DU206" s="193"/>
      <c r="DV206" s="193"/>
      <c r="DW206" s="193"/>
      <c r="DX206" s="193"/>
      <c r="DY206" s="193"/>
      <c r="DZ206" s="193"/>
      <c r="EA206" s="193"/>
      <c r="EB206" s="193"/>
      <c r="EC206" s="193"/>
      <c r="ED206" s="193"/>
      <c r="EE206" s="193"/>
      <c r="EF206" s="193"/>
      <c r="EG206" s="193"/>
      <c r="EH206" s="193"/>
      <c r="EI206" s="193"/>
      <c r="EJ206" s="193"/>
      <c r="EK206" s="193"/>
      <c r="EL206" s="193"/>
      <c r="EM206" s="193"/>
      <c r="EN206" s="193"/>
      <c r="EO206" s="193"/>
      <c r="EP206" s="193"/>
      <c r="EQ206" s="193"/>
      <c r="ER206" s="193"/>
      <c r="ES206" s="193"/>
      <c r="ET206" s="193"/>
      <c r="EU206" s="193"/>
      <c r="EV206" s="193"/>
      <c r="EW206" s="193"/>
      <c r="EX206" s="193"/>
      <c r="EY206" s="193"/>
      <c r="EZ206" s="193"/>
      <c r="FA206" s="193"/>
      <c r="FB206" s="193"/>
      <c r="FC206" s="193"/>
      <c r="FD206" s="193"/>
      <c r="FE206" s="193"/>
      <c r="FF206" s="193"/>
      <c r="FG206" s="193"/>
      <c r="FH206" s="193"/>
      <c r="FI206" s="193"/>
      <c r="FJ206" s="193"/>
      <c r="FK206" s="193"/>
      <c r="FL206" s="193"/>
      <c r="FM206" s="193"/>
      <c r="FN206" s="193"/>
      <c r="FO206" s="193"/>
      <c r="FP206" s="193"/>
      <c r="FQ206" s="193"/>
      <c r="FR206" s="193"/>
      <c r="FS206" s="193"/>
      <c r="FT206" s="193"/>
      <c r="FU206" s="193"/>
      <c r="FV206" s="193"/>
      <c r="FW206" s="193"/>
      <c r="FX206" s="193"/>
      <c r="FY206" s="193"/>
      <c r="FZ206" s="193"/>
      <c r="GA206" s="193"/>
      <c r="GB206" s="193"/>
    </row>
    <row r="207" spans="1:184">
      <c r="A207" s="283"/>
      <c r="B207" s="33" t="s">
        <v>1</v>
      </c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52"/>
      <c r="CP207" s="188" t="str">
        <f>IF(Randomizer!CP233=0,"",Randomizer!CP233)</f>
        <v/>
      </c>
      <c r="CQ207" s="188" t="str">
        <f>IF(CP207=0, "", Randomizer!CQ233)</f>
        <v/>
      </c>
      <c r="CR207" s="220"/>
      <c r="CS207" s="193"/>
      <c r="CT207" s="209">
        <f>A206</f>
        <v>37</v>
      </c>
      <c r="CU207" s="193"/>
      <c r="CV207" s="193"/>
      <c r="CW207" s="193"/>
      <c r="CX207" s="193"/>
      <c r="CY207" s="193"/>
      <c r="CZ207" s="193"/>
      <c r="DA207" s="193"/>
      <c r="DB207" s="193"/>
      <c r="DC207" s="193"/>
      <c r="DD207" s="193"/>
      <c r="DE207" s="193"/>
      <c r="DF207" s="193"/>
      <c r="DG207" s="193"/>
      <c r="DH207" s="193"/>
      <c r="DI207" s="193"/>
      <c r="DJ207" s="193"/>
      <c r="DK207" s="193"/>
      <c r="DL207" s="193"/>
      <c r="DM207" s="193"/>
      <c r="DN207" s="193"/>
      <c r="DO207" s="193"/>
      <c r="DP207" s="193"/>
      <c r="DQ207" s="193"/>
      <c r="DR207" s="193"/>
      <c r="DS207" s="193"/>
      <c r="DT207" s="193"/>
      <c r="DU207" s="193"/>
      <c r="DV207" s="193"/>
      <c r="DW207" s="193"/>
      <c r="DX207" s="193"/>
      <c r="DY207" s="193"/>
      <c r="DZ207" s="193"/>
      <c r="EA207" s="193"/>
      <c r="EB207" s="193"/>
      <c r="EC207" s="193"/>
      <c r="ED207" s="193"/>
      <c r="EE207" s="193"/>
      <c r="EF207" s="193"/>
      <c r="EG207" s="193"/>
      <c r="EH207" s="193"/>
      <c r="EI207" s="193"/>
      <c r="EJ207" s="193"/>
      <c r="EK207" s="193"/>
      <c r="EL207" s="193"/>
      <c r="EM207" s="193"/>
      <c r="EN207" s="193"/>
      <c r="EO207" s="193"/>
      <c r="EP207" s="193"/>
      <c r="EQ207" s="193"/>
      <c r="ER207" s="193"/>
      <c r="ES207" s="193"/>
      <c r="ET207" s="193"/>
      <c r="EU207" s="193"/>
      <c r="EV207" s="193"/>
      <c r="EW207" s="193"/>
      <c r="EX207" s="193"/>
      <c r="EY207" s="193"/>
      <c r="EZ207" s="193"/>
      <c r="FA207" s="193"/>
      <c r="FB207" s="193"/>
      <c r="FC207" s="193"/>
      <c r="FD207" s="193"/>
      <c r="FE207" s="193"/>
      <c r="FF207" s="193"/>
      <c r="FG207" s="193"/>
      <c r="FH207" s="193"/>
      <c r="FI207" s="193"/>
      <c r="FJ207" s="193"/>
      <c r="FK207" s="193"/>
      <c r="FL207" s="193"/>
      <c r="FM207" s="193"/>
      <c r="FN207" s="193"/>
      <c r="FO207" s="193"/>
      <c r="FP207" s="193"/>
      <c r="FQ207" s="193"/>
      <c r="FR207" s="193"/>
      <c r="FS207" s="193"/>
      <c r="FT207" s="193"/>
      <c r="FU207" s="193"/>
      <c r="FV207" s="193"/>
      <c r="FW207" s="193"/>
      <c r="FX207" s="193"/>
      <c r="FY207" s="193"/>
      <c r="FZ207" s="193"/>
      <c r="GA207" s="193"/>
      <c r="GB207" s="193"/>
    </row>
    <row r="208" spans="1:184">
      <c r="A208" s="283"/>
      <c r="B208" s="33" t="s">
        <v>57</v>
      </c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52"/>
      <c r="CP208" s="245"/>
      <c r="CQ208" s="245"/>
      <c r="CR208" s="220"/>
      <c r="CS208" s="193"/>
      <c r="CT208" s="209"/>
      <c r="CU208" s="193"/>
      <c r="CV208" s="193"/>
      <c r="CW208" s="193"/>
      <c r="CX208" s="193"/>
      <c r="CY208" s="193"/>
      <c r="CZ208" s="193"/>
      <c r="DA208" s="193"/>
      <c r="DB208" s="193"/>
      <c r="DC208" s="193"/>
      <c r="DD208" s="193"/>
      <c r="DE208" s="193"/>
      <c r="DF208" s="193"/>
      <c r="DG208" s="193"/>
      <c r="DH208" s="193"/>
      <c r="DI208" s="193"/>
      <c r="DJ208" s="193"/>
      <c r="DK208" s="193"/>
      <c r="DL208" s="193"/>
      <c r="DM208" s="193"/>
      <c r="DN208" s="193"/>
      <c r="DO208" s="193"/>
      <c r="DP208" s="193"/>
      <c r="DQ208" s="193"/>
      <c r="DR208" s="193"/>
      <c r="DS208" s="193"/>
      <c r="DT208" s="193"/>
      <c r="DU208" s="193"/>
      <c r="DV208" s="193"/>
      <c r="DW208" s="193"/>
      <c r="DX208" s="193"/>
      <c r="DY208" s="193"/>
      <c r="DZ208" s="193"/>
      <c r="EA208" s="193"/>
      <c r="EB208" s="193"/>
      <c r="EC208" s="193"/>
      <c r="ED208" s="193"/>
      <c r="EE208" s="193"/>
      <c r="EF208" s="193"/>
      <c r="EG208" s="193"/>
      <c r="EH208" s="193"/>
      <c r="EI208" s="193"/>
      <c r="EJ208" s="193"/>
      <c r="EK208" s="193"/>
      <c r="EL208" s="193"/>
      <c r="EM208" s="193"/>
      <c r="EN208" s="193"/>
      <c r="EO208" s="193"/>
      <c r="EP208" s="193"/>
      <c r="EQ208" s="193"/>
      <c r="ER208" s="193"/>
      <c r="ES208" s="193"/>
      <c r="ET208" s="193"/>
      <c r="EU208" s="193"/>
      <c r="EV208" s="193"/>
      <c r="EW208" s="193"/>
      <c r="EX208" s="193"/>
      <c r="EY208" s="193"/>
      <c r="EZ208" s="193"/>
      <c r="FA208" s="193"/>
      <c r="FB208" s="193"/>
      <c r="FC208" s="193"/>
      <c r="FD208" s="193"/>
      <c r="FE208" s="193"/>
      <c r="FF208" s="193"/>
      <c r="FG208" s="193"/>
      <c r="FH208" s="193"/>
      <c r="FI208" s="193"/>
      <c r="FJ208" s="193"/>
      <c r="FK208" s="193"/>
      <c r="FL208" s="193"/>
      <c r="FM208" s="193"/>
      <c r="FN208" s="193"/>
      <c r="FO208" s="193"/>
      <c r="FP208" s="193"/>
      <c r="FQ208" s="193"/>
      <c r="FR208" s="193"/>
      <c r="FS208" s="193"/>
      <c r="FT208" s="193"/>
      <c r="FU208" s="193"/>
      <c r="FV208" s="193"/>
      <c r="FW208" s="193"/>
      <c r="FX208" s="193"/>
      <c r="FY208" s="193"/>
      <c r="FZ208" s="193"/>
      <c r="GA208" s="193"/>
      <c r="GB208" s="193"/>
    </row>
    <row r="209" spans="1:184">
      <c r="A209" s="283"/>
      <c r="B209" s="33" t="s">
        <v>2</v>
      </c>
      <c r="C209" s="34">
        <f>Randomizer!C236</f>
        <v>0</v>
      </c>
      <c r="D209" s="34">
        <f>Randomizer!D236</f>
        <v>0</v>
      </c>
      <c r="E209" s="34">
        <f>Randomizer!E236</f>
        <v>0</v>
      </c>
      <c r="F209" s="34">
        <f>Randomizer!F236</f>
        <v>0</v>
      </c>
      <c r="G209" s="34">
        <f>Randomizer!G236</f>
        <v>0</v>
      </c>
      <c r="H209" s="34">
        <f>Randomizer!H236</f>
        <v>0</v>
      </c>
      <c r="I209" s="34">
        <f>Randomizer!I236</f>
        <v>0</v>
      </c>
      <c r="J209" s="34">
        <f>Randomizer!J236</f>
        <v>0</v>
      </c>
      <c r="K209" s="34">
        <f>Randomizer!K236</f>
        <v>0</v>
      </c>
      <c r="L209" s="34">
        <f>Randomizer!L236</f>
        <v>0</v>
      </c>
      <c r="M209" s="34">
        <f>Randomizer!M236</f>
        <v>0</v>
      </c>
      <c r="N209" s="34">
        <f>Randomizer!N236</f>
        <v>0</v>
      </c>
      <c r="O209" s="34">
        <f>Randomizer!O236</f>
        <v>0</v>
      </c>
      <c r="P209" s="34">
        <f>Randomizer!P236</f>
        <v>0</v>
      </c>
      <c r="Q209" s="34">
        <f>Randomizer!Q236</f>
        <v>0</v>
      </c>
      <c r="R209" s="34">
        <f>Randomizer!R236</f>
        <v>0</v>
      </c>
      <c r="S209" s="34">
        <f>Randomizer!S236</f>
        <v>0</v>
      </c>
      <c r="T209" s="34">
        <f>Randomizer!T236</f>
        <v>0</v>
      </c>
      <c r="U209" s="34">
        <f>Randomizer!U236</f>
        <v>0</v>
      </c>
      <c r="V209" s="34">
        <f>Randomizer!V236</f>
        <v>0</v>
      </c>
      <c r="W209" s="34">
        <f>Randomizer!W236</f>
        <v>0</v>
      </c>
      <c r="X209" s="34">
        <f>Randomizer!X236</f>
        <v>0</v>
      </c>
      <c r="Y209" s="34">
        <f>Randomizer!Y236</f>
        <v>0</v>
      </c>
      <c r="Z209" s="34">
        <f>Randomizer!Z236</f>
        <v>0</v>
      </c>
      <c r="AA209" s="34">
        <f>Randomizer!AA236</f>
        <v>0</v>
      </c>
      <c r="AB209" s="34">
        <f>Randomizer!AB236</f>
        <v>0</v>
      </c>
      <c r="AC209" s="34">
        <f>Randomizer!AC236</f>
        <v>0</v>
      </c>
      <c r="AD209" s="34">
        <f>Randomizer!AD236</f>
        <v>0</v>
      </c>
      <c r="AE209" s="34">
        <f>Randomizer!AE236</f>
        <v>0</v>
      </c>
      <c r="AF209" s="34">
        <f>Randomizer!AF236</f>
        <v>0</v>
      </c>
      <c r="AG209" s="34">
        <f>Randomizer!AG236</f>
        <v>0</v>
      </c>
      <c r="AH209" s="34">
        <f>Randomizer!AH236</f>
        <v>0</v>
      </c>
      <c r="AI209" s="34">
        <f>Randomizer!AI236</f>
        <v>0</v>
      </c>
      <c r="AJ209" s="34">
        <f>Randomizer!AJ236</f>
        <v>0</v>
      </c>
      <c r="AK209" s="34">
        <f>Randomizer!AK236</f>
        <v>0</v>
      </c>
      <c r="AL209" s="34">
        <f>Randomizer!AL236</f>
        <v>0</v>
      </c>
      <c r="AM209" s="34">
        <f>Randomizer!AM236</f>
        <v>0</v>
      </c>
      <c r="AN209" s="34">
        <f>Randomizer!AN236</f>
        <v>0</v>
      </c>
      <c r="AO209" s="34">
        <f>Randomizer!AO236</f>
        <v>0</v>
      </c>
      <c r="AP209" s="34">
        <f>Randomizer!AP236</f>
        <v>0</v>
      </c>
      <c r="AQ209" s="34">
        <f>Randomizer!AQ236</f>
        <v>0</v>
      </c>
      <c r="AR209" s="34">
        <f>Randomizer!AR236</f>
        <v>0</v>
      </c>
      <c r="AS209" s="34">
        <f>Randomizer!AS236</f>
        <v>0</v>
      </c>
      <c r="AT209" s="34">
        <f>Randomizer!AT236</f>
        <v>0</v>
      </c>
      <c r="AU209" s="34">
        <f>Randomizer!AU236</f>
        <v>0</v>
      </c>
      <c r="AV209" s="34">
        <f>Randomizer!AV236</f>
        <v>0</v>
      </c>
      <c r="AW209" s="34">
        <f>Randomizer!AW236</f>
        <v>0</v>
      </c>
      <c r="AX209" s="34">
        <f>Randomizer!AX236</f>
        <v>0</v>
      </c>
      <c r="AY209" s="34">
        <f>Randomizer!AY236</f>
        <v>0</v>
      </c>
      <c r="AZ209" s="34">
        <f>Randomizer!AZ236</f>
        <v>0</v>
      </c>
      <c r="BA209" s="34">
        <f>Randomizer!BA236</f>
        <v>0</v>
      </c>
      <c r="BB209" s="34">
        <f>Randomizer!BB236</f>
        <v>0</v>
      </c>
      <c r="BC209" s="34">
        <f>Randomizer!BC236</f>
        <v>0</v>
      </c>
      <c r="BD209" s="34">
        <f>Randomizer!BD236</f>
        <v>0</v>
      </c>
      <c r="BE209" s="34">
        <f>Randomizer!BE236</f>
        <v>0</v>
      </c>
      <c r="BF209" s="34">
        <f>Randomizer!BF236</f>
        <v>0</v>
      </c>
      <c r="BG209" s="34">
        <f>Randomizer!BG236</f>
        <v>0</v>
      </c>
      <c r="BH209" s="34">
        <f>Randomizer!BH236</f>
        <v>0</v>
      </c>
      <c r="BI209" s="34">
        <f>Randomizer!BI236</f>
        <v>0</v>
      </c>
      <c r="BJ209" s="34">
        <f>Randomizer!BJ236</f>
        <v>0</v>
      </c>
      <c r="BK209" s="34">
        <f>Randomizer!BK236</f>
        <v>0</v>
      </c>
      <c r="BL209" s="34">
        <f>Randomizer!BL236</f>
        <v>0</v>
      </c>
      <c r="BM209" s="34">
        <f>Randomizer!BM236</f>
        <v>0</v>
      </c>
      <c r="BN209" s="34">
        <f>Randomizer!BN236</f>
        <v>0</v>
      </c>
      <c r="BO209" s="34">
        <f>Randomizer!BO236</f>
        <v>0</v>
      </c>
      <c r="BP209" s="34">
        <f>Randomizer!BP236</f>
        <v>0</v>
      </c>
      <c r="BQ209" s="34">
        <f>Randomizer!BQ236</f>
        <v>0</v>
      </c>
      <c r="BR209" s="34">
        <f>Randomizer!BR236</f>
        <v>0</v>
      </c>
      <c r="BS209" s="34">
        <f>Randomizer!BS236</f>
        <v>0</v>
      </c>
      <c r="BT209" s="34">
        <f>Randomizer!BT236</f>
        <v>0</v>
      </c>
      <c r="BU209" s="34">
        <f>Randomizer!BU236</f>
        <v>0</v>
      </c>
      <c r="BV209" s="34">
        <f>Randomizer!BV236</f>
        <v>0</v>
      </c>
      <c r="BW209" s="34">
        <f>Randomizer!BW236</f>
        <v>0</v>
      </c>
      <c r="BX209" s="34">
        <f>Randomizer!BX236</f>
        <v>0</v>
      </c>
      <c r="BY209" s="34">
        <f>Randomizer!BY236</f>
        <v>0</v>
      </c>
      <c r="BZ209" s="34">
        <f>Randomizer!BZ236</f>
        <v>0</v>
      </c>
      <c r="CA209" s="34">
        <f>Randomizer!CA236</f>
        <v>0</v>
      </c>
      <c r="CB209" s="34">
        <f>Randomizer!CB236</f>
        <v>0</v>
      </c>
      <c r="CC209" s="34">
        <f>Randomizer!CC236</f>
        <v>0</v>
      </c>
      <c r="CD209" s="34">
        <f>Randomizer!CD236</f>
        <v>0</v>
      </c>
      <c r="CE209" s="34">
        <f>Randomizer!CE236</f>
        <v>0</v>
      </c>
      <c r="CF209" s="34">
        <f>Randomizer!CF236</f>
        <v>0</v>
      </c>
      <c r="CG209" s="34">
        <f>Randomizer!CG236</f>
        <v>0</v>
      </c>
      <c r="CH209" s="34">
        <f>Randomizer!CH236</f>
        <v>0</v>
      </c>
      <c r="CI209" s="34">
        <f>Randomizer!CI236</f>
        <v>0</v>
      </c>
      <c r="CJ209" s="34">
        <f>Randomizer!CJ236</f>
        <v>0</v>
      </c>
      <c r="CK209" s="34">
        <f>Randomizer!CK236</f>
        <v>0</v>
      </c>
      <c r="CL209" s="34">
        <f>Randomizer!CL236</f>
        <v>0</v>
      </c>
      <c r="CM209" s="34">
        <f>Randomizer!CM236</f>
        <v>0</v>
      </c>
      <c r="CN209" s="34">
        <f>Randomizer!CN236</f>
        <v>0</v>
      </c>
      <c r="CO209" s="252"/>
      <c r="CP209" s="189"/>
      <c r="CQ209" s="190"/>
      <c r="CR209" s="59"/>
      <c r="CS209" s="193"/>
      <c r="CT209" s="209"/>
      <c r="CU209" s="193"/>
      <c r="CV209" s="193"/>
      <c r="CW209" s="193"/>
      <c r="CX209" s="193"/>
      <c r="CY209" s="193"/>
      <c r="CZ209" s="193"/>
      <c r="DA209" s="193"/>
      <c r="DB209" s="193"/>
      <c r="DC209" s="193"/>
      <c r="DD209" s="193"/>
      <c r="DE209" s="193"/>
      <c r="DF209" s="193"/>
      <c r="DG209" s="193"/>
      <c r="DH209" s="193"/>
      <c r="DI209" s="193"/>
      <c r="DJ209" s="193"/>
      <c r="DK209" s="193"/>
      <c r="DL209" s="193"/>
      <c r="DM209" s="193"/>
      <c r="DN209" s="193"/>
      <c r="DO209" s="193"/>
      <c r="DP209" s="193"/>
      <c r="DQ209" s="193"/>
      <c r="DR209" s="193"/>
      <c r="DS209" s="193"/>
      <c r="DT209" s="193"/>
      <c r="DU209" s="193"/>
      <c r="DV209" s="193"/>
      <c r="DW209" s="193"/>
      <c r="DX209" s="193"/>
      <c r="DY209" s="193"/>
      <c r="DZ209" s="193"/>
      <c r="EA209" s="193"/>
      <c r="EB209" s="193"/>
      <c r="EC209" s="193"/>
      <c r="ED209" s="193"/>
      <c r="EE209" s="193"/>
      <c r="EF209" s="193"/>
      <c r="EG209" s="193"/>
      <c r="EH209" s="193"/>
      <c r="EI209" s="193"/>
      <c r="EJ209" s="193"/>
      <c r="EK209" s="193"/>
      <c r="EL209" s="193"/>
      <c r="EM209" s="193"/>
      <c r="EN209" s="193"/>
      <c r="EO209" s="193"/>
      <c r="EP209" s="193"/>
      <c r="EQ209" s="193"/>
      <c r="ER209" s="193"/>
      <c r="ES209" s="193"/>
      <c r="ET209" s="193"/>
      <c r="EU209" s="193"/>
      <c r="EV209" s="193"/>
      <c r="EW209" s="193"/>
      <c r="EX209" s="193"/>
      <c r="EY209" s="193"/>
      <c r="EZ209" s="193"/>
      <c r="FA209" s="193"/>
      <c r="FB209" s="193"/>
      <c r="FC209" s="193"/>
      <c r="FD209" s="193"/>
      <c r="FE209" s="193"/>
      <c r="FF209" s="193"/>
      <c r="FG209" s="193"/>
      <c r="FH209" s="193"/>
      <c r="FI209" s="193"/>
      <c r="FJ209" s="193"/>
      <c r="FK209" s="193"/>
      <c r="FL209" s="193"/>
      <c r="FM209" s="193"/>
      <c r="FN209" s="193"/>
      <c r="FO209" s="193"/>
      <c r="FP209" s="193"/>
      <c r="FQ209" s="193"/>
      <c r="FR209" s="193"/>
      <c r="FS209" s="193"/>
      <c r="FT209" s="193"/>
      <c r="FU209" s="193"/>
      <c r="FV209" s="193"/>
      <c r="FW209" s="193"/>
      <c r="FX209" s="193"/>
      <c r="FY209" s="193"/>
      <c r="FZ209" s="193"/>
      <c r="GA209" s="193"/>
      <c r="GB209" s="193"/>
    </row>
    <row r="210" spans="1:184" hidden="1">
      <c r="A210" s="288"/>
      <c r="B210" s="33" t="s">
        <v>16</v>
      </c>
      <c r="C210" s="34" t="str">
        <f>C205</f>
        <v>Frank Hulton </v>
      </c>
      <c r="D210" s="34" t="str">
        <f t="shared" ref="D210:BO210" si="163">D205</f>
        <v>Mark Redsell</v>
      </c>
      <c r="E210" s="34" t="str">
        <f t="shared" si="163"/>
        <v>Greg Dakin</v>
      </c>
      <c r="F210" s="34" t="str">
        <f t="shared" si="163"/>
        <v>Thorsten Folker</v>
      </c>
      <c r="G210" s="34" t="str">
        <f t="shared" si="163"/>
        <v>Joel West </v>
      </c>
      <c r="H210" s="34" t="str">
        <f t="shared" si="163"/>
        <v>Klaus Brettner</v>
      </c>
      <c r="I210" s="34" t="str">
        <f t="shared" si="163"/>
        <v>Markus Meissner</v>
      </c>
      <c r="J210" s="34" t="str">
        <f t="shared" si="163"/>
        <v>Stefan Bernardy</v>
      </c>
      <c r="K210" s="34" t="str">
        <f t="shared" si="163"/>
        <v>Søren Krogh</v>
      </c>
      <c r="L210" s="34" t="str">
        <f t="shared" si="163"/>
        <v>Alvaro Silgado</v>
      </c>
      <c r="M210" s="34" t="str">
        <f t="shared" si="163"/>
        <v>Pete Burgess</v>
      </c>
      <c r="N210" s="34" t="str">
        <f t="shared" si="163"/>
        <v>Dieter Perlick</v>
      </c>
      <c r="O210" s="34" t="str">
        <f t="shared" si="163"/>
        <v>Simon Thornton </v>
      </c>
      <c r="P210" s="34" t="str">
        <f t="shared" si="163"/>
        <v>André Austen</v>
      </c>
      <c r="Q210" s="34" t="str">
        <f t="shared" si="163"/>
        <v>Siegfried Schedel</v>
      </c>
      <c r="R210" s="34" t="str">
        <f t="shared" si="163"/>
        <v>George Young</v>
      </c>
      <c r="S210" s="34" t="str">
        <f t="shared" si="163"/>
        <v>John Phillips</v>
      </c>
      <c r="T210" s="34" t="str">
        <f t="shared" si="163"/>
        <v>Stefan Bertschi</v>
      </c>
      <c r="U210" s="34" t="str">
        <f t="shared" si="163"/>
        <v>Jason Bioletti</v>
      </c>
      <c r="V210" s="34" t="str">
        <f t="shared" si="163"/>
        <v>Allen Elliott</v>
      </c>
      <c r="W210" s="34" t="str">
        <f t="shared" si="163"/>
        <v>Thomas Deinert</v>
      </c>
      <c r="X210" s="34" t="str">
        <f t="shared" si="163"/>
        <v>Mike Evans</v>
      </c>
      <c r="Y210" s="34" t="str">
        <f t="shared" si="163"/>
        <v>Jon Edison</v>
      </c>
      <c r="Z210" s="34" t="str">
        <f t="shared" si="163"/>
        <v>Thomas Henselmann</v>
      </c>
      <c r="AA210" s="34" t="str">
        <f t="shared" si="163"/>
        <v>Sebastian Reichert</v>
      </c>
      <c r="AB210" s="34" t="str">
        <f t="shared" si="163"/>
        <v>Robert Hermans</v>
      </c>
      <c r="AC210" s="34" t="str">
        <f t="shared" si="163"/>
        <v>Eberhard Rosemann</v>
      </c>
      <c r="AD210" s="34" t="str">
        <f t="shared" si="163"/>
        <v>Klaus Kowalski</v>
      </c>
      <c r="AE210" s="34" t="str">
        <f t="shared" si="163"/>
        <v>Mike Shellim</v>
      </c>
      <c r="AF210" s="34" t="str">
        <f t="shared" si="163"/>
        <v>Martin Newnham</v>
      </c>
      <c r="AG210" s="34" t="str">
        <f t="shared" si="163"/>
        <v>Marc Schmieding</v>
      </c>
      <c r="AH210" s="34" t="str">
        <f t="shared" si="163"/>
        <v>Mark Treble</v>
      </c>
      <c r="AI210" s="34" t="str">
        <f t="shared" si="163"/>
        <v>Gary Harrison</v>
      </c>
      <c r="AJ210" s="34" t="str">
        <f t="shared" si="163"/>
        <v>Peter Gunning</v>
      </c>
      <c r="AK210" s="34" t="str">
        <f t="shared" si="163"/>
        <v>Tobias Reik</v>
      </c>
      <c r="AL210" s="34" t="str">
        <f t="shared" si="163"/>
        <v>Mick Walsh</v>
      </c>
      <c r="AM210" s="34" t="str">
        <f t="shared" si="163"/>
        <v>Paul Garnett</v>
      </c>
      <c r="AN210" s="34" t="str">
        <f t="shared" si="163"/>
        <v>Daniel Schneider</v>
      </c>
      <c r="AO210" s="34" t="str">
        <f t="shared" si="163"/>
        <v>Torsten Hermann</v>
      </c>
      <c r="AP210" s="34" t="str">
        <f t="shared" si="163"/>
        <v>Peter Kowalski</v>
      </c>
      <c r="AQ210" s="34" t="str">
        <f t="shared" si="163"/>
        <v>Martin Kopp</v>
      </c>
      <c r="AR210" s="34" t="str">
        <f t="shared" si="163"/>
        <v>Plöschberger Hannes</v>
      </c>
      <c r="AS210" s="34" t="str">
        <f t="shared" si="163"/>
        <v>Rick Ruijsink</v>
      </c>
      <c r="AT210" s="34" t="str">
        <f t="shared" si="163"/>
        <v>Mark Abbotts</v>
      </c>
      <c r="AU210" s="34" t="str">
        <f t="shared" si="163"/>
        <v>Arne Finkeldey</v>
      </c>
      <c r="AV210" s="34" t="str">
        <f t="shared" si="163"/>
        <v>Martin Ulrich </v>
      </c>
      <c r="AW210" s="34" t="str">
        <f t="shared" si="163"/>
        <v>Tony Robertson</v>
      </c>
      <c r="AX210" s="34" t="str">
        <f t="shared" si="163"/>
        <v>Jesper Christensen</v>
      </c>
      <c r="AY210" s="34" t="str">
        <f t="shared" si="163"/>
        <v>Ulrich Duttenhofer</v>
      </c>
      <c r="AZ210" s="34" t="str">
        <f t="shared" si="163"/>
        <v>Robert Ryan</v>
      </c>
      <c r="BA210" s="34">
        <f t="shared" si="163"/>
        <v>0</v>
      </c>
      <c r="BB210" s="34">
        <f t="shared" si="163"/>
        <v>0</v>
      </c>
      <c r="BC210" s="34">
        <f t="shared" si="163"/>
        <v>0</v>
      </c>
      <c r="BD210" s="34">
        <f t="shared" si="163"/>
        <v>0</v>
      </c>
      <c r="BE210" s="34">
        <f t="shared" si="163"/>
        <v>0</v>
      </c>
      <c r="BF210" s="34">
        <f t="shared" si="163"/>
        <v>0</v>
      </c>
      <c r="BG210" s="34">
        <f t="shared" si="163"/>
        <v>0</v>
      </c>
      <c r="BH210" s="34">
        <f t="shared" si="163"/>
        <v>0</v>
      </c>
      <c r="BI210" s="34">
        <f t="shared" si="163"/>
        <v>0</v>
      </c>
      <c r="BJ210" s="34">
        <f t="shared" si="163"/>
        <v>0</v>
      </c>
      <c r="BK210" s="34">
        <f t="shared" si="163"/>
        <v>0</v>
      </c>
      <c r="BL210" s="34">
        <f t="shared" si="163"/>
        <v>0</v>
      </c>
      <c r="BM210" s="34">
        <f t="shared" si="163"/>
        <v>0</v>
      </c>
      <c r="BN210" s="34">
        <f t="shared" si="163"/>
        <v>0</v>
      </c>
      <c r="BO210" s="34">
        <f t="shared" si="163"/>
        <v>0</v>
      </c>
      <c r="BP210" s="34">
        <f t="shared" ref="BP210:CN210" si="164">BP205</f>
        <v>0</v>
      </c>
      <c r="BQ210" s="34">
        <f t="shared" si="164"/>
        <v>0</v>
      </c>
      <c r="BR210" s="34">
        <f t="shared" si="164"/>
        <v>0</v>
      </c>
      <c r="BS210" s="34">
        <f t="shared" si="164"/>
        <v>0</v>
      </c>
      <c r="BT210" s="34">
        <f t="shared" si="164"/>
        <v>0</v>
      </c>
      <c r="BU210" s="34">
        <f t="shared" si="164"/>
        <v>0</v>
      </c>
      <c r="BV210" s="34">
        <f t="shared" si="164"/>
        <v>0</v>
      </c>
      <c r="BW210" s="34">
        <f t="shared" si="164"/>
        <v>0</v>
      </c>
      <c r="BX210" s="34">
        <f t="shared" si="164"/>
        <v>0</v>
      </c>
      <c r="BY210" s="34">
        <f t="shared" si="164"/>
        <v>0</v>
      </c>
      <c r="BZ210" s="34">
        <f t="shared" si="164"/>
        <v>0</v>
      </c>
      <c r="CA210" s="34">
        <f t="shared" si="164"/>
        <v>0</v>
      </c>
      <c r="CB210" s="34">
        <f t="shared" si="164"/>
        <v>0</v>
      </c>
      <c r="CC210" s="34">
        <f t="shared" si="164"/>
        <v>0</v>
      </c>
      <c r="CD210" s="34">
        <f t="shared" si="164"/>
        <v>0</v>
      </c>
      <c r="CE210" s="34">
        <f t="shared" si="164"/>
        <v>0</v>
      </c>
      <c r="CF210" s="34">
        <f t="shared" si="164"/>
        <v>0</v>
      </c>
      <c r="CG210" s="34">
        <f t="shared" si="164"/>
        <v>0</v>
      </c>
      <c r="CH210" s="34">
        <f t="shared" si="164"/>
        <v>0</v>
      </c>
      <c r="CI210" s="34">
        <f t="shared" si="164"/>
        <v>0</v>
      </c>
      <c r="CJ210" s="34">
        <f t="shared" si="164"/>
        <v>0</v>
      </c>
      <c r="CK210" s="34">
        <f t="shared" si="164"/>
        <v>0</v>
      </c>
      <c r="CL210" s="34">
        <f t="shared" si="164"/>
        <v>0</v>
      </c>
      <c r="CM210" s="34">
        <f t="shared" si="164"/>
        <v>0</v>
      </c>
      <c r="CN210" s="34">
        <f t="shared" si="164"/>
        <v>0</v>
      </c>
      <c r="CO210" s="252"/>
      <c r="CP210" s="40"/>
      <c r="CQ210" s="41"/>
      <c r="CR210" s="59"/>
      <c r="CS210" s="193"/>
      <c r="CT210" s="209">
        <f>A209</f>
        <v>0</v>
      </c>
      <c r="CU210" s="193"/>
      <c r="CV210" s="193"/>
      <c r="CW210" s="193"/>
      <c r="CX210" s="193"/>
      <c r="CY210" s="193"/>
      <c r="CZ210" s="193"/>
      <c r="DA210" s="193"/>
      <c r="DB210" s="193"/>
      <c r="DC210" s="193"/>
      <c r="DD210" s="193"/>
      <c r="DE210" s="193"/>
      <c r="DF210" s="193"/>
      <c r="DG210" s="193"/>
      <c r="DH210" s="193"/>
      <c r="DI210" s="193"/>
      <c r="DJ210" s="193"/>
      <c r="DK210" s="193"/>
      <c r="DL210" s="193"/>
      <c r="DM210" s="193"/>
      <c r="DN210" s="193"/>
      <c r="DO210" s="193"/>
      <c r="DP210" s="193"/>
      <c r="DQ210" s="193"/>
      <c r="DR210" s="193"/>
      <c r="DS210" s="193"/>
      <c r="DT210" s="193"/>
      <c r="DU210" s="193"/>
      <c r="DV210" s="193"/>
      <c r="DW210" s="193"/>
      <c r="DX210" s="193"/>
      <c r="DY210" s="193"/>
      <c r="DZ210" s="193"/>
      <c r="EA210" s="193"/>
      <c r="EB210" s="193"/>
      <c r="EC210" s="193"/>
      <c r="ED210" s="193"/>
      <c r="EE210" s="193"/>
      <c r="EF210" s="193"/>
      <c r="EG210" s="193"/>
      <c r="EH210" s="193"/>
      <c r="EI210" s="193"/>
      <c r="EJ210" s="193"/>
      <c r="EK210" s="193"/>
      <c r="EL210" s="193"/>
      <c r="EM210" s="193"/>
      <c r="EN210" s="193"/>
      <c r="EO210" s="193"/>
      <c r="EP210" s="193"/>
      <c r="EQ210" s="193"/>
      <c r="ER210" s="193"/>
      <c r="ES210" s="193"/>
      <c r="ET210" s="193"/>
      <c r="EU210" s="193"/>
      <c r="EV210" s="193"/>
      <c r="EW210" s="193"/>
      <c r="EX210" s="193"/>
      <c r="EY210" s="193"/>
      <c r="EZ210" s="193"/>
      <c r="FA210" s="193"/>
      <c r="FB210" s="193"/>
      <c r="FC210" s="193"/>
      <c r="FD210" s="193"/>
      <c r="FE210" s="193"/>
      <c r="FF210" s="193"/>
      <c r="FG210" s="193"/>
      <c r="FH210" s="193"/>
      <c r="FI210" s="193"/>
      <c r="FJ210" s="193"/>
      <c r="FK210" s="193"/>
      <c r="FL210" s="193"/>
      <c r="FM210" s="193"/>
      <c r="FN210" s="193"/>
      <c r="FO210" s="193"/>
      <c r="FP210" s="193"/>
      <c r="FQ210" s="193"/>
      <c r="FR210" s="193"/>
      <c r="FS210" s="193"/>
      <c r="FT210" s="193"/>
      <c r="FU210" s="193"/>
      <c r="FV210" s="193"/>
      <c r="FW210" s="193"/>
      <c r="FX210" s="193"/>
      <c r="FY210" s="193"/>
      <c r="FZ210" s="193"/>
      <c r="GA210" s="193"/>
      <c r="GB210" s="193"/>
    </row>
    <row r="211" spans="1:184" s="179" customFormat="1" hidden="1">
      <c r="A211" s="279">
        <v>38</v>
      </c>
      <c r="B211" s="16" t="s">
        <v>18</v>
      </c>
      <c r="C211" s="46">
        <f>RANK(C214,$C214:$CN214,0)</f>
        <v>1</v>
      </c>
      <c r="D211" s="46">
        <f t="shared" ref="D211:BO211" si="165">RANK(D214,$C214:$CN214,0)</f>
        <v>1</v>
      </c>
      <c r="E211" s="46">
        <f t="shared" si="165"/>
        <v>1</v>
      </c>
      <c r="F211" s="46">
        <f t="shared" si="165"/>
        <v>1</v>
      </c>
      <c r="G211" s="46">
        <f t="shared" si="165"/>
        <v>1</v>
      </c>
      <c r="H211" s="46">
        <f t="shared" si="165"/>
        <v>1</v>
      </c>
      <c r="I211" s="46">
        <f t="shared" si="165"/>
        <v>1</v>
      </c>
      <c r="J211" s="46">
        <f t="shared" si="165"/>
        <v>1</v>
      </c>
      <c r="K211" s="46">
        <f t="shared" si="165"/>
        <v>1</v>
      </c>
      <c r="L211" s="46">
        <f t="shared" si="165"/>
        <v>1</v>
      </c>
      <c r="M211" s="46">
        <f t="shared" si="165"/>
        <v>1</v>
      </c>
      <c r="N211" s="46">
        <f t="shared" si="165"/>
        <v>1</v>
      </c>
      <c r="O211" s="46">
        <f t="shared" si="165"/>
        <v>1</v>
      </c>
      <c r="P211" s="46">
        <f t="shared" si="165"/>
        <v>1</v>
      </c>
      <c r="Q211" s="46">
        <f t="shared" si="165"/>
        <v>1</v>
      </c>
      <c r="R211" s="46">
        <f t="shared" si="165"/>
        <v>1</v>
      </c>
      <c r="S211" s="46">
        <f t="shared" si="165"/>
        <v>1</v>
      </c>
      <c r="T211" s="46">
        <f t="shared" si="165"/>
        <v>1</v>
      </c>
      <c r="U211" s="46">
        <f t="shared" si="165"/>
        <v>1</v>
      </c>
      <c r="V211" s="46">
        <f t="shared" si="165"/>
        <v>1</v>
      </c>
      <c r="W211" s="46">
        <f t="shared" si="165"/>
        <v>1</v>
      </c>
      <c r="X211" s="46">
        <f t="shared" si="165"/>
        <v>1</v>
      </c>
      <c r="Y211" s="46">
        <f t="shared" si="165"/>
        <v>1</v>
      </c>
      <c r="Z211" s="46">
        <f t="shared" si="165"/>
        <v>1</v>
      </c>
      <c r="AA211" s="46">
        <f t="shared" si="165"/>
        <v>1</v>
      </c>
      <c r="AB211" s="46">
        <f t="shared" si="165"/>
        <v>1</v>
      </c>
      <c r="AC211" s="46">
        <f t="shared" si="165"/>
        <v>1</v>
      </c>
      <c r="AD211" s="46">
        <f t="shared" si="165"/>
        <v>1</v>
      </c>
      <c r="AE211" s="46">
        <f t="shared" si="165"/>
        <v>1</v>
      </c>
      <c r="AF211" s="46">
        <f t="shared" si="165"/>
        <v>1</v>
      </c>
      <c r="AG211" s="46">
        <f t="shared" si="165"/>
        <v>1</v>
      </c>
      <c r="AH211" s="46">
        <f t="shared" si="165"/>
        <v>1</v>
      </c>
      <c r="AI211" s="46">
        <f t="shared" si="165"/>
        <v>1</v>
      </c>
      <c r="AJ211" s="46">
        <f t="shared" si="165"/>
        <v>1</v>
      </c>
      <c r="AK211" s="46">
        <f t="shared" si="165"/>
        <v>1</v>
      </c>
      <c r="AL211" s="46">
        <f t="shared" si="165"/>
        <v>1</v>
      </c>
      <c r="AM211" s="46">
        <f t="shared" si="165"/>
        <v>1</v>
      </c>
      <c r="AN211" s="46">
        <f t="shared" si="165"/>
        <v>1</v>
      </c>
      <c r="AO211" s="46">
        <f t="shared" si="165"/>
        <v>1</v>
      </c>
      <c r="AP211" s="46">
        <f t="shared" si="165"/>
        <v>1</v>
      </c>
      <c r="AQ211" s="46">
        <f t="shared" si="165"/>
        <v>1</v>
      </c>
      <c r="AR211" s="46">
        <f t="shared" si="165"/>
        <v>1</v>
      </c>
      <c r="AS211" s="46">
        <f t="shared" si="165"/>
        <v>1</v>
      </c>
      <c r="AT211" s="46">
        <f t="shared" si="165"/>
        <v>1</v>
      </c>
      <c r="AU211" s="46">
        <f t="shared" si="165"/>
        <v>1</v>
      </c>
      <c r="AV211" s="46">
        <f t="shared" si="165"/>
        <v>1</v>
      </c>
      <c r="AW211" s="46">
        <f t="shared" si="165"/>
        <v>1</v>
      </c>
      <c r="AX211" s="46">
        <f t="shared" si="165"/>
        <v>1</v>
      </c>
      <c r="AY211" s="46">
        <f t="shared" si="165"/>
        <v>1</v>
      </c>
      <c r="AZ211" s="46">
        <f t="shared" si="165"/>
        <v>1</v>
      </c>
      <c r="BA211" s="46">
        <f t="shared" si="165"/>
        <v>1</v>
      </c>
      <c r="BB211" s="46">
        <f t="shared" si="165"/>
        <v>1</v>
      </c>
      <c r="BC211" s="46">
        <f t="shared" si="165"/>
        <v>1</v>
      </c>
      <c r="BD211" s="46">
        <f t="shared" si="165"/>
        <v>1</v>
      </c>
      <c r="BE211" s="46">
        <f t="shared" si="165"/>
        <v>1</v>
      </c>
      <c r="BF211" s="46">
        <f t="shared" si="165"/>
        <v>1</v>
      </c>
      <c r="BG211" s="46">
        <f t="shared" si="165"/>
        <v>1</v>
      </c>
      <c r="BH211" s="46">
        <f t="shared" si="165"/>
        <v>1</v>
      </c>
      <c r="BI211" s="46">
        <f t="shared" si="165"/>
        <v>1</v>
      </c>
      <c r="BJ211" s="46">
        <f t="shared" si="165"/>
        <v>1</v>
      </c>
      <c r="BK211" s="46">
        <f t="shared" si="165"/>
        <v>1</v>
      </c>
      <c r="BL211" s="46">
        <f t="shared" si="165"/>
        <v>1</v>
      </c>
      <c r="BM211" s="46">
        <f t="shared" si="165"/>
        <v>1</v>
      </c>
      <c r="BN211" s="46">
        <f t="shared" si="165"/>
        <v>1</v>
      </c>
      <c r="BO211" s="46">
        <f t="shared" si="165"/>
        <v>1</v>
      </c>
      <c r="BP211" s="46">
        <f t="shared" ref="BP211:CN211" si="166">RANK(BP214,$C214:$CN214,0)</f>
        <v>1</v>
      </c>
      <c r="BQ211" s="46">
        <f t="shared" si="166"/>
        <v>1</v>
      </c>
      <c r="BR211" s="46">
        <f t="shared" si="166"/>
        <v>1</v>
      </c>
      <c r="BS211" s="46">
        <f t="shared" si="166"/>
        <v>1</v>
      </c>
      <c r="BT211" s="46">
        <f t="shared" si="166"/>
        <v>1</v>
      </c>
      <c r="BU211" s="46">
        <f t="shared" si="166"/>
        <v>1</v>
      </c>
      <c r="BV211" s="46">
        <f t="shared" si="166"/>
        <v>1</v>
      </c>
      <c r="BW211" s="46">
        <f t="shared" si="166"/>
        <v>1</v>
      </c>
      <c r="BX211" s="46">
        <f t="shared" si="166"/>
        <v>1</v>
      </c>
      <c r="BY211" s="46">
        <f t="shared" si="166"/>
        <v>1</v>
      </c>
      <c r="BZ211" s="46">
        <f t="shared" si="166"/>
        <v>1</v>
      </c>
      <c r="CA211" s="46">
        <f t="shared" si="166"/>
        <v>1</v>
      </c>
      <c r="CB211" s="46">
        <f t="shared" si="166"/>
        <v>1</v>
      </c>
      <c r="CC211" s="46">
        <f t="shared" si="166"/>
        <v>1</v>
      </c>
      <c r="CD211" s="46">
        <f t="shared" si="166"/>
        <v>1</v>
      </c>
      <c r="CE211" s="46">
        <f t="shared" si="166"/>
        <v>1</v>
      </c>
      <c r="CF211" s="46">
        <f t="shared" si="166"/>
        <v>1</v>
      </c>
      <c r="CG211" s="46">
        <f t="shared" si="166"/>
        <v>1</v>
      </c>
      <c r="CH211" s="46">
        <f t="shared" si="166"/>
        <v>1</v>
      </c>
      <c r="CI211" s="46">
        <f t="shared" si="166"/>
        <v>1</v>
      </c>
      <c r="CJ211" s="46">
        <f t="shared" si="166"/>
        <v>1</v>
      </c>
      <c r="CK211" s="46">
        <f t="shared" si="166"/>
        <v>1</v>
      </c>
      <c r="CL211" s="46">
        <f t="shared" si="166"/>
        <v>1</v>
      </c>
      <c r="CM211" s="46">
        <f t="shared" si="166"/>
        <v>1</v>
      </c>
      <c r="CN211" s="46">
        <f t="shared" si="166"/>
        <v>1</v>
      </c>
      <c r="CO211" s="252"/>
      <c r="CP211" s="40"/>
      <c r="CQ211" s="41"/>
      <c r="CR211" s="59"/>
      <c r="CS211" s="193"/>
      <c r="CT211" s="209"/>
      <c r="CU211" s="193"/>
      <c r="CV211" s="193"/>
      <c r="CW211" s="193"/>
      <c r="CX211" s="193"/>
      <c r="CY211" s="193"/>
      <c r="CZ211" s="193"/>
      <c r="DA211" s="193"/>
      <c r="DB211" s="193"/>
      <c r="DC211" s="193"/>
      <c r="DD211" s="193"/>
      <c r="DE211" s="193"/>
      <c r="DF211" s="193"/>
      <c r="DG211" s="193"/>
      <c r="DH211" s="193"/>
      <c r="DI211" s="193"/>
      <c r="DJ211" s="193"/>
      <c r="DK211" s="193"/>
      <c r="DL211" s="193"/>
      <c r="DM211" s="193"/>
      <c r="DN211" s="193"/>
      <c r="DO211" s="193"/>
      <c r="DP211" s="193"/>
      <c r="DQ211" s="193"/>
      <c r="DR211" s="193"/>
      <c r="DS211" s="193"/>
      <c r="DT211" s="193"/>
      <c r="DU211" s="193"/>
      <c r="DV211" s="193"/>
      <c r="DW211" s="193"/>
      <c r="DX211" s="193"/>
      <c r="DY211" s="193"/>
      <c r="DZ211" s="193"/>
      <c r="EA211" s="193"/>
      <c r="EB211" s="193"/>
      <c r="EC211" s="193"/>
      <c r="ED211" s="193"/>
      <c r="EE211" s="193"/>
      <c r="EF211" s="193"/>
      <c r="EG211" s="193"/>
      <c r="EH211" s="193"/>
      <c r="EI211" s="193"/>
      <c r="EJ211" s="193"/>
      <c r="EK211" s="193"/>
      <c r="EL211" s="193"/>
      <c r="EM211" s="193"/>
      <c r="EN211" s="193"/>
      <c r="EO211" s="193"/>
      <c r="EP211" s="193"/>
      <c r="EQ211" s="193"/>
      <c r="ER211" s="193"/>
      <c r="ES211" s="193"/>
      <c r="ET211" s="193"/>
      <c r="EU211" s="193"/>
      <c r="EV211" s="193"/>
      <c r="EW211" s="193"/>
      <c r="EX211" s="193"/>
      <c r="EY211" s="193"/>
      <c r="EZ211" s="193"/>
      <c r="FA211" s="193"/>
      <c r="FB211" s="193"/>
      <c r="FC211" s="193"/>
      <c r="FD211" s="193"/>
      <c r="FE211" s="193"/>
      <c r="FF211" s="193"/>
      <c r="FG211" s="193"/>
      <c r="FH211" s="193"/>
      <c r="FI211" s="193"/>
      <c r="FJ211" s="193"/>
      <c r="FK211" s="193"/>
      <c r="FL211" s="193"/>
      <c r="FM211" s="193"/>
      <c r="FN211" s="193"/>
      <c r="FO211" s="193"/>
      <c r="FP211" s="193"/>
      <c r="FQ211" s="193"/>
      <c r="FR211" s="193"/>
      <c r="FS211" s="193"/>
      <c r="FT211" s="193"/>
      <c r="FU211" s="193"/>
      <c r="FV211" s="193"/>
      <c r="FW211" s="193"/>
      <c r="FX211" s="193"/>
      <c r="FY211" s="193"/>
      <c r="FZ211" s="193"/>
      <c r="GA211" s="193"/>
      <c r="GB211" s="193"/>
    </row>
    <row r="212" spans="1:184" s="179" customFormat="1">
      <c r="A212" s="280"/>
      <c r="B212" s="16" t="s">
        <v>1</v>
      </c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252"/>
      <c r="CP212" s="188" t="str">
        <f>IF(Randomizer!CP239=0,"",Randomizer!CP239)</f>
        <v/>
      </c>
      <c r="CQ212" s="188" t="str">
        <f>IF(CP212=0, "", Randomizer!CQ239)</f>
        <v/>
      </c>
      <c r="CR212" s="59"/>
      <c r="CS212" s="193"/>
      <c r="CT212" s="209">
        <f>A211</f>
        <v>38</v>
      </c>
      <c r="CU212" s="193"/>
      <c r="CV212" s="193"/>
      <c r="CW212" s="193"/>
      <c r="CX212" s="193"/>
      <c r="CY212" s="193"/>
      <c r="CZ212" s="193"/>
      <c r="DA212" s="193"/>
      <c r="DB212" s="193"/>
      <c r="DC212" s="193"/>
      <c r="DD212" s="193"/>
      <c r="DE212" s="193"/>
      <c r="DF212" s="193"/>
      <c r="DG212" s="193"/>
      <c r="DH212" s="193"/>
      <c r="DI212" s="193"/>
      <c r="DJ212" s="193"/>
      <c r="DK212" s="193"/>
      <c r="DL212" s="193"/>
      <c r="DM212" s="193"/>
      <c r="DN212" s="193"/>
      <c r="DO212" s="193"/>
      <c r="DP212" s="193"/>
      <c r="DQ212" s="193"/>
      <c r="DR212" s="193"/>
      <c r="DS212" s="193"/>
      <c r="DT212" s="193"/>
      <c r="DU212" s="193"/>
      <c r="DV212" s="193"/>
      <c r="DW212" s="193"/>
      <c r="DX212" s="193"/>
      <c r="DY212" s="193"/>
      <c r="DZ212" s="193"/>
      <c r="EA212" s="193"/>
      <c r="EB212" s="193"/>
      <c r="EC212" s="193"/>
      <c r="ED212" s="193"/>
      <c r="EE212" s="193"/>
      <c r="EF212" s="193"/>
      <c r="EG212" s="193"/>
      <c r="EH212" s="193"/>
      <c r="EI212" s="193"/>
      <c r="EJ212" s="193"/>
      <c r="EK212" s="193"/>
      <c r="EL212" s="193"/>
      <c r="EM212" s="193"/>
      <c r="EN212" s="193"/>
      <c r="EO212" s="193"/>
      <c r="EP212" s="193"/>
      <c r="EQ212" s="193"/>
      <c r="ER212" s="193"/>
      <c r="ES212" s="193"/>
      <c r="ET212" s="193"/>
      <c r="EU212" s="193"/>
      <c r="EV212" s="193"/>
      <c r="EW212" s="193"/>
      <c r="EX212" s="193"/>
      <c r="EY212" s="193"/>
      <c r="EZ212" s="193"/>
      <c r="FA212" s="193"/>
      <c r="FB212" s="193"/>
      <c r="FC212" s="193"/>
      <c r="FD212" s="193"/>
      <c r="FE212" s="193"/>
      <c r="FF212" s="193"/>
      <c r="FG212" s="193"/>
      <c r="FH212" s="193"/>
      <c r="FI212" s="193"/>
      <c r="FJ212" s="193"/>
      <c r="FK212" s="193"/>
      <c r="FL212" s="193"/>
      <c r="FM212" s="193"/>
      <c r="FN212" s="193"/>
      <c r="FO212" s="193"/>
      <c r="FP212" s="193"/>
      <c r="FQ212" s="193"/>
      <c r="FR212" s="193"/>
      <c r="FS212" s="193"/>
      <c r="FT212" s="193"/>
      <c r="FU212" s="193"/>
      <c r="FV212" s="193"/>
      <c r="FW212" s="193"/>
      <c r="FX212" s="193"/>
      <c r="FY212" s="193"/>
      <c r="FZ212" s="193"/>
      <c r="GA212" s="193"/>
      <c r="GB212" s="193"/>
    </row>
    <row r="213" spans="1:184" s="179" customFormat="1">
      <c r="A213" s="280"/>
      <c r="B213" s="16" t="s">
        <v>57</v>
      </c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252"/>
      <c r="CP213" s="245"/>
      <c r="CQ213" s="245"/>
      <c r="CR213" s="59"/>
      <c r="CS213" s="193"/>
      <c r="CT213" s="209"/>
      <c r="CU213" s="193"/>
      <c r="CV213" s="193"/>
      <c r="CW213" s="193"/>
      <c r="CX213" s="193"/>
      <c r="CY213" s="193"/>
      <c r="CZ213" s="193"/>
      <c r="DA213" s="193"/>
      <c r="DB213" s="193"/>
      <c r="DC213" s="193"/>
      <c r="DD213" s="193"/>
      <c r="DE213" s="193"/>
      <c r="DF213" s="193"/>
      <c r="DG213" s="193"/>
      <c r="DH213" s="193"/>
      <c r="DI213" s="193"/>
      <c r="DJ213" s="193"/>
      <c r="DK213" s="193"/>
      <c r="DL213" s="193"/>
      <c r="DM213" s="193"/>
      <c r="DN213" s="193"/>
      <c r="DO213" s="193"/>
      <c r="DP213" s="193"/>
      <c r="DQ213" s="193"/>
      <c r="DR213" s="193"/>
      <c r="DS213" s="193"/>
      <c r="DT213" s="193"/>
      <c r="DU213" s="193"/>
      <c r="DV213" s="193"/>
      <c r="DW213" s="193"/>
      <c r="DX213" s="193"/>
      <c r="DY213" s="193"/>
      <c r="DZ213" s="193"/>
      <c r="EA213" s="193"/>
      <c r="EB213" s="193"/>
      <c r="EC213" s="193"/>
      <c r="ED213" s="193"/>
      <c r="EE213" s="193"/>
      <c r="EF213" s="193"/>
      <c r="EG213" s="193"/>
      <c r="EH213" s="193"/>
      <c r="EI213" s="193"/>
      <c r="EJ213" s="193"/>
      <c r="EK213" s="193"/>
      <c r="EL213" s="193"/>
      <c r="EM213" s="193"/>
      <c r="EN213" s="193"/>
      <c r="EO213" s="193"/>
      <c r="EP213" s="193"/>
      <c r="EQ213" s="193"/>
      <c r="ER213" s="193"/>
      <c r="ES213" s="193"/>
      <c r="ET213" s="193"/>
      <c r="EU213" s="193"/>
      <c r="EV213" s="193"/>
      <c r="EW213" s="193"/>
      <c r="EX213" s="193"/>
      <c r="EY213" s="193"/>
      <c r="EZ213" s="193"/>
      <c r="FA213" s="193"/>
      <c r="FB213" s="193"/>
      <c r="FC213" s="193"/>
      <c r="FD213" s="193"/>
      <c r="FE213" s="193"/>
      <c r="FF213" s="193"/>
      <c r="FG213" s="193"/>
      <c r="FH213" s="193"/>
      <c r="FI213" s="193"/>
      <c r="FJ213" s="193"/>
      <c r="FK213" s="193"/>
      <c r="FL213" s="193"/>
      <c r="FM213" s="193"/>
      <c r="FN213" s="193"/>
      <c r="FO213" s="193"/>
      <c r="FP213" s="193"/>
      <c r="FQ213" s="193"/>
      <c r="FR213" s="193"/>
      <c r="FS213" s="193"/>
      <c r="FT213" s="193"/>
      <c r="FU213" s="193"/>
      <c r="FV213" s="193"/>
      <c r="FW213" s="193"/>
      <c r="FX213" s="193"/>
      <c r="FY213" s="193"/>
      <c r="FZ213" s="193"/>
      <c r="GA213" s="193"/>
      <c r="GB213" s="193"/>
    </row>
    <row r="214" spans="1:184" s="179" customFormat="1">
      <c r="A214" s="280"/>
      <c r="B214" s="16" t="s">
        <v>2</v>
      </c>
      <c r="C214" s="32">
        <f>Randomizer!C242</f>
        <v>0</v>
      </c>
      <c r="D214" s="32">
        <f>Randomizer!D242</f>
        <v>0</v>
      </c>
      <c r="E214" s="32">
        <f>Randomizer!E242</f>
        <v>0</v>
      </c>
      <c r="F214" s="32">
        <f>Randomizer!F242</f>
        <v>0</v>
      </c>
      <c r="G214" s="32">
        <f>Randomizer!G242</f>
        <v>0</v>
      </c>
      <c r="H214" s="32">
        <f>Randomizer!H242</f>
        <v>0</v>
      </c>
      <c r="I214" s="32">
        <f>Randomizer!I242</f>
        <v>0</v>
      </c>
      <c r="J214" s="32">
        <f>Randomizer!J242</f>
        <v>0</v>
      </c>
      <c r="K214" s="32">
        <f>Randomizer!K242</f>
        <v>0</v>
      </c>
      <c r="L214" s="32">
        <f>Randomizer!L242</f>
        <v>0</v>
      </c>
      <c r="M214" s="32">
        <f>Randomizer!M242</f>
        <v>0</v>
      </c>
      <c r="N214" s="32">
        <f>Randomizer!N242</f>
        <v>0</v>
      </c>
      <c r="O214" s="32">
        <f>Randomizer!O242</f>
        <v>0</v>
      </c>
      <c r="P214" s="32">
        <f>Randomizer!P242</f>
        <v>0</v>
      </c>
      <c r="Q214" s="32">
        <f>Randomizer!Q242</f>
        <v>0</v>
      </c>
      <c r="R214" s="32">
        <f>Randomizer!R242</f>
        <v>0</v>
      </c>
      <c r="S214" s="32">
        <f>Randomizer!S242</f>
        <v>0</v>
      </c>
      <c r="T214" s="32">
        <f>Randomizer!T242</f>
        <v>0</v>
      </c>
      <c r="U214" s="32">
        <f>Randomizer!U242</f>
        <v>0</v>
      </c>
      <c r="V214" s="32">
        <f>Randomizer!V242</f>
        <v>0</v>
      </c>
      <c r="W214" s="32">
        <f>Randomizer!W242</f>
        <v>0</v>
      </c>
      <c r="X214" s="32">
        <f>Randomizer!X242</f>
        <v>0</v>
      </c>
      <c r="Y214" s="32">
        <f>Randomizer!Y242</f>
        <v>0</v>
      </c>
      <c r="Z214" s="32">
        <f>Randomizer!Z242</f>
        <v>0</v>
      </c>
      <c r="AA214" s="32">
        <f>Randomizer!AA242</f>
        <v>0</v>
      </c>
      <c r="AB214" s="32">
        <f>Randomizer!AB242</f>
        <v>0</v>
      </c>
      <c r="AC214" s="32">
        <f>Randomizer!AC242</f>
        <v>0</v>
      </c>
      <c r="AD214" s="32">
        <f>Randomizer!AD242</f>
        <v>0</v>
      </c>
      <c r="AE214" s="32">
        <f>Randomizer!AE242</f>
        <v>0</v>
      </c>
      <c r="AF214" s="32">
        <f>Randomizer!AF242</f>
        <v>0</v>
      </c>
      <c r="AG214" s="32">
        <f>Randomizer!AG242</f>
        <v>0</v>
      </c>
      <c r="AH214" s="32">
        <f>Randomizer!AH242</f>
        <v>0</v>
      </c>
      <c r="AI214" s="32">
        <f>Randomizer!AI242</f>
        <v>0</v>
      </c>
      <c r="AJ214" s="32">
        <f>Randomizer!AJ242</f>
        <v>0</v>
      </c>
      <c r="AK214" s="32">
        <f>Randomizer!AK242</f>
        <v>0</v>
      </c>
      <c r="AL214" s="32">
        <f>Randomizer!AL242</f>
        <v>0</v>
      </c>
      <c r="AM214" s="32">
        <f>Randomizer!AM242</f>
        <v>0</v>
      </c>
      <c r="AN214" s="32">
        <f>Randomizer!AN242</f>
        <v>0</v>
      </c>
      <c r="AO214" s="32">
        <f>Randomizer!AO242</f>
        <v>0</v>
      </c>
      <c r="AP214" s="32">
        <f>Randomizer!AP242</f>
        <v>0</v>
      </c>
      <c r="AQ214" s="32">
        <f>Randomizer!AQ242</f>
        <v>0</v>
      </c>
      <c r="AR214" s="32">
        <f>Randomizer!AR242</f>
        <v>0</v>
      </c>
      <c r="AS214" s="32">
        <f>Randomizer!AS242</f>
        <v>0</v>
      </c>
      <c r="AT214" s="32">
        <f>Randomizer!AT242</f>
        <v>0</v>
      </c>
      <c r="AU214" s="32">
        <f>Randomizer!AU242</f>
        <v>0</v>
      </c>
      <c r="AV214" s="32">
        <f>Randomizer!AV242</f>
        <v>0</v>
      </c>
      <c r="AW214" s="32">
        <f>Randomizer!AW242</f>
        <v>0</v>
      </c>
      <c r="AX214" s="32">
        <f>Randomizer!AX242</f>
        <v>0</v>
      </c>
      <c r="AY214" s="32">
        <f>Randomizer!AY242</f>
        <v>0</v>
      </c>
      <c r="AZ214" s="32">
        <f>Randomizer!AZ242</f>
        <v>0</v>
      </c>
      <c r="BA214" s="32">
        <f>Randomizer!BA242</f>
        <v>0</v>
      </c>
      <c r="BB214" s="32">
        <f>Randomizer!BB242</f>
        <v>0</v>
      </c>
      <c r="BC214" s="32">
        <f>Randomizer!BC242</f>
        <v>0</v>
      </c>
      <c r="BD214" s="32">
        <f>Randomizer!BD242</f>
        <v>0</v>
      </c>
      <c r="BE214" s="32">
        <f>Randomizer!BE242</f>
        <v>0</v>
      </c>
      <c r="BF214" s="32">
        <f>Randomizer!BF242</f>
        <v>0</v>
      </c>
      <c r="BG214" s="32">
        <f>Randomizer!BG242</f>
        <v>0</v>
      </c>
      <c r="BH214" s="32">
        <f>Randomizer!BH242</f>
        <v>0</v>
      </c>
      <c r="BI214" s="32">
        <f>Randomizer!BI242</f>
        <v>0</v>
      </c>
      <c r="BJ214" s="32">
        <f>Randomizer!BJ242</f>
        <v>0</v>
      </c>
      <c r="BK214" s="32">
        <f>Randomizer!BK242</f>
        <v>0</v>
      </c>
      <c r="BL214" s="32">
        <f>Randomizer!BL242</f>
        <v>0</v>
      </c>
      <c r="BM214" s="32">
        <f>Randomizer!BM242</f>
        <v>0</v>
      </c>
      <c r="BN214" s="32">
        <f>Randomizer!BN242</f>
        <v>0</v>
      </c>
      <c r="BO214" s="32">
        <f>Randomizer!BO242</f>
        <v>0</v>
      </c>
      <c r="BP214" s="32">
        <f>Randomizer!BP242</f>
        <v>0</v>
      </c>
      <c r="BQ214" s="32">
        <f>Randomizer!BQ242</f>
        <v>0</v>
      </c>
      <c r="BR214" s="32">
        <f>Randomizer!BR242</f>
        <v>0</v>
      </c>
      <c r="BS214" s="32">
        <f>Randomizer!BS242</f>
        <v>0</v>
      </c>
      <c r="BT214" s="32">
        <f>Randomizer!BT242</f>
        <v>0</v>
      </c>
      <c r="BU214" s="32">
        <f>Randomizer!BU242</f>
        <v>0</v>
      </c>
      <c r="BV214" s="32">
        <f>Randomizer!BV242</f>
        <v>0</v>
      </c>
      <c r="BW214" s="32">
        <f>Randomizer!BW242</f>
        <v>0</v>
      </c>
      <c r="BX214" s="32">
        <f>Randomizer!BX242</f>
        <v>0</v>
      </c>
      <c r="BY214" s="32">
        <f>Randomizer!BY242</f>
        <v>0</v>
      </c>
      <c r="BZ214" s="32">
        <f>Randomizer!BZ242</f>
        <v>0</v>
      </c>
      <c r="CA214" s="32">
        <f>Randomizer!CA242</f>
        <v>0</v>
      </c>
      <c r="CB214" s="32">
        <f>Randomizer!CB242</f>
        <v>0</v>
      </c>
      <c r="CC214" s="32">
        <f>Randomizer!CC242</f>
        <v>0</v>
      </c>
      <c r="CD214" s="32">
        <f>Randomizer!CD242</f>
        <v>0</v>
      </c>
      <c r="CE214" s="32">
        <f>Randomizer!CE242</f>
        <v>0</v>
      </c>
      <c r="CF214" s="32">
        <f>Randomizer!CF242</f>
        <v>0</v>
      </c>
      <c r="CG214" s="32">
        <f>Randomizer!CG242</f>
        <v>0</v>
      </c>
      <c r="CH214" s="32">
        <f>Randomizer!CH242</f>
        <v>0</v>
      </c>
      <c r="CI214" s="32">
        <f>Randomizer!CI242</f>
        <v>0</v>
      </c>
      <c r="CJ214" s="32">
        <f>Randomizer!CJ242</f>
        <v>0</v>
      </c>
      <c r="CK214" s="32">
        <f>Randomizer!CK242</f>
        <v>0</v>
      </c>
      <c r="CL214" s="32">
        <f>Randomizer!CL242</f>
        <v>0</v>
      </c>
      <c r="CM214" s="32">
        <f>Randomizer!CM242</f>
        <v>0</v>
      </c>
      <c r="CN214" s="32">
        <f>Randomizer!CN242</f>
        <v>0</v>
      </c>
      <c r="CO214" s="252"/>
      <c r="CP214" s="189"/>
      <c r="CQ214" s="190"/>
      <c r="CR214" s="59"/>
      <c r="CS214" s="193"/>
      <c r="CT214" s="209"/>
      <c r="CU214" s="193"/>
      <c r="CV214" s="193"/>
      <c r="CW214" s="193"/>
      <c r="CX214" s="193"/>
      <c r="CY214" s="193"/>
      <c r="CZ214" s="193"/>
      <c r="DA214" s="193"/>
      <c r="DB214" s="193"/>
      <c r="DC214" s="193"/>
      <c r="DD214" s="193"/>
      <c r="DE214" s="193"/>
      <c r="DF214" s="193"/>
      <c r="DG214" s="193"/>
      <c r="DH214" s="193"/>
      <c r="DI214" s="193"/>
      <c r="DJ214" s="193"/>
      <c r="DK214" s="193"/>
      <c r="DL214" s="193"/>
      <c r="DM214" s="193"/>
      <c r="DN214" s="193"/>
      <c r="DO214" s="193"/>
      <c r="DP214" s="193"/>
      <c r="DQ214" s="193"/>
      <c r="DR214" s="193"/>
      <c r="DS214" s="193"/>
      <c r="DT214" s="193"/>
      <c r="DU214" s="193"/>
      <c r="DV214" s="193"/>
      <c r="DW214" s="193"/>
      <c r="DX214" s="193"/>
      <c r="DY214" s="193"/>
      <c r="DZ214" s="193"/>
      <c r="EA214" s="193"/>
      <c r="EB214" s="193"/>
      <c r="EC214" s="193"/>
      <c r="ED214" s="193"/>
      <c r="EE214" s="193"/>
      <c r="EF214" s="193"/>
      <c r="EG214" s="193"/>
      <c r="EH214" s="193"/>
      <c r="EI214" s="193"/>
      <c r="EJ214" s="193"/>
      <c r="EK214" s="193"/>
      <c r="EL214" s="193"/>
      <c r="EM214" s="193"/>
      <c r="EN214" s="193"/>
      <c r="EO214" s="193"/>
      <c r="EP214" s="193"/>
      <c r="EQ214" s="193"/>
      <c r="ER214" s="193"/>
      <c r="ES214" s="193"/>
      <c r="ET214" s="193"/>
      <c r="EU214" s="193"/>
      <c r="EV214" s="193"/>
      <c r="EW214" s="193"/>
      <c r="EX214" s="193"/>
      <c r="EY214" s="193"/>
      <c r="EZ214" s="193"/>
      <c r="FA214" s="193"/>
      <c r="FB214" s="193"/>
      <c r="FC214" s="193"/>
      <c r="FD214" s="193"/>
      <c r="FE214" s="193"/>
      <c r="FF214" s="193"/>
      <c r="FG214" s="193"/>
      <c r="FH214" s="193"/>
      <c r="FI214" s="193"/>
      <c r="FJ214" s="193"/>
      <c r="FK214" s="193"/>
      <c r="FL214" s="193"/>
      <c r="FM214" s="193"/>
      <c r="FN214" s="193"/>
      <c r="FO214" s="193"/>
      <c r="FP214" s="193"/>
      <c r="FQ214" s="193"/>
      <c r="FR214" s="193"/>
      <c r="FS214" s="193"/>
      <c r="FT214" s="193"/>
      <c r="FU214" s="193"/>
      <c r="FV214" s="193"/>
      <c r="FW214" s="193"/>
      <c r="FX214" s="193"/>
      <c r="FY214" s="193"/>
      <c r="FZ214" s="193"/>
      <c r="GA214" s="193"/>
      <c r="GB214" s="193"/>
    </row>
    <row r="215" spans="1:184" s="179" customFormat="1" hidden="1">
      <c r="A215" s="281"/>
      <c r="B215" s="16" t="s">
        <v>16</v>
      </c>
      <c r="C215" s="32" t="str">
        <f>C210</f>
        <v>Frank Hulton </v>
      </c>
      <c r="D215" s="32" t="str">
        <f t="shared" ref="D215:BO215" si="167">D210</f>
        <v>Mark Redsell</v>
      </c>
      <c r="E215" s="32" t="str">
        <f t="shared" si="167"/>
        <v>Greg Dakin</v>
      </c>
      <c r="F215" s="32" t="str">
        <f t="shared" si="167"/>
        <v>Thorsten Folker</v>
      </c>
      <c r="G215" s="32" t="str">
        <f t="shared" si="167"/>
        <v>Joel West </v>
      </c>
      <c r="H215" s="32" t="str">
        <f t="shared" si="167"/>
        <v>Klaus Brettner</v>
      </c>
      <c r="I215" s="32" t="str">
        <f t="shared" si="167"/>
        <v>Markus Meissner</v>
      </c>
      <c r="J215" s="32" t="str">
        <f t="shared" si="167"/>
        <v>Stefan Bernardy</v>
      </c>
      <c r="K215" s="32" t="str">
        <f t="shared" si="167"/>
        <v>Søren Krogh</v>
      </c>
      <c r="L215" s="32" t="str">
        <f t="shared" si="167"/>
        <v>Alvaro Silgado</v>
      </c>
      <c r="M215" s="32" t="str">
        <f t="shared" si="167"/>
        <v>Pete Burgess</v>
      </c>
      <c r="N215" s="32" t="str">
        <f t="shared" si="167"/>
        <v>Dieter Perlick</v>
      </c>
      <c r="O215" s="32" t="str">
        <f t="shared" si="167"/>
        <v>Simon Thornton </v>
      </c>
      <c r="P215" s="32" t="str">
        <f t="shared" si="167"/>
        <v>André Austen</v>
      </c>
      <c r="Q215" s="32" t="str">
        <f t="shared" si="167"/>
        <v>Siegfried Schedel</v>
      </c>
      <c r="R215" s="32" t="str">
        <f t="shared" si="167"/>
        <v>George Young</v>
      </c>
      <c r="S215" s="32" t="str">
        <f t="shared" si="167"/>
        <v>John Phillips</v>
      </c>
      <c r="T215" s="32" t="str">
        <f t="shared" si="167"/>
        <v>Stefan Bertschi</v>
      </c>
      <c r="U215" s="32" t="str">
        <f t="shared" si="167"/>
        <v>Jason Bioletti</v>
      </c>
      <c r="V215" s="32" t="str">
        <f t="shared" si="167"/>
        <v>Allen Elliott</v>
      </c>
      <c r="W215" s="32" t="str">
        <f t="shared" si="167"/>
        <v>Thomas Deinert</v>
      </c>
      <c r="X215" s="32" t="str">
        <f t="shared" si="167"/>
        <v>Mike Evans</v>
      </c>
      <c r="Y215" s="32" t="str">
        <f t="shared" si="167"/>
        <v>Jon Edison</v>
      </c>
      <c r="Z215" s="32" t="str">
        <f t="shared" si="167"/>
        <v>Thomas Henselmann</v>
      </c>
      <c r="AA215" s="32" t="str">
        <f t="shared" si="167"/>
        <v>Sebastian Reichert</v>
      </c>
      <c r="AB215" s="32" t="str">
        <f t="shared" si="167"/>
        <v>Robert Hermans</v>
      </c>
      <c r="AC215" s="32" t="str">
        <f t="shared" si="167"/>
        <v>Eberhard Rosemann</v>
      </c>
      <c r="AD215" s="32" t="str">
        <f t="shared" si="167"/>
        <v>Klaus Kowalski</v>
      </c>
      <c r="AE215" s="32" t="str">
        <f t="shared" si="167"/>
        <v>Mike Shellim</v>
      </c>
      <c r="AF215" s="32" t="str">
        <f t="shared" si="167"/>
        <v>Martin Newnham</v>
      </c>
      <c r="AG215" s="32" t="str">
        <f t="shared" si="167"/>
        <v>Marc Schmieding</v>
      </c>
      <c r="AH215" s="32" t="str">
        <f t="shared" si="167"/>
        <v>Mark Treble</v>
      </c>
      <c r="AI215" s="32" t="str">
        <f t="shared" si="167"/>
        <v>Gary Harrison</v>
      </c>
      <c r="AJ215" s="32" t="str">
        <f t="shared" si="167"/>
        <v>Peter Gunning</v>
      </c>
      <c r="AK215" s="32" t="str">
        <f t="shared" si="167"/>
        <v>Tobias Reik</v>
      </c>
      <c r="AL215" s="32" t="str">
        <f t="shared" si="167"/>
        <v>Mick Walsh</v>
      </c>
      <c r="AM215" s="32" t="str">
        <f t="shared" si="167"/>
        <v>Paul Garnett</v>
      </c>
      <c r="AN215" s="32" t="str">
        <f t="shared" si="167"/>
        <v>Daniel Schneider</v>
      </c>
      <c r="AO215" s="32" t="str">
        <f t="shared" si="167"/>
        <v>Torsten Hermann</v>
      </c>
      <c r="AP215" s="32" t="str">
        <f t="shared" si="167"/>
        <v>Peter Kowalski</v>
      </c>
      <c r="AQ215" s="32" t="str">
        <f t="shared" si="167"/>
        <v>Martin Kopp</v>
      </c>
      <c r="AR215" s="32" t="str">
        <f t="shared" si="167"/>
        <v>Plöschberger Hannes</v>
      </c>
      <c r="AS215" s="32" t="str">
        <f t="shared" si="167"/>
        <v>Rick Ruijsink</v>
      </c>
      <c r="AT215" s="32" t="str">
        <f t="shared" si="167"/>
        <v>Mark Abbotts</v>
      </c>
      <c r="AU215" s="32" t="str">
        <f t="shared" si="167"/>
        <v>Arne Finkeldey</v>
      </c>
      <c r="AV215" s="32" t="str">
        <f t="shared" si="167"/>
        <v>Martin Ulrich </v>
      </c>
      <c r="AW215" s="32" t="str">
        <f t="shared" si="167"/>
        <v>Tony Robertson</v>
      </c>
      <c r="AX215" s="32" t="str">
        <f t="shared" si="167"/>
        <v>Jesper Christensen</v>
      </c>
      <c r="AY215" s="32" t="str">
        <f t="shared" si="167"/>
        <v>Ulrich Duttenhofer</v>
      </c>
      <c r="AZ215" s="32" t="str">
        <f t="shared" si="167"/>
        <v>Robert Ryan</v>
      </c>
      <c r="BA215" s="32">
        <f t="shared" si="167"/>
        <v>0</v>
      </c>
      <c r="BB215" s="32">
        <f t="shared" si="167"/>
        <v>0</v>
      </c>
      <c r="BC215" s="32">
        <f t="shared" si="167"/>
        <v>0</v>
      </c>
      <c r="BD215" s="32">
        <f t="shared" si="167"/>
        <v>0</v>
      </c>
      <c r="BE215" s="32">
        <f t="shared" si="167"/>
        <v>0</v>
      </c>
      <c r="BF215" s="32">
        <f t="shared" si="167"/>
        <v>0</v>
      </c>
      <c r="BG215" s="32">
        <f t="shared" si="167"/>
        <v>0</v>
      </c>
      <c r="BH215" s="32">
        <f t="shared" si="167"/>
        <v>0</v>
      </c>
      <c r="BI215" s="32">
        <f t="shared" si="167"/>
        <v>0</v>
      </c>
      <c r="BJ215" s="32">
        <f t="shared" si="167"/>
        <v>0</v>
      </c>
      <c r="BK215" s="32">
        <f t="shared" si="167"/>
        <v>0</v>
      </c>
      <c r="BL215" s="32">
        <f t="shared" si="167"/>
        <v>0</v>
      </c>
      <c r="BM215" s="32">
        <f t="shared" si="167"/>
        <v>0</v>
      </c>
      <c r="BN215" s="32">
        <f t="shared" si="167"/>
        <v>0</v>
      </c>
      <c r="BO215" s="32">
        <f t="shared" si="167"/>
        <v>0</v>
      </c>
      <c r="BP215" s="32">
        <f t="shared" ref="BP215:CN215" si="168">BP210</f>
        <v>0</v>
      </c>
      <c r="BQ215" s="32">
        <f t="shared" si="168"/>
        <v>0</v>
      </c>
      <c r="BR215" s="32">
        <f t="shared" si="168"/>
        <v>0</v>
      </c>
      <c r="BS215" s="32">
        <f t="shared" si="168"/>
        <v>0</v>
      </c>
      <c r="BT215" s="32">
        <f t="shared" si="168"/>
        <v>0</v>
      </c>
      <c r="BU215" s="32">
        <f t="shared" si="168"/>
        <v>0</v>
      </c>
      <c r="BV215" s="32">
        <f t="shared" si="168"/>
        <v>0</v>
      </c>
      <c r="BW215" s="32">
        <f t="shared" si="168"/>
        <v>0</v>
      </c>
      <c r="BX215" s="32">
        <f t="shared" si="168"/>
        <v>0</v>
      </c>
      <c r="BY215" s="32">
        <f t="shared" si="168"/>
        <v>0</v>
      </c>
      <c r="BZ215" s="32">
        <f t="shared" si="168"/>
        <v>0</v>
      </c>
      <c r="CA215" s="32">
        <f t="shared" si="168"/>
        <v>0</v>
      </c>
      <c r="CB215" s="32">
        <f t="shared" si="168"/>
        <v>0</v>
      </c>
      <c r="CC215" s="32">
        <f t="shared" si="168"/>
        <v>0</v>
      </c>
      <c r="CD215" s="32">
        <f t="shared" si="168"/>
        <v>0</v>
      </c>
      <c r="CE215" s="32">
        <f t="shared" si="168"/>
        <v>0</v>
      </c>
      <c r="CF215" s="32">
        <f t="shared" si="168"/>
        <v>0</v>
      </c>
      <c r="CG215" s="32">
        <f t="shared" si="168"/>
        <v>0</v>
      </c>
      <c r="CH215" s="32">
        <f t="shared" si="168"/>
        <v>0</v>
      </c>
      <c r="CI215" s="32">
        <f t="shared" si="168"/>
        <v>0</v>
      </c>
      <c r="CJ215" s="32">
        <f t="shared" si="168"/>
        <v>0</v>
      </c>
      <c r="CK215" s="32">
        <f t="shared" si="168"/>
        <v>0</v>
      </c>
      <c r="CL215" s="32">
        <f t="shared" si="168"/>
        <v>0</v>
      </c>
      <c r="CM215" s="32">
        <f t="shared" si="168"/>
        <v>0</v>
      </c>
      <c r="CN215" s="32">
        <f t="shared" si="168"/>
        <v>0</v>
      </c>
      <c r="CO215" s="252"/>
      <c r="CP215" s="40"/>
      <c r="CQ215" s="41"/>
      <c r="CR215" s="59"/>
      <c r="CS215" s="193"/>
      <c r="CT215" s="209">
        <f>A214</f>
        <v>0</v>
      </c>
      <c r="CU215" s="193"/>
      <c r="CV215" s="193"/>
      <c r="CW215" s="193"/>
      <c r="CX215" s="193"/>
      <c r="CY215" s="193"/>
      <c r="CZ215" s="193"/>
      <c r="DA215" s="193"/>
      <c r="DB215" s="193"/>
      <c r="DC215" s="193"/>
      <c r="DD215" s="193"/>
      <c r="DE215" s="193"/>
      <c r="DF215" s="193"/>
      <c r="DG215" s="193"/>
      <c r="DH215" s="193"/>
      <c r="DI215" s="193"/>
      <c r="DJ215" s="193"/>
      <c r="DK215" s="193"/>
      <c r="DL215" s="193"/>
      <c r="DM215" s="193"/>
      <c r="DN215" s="193"/>
      <c r="DO215" s="193"/>
      <c r="DP215" s="193"/>
      <c r="DQ215" s="193"/>
      <c r="DR215" s="193"/>
      <c r="DS215" s="193"/>
      <c r="DT215" s="193"/>
      <c r="DU215" s="193"/>
      <c r="DV215" s="193"/>
      <c r="DW215" s="193"/>
      <c r="DX215" s="193"/>
      <c r="DY215" s="193"/>
      <c r="DZ215" s="193"/>
      <c r="EA215" s="193"/>
      <c r="EB215" s="193"/>
      <c r="EC215" s="193"/>
      <c r="ED215" s="193"/>
      <c r="EE215" s="193"/>
      <c r="EF215" s="193"/>
      <c r="EG215" s="193"/>
      <c r="EH215" s="193"/>
      <c r="EI215" s="193"/>
      <c r="EJ215" s="193"/>
      <c r="EK215" s="193"/>
      <c r="EL215" s="193"/>
      <c r="EM215" s="193"/>
      <c r="EN215" s="193"/>
      <c r="EO215" s="193"/>
      <c r="EP215" s="193"/>
      <c r="EQ215" s="193"/>
      <c r="ER215" s="193"/>
      <c r="ES215" s="193"/>
      <c r="ET215" s="193"/>
      <c r="EU215" s="193"/>
      <c r="EV215" s="193"/>
      <c r="EW215" s="193"/>
      <c r="EX215" s="193"/>
      <c r="EY215" s="193"/>
      <c r="EZ215" s="193"/>
      <c r="FA215" s="193"/>
      <c r="FB215" s="193"/>
      <c r="FC215" s="193"/>
      <c r="FD215" s="193"/>
      <c r="FE215" s="193"/>
      <c r="FF215" s="193"/>
      <c r="FG215" s="193"/>
      <c r="FH215" s="193"/>
      <c r="FI215" s="193"/>
      <c r="FJ215" s="193"/>
      <c r="FK215" s="193"/>
      <c r="FL215" s="193"/>
      <c r="FM215" s="193"/>
      <c r="FN215" s="193"/>
      <c r="FO215" s="193"/>
      <c r="FP215" s="193"/>
      <c r="FQ215" s="193"/>
      <c r="FR215" s="193"/>
      <c r="FS215" s="193"/>
      <c r="FT215" s="193"/>
      <c r="FU215" s="193"/>
      <c r="FV215" s="193"/>
      <c r="FW215" s="193"/>
      <c r="FX215" s="193"/>
      <c r="FY215" s="193"/>
      <c r="FZ215" s="193"/>
      <c r="GA215" s="193"/>
      <c r="GB215" s="193"/>
    </row>
    <row r="216" spans="1:184" hidden="1">
      <c r="A216" s="282">
        <v>39</v>
      </c>
      <c r="B216" s="33" t="s">
        <v>18</v>
      </c>
      <c r="C216" s="184">
        <f>RANK(C219,$C219:$CN219,0)</f>
        <v>1</v>
      </c>
      <c r="D216" s="184">
        <f t="shared" ref="D216:BO216" si="169">RANK(D219,$C219:$CN219,0)</f>
        <v>1</v>
      </c>
      <c r="E216" s="184">
        <f t="shared" si="169"/>
        <v>1</v>
      </c>
      <c r="F216" s="184">
        <f t="shared" si="169"/>
        <v>1</v>
      </c>
      <c r="G216" s="184">
        <f t="shared" si="169"/>
        <v>1</v>
      </c>
      <c r="H216" s="184">
        <f t="shared" si="169"/>
        <v>1</v>
      </c>
      <c r="I216" s="184">
        <f t="shared" si="169"/>
        <v>1</v>
      </c>
      <c r="J216" s="184">
        <f t="shared" si="169"/>
        <v>1</v>
      </c>
      <c r="K216" s="184">
        <f t="shared" si="169"/>
        <v>1</v>
      </c>
      <c r="L216" s="184">
        <f t="shared" si="169"/>
        <v>1</v>
      </c>
      <c r="M216" s="184">
        <f t="shared" si="169"/>
        <v>1</v>
      </c>
      <c r="N216" s="184">
        <f t="shared" si="169"/>
        <v>1</v>
      </c>
      <c r="O216" s="184">
        <f t="shared" si="169"/>
        <v>1</v>
      </c>
      <c r="P216" s="184">
        <f t="shared" si="169"/>
        <v>1</v>
      </c>
      <c r="Q216" s="184">
        <f t="shared" si="169"/>
        <v>1</v>
      </c>
      <c r="R216" s="184">
        <f t="shared" si="169"/>
        <v>1</v>
      </c>
      <c r="S216" s="184">
        <f t="shared" si="169"/>
        <v>1</v>
      </c>
      <c r="T216" s="184">
        <f t="shared" si="169"/>
        <v>1</v>
      </c>
      <c r="U216" s="184">
        <f t="shared" si="169"/>
        <v>1</v>
      </c>
      <c r="V216" s="184">
        <f t="shared" si="169"/>
        <v>1</v>
      </c>
      <c r="W216" s="184">
        <f t="shared" si="169"/>
        <v>1</v>
      </c>
      <c r="X216" s="184">
        <f t="shared" si="169"/>
        <v>1</v>
      </c>
      <c r="Y216" s="184">
        <f t="shared" si="169"/>
        <v>1</v>
      </c>
      <c r="Z216" s="184">
        <f t="shared" si="169"/>
        <v>1</v>
      </c>
      <c r="AA216" s="184">
        <f t="shared" si="169"/>
        <v>1</v>
      </c>
      <c r="AB216" s="184">
        <f t="shared" si="169"/>
        <v>1</v>
      </c>
      <c r="AC216" s="184">
        <f t="shared" si="169"/>
        <v>1</v>
      </c>
      <c r="AD216" s="184">
        <f t="shared" si="169"/>
        <v>1</v>
      </c>
      <c r="AE216" s="184">
        <f t="shared" si="169"/>
        <v>1</v>
      </c>
      <c r="AF216" s="184">
        <f t="shared" si="169"/>
        <v>1</v>
      </c>
      <c r="AG216" s="184">
        <f t="shared" si="169"/>
        <v>1</v>
      </c>
      <c r="AH216" s="184">
        <f t="shared" si="169"/>
        <v>1</v>
      </c>
      <c r="AI216" s="184">
        <f t="shared" si="169"/>
        <v>1</v>
      </c>
      <c r="AJ216" s="184">
        <f t="shared" si="169"/>
        <v>1</v>
      </c>
      <c r="AK216" s="184">
        <f t="shared" si="169"/>
        <v>1</v>
      </c>
      <c r="AL216" s="184">
        <f t="shared" si="169"/>
        <v>1</v>
      </c>
      <c r="AM216" s="184">
        <f t="shared" si="169"/>
        <v>1</v>
      </c>
      <c r="AN216" s="184">
        <f t="shared" si="169"/>
        <v>1</v>
      </c>
      <c r="AO216" s="184">
        <f t="shared" si="169"/>
        <v>1</v>
      </c>
      <c r="AP216" s="184">
        <f t="shared" si="169"/>
        <v>1</v>
      </c>
      <c r="AQ216" s="184">
        <f t="shared" si="169"/>
        <v>1</v>
      </c>
      <c r="AR216" s="184">
        <f t="shared" si="169"/>
        <v>1</v>
      </c>
      <c r="AS216" s="184">
        <f t="shared" si="169"/>
        <v>1</v>
      </c>
      <c r="AT216" s="184">
        <f t="shared" si="169"/>
        <v>1</v>
      </c>
      <c r="AU216" s="184">
        <f t="shared" si="169"/>
        <v>1</v>
      </c>
      <c r="AV216" s="184">
        <f t="shared" si="169"/>
        <v>1</v>
      </c>
      <c r="AW216" s="184">
        <f t="shared" si="169"/>
        <v>1</v>
      </c>
      <c r="AX216" s="184">
        <f t="shared" si="169"/>
        <v>1</v>
      </c>
      <c r="AY216" s="184">
        <f t="shared" si="169"/>
        <v>1</v>
      </c>
      <c r="AZ216" s="184">
        <f t="shared" si="169"/>
        <v>1</v>
      </c>
      <c r="BA216" s="184">
        <f t="shared" si="169"/>
        <v>1</v>
      </c>
      <c r="BB216" s="184">
        <f t="shared" si="169"/>
        <v>1</v>
      </c>
      <c r="BC216" s="184">
        <f t="shared" si="169"/>
        <v>1</v>
      </c>
      <c r="BD216" s="184">
        <f t="shared" si="169"/>
        <v>1</v>
      </c>
      <c r="BE216" s="184">
        <f t="shared" si="169"/>
        <v>1</v>
      </c>
      <c r="BF216" s="184">
        <f t="shared" si="169"/>
        <v>1</v>
      </c>
      <c r="BG216" s="184">
        <f t="shared" si="169"/>
        <v>1</v>
      </c>
      <c r="BH216" s="184">
        <f t="shared" si="169"/>
        <v>1</v>
      </c>
      <c r="BI216" s="184">
        <f t="shared" si="169"/>
        <v>1</v>
      </c>
      <c r="BJ216" s="184">
        <f t="shared" si="169"/>
        <v>1</v>
      </c>
      <c r="BK216" s="184">
        <f t="shared" si="169"/>
        <v>1</v>
      </c>
      <c r="BL216" s="184">
        <f t="shared" si="169"/>
        <v>1</v>
      </c>
      <c r="BM216" s="184">
        <f t="shared" si="169"/>
        <v>1</v>
      </c>
      <c r="BN216" s="184">
        <f t="shared" si="169"/>
        <v>1</v>
      </c>
      <c r="BO216" s="184">
        <f t="shared" si="169"/>
        <v>1</v>
      </c>
      <c r="BP216" s="184">
        <f t="shared" ref="BP216:CN216" si="170">RANK(BP219,$C219:$CN219,0)</f>
        <v>1</v>
      </c>
      <c r="BQ216" s="184">
        <f t="shared" si="170"/>
        <v>1</v>
      </c>
      <c r="BR216" s="184">
        <f t="shared" si="170"/>
        <v>1</v>
      </c>
      <c r="BS216" s="184">
        <f t="shared" si="170"/>
        <v>1</v>
      </c>
      <c r="BT216" s="184">
        <f t="shared" si="170"/>
        <v>1</v>
      </c>
      <c r="BU216" s="184">
        <f t="shared" si="170"/>
        <v>1</v>
      </c>
      <c r="BV216" s="184">
        <f t="shared" si="170"/>
        <v>1</v>
      </c>
      <c r="BW216" s="184">
        <f t="shared" si="170"/>
        <v>1</v>
      </c>
      <c r="BX216" s="184">
        <f t="shared" si="170"/>
        <v>1</v>
      </c>
      <c r="BY216" s="184">
        <f t="shared" si="170"/>
        <v>1</v>
      </c>
      <c r="BZ216" s="184">
        <f t="shared" si="170"/>
        <v>1</v>
      </c>
      <c r="CA216" s="184">
        <f t="shared" si="170"/>
        <v>1</v>
      </c>
      <c r="CB216" s="184">
        <f t="shared" si="170"/>
        <v>1</v>
      </c>
      <c r="CC216" s="184">
        <f t="shared" si="170"/>
        <v>1</v>
      </c>
      <c r="CD216" s="184">
        <f t="shared" si="170"/>
        <v>1</v>
      </c>
      <c r="CE216" s="184">
        <f t="shared" si="170"/>
        <v>1</v>
      </c>
      <c r="CF216" s="184">
        <f t="shared" si="170"/>
        <v>1</v>
      </c>
      <c r="CG216" s="184">
        <f t="shared" si="170"/>
        <v>1</v>
      </c>
      <c r="CH216" s="184">
        <f t="shared" si="170"/>
        <v>1</v>
      </c>
      <c r="CI216" s="184">
        <f t="shared" si="170"/>
        <v>1</v>
      </c>
      <c r="CJ216" s="184">
        <f t="shared" si="170"/>
        <v>1</v>
      </c>
      <c r="CK216" s="184">
        <f t="shared" si="170"/>
        <v>1</v>
      </c>
      <c r="CL216" s="184">
        <f t="shared" si="170"/>
        <v>1</v>
      </c>
      <c r="CM216" s="184">
        <f t="shared" si="170"/>
        <v>1</v>
      </c>
      <c r="CN216" s="184">
        <f t="shared" si="170"/>
        <v>1</v>
      </c>
      <c r="CO216" s="252"/>
      <c r="CP216" s="40"/>
      <c r="CQ216" s="41"/>
      <c r="CR216" s="59"/>
      <c r="CS216" s="193"/>
      <c r="CT216" s="209"/>
      <c r="CU216" s="193"/>
      <c r="CV216" s="193"/>
      <c r="CW216" s="193"/>
      <c r="CX216" s="193"/>
      <c r="CY216" s="193"/>
      <c r="CZ216" s="193"/>
      <c r="DA216" s="193"/>
      <c r="DB216" s="193"/>
      <c r="DC216" s="193"/>
      <c r="DD216" s="193"/>
      <c r="DE216" s="193"/>
      <c r="DF216" s="193"/>
      <c r="DG216" s="193"/>
      <c r="DH216" s="193"/>
      <c r="DI216" s="193"/>
      <c r="DJ216" s="193"/>
      <c r="DK216" s="193"/>
      <c r="DL216" s="193"/>
      <c r="DM216" s="193"/>
      <c r="DN216" s="193"/>
      <c r="DO216" s="193"/>
      <c r="DP216" s="193"/>
      <c r="DQ216" s="193"/>
      <c r="DR216" s="193"/>
      <c r="DS216" s="193"/>
      <c r="DT216" s="193"/>
      <c r="DU216" s="193"/>
      <c r="DV216" s="193"/>
      <c r="DW216" s="193"/>
      <c r="DX216" s="193"/>
      <c r="DY216" s="193"/>
      <c r="DZ216" s="193"/>
      <c r="EA216" s="193"/>
      <c r="EB216" s="193"/>
      <c r="EC216" s="193"/>
      <c r="ED216" s="193"/>
      <c r="EE216" s="193"/>
      <c r="EF216" s="193"/>
      <c r="EG216" s="193"/>
      <c r="EH216" s="193"/>
      <c r="EI216" s="193"/>
      <c r="EJ216" s="193"/>
      <c r="EK216" s="193"/>
      <c r="EL216" s="193"/>
      <c r="EM216" s="193"/>
      <c r="EN216" s="193"/>
      <c r="EO216" s="193"/>
      <c r="EP216" s="193"/>
      <c r="EQ216" s="193"/>
      <c r="ER216" s="193"/>
      <c r="ES216" s="193"/>
      <c r="ET216" s="193"/>
      <c r="EU216" s="193"/>
      <c r="EV216" s="193"/>
      <c r="EW216" s="193"/>
      <c r="EX216" s="193"/>
      <c r="EY216" s="193"/>
      <c r="EZ216" s="193"/>
      <c r="FA216" s="193"/>
      <c r="FB216" s="193"/>
      <c r="FC216" s="193"/>
      <c r="FD216" s="193"/>
      <c r="FE216" s="193"/>
      <c r="FF216" s="193"/>
      <c r="FG216" s="193"/>
      <c r="FH216" s="193"/>
      <c r="FI216" s="193"/>
      <c r="FJ216" s="193"/>
      <c r="FK216" s="193"/>
      <c r="FL216" s="193"/>
      <c r="FM216" s="193"/>
      <c r="FN216" s="193"/>
      <c r="FO216" s="193"/>
      <c r="FP216" s="193"/>
      <c r="FQ216" s="193"/>
      <c r="FR216" s="193"/>
      <c r="FS216" s="193"/>
      <c r="FT216" s="193"/>
      <c r="FU216" s="193"/>
      <c r="FV216" s="193"/>
      <c r="FW216" s="193"/>
      <c r="FX216" s="193"/>
      <c r="FY216" s="193"/>
      <c r="FZ216" s="193"/>
      <c r="GA216" s="193"/>
      <c r="GB216" s="193"/>
    </row>
    <row r="217" spans="1:184">
      <c r="A217" s="283"/>
      <c r="B217" s="33" t="s">
        <v>1</v>
      </c>
      <c r="C217" s="187"/>
      <c r="D217" s="187"/>
      <c r="E217" s="187"/>
      <c r="F217" s="187"/>
      <c r="G217" s="187"/>
      <c r="H217" s="187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87"/>
      <c r="Y217" s="187"/>
      <c r="Z217" s="187"/>
      <c r="AA217" s="187"/>
      <c r="AB217" s="187"/>
      <c r="AC217" s="187"/>
      <c r="AD217" s="187"/>
      <c r="AE217" s="187"/>
      <c r="AF217" s="187"/>
      <c r="AG217" s="187"/>
      <c r="AH217" s="187"/>
      <c r="AI217" s="187"/>
      <c r="AJ217" s="187"/>
      <c r="AK217" s="187"/>
      <c r="AL217" s="187"/>
      <c r="AM217" s="187"/>
      <c r="AN217" s="187"/>
      <c r="AO217" s="187"/>
      <c r="AP217" s="187"/>
      <c r="AQ217" s="187"/>
      <c r="AR217" s="187"/>
      <c r="AS217" s="187"/>
      <c r="AT217" s="187"/>
      <c r="AU217" s="187"/>
      <c r="AV217" s="187"/>
      <c r="AW217" s="187"/>
      <c r="AX217" s="187"/>
      <c r="AY217" s="187"/>
      <c r="AZ217" s="187"/>
      <c r="BA217" s="187"/>
      <c r="BB217" s="187"/>
      <c r="BC217" s="187"/>
      <c r="BD217" s="187"/>
      <c r="BE217" s="187"/>
      <c r="BF217" s="187"/>
      <c r="BG217" s="187"/>
      <c r="BH217" s="187"/>
      <c r="BI217" s="187"/>
      <c r="BJ217" s="187"/>
      <c r="BK217" s="187"/>
      <c r="BL217" s="187"/>
      <c r="BM217" s="187"/>
      <c r="BN217" s="187"/>
      <c r="BO217" s="187"/>
      <c r="BP217" s="187"/>
      <c r="BQ217" s="187"/>
      <c r="BR217" s="187"/>
      <c r="BS217" s="187"/>
      <c r="BT217" s="187"/>
      <c r="BU217" s="187"/>
      <c r="BV217" s="187"/>
      <c r="BW217" s="187"/>
      <c r="BX217" s="187"/>
      <c r="BY217" s="187"/>
      <c r="BZ217" s="187"/>
      <c r="CA217" s="187"/>
      <c r="CB217" s="187"/>
      <c r="CC217" s="187"/>
      <c r="CD217" s="187"/>
      <c r="CE217" s="187"/>
      <c r="CF217" s="187"/>
      <c r="CG217" s="187"/>
      <c r="CH217" s="187"/>
      <c r="CI217" s="187"/>
      <c r="CJ217" s="187"/>
      <c r="CK217" s="187"/>
      <c r="CL217" s="187"/>
      <c r="CM217" s="187"/>
      <c r="CN217" s="187"/>
      <c r="CO217" s="252"/>
      <c r="CP217" s="188" t="str">
        <f>IF(Randomizer!CP245=0,"",Randomizer!CP245)</f>
        <v/>
      </c>
      <c r="CQ217" s="188" t="str">
        <f>IF(CP217=0, "", Randomizer!CQ245)</f>
        <v/>
      </c>
      <c r="CR217" s="59"/>
      <c r="CS217" s="193"/>
      <c r="CT217" s="209">
        <f>A216</f>
        <v>39</v>
      </c>
      <c r="CU217" s="193"/>
      <c r="CV217" s="193"/>
      <c r="CW217" s="193"/>
      <c r="CX217" s="193"/>
      <c r="CY217" s="193"/>
      <c r="CZ217" s="193"/>
      <c r="DA217" s="193"/>
      <c r="DB217" s="193"/>
      <c r="DC217" s="193"/>
      <c r="DD217" s="193"/>
      <c r="DE217" s="193"/>
      <c r="DF217" s="193"/>
      <c r="DG217" s="193"/>
      <c r="DH217" s="193"/>
      <c r="DI217" s="193"/>
      <c r="DJ217" s="193"/>
      <c r="DK217" s="193"/>
      <c r="DL217" s="193"/>
      <c r="DM217" s="193"/>
      <c r="DN217" s="193"/>
      <c r="DO217" s="193"/>
      <c r="DP217" s="193"/>
      <c r="DQ217" s="193"/>
      <c r="DR217" s="193"/>
      <c r="DS217" s="193"/>
      <c r="DT217" s="193"/>
      <c r="DU217" s="193"/>
      <c r="DV217" s="193"/>
      <c r="DW217" s="193"/>
      <c r="DX217" s="193"/>
      <c r="DY217" s="193"/>
      <c r="DZ217" s="193"/>
      <c r="EA217" s="193"/>
      <c r="EB217" s="193"/>
      <c r="EC217" s="193"/>
      <c r="ED217" s="193"/>
      <c r="EE217" s="193"/>
      <c r="EF217" s="193"/>
      <c r="EG217" s="193"/>
      <c r="EH217" s="193"/>
      <c r="EI217" s="193"/>
      <c r="EJ217" s="193"/>
      <c r="EK217" s="193"/>
      <c r="EL217" s="193"/>
      <c r="EM217" s="193"/>
      <c r="EN217" s="193"/>
      <c r="EO217" s="193"/>
      <c r="EP217" s="193"/>
      <c r="EQ217" s="193"/>
      <c r="ER217" s="193"/>
      <c r="ES217" s="193"/>
      <c r="ET217" s="193"/>
      <c r="EU217" s="193"/>
      <c r="EV217" s="193"/>
      <c r="EW217" s="193"/>
      <c r="EX217" s="193"/>
      <c r="EY217" s="193"/>
      <c r="EZ217" s="193"/>
      <c r="FA217" s="193"/>
      <c r="FB217" s="193"/>
      <c r="FC217" s="193"/>
      <c r="FD217" s="193"/>
      <c r="FE217" s="193"/>
      <c r="FF217" s="193"/>
      <c r="FG217" s="193"/>
      <c r="FH217" s="193"/>
      <c r="FI217" s="193"/>
      <c r="FJ217" s="193"/>
      <c r="FK217" s="193"/>
      <c r="FL217" s="193"/>
      <c r="FM217" s="193"/>
      <c r="FN217" s="193"/>
      <c r="FO217" s="193"/>
      <c r="FP217" s="193"/>
      <c r="FQ217" s="193"/>
      <c r="FR217" s="193"/>
      <c r="FS217" s="193"/>
      <c r="FT217" s="193"/>
      <c r="FU217" s="193"/>
      <c r="FV217" s="193"/>
      <c r="FW217" s="193"/>
      <c r="FX217" s="193"/>
      <c r="FY217" s="193"/>
      <c r="FZ217" s="193"/>
      <c r="GA217" s="193"/>
      <c r="GB217" s="193"/>
    </row>
    <row r="218" spans="1:184">
      <c r="A218" s="283"/>
      <c r="B218" s="33" t="s">
        <v>57</v>
      </c>
      <c r="C218" s="187"/>
      <c r="D218" s="187"/>
      <c r="E218" s="187"/>
      <c r="F218" s="187"/>
      <c r="G218" s="187"/>
      <c r="H218" s="187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87"/>
      <c r="Y218" s="187"/>
      <c r="Z218" s="187"/>
      <c r="AA218" s="187"/>
      <c r="AB218" s="187"/>
      <c r="AC218" s="187"/>
      <c r="AD218" s="187"/>
      <c r="AE218" s="187"/>
      <c r="AF218" s="187"/>
      <c r="AG218" s="187"/>
      <c r="AH218" s="187"/>
      <c r="AI218" s="187"/>
      <c r="AJ218" s="187"/>
      <c r="AK218" s="187"/>
      <c r="AL218" s="187"/>
      <c r="AM218" s="187"/>
      <c r="AN218" s="187"/>
      <c r="AO218" s="187"/>
      <c r="AP218" s="187"/>
      <c r="AQ218" s="187"/>
      <c r="AR218" s="187"/>
      <c r="AS218" s="187"/>
      <c r="AT218" s="187"/>
      <c r="AU218" s="187"/>
      <c r="AV218" s="187"/>
      <c r="AW218" s="187"/>
      <c r="AX218" s="187"/>
      <c r="AY218" s="187"/>
      <c r="AZ218" s="187"/>
      <c r="BA218" s="187"/>
      <c r="BB218" s="187"/>
      <c r="BC218" s="187"/>
      <c r="BD218" s="187"/>
      <c r="BE218" s="187"/>
      <c r="BF218" s="187"/>
      <c r="BG218" s="187"/>
      <c r="BH218" s="187"/>
      <c r="BI218" s="187"/>
      <c r="BJ218" s="187"/>
      <c r="BK218" s="187"/>
      <c r="BL218" s="187"/>
      <c r="BM218" s="187"/>
      <c r="BN218" s="187"/>
      <c r="BO218" s="187"/>
      <c r="BP218" s="187"/>
      <c r="BQ218" s="187"/>
      <c r="BR218" s="187"/>
      <c r="BS218" s="187"/>
      <c r="BT218" s="187"/>
      <c r="BU218" s="187"/>
      <c r="BV218" s="187"/>
      <c r="BW218" s="187"/>
      <c r="BX218" s="187"/>
      <c r="BY218" s="187"/>
      <c r="BZ218" s="187"/>
      <c r="CA218" s="187"/>
      <c r="CB218" s="187"/>
      <c r="CC218" s="187"/>
      <c r="CD218" s="187"/>
      <c r="CE218" s="187"/>
      <c r="CF218" s="187"/>
      <c r="CG218" s="187"/>
      <c r="CH218" s="187"/>
      <c r="CI218" s="187"/>
      <c r="CJ218" s="187"/>
      <c r="CK218" s="187"/>
      <c r="CL218" s="187"/>
      <c r="CM218" s="187"/>
      <c r="CN218" s="187"/>
      <c r="CO218" s="252"/>
      <c r="CP218" s="245"/>
      <c r="CQ218" s="245"/>
      <c r="CR218" s="59"/>
      <c r="CS218" s="193"/>
      <c r="CT218" s="209"/>
      <c r="CU218" s="193"/>
      <c r="CV218" s="193"/>
      <c r="CW218" s="193"/>
      <c r="CX218" s="193"/>
      <c r="CY218" s="193"/>
      <c r="CZ218" s="193"/>
      <c r="DA218" s="193"/>
      <c r="DB218" s="193"/>
      <c r="DC218" s="193"/>
      <c r="DD218" s="193"/>
      <c r="DE218" s="193"/>
      <c r="DF218" s="193"/>
      <c r="DG218" s="193"/>
      <c r="DH218" s="193"/>
      <c r="DI218" s="193"/>
      <c r="DJ218" s="193"/>
      <c r="DK218" s="193"/>
      <c r="DL218" s="193"/>
      <c r="DM218" s="193"/>
      <c r="DN218" s="193"/>
      <c r="DO218" s="193"/>
      <c r="DP218" s="193"/>
      <c r="DQ218" s="193"/>
      <c r="DR218" s="193"/>
      <c r="DS218" s="193"/>
      <c r="DT218" s="193"/>
      <c r="DU218" s="193"/>
      <c r="DV218" s="193"/>
      <c r="DW218" s="193"/>
      <c r="DX218" s="193"/>
      <c r="DY218" s="193"/>
      <c r="DZ218" s="193"/>
      <c r="EA218" s="193"/>
      <c r="EB218" s="193"/>
      <c r="EC218" s="193"/>
      <c r="ED218" s="193"/>
      <c r="EE218" s="193"/>
      <c r="EF218" s="193"/>
      <c r="EG218" s="193"/>
      <c r="EH218" s="193"/>
      <c r="EI218" s="193"/>
      <c r="EJ218" s="193"/>
      <c r="EK218" s="193"/>
      <c r="EL218" s="193"/>
      <c r="EM218" s="193"/>
      <c r="EN218" s="193"/>
      <c r="EO218" s="193"/>
      <c r="EP218" s="193"/>
      <c r="EQ218" s="193"/>
      <c r="ER218" s="193"/>
      <c r="ES218" s="193"/>
      <c r="ET218" s="193"/>
      <c r="EU218" s="193"/>
      <c r="EV218" s="193"/>
      <c r="EW218" s="193"/>
      <c r="EX218" s="193"/>
      <c r="EY218" s="193"/>
      <c r="EZ218" s="193"/>
      <c r="FA218" s="193"/>
      <c r="FB218" s="193"/>
      <c r="FC218" s="193"/>
      <c r="FD218" s="193"/>
      <c r="FE218" s="193"/>
      <c r="FF218" s="193"/>
      <c r="FG218" s="193"/>
      <c r="FH218" s="193"/>
      <c r="FI218" s="193"/>
      <c r="FJ218" s="193"/>
      <c r="FK218" s="193"/>
      <c r="FL218" s="193"/>
      <c r="FM218" s="193"/>
      <c r="FN218" s="193"/>
      <c r="FO218" s="193"/>
      <c r="FP218" s="193"/>
      <c r="FQ218" s="193"/>
      <c r="FR218" s="193"/>
      <c r="FS218" s="193"/>
      <c r="FT218" s="193"/>
      <c r="FU218" s="193"/>
      <c r="FV218" s="193"/>
      <c r="FW218" s="193"/>
      <c r="FX218" s="193"/>
      <c r="FY218" s="193"/>
      <c r="FZ218" s="193"/>
      <c r="GA218" s="193"/>
      <c r="GB218" s="193"/>
    </row>
    <row r="219" spans="1:184">
      <c r="A219" s="283"/>
      <c r="B219" s="33" t="s">
        <v>2</v>
      </c>
      <c r="C219" s="185">
        <f>Randomizer!C248</f>
        <v>0</v>
      </c>
      <c r="D219" s="185">
        <f>Randomizer!D248</f>
        <v>0</v>
      </c>
      <c r="E219" s="185">
        <f>Randomizer!E248</f>
        <v>0</v>
      </c>
      <c r="F219" s="185">
        <f>Randomizer!F248</f>
        <v>0</v>
      </c>
      <c r="G219" s="185">
        <f>Randomizer!G248</f>
        <v>0</v>
      </c>
      <c r="H219" s="185">
        <f>Randomizer!H248</f>
        <v>0</v>
      </c>
      <c r="I219" s="185">
        <f>Randomizer!I248</f>
        <v>0</v>
      </c>
      <c r="J219" s="185">
        <f>Randomizer!J248</f>
        <v>0</v>
      </c>
      <c r="K219" s="185">
        <f>Randomizer!K248</f>
        <v>0</v>
      </c>
      <c r="L219" s="185">
        <f>Randomizer!L248</f>
        <v>0</v>
      </c>
      <c r="M219" s="185">
        <f>Randomizer!M248</f>
        <v>0</v>
      </c>
      <c r="N219" s="185">
        <f>Randomizer!N248</f>
        <v>0</v>
      </c>
      <c r="O219" s="185">
        <f>Randomizer!O248</f>
        <v>0</v>
      </c>
      <c r="P219" s="185">
        <f>Randomizer!P248</f>
        <v>0</v>
      </c>
      <c r="Q219" s="185">
        <f>Randomizer!Q248</f>
        <v>0</v>
      </c>
      <c r="R219" s="185">
        <f>Randomizer!R248</f>
        <v>0</v>
      </c>
      <c r="S219" s="185">
        <f>Randomizer!S248</f>
        <v>0</v>
      </c>
      <c r="T219" s="185">
        <f>Randomizer!T248</f>
        <v>0</v>
      </c>
      <c r="U219" s="185">
        <f>Randomizer!U248</f>
        <v>0</v>
      </c>
      <c r="V219" s="185">
        <f>Randomizer!V248</f>
        <v>0</v>
      </c>
      <c r="W219" s="185">
        <f>Randomizer!W248</f>
        <v>0</v>
      </c>
      <c r="X219" s="185">
        <f>Randomizer!X248</f>
        <v>0</v>
      </c>
      <c r="Y219" s="185">
        <f>Randomizer!Y248</f>
        <v>0</v>
      </c>
      <c r="Z219" s="185">
        <f>Randomizer!Z248</f>
        <v>0</v>
      </c>
      <c r="AA219" s="185">
        <f>Randomizer!AA248</f>
        <v>0</v>
      </c>
      <c r="AB219" s="185">
        <f>Randomizer!AB248</f>
        <v>0</v>
      </c>
      <c r="AC219" s="185">
        <f>Randomizer!AC248</f>
        <v>0</v>
      </c>
      <c r="AD219" s="185">
        <f>Randomizer!AD248</f>
        <v>0</v>
      </c>
      <c r="AE219" s="185">
        <f>Randomizer!AE248</f>
        <v>0</v>
      </c>
      <c r="AF219" s="185">
        <f>Randomizer!AF248</f>
        <v>0</v>
      </c>
      <c r="AG219" s="185">
        <f>Randomizer!AG248</f>
        <v>0</v>
      </c>
      <c r="AH219" s="185">
        <f>Randomizer!AH248</f>
        <v>0</v>
      </c>
      <c r="AI219" s="185">
        <f>Randomizer!AI248</f>
        <v>0</v>
      </c>
      <c r="AJ219" s="185">
        <f>Randomizer!AJ248</f>
        <v>0</v>
      </c>
      <c r="AK219" s="185">
        <f>Randomizer!AK248</f>
        <v>0</v>
      </c>
      <c r="AL219" s="185">
        <f>Randomizer!AL248</f>
        <v>0</v>
      </c>
      <c r="AM219" s="185">
        <f>Randomizer!AM248</f>
        <v>0</v>
      </c>
      <c r="AN219" s="185">
        <f>Randomizer!AN248</f>
        <v>0</v>
      </c>
      <c r="AO219" s="185">
        <f>Randomizer!AO248</f>
        <v>0</v>
      </c>
      <c r="AP219" s="185">
        <f>Randomizer!AP248</f>
        <v>0</v>
      </c>
      <c r="AQ219" s="185">
        <f>Randomizer!AQ248</f>
        <v>0</v>
      </c>
      <c r="AR219" s="185">
        <f>Randomizer!AR248</f>
        <v>0</v>
      </c>
      <c r="AS219" s="185">
        <f>Randomizer!AS248</f>
        <v>0</v>
      </c>
      <c r="AT219" s="185">
        <f>Randomizer!AT248</f>
        <v>0</v>
      </c>
      <c r="AU219" s="185">
        <f>Randomizer!AU248</f>
        <v>0</v>
      </c>
      <c r="AV219" s="185">
        <f>Randomizer!AV248</f>
        <v>0</v>
      </c>
      <c r="AW219" s="185">
        <f>Randomizer!AW248</f>
        <v>0</v>
      </c>
      <c r="AX219" s="185">
        <f>Randomizer!AX248</f>
        <v>0</v>
      </c>
      <c r="AY219" s="185">
        <f>Randomizer!AY248</f>
        <v>0</v>
      </c>
      <c r="AZ219" s="185">
        <f>Randomizer!AZ248</f>
        <v>0</v>
      </c>
      <c r="BA219" s="185">
        <f>Randomizer!BA248</f>
        <v>0</v>
      </c>
      <c r="BB219" s="185">
        <f>Randomizer!BB248</f>
        <v>0</v>
      </c>
      <c r="BC219" s="185">
        <f>Randomizer!BC248</f>
        <v>0</v>
      </c>
      <c r="BD219" s="185">
        <f>Randomizer!BD248</f>
        <v>0</v>
      </c>
      <c r="BE219" s="185">
        <f>Randomizer!BE248</f>
        <v>0</v>
      </c>
      <c r="BF219" s="185">
        <f>Randomizer!BF248</f>
        <v>0</v>
      </c>
      <c r="BG219" s="185">
        <f>Randomizer!BG248</f>
        <v>0</v>
      </c>
      <c r="BH219" s="185">
        <f>Randomizer!BH248</f>
        <v>0</v>
      </c>
      <c r="BI219" s="185">
        <f>Randomizer!BI248</f>
        <v>0</v>
      </c>
      <c r="BJ219" s="185">
        <f>Randomizer!BJ248</f>
        <v>0</v>
      </c>
      <c r="BK219" s="185">
        <f>Randomizer!BK248</f>
        <v>0</v>
      </c>
      <c r="BL219" s="185">
        <f>Randomizer!BL248</f>
        <v>0</v>
      </c>
      <c r="BM219" s="185">
        <f>Randomizer!BM248</f>
        <v>0</v>
      </c>
      <c r="BN219" s="185">
        <f>Randomizer!BN248</f>
        <v>0</v>
      </c>
      <c r="BO219" s="185">
        <f>Randomizer!BO248</f>
        <v>0</v>
      </c>
      <c r="BP219" s="185">
        <f>Randomizer!BP248</f>
        <v>0</v>
      </c>
      <c r="BQ219" s="185">
        <f>Randomizer!BQ248</f>
        <v>0</v>
      </c>
      <c r="BR219" s="185">
        <f>Randomizer!BR248</f>
        <v>0</v>
      </c>
      <c r="BS219" s="185">
        <f>Randomizer!BS248</f>
        <v>0</v>
      </c>
      <c r="BT219" s="185">
        <f>Randomizer!BT248</f>
        <v>0</v>
      </c>
      <c r="BU219" s="185">
        <f>Randomizer!BU248</f>
        <v>0</v>
      </c>
      <c r="BV219" s="185">
        <f>Randomizer!BV248</f>
        <v>0</v>
      </c>
      <c r="BW219" s="185">
        <f>Randomizer!BW248</f>
        <v>0</v>
      </c>
      <c r="BX219" s="185">
        <f>Randomizer!BX248</f>
        <v>0</v>
      </c>
      <c r="BY219" s="185">
        <f>Randomizer!BY248</f>
        <v>0</v>
      </c>
      <c r="BZ219" s="185">
        <f>Randomizer!BZ248</f>
        <v>0</v>
      </c>
      <c r="CA219" s="185">
        <f>Randomizer!CA248</f>
        <v>0</v>
      </c>
      <c r="CB219" s="185">
        <f>Randomizer!CB248</f>
        <v>0</v>
      </c>
      <c r="CC219" s="185">
        <f>Randomizer!CC248</f>
        <v>0</v>
      </c>
      <c r="CD219" s="185">
        <f>Randomizer!CD248</f>
        <v>0</v>
      </c>
      <c r="CE219" s="185">
        <f>Randomizer!CE248</f>
        <v>0</v>
      </c>
      <c r="CF219" s="185">
        <f>Randomizer!CF248</f>
        <v>0</v>
      </c>
      <c r="CG219" s="185">
        <f>Randomizer!CG248</f>
        <v>0</v>
      </c>
      <c r="CH219" s="185">
        <f>Randomizer!CH248</f>
        <v>0</v>
      </c>
      <c r="CI219" s="185">
        <f>Randomizer!CI248</f>
        <v>0</v>
      </c>
      <c r="CJ219" s="185">
        <f>Randomizer!CJ248</f>
        <v>0</v>
      </c>
      <c r="CK219" s="185">
        <f>Randomizer!CK248</f>
        <v>0</v>
      </c>
      <c r="CL219" s="185">
        <f>Randomizer!CL248</f>
        <v>0</v>
      </c>
      <c r="CM219" s="185">
        <f>Randomizer!CM248</f>
        <v>0</v>
      </c>
      <c r="CN219" s="185">
        <f>Randomizer!CN248</f>
        <v>0</v>
      </c>
      <c r="CO219" s="252"/>
      <c r="CP219" s="189"/>
      <c r="CQ219" s="190"/>
      <c r="CR219" s="59"/>
      <c r="CS219" s="193"/>
      <c r="CT219" s="209"/>
      <c r="CU219" s="193"/>
      <c r="CV219" s="193"/>
      <c r="CW219" s="193"/>
      <c r="CX219" s="193"/>
      <c r="CY219" s="193"/>
      <c r="CZ219" s="193"/>
      <c r="DA219" s="193"/>
      <c r="DB219" s="193"/>
      <c r="DC219" s="193"/>
      <c r="DD219" s="193"/>
      <c r="DE219" s="193"/>
      <c r="DF219" s="193"/>
      <c r="DG219" s="193"/>
      <c r="DH219" s="193"/>
      <c r="DI219" s="193"/>
      <c r="DJ219" s="193"/>
      <c r="DK219" s="193"/>
      <c r="DL219" s="193"/>
      <c r="DM219" s="193"/>
      <c r="DN219" s="193"/>
      <c r="DO219" s="193"/>
      <c r="DP219" s="193"/>
      <c r="DQ219" s="193"/>
      <c r="DR219" s="193"/>
      <c r="DS219" s="193"/>
      <c r="DT219" s="193"/>
      <c r="DU219" s="193"/>
      <c r="DV219" s="193"/>
      <c r="DW219" s="193"/>
      <c r="DX219" s="193"/>
      <c r="DY219" s="193"/>
      <c r="DZ219" s="193"/>
      <c r="EA219" s="193"/>
      <c r="EB219" s="193"/>
      <c r="EC219" s="193"/>
      <c r="ED219" s="193"/>
      <c r="EE219" s="193"/>
      <c r="EF219" s="193"/>
      <c r="EG219" s="193"/>
      <c r="EH219" s="193"/>
      <c r="EI219" s="193"/>
      <c r="EJ219" s="193"/>
      <c r="EK219" s="193"/>
      <c r="EL219" s="193"/>
      <c r="EM219" s="193"/>
      <c r="EN219" s="193"/>
      <c r="EO219" s="193"/>
      <c r="EP219" s="193"/>
      <c r="EQ219" s="193"/>
      <c r="ER219" s="193"/>
      <c r="ES219" s="193"/>
      <c r="ET219" s="193"/>
      <c r="EU219" s="193"/>
      <c r="EV219" s="193"/>
      <c r="EW219" s="193"/>
      <c r="EX219" s="193"/>
      <c r="EY219" s="193"/>
      <c r="EZ219" s="193"/>
      <c r="FA219" s="193"/>
      <c r="FB219" s="193"/>
      <c r="FC219" s="193"/>
      <c r="FD219" s="193"/>
      <c r="FE219" s="193"/>
      <c r="FF219" s="193"/>
      <c r="FG219" s="193"/>
      <c r="FH219" s="193"/>
      <c r="FI219" s="193"/>
      <c r="FJ219" s="193"/>
      <c r="FK219" s="193"/>
      <c r="FL219" s="193"/>
      <c r="FM219" s="193"/>
      <c r="FN219" s="193"/>
      <c r="FO219" s="193"/>
      <c r="FP219" s="193"/>
      <c r="FQ219" s="193"/>
      <c r="FR219" s="193"/>
      <c r="FS219" s="193"/>
      <c r="FT219" s="193"/>
      <c r="FU219" s="193"/>
      <c r="FV219" s="193"/>
      <c r="FW219" s="193"/>
      <c r="FX219" s="193"/>
      <c r="FY219" s="193"/>
      <c r="FZ219" s="193"/>
      <c r="GA219" s="193"/>
      <c r="GB219" s="193"/>
    </row>
    <row r="220" spans="1:184" hidden="1">
      <c r="A220" s="288"/>
      <c r="B220" s="33" t="s">
        <v>16</v>
      </c>
      <c r="C220" s="185" t="str">
        <f>C215</f>
        <v>Frank Hulton </v>
      </c>
      <c r="D220" s="185" t="str">
        <f t="shared" ref="D220:BO220" si="171">D215</f>
        <v>Mark Redsell</v>
      </c>
      <c r="E220" s="185" t="str">
        <f t="shared" si="171"/>
        <v>Greg Dakin</v>
      </c>
      <c r="F220" s="185" t="str">
        <f t="shared" si="171"/>
        <v>Thorsten Folker</v>
      </c>
      <c r="G220" s="185" t="str">
        <f t="shared" si="171"/>
        <v>Joel West </v>
      </c>
      <c r="H220" s="185" t="str">
        <f t="shared" si="171"/>
        <v>Klaus Brettner</v>
      </c>
      <c r="I220" s="185" t="str">
        <f t="shared" si="171"/>
        <v>Markus Meissner</v>
      </c>
      <c r="J220" s="185" t="str">
        <f t="shared" si="171"/>
        <v>Stefan Bernardy</v>
      </c>
      <c r="K220" s="185" t="str">
        <f t="shared" si="171"/>
        <v>Søren Krogh</v>
      </c>
      <c r="L220" s="185" t="str">
        <f t="shared" si="171"/>
        <v>Alvaro Silgado</v>
      </c>
      <c r="M220" s="185" t="str">
        <f t="shared" si="171"/>
        <v>Pete Burgess</v>
      </c>
      <c r="N220" s="185" t="str">
        <f t="shared" si="171"/>
        <v>Dieter Perlick</v>
      </c>
      <c r="O220" s="185" t="str">
        <f t="shared" si="171"/>
        <v>Simon Thornton </v>
      </c>
      <c r="P220" s="185" t="str">
        <f t="shared" si="171"/>
        <v>André Austen</v>
      </c>
      <c r="Q220" s="185" t="str">
        <f t="shared" si="171"/>
        <v>Siegfried Schedel</v>
      </c>
      <c r="R220" s="185" t="str">
        <f t="shared" si="171"/>
        <v>George Young</v>
      </c>
      <c r="S220" s="185" t="str">
        <f t="shared" si="171"/>
        <v>John Phillips</v>
      </c>
      <c r="T220" s="185" t="str">
        <f t="shared" si="171"/>
        <v>Stefan Bertschi</v>
      </c>
      <c r="U220" s="185" t="str">
        <f t="shared" si="171"/>
        <v>Jason Bioletti</v>
      </c>
      <c r="V220" s="185" t="str">
        <f t="shared" si="171"/>
        <v>Allen Elliott</v>
      </c>
      <c r="W220" s="185" t="str">
        <f t="shared" si="171"/>
        <v>Thomas Deinert</v>
      </c>
      <c r="X220" s="185" t="str">
        <f t="shared" si="171"/>
        <v>Mike Evans</v>
      </c>
      <c r="Y220" s="185" t="str">
        <f t="shared" si="171"/>
        <v>Jon Edison</v>
      </c>
      <c r="Z220" s="185" t="str">
        <f t="shared" si="171"/>
        <v>Thomas Henselmann</v>
      </c>
      <c r="AA220" s="185" t="str">
        <f t="shared" si="171"/>
        <v>Sebastian Reichert</v>
      </c>
      <c r="AB220" s="185" t="str">
        <f t="shared" si="171"/>
        <v>Robert Hermans</v>
      </c>
      <c r="AC220" s="185" t="str">
        <f t="shared" si="171"/>
        <v>Eberhard Rosemann</v>
      </c>
      <c r="AD220" s="185" t="str">
        <f t="shared" si="171"/>
        <v>Klaus Kowalski</v>
      </c>
      <c r="AE220" s="185" t="str">
        <f t="shared" si="171"/>
        <v>Mike Shellim</v>
      </c>
      <c r="AF220" s="185" t="str">
        <f t="shared" si="171"/>
        <v>Martin Newnham</v>
      </c>
      <c r="AG220" s="185" t="str">
        <f t="shared" si="171"/>
        <v>Marc Schmieding</v>
      </c>
      <c r="AH220" s="185" t="str">
        <f t="shared" si="171"/>
        <v>Mark Treble</v>
      </c>
      <c r="AI220" s="185" t="str">
        <f t="shared" si="171"/>
        <v>Gary Harrison</v>
      </c>
      <c r="AJ220" s="185" t="str">
        <f t="shared" si="171"/>
        <v>Peter Gunning</v>
      </c>
      <c r="AK220" s="185" t="str">
        <f t="shared" si="171"/>
        <v>Tobias Reik</v>
      </c>
      <c r="AL220" s="185" t="str">
        <f t="shared" si="171"/>
        <v>Mick Walsh</v>
      </c>
      <c r="AM220" s="185" t="str">
        <f t="shared" si="171"/>
        <v>Paul Garnett</v>
      </c>
      <c r="AN220" s="185" t="str">
        <f t="shared" si="171"/>
        <v>Daniel Schneider</v>
      </c>
      <c r="AO220" s="185" t="str">
        <f t="shared" si="171"/>
        <v>Torsten Hermann</v>
      </c>
      <c r="AP220" s="185" t="str">
        <f t="shared" si="171"/>
        <v>Peter Kowalski</v>
      </c>
      <c r="AQ220" s="185" t="str">
        <f t="shared" si="171"/>
        <v>Martin Kopp</v>
      </c>
      <c r="AR220" s="185" t="str">
        <f t="shared" si="171"/>
        <v>Plöschberger Hannes</v>
      </c>
      <c r="AS220" s="185" t="str">
        <f t="shared" si="171"/>
        <v>Rick Ruijsink</v>
      </c>
      <c r="AT220" s="185" t="str">
        <f t="shared" si="171"/>
        <v>Mark Abbotts</v>
      </c>
      <c r="AU220" s="185" t="str">
        <f t="shared" si="171"/>
        <v>Arne Finkeldey</v>
      </c>
      <c r="AV220" s="185" t="str">
        <f t="shared" si="171"/>
        <v>Martin Ulrich </v>
      </c>
      <c r="AW220" s="185" t="str">
        <f t="shared" si="171"/>
        <v>Tony Robertson</v>
      </c>
      <c r="AX220" s="185" t="str">
        <f t="shared" si="171"/>
        <v>Jesper Christensen</v>
      </c>
      <c r="AY220" s="185" t="str">
        <f t="shared" si="171"/>
        <v>Ulrich Duttenhofer</v>
      </c>
      <c r="AZ220" s="185" t="str">
        <f t="shared" si="171"/>
        <v>Robert Ryan</v>
      </c>
      <c r="BA220" s="185">
        <f t="shared" si="171"/>
        <v>0</v>
      </c>
      <c r="BB220" s="185">
        <f t="shared" si="171"/>
        <v>0</v>
      </c>
      <c r="BC220" s="185">
        <f t="shared" si="171"/>
        <v>0</v>
      </c>
      <c r="BD220" s="185">
        <f t="shared" si="171"/>
        <v>0</v>
      </c>
      <c r="BE220" s="185">
        <f t="shared" si="171"/>
        <v>0</v>
      </c>
      <c r="BF220" s="185">
        <f t="shared" si="171"/>
        <v>0</v>
      </c>
      <c r="BG220" s="185">
        <f t="shared" si="171"/>
        <v>0</v>
      </c>
      <c r="BH220" s="185">
        <f t="shared" si="171"/>
        <v>0</v>
      </c>
      <c r="BI220" s="185">
        <f t="shared" si="171"/>
        <v>0</v>
      </c>
      <c r="BJ220" s="185">
        <f t="shared" si="171"/>
        <v>0</v>
      </c>
      <c r="BK220" s="185">
        <f t="shared" si="171"/>
        <v>0</v>
      </c>
      <c r="BL220" s="185">
        <f t="shared" si="171"/>
        <v>0</v>
      </c>
      <c r="BM220" s="185">
        <f t="shared" si="171"/>
        <v>0</v>
      </c>
      <c r="BN220" s="185">
        <f t="shared" si="171"/>
        <v>0</v>
      </c>
      <c r="BO220" s="185">
        <f t="shared" si="171"/>
        <v>0</v>
      </c>
      <c r="BP220" s="185">
        <f t="shared" ref="BP220:CN220" si="172">BP215</f>
        <v>0</v>
      </c>
      <c r="BQ220" s="185">
        <f t="shared" si="172"/>
        <v>0</v>
      </c>
      <c r="BR220" s="185">
        <f t="shared" si="172"/>
        <v>0</v>
      </c>
      <c r="BS220" s="185">
        <f t="shared" si="172"/>
        <v>0</v>
      </c>
      <c r="BT220" s="185">
        <f t="shared" si="172"/>
        <v>0</v>
      </c>
      <c r="BU220" s="185">
        <f t="shared" si="172"/>
        <v>0</v>
      </c>
      <c r="BV220" s="185">
        <f t="shared" si="172"/>
        <v>0</v>
      </c>
      <c r="BW220" s="185">
        <f t="shared" si="172"/>
        <v>0</v>
      </c>
      <c r="BX220" s="185">
        <f t="shared" si="172"/>
        <v>0</v>
      </c>
      <c r="BY220" s="185">
        <f t="shared" si="172"/>
        <v>0</v>
      </c>
      <c r="BZ220" s="185">
        <f t="shared" si="172"/>
        <v>0</v>
      </c>
      <c r="CA220" s="185">
        <f t="shared" si="172"/>
        <v>0</v>
      </c>
      <c r="CB220" s="185">
        <f t="shared" si="172"/>
        <v>0</v>
      </c>
      <c r="CC220" s="185">
        <f t="shared" si="172"/>
        <v>0</v>
      </c>
      <c r="CD220" s="185">
        <f t="shared" si="172"/>
        <v>0</v>
      </c>
      <c r="CE220" s="185">
        <f t="shared" si="172"/>
        <v>0</v>
      </c>
      <c r="CF220" s="185">
        <f t="shared" si="172"/>
        <v>0</v>
      </c>
      <c r="CG220" s="185">
        <f t="shared" si="172"/>
        <v>0</v>
      </c>
      <c r="CH220" s="185">
        <f t="shared" si="172"/>
        <v>0</v>
      </c>
      <c r="CI220" s="185">
        <f t="shared" si="172"/>
        <v>0</v>
      </c>
      <c r="CJ220" s="185">
        <f t="shared" si="172"/>
        <v>0</v>
      </c>
      <c r="CK220" s="185">
        <f t="shared" si="172"/>
        <v>0</v>
      </c>
      <c r="CL220" s="185">
        <f t="shared" si="172"/>
        <v>0</v>
      </c>
      <c r="CM220" s="185">
        <f t="shared" si="172"/>
        <v>0</v>
      </c>
      <c r="CN220" s="185">
        <f t="shared" si="172"/>
        <v>0</v>
      </c>
      <c r="CO220" s="252"/>
      <c r="CP220" s="40"/>
      <c r="CQ220" s="41"/>
      <c r="CR220" s="59"/>
      <c r="CS220" s="193"/>
      <c r="CT220" s="209">
        <f>A219</f>
        <v>0</v>
      </c>
      <c r="CU220" s="193"/>
      <c r="CV220" s="193"/>
      <c r="CW220" s="193"/>
      <c r="CX220" s="193"/>
      <c r="CY220" s="193"/>
      <c r="CZ220" s="193"/>
      <c r="DA220" s="193"/>
      <c r="DB220" s="193"/>
      <c r="DC220" s="193"/>
      <c r="DD220" s="193"/>
      <c r="DE220" s="193"/>
      <c r="DF220" s="193"/>
      <c r="DG220" s="193"/>
      <c r="DH220" s="193"/>
      <c r="DI220" s="193"/>
      <c r="DJ220" s="193"/>
      <c r="DK220" s="193"/>
      <c r="DL220" s="193"/>
      <c r="DM220" s="193"/>
      <c r="DN220" s="193"/>
      <c r="DO220" s="193"/>
      <c r="DP220" s="193"/>
      <c r="DQ220" s="193"/>
      <c r="DR220" s="193"/>
      <c r="DS220" s="193"/>
      <c r="DT220" s="193"/>
      <c r="DU220" s="193"/>
      <c r="DV220" s="193"/>
      <c r="DW220" s="193"/>
      <c r="DX220" s="193"/>
      <c r="DY220" s="193"/>
      <c r="DZ220" s="193"/>
      <c r="EA220" s="193"/>
      <c r="EB220" s="193"/>
      <c r="EC220" s="193"/>
      <c r="ED220" s="193"/>
      <c r="EE220" s="193"/>
      <c r="EF220" s="193"/>
      <c r="EG220" s="193"/>
      <c r="EH220" s="193"/>
      <c r="EI220" s="193"/>
      <c r="EJ220" s="193"/>
      <c r="EK220" s="193"/>
      <c r="EL220" s="193"/>
      <c r="EM220" s="193"/>
      <c r="EN220" s="193"/>
      <c r="EO220" s="193"/>
      <c r="EP220" s="193"/>
      <c r="EQ220" s="193"/>
      <c r="ER220" s="193"/>
      <c r="ES220" s="193"/>
      <c r="ET220" s="193"/>
      <c r="EU220" s="193"/>
      <c r="EV220" s="193"/>
      <c r="EW220" s="193"/>
      <c r="EX220" s="193"/>
      <c r="EY220" s="193"/>
      <c r="EZ220" s="193"/>
      <c r="FA220" s="193"/>
      <c r="FB220" s="193"/>
      <c r="FC220" s="193"/>
      <c r="FD220" s="193"/>
      <c r="FE220" s="193"/>
      <c r="FF220" s="193"/>
      <c r="FG220" s="193"/>
      <c r="FH220" s="193"/>
      <c r="FI220" s="193"/>
      <c r="FJ220" s="193"/>
      <c r="FK220" s="193"/>
      <c r="FL220" s="193"/>
      <c r="FM220" s="193"/>
      <c r="FN220" s="193"/>
      <c r="FO220" s="193"/>
      <c r="FP220" s="193"/>
      <c r="FQ220" s="193"/>
      <c r="FR220" s="193"/>
      <c r="FS220" s="193"/>
      <c r="FT220" s="193"/>
      <c r="FU220" s="193"/>
      <c r="FV220" s="193"/>
      <c r="FW220" s="193"/>
      <c r="FX220" s="193"/>
      <c r="FY220" s="193"/>
      <c r="FZ220" s="193"/>
      <c r="GA220" s="193"/>
      <c r="GB220" s="193"/>
    </row>
    <row r="221" spans="1:184" s="179" customFormat="1" hidden="1">
      <c r="A221" s="279">
        <v>40</v>
      </c>
      <c r="B221" s="16" t="s">
        <v>18</v>
      </c>
      <c r="C221" s="46">
        <f>RANK(C224,$C224:$CN224,0)</f>
        <v>1</v>
      </c>
      <c r="D221" s="46">
        <f t="shared" ref="D221:BO221" si="173">RANK(D224,$C224:$CN224,0)</f>
        <v>1</v>
      </c>
      <c r="E221" s="46">
        <f t="shared" si="173"/>
        <v>1</v>
      </c>
      <c r="F221" s="46">
        <f t="shared" si="173"/>
        <v>1</v>
      </c>
      <c r="G221" s="46">
        <f t="shared" si="173"/>
        <v>1</v>
      </c>
      <c r="H221" s="46">
        <f t="shared" si="173"/>
        <v>1</v>
      </c>
      <c r="I221" s="46">
        <f t="shared" si="173"/>
        <v>1</v>
      </c>
      <c r="J221" s="46">
        <f t="shared" si="173"/>
        <v>1</v>
      </c>
      <c r="K221" s="46">
        <f t="shared" si="173"/>
        <v>1</v>
      </c>
      <c r="L221" s="46">
        <f t="shared" si="173"/>
        <v>1</v>
      </c>
      <c r="M221" s="46">
        <f t="shared" si="173"/>
        <v>1</v>
      </c>
      <c r="N221" s="46">
        <f t="shared" si="173"/>
        <v>1</v>
      </c>
      <c r="O221" s="46">
        <f t="shared" si="173"/>
        <v>1</v>
      </c>
      <c r="P221" s="46">
        <f t="shared" si="173"/>
        <v>1</v>
      </c>
      <c r="Q221" s="46">
        <f t="shared" si="173"/>
        <v>1</v>
      </c>
      <c r="R221" s="46">
        <f t="shared" si="173"/>
        <v>1</v>
      </c>
      <c r="S221" s="46">
        <f t="shared" si="173"/>
        <v>1</v>
      </c>
      <c r="T221" s="46">
        <f t="shared" si="173"/>
        <v>1</v>
      </c>
      <c r="U221" s="46">
        <f t="shared" si="173"/>
        <v>1</v>
      </c>
      <c r="V221" s="46">
        <f t="shared" si="173"/>
        <v>1</v>
      </c>
      <c r="W221" s="46">
        <f t="shared" si="173"/>
        <v>1</v>
      </c>
      <c r="X221" s="46">
        <f t="shared" si="173"/>
        <v>1</v>
      </c>
      <c r="Y221" s="46">
        <f t="shared" si="173"/>
        <v>1</v>
      </c>
      <c r="Z221" s="46">
        <f t="shared" si="173"/>
        <v>1</v>
      </c>
      <c r="AA221" s="46">
        <f t="shared" si="173"/>
        <v>1</v>
      </c>
      <c r="AB221" s="46">
        <f t="shared" si="173"/>
        <v>1</v>
      </c>
      <c r="AC221" s="46">
        <f t="shared" si="173"/>
        <v>1</v>
      </c>
      <c r="AD221" s="46">
        <f t="shared" si="173"/>
        <v>1</v>
      </c>
      <c r="AE221" s="46">
        <f t="shared" si="173"/>
        <v>1</v>
      </c>
      <c r="AF221" s="46">
        <f t="shared" si="173"/>
        <v>1</v>
      </c>
      <c r="AG221" s="46">
        <f t="shared" si="173"/>
        <v>1</v>
      </c>
      <c r="AH221" s="46">
        <f t="shared" si="173"/>
        <v>1</v>
      </c>
      <c r="AI221" s="46">
        <f t="shared" si="173"/>
        <v>1</v>
      </c>
      <c r="AJ221" s="46">
        <f t="shared" si="173"/>
        <v>1</v>
      </c>
      <c r="AK221" s="46">
        <f t="shared" si="173"/>
        <v>1</v>
      </c>
      <c r="AL221" s="46">
        <f t="shared" si="173"/>
        <v>1</v>
      </c>
      <c r="AM221" s="46">
        <f t="shared" si="173"/>
        <v>1</v>
      </c>
      <c r="AN221" s="46">
        <f t="shared" si="173"/>
        <v>1</v>
      </c>
      <c r="AO221" s="46">
        <f t="shared" si="173"/>
        <v>1</v>
      </c>
      <c r="AP221" s="46">
        <f t="shared" si="173"/>
        <v>1</v>
      </c>
      <c r="AQ221" s="46">
        <f t="shared" si="173"/>
        <v>1</v>
      </c>
      <c r="AR221" s="46">
        <f t="shared" si="173"/>
        <v>1</v>
      </c>
      <c r="AS221" s="46">
        <f t="shared" si="173"/>
        <v>1</v>
      </c>
      <c r="AT221" s="46">
        <f t="shared" si="173"/>
        <v>1</v>
      </c>
      <c r="AU221" s="46">
        <f t="shared" si="173"/>
        <v>1</v>
      </c>
      <c r="AV221" s="46">
        <f t="shared" si="173"/>
        <v>1</v>
      </c>
      <c r="AW221" s="46">
        <f t="shared" si="173"/>
        <v>1</v>
      </c>
      <c r="AX221" s="46">
        <f t="shared" si="173"/>
        <v>1</v>
      </c>
      <c r="AY221" s="46">
        <f t="shared" si="173"/>
        <v>1</v>
      </c>
      <c r="AZ221" s="46">
        <f t="shared" si="173"/>
        <v>1</v>
      </c>
      <c r="BA221" s="46">
        <f t="shared" si="173"/>
        <v>1</v>
      </c>
      <c r="BB221" s="46">
        <f t="shared" si="173"/>
        <v>1</v>
      </c>
      <c r="BC221" s="46">
        <f t="shared" si="173"/>
        <v>1</v>
      </c>
      <c r="BD221" s="46">
        <f t="shared" si="173"/>
        <v>1</v>
      </c>
      <c r="BE221" s="46">
        <f t="shared" si="173"/>
        <v>1</v>
      </c>
      <c r="BF221" s="46">
        <f t="shared" si="173"/>
        <v>1</v>
      </c>
      <c r="BG221" s="46">
        <f t="shared" si="173"/>
        <v>1</v>
      </c>
      <c r="BH221" s="46">
        <f t="shared" si="173"/>
        <v>1</v>
      </c>
      <c r="BI221" s="46">
        <f t="shared" si="173"/>
        <v>1</v>
      </c>
      <c r="BJ221" s="46">
        <f t="shared" si="173"/>
        <v>1</v>
      </c>
      <c r="BK221" s="46">
        <f t="shared" si="173"/>
        <v>1</v>
      </c>
      <c r="BL221" s="46">
        <f t="shared" si="173"/>
        <v>1</v>
      </c>
      <c r="BM221" s="46">
        <f t="shared" si="173"/>
        <v>1</v>
      </c>
      <c r="BN221" s="46">
        <f t="shared" si="173"/>
        <v>1</v>
      </c>
      <c r="BO221" s="46">
        <f t="shared" si="173"/>
        <v>1</v>
      </c>
      <c r="BP221" s="46">
        <f t="shared" ref="BP221:CN221" si="174">RANK(BP224,$C224:$CN224,0)</f>
        <v>1</v>
      </c>
      <c r="BQ221" s="46">
        <f t="shared" si="174"/>
        <v>1</v>
      </c>
      <c r="BR221" s="46">
        <f t="shared" si="174"/>
        <v>1</v>
      </c>
      <c r="BS221" s="46">
        <f t="shared" si="174"/>
        <v>1</v>
      </c>
      <c r="BT221" s="46">
        <f t="shared" si="174"/>
        <v>1</v>
      </c>
      <c r="BU221" s="46">
        <f t="shared" si="174"/>
        <v>1</v>
      </c>
      <c r="BV221" s="46">
        <f t="shared" si="174"/>
        <v>1</v>
      </c>
      <c r="BW221" s="46">
        <f t="shared" si="174"/>
        <v>1</v>
      </c>
      <c r="BX221" s="46">
        <f t="shared" si="174"/>
        <v>1</v>
      </c>
      <c r="BY221" s="46">
        <f t="shared" si="174"/>
        <v>1</v>
      </c>
      <c r="BZ221" s="46">
        <f t="shared" si="174"/>
        <v>1</v>
      </c>
      <c r="CA221" s="46">
        <f t="shared" si="174"/>
        <v>1</v>
      </c>
      <c r="CB221" s="46">
        <f t="shared" si="174"/>
        <v>1</v>
      </c>
      <c r="CC221" s="46">
        <f t="shared" si="174"/>
        <v>1</v>
      </c>
      <c r="CD221" s="46">
        <f t="shared" si="174"/>
        <v>1</v>
      </c>
      <c r="CE221" s="46">
        <f t="shared" si="174"/>
        <v>1</v>
      </c>
      <c r="CF221" s="46">
        <f t="shared" si="174"/>
        <v>1</v>
      </c>
      <c r="CG221" s="46">
        <f t="shared" si="174"/>
        <v>1</v>
      </c>
      <c r="CH221" s="46">
        <f t="shared" si="174"/>
        <v>1</v>
      </c>
      <c r="CI221" s="46">
        <f t="shared" si="174"/>
        <v>1</v>
      </c>
      <c r="CJ221" s="46">
        <f t="shared" si="174"/>
        <v>1</v>
      </c>
      <c r="CK221" s="46">
        <f t="shared" si="174"/>
        <v>1</v>
      </c>
      <c r="CL221" s="46">
        <f t="shared" si="174"/>
        <v>1</v>
      </c>
      <c r="CM221" s="46">
        <f t="shared" si="174"/>
        <v>1</v>
      </c>
      <c r="CN221" s="46">
        <f t="shared" si="174"/>
        <v>1</v>
      </c>
      <c r="CO221" s="252"/>
      <c r="CP221" s="40"/>
      <c r="CQ221" s="41"/>
      <c r="CR221" s="59"/>
      <c r="CS221" s="193"/>
      <c r="CT221" s="209"/>
      <c r="CU221" s="193"/>
      <c r="CV221" s="193"/>
      <c r="CW221" s="193"/>
      <c r="CX221" s="193"/>
      <c r="CY221" s="193"/>
      <c r="CZ221" s="193"/>
      <c r="DA221" s="193"/>
      <c r="DB221" s="193"/>
      <c r="DC221" s="193"/>
      <c r="DD221" s="193"/>
      <c r="DE221" s="193"/>
      <c r="DF221" s="193"/>
      <c r="DG221" s="193"/>
      <c r="DH221" s="193"/>
      <c r="DI221" s="193"/>
      <c r="DJ221" s="193"/>
      <c r="DK221" s="193"/>
      <c r="DL221" s="193"/>
      <c r="DM221" s="193"/>
      <c r="DN221" s="193"/>
      <c r="DO221" s="193"/>
      <c r="DP221" s="193"/>
      <c r="DQ221" s="193"/>
      <c r="DR221" s="193"/>
      <c r="DS221" s="193"/>
      <c r="DT221" s="193"/>
      <c r="DU221" s="193"/>
      <c r="DV221" s="193"/>
      <c r="DW221" s="193"/>
      <c r="DX221" s="193"/>
      <c r="DY221" s="193"/>
      <c r="DZ221" s="193"/>
      <c r="EA221" s="193"/>
      <c r="EB221" s="193"/>
      <c r="EC221" s="193"/>
      <c r="ED221" s="193"/>
      <c r="EE221" s="193"/>
      <c r="EF221" s="193"/>
      <c r="EG221" s="193"/>
      <c r="EH221" s="193"/>
      <c r="EI221" s="193"/>
      <c r="EJ221" s="193"/>
      <c r="EK221" s="193"/>
      <c r="EL221" s="193"/>
      <c r="EM221" s="193"/>
      <c r="EN221" s="193"/>
      <c r="EO221" s="193"/>
      <c r="EP221" s="193"/>
      <c r="EQ221" s="193"/>
      <c r="ER221" s="193"/>
      <c r="ES221" s="193"/>
      <c r="ET221" s="193"/>
      <c r="EU221" s="193"/>
      <c r="EV221" s="193"/>
      <c r="EW221" s="193"/>
      <c r="EX221" s="193"/>
      <c r="EY221" s="193"/>
      <c r="EZ221" s="193"/>
      <c r="FA221" s="193"/>
      <c r="FB221" s="193"/>
      <c r="FC221" s="193"/>
      <c r="FD221" s="193"/>
      <c r="FE221" s="193"/>
      <c r="FF221" s="193"/>
      <c r="FG221" s="193"/>
      <c r="FH221" s="193"/>
      <c r="FI221" s="193"/>
      <c r="FJ221" s="193"/>
      <c r="FK221" s="193"/>
      <c r="FL221" s="193"/>
      <c r="FM221" s="193"/>
      <c r="FN221" s="193"/>
      <c r="FO221" s="193"/>
      <c r="FP221" s="193"/>
      <c r="FQ221" s="193"/>
      <c r="FR221" s="193"/>
      <c r="FS221" s="193"/>
      <c r="FT221" s="193"/>
      <c r="FU221" s="193"/>
      <c r="FV221" s="193"/>
      <c r="FW221" s="193"/>
      <c r="FX221" s="193"/>
      <c r="FY221" s="193"/>
      <c r="FZ221" s="193"/>
      <c r="GA221" s="193"/>
      <c r="GB221" s="193"/>
    </row>
    <row r="222" spans="1:184" s="179" customFormat="1">
      <c r="A222" s="280"/>
      <c r="B222" s="16" t="s">
        <v>1</v>
      </c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252"/>
      <c r="CP222" s="188" t="str">
        <f>IF(Randomizer!CP251=0,"",Randomizer!CP251)</f>
        <v/>
      </c>
      <c r="CQ222" s="188" t="str">
        <f>IF(CP222=0, "", Randomizer!CQ251)</f>
        <v/>
      </c>
      <c r="CR222" s="59"/>
      <c r="CS222" s="193"/>
      <c r="CT222" s="209">
        <f>A221</f>
        <v>40</v>
      </c>
      <c r="CU222" s="193"/>
      <c r="CV222" s="193"/>
      <c r="CW222" s="193"/>
      <c r="CX222" s="193"/>
      <c r="CY222" s="193"/>
      <c r="CZ222" s="193"/>
      <c r="DA222" s="193"/>
      <c r="DB222" s="193"/>
      <c r="DC222" s="193"/>
      <c r="DD222" s="193"/>
      <c r="DE222" s="193"/>
      <c r="DF222" s="193"/>
      <c r="DG222" s="193"/>
      <c r="DH222" s="193"/>
      <c r="DI222" s="193"/>
      <c r="DJ222" s="193"/>
      <c r="DK222" s="193"/>
      <c r="DL222" s="193"/>
      <c r="DM222" s="193"/>
      <c r="DN222" s="193"/>
      <c r="DO222" s="193"/>
      <c r="DP222" s="193"/>
      <c r="DQ222" s="193"/>
      <c r="DR222" s="193"/>
      <c r="DS222" s="193"/>
      <c r="DT222" s="193"/>
      <c r="DU222" s="193"/>
      <c r="DV222" s="193"/>
      <c r="DW222" s="193"/>
      <c r="DX222" s="193"/>
      <c r="DY222" s="193"/>
      <c r="DZ222" s="193"/>
      <c r="EA222" s="193"/>
      <c r="EB222" s="193"/>
      <c r="EC222" s="193"/>
      <c r="ED222" s="193"/>
      <c r="EE222" s="193"/>
      <c r="EF222" s="193"/>
      <c r="EG222" s="193"/>
      <c r="EH222" s="193"/>
      <c r="EI222" s="193"/>
      <c r="EJ222" s="193"/>
      <c r="EK222" s="193"/>
      <c r="EL222" s="193"/>
      <c r="EM222" s="193"/>
      <c r="EN222" s="193"/>
      <c r="EO222" s="193"/>
      <c r="EP222" s="193"/>
      <c r="EQ222" s="193"/>
      <c r="ER222" s="193"/>
      <c r="ES222" s="193"/>
      <c r="ET222" s="193"/>
      <c r="EU222" s="193"/>
      <c r="EV222" s="193"/>
      <c r="EW222" s="193"/>
      <c r="EX222" s="193"/>
      <c r="EY222" s="193"/>
      <c r="EZ222" s="193"/>
      <c r="FA222" s="193"/>
      <c r="FB222" s="193"/>
      <c r="FC222" s="193"/>
      <c r="FD222" s="193"/>
      <c r="FE222" s="193"/>
      <c r="FF222" s="193"/>
      <c r="FG222" s="193"/>
      <c r="FH222" s="193"/>
      <c r="FI222" s="193"/>
      <c r="FJ222" s="193"/>
      <c r="FK222" s="193"/>
      <c r="FL222" s="193"/>
      <c r="FM222" s="193"/>
      <c r="FN222" s="193"/>
      <c r="FO222" s="193"/>
      <c r="FP222" s="193"/>
      <c r="FQ222" s="193"/>
      <c r="FR222" s="193"/>
      <c r="FS222" s="193"/>
      <c r="FT222" s="193"/>
      <c r="FU222" s="193"/>
      <c r="FV222" s="193"/>
      <c r="FW222" s="193"/>
      <c r="FX222" s="193"/>
      <c r="FY222" s="193"/>
      <c r="FZ222" s="193"/>
      <c r="GA222" s="193"/>
      <c r="GB222" s="193"/>
    </row>
    <row r="223" spans="1:184" s="179" customFormat="1">
      <c r="A223" s="280"/>
      <c r="B223" s="16" t="s">
        <v>57</v>
      </c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252"/>
      <c r="CP223" s="245"/>
      <c r="CQ223" s="245"/>
      <c r="CR223" s="59"/>
      <c r="CS223" s="193"/>
      <c r="CT223" s="209"/>
      <c r="CU223" s="193"/>
      <c r="CV223" s="193"/>
      <c r="CW223" s="193"/>
      <c r="CX223" s="193"/>
      <c r="CY223" s="193"/>
      <c r="CZ223" s="193"/>
      <c r="DA223" s="193"/>
      <c r="DB223" s="193"/>
      <c r="DC223" s="193"/>
      <c r="DD223" s="193"/>
      <c r="DE223" s="193"/>
      <c r="DF223" s="193"/>
      <c r="DG223" s="193"/>
      <c r="DH223" s="193"/>
      <c r="DI223" s="193"/>
      <c r="DJ223" s="193"/>
      <c r="DK223" s="193"/>
      <c r="DL223" s="193"/>
      <c r="DM223" s="193"/>
      <c r="DN223" s="193"/>
      <c r="DO223" s="193"/>
      <c r="DP223" s="193"/>
      <c r="DQ223" s="193"/>
      <c r="DR223" s="193"/>
      <c r="DS223" s="193"/>
      <c r="DT223" s="193"/>
      <c r="DU223" s="193"/>
      <c r="DV223" s="193"/>
      <c r="DW223" s="193"/>
      <c r="DX223" s="193"/>
      <c r="DY223" s="193"/>
      <c r="DZ223" s="193"/>
      <c r="EA223" s="193"/>
      <c r="EB223" s="193"/>
      <c r="EC223" s="193"/>
      <c r="ED223" s="193"/>
      <c r="EE223" s="193"/>
      <c r="EF223" s="193"/>
      <c r="EG223" s="193"/>
      <c r="EH223" s="193"/>
      <c r="EI223" s="193"/>
      <c r="EJ223" s="193"/>
      <c r="EK223" s="193"/>
      <c r="EL223" s="193"/>
      <c r="EM223" s="193"/>
      <c r="EN223" s="193"/>
      <c r="EO223" s="193"/>
      <c r="EP223" s="193"/>
      <c r="EQ223" s="193"/>
      <c r="ER223" s="193"/>
      <c r="ES223" s="193"/>
      <c r="ET223" s="193"/>
      <c r="EU223" s="193"/>
      <c r="EV223" s="193"/>
      <c r="EW223" s="193"/>
      <c r="EX223" s="193"/>
      <c r="EY223" s="193"/>
      <c r="EZ223" s="193"/>
      <c r="FA223" s="193"/>
      <c r="FB223" s="193"/>
      <c r="FC223" s="193"/>
      <c r="FD223" s="193"/>
      <c r="FE223" s="193"/>
      <c r="FF223" s="193"/>
      <c r="FG223" s="193"/>
      <c r="FH223" s="193"/>
      <c r="FI223" s="193"/>
      <c r="FJ223" s="193"/>
      <c r="FK223" s="193"/>
      <c r="FL223" s="193"/>
      <c r="FM223" s="193"/>
      <c r="FN223" s="193"/>
      <c r="FO223" s="193"/>
      <c r="FP223" s="193"/>
      <c r="FQ223" s="193"/>
      <c r="FR223" s="193"/>
      <c r="FS223" s="193"/>
      <c r="FT223" s="193"/>
      <c r="FU223" s="193"/>
      <c r="FV223" s="193"/>
      <c r="FW223" s="193"/>
      <c r="FX223" s="193"/>
      <c r="FY223" s="193"/>
      <c r="FZ223" s="193"/>
      <c r="GA223" s="193"/>
      <c r="GB223" s="193"/>
    </row>
    <row r="224" spans="1:184" s="179" customFormat="1">
      <c r="A224" s="280"/>
      <c r="B224" s="16" t="s">
        <v>2</v>
      </c>
      <c r="C224" s="32">
        <f>Randomizer!C254</f>
        <v>0</v>
      </c>
      <c r="D224" s="32">
        <f>Randomizer!D254</f>
        <v>0</v>
      </c>
      <c r="E224" s="32">
        <f>Randomizer!E254</f>
        <v>0</v>
      </c>
      <c r="F224" s="32">
        <f>Randomizer!F254</f>
        <v>0</v>
      </c>
      <c r="G224" s="32">
        <f>Randomizer!G254</f>
        <v>0</v>
      </c>
      <c r="H224" s="32">
        <f>Randomizer!H254</f>
        <v>0</v>
      </c>
      <c r="I224" s="32">
        <f>Randomizer!I254</f>
        <v>0</v>
      </c>
      <c r="J224" s="32">
        <f>Randomizer!J254</f>
        <v>0</v>
      </c>
      <c r="K224" s="32">
        <f>Randomizer!K254</f>
        <v>0</v>
      </c>
      <c r="L224" s="32">
        <f>Randomizer!L254</f>
        <v>0</v>
      </c>
      <c r="M224" s="32">
        <f>Randomizer!M254</f>
        <v>0</v>
      </c>
      <c r="N224" s="32">
        <f>Randomizer!N254</f>
        <v>0</v>
      </c>
      <c r="O224" s="32">
        <f>Randomizer!O254</f>
        <v>0</v>
      </c>
      <c r="P224" s="32">
        <f>Randomizer!P254</f>
        <v>0</v>
      </c>
      <c r="Q224" s="32">
        <f>Randomizer!Q254</f>
        <v>0</v>
      </c>
      <c r="R224" s="32">
        <f>Randomizer!R254</f>
        <v>0</v>
      </c>
      <c r="S224" s="32">
        <f>Randomizer!S254</f>
        <v>0</v>
      </c>
      <c r="T224" s="32">
        <f>Randomizer!T254</f>
        <v>0</v>
      </c>
      <c r="U224" s="32">
        <f>Randomizer!U254</f>
        <v>0</v>
      </c>
      <c r="V224" s="32">
        <f>Randomizer!V254</f>
        <v>0</v>
      </c>
      <c r="W224" s="32">
        <f>Randomizer!W254</f>
        <v>0</v>
      </c>
      <c r="X224" s="32">
        <f>Randomizer!X254</f>
        <v>0</v>
      </c>
      <c r="Y224" s="32">
        <f>Randomizer!Y254</f>
        <v>0</v>
      </c>
      <c r="Z224" s="32">
        <f>Randomizer!Z254</f>
        <v>0</v>
      </c>
      <c r="AA224" s="32">
        <f>Randomizer!AA254</f>
        <v>0</v>
      </c>
      <c r="AB224" s="32">
        <f>Randomizer!AB254</f>
        <v>0</v>
      </c>
      <c r="AC224" s="32">
        <f>Randomizer!AC254</f>
        <v>0</v>
      </c>
      <c r="AD224" s="32">
        <f>Randomizer!AD254</f>
        <v>0</v>
      </c>
      <c r="AE224" s="32">
        <f>Randomizer!AE254</f>
        <v>0</v>
      </c>
      <c r="AF224" s="32">
        <f>Randomizer!AF254</f>
        <v>0</v>
      </c>
      <c r="AG224" s="32">
        <f>Randomizer!AG254</f>
        <v>0</v>
      </c>
      <c r="AH224" s="32">
        <f>Randomizer!AH254</f>
        <v>0</v>
      </c>
      <c r="AI224" s="32">
        <f>Randomizer!AI254</f>
        <v>0</v>
      </c>
      <c r="AJ224" s="32">
        <f>Randomizer!AJ254</f>
        <v>0</v>
      </c>
      <c r="AK224" s="32">
        <f>Randomizer!AK254</f>
        <v>0</v>
      </c>
      <c r="AL224" s="32">
        <f>Randomizer!AL254</f>
        <v>0</v>
      </c>
      <c r="AM224" s="32">
        <f>Randomizer!AM254</f>
        <v>0</v>
      </c>
      <c r="AN224" s="32">
        <f>Randomizer!AN254</f>
        <v>0</v>
      </c>
      <c r="AO224" s="32">
        <f>Randomizer!AO254</f>
        <v>0</v>
      </c>
      <c r="AP224" s="32">
        <f>Randomizer!AP254</f>
        <v>0</v>
      </c>
      <c r="AQ224" s="32">
        <f>Randomizer!AQ254</f>
        <v>0</v>
      </c>
      <c r="AR224" s="32">
        <f>Randomizer!AR254</f>
        <v>0</v>
      </c>
      <c r="AS224" s="32">
        <f>Randomizer!AS254</f>
        <v>0</v>
      </c>
      <c r="AT224" s="32">
        <f>Randomizer!AT254</f>
        <v>0</v>
      </c>
      <c r="AU224" s="32">
        <f>Randomizer!AU254</f>
        <v>0</v>
      </c>
      <c r="AV224" s="32">
        <f>Randomizer!AV254</f>
        <v>0</v>
      </c>
      <c r="AW224" s="32">
        <f>Randomizer!AW254</f>
        <v>0</v>
      </c>
      <c r="AX224" s="32">
        <f>Randomizer!AX254</f>
        <v>0</v>
      </c>
      <c r="AY224" s="32">
        <f>Randomizer!AY254</f>
        <v>0</v>
      </c>
      <c r="AZ224" s="32">
        <f>Randomizer!AZ254</f>
        <v>0</v>
      </c>
      <c r="BA224" s="32">
        <f>Randomizer!BA254</f>
        <v>0</v>
      </c>
      <c r="BB224" s="32">
        <f>Randomizer!BB254</f>
        <v>0</v>
      </c>
      <c r="BC224" s="32">
        <f>Randomizer!BC254</f>
        <v>0</v>
      </c>
      <c r="BD224" s="32">
        <f>Randomizer!BD254</f>
        <v>0</v>
      </c>
      <c r="BE224" s="32">
        <f>Randomizer!BE254</f>
        <v>0</v>
      </c>
      <c r="BF224" s="32">
        <f>Randomizer!BF254</f>
        <v>0</v>
      </c>
      <c r="BG224" s="32">
        <f>Randomizer!BG254</f>
        <v>0</v>
      </c>
      <c r="BH224" s="32">
        <f>Randomizer!BH254</f>
        <v>0</v>
      </c>
      <c r="BI224" s="32">
        <f>Randomizer!BI254</f>
        <v>0</v>
      </c>
      <c r="BJ224" s="32">
        <f>Randomizer!BJ254</f>
        <v>0</v>
      </c>
      <c r="BK224" s="32">
        <f>Randomizer!BK254</f>
        <v>0</v>
      </c>
      <c r="BL224" s="32">
        <f>Randomizer!BL254</f>
        <v>0</v>
      </c>
      <c r="BM224" s="32">
        <f>Randomizer!BM254</f>
        <v>0</v>
      </c>
      <c r="BN224" s="32">
        <f>Randomizer!BN254</f>
        <v>0</v>
      </c>
      <c r="BO224" s="32">
        <f>Randomizer!BO254</f>
        <v>0</v>
      </c>
      <c r="BP224" s="32">
        <f>Randomizer!BP254</f>
        <v>0</v>
      </c>
      <c r="BQ224" s="32">
        <f>Randomizer!BQ254</f>
        <v>0</v>
      </c>
      <c r="BR224" s="32">
        <f>Randomizer!BR254</f>
        <v>0</v>
      </c>
      <c r="BS224" s="32">
        <f>Randomizer!BS254</f>
        <v>0</v>
      </c>
      <c r="BT224" s="32">
        <f>Randomizer!BT254</f>
        <v>0</v>
      </c>
      <c r="BU224" s="32">
        <f>Randomizer!BU254</f>
        <v>0</v>
      </c>
      <c r="BV224" s="32">
        <f>Randomizer!BV254</f>
        <v>0</v>
      </c>
      <c r="BW224" s="32">
        <f>Randomizer!BW254</f>
        <v>0</v>
      </c>
      <c r="BX224" s="32">
        <f>Randomizer!BX254</f>
        <v>0</v>
      </c>
      <c r="BY224" s="32">
        <f>Randomizer!BY254</f>
        <v>0</v>
      </c>
      <c r="BZ224" s="32">
        <f>Randomizer!BZ254</f>
        <v>0</v>
      </c>
      <c r="CA224" s="32">
        <f>Randomizer!CA254</f>
        <v>0</v>
      </c>
      <c r="CB224" s="32">
        <f>Randomizer!CB254</f>
        <v>0</v>
      </c>
      <c r="CC224" s="32">
        <f>Randomizer!CC254</f>
        <v>0</v>
      </c>
      <c r="CD224" s="32">
        <f>Randomizer!CD254</f>
        <v>0</v>
      </c>
      <c r="CE224" s="32">
        <f>Randomizer!CE254</f>
        <v>0</v>
      </c>
      <c r="CF224" s="32">
        <f>Randomizer!CF254</f>
        <v>0</v>
      </c>
      <c r="CG224" s="32">
        <f>Randomizer!CG254</f>
        <v>0</v>
      </c>
      <c r="CH224" s="32">
        <f>Randomizer!CH254</f>
        <v>0</v>
      </c>
      <c r="CI224" s="32">
        <f>Randomizer!CI254</f>
        <v>0</v>
      </c>
      <c r="CJ224" s="32">
        <f>Randomizer!CJ254</f>
        <v>0</v>
      </c>
      <c r="CK224" s="32">
        <f>Randomizer!CK254</f>
        <v>0</v>
      </c>
      <c r="CL224" s="32">
        <f>Randomizer!CL254</f>
        <v>0</v>
      </c>
      <c r="CM224" s="32">
        <f>Randomizer!CM254</f>
        <v>0</v>
      </c>
      <c r="CN224" s="32">
        <f>Randomizer!CN254</f>
        <v>0</v>
      </c>
      <c r="CO224" s="252"/>
      <c r="CP224" s="189"/>
      <c r="CQ224" s="190"/>
      <c r="CR224" s="59"/>
      <c r="CS224" s="193"/>
      <c r="CT224" s="209"/>
      <c r="CU224" s="193"/>
      <c r="CV224" s="193"/>
      <c r="CW224" s="193"/>
      <c r="CX224" s="193"/>
      <c r="CY224" s="193"/>
      <c r="CZ224" s="193"/>
      <c r="DA224" s="193"/>
      <c r="DB224" s="193"/>
      <c r="DC224" s="193"/>
      <c r="DD224" s="193"/>
      <c r="DE224" s="193"/>
      <c r="DF224" s="193"/>
      <c r="DG224" s="193"/>
      <c r="DH224" s="193"/>
      <c r="DI224" s="193"/>
      <c r="DJ224" s="193"/>
      <c r="DK224" s="193"/>
      <c r="DL224" s="193"/>
      <c r="DM224" s="193"/>
      <c r="DN224" s="193"/>
      <c r="DO224" s="193"/>
      <c r="DP224" s="193"/>
      <c r="DQ224" s="193"/>
      <c r="DR224" s="193"/>
      <c r="DS224" s="193"/>
      <c r="DT224" s="193"/>
      <c r="DU224" s="193"/>
      <c r="DV224" s="193"/>
      <c r="DW224" s="193"/>
      <c r="DX224" s="193"/>
      <c r="DY224" s="193"/>
      <c r="DZ224" s="193"/>
      <c r="EA224" s="193"/>
      <c r="EB224" s="193"/>
      <c r="EC224" s="193"/>
      <c r="ED224" s="193"/>
      <c r="EE224" s="193"/>
      <c r="EF224" s="193"/>
      <c r="EG224" s="193"/>
      <c r="EH224" s="193"/>
      <c r="EI224" s="193"/>
      <c r="EJ224" s="193"/>
      <c r="EK224" s="193"/>
      <c r="EL224" s="193"/>
      <c r="EM224" s="193"/>
      <c r="EN224" s="193"/>
      <c r="EO224" s="193"/>
      <c r="EP224" s="193"/>
      <c r="EQ224" s="193"/>
      <c r="ER224" s="193"/>
      <c r="ES224" s="193"/>
      <c r="ET224" s="193"/>
      <c r="EU224" s="193"/>
      <c r="EV224" s="193"/>
      <c r="EW224" s="193"/>
      <c r="EX224" s="193"/>
      <c r="EY224" s="193"/>
      <c r="EZ224" s="193"/>
      <c r="FA224" s="193"/>
      <c r="FB224" s="193"/>
      <c r="FC224" s="193"/>
      <c r="FD224" s="193"/>
      <c r="FE224" s="193"/>
      <c r="FF224" s="193"/>
      <c r="FG224" s="193"/>
      <c r="FH224" s="193"/>
      <c r="FI224" s="193"/>
      <c r="FJ224" s="193"/>
      <c r="FK224" s="193"/>
      <c r="FL224" s="193"/>
      <c r="FM224" s="193"/>
      <c r="FN224" s="193"/>
      <c r="FO224" s="193"/>
      <c r="FP224" s="193"/>
      <c r="FQ224" s="193"/>
      <c r="FR224" s="193"/>
      <c r="FS224" s="193"/>
      <c r="FT224" s="193"/>
      <c r="FU224" s="193"/>
      <c r="FV224" s="193"/>
      <c r="FW224" s="193"/>
      <c r="FX224" s="193"/>
      <c r="FY224" s="193"/>
      <c r="FZ224" s="193"/>
      <c r="GA224" s="193"/>
      <c r="GB224" s="193"/>
    </row>
    <row r="225" spans="1:184" s="179" customFormat="1" hidden="1">
      <c r="A225" s="281"/>
      <c r="B225" s="16" t="s">
        <v>16</v>
      </c>
      <c r="C225" s="32" t="str">
        <f>C220</f>
        <v>Frank Hulton </v>
      </c>
      <c r="D225" s="32" t="str">
        <f t="shared" ref="D225:BO225" si="175">D220</f>
        <v>Mark Redsell</v>
      </c>
      <c r="E225" s="32" t="str">
        <f t="shared" si="175"/>
        <v>Greg Dakin</v>
      </c>
      <c r="F225" s="32" t="str">
        <f t="shared" si="175"/>
        <v>Thorsten Folker</v>
      </c>
      <c r="G225" s="32" t="str">
        <f t="shared" si="175"/>
        <v>Joel West </v>
      </c>
      <c r="H225" s="32" t="str">
        <f t="shared" si="175"/>
        <v>Klaus Brettner</v>
      </c>
      <c r="I225" s="32" t="str">
        <f t="shared" si="175"/>
        <v>Markus Meissner</v>
      </c>
      <c r="J225" s="32" t="str">
        <f t="shared" si="175"/>
        <v>Stefan Bernardy</v>
      </c>
      <c r="K225" s="32" t="str">
        <f t="shared" si="175"/>
        <v>Søren Krogh</v>
      </c>
      <c r="L225" s="32" t="str">
        <f t="shared" si="175"/>
        <v>Alvaro Silgado</v>
      </c>
      <c r="M225" s="32" t="str">
        <f t="shared" si="175"/>
        <v>Pete Burgess</v>
      </c>
      <c r="N225" s="32" t="str">
        <f t="shared" si="175"/>
        <v>Dieter Perlick</v>
      </c>
      <c r="O225" s="32" t="str">
        <f t="shared" si="175"/>
        <v>Simon Thornton </v>
      </c>
      <c r="P225" s="32" t="str">
        <f t="shared" si="175"/>
        <v>André Austen</v>
      </c>
      <c r="Q225" s="32" t="str">
        <f t="shared" si="175"/>
        <v>Siegfried Schedel</v>
      </c>
      <c r="R225" s="32" t="str">
        <f t="shared" si="175"/>
        <v>George Young</v>
      </c>
      <c r="S225" s="32" t="str">
        <f t="shared" si="175"/>
        <v>John Phillips</v>
      </c>
      <c r="T225" s="32" t="str">
        <f t="shared" si="175"/>
        <v>Stefan Bertschi</v>
      </c>
      <c r="U225" s="32" t="str">
        <f t="shared" si="175"/>
        <v>Jason Bioletti</v>
      </c>
      <c r="V225" s="32" t="str">
        <f t="shared" si="175"/>
        <v>Allen Elliott</v>
      </c>
      <c r="W225" s="32" t="str">
        <f t="shared" si="175"/>
        <v>Thomas Deinert</v>
      </c>
      <c r="X225" s="32" t="str">
        <f t="shared" si="175"/>
        <v>Mike Evans</v>
      </c>
      <c r="Y225" s="32" t="str">
        <f t="shared" si="175"/>
        <v>Jon Edison</v>
      </c>
      <c r="Z225" s="32" t="str">
        <f t="shared" si="175"/>
        <v>Thomas Henselmann</v>
      </c>
      <c r="AA225" s="32" t="str">
        <f t="shared" si="175"/>
        <v>Sebastian Reichert</v>
      </c>
      <c r="AB225" s="32" t="str">
        <f t="shared" si="175"/>
        <v>Robert Hermans</v>
      </c>
      <c r="AC225" s="32" t="str">
        <f t="shared" si="175"/>
        <v>Eberhard Rosemann</v>
      </c>
      <c r="AD225" s="32" t="str">
        <f t="shared" si="175"/>
        <v>Klaus Kowalski</v>
      </c>
      <c r="AE225" s="32" t="str">
        <f t="shared" si="175"/>
        <v>Mike Shellim</v>
      </c>
      <c r="AF225" s="32" t="str">
        <f t="shared" si="175"/>
        <v>Martin Newnham</v>
      </c>
      <c r="AG225" s="32" t="str">
        <f t="shared" si="175"/>
        <v>Marc Schmieding</v>
      </c>
      <c r="AH225" s="32" t="str">
        <f t="shared" si="175"/>
        <v>Mark Treble</v>
      </c>
      <c r="AI225" s="32" t="str">
        <f t="shared" si="175"/>
        <v>Gary Harrison</v>
      </c>
      <c r="AJ225" s="32" t="str">
        <f t="shared" si="175"/>
        <v>Peter Gunning</v>
      </c>
      <c r="AK225" s="32" t="str">
        <f t="shared" si="175"/>
        <v>Tobias Reik</v>
      </c>
      <c r="AL225" s="32" t="str">
        <f t="shared" si="175"/>
        <v>Mick Walsh</v>
      </c>
      <c r="AM225" s="32" t="str">
        <f t="shared" si="175"/>
        <v>Paul Garnett</v>
      </c>
      <c r="AN225" s="32" t="str">
        <f t="shared" si="175"/>
        <v>Daniel Schneider</v>
      </c>
      <c r="AO225" s="32" t="str">
        <f t="shared" si="175"/>
        <v>Torsten Hermann</v>
      </c>
      <c r="AP225" s="32" t="str">
        <f t="shared" si="175"/>
        <v>Peter Kowalski</v>
      </c>
      <c r="AQ225" s="32" t="str">
        <f t="shared" si="175"/>
        <v>Martin Kopp</v>
      </c>
      <c r="AR225" s="32" t="str">
        <f t="shared" si="175"/>
        <v>Plöschberger Hannes</v>
      </c>
      <c r="AS225" s="32" t="str">
        <f t="shared" si="175"/>
        <v>Rick Ruijsink</v>
      </c>
      <c r="AT225" s="32" t="str">
        <f t="shared" si="175"/>
        <v>Mark Abbotts</v>
      </c>
      <c r="AU225" s="32" t="str">
        <f t="shared" si="175"/>
        <v>Arne Finkeldey</v>
      </c>
      <c r="AV225" s="32" t="str">
        <f t="shared" si="175"/>
        <v>Martin Ulrich </v>
      </c>
      <c r="AW225" s="32" t="str">
        <f t="shared" si="175"/>
        <v>Tony Robertson</v>
      </c>
      <c r="AX225" s="32" t="str">
        <f t="shared" si="175"/>
        <v>Jesper Christensen</v>
      </c>
      <c r="AY225" s="32" t="str">
        <f t="shared" si="175"/>
        <v>Ulrich Duttenhofer</v>
      </c>
      <c r="AZ225" s="32" t="str">
        <f t="shared" si="175"/>
        <v>Robert Ryan</v>
      </c>
      <c r="BA225" s="32">
        <f t="shared" si="175"/>
        <v>0</v>
      </c>
      <c r="BB225" s="32">
        <f t="shared" si="175"/>
        <v>0</v>
      </c>
      <c r="BC225" s="32">
        <f t="shared" si="175"/>
        <v>0</v>
      </c>
      <c r="BD225" s="32">
        <f t="shared" si="175"/>
        <v>0</v>
      </c>
      <c r="BE225" s="32">
        <f t="shared" si="175"/>
        <v>0</v>
      </c>
      <c r="BF225" s="32">
        <f t="shared" si="175"/>
        <v>0</v>
      </c>
      <c r="BG225" s="32">
        <f t="shared" si="175"/>
        <v>0</v>
      </c>
      <c r="BH225" s="32">
        <f t="shared" si="175"/>
        <v>0</v>
      </c>
      <c r="BI225" s="32">
        <f t="shared" si="175"/>
        <v>0</v>
      </c>
      <c r="BJ225" s="32">
        <f t="shared" si="175"/>
        <v>0</v>
      </c>
      <c r="BK225" s="32">
        <f t="shared" si="175"/>
        <v>0</v>
      </c>
      <c r="BL225" s="32">
        <f t="shared" si="175"/>
        <v>0</v>
      </c>
      <c r="BM225" s="32">
        <f t="shared" si="175"/>
        <v>0</v>
      </c>
      <c r="BN225" s="32">
        <f t="shared" si="175"/>
        <v>0</v>
      </c>
      <c r="BO225" s="32">
        <f t="shared" si="175"/>
        <v>0</v>
      </c>
      <c r="BP225" s="32">
        <f t="shared" ref="BP225:CN225" si="176">BP220</f>
        <v>0</v>
      </c>
      <c r="BQ225" s="32">
        <f t="shared" si="176"/>
        <v>0</v>
      </c>
      <c r="BR225" s="32">
        <f t="shared" si="176"/>
        <v>0</v>
      </c>
      <c r="BS225" s="32">
        <f t="shared" si="176"/>
        <v>0</v>
      </c>
      <c r="BT225" s="32">
        <f t="shared" si="176"/>
        <v>0</v>
      </c>
      <c r="BU225" s="32">
        <f t="shared" si="176"/>
        <v>0</v>
      </c>
      <c r="BV225" s="32">
        <f t="shared" si="176"/>
        <v>0</v>
      </c>
      <c r="BW225" s="32">
        <f t="shared" si="176"/>
        <v>0</v>
      </c>
      <c r="BX225" s="32">
        <f t="shared" si="176"/>
        <v>0</v>
      </c>
      <c r="BY225" s="32">
        <f t="shared" si="176"/>
        <v>0</v>
      </c>
      <c r="BZ225" s="32">
        <f t="shared" si="176"/>
        <v>0</v>
      </c>
      <c r="CA225" s="32">
        <f t="shared" si="176"/>
        <v>0</v>
      </c>
      <c r="CB225" s="32">
        <f t="shared" si="176"/>
        <v>0</v>
      </c>
      <c r="CC225" s="32">
        <f t="shared" si="176"/>
        <v>0</v>
      </c>
      <c r="CD225" s="32">
        <f t="shared" si="176"/>
        <v>0</v>
      </c>
      <c r="CE225" s="32">
        <f t="shared" si="176"/>
        <v>0</v>
      </c>
      <c r="CF225" s="32">
        <f t="shared" si="176"/>
        <v>0</v>
      </c>
      <c r="CG225" s="32">
        <f t="shared" si="176"/>
        <v>0</v>
      </c>
      <c r="CH225" s="32">
        <f t="shared" si="176"/>
        <v>0</v>
      </c>
      <c r="CI225" s="32">
        <f t="shared" si="176"/>
        <v>0</v>
      </c>
      <c r="CJ225" s="32">
        <f t="shared" si="176"/>
        <v>0</v>
      </c>
      <c r="CK225" s="32">
        <f t="shared" si="176"/>
        <v>0</v>
      </c>
      <c r="CL225" s="32">
        <f t="shared" si="176"/>
        <v>0</v>
      </c>
      <c r="CM225" s="32">
        <f t="shared" si="176"/>
        <v>0</v>
      </c>
      <c r="CN225" s="32">
        <f t="shared" si="176"/>
        <v>0</v>
      </c>
      <c r="CO225" s="178"/>
      <c r="CP225" s="5"/>
      <c r="CQ225" s="4"/>
      <c r="CR225" s="59"/>
      <c r="CS225" s="193"/>
      <c r="CT225" s="209"/>
      <c r="CU225" s="193"/>
      <c r="CV225" s="193"/>
      <c r="CW225" s="193"/>
      <c r="CX225" s="193"/>
      <c r="CY225" s="193"/>
      <c r="CZ225" s="193"/>
      <c r="DA225" s="193"/>
      <c r="DB225" s="193"/>
      <c r="DC225" s="193"/>
      <c r="DD225" s="193"/>
      <c r="DE225" s="193"/>
      <c r="DF225" s="193"/>
      <c r="DG225" s="193"/>
      <c r="DH225" s="193"/>
      <c r="DI225" s="193"/>
      <c r="DJ225" s="193"/>
      <c r="DK225" s="193"/>
      <c r="DL225" s="193"/>
      <c r="DM225" s="193"/>
      <c r="DN225" s="193"/>
      <c r="DO225" s="193"/>
      <c r="DP225" s="193"/>
      <c r="DQ225" s="193"/>
      <c r="DR225" s="193"/>
      <c r="DS225" s="193"/>
      <c r="DT225" s="193"/>
      <c r="DU225" s="193"/>
      <c r="DV225" s="193"/>
      <c r="DW225" s="193"/>
      <c r="DX225" s="193"/>
      <c r="DY225" s="193"/>
      <c r="DZ225" s="193"/>
      <c r="EA225" s="193"/>
      <c r="EB225" s="193"/>
      <c r="EC225" s="193"/>
      <c r="ED225" s="193"/>
      <c r="EE225" s="193"/>
      <c r="EF225" s="193"/>
      <c r="EG225" s="193"/>
      <c r="EH225" s="193"/>
      <c r="EI225" s="193"/>
      <c r="EJ225" s="193"/>
      <c r="EK225" s="193"/>
      <c r="EL225" s="193"/>
      <c r="EM225" s="193"/>
      <c r="EN225" s="193"/>
      <c r="EO225" s="193"/>
      <c r="EP225" s="193"/>
      <c r="EQ225" s="193"/>
      <c r="ER225" s="193"/>
      <c r="ES225" s="193"/>
      <c r="ET225" s="193"/>
      <c r="EU225" s="193"/>
      <c r="EV225" s="193"/>
      <c r="EW225" s="193"/>
      <c r="EX225" s="193"/>
      <c r="EY225" s="193"/>
      <c r="EZ225" s="193"/>
      <c r="FA225" s="193"/>
      <c r="FB225" s="193"/>
      <c r="FC225" s="193"/>
      <c r="FD225" s="193"/>
      <c r="FE225" s="193"/>
      <c r="FF225" s="193"/>
      <c r="FG225" s="193"/>
      <c r="FH225" s="193"/>
      <c r="FI225" s="193"/>
      <c r="FJ225" s="193"/>
      <c r="FK225" s="193"/>
      <c r="FL225" s="193"/>
      <c r="FM225" s="193"/>
      <c r="FN225" s="193"/>
      <c r="FO225" s="193"/>
      <c r="FP225" s="193"/>
      <c r="FQ225" s="193"/>
      <c r="FR225" s="193"/>
      <c r="FS225" s="193"/>
      <c r="FT225" s="193"/>
      <c r="FU225" s="193"/>
      <c r="FV225" s="193"/>
      <c r="FW225" s="193"/>
      <c r="FX225" s="193"/>
      <c r="FY225" s="193"/>
      <c r="FZ225" s="193"/>
      <c r="GA225" s="193"/>
      <c r="GB225" s="193"/>
    </row>
    <row r="226" spans="1:184">
      <c r="CP226" s="295"/>
      <c r="CQ226" s="295"/>
      <c r="CR226" s="61"/>
      <c r="CS226" s="193"/>
      <c r="CT226" s="193"/>
      <c r="CU226" s="193"/>
      <c r="CV226" s="193"/>
      <c r="CW226" s="193"/>
      <c r="CX226" s="193"/>
      <c r="CY226" s="193"/>
      <c r="CZ226" s="193"/>
      <c r="DA226" s="193"/>
      <c r="DB226" s="193"/>
      <c r="DC226" s="193"/>
      <c r="DD226" s="193"/>
      <c r="DE226" s="193"/>
      <c r="DF226" s="193"/>
      <c r="DG226" s="193"/>
      <c r="DH226" s="193"/>
      <c r="DI226" s="193"/>
      <c r="DJ226" s="193"/>
      <c r="DK226" s="193"/>
      <c r="DL226" s="193"/>
      <c r="DM226" s="193"/>
      <c r="DN226" s="193"/>
      <c r="DO226" s="193"/>
      <c r="DP226" s="193"/>
      <c r="DQ226" s="193"/>
      <c r="DR226" s="193"/>
      <c r="DS226" s="193"/>
      <c r="DT226" s="193"/>
      <c r="DU226" s="193"/>
      <c r="DV226" s="193"/>
      <c r="DW226" s="193"/>
      <c r="DX226" s="193"/>
      <c r="DY226" s="193"/>
      <c r="DZ226" s="193"/>
      <c r="EA226" s="193"/>
      <c r="EB226" s="193"/>
      <c r="EC226" s="193"/>
      <c r="ED226" s="193"/>
      <c r="EE226" s="193"/>
      <c r="EF226" s="193"/>
      <c r="EG226" s="193"/>
      <c r="EH226" s="193"/>
      <c r="EI226" s="193"/>
      <c r="EJ226" s="193"/>
      <c r="EK226" s="193"/>
      <c r="EL226" s="193"/>
      <c r="EM226" s="193"/>
      <c r="EN226" s="193"/>
      <c r="EO226" s="193"/>
      <c r="EP226" s="193"/>
      <c r="EQ226" s="193"/>
      <c r="ER226" s="193"/>
      <c r="ES226" s="193"/>
      <c r="ET226" s="193"/>
      <c r="EU226" s="193"/>
      <c r="EV226" s="193"/>
      <c r="EW226" s="193"/>
      <c r="EX226" s="193"/>
      <c r="EY226" s="193"/>
      <c r="EZ226" s="193"/>
      <c r="FA226" s="193"/>
      <c r="FB226" s="193"/>
      <c r="FC226" s="193"/>
      <c r="FD226" s="193"/>
      <c r="FE226" s="193"/>
      <c r="FF226" s="193"/>
      <c r="FG226" s="193"/>
      <c r="FH226" s="193"/>
      <c r="FI226" s="193"/>
      <c r="FJ226" s="193"/>
      <c r="FK226" s="193"/>
      <c r="FL226" s="193"/>
      <c r="FM226" s="193"/>
      <c r="FN226" s="193"/>
      <c r="FO226" s="193"/>
      <c r="FP226" s="193"/>
      <c r="FQ226" s="193"/>
      <c r="FR226" s="193"/>
      <c r="FS226" s="193"/>
      <c r="FT226" s="193"/>
      <c r="FU226" s="193"/>
      <c r="FV226" s="193"/>
      <c r="FW226" s="193"/>
      <c r="FX226" s="193"/>
      <c r="FY226" s="193"/>
      <c r="FZ226" s="193"/>
      <c r="GA226" s="193"/>
      <c r="GB226" s="193"/>
    </row>
    <row r="227" spans="1:184">
      <c r="B227" s="16" t="s">
        <v>34</v>
      </c>
      <c r="C227" s="19">
        <f>COUNTIF(CP27:CP224,"&gt;0")</f>
        <v>7</v>
      </c>
      <c r="CP227" s="6"/>
      <c r="CQ227" s="6"/>
      <c r="CR227" s="61"/>
      <c r="CS227" s="193"/>
      <c r="CT227" s="193"/>
      <c r="CU227" s="193"/>
      <c r="CV227" s="193"/>
      <c r="CW227" s="193"/>
      <c r="CX227" s="193"/>
      <c r="CY227" s="193"/>
      <c r="CZ227" s="193"/>
      <c r="DA227" s="193"/>
      <c r="DB227" s="193"/>
      <c r="DC227" s="193"/>
      <c r="DD227" s="193"/>
      <c r="DE227" s="193"/>
      <c r="DF227" s="193"/>
      <c r="DG227" s="193"/>
      <c r="DH227" s="193"/>
      <c r="DI227" s="193"/>
      <c r="DJ227" s="193"/>
      <c r="DK227" s="193"/>
      <c r="DL227" s="193"/>
      <c r="DM227" s="193"/>
      <c r="DN227" s="193"/>
      <c r="DO227" s="193"/>
      <c r="DP227" s="193"/>
      <c r="DQ227" s="193"/>
      <c r="DR227" s="193"/>
      <c r="DS227" s="193"/>
      <c r="DT227" s="193"/>
      <c r="DU227" s="193"/>
      <c r="DV227" s="193"/>
      <c r="DW227" s="193"/>
      <c r="DX227" s="193"/>
      <c r="DY227" s="193"/>
      <c r="DZ227" s="193"/>
      <c r="EA227" s="193"/>
      <c r="EB227" s="193"/>
      <c r="EC227" s="193"/>
      <c r="ED227" s="193"/>
      <c r="EE227" s="193"/>
      <c r="EF227" s="193"/>
      <c r="EG227" s="193"/>
      <c r="EH227" s="193"/>
      <c r="EI227" s="193"/>
      <c r="EJ227" s="193"/>
      <c r="EK227" s="193"/>
      <c r="EL227" s="193"/>
      <c r="EM227" s="193"/>
      <c r="EN227" s="193"/>
      <c r="EO227" s="193"/>
      <c r="EP227" s="193"/>
      <c r="EQ227" s="193"/>
      <c r="ER227" s="193"/>
      <c r="ES227" s="193"/>
      <c r="ET227" s="193"/>
      <c r="EU227" s="193"/>
      <c r="EV227" s="193"/>
      <c r="EW227" s="193"/>
      <c r="EX227" s="193"/>
      <c r="EY227" s="193"/>
      <c r="EZ227" s="193"/>
      <c r="FA227" s="193"/>
      <c r="FB227" s="193"/>
      <c r="FC227" s="193"/>
      <c r="FD227" s="193"/>
      <c r="FE227" s="193"/>
      <c r="FF227" s="193"/>
      <c r="FG227" s="193"/>
      <c r="FH227" s="193"/>
      <c r="FI227" s="193"/>
      <c r="FJ227" s="193"/>
      <c r="FK227" s="193"/>
      <c r="FL227" s="193"/>
      <c r="FM227" s="193"/>
      <c r="FN227" s="193"/>
      <c r="FO227" s="193"/>
      <c r="FP227" s="193"/>
      <c r="FQ227" s="193"/>
      <c r="FR227" s="193"/>
      <c r="FS227" s="193"/>
      <c r="FT227" s="193"/>
      <c r="FU227" s="193"/>
      <c r="FV227" s="193"/>
      <c r="FW227" s="193"/>
      <c r="FX227" s="193"/>
      <c r="FY227" s="193"/>
      <c r="FZ227" s="193"/>
      <c r="GA227" s="193"/>
      <c r="GB227" s="193"/>
    </row>
    <row r="228" spans="1:184">
      <c r="CP228" s="6"/>
      <c r="CQ228" s="6"/>
    </row>
    <row r="229" spans="1:184" ht="10.5" customHeight="1">
      <c r="A229" s="301" t="s">
        <v>58</v>
      </c>
      <c r="B229" s="301"/>
      <c r="C229" s="9">
        <f ca="1">RANK(C240,$C$240:$CN$240)</f>
        <v>46</v>
      </c>
      <c r="D229" s="9">
        <f t="shared" ref="D229:BO229" ca="1" si="177">RANK(D240,$C$240:$CN$240)</f>
        <v>1</v>
      </c>
      <c r="E229" s="9">
        <f t="shared" ca="1" si="177"/>
        <v>25</v>
      </c>
      <c r="F229" s="9">
        <f t="shared" ca="1" si="177"/>
        <v>4</v>
      </c>
      <c r="G229" s="9">
        <f t="shared" ca="1" si="177"/>
        <v>7</v>
      </c>
      <c r="H229" s="9">
        <f t="shared" ca="1" si="177"/>
        <v>26</v>
      </c>
      <c r="I229" s="9">
        <f t="shared" ca="1" si="177"/>
        <v>11</v>
      </c>
      <c r="J229" s="9">
        <f t="shared" ca="1" si="177"/>
        <v>24</v>
      </c>
      <c r="K229" s="9">
        <f t="shared" ca="1" si="177"/>
        <v>8</v>
      </c>
      <c r="L229" s="9">
        <f t="shared" ca="1" si="177"/>
        <v>12</v>
      </c>
      <c r="M229" s="9">
        <f t="shared" ca="1" si="177"/>
        <v>37</v>
      </c>
      <c r="N229" s="9">
        <f t="shared" ca="1" si="177"/>
        <v>17</v>
      </c>
      <c r="O229" s="9">
        <f t="shared" ca="1" si="177"/>
        <v>3</v>
      </c>
      <c r="P229" s="9">
        <f t="shared" ca="1" si="177"/>
        <v>5</v>
      </c>
      <c r="Q229" s="9">
        <f t="shared" ca="1" si="177"/>
        <v>20</v>
      </c>
      <c r="R229" s="9">
        <f t="shared" ca="1" si="177"/>
        <v>28</v>
      </c>
      <c r="S229" s="9">
        <f t="shared" ca="1" si="177"/>
        <v>13</v>
      </c>
      <c r="T229" s="9">
        <f t="shared" ca="1" si="177"/>
        <v>18</v>
      </c>
      <c r="U229" s="9">
        <f t="shared" ca="1" si="177"/>
        <v>45</v>
      </c>
      <c r="V229" s="9">
        <f t="shared" ca="1" si="177"/>
        <v>38</v>
      </c>
      <c r="W229" s="9">
        <f t="shared" ca="1" si="177"/>
        <v>32</v>
      </c>
      <c r="X229" s="9">
        <f t="shared" ca="1" si="177"/>
        <v>42</v>
      </c>
      <c r="Y229" s="9">
        <f t="shared" ca="1" si="177"/>
        <v>41</v>
      </c>
      <c r="Z229" s="9">
        <f t="shared" ca="1" si="177"/>
        <v>30</v>
      </c>
      <c r="AA229" s="9">
        <f t="shared" ca="1" si="177"/>
        <v>16</v>
      </c>
      <c r="AB229" s="9">
        <f t="shared" ca="1" si="177"/>
        <v>43</v>
      </c>
      <c r="AC229" s="9">
        <f t="shared" ca="1" si="177"/>
        <v>15</v>
      </c>
      <c r="AD229" s="9">
        <f t="shared" ca="1" si="177"/>
        <v>19</v>
      </c>
      <c r="AE229" s="9">
        <f t="shared" ca="1" si="177"/>
        <v>35</v>
      </c>
      <c r="AF229" s="9">
        <f t="shared" ca="1" si="177"/>
        <v>2</v>
      </c>
      <c r="AG229" s="9">
        <f t="shared" ca="1" si="177"/>
        <v>39</v>
      </c>
      <c r="AH229" s="9">
        <f t="shared" ca="1" si="177"/>
        <v>21</v>
      </c>
      <c r="AI229" s="9">
        <f t="shared" ca="1" si="177"/>
        <v>23</v>
      </c>
      <c r="AJ229" s="9">
        <f t="shared" ca="1" si="177"/>
        <v>6</v>
      </c>
      <c r="AK229" s="9">
        <f t="shared" ca="1" si="177"/>
        <v>9</v>
      </c>
      <c r="AL229" s="9">
        <f t="shared" ca="1" si="177"/>
        <v>34</v>
      </c>
      <c r="AM229" s="9">
        <f t="shared" ca="1" si="177"/>
        <v>47</v>
      </c>
      <c r="AN229" s="9">
        <f t="shared" ca="1" si="177"/>
        <v>14</v>
      </c>
      <c r="AO229" s="9">
        <f t="shared" ca="1" si="177"/>
        <v>36</v>
      </c>
      <c r="AP229" s="9">
        <f t="shared" ca="1" si="177"/>
        <v>10</v>
      </c>
      <c r="AQ229" s="9">
        <f t="shared" ca="1" si="177"/>
        <v>29</v>
      </c>
      <c r="AR229" s="9">
        <f t="shared" ca="1" si="177"/>
        <v>22</v>
      </c>
      <c r="AS229" s="9">
        <f t="shared" ca="1" si="177"/>
        <v>50</v>
      </c>
      <c r="AT229" s="9">
        <f t="shared" ca="1" si="177"/>
        <v>33</v>
      </c>
      <c r="AU229" s="9">
        <f t="shared" ca="1" si="177"/>
        <v>49</v>
      </c>
      <c r="AV229" s="9">
        <f t="shared" ca="1" si="177"/>
        <v>31</v>
      </c>
      <c r="AW229" s="9">
        <f t="shared" ca="1" si="177"/>
        <v>44</v>
      </c>
      <c r="AX229" s="9">
        <f t="shared" ca="1" si="177"/>
        <v>27</v>
      </c>
      <c r="AY229" s="9">
        <f t="shared" ca="1" si="177"/>
        <v>40</v>
      </c>
      <c r="AZ229" s="9">
        <f t="shared" ca="1" si="177"/>
        <v>48</v>
      </c>
      <c r="BA229" s="9">
        <f t="shared" ca="1" si="177"/>
        <v>51</v>
      </c>
      <c r="BB229" s="9">
        <f t="shared" ca="1" si="177"/>
        <v>51</v>
      </c>
      <c r="BC229" s="9">
        <f t="shared" ca="1" si="177"/>
        <v>51</v>
      </c>
      <c r="BD229" s="9">
        <f t="shared" ca="1" si="177"/>
        <v>51</v>
      </c>
      <c r="BE229" s="9">
        <f t="shared" ca="1" si="177"/>
        <v>51</v>
      </c>
      <c r="BF229" s="9">
        <f t="shared" ca="1" si="177"/>
        <v>51</v>
      </c>
      <c r="BG229" s="9">
        <f t="shared" ca="1" si="177"/>
        <v>51</v>
      </c>
      <c r="BH229" s="9">
        <f t="shared" ca="1" si="177"/>
        <v>51</v>
      </c>
      <c r="BI229" s="9">
        <f t="shared" ca="1" si="177"/>
        <v>51</v>
      </c>
      <c r="BJ229" s="9">
        <f t="shared" ca="1" si="177"/>
        <v>51</v>
      </c>
      <c r="BK229" s="9">
        <f t="shared" ca="1" si="177"/>
        <v>51</v>
      </c>
      <c r="BL229" s="9">
        <f t="shared" ca="1" si="177"/>
        <v>51</v>
      </c>
      <c r="BM229" s="9">
        <f t="shared" ca="1" si="177"/>
        <v>51</v>
      </c>
      <c r="BN229" s="9">
        <f t="shared" ca="1" si="177"/>
        <v>51</v>
      </c>
      <c r="BO229" s="9">
        <f t="shared" ca="1" si="177"/>
        <v>51</v>
      </c>
      <c r="BP229" s="9">
        <f t="shared" ref="BP229:CN229" ca="1" si="178">RANK(BP240,$C$240:$CN$240)</f>
        <v>51</v>
      </c>
      <c r="BQ229" s="9">
        <f t="shared" ca="1" si="178"/>
        <v>51</v>
      </c>
      <c r="BR229" s="9">
        <f t="shared" ca="1" si="178"/>
        <v>51</v>
      </c>
      <c r="BS229" s="9">
        <f t="shared" ca="1" si="178"/>
        <v>51</v>
      </c>
      <c r="BT229" s="9">
        <f t="shared" ca="1" si="178"/>
        <v>51</v>
      </c>
      <c r="BU229" s="9">
        <f t="shared" ca="1" si="178"/>
        <v>51</v>
      </c>
      <c r="BV229" s="9">
        <f t="shared" ca="1" si="178"/>
        <v>51</v>
      </c>
      <c r="BW229" s="9">
        <f t="shared" ca="1" si="178"/>
        <v>51</v>
      </c>
      <c r="BX229" s="9">
        <f t="shared" ca="1" si="178"/>
        <v>51</v>
      </c>
      <c r="BY229" s="9">
        <f t="shared" ca="1" si="178"/>
        <v>51</v>
      </c>
      <c r="BZ229" s="9">
        <f t="shared" ca="1" si="178"/>
        <v>51</v>
      </c>
      <c r="CA229" s="9">
        <f t="shared" ca="1" si="178"/>
        <v>51</v>
      </c>
      <c r="CB229" s="9">
        <f t="shared" ca="1" si="178"/>
        <v>51</v>
      </c>
      <c r="CC229" s="9">
        <f t="shared" ca="1" si="178"/>
        <v>51</v>
      </c>
      <c r="CD229" s="9">
        <f t="shared" ca="1" si="178"/>
        <v>51</v>
      </c>
      <c r="CE229" s="9">
        <f t="shared" ca="1" si="178"/>
        <v>51</v>
      </c>
      <c r="CF229" s="9">
        <f t="shared" ca="1" si="178"/>
        <v>51</v>
      </c>
      <c r="CG229" s="9">
        <f t="shared" ca="1" si="178"/>
        <v>51</v>
      </c>
      <c r="CH229" s="9">
        <f t="shared" ca="1" si="178"/>
        <v>51</v>
      </c>
      <c r="CI229" s="9">
        <f t="shared" ca="1" si="178"/>
        <v>51</v>
      </c>
      <c r="CJ229" s="9">
        <f t="shared" ca="1" si="178"/>
        <v>51</v>
      </c>
      <c r="CK229" s="9">
        <f t="shared" ca="1" si="178"/>
        <v>51</v>
      </c>
      <c r="CL229" s="9">
        <f t="shared" ca="1" si="178"/>
        <v>51</v>
      </c>
      <c r="CM229" s="9">
        <f t="shared" ca="1" si="178"/>
        <v>51</v>
      </c>
      <c r="CN229" s="9">
        <f t="shared" ca="1" si="178"/>
        <v>51</v>
      </c>
      <c r="CP229" s="298" t="s">
        <v>9</v>
      </c>
      <c r="CQ229" s="294" t="s">
        <v>3</v>
      </c>
      <c r="CR229" s="294" t="s">
        <v>6</v>
      </c>
    </row>
    <row r="230" spans="1:184">
      <c r="A230" s="302" t="s">
        <v>24</v>
      </c>
      <c r="B230" s="303"/>
      <c r="C230" s="5">
        <f>IF($D$6=0, "Not in use", Randomizer!C261)</f>
        <v>0</v>
      </c>
      <c r="D230" s="5">
        <f ca="1">IF($D$6=0, "Not in use", Randomizer!D261)</f>
        <v>828.22222222220705</v>
      </c>
      <c r="E230" s="5">
        <f ca="1">IF($D$6=0, "Not in use", Randomizer!E261)</f>
        <v>601.2678803641038</v>
      </c>
      <c r="F230" s="5">
        <f ca="1">IF($D$6=0, "Not in use", Randomizer!F261)</f>
        <v>764.28153636185982</v>
      </c>
      <c r="G230" s="5">
        <f ca="1">IF($D$6=0, "Not in use", Randomizer!G261)</f>
        <v>778.24531874605077</v>
      </c>
      <c r="H230" s="5">
        <f ca="1">IF($D$6=0, "Not in use", Randomizer!H261)</f>
        <v>0</v>
      </c>
      <c r="I230" s="5">
        <f ca="1">IF($D$6=0, "Not in use", Randomizer!I261)</f>
        <v>826.40750670240709</v>
      </c>
      <c r="J230" s="5">
        <f ca="1">IF($D$6=0, "Not in use", Randomizer!J261)</f>
        <v>644.26810737801782</v>
      </c>
      <c r="K230" s="5">
        <f ca="1">IF($D$6=0, "Not in use", Randomizer!K261)</f>
        <v>791.04823747679768</v>
      </c>
      <c r="L230" s="5">
        <f ca="1">IF($D$6=0, "Not in use", Randomizer!L261)</f>
        <v>790.19649271074275</v>
      </c>
      <c r="M230" s="5">
        <f ca="1">IF($D$6=0, "Not in use", Randomizer!M261)</f>
        <v>621.53790087462539</v>
      </c>
      <c r="N230" s="5">
        <f ca="1">IF($D$6=0, "Not in use", Randomizer!N261)</f>
        <v>691.66508448831598</v>
      </c>
      <c r="O230" s="5">
        <f ca="1">IF($D$6=0, "Not in use", Randomizer!O261)</f>
        <v>767.34609841465192</v>
      </c>
      <c r="P230" s="5">
        <f ca="1">IF($D$6=0, "Not in use", Randomizer!P261)</f>
        <v>747.06342991384861</v>
      </c>
      <c r="Q230" s="5">
        <f ca="1">IF($D$6=0, "Not in use", Randomizer!Q261)</f>
        <v>687.00460829492908</v>
      </c>
      <c r="R230" s="5">
        <f ca="1">IF($D$6=0, "Not in use", Randomizer!R261)</f>
        <v>0</v>
      </c>
      <c r="S230" s="5">
        <f ca="1">IF($D$6=0, "Not in use", Randomizer!S261)</f>
        <v>761.8287083250118</v>
      </c>
      <c r="T230" s="5">
        <f ca="1">IF($D$6=0, "Not in use", Randomizer!T261)</f>
        <v>0</v>
      </c>
      <c r="U230" s="5">
        <f ca="1">IF($D$6=0, "Not in use", Randomizer!U261)</f>
        <v>0</v>
      </c>
      <c r="V230" s="5">
        <f ca="1">IF($D$6=0, "Not in use", Randomizer!V261)</f>
        <v>551.86660764349983</v>
      </c>
      <c r="W230" s="5">
        <f ca="1">IF($D$6=0, "Not in use", Randomizer!W261)</f>
        <v>0</v>
      </c>
      <c r="X230" s="5">
        <f ca="1">IF($D$6=0, "Not in use", Randomizer!X261)</f>
        <v>0</v>
      </c>
      <c r="Y230" s="5">
        <f ca="1">IF($D$6=0, "Not in use", Randomizer!Y261)</f>
        <v>0</v>
      </c>
      <c r="Z230" s="5">
        <f ca="1">IF($D$6=0, "Not in use", Randomizer!Z261)</f>
        <v>614.7053523157324</v>
      </c>
      <c r="AA230" s="5">
        <f ca="1">IF($D$6=0, "Not in use", Randomizer!AA261)</f>
        <v>745.73677306514071</v>
      </c>
      <c r="AB230" s="5">
        <f ca="1">IF($D$6=0, "Not in use", Randomizer!AB261)</f>
        <v>0</v>
      </c>
      <c r="AC230" s="5">
        <f ca="1">IF($D$6=0, "Not in use", Randomizer!AC261)</f>
        <v>754.18431135309004</v>
      </c>
      <c r="AD230" s="5">
        <f ca="1">IF($D$6=0, "Not in use", Randomizer!AD261)</f>
        <v>730.49929817524594</v>
      </c>
      <c r="AE230" s="5">
        <f ca="1">IF($D$6=0, "Not in use", Randomizer!AE261)</f>
        <v>0</v>
      </c>
      <c r="AF230" s="5">
        <f ca="1">IF($D$6=0, "Not in use", Randomizer!AF261)</f>
        <v>911.43357518136963</v>
      </c>
      <c r="AG230" s="5">
        <f ca="1">IF($D$6=0, "Not in use", Randomizer!AG261)</f>
        <v>568.28066106117308</v>
      </c>
      <c r="AH230" s="5">
        <f ca="1">IF($D$6=0, "Not in use", Randomizer!AH261)</f>
        <v>569.30770432879524</v>
      </c>
      <c r="AI230" s="5">
        <f ca="1">IF($D$6=0, "Not in use", Randomizer!AI261)</f>
        <v>642.13102409637929</v>
      </c>
      <c r="AJ230" s="5">
        <f ca="1">IF($D$6=0, "Not in use", Randomizer!AJ261)</f>
        <v>726.98209718668647</v>
      </c>
      <c r="AK230" s="5">
        <f ca="1">IF($D$6=0, "Not in use", Randomizer!AK261)</f>
        <v>780.419880034269</v>
      </c>
      <c r="AL230" s="5">
        <f ca="1">IF($D$6=0, "Not in use", Randomizer!AL261)</f>
        <v>0</v>
      </c>
      <c r="AM230" s="5">
        <f>IF($D$6=0, "Not in use", Randomizer!AM261)</f>
        <v>0</v>
      </c>
      <c r="AN230" s="5">
        <f ca="1">IF($D$6=0, "Not in use", Randomizer!AN261)</f>
        <v>801.71489817791485</v>
      </c>
      <c r="AO230" s="5">
        <f ca="1">IF($D$6=0, "Not in use", Randomizer!AO261)</f>
        <v>657.59999999999229</v>
      </c>
      <c r="AP230" s="5">
        <f ca="1">IF($D$6=0, "Not in use", Randomizer!AP261)</f>
        <v>788.25658556202416</v>
      </c>
      <c r="AQ230" s="5">
        <f ca="1">IF($D$6=0, "Not in use", Randomizer!AQ261)</f>
        <v>674.64398734176348</v>
      </c>
      <c r="AR230" s="5">
        <f ca="1">IF($D$6=0, "Not in use", Randomizer!AR261)</f>
        <v>684.25275827481698</v>
      </c>
      <c r="AS230" s="5">
        <f>IF($D$6=0, "Not in use", Randomizer!AS261)</f>
        <v>0</v>
      </c>
      <c r="AT230" s="5">
        <f ca="1">IF($D$6=0, "Not in use", Randomizer!AT261)</f>
        <v>0</v>
      </c>
      <c r="AU230" s="5">
        <f>IF($D$6=0, "Not in use", Randomizer!AU261)</f>
        <v>0</v>
      </c>
      <c r="AV230" s="5">
        <f ca="1">IF($D$6=0, "Not in use", Randomizer!AV261)</f>
        <v>0</v>
      </c>
      <c r="AW230" s="5">
        <f ca="1">IF($D$6=0, "Not in use", Randomizer!AW261)</f>
        <v>0</v>
      </c>
      <c r="AX230" s="5">
        <f ca="1">IF($D$6=0, "Not in use", Randomizer!AX261)</f>
        <v>671.98581560282537</v>
      </c>
      <c r="AY230" s="5">
        <f ca="1">IF($D$6=0, "Not in use", Randomizer!AY261)</f>
        <v>524.83861914116972</v>
      </c>
      <c r="AZ230" s="5">
        <f>IF($D$6=0, "Not in use", Randomizer!AZ261)</f>
        <v>0</v>
      </c>
      <c r="BA230" s="5">
        <f>IF($D$6=0, "Not in use", Randomizer!BA261)</f>
        <v>0</v>
      </c>
      <c r="BB230" s="5">
        <f>IF($D$6=0, "Not in use", Randomizer!BB261)</f>
        <v>0</v>
      </c>
      <c r="BC230" s="5">
        <f>IF($D$6=0, "Not in use", Randomizer!BC261)</f>
        <v>0</v>
      </c>
      <c r="BD230" s="5">
        <f>IF($D$6=0, "Not in use", Randomizer!BD261)</f>
        <v>0</v>
      </c>
      <c r="BE230" s="5">
        <f>IF($D$6=0, "Not in use", Randomizer!BE261)</f>
        <v>0</v>
      </c>
      <c r="BF230" s="5">
        <f>IF($D$6=0, "Not in use", Randomizer!BF261)</f>
        <v>0</v>
      </c>
      <c r="BG230" s="5">
        <f>IF($D$6=0, "Not in use", Randomizer!BG261)</f>
        <v>0</v>
      </c>
      <c r="BH230" s="5">
        <f>IF($D$6=0, "Not in use", Randomizer!BH261)</f>
        <v>0</v>
      </c>
      <c r="BI230" s="5">
        <f>IF($D$6=0, "Not in use", Randomizer!BI261)</f>
        <v>0</v>
      </c>
      <c r="BJ230" s="5">
        <f>IF($D$6=0, "Not in use", Randomizer!BJ261)</f>
        <v>0</v>
      </c>
      <c r="BK230" s="5">
        <f>IF($D$6=0, "Not in use", Randomizer!BK261)</f>
        <v>0</v>
      </c>
      <c r="BL230" s="5">
        <f>IF($D$6=0, "Not in use", Randomizer!BL261)</f>
        <v>0</v>
      </c>
      <c r="BM230" s="5">
        <f>IF($D$6=0, "Not in use", Randomizer!BM261)</f>
        <v>0</v>
      </c>
      <c r="BN230" s="5">
        <f>IF($D$6=0, "Not in use", Randomizer!BN261)</f>
        <v>0</v>
      </c>
      <c r="BO230" s="5">
        <f>IF($D$6=0, "Not in use", Randomizer!BO261)</f>
        <v>0</v>
      </c>
      <c r="BP230" s="5">
        <f>IF($D$6=0, "Not in use", Randomizer!BP261)</f>
        <v>0</v>
      </c>
      <c r="BQ230" s="5">
        <f>IF($D$6=0, "Not in use", Randomizer!BQ261)</f>
        <v>0</v>
      </c>
      <c r="BR230" s="5">
        <f>IF($D$6=0, "Not in use", Randomizer!BR261)</f>
        <v>0</v>
      </c>
      <c r="BS230" s="5">
        <f>IF($D$6=0, "Not in use", Randomizer!BS261)</f>
        <v>0</v>
      </c>
      <c r="BT230" s="5">
        <f>IF($D$6=0, "Not in use", Randomizer!BT261)</f>
        <v>0</v>
      </c>
      <c r="BU230" s="5">
        <f>IF($D$6=0, "Not in use", Randomizer!BU261)</f>
        <v>0</v>
      </c>
      <c r="BV230" s="5">
        <f>IF($D$6=0, "Not in use", Randomizer!BV261)</f>
        <v>0</v>
      </c>
      <c r="BW230" s="5">
        <f>IF($D$6=0, "Not in use", Randomizer!BW261)</f>
        <v>0</v>
      </c>
      <c r="BX230" s="5">
        <f>IF($D$6=0, "Not in use", Randomizer!BX261)</f>
        <v>0</v>
      </c>
      <c r="BY230" s="5">
        <f>IF($D$6=0, "Not in use", Randomizer!BY261)</f>
        <v>0</v>
      </c>
      <c r="BZ230" s="5">
        <f>IF($D$6=0, "Not in use", Randomizer!BZ261)</f>
        <v>0</v>
      </c>
      <c r="CA230" s="5">
        <f>IF($D$6=0, "Not in use", Randomizer!CA261)</f>
        <v>0</v>
      </c>
      <c r="CB230" s="5">
        <f>IF($D$6=0, "Not in use", Randomizer!CB261)</f>
        <v>0</v>
      </c>
      <c r="CC230" s="5">
        <f>IF($D$6=0, "Not in use", Randomizer!CC261)</f>
        <v>0</v>
      </c>
      <c r="CD230" s="5">
        <f>IF($D$6=0, "Not in use", Randomizer!CD261)</f>
        <v>0</v>
      </c>
      <c r="CE230" s="5">
        <f>IF($D$6=0, "Not in use", Randomizer!CE261)</f>
        <v>0</v>
      </c>
      <c r="CF230" s="5">
        <f>IF($D$6=0, "Not in use", Randomizer!CF261)</f>
        <v>0</v>
      </c>
      <c r="CG230" s="5">
        <f>IF($D$6=0, "Not in use", Randomizer!CG261)</f>
        <v>0</v>
      </c>
      <c r="CH230" s="5">
        <f>IF($D$6=0, "Not in use", Randomizer!CH261)</f>
        <v>0</v>
      </c>
      <c r="CI230" s="5">
        <f>IF($D$6=0, "Not in use", Randomizer!CI261)</f>
        <v>0</v>
      </c>
      <c r="CJ230" s="5">
        <f>IF($D$6=0, "Not in use", Randomizer!CJ261)</f>
        <v>0</v>
      </c>
      <c r="CK230" s="5">
        <f>IF($D$6=0, "Not in use", Randomizer!CK261)</f>
        <v>0</v>
      </c>
      <c r="CL230" s="5">
        <f>IF($D$6=0, "Not in use", Randomizer!CL261)</f>
        <v>0</v>
      </c>
      <c r="CM230" s="5">
        <f>IF($D$6=0, "Not in use", Randomizer!CM261)</f>
        <v>0</v>
      </c>
      <c r="CN230" s="5">
        <f>IF($D$6=0, "Not in use", Randomizer!CN261)</f>
        <v>0</v>
      </c>
      <c r="CP230" s="299"/>
      <c r="CQ230" s="294"/>
      <c r="CR230" s="294"/>
    </row>
    <row r="231" spans="1:184" ht="14.25" customHeight="1">
      <c r="A231" s="302" t="s">
        <v>25</v>
      </c>
      <c r="B231" s="303"/>
      <c r="C231" s="5" t="str">
        <f>IF($D$6&lt;2, "Not in use", Randomizer!C262)</f>
        <v>Not in use</v>
      </c>
      <c r="D231" s="5" t="str">
        <f>IF($D$6&lt;2, "Not in use", Randomizer!D262)</f>
        <v>Not in use</v>
      </c>
      <c r="E231" s="5" t="str">
        <f>IF($D$6&lt;2, "Not in use", Randomizer!E262)</f>
        <v>Not in use</v>
      </c>
      <c r="F231" s="5" t="str">
        <f>IF($D$6&lt;2, "Not in use", Randomizer!F262)</f>
        <v>Not in use</v>
      </c>
      <c r="G231" s="5" t="str">
        <f>IF($D$6&lt;2, "Not in use", Randomizer!G262)</f>
        <v>Not in use</v>
      </c>
      <c r="H231" s="5" t="str">
        <f>IF($D$6&lt;2, "Not in use", Randomizer!H262)</f>
        <v>Not in use</v>
      </c>
      <c r="I231" s="5" t="str">
        <f>IF($D$6&lt;2, "Not in use", Randomizer!I262)</f>
        <v>Not in use</v>
      </c>
      <c r="J231" s="5" t="str">
        <f>IF($D$6&lt;2, "Not in use", Randomizer!J262)</f>
        <v>Not in use</v>
      </c>
      <c r="K231" s="5" t="str">
        <f>IF($D$6&lt;2, "Not in use", Randomizer!K262)</f>
        <v>Not in use</v>
      </c>
      <c r="L231" s="5" t="str">
        <f>IF($D$6&lt;2, "Not in use", Randomizer!L262)</f>
        <v>Not in use</v>
      </c>
      <c r="M231" s="5" t="str">
        <f>IF($D$6&lt;2, "Not in use", Randomizer!M262)</f>
        <v>Not in use</v>
      </c>
      <c r="N231" s="5" t="str">
        <f>IF($D$6&lt;2, "Not in use", Randomizer!N262)</f>
        <v>Not in use</v>
      </c>
      <c r="O231" s="5" t="str">
        <f>IF($D$6&lt;2, "Not in use", Randomizer!O262)</f>
        <v>Not in use</v>
      </c>
      <c r="P231" s="5" t="str">
        <f>IF($D$6&lt;2, "Not in use", Randomizer!P262)</f>
        <v>Not in use</v>
      </c>
      <c r="Q231" s="5" t="str">
        <f>IF($D$6&lt;2, "Not in use", Randomizer!Q262)</f>
        <v>Not in use</v>
      </c>
      <c r="R231" s="5" t="str">
        <f>IF($D$6&lt;2, "Not in use", Randomizer!R262)</f>
        <v>Not in use</v>
      </c>
      <c r="S231" s="5" t="str">
        <f>IF($D$6&lt;2, "Not in use", Randomizer!S262)</f>
        <v>Not in use</v>
      </c>
      <c r="T231" s="5" t="str">
        <f>IF($D$6&lt;2, "Not in use", Randomizer!T262)</f>
        <v>Not in use</v>
      </c>
      <c r="U231" s="5" t="str">
        <f>IF($D$6&lt;2, "Not in use", Randomizer!U262)</f>
        <v>Not in use</v>
      </c>
      <c r="V231" s="5" t="str">
        <f>IF($D$6&lt;2, "Not in use", Randomizer!V262)</f>
        <v>Not in use</v>
      </c>
      <c r="W231" s="5" t="str">
        <f>IF($D$6&lt;2, "Not in use", Randomizer!W262)</f>
        <v>Not in use</v>
      </c>
      <c r="X231" s="5" t="str">
        <f>IF($D$6&lt;2, "Not in use", Randomizer!X262)</f>
        <v>Not in use</v>
      </c>
      <c r="Y231" s="5" t="str">
        <f>IF($D$6&lt;2, "Not in use", Randomizer!Y262)</f>
        <v>Not in use</v>
      </c>
      <c r="Z231" s="5" t="str">
        <f>IF($D$6&lt;2, "Not in use", Randomizer!Z262)</f>
        <v>Not in use</v>
      </c>
      <c r="AA231" s="5" t="str">
        <f>IF($D$6&lt;2, "Not in use", Randomizer!AA262)</f>
        <v>Not in use</v>
      </c>
      <c r="AB231" s="5" t="str">
        <f>IF($D$6&lt;2, "Not in use", Randomizer!AB262)</f>
        <v>Not in use</v>
      </c>
      <c r="AC231" s="5" t="str">
        <f>IF($D$6&lt;2, "Not in use", Randomizer!AC262)</f>
        <v>Not in use</v>
      </c>
      <c r="AD231" s="5" t="str">
        <f>IF($D$6&lt;2, "Not in use", Randomizer!AD262)</f>
        <v>Not in use</v>
      </c>
      <c r="AE231" s="5" t="str">
        <f>IF($D$6&lt;2, "Not in use", Randomizer!AE262)</f>
        <v>Not in use</v>
      </c>
      <c r="AF231" s="5" t="str">
        <f>IF($D$6&lt;2, "Not in use", Randomizer!AF262)</f>
        <v>Not in use</v>
      </c>
      <c r="AG231" s="5" t="str">
        <f>IF($D$6&lt;2, "Not in use", Randomizer!AG262)</f>
        <v>Not in use</v>
      </c>
      <c r="AH231" s="5" t="str">
        <f>IF($D$6&lt;2, "Not in use", Randomizer!AH262)</f>
        <v>Not in use</v>
      </c>
      <c r="AI231" s="5" t="str">
        <f>IF($D$6&lt;2, "Not in use", Randomizer!AI262)</f>
        <v>Not in use</v>
      </c>
      <c r="AJ231" s="5" t="str">
        <f>IF($D$6&lt;2, "Not in use", Randomizer!AJ262)</f>
        <v>Not in use</v>
      </c>
      <c r="AK231" s="5" t="str">
        <f>IF($D$6&lt;2, "Not in use", Randomizer!AK262)</f>
        <v>Not in use</v>
      </c>
      <c r="AL231" s="5" t="str">
        <f>IF($D$6&lt;2, "Not in use", Randomizer!AL262)</f>
        <v>Not in use</v>
      </c>
      <c r="AM231" s="5" t="str">
        <f>IF($D$6&lt;2, "Not in use", Randomizer!AM262)</f>
        <v>Not in use</v>
      </c>
      <c r="AN231" s="5" t="str">
        <f>IF($D$6&lt;2, "Not in use", Randomizer!AN262)</f>
        <v>Not in use</v>
      </c>
      <c r="AO231" s="5" t="str">
        <f>IF($D$6&lt;2, "Not in use", Randomizer!AO262)</f>
        <v>Not in use</v>
      </c>
      <c r="AP231" s="5" t="str">
        <f>IF($D$6&lt;2, "Not in use", Randomizer!AP262)</f>
        <v>Not in use</v>
      </c>
      <c r="AQ231" s="5" t="str">
        <f>IF($D$6&lt;2, "Not in use", Randomizer!AQ262)</f>
        <v>Not in use</v>
      </c>
      <c r="AR231" s="5" t="str">
        <f>IF($D$6&lt;2, "Not in use", Randomizer!AR262)</f>
        <v>Not in use</v>
      </c>
      <c r="AS231" s="5" t="str">
        <f>IF($D$6&lt;2, "Not in use", Randomizer!AS262)</f>
        <v>Not in use</v>
      </c>
      <c r="AT231" s="5" t="str">
        <f>IF($D$6&lt;2, "Not in use", Randomizer!AT262)</f>
        <v>Not in use</v>
      </c>
      <c r="AU231" s="5" t="str">
        <f>IF($D$6&lt;2, "Not in use", Randomizer!AU262)</f>
        <v>Not in use</v>
      </c>
      <c r="AV231" s="5" t="str">
        <f>IF($D$6&lt;2, "Not in use", Randomizer!AV262)</f>
        <v>Not in use</v>
      </c>
      <c r="AW231" s="5" t="str">
        <f>IF($D$6&lt;2, "Not in use", Randomizer!AW262)</f>
        <v>Not in use</v>
      </c>
      <c r="AX231" s="5" t="str">
        <f>IF($D$6&lt;2, "Not in use", Randomizer!AX262)</f>
        <v>Not in use</v>
      </c>
      <c r="AY231" s="5" t="str">
        <f>IF($D$6&lt;2, "Not in use", Randomizer!AY262)</f>
        <v>Not in use</v>
      </c>
      <c r="AZ231" s="5" t="str">
        <f>IF($D$6&lt;2, "Not in use", Randomizer!AZ262)</f>
        <v>Not in use</v>
      </c>
      <c r="BA231" s="5" t="str">
        <f>IF($D$6&lt;2, "Not in use", Randomizer!BA262)</f>
        <v>Not in use</v>
      </c>
      <c r="BB231" s="5" t="str">
        <f>IF($D$6&lt;2, "Not in use", Randomizer!BB262)</f>
        <v>Not in use</v>
      </c>
      <c r="BC231" s="5" t="str">
        <f>IF($D$6&lt;2, "Not in use", Randomizer!BC262)</f>
        <v>Not in use</v>
      </c>
      <c r="BD231" s="5" t="str">
        <f>IF($D$6&lt;2, "Not in use", Randomizer!BD262)</f>
        <v>Not in use</v>
      </c>
      <c r="BE231" s="5" t="str">
        <f>IF($D$6&lt;2, "Not in use", Randomizer!BE262)</f>
        <v>Not in use</v>
      </c>
      <c r="BF231" s="5" t="str">
        <f>IF($D$6&lt;2, "Not in use", Randomizer!BF262)</f>
        <v>Not in use</v>
      </c>
      <c r="BG231" s="5" t="str">
        <f>IF($D$6&lt;2, "Not in use", Randomizer!BG262)</f>
        <v>Not in use</v>
      </c>
      <c r="BH231" s="5" t="str">
        <f>IF($D$6&lt;2, "Not in use", Randomizer!BH262)</f>
        <v>Not in use</v>
      </c>
      <c r="BI231" s="5" t="str">
        <f>IF($D$6&lt;2, "Not in use", Randomizer!BI262)</f>
        <v>Not in use</v>
      </c>
      <c r="BJ231" s="5" t="str">
        <f>IF($D$6&lt;2, "Not in use", Randomizer!BJ262)</f>
        <v>Not in use</v>
      </c>
      <c r="BK231" s="5" t="str">
        <f>IF($D$6&lt;2, "Not in use", Randomizer!BK262)</f>
        <v>Not in use</v>
      </c>
      <c r="BL231" s="5" t="str">
        <f>IF($D$6&lt;2, "Not in use", Randomizer!BL262)</f>
        <v>Not in use</v>
      </c>
      <c r="BM231" s="5" t="str">
        <f>IF($D$6&lt;2, "Not in use", Randomizer!BM262)</f>
        <v>Not in use</v>
      </c>
      <c r="BN231" s="5" t="str">
        <f>IF($D$6&lt;2, "Not in use", Randomizer!BN262)</f>
        <v>Not in use</v>
      </c>
      <c r="BO231" s="5" t="str">
        <f>IF($D$6&lt;2, "Not in use", Randomizer!BO262)</f>
        <v>Not in use</v>
      </c>
      <c r="BP231" s="5" t="str">
        <f>IF($D$6&lt;2, "Not in use", Randomizer!BP262)</f>
        <v>Not in use</v>
      </c>
      <c r="BQ231" s="5" t="str">
        <f>IF($D$6&lt;2, "Not in use", Randomizer!BQ262)</f>
        <v>Not in use</v>
      </c>
      <c r="BR231" s="5" t="str">
        <f>IF($D$6&lt;2, "Not in use", Randomizer!BR262)</f>
        <v>Not in use</v>
      </c>
      <c r="BS231" s="5" t="str">
        <f>IF($D$6&lt;2, "Not in use", Randomizer!BS262)</f>
        <v>Not in use</v>
      </c>
      <c r="BT231" s="5" t="str">
        <f>IF($D$6&lt;2, "Not in use", Randomizer!BT262)</f>
        <v>Not in use</v>
      </c>
      <c r="BU231" s="5" t="str">
        <f>IF($D$6&lt;2, "Not in use", Randomizer!BU262)</f>
        <v>Not in use</v>
      </c>
      <c r="BV231" s="5" t="str">
        <f>IF($D$6&lt;2, "Not in use", Randomizer!BV262)</f>
        <v>Not in use</v>
      </c>
      <c r="BW231" s="5" t="str">
        <f>IF($D$6&lt;2, "Not in use", Randomizer!BW262)</f>
        <v>Not in use</v>
      </c>
      <c r="BX231" s="5" t="str">
        <f>IF($D$6&lt;2, "Not in use", Randomizer!BX262)</f>
        <v>Not in use</v>
      </c>
      <c r="BY231" s="5" t="str">
        <f>IF($D$6&lt;2, "Not in use", Randomizer!BY262)</f>
        <v>Not in use</v>
      </c>
      <c r="BZ231" s="5" t="str">
        <f>IF($D$6&lt;2, "Not in use", Randomizer!BZ262)</f>
        <v>Not in use</v>
      </c>
      <c r="CA231" s="5" t="str">
        <f>IF($D$6&lt;2, "Not in use", Randomizer!CA262)</f>
        <v>Not in use</v>
      </c>
      <c r="CB231" s="5" t="str">
        <f>IF($D$6&lt;2, "Not in use", Randomizer!CB262)</f>
        <v>Not in use</v>
      </c>
      <c r="CC231" s="5" t="str">
        <f>IF($D$6&lt;2, "Not in use", Randomizer!CC262)</f>
        <v>Not in use</v>
      </c>
      <c r="CD231" s="5" t="str">
        <f>IF($D$6&lt;2, "Not in use", Randomizer!CD262)</f>
        <v>Not in use</v>
      </c>
      <c r="CE231" s="5" t="str">
        <f>IF($D$6&lt;2, "Not in use", Randomizer!CE262)</f>
        <v>Not in use</v>
      </c>
      <c r="CF231" s="5" t="str">
        <f>IF($D$6&lt;2, "Not in use", Randomizer!CF262)</f>
        <v>Not in use</v>
      </c>
      <c r="CG231" s="5" t="str">
        <f>IF($D$6&lt;2, "Not in use", Randomizer!CG262)</f>
        <v>Not in use</v>
      </c>
      <c r="CH231" s="5" t="str">
        <f>IF($D$6&lt;2, "Not in use", Randomizer!CH262)</f>
        <v>Not in use</v>
      </c>
      <c r="CI231" s="5" t="str">
        <f>IF($D$6&lt;2, "Not in use", Randomizer!CI262)</f>
        <v>Not in use</v>
      </c>
      <c r="CJ231" s="5" t="str">
        <f>IF($D$6&lt;2, "Not in use", Randomizer!CJ262)</f>
        <v>Not in use</v>
      </c>
      <c r="CK231" s="5" t="str">
        <f>IF($D$6&lt;2, "Not in use", Randomizer!CK262)</f>
        <v>Not in use</v>
      </c>
      <c r="CL231" s="5" t="str">
        <f>IF($D$6&lt;2, "Not in use", Randomizer!CL262)</f>
        <v>Not in use</v>
      </c>
      <c r="CM231" s="5" t="str">
        <f>IF($D$6&lt;2, "Not in use", Randomizer!CM262)</f>
        <v>Not in use</v>
      </c>
      <c r="CN231" s="5" t="str">
        <f>IF($D$6&lt;2, "Not in use", Randomizer!CN262)</f>
        <v>Not in use</v>
      </c>
      <c r="CP231" s="300"/>
      <c r="CQ231" s="294"/>
      <c r="CR231" s="294"/>
    </row>
    <row r="232" spans="1:184" ht="15" customHeight="1">
      <c r="A232" s="302" t="s">
        <v>68</v>
      </c>
      <c r="B232" s="303"/>
      <c r="C232" s="3">
        <f ca="1">SUM(C29,C34,C39,C44,C49,C54,C59,C64,C69,C74,C79,C84,C89,C94,C99)</f>
        <v>4.5019861933209464E-12</v>
      </c>
      <c r="D232" s="3">
        <f t="shared" ref="D232:BO232" ca="1" si="179">SUM(D29,D34,D39,D44,D49,D54,D59,D64,D69,D74,D79,D84,D89,D94,D99)</f>
        <v>6487.9455682460748</v>
      </c>
      <c r="E232" s="3">
        <f t="shared" ca="1" si="179"/>
        <v>5406.3541367065354</v>
      </c>
      <c r="F232" s="3">
        <f t="shared" ca="1" si="179"/>
        <v>6225.7043127416446</v>
      </c>
      <c r="G232" s="3">
        <f t="shared" ca="1" si="179"/>
        <v>6100.0836020779452</v>
      </c>
      <c r="H232" s="3">
        <f t="shared" ca="1" si="179"/>
        <v>4795.2890305863102</v>
      </c>
      <c r="I232" s="3">
        <f t="shared" ca="1" si="179"/>
        <v>6102.999420255388</v>
      </c>
      <c r="J232" s="3">
        <f t="shared" ca="1" si="179"/>
        <v>5449.5751550994482</v>
      </c>
      <c r="K232" s="3">
        <f t="shared" ca="1" si="179"/>
        <v>6100.686770468742</v>
      </c>
      <c r="L232" s="3">
        <f t="shared" ca="1" si="179"/>
        <v>5954.9039394437259</v>
      </c>
      <c r="M232" s="3">
        <f t="shared" ca="1" si="179"/>
        <v>4760.4629525941482</v>
      </c>
      <c r="N232" s="3">
        <f t="shared" ca="1" si="179"/>
        <v>5707.6944026709798</v>
      </c>
      <c r="O232" s="3">
        <f t="shared" ca="1" si="179"/>
        <v>6301.0488891773248</v>
      </c>
      <c r="P232" s="3">
        <f t="shared" ca="1" si="179"/>
        <v>6160.4716802361036</v>
      </c>
      <c r="Q232" s="3">
        <f t="shared" ca="1" si="179"/>
        <v>5661.7266763818452</v>
      </c>
      <c r="R232" s="3">
        <f t="shared" ca="1" si="179"/>
        <v>4585.094856461169</v>
      </c>
      <c r="S232" s="3">
        <f t="shared" ca="1" si="179"/>
        <v>5901.4061953011769</v>
      </c>
      <c r="T232" s="3">
        <f t="shared" ca="1" si="179"/>
        <v>5014.4978785933599</v>
      </c>
      <c r="U232" s="3">
        <f t="shared" ca="1" si="179"/>
        <v>595.65286878696077</v>
      </c>
      <c r="V232" s="3">
        <f t="shared" ca="1" si="179"/>
        <v>4675.393944327041</v>
      </c>
      <c r="W232" s="3">
        <f t="shared" ca="1" si="179"/>
        <v>4531.8615940299296</v>
      </c>
      <c r="X232" s="3">
        <f t="shared" ca="1" si="179"/>
        <v>1526.6167361878424</v>
      </c>
      <c r="Y232" s="3">
        <f t="shared" ca="1" si="179"/>
        <v>2791.475563555638</v>
      </c>
      <c r="Z232" s="3">
        <f t="shared" ca="1" si="179"/>
        <v>5154.730816778535</v>
      </c>
      <c r="AA232" s="3">
        <f t="shared" ca="1" si="179"/>
        <v>5792.5572574629659</v>
      </c>
      <c r="AB232" s="3">
        <f t="shared" ca="1" si="179"/>
        <v>1284.1416656737183</v>
      </c>
      <c r="AC232" s="3">
        <f t="shared" ca="1" si="179"/>
        <v>5802.5848913117561</v>
      </c>
      <c r="AD232" s="3">
        <f t="shared" ca="1" si="179"/>
        <v>5720.1353403504127</v>
      </c>
      <c r="AE232" s="3">
        <f t="shared" ca="1" si="179"/>
        <v>4260.9757883050461</v>
      </c>
      <c r="AF232" s="3">
        <f t="shared" ca="1" si="179"/>
        <v>6530.6565026261023</v>
      </c>
      <c r="AG232" s="3">
        <f t="shared" ca="1" si="179"/>
        <v>4367.0654658020003</v>
      </c>
      <c r="AH232" s="3">
        <f t="shared" ca="1" si="179"/>
        <v>5538.3442344153118</v>
      </c>
      <c r="AI232" s="3">
        <f t="shared" ca="1" si="179"/>
        <v>5473.4515375809715</v>
      </c>
      <c r="AJ232" s="3">
        <f t="shared" ca="1" si="179"/>
        <v>6092.6367051539064</v>
      </c>
      <c r="AK232" s="3">
        <f t="shared" ca="1" si="179"/>
        <v>6088.3322813916502</v>
      </c>
      <c r="AL232" s="3">
        <f t="shared" ca="1" si="179"/>
        <v>4462.9058880432995</v>
      </c>
      <c r="AM232" s="3">
        <f t="shared" ca="1" si="179"/>
        <v>4.0541855609227592E-12</v>
      </c>
      <c r="AN232" s="3">
        <f t="shared" ca="1" si="179"/>
        <v>5878.1119340856521</v>
      </c>
      <c r="AO232" s="3">
        <f t="shared" ca="1" si="179"/>
        <v>4841.2688978249489</v>
      </c>
      <c r="AP232" s="3">
        <f t="shared" ca="1" si="179"/>
        <v>6070.5196458476157</v>
      </c>
      <c r="AQ232" s="3">
        <f t="shared" ca="1" si="179"/>
        <v>5258.6333090278013</v>
      </c>
      <c r="AR232" s="3">
        <f t="shared" ca="1" si="179"/>
        <v>5548.0098279797448</v>
      </c>
      <c r="AS232" s="3">
        <f t="shared" ca="1" si="179"/>
        <v>3.1550687044179461E-12</v>
      </c>
      <c r="AT232" s="3">
        <f t="shared" ca="1" si="179"/>
        <v>4476.2405737505824</v>
      </c>
      <c r="AU232" s="3">
        <f t="shared" ca="1" si="179"/>
        <v>3.561249863264381E-12</v>
      </c>
      <c r="AV232" s="3">
        <f t="shared" ca="1" si="179"/>
        <v>4536.8011803647023</v>
      </c>
      <c r="AW232" s="3">
        <f t="shared" ca="1" si="179"/>
        <v>715.62980030721315</v>
      </c>
      <c r="AX232" s="3">
        <f t="shared" ca="1" si="179"/>
        <v>5416.5248659698482</v>
      </c>
      <c r="AY232" s="3">
        <f t="shared" ca="1" si="179"/>
        <v>4192.85233041834</v>
      </c>
      <c r="AZ232" s="3">
        <f t="shared" ca="1" si="179"/>
        <v>3.7140266065802772E-12</v>
      </c>
      <c r="BA232" s="3">
        <f t="shared" si="179"/>
        <v>0</v>
      </c>
      <c r="BB232" s="3">
        <f t="shared" si="179"/>
        <v>0</v>
      </c>
      <c r="BC232" s="3">
        <f t="shared" si="179"/>
        <v>0</v>
      </c>
      <c r="BD232" s="3">
        <f t="shared" si="179"/>
        <v>0</v>
      </c>
      <c r="BE232" s="3">
        <f t="shared" si="179"/>
        <v>0</v>
      </c>
      <c r="BF232" s="3">
        <f t="shared" si="179"/>
        <v>0</v>
      </c>
      <c r="BG232" s="3">
        <f t="shared" si="179"/>
        <v>0</v>
      </c>
      <c r="BH232" s="3">
        <f t="shared" si="179"/>
        <v>0</v>
      </c>
      <c r="BI232" s="3">
        <f t="shared" si="179"/>
        <v>0</v>
      </c>
      <c r="BJ232" s="3">
        <f t="shared" si="179"/>
        <v>0</v>
      </c>
      <c r="BK232" s="3">
        <f t="shared" si="179"/>
        <v>0</v>
      </c>
      <c r="BL232" s="3">
        <f t="shared" si="179"/>
        <v>0</v>
      </c>
      <c r="BM232" s="3">
        <f t="shared" si="179"/>
        <v>0</v>
      </c>
      <c r="BN232" s="3">
        <f t="shared" si="179"/>
        <v>0</v>
      </c>
      <c r="BO232" s="3">
        <f t="shared" si="179"/>
        <v>0</v>
      </c>
      <c r="BP232" s="3">
        <f t="shared" ref="BP232:CN232" si="180">SUM(BP29,BP34,BP39,BP44,BP49,BP54,BP59,BP64,BP69,BP74,BP79,BP84,BP89,BP94,BP99)</f>
        <v>0</v>
      </c>
      <c r="BQ232" s="3">
        <f t="shared" si="180"/>
        <v>0</v>
      </c>
      <c r="BR232" s="3">
        <f t="shared" si="180"/>
        <v>0</v>
      </c>
      <c r="BS232" s="3">
        <f t="shared" si="180"/>
        <v>0</v>
      </c>
      <c r="BT232" s="3">
        <f t="shared" si="180"/>
        <v>0</v>
      </c>
      <c r="BU232" s="3">
        <f t="shared" si="180"/>
        <v>0</v>
      </c>
      <c r="BV232" s="3">
        <f t="shared" si="180"/>
        <v>0</v>
      </c>
      <c r="BW232" s="3">
        <f t="shared" si="180"/>
        <v>0</v>
      </c>
      <c r="BX232" s="3">
        <f t="shared" si="180"/>
        <v>0</v>
      </c>
      <c r="BY232" s="3">
        <f t="shared" si="180"/>
        <v>0</v>
      </c>
      <c r="BZ232" s="3">
        <f t="shared" si="180"/>
        <v>0</v>
      </c>
      <c r="CA232" s="3">
        <f t="shared" si="180"/>
        <v>0</v>
      </c>
      <c r="CB232" s="3">
        <f t="shared" si="180"/>
        <v>0</v>
      </c>
      <c r="CC232" s="3">
        <f t="shared" si="180"/>
        <v>0</v>
      </c>
      <c r="CD232" s="3">
        <f t="shared" si="180"/>
        <v>0</v>
      </c>
      <c r="CE232" s="3">
        <f t="shared" si="180"/>
        <v>0</v>
      </c>
      <c r="CF232" s="3">
        <f t="shared" si="180"/>
        <v>0</v>
      </c>
      <c r="CG232" s="3">
        <f t="shared" si="180"/>
        <v>0</v>
      </c>
      <c r="CH232" s="3">
        <f t="shared" si="180"/>
        <v>0</v>
      </c>
      <c r="CI232" s="3">
        <f t="shared" si="180"/>
        <v>0</v>
      </c>
      <c r="CJ232" s="3">
        <f t="shared" si="180"/>
        <v>0</v>
      </c>
      <c r="CK232" s="3">
        <f t="shared" si="180"/>
        <v>0</v>
      </c>
      <c r="CL232" s="3">
        <f t="shared" si="180"/>
        <v>0</v>
      </c>
      <c r="CM232" s="3">
        <f t="shared" si="180"/>
        <v>0</v>
      </c>
      <c r="CN232" s="3">
        <f t="shared" si="180"/>
        <v>0</v>
      </c>
      <c r="CP232" s="177"/>
      <c r="CQ232" s="71"/>
      <c r="CR232" s="71"/>
    </row>
    <row r="233" spans="1:184" ht="12.75" customHeight="1">
      <c r="A233" s="302" t="s">
        <v>69</v>
      </c>
      <c r="B233" s="303"/>
      <c r="C233" s="3">
        <f>SUM(C104,C109,C114,C119,C124,C129,C134,C139,C144,C149,C154,C159,C164,C169,C174)</f>
        <v>0</v>
      </c>
      <c r="D233" s="3">
        <f t="shared" ref="D233:BO233" si="181">SUM(D104,D109,D114,D119,D124,D129,D134,D139,D144,D149,D154,D159,D164,D169,D174)</f>
        <v>0</v>
      </c>
      <c r="E233" s="3">
        <f t="shared" si="181"/>
        <v>0</v>
      </c>
      <c r="F233" s="3">
        <f t="shared" si="181"/>
        <v>0</v>
      </c>
      <c r="G233" s="3">
        <f t="shared" si="181"/>
        <v>0</v>
      </c>
      <c r="H233" s="3">
        <f t="shared" si="181"/>
        <v>0</v>
      </c>
      <c r="I233" s="3">
        <f t="shared" si="181"/>
        <v>0</v>
      </c>
      <c r="J233" s="3">
        <f t="shared" si="181"/>
        <v>0</v>
      </c>
      <c r="K233" s="3">
        <f t="shared" si="181"/>
        <v>0</v>
      </c>
      <c r="L233" s="3">
        <f t="shared" si="181"/>
        <v>0</v>
      </c>
      <c r="M233" s="3">
        <f t="shared" si="181"/>
        <v>0</v>
      </c>
      <c r="N233" s="3">
        <f t="shared" si="181"/>
        <v>0</v>
      </c>
      <c r="O233" s="3">
        <f t="shared" si="181"/>
        <v>0</v>
      </c>
      <c r="P233" s="3">
        <f t="shared" si="181"/>
        <v>0</v>
      </c>
      <c r="Q233" s="3">
        <f t="shared" si="181"/>
        <v>0</v>
      </c>
      <c r="R233" s="3">
        <f t="shared" si="181"/>
        <v>0</v>
      </c>
      <c r="S233" s="3">
        <f t="shared" si="181"/>
        <v>0</v>
      </c>
      <c r="T233" s="3">
        <f t="shared" si="181"/>
        <v>0</v>
      </c>
      <c r="U233" s="3">
        <f t="shared" si="181"/>
        <v>0</v>
      </c>
      <c r="V233" s="3">
        <f t="shared" si="181"/>
        <v>0</v>
      </c>
      <c r="W233" s="3">
        <f t="shared" si="181"/>
        <v>0</v>
      </c>
      <c r="X233" s="3">
        <f t="shared" si="181"/>
        <v>0</v>
      </c>
      <c r="Y233" s="3">
        <f t="shared" si="181"/>
        <v>0</v>
      </c>
      <c r="Z233" s="3">
        <f t="shared" si="181"/>
        <v>0</v>
      </c>
      <c r="AA233" s="3">
        <f t="shared" si="181"/>
        <v>0</v>
      </c>
      <c r="AB233" s="3">
        <f t="shared" si="181"/>
        <v>0</v>
      </c>
      <c r="AC233" s="3">
        <f t="shared" si="181"/>
        <v>0</v>
      </c>
      <c r="AD233" s="3">
        <f t="shared" si="181"/>
        <v>0</v>
      </c>
      <c r="AE233" s="3">
        <f t="shared" si="181"/>
        <v>0</v>
      </c>
      <c r="AF233" s="3">
        <f t="shared" si="181"/>
        <v>0</v>
      </c>
      <c r="AG233" s="3">
        <f t="shared" si="181"/>
        <v>0</v>
      </c>
      <c r="AH233" s="3">
        <f t="shared" si="181"/>
        <v>0</v>
      </c>
      <c r="AI233" s="3">
        <f t="shared" si="181"/>
        <v>0</v>
      </c>
      <c r="AJ233" s="3">
        <f t="shared" si="181"/>
        <v>0</v>
      </c>
      <c r="AK233" s="3">
        <f t="shared" si="181"/>
        <v>0</v>
      </c>
      <c r="AL233" s="3">
        <f t="shared" si="181"/>
        <v>0</v>
      </c>
      <c r="AM233" s="3">
        <f t="shared" si="181"/>
        <v>0</v>
      </c>
      <c r="AN233" s="3">
        <f t="shared" si="181"/>
        <v>0</v>
      </c>
      <c r="AO233" s="3">
        <f t="shared" si="181"/>
        <v>0</v>
      </c>
      <c r="AP233" s="3">
        <f t="shared" si="181"/>
        <v>0</v>
      </c>
      <c r="AQ233" s="3">
        <f t="shared" si="181"/>
        <v>0</v>
      </c>
      <c r="AR233" s="3">
        <f t="shared" si="181"/>
        <v>0</v>
      </c>
      <c r="AS233" s="3">
        <f t="shared" si="181"/>
        <v>0</v>
      </c>
      <c r="AT233" s="3">
        <f t="shared" si="181"/>
        <v>0</v>
      </c>
      <c r="AU233" s="3">
        <f t="shared" si="181"/>
        <v>0</v>
      </c>
      <c r="AV233" s="3">
        <f t="shared" si="181"/>
        <v>0</v>
      </c>
      <c r="AW233" s="3">
        <f t="shared" si="181"/>
        <v>0</v>
      </c>
      <c r="AX233" s="3">
        <f t="shared" si="181"/>
        <v>0</v>
      </c>
      <c r="AY233" s="3">
        <f t="shared" si="181"/>
        <v>0</v>
      </c>
      <c r="AZ233" s="3">
        <f t="shared" si="181"/>
        <v>0</v>
      </c>
      <c r="BA233" s="3">
        <f t="shared" si="181"/>
        <v>0</v>
      </c>
      <c r="BB233" s="3">
        <f t="shared" si="181"/>
        <v>0</v>
      </c>
      <c r="BC233" s="3">
        <f t="shared" si="181"/>
        <v>0</v>
      </c>
      <c r="BD233" s="3">
        <f t="shared" si="181"/>
        <v>0</v>
      </c>
      <c r="BE233" s="3">
        <f t="shared" si="181"/>
        <v>0</v>
      </c>
      <c r="BF233" s="3">
        <f t="shared" si="181"/>
        <v>0</v>
      </c>
      <c r="BG233" s="3">
        <f t="shared" si="181"/>
        <v>0</v>
      </c>
      <c r="BH233" s="3">
        <f t="shared" si="181"/>
        <v>0</v>
      </c>
      <c r="BI233" s="3">
        <f t="shared" si="181"/>
        <v>0</v>
      </c>
      <c r="BJ233" s="3">
        <f t="shared" si="181"/>
        <v>0</v>
      </c>
      <c r="BK233" s="3">
        <f t="shared" si="181"/>
        <v>0</v>
      </c>
      <c r="BL233" s="3">
        <f t="shared" si="181"/>
        <v>0</v>
      </c>
      <c r="BM233" s="3">
        <f t="shared" si="181"/>
        <v>0</v>
      </c>
      <c r="BN233" s="3">
        <f t="shared" si="181"/>
        <v>0</v>
      </c>
      <c r="BO233" s="3">
        <f t="shared" si="181"/>
        <v>0</v>
      </c>
      <c r="BP233" s="3">
        <f t="shared" ref="BP233:CN233" si="182">SUM(BP104,BP109,BP114,BP119,BP124,BP129,BP134,BP139,BP144,BP149,BP154,BP159,BP164,BP169,BP174)</f>
        <v>0</v>
      </c>
      <c r="BQ233" s="3">
        <f t="shared" si="182"/>
        <v>0</v>
      </c>
      <c r="BR233" s="3">
        <f t="shared" si="182"/>
        <v>0</v>
      </c>
      <c r="BS233" s="3">
        <f t="shared" si="182"/>
        <v>0</v>
      </c>
      <c r="BT233" s="3">
        <f t="shared" si="182"/>
        <v>0</v>
      </c>
      <c r="BU233" s="3">
        <f t="shared" si="182"/>
        <v>0</v>
      </c>
      <c r="BV233" s="3">
        <f t="shared" si="182"/>
        <v>0</v>
      </c>
      <c r="BW233" s="3">
        <f t="shared" si="182"/>
        <v>0</v>
      </c>
      <c r="BX233" s="3">
        <f t="shared" si="182"/>
        <v>0</v>
      </c>
      <c r="BY233" s="3">
        <f t="shared" si="182"/>
        <v>0</v>
      </c>
      <c r="BZ233" s="3">
        <f t="shared" si="182"/>
        <v>0</v>
      </c>
      <c r="CA233" s="3">
        <f t="shared" si="182"/>
        <v>0</v>
      </c>
      <c r="CB233" s="3">
        <f t="shared" si="182"/>
        <v>0</v>
      </c>
      <c r="CC233" s="3">
        <f t="shared" si="182"/>
        <v>0</v>
      </c>
      <c r="CD233" s="3">
        <f t="shared" si="182"/>
        <v>0</v>
      </c>
      <c r="CE233" s="3">
        <f t="shared" si="182"/>
        <v>0</v>
      </c>
      <c r="CF233" s="3">
        <f t="shared" si="182"/>
        <v>0</v>
      </c>
      <c r="CG233" s="3">
        <f t="shared" si="182"/>
        <v>0</v>
      </c>
      <c r="CH233" s="3">
        <f t="shared" si="182"/>
        <v>0</v>
      </c>
      <c r="CI233" s="3">
        <f t="shared" si="182"/>
        <v>0</v>
      </c>
      <c r="CJ233" s="3">
        <f t="shared" si="182"/>
        <v>0</v>
      </c>
      <c r="CK233" s="3">
        <f t="shared" si="182"/>
        <v>0</v>
      </c>
      <c r="CL233" s="3">
        <f t="shared" si="182"/>
        <v>0</v>
      </c>
      <c r="CM233" s="3">
        <f t="shared" si="182"/>
        <v>0</v>
      </c>
      <c r="CN233" s="3">
        <f t="shared" si="182"/>
        <v>0</v>
      </c>
      <c r="CP233" s="177"/>
      <c r="CQ233" s="71"/>
      <c r="CR233" s="71"/>
    </row>
    <row r="234" spans="1:184" ht="12.75" customHeight="1">
      <c r="A234" s="302" t="s">
        <v>70</v>
      </c>
      <c r="B234" s="303"/>
      <c r="C234" s="3">
        <f>SUM(C179,C184,C189,C194,C199,C204,C209,C214,C219,C224)</f>
        <v>0</v>
      </c>
      <c r="D234" s="3">
        <f t="shared" ref="D234:BO234" si="183">SUM(D179,D184,D189,D194,D199,D204,D209,D214,D219,D224)</f>
        <v>0</v>
      </c>
      <c r="E234" s="3">
        <f t="shared" si="183"/>
        <v>0</v>
      </c>
      <c r="F234" s="3">
        <f t="shared" si="183"/>
        <v>0</v>
      </c>
      <c r="G234" s="3">
        <f t="shared" si="183"/>
        <v>0</v>
      </c>
      <c r="H234" s="3">
        <f t="shared" si="183"/>
        <v>0</v>
      </c>
      <c r="I234" s="3">
        <f t="shared" si="183"/>
        <v>0</v>
      </c>
      <c r="J234" s="3">
        <f t="shared" si="183"/>
        <v>0</v>
      </c>
      <c r="K234" s="3">
        <f t="shared" si="183"/>
        <v>0</v>
      </c>
      <c r="L234" s="3">
        <f t="shared" si="183"/>
        <v>0</v>
      </c>
      <c r="M234" s="3">
        <f t="shared" si="183"/>
        <v>0</v>
      </c>
      <c r="N234" s="3">
        <f t="shared" si="183"/>
        <v>0</v>
      </c>
      <c r="O234" s="3">
        <f t="shared" si="183"/>
        <v>0</v>
      </c>
      <c r="P234" s="3">
        <f t="shared" si="183"/>
        <v>0</v>
      </c>
      <c r="Q234" s="3">
        <f t="shared" si="183"/>
        <v>0</v>
      </c>
      <c r="R234" s="3">
        <f t="shared" si="183"/>
        <v>0</v>
      </c>
      <c r="S234" s="3">
        <f t="shared" si="183"/>
        <v>0</v>
      </c>
      <c r="T234" s="3">
        <f t="shared" si="183"/>
        <v>0</v>
      </c>
      <c r="U234" s="3">
        <f t="shared" si="183"/>
        <v>0</v>
      </c>
      <c r="V234" s="3">
        <f t="shared" si="183"/>
        <v>0</v>
      </c>
      <c r="W234" s="3">
        <f t="shared" si="183"/>
        <v>0</v>
      </c>
      <c r="X234" s="3">
        <f t="shared" si="183"/>
        <v>0</v>
      </c>
      <c r="Y234" s="3">
        <f t="shared" si="183"/>
        <v>0</v>
      </c>
      <c r="Z234" s="3">
        <f t="shared" si="183"/>
        <v>0</v>
      </c>
      <c r="AA234" s="3">
        <f t="shared" si="183"/>
        <v>0</v>
      </c>
      <c r="AB234" s="3">
        <f t="shared" si="183"/>
        <v>0</v>
      </c>
      <c r="AC234" s="3">
        <f t="shared" si="183"/>
        <v>0</v>
      </c>
      <c r="AD234" s="3">
        <f t="shared" si="183"/>
        <v>0</v>
      </c>
      <c r="AE234" s="3">
        <f t="shared" si="183"/>
        <v>0</v>
      </c>
      <c r="AF234" s="3">
        <f t="shared" si="183"/>
        <v>0</v>
      </c>
      <c r="AG234" s="3">
        <f t="shared" si="183"/>
        <v>0</v>
      </c>
      <c r="AH234" s="3">
        <f t="shared" si="183"/>
        <v>0</v>
      </c>
      <c r="AI234" s="3">
        <f t="shared" si="183"/>
        <v>0</v>
      </c>
      <c r="AJ234" s="3">
        <f t="shared" si="183"/>
        <v>0</v>
      </c>
      <c r="AK234" s="3">
        <f t="shared" si="183"/>
        <v>0</v>
      </c>
      <c r="AL234" s="3">
        <f t="shared" si="183"/>
        <v>0</v>
      </c>
      <c r="AM234" s="3">
        <f t="shared" si="183"/>
        <v>0</v>
      </c>
      <c r="AN234" s="3">
        <f t="shared" si="183"/>
        <v>0</v>
      </c>
      <c r="AO234" s="3">
        <f t="shared" si="183"/>
        <v>0</v>
      </c>
      <c r="AP234" s="3">
        <f t="shared" si="183"/>
        <v>0</v>
      </c>
      <c r="AQ234" s="3">
        <f t="shared" si="183"/>
        <v>0</v>
      </c>
      <c r="AR234" s="3">
        <f t="shared" si="183"/>
        <v>0</v>
      </c>
      <c r="AS234" s="3">
        <f t="shared" si="183"/>
        <v>0</v>
      </c>
      <c r="AT234" s="3">
        <f t="shared" si="183"/>
        <v>0</v>
      </c>
      <c r="AU234" s="3">
        <f t="shared" si="183"/>
        <v>0</v>
      </c>
      <c r="AV234" s="3">
        <f t="shared" si="183"/>
        <v>0</v>
      </c>
      <c r="AW234" s="3">
        <f t="shared" si="183"/>
        <v>0</v>
      </c>
      <c r="AX234" s="3">
        <f t="shared" si="183"/>
        <v>0</v>
      </c>
      <c r="AY234" s="3">
        <f t="shared" si="183"/>
        <v>0</v>
      </c>
      <c r="AZ234" s="3">
        <f t="shared" si="183"/>
        <v>0</v>
      </c>
      <c r="BA234" s="3">
        <f t="shared" si="183"/>
        <v>0</v>
      </c>
      <c r="BB234" s="3">
        <f t="shared" si="183"/>
        <v>0</v>
      </c>
      <c r="BC234" s="3">
        <f t="shared" si="183"/>
        <v>0</v>
      </c>
      <c r="BD234" s="3">
        <f t="shared" si="183"/>
        <v>0</v>
      </c>
      <c r="BE234" s="3">
        <f t="shared" si="183"/>
        <v>0</v>
      </c>
      <c r="BF234" s="3">
        <f t="shared" si="183"/>
        <v>0</v>
      </c>
      <c r="BG234" s="3">
        <f t="shared" si="183"/>
        <v>0</v>
      </c>
      <c r="BH234" s="3">
        <f t="shared" si="183"/>
        <v>0</v>
      </c>
      <c r="BI234" s="3">
        <f t="shared" si="183"/>
        <v>0</v>
      </c>
      <c r="BJ234" s="3">
        <f t="shared" si="183"/>
        <v>0</v>
      </c>
      <c r="BK234" s="3">
        <f t="shared" si="183"/>
        <v>0</v>
      </c>
      <c r="BL234" s="3">
        <f t="shared" si="183"/>
        <v>0</v>
      </c>
      <c r="BM234" s="3">
        <f t="shared" si="183"/>
        <v>0</v>
      </c>
      <c r="BN234" s="3">
        <f t="shared" si="183"/>
        <v>0</v>
      </c>
      <c r="BO234" s="3">
        <f t="shared" si="183"/>
        <v>0</v>
      </c>
      <c r="BP234" s="3">
        <f t="shared" ref="BP234:CN234" si="184">SUM(BP179,BP184,BP189,BP194,BP199,BP204,BP209,BP214,BP219,BP224)</f>
        <v>0</v>
      </c>
      <c r="BQ234" s="3">
        <f t="shared" si="184"/>
        <v>0</v>
      </c>
      <c r="BR234" s="3">
        <f t="shared" si="184"/>
        <v>0</v>
      </c>
      <c r="BS234" s="3">
        <f t="shared" si="184"/>
        <v>0</v>
      </c>
      <c r="BT234" s="3">
        <f t="shared" si="184"/>
        <v>0</v>
      </c>
      <c r="BU234" s="3">
        <f t="shared" si="184"/>
        <v>0</v>
      </c>
      <c r="BV234" s="3">
        <f t="shared" si="184"/>
        <v>0</v>
      </c>
      <c r="BW234" s="3">
        <f t="shared" si="184"/>
        <v>0</v>
      </c>
      <c r="BX234" s="3">
        <f t="shared" si="184"/>
        <v>0</v>
      </c>
      <c r="BY234" s="3">
        <f t="shared" si="184"/>
        <v>0</v>
      </c>
      <c r="BZ234" s="3">
        <f t="shared" si="184"/>
        <v>0</v>
      </c>
      <c r="CA234" s="3">
        <f t="shared" si="184"/>
        <v>0</v>
      </c>
      <c r="CB234" s="3">
        <f t="shared" si="184"/>
        <v>0</v>
      </c>
      <c r="CC234" s="3">
        <f t="shared" si="184"/>
        <v>0</v>
      </c>
      <c r="CD234" s="3">
        <f t="shared" si="184"/>
        <v>0</v>
      </c>
      <c r="CE234" s="3">
        <f t="shared" si="184"/>
        <v>0</v>
      </c>
      <c r="CF234" s="3">
        <f t="shared" si="184"/>
        <v>0</v>
      </c>
      <c r="CG234" s="3">
        <f t="shared" si="184"/>
        <v>0</v>
      </c>
      <c r="CH234" s="3">
        <f t="shared" si="184"/>
        <v>0</v>
      </c>
      <c r="CI234" s="3">
        <f t="shared" si="184"/>
        <v>0</v>
      </c>
      <c r="CJ234" s="3">
        <f t="shared" si="184"/>
        <v>0</v>
      </c>
      <c r="CK234" s="3">
        <f t="shared" si="184"/>
        <v>0</v>
      </c>
      <c r="CL234" s="3">
        <f t="shared" si="184"/>
        <v>0</v>
      </c>
      <c r="CM234" s="3">
        <f t="shared" si="184"/>
        <v>0</v>
      </c>
      <c r="CN234" s="3">
        <f t="shared" si="184"/>
        <v>0</v>
      </c>
      <c r="CP234" s="177"/>
      <c r="CQ234" s="71"/>
      <c r="CR234" s="71"/>
    </row>
    <row r="235" spans="1:184" ht="12" customHeight="1">
      <c r="A235" s="302" t="s">
        <v>86</v>
      </c>
      <c r="B235" s="303"/>
      <c r="C235" s="3">
        <f ca="1">SUM(C232:C234)</f>
        <v>4.5019861933209464E-12</v>
      </c>
      <c r="D235" s="3">
        <f t="shared" ref="D235:BO235" ca="1" si="185">SUM(D232:D234)</f>
        <v>6487.9455682460748</v>
      </c>
      <c r="E235" s="3">
        <f t="shared" ca="1" si="185"/>
        <v>5406.3541367065354</v>
      </c>
      <c r="F235" s="3">
        <f t="shared" ca="1" si="185"/>
        <v>6225.7043127416446</v>
      </c>
      <c r="G235" s="3">
        <f t="shared" ca="1" si="185"/>
        <v>6100.0836020779452</v>
      </c>
      <c r="H235" s="3">
        <f t="shared" ca="1" si="185"/>
        <v>4795.2890305863102</v>
      </c>
      <c r="I235" s="3">
        <f t="shared" ca="1" si="185"/>
        <v>6102.999420255388</v>
      </c>
      <c r="J235" s="3">
        <f t="shared" ca="1" si="185"/>
        <v>5449.5751550994482</v>
      </c>
      <c r="K235" s="3">
        <f t="shared" ca="1" si="185"/>
        <v>6100.686770468742</v>
      </c>
      <c r="L235" s="3">
        <f t="shared" ca="1" si="185"/>
        <v>5954.9039394437259</v>
      </c>
      <c r="M235" s="3">
        <f t="shared" ca="1" si="185"/>
        <v>4760.4629525941482</v>
      </c>
      <c r="N235" s="3">
        <f t="shared" ca="1" si="185"/>
        <v>5707.6944026709798</v>
      </c>
      <c r="O235" s="3">
        <f t="shared" ca="1" si="185"/>
        <v>6301.0488891773248</v>
      </c>
      <c r="P235" s="3">
        <f t="shared" ca="1" si="185"/>
        <v>6160.4716802361036</v>
      </c>
      <c r="Q235" s="3">
        <f t="shared" ca="1" si="185"/>
        <v>5661.7266763818452</v>
      </c>
      <c r="R235" s="3">
        <f t="shared" ca="1" si="185"/>
        <v>4585.094856461169</v>
      </c>
      <c r="S235" s="3">
        <f t="shared" ca="1" si="185"/>
        <v>5901.4061953011769</v>
      </c>
      <c r="T235" s="3">
        <f t="shared" ca="1" si="185"/>
        <v>5014.4978785933599</v>
      </c>
      <c r="U235" s="3">
        <f t="shared" ca="1" si="185"/>
        <v>595.65286878696077</v>
      </c>
      <c r="V235" s="3">
        <f t="shared" ca="1" si="185"/>
        <v>4675.393944327041</v>
      </c>
      <c r="W235" s="3">
        <f t="shared" ca="1" si="185"/>
        <v>4531.8615940299296</v>
      </c>
      <c r="X235" s="3">
        <f t="shared" ca="1" si="185"/>
        <v>1526.6167361878424</v>
      </c>
      <c r="Y235" s="3">
        <f t="shared" ca="1" si="185"/>
        <v>2791.475563555638</v>
      </c>
      <c r="Z235" s="3">
        <f t="shared" ca="1" si="185"/>
        <v>5154.730816778535</v>
      </c>
      <c r="AA235" s="3">
        <f t="shared" ca="1" si="185"/>
        <v>5792.5572574629659</v>
      </c>
      <c r="AB235" s="3">
        <f t="shared" ca="1" si="185"/>
        <v>1284.1416656737183</v>
      </c>
      <c r="AC235" s="3">
        <f t="shared" ca="1" si="185"/>
        <v>5802.5848913117561</v>
      </c>
      <c r="AD235" s="3">
        <f t="shared" ca="1" si="185"/>
        <v>5720.1353403504127</v>
      </c>
      <c r="AE235" s="3">
        <f t="shared" ca="1" si="185"/>
        <v>4260.9757883050461</v>
      </c>
      <c r="AF235" s="3">
        <f t="shared" ca="1" si="185"/>
        <v>6530.6565026261023</v>
      </c>
      <c r="AG235" s="3">
        <f t="shared" ca="1" si="185"/>
        <v>4367.0654658020003</v>
      </c>
      <c r="AH235" s="3">
        <f t="shared" ca="1" si="185"/>
        <v>5538.3442344153118</v>
      </c>
      <c r="AI235" s="3">
        <f t="shared" ca="1" si="185"/>
        <v>5473.4515375809715</v>
      </c>
      <c r="AJ235" s="3">
        <f t="shared" ca="1" si="185"/>
        <v>6092.6367051539064</v>
      </c>
      <c r="AK235" s="3">
        <f t="shared" ca="1" si="185"/>
        <v>6088.3322813916502</v>
      </c>
      <c r="AL235" s="3">
        <f t="shared" ca="1" si="185"/>
        <v>4462.9058880432995</v>
      </c>
      <c r="AM235" s="3">
        <f t="shared" ca="1" si="185"/>
        <v>4.0541855609227592E-12</v>
      </c>
      <c r="AN235" s="3">
        <f t="shared" ca="1" si="185"/>
        <v>5878.1119340856521</v>
      </c>
      <c r="AO235" s="3">
        <f t="shared" ca="1" si="185"/>
        <v>4841.2688978249489</v>
      </c>
      <c r="AP235" s="3">
        <f t="shared" ca="1" si="185"/>
        <v>6070.5196458476157</v>
      </c>
      <c r="AQ235" s="3">
        <f t="shared" ca="1" si="185"/>
        <v>5258.6333090278013</v>
      </c>
      <c r="AR235" s="3">
        <f t="shared" ca="1" si="185"/>
        <v>5548.0098279797448</v>
      </c>
      <c r="AS235" s="3">
        <f t="shared" ca="1" si="185"/>
        <v>3.1550687044179461E-12</v>
      </c>
      <c r="AT235" s="3">
        <f t="shared" ca="1" si="185"/>
        <v>4476.2405737505824</v>
      </c>
      <c r="AU235" s="3">
        <f t="shared" ca="1" si="185"/>
        <v>3.561249863264381E-12</v>
      </c>
      <c r="AV235" s="3">
        <f t="shared" ca="1" si="185"/>
        <v>4536.8011803647023</v>
      </c>
      <c r="AW235" s="3">
        <f t="shared" ca="1" si="185"/>
        <v>715.62980030721315</v>
      </c>
      <c r="AX235" s="3">
        <f t="shared" ca="1" si="185"/>
        <v>5416.5248659698482</v>
      </c>
      <c r="AY235" s="3">
        <f t="shared" ca="1" si="185"/>
        <v>4192.85233041834</v>
      </c>
      <c r="AZ235" s="3">
        <f t="shared" ca="1" si="185"/>
        <v>3.7140266065802772E-12</v>
      </c>
      <c r="BA235" s="3">
        <f t="shared" si="185"/>
        <v>0</v>
      </c>
      <c r="BB235" s="3">
        <f t="shared" si="185"/>
        <v>0</v>
      </c>
      <c r="BC235" s="3">
        <f t="shared" si="185"/>
        <v>0</v>
      </c>
      <c r="BD235" s="3">
        <f t="shared" si="185"/>
        <v>0</v>
      </c>
      <c r="BE235" s="3">
        <f t="shared" si="185"/>
        <v>0</v>
      </c>
      <c r="BF235" s="3">
        <f t="shared" si="185"/>
        <v>0</v>
      </c>
      <c r="BG235" s="3">
        <f t="shared" si="185"/>
        <v>0</v>
      </c>
      <c r="BH235" s="3">
        <f t="shared" si="185"/>
        <v>0</v>
      </c>
      <c r="BI235" s="3">
        <f t="shared" si="185"/>
        <v>0</v>
      </c>
      <c r="BJ235" s="3">
        <f t="shared" si="185"/>
        <v>0</v>
      </c>
      <c r="BK235" s="3">
        <f t="shared" si="185"/>
        <v>0</v>
      </c>
      <c r="BL235" s="3">
        <f t="shared" si="185"/>
        <v>0</v>
      </c>
      <c r="BM235" s="3">
        <f t="shared" si="185"/>
        <v>0</v>
      </c>
      <c r="BN235" s="3">
        <f t="shared" si="185"/>
        <v>0</v>
      </c>
      <c r="BO235" s="3">
        <f t="shared" si="185"/>
        <v>0</v>
      </c>
      <c r="BP235" s="3">
        <f t="shared" ref="BP235:CN235" si="186">SUM(BP232:BP234)</f>
        <v>0</v>
      </c>
      <c r="BQ235" s="3">
        <f t="shared" si="186"/>
        <v>0</v>
      </c>
      <c r="BR235" s="3">
        <f t="shared" si="186"/>
        <v>0</v>
      </c>
      <c r="BS235" s="3">
        <f t="shared" si="186"/>
        <v>0</v>
      </c>
      <c r="BT235" s="3">
        <f t="shared" si="186"/>
        <v>0</v>
      </c>
      <c r="BU235" s="3">
        <f t="shared" si="186"/>
        <v>0</v>
      </c>
      <c r="BV235" s="3">
        <f t="shared" si="186"/>
        <v>0</v>
      </c>
      <c r="BW235" s="3">
        <f t="shared" si="186"/>
        <v>0</v>
      </c>
      <c r="BX235" s="3">
        <f t="shared" si="186"/>
        <v>0</v>
      </c>
      <c r="BY235" s="3">
        <f t="shared" si="186"/>
        <v>0</v>
      </c>
      <c r="BZ235" s="3">
        <f t="shared" si="186"/>
        <v>0</v>
      </c>
      <c r="CA235" s="3">
        <f t="shared" si="186"/>
        <v>0</v>
      </c>
      <c r="CB235" s="3">
        <f t="shared" si="186"/>
        <v>0</v>
      </c>
      <c r="CC235" s="3">
        <f t="shared" si="186"/>
        <v>0</v>
      </c>
      <c r="CD235" s="3">
        <f t="shared" si="186"/>
        <v>0</v>
      </c>
      <c r="CE235" s="3">
        <f t="shared" si="186"/>
        <v>0</v>
      </c>
      <c r="CF235" s="3">
        <f t="shared" si="186"/>
        <v>0</v>
      </c>
      <c r="CG235" s="3">
        <f t="shared" si="186"/>
        <v>0</v>
      </c>
      <c r="CH235" s="3">
        <f t="shared" si="186"/>
        <v>0</v>
      </c>
      <c r="CI235" s="3">
        <f t="shared" si="186"/>
        <v>0</v>
      </c>
      <c r="CJ235" s="3">
        <f t="shared" si="186"/>
        <v>0</v>
      </c>
      <c r="CK235" s="3">
        <f t="shared" si="186"/>
        <v>0</v>
      </c>
      <c r="CL235" s="3">
        <f t="shared" si="186"/>
        <v>0</v>
      </c>
      <c r="CM235" s="3">
        <f t="shared" si="186"/>
        <v>0</v>
      </c>
      <c r="CN235" s="3">
        <f t="shared" si="186"/>
        <v>0</v>
      </c>
      <c r="CP235" s="177"/>
      <c r="CQ235" s="71"/>
      <c r="CR235" s="71"/>
    </row>
    <row r="236" spans="1:184" ht="13.5" customHeight="1">
      <c r="A236" s="301" t="s">
        <v>71</v>
      </c>
      <c r="B236" s="301"/>
      <c r="C236" s="3">
        <f ca="1">IF($D$6=0,C235,(IF($D$6=1,(C235-C230),IF($D$6=2,C235-C230-C231))))</f>
        <v>4.5019861933209464E-12</v>
      </c>
      <c r="D236" s="3">
        <f t="shared" ref="D236:BO236" ca="1" si="187">IF($D$6=0,D235,(IF($D$6=1,(D235-D230),IF($D$6=2,D235-D230-D231))))</f>
        <v>5659.7233460238676</v>
      </c>
      <c r="E236" s="3">
        <f t="shared" ca="1" si="187"/>
        <v>4805.0862563424316</v>
      </c>
      <c r="F236" s="3">
        <f t="shared" ca="1" si="187"/>
        <v>5461.4227763797844</v>
      </c>
      <c r="G236" s="3">
        <f t="shared" ca="1" si="187"/>
        <v>5321.8382833318947</v>
      </c>
      <c r="H236" s="3">
        <f t="shared" ca="1" si="187"/>
        <v>4795.2890305863102</v>
      </c>
      <c r="I236" s="3">
        <f t="shared" ca="1" si="187"/>
        <v>5276.5919135529812</v>
      </c>
      <c r="J236" s="3">
        <f t="shared" ca="1" si="187"/>
        <v>4805.3070477214305</v>
      </c>
      <c r="K236" s="3">
        <f t="shared" ca="1" si="187"/>
        <v>5309.638532991944</v>
      </c>
      <c r="L236" s="3">
        <f t="shared" ca="1" si="187"/>
        <v>5164.707446732983</v>
      </c>
      <c r="M236" s="3">
        <f t="shared" ca="1" si="187"/>
        <v>4138.9250517195233</v>
      </c>
      <c r="N236" s="3">
        <f t="shared" ca="1" si="187"/>
        <v>5016.0293181826637</v>
      </c>
      <c r="O236" s="3">
        <f t="shared" ca="1" si="187"/>
        <v>5533.7027907626725</v>
      </c>
      <c r="P236" s="3">
        <f t="shared" ca="1" si="187"/>
        <v>5413.4082503222553</v>
      </c>
      <c r="Q236" s="3">
        <f t="shared" ca="1" si="187"/>
        <v>4974.7220680869159</v>
      </c>
      <c r="R236" s="3">
        <f t="shared" ca="1" si="187"/>
        <v>4585.094856461169</v>
      </c>
      <c r="S236" s="3">
        <f t="shared" ca="1" si="187"/>
        <v>5139.5774869761653</v>
      </c>
      <c r="T236" s="3">
        <f t="shared" ca="1" si="187"/>
        <v>5014.4978785933599</v>
      </c>
      <c r="U236" s="3">
        <f t="shared" ca="1" si="187"/>
        <v>595.65286878696077</v>
      </c>
      <c r="V236" s="3">
        <f t="shared" ca="1" si="187"/>
        <v>4123.5273366835409</v>
      </c>
      <c r="W236" s="3">
        <f t="shared" ca="1" si="187"/>
        <v>4531.8615940299296</v>
      </c>
      <c r="X236" s="3">
        <f t="shared" ca="1" si="187"/>
        <v>1526.6167361878424</v>
      </c>
      <c r="Y236" s="3">
        <f t="shared" ca="1" si="187"/>
        <v>2791.475563555638</v>
      </c>
      <c r="Z236" s="3">
        <f t="shared" ca="1" si="187"/>
        <v>4540.0254644628021</v>
      </c>
      <c r="AA236" s="3">
        <f t="shared" ca="1" si="187"/>
        <v>5046.8204843978256</v>
      </c>
      <c r="AB236" s="3">
        <f t="shared" ca="1" si="187"/>
        <v>1284.1416656737183</v>
      </c>
      <c r="AC236" s="3">
        <f t="shared" ca="1" si="187"/>
        <v>5048.4005799586657</v>
      </c>
      <c r="AD236" s="3">
        <f t="shared" ca="1" si="187"/>
        <v>4989.6360421751669</v>
      </c>
      <c r="AE236" s="3">
        <f t="shared" ca="1" si="187"/>
        <v>4260.9757883050461</v>
      </c>
      <c r="AF236" s="3">
        <f t="shared" ca="1" si="187"/>
        <v>5619.2229274447327</v>
      </c>
      <c r="AG236" s="3">
        <f t="shared" ca="1" si="187"/>
        <v>3798.784804740827</v>
      </c>
      <c r="AH236" s="3">
        <f t="shared" ca="1" si="187"/>
        <v>4969.0365300865169</v>
      </c>
      <c r="AI236" s="3">
        <f t="shared" ca="1" si="187"/>
        <v>4831.3205134845921</v>
      </c>
      <c r="AJ236" s="3">
        <f t="shared" ca="1" si="187"/>
        <v>5365.6546079672198</v>
      </c>
      <c r="AK236" s="3">
        <f t="shared" ca="1" si="187"/>
        <v>5307.912401357381</v>
      </c>
      <c r="AL236" s="3">
        <f t="shared" ca="1" si="187"/>
        <v>4462.9058880432995</v>
      </c>
      <c r="AM236" s="3">
        <f t="shared" ca="1" si="187"/>
        <v>4.0541855609227592E-12</v>
      </c>
      <c r="AN236" s="3">
        <f t="shared" ca="1" si="187"/>
        <v>5076.3970359077375</v>
      </c>
      <c r="AO236" s="3">
        <f t="shared" ca="1" si="187"/>
        <v>4183.6688978249567</v>
      </c>
      <c r="AP236" s="3">
        <f t="shared" ca="1" si="187"/>
        <v>5282.2630602855916</v>
      </c>
      <c r="AQ236" s="3">
        <f t="shared" ca="1" si="187"/>
        <v>4583.9893216860382</v>
      </c>
      <c r="AR236" s="3">
        <f t="shared" ca="1" si="187"/>
        <v>4863.7570697049277</v>
      </c>
      <c r="AS236" s="3">
        <f t="shared" ca="1" si="187"/>
        <v>3.1550687044179461E-12</v>
      </c>
      <c r="AT236" s="3">
        <f t="shared" ca="1" si="187"/>
        <v>4476.2405737505824</v>
      </c>
      <c r="AU236" s="3">
        <f t="shared" ca="1" si="187"/>
        <v>3.561249863264381E-12</v>
      </c>
      <c r="AV236" s="3">
        <f t="shared" ca="1" si="187"/>
        <v>4536.8011803647023</v>
      </c>
      <c r="AW236" s="3">
        <f t="shared" ca="1" si="187"/>
        <v>715.62980030721315</v>
      </c>
      <c r="AX236" s="3">
        <f t="shared" ca="1" si="187"/>
        <v>4744.5390503670224</v>
      </c>
      <c r="AY236" s="3">
        <f t="shared" ca="1" si="187"/>
        <v>3668.0137112771704</v>
      </c>
      <c r="AZ236" s="3">
        <f t="shared" ca="1" si="187"/>
        <v>3.7140266065802772E-12</v>
      </c>
      <c r="BA236" s="3">
        <f t="shared" si="187"/>
        <v>0</v>
      </c>
      <c r="BB236" s="3">
        <f t="shared" si="187"/>
        <v>0</v>
      </c>
      <c r="BC236" s="3">
        <f t="shared" si="187"/>
        <v>0</v>
      </c>
      <c r="BD236" s="3">
        <f t="shared" si="187"/>
        <v>0</v>
      </c>
      <c r="BE236" s="3">
        <f t="shared" si="187"/>
        <v>0</v>
      </c>
      <c r="BF236" s="3">
        <f t="shared" si="187"/>
        <v>0</v>
      </c>
      <c r="BG236" s="3">
        <f t="shared" si="187"/>
        <v>0</v>
      </c>
      <c r="BH236" s="3">
        <f t="shared" si="187"/>
        <v>0</v>
      </c>
      <c r="BI236" s="3">
        <f t="shared" si="187"/>
        <v>0</v>
      </c>
      <c r="BJ236" s="3">
        <f t="shared" si="187"/>
        <v>0</v>
      </c>
      <c r="BK236" s="3">
        <f t="shared" si="187"/>
        <v>0</v>
      </c>
      <c r="BL236" s="3">
        <f t="shared" si="187"/>
        <v>0</v>
      </c>
      <c r="BM236" s="3">
        <f t="shared" si="187"/>
        <v>0</v>
      </c>
      <c r="BN236" s="3">
        <f t="shared" si="187"/>
        <v>0</v>
      </c>
      <c r="BO236" s="3">
        <f t="shared" si="187"/>
        <v>0</v>
      </c>
      <c r="BP236" s="3">
        <f t="shared" ref="BP236:CN236" si="188">IF($D$6=0,BP235,(IF($D$6=1,(BP235-BP230),IF($D$6=2,BP235-BP230-BP231))))</f>
        <v>0</v>
      </c>
      <c r="BQ236" s="3">
        <f t="shared" si="188"/>
        <v>0</v>
      </c>
      <c r="BR236" s="3">
        <f t="shared" si="188"/>
        <v>0</v>
      </c>
      <c r="BS236" s="3">
        <f t="shared" si="188"/>
        <v>0</v>
      </c>
      <c r="BT236" s="3">
        <f t="shared" si="188"/>
        <v>0</v>
      </c>
      <c r="BU236" s="3">
        <f t="shared" si="188"/>
        <v>0</v>
      </c>
      <c r="BV236" s="3">
        <f t="shared" si="188"/>
        <v>0</v>
      </c>
      <c r="BW236" s="3">
        <f t="shared" si="188"/>
        <v>0</v>
      </c>
      <c r="BX236" s="3">
        <f t="shared" si="188"/>
        <v>0</v>
      </c>
      <c r="BY236" s="3">
        <f t="shared" si="188"/>
        <v>0</v>
      </c>
      <c r="BZ236" s="3">
        <f t="shared" si="188"/>
        <v>0</v>
      </c>
      <c r="CA236" s="3">
        <f t="shared" si="188"/>
        <v>0</v>
      </c>
      <c r="CB236" s="3">
        <f t="shared" si="188"/>
        <v>0</v>
      </c>
      <c r="CC236" s="3">
        <f t="shared" si="188"/>
        <v>0</v>
      </c>
      <c r="CD236" s="3">
        <f t="shared" si="188"/>
        <v>0</v>
      </c>
      <c r="CE236" s="3">
        <f t="shared" si="188"/>
        <v>0</v>
      </c>
      <c r="CF236" s="3">
        <f t="shared" si="188"/>
        <v>0</v>
      </c>
      <c r="CG236" s="3">
        <f t="shared" si="188"/>
        <v>0</v>
      </c>
      <c r="CH236" s="3">
        <f t="shared" si="188"/>
        <v>0</v>
      </c>
      <c r="CI236" s="3">
        <f t="shared" si="188"/>
        <v>0</v>
      </c>
      <c r="CJ236" s="3">
        <f t="shared" si="188"/>
        <v>0</v>
      </c>
      <c r="CK236" s="3">
        <f t="shared" si="188"/>
        <v>0</v>
      </c>
      <c r="CL236" s="3">
        <f t="shared" si="188"/>
        <v>0</v>
      </c>
      <c r="CM236" s="3">
        <f t="shared" si="188"/>
        <v>0</v>
      </c>
      <c r="CN236" s="3">
        <f t="shared" si="188"/>
        <v>0</v>
      </c>
    </row>
    <row r="237" spans="1:184" ht="16.5" customHeight="1">
      <c r="A237" s="301" t="s">
        <v>16</v>
      </c>
      <c r="B237" s="301"/>
      <c r="C237" s="3" t="str">
        <f t="shared" ref="C237:BN237" si="189">C13</f>
        <v>Frank Hulton </v>
      </c>
      <c r="D237" s="3" t="str">
        <f t="shared" si="189"/>
        <v>Mark Redsell</v>
      </c>
      <c r="E237" s="3" t="str">
        <f t="shared" si="189"/>
        <v>Greg Dakin</v>
      </c>
      <c r="F237" s="3" t="str">
        <f t="shared" si="189"/>
        <v>Thorsten Folker</v>
      </c>
      <c r="G237" s="3" t="str">
        <f t="shared" si="189"/>
        <v>Joel West </v>
      </c>
      <c r="H237" s="3" t="str">
        <f t="shared" si="189"/>
        <v>Klaus Brettner</v>
      </c>
      <c r="I237" s="3" t="str">
        <f t="shared" si="189"/>
        <v>Markus Meissner</v>
      </c>
      <c r="J237" s="3" t="str">
        <f t="shared" si="189"/>
        <v>Stefan Bernardy</v>
      </c>
      <c r="K237" s="3" t="str">
        <f t="shared" si="189"/>
        <v>Søren Krogh</v>
      </c>
      <c r="L237" s="3" t="str">
        <f t="shared" si="189"/>
        <v>Alvaro Silgado</v>
      </c>
      <c r="M237" s="3" t="str">
        <f t="shared" si="189"/>
        <v>Pete Burgess</v>
      </c>
      <c r="N237" s="3" t="str">
        <f t="shared" si="189"/>
        <v>Dieter Perlick</v>
      </c>
      <c r="O237" s="3" t="str">
        <f t="shared" si="189"/>
        <v>Simon Thornton </v>
      </c>
      <c r="P237" s="3" t="str">
        <f t="shared" si="189"/>
        <v>André Austen</v>
      </c>
      <c r="Q237" s="3" t="str">
        <f t="shared" si="189"/>
        <v>Siegfried Schedel</v>
      </c>
      <c r="R237" s="3" t="str">
        <f t="shared" si="189"/>
        <v>George Young</v>
      </c>
      <c r="S237" s="3" t="str">
        <f t="shared" si="189"/>
        <v>John Phillips</v>
      </c>
      <c r="T237" s="3" t="str">
        <f t="shared" si="189"/>
        <v>Stefan Bertschi</v>
      </c>
      <c r="U237" s="3" t="str">
        <f t="shared" si="189"/>
        <v>Jason Bioletti</v>
      </c>
      <c r="V237" s="3" t="str">
        <f t="shared" si="189"/>
        <v>Allen Elliott</v>
      </c>
      <c r="W237" s="3" t="str">
        <f t="shared" si="189"/>
        <v>Thomas Deinert</v>
      </c>
      <c r="X237" s="3" t="str">
        <f t="shared" si="189"/>
        <v>Mike Evans</v>
      </c>
      <c r="Y237" s="3" t="str">
        <f t="shared" si="189"/>
        <v>Jon Edison</v>
      </c>
      <c r="Z237" s="3" t="str">
        <f t="shared" si="189"/>
        <v>Thomas Henselmann</v>
      </c>
      <c r="AA237" s="3" t="str">
        <f t="shared" si="189"/>
        <v>Sebastian Reichert</v>
      </c>
      <c r="AB237" s="3" t="str">
        <f t="shared" si="189"/>
        <v>Robert Hermans</v>
      </c>
      <c r="AC237" s="3" t="str">
        <f t="shared" si="189"/>
        <v>Eberhard Rosemann</v>
      </c>
      <c r="AD237" s="3" t="str">
        <f t="shared" si="189"/>
        <v>Klaus Kowalski</v>
      </c>
      <c r="AE237" s="3" t="str">
        <f t="shared" si="189"/>
        <v>Mike Shellim</v>
      </c>
      <c r="AF237" s="3" t="str">
        <f t="shared" si="189"/>
        <v>Martin Newnham</v>
      </c>
      <c r="AG237" s="3" t="str">
        <f t="shared" si="189"/>
        <v>Marc Schmieding</v>
      </c>
      <c r="AH237" s="3" t="str">
        <f t="shared" si="189"/>
        <v>Mark Treble</v>
      </c>
      <c r="AI237" s="3" t="str">
        <f t="shared" si="189"/>
        <v>Gary Harrison</v>
      </c>
      <c r="AJ237" s="3" t="str">
        <f t="shared" si="189"/>
        <v>Peter Gunning</v>
      </c>
      <c r="AK237" s="3" t="str">
        <f t="shared" si="189"/>
        <v>Tobias Reik</v>
      </c>
      <c r="AL237" s="3" t="str">
        <f t="shared" si="189"/>
        <v>Mick Walsh</v>
      </c>
      <c r="AM237" s="3" t="str">
        <f t="shared" si="189"/>
        <v>Paul Garnett</v>
      </c>
      <c r="AN237" s="3" t="str">
        <f t="shared" si="189"/>
        <v>Daniel Schneider</v>
      </c>
      <c r="AO237" s="3" t="str">
        <f t="shared" si="189"/>
        <v>Torsten Hermann</v>
      </c>
      <c r="AP237" s="3" t="str">
        <f t="shared" si="189"/>
        <v>Peter Kowalski</v>
      </c>
      <c r="AQ237" s="3" t="str">
        <f t="shared" si="189"/>
        <v>Martin Kopp</v>
      </c>
      <c r="AR237" s="3" t="str">
        <f t="shared" si="189"/>
        <v>Plöschberger Hannes</v>
      </c>
      <c r="AS237" s="3" t="str">
        <f t="shared" si="189"/>
        <v>Rick Ruijsink</v>
      </c>
      <c r="AT237" s="3" t="str">
        <f t="shared" si="189"/>
        <v>Mark Abbotts</v>
      </c>
      <c r="AU237" s="3" t="str">
        <f t="shared" si="189"/>
        <v>Arne Finkeldey</v>
      </c>
      <c r="AV237" s="3" t="str">
        <f t="shared" si="189"/>
        <v>Martin Ulrich </v>
      </c>
      <c r="AW237" s="3" t="str">
        <f t="shared" si="189"/>
        <v>Tony Robertson</v>
      </c>
      <c r="AX237" s="3" t="str">
        <f t="shared" si="189"/>
        <v>Jesper Christensen</v>
      </c>
      <c r="AY237" s="3" t="str">
        <f t="shared" si="189"/>
        <v>Ulrich Duttenhofer</v>
      </c>
      <c r="AZ237" s="3" t="str">
        <f t="shared" si="189"/>
        <v>Robert Ryan</v>
      </c>
      <c r="BA237" s="3">
        <f t="shared" si="189"/>
        <v>0</v>
      </c>
      <c r="BB237" s="3">
        <f t="shared" si="189"/>
        <v>0</v>
      </c>
      <c r="BC237" s="3">
        <f t="shared" si="189"/>
        <v>0</v>
      </c>
      <c r="BD237" s="3">
        <f t="shared" si="189"/>
        <v>0</v>
      </c>
      <c r="BE237" s="3">
        <f t="shared" si="189"/>
        <v>0</v>
      </c>
      <c r="BF237" s="3">
        <f t="shared" si="189"/>
        <v>0</v>
      </c>
      <c r="BG237" s="3">
        <f t="shared" si="189"/>
        <v>0</v>
      </c>
      <c r="BH237" s="3">
        <f t="shared" si="189"/>
        <v>0</v>
      </c>
      <c r="BI237" s="3">
        <f t="shared" si="189"/>
        <v>0</v>
      </c>
      <c r="BJ237" s="3">
        <f t="shared" si="189"/>
        <v>0</v>
      </c>
      <c r="BK237" s="3">
        <f t="shared" si="189"/>
        <v>0</v>
      </c>
      <c r="BL237" s="3">
        <f t="shared" si="189"/>
        <v>0</v>
      </c>
      <c r="BM237" s="3">
        <f t="shared" si="189"/>
        <v>0</v>
      </c>
      <c r="BN237" s="3">
        <f t="shared" si="189"/>
        <v>0</v>
      </c>
      <c r="BO237" s="3">
        <f t="shared" ref="BO237:CN237" si="190">BO13</f>
        <v>0</v>
      </c>
      <c r="BP237" s="3">
        <f t="shared" si="190"/>
        <v>0</v>
      </c>
      <c r="BQ237" s="3">
        <f t="shared" si="190"/>
        <v>0</v>
      </c>
      <c r="BR237" s="3">
        <f t="shared" si="190"/>
        <v>0</v>
      </c>
      <c r="BS237" s="3">
        <f t="shared" si="190"/>
        <v>0</v>
      </c>
      <c r="BT237" s="3">
        <f t="shared" si="190"/>
        <v>0</v>
      </c>
      <c r="BU237" s="3">
        <f t="shared" si="190"/>
        <v>0</v>
      </c>
      <c r="BV237" s="3">
        <f t="shared" si="190"/>
        <v>0</v>
      </c>
      <c r="BW237" s="3">
        <f t="shared" si="190"/>
        <v>0</v>
      </c>
      <c r="BX237" s="3">
        <f t="shared" si="190"/>
        <v>0</v>
      </c>
      <c r="BY237" s="3">
        <f t="shared" si="190"/>
        <v>0</v>
      </c>
      <c r="BZ237" s="3">
        <f t="shared" si="190"/>
        <v>0</v>
      </c>
      <c r="CA237" s="3">
        <f t="shared" si="190"/>
        <v>0</v>
      </c>
      <c r="CB237" s="3">
        <f t="shared" si="190"/>
        <v>0</v>
      </c>
      <c r="CC237" s="3">
        <f t="shared" si="190"/>
        <v>0</v>
      </c>
      <c r="CD237" s="3">
        <f t="shared" si="190"/>
        <v>0</v>
      </c>
      <c r="CE237" s="3">
        <f t="shared" si="190"/>
        <v>0</v>
      </c>
      <c r="CF237" s="3">
        <f t="shared" si="190"/>
        <v>0</v>
      </c>
      <c r="CG237" s="3">
        <f t="shared" si="190"/>
        <v>0</v>
      </c>
      <c r="CH237" s="3">
        <f t="shared" si="190"/>
        <v>0</v>
      </c>
      <c r="CI237" s="3">
        <f t="shared" si="190"/>
        <v>0</v>
      </c>
      <c r="CJ237" s="3">
        <f t="shared" si="190"/>
        <v>0</v>
      </c>
      <c r="CK237" s="3">
        <f t="shared" si="190"/>
        <v>0</v>
      </c>
      <c r="CL237" s="3">
        <f t="shared" si="190"/>
        <v>0</v>
      </c>
      <c r="CM237" s="3">
        <f t="shared" si="190"/>
        <v>0</v>
      </c>
      <c r="CN237" s="3">
        <f t="shared" si="190"/>
        <v>0</v>
      </c>
      <c r="CP237" s="12"/>
      <c r="CQ237" s="8"/>
    </row>
    <row r="238" spans="1:184" ht="16.5" customHeight="1">
      <c r="A238" s="261"/>
      <c r="B238" s="267" t="s">
        <v>134</v>
      </c>
      <c r="C238" s="3" t="str">
        <f>C14</f>
        <v>THE Team</v>
      </c>
      <c r="D238" s="3" t="str">
        <f>D14</f>
        <v>GBU</v>
      </c>
      <c r="E238" s="3" t="str">
        <f t="shared" ref="E238:AZ238" si="191">E14</f>
        <v>Swillers</v>
      </c>
      <c r="F238" s="3" t="str">
        <f t="shared" si="191"/>
        <v>Schwaben</v>
      </c>
      <c r="G238" s="3" t="str">
        <f t="shared" si="191"/>
        <v>Mickey's Massive</v>
      </c>
      <c r="H238" s="3" t="str">
        <f t="shared" si="191"/>
        <v>Celox Team</v>
      </c>
      <c r="I238" s="3" t="str">
        <f t="shared" si="191"/>
        <v>SWISS LURCH</v>
      </c>
      <c r="J238" s="3" t="str">
        <f t="shared" si="191"/>
        <v>Netherlands</v>
      </c>
      <c r="K238" s="3">
        <f t="shared" si="191"/>
        <v>0</v>
      </c>
      <c r="L238" s="3" t="str">
        <f t="shared" si="191"/>
        <v>Watering Can</v>
      </c>
      <c r="M238" s="3" t="str">
        <f t="shared" si="191"/>
        <v>No Name</v>
      </c>
      <c r="N238" s="3" t="str">
        <f t="shared" si="191"/>
        <v>SAF</v>
      </c>
      <c r="O238" s="3" t="str">
        <f t="shared" si="191"/>
        <v>GBU</v>
      </c>
      <c r="P238" s="3" t="str">
        <f t="shared" si="191"/>
        <v>Germany 2</v>
      </c>
      <c r="Q238" s="3" t="str">
        <f t="shared" si="191"/>
        <v>Schwaben</v>
      </c>
      <c r="R238" s="3" t="str">
        <f t="shared" si="191"/>
        <v>A Team</v>
      </c>
      <c r="S238" s="3" t="str">
        <f t="shared" si="191"/>
        <v>Swillers</v>
      </c>
      <c r="T238" s="3" t="str">
        <f t="shared" si="191"/>
        <v>Mickey's Massive</v>
      </c>
      <c r="U238" s="3">
        <f t="shared" si="191"/>
        <v>0</v>
      </c>
      <c r="V238" s="3" t="str">
        <f t="shared" si="191"/>
        <v>It's a Fix</v>
      </c>
      <c r="W238" s="3" t="str">
        <f t="shared" si="191"/>
        <v>Celox Team</v>
      </c>
      <c r="X238" s="3" t="str">
        <f t="shared" si="191"/>
        <v>Watering Can</v>
      </c>
      <c r="Y238" s="3" t="str">
        <f t="shared" si="191"/>
        <v>THE Team</v>
      </c>
      <c r="Z238" s="3" t="str">
        <f t="shared" si="191"/>
        <v>SWISS LURCH</v>
      </c>
      <c r="AA238" s="3" t="str">
        <f t="shared" si="191"/>
        <v>Germany 2</v>
      </c>
      <c r="AB238" s="3" t="str">
        <f t="shared" si="191"/>
        <v>Netherlands</v>
      </c>
      <c r="AC238" s="3" t="str">
        <f t="shared" si="191"/>
        <v>No Name</v>
      </c>
      <c r="AD238" s="3" t="str">
        <f t="shared" si="191"/>
        <v>SAF</v>
      </c>
      <c r="AE238" s="3">
        <f t="shared" si="191"/>
        <v>0</v>
      </c>
      <c r="AF238" s="3" t="str">
        <f t="shared" si="191"/>
        <v>GBU</v>
      </c>
      <c r="AG238" s="3">
        <f t="shared" si="191"/>
        <v>0</v>
      </c>
      <c r="AH238" s="3" t="str">
        <f t="shared" si="191"/>
        <v>THE Team</v>
      </c>
      <c r="AI238" s="3" t="str">
        <f t="shared" si="191"/>
        <v>It's A Fix</v>
      </c>
      <c r="AJ238" s="3" t="str">
        <f t="shared" si="191"/>
        <v>Mickey's Massive</v>
      </c>
      <c r="AK238" s="3" t="str">
        <f t="shared" si="191"/>
        <v>Schwaben</v>
      </c>
      <c r="AL238" s="3" t="str">
        <f t="shared" si="191"/>
        <v>A Team</v>
      </c>
      <c r="AM238" s="3" t="str">
        <f t="shared" si="191"/>
        <v>Swillers</v>
      </c>
      <c r="AN238" s="3" t="str">
        <f t="shared" si="191"/>
        <v>Germany 2</v>
      </c>
      <c r="AO238" s="3" t="str">
        <f t="shared" si="191"/>
        <v>Celox Team</v>
      </c>
      <c r="AP238" s="3" t="str">
        <f t="shared" si="191"/>
        <v>SAF</v>
      </c>
      <c r="AQ238" s="3" t="str">
        <f t="shared" si="191"/>
        <v>No Name</v>
      </c>
      <c r="AR238" s="3">
        <f t="shared" si="191"/>
        <v>0</v>
      </c>
      <c r="AS238" s="3" t="str">
        <f t="shared" si="191"/>
        <v>Netherlands</v>
      </c>
      <c r="AT238" s="3" t="str">
        <f t="shared" si="191"/>
        <v>Watering Can</v>
      </c>
      <c r="AU238" s="3">
        <f t="shared" si="191"/>
        <v>0</v>
      </c>
      <c r="AV238" s="3" t="str">
        <f t="shared" si="191"/>
        <v>SWISS LURCH</v>
      </c>
      <c r="AW238" s="3" t="str">
        <f t="shared" si="191"/>
        <v>It's a Fix</v>
      </c>
      <c r="AX238" s="3">
        <f t="shared" si="191"/>
        <v>0</v>
      </c>
      <c r="AY238" s="3">
        <f t="shared" si="191"/>
        <v>0</v>
      </c>
      <c r="AZ238" s="3" t="str">
        <f t="shared" si="191"/>
        <v>A Team</v>
      </c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P238" s="12"/>
      <c r="CQ238" s="8"/>
    </row>
    <row r="239" spans="1:184" ht="15" customHeight="1">
      <c r="A239" s="302" t="s">
        <v>57</v>
      </c>
      <c r="B239" s="303"/>
      <c r="C239" s="3">
        <f>C18</f>
        <v>0</v>
      </c>
      <c r="D239" s="3">
        <f t="shared" ref="D239:BO239" si="192">D18</f>
        <v>0</v>
      </c>
      <c r="E239" s="3">
        <f t="shared" si="192"/>
        <v>0</v>
      </c>
      <c r="F239" s="3">
        <f t="shared" si="192"/>
        <v>0</v>
      </c>
      <c r="G239" s="3">
        <f t="shared" si="192"/>
        <v>0</v>
      </c>
      <c r="H239" s="3">
        <f t="shared" si="192"/>
        <v>0</v>
      </c>
      <c r="I239" s="3">
        <f t="shared" si="192"/>
        <v>0</v>
      </c>
      <c r="J239" s="3">
        <f t="shared" si="192"/>
        <v>0</v>
      </c>
      <c r="K239" s="3">
        <f t="shared" si="192"/>
        <v>0</v>
      </c>
      <c r="L239" s="3">
        <f t="shared" si="192"/>
        <v>0</v>
      </c>
      <c r="M239" s="3">
        <f t="shared" si="192"/>
        <v>0</v>
      </c>
      <c r="N239" s="3">
        <f t="shared" si="192"/>
        <v>0</v>
      </c>
      <c r="O239" s="3">
        <f t="shared" si="192"/>
        <v>0</v>
      </c>
      <c r="P239" s="3">
        <f t="shared" si="192"/>
        <v>0</v>
      </c>
      <c r="Q239" s="3">
        <f t="shared" si="192"/>
        <v>0</v>
      </c>
      <c r="R239" s="3">
        <f t="shared" si="192"/>
        <v>0</v>
      </c>
      <c r="S239" s="3">
        <f t="shared" si="192"/>
        <v>0</v>
      </c>
      <c r="T239" s="3">
        <f t="shared" si="192"/>
        <v>0</v>
      </c>
      <c r="U239" s="3">
        <f t="shared" si="192"/>
        <v>0</v>
      </c>
      <c r="V239" s="3">
        <f t="shared" si="192"/>
        <v>0</v>
      </c>
      <c r="W239" s="3">
        <f t="shared" si="192"/>
        <v>0</v>
      </c>
      <c r="X239" s="3">
        <f t="shared" si="192"/>
        <v>0</v>
      </c>
      <c r="Y239" s="3">
        <f t="shared" si="192"/>
        <v>0</v>
      </c>
      <c r="Z239" s="3">
        <f t="shared" si="192"/>
        <v>0</v>
      </c>
      <c r="AA239" s="3">
        <f t="shared" si="192"/>
        <v>0</v>
      </c>
      <c r="AB239" s="3">
        <f t="shared" si="192"/>
        <v>0</v>
      </c>
      <c r="AC239" s="3">
        <f t="shared" si="192"/>
        <v>0</v>
      </c>
      <c r="AD239" s="3">
        <f t="shared" si="192"/>
        <v>0</v>
      </c>
      <c r="AE239" s="3">
        <f t="shared" si="192"/>
        <v>0</v>
      </c>
      <c r="AF239" s="3">
        <f t="shared" si="192"/>
        <v>0</v>
      </c>
      <c r="AG239" s="3">
        <f t="shared" si="192"/>
        <v>0</v>
      </c>
      <c r="AH239" s="3">
        <f t="shared" si="192"/>
        <v>0</v>
      </c>
      <c r="AI239" s="3">
        <f t="shared" si="192"/>
        <v>0</v>
      </c>
      <c r="AJ239" s="3">
        <f t="shared" si="192"/>
        <v>0</v>
      </c>
      <c r="AK239" s="3">
        <f t="shared" si="192"/>
        <v>0</v>
      </c>
      <c r="AL239" s="3">
        <f t="shared" si="192"/>
        <v>0</v>
      </c>
      <c r="AM239" s="3">
        <f t="shared" si="192"/>
        <v>0</v>
      </c>
      <c r="AN239" s="3">
        <f t="shared" si="192"/>
        <v>0</v>
      </c>
      <c r="AO239" s="3">
        <f t="shared" si="192"/>
        <v>0</v>
      </c>
      <c r="AP239" s="3">
        <f t="shared" si="192"/>
        <v>0</v>
      </c>
      <c r="AQ239" s="3">
        <f t="shared" si="192"/>
        <v>0</v>
      </c>
      <c r="AR239" s="3">
        <f t="shared" si="192"/>
        <v>0</v>
      </c>
      <c r="AS239" s="3">
        <f t="shared" si="192"/>
        <v>0</v>
      </c>
      <c r="AT239" s="3">
        <f t="shared" si="192"/>
        <v>0</v>
      </c>
      <c r="AU239" s="3">
        <f t="shared" si="192"/>
        <v>0</v>
      </c>
      <c r="AV239" s="3">
        <f t="shared" si="192"/>
        <v>0</v>
      </c>
      <c r="AW239" s="3">
        <f t="shared" si="192"/>
        <v>0</v>
      </c>
      <c r="AX239" s="3">
        <f t="shared" si="192"/>
        <v>0</v>
      </c>
      <c r="AY239" s="3">
        <f t="shared" si="192"/>
        <v>0</v>
      </c>
      <c r="AZ239" s="3">
        <f t="shared" si="192"/>
        <v>0</v>
      </c>
      <c r="BA239" s="3">
        <f t="shared" si="192"/>
        <v>0</v>
      </c>
      <c r="BB239" s="3">
        <f t="shared" si="192"/>
        <v>0</v>
      </c>
      <c r="BC239" s="3">
        <f t="shared" si="192"/>
        <v>0</v>
      </c>
      <c r="BD239" s="3">
        <f t="shared" si="192"/>
        <v>0</v>
      </c>
      <c r="BE239" s="3">
        <f t="shared" si="192"/>
        <v>0</v>
      </c>
      <c r="BF239" s="3">
        <f t="shared" si="192"/>
        <v>0</v>
      </c>
      <c r="BG239" s="3">
        <f t="shared" si="192"/>
        <v>0</v>
      </c>
      <c r="BH239" s="3">
        <f t="shared" si="192"/>
        <v>0</v>
      </c>
      <c r="BI239" s="3">
        <f t="shared" si="192"/>
        <v>0</v>
      </c>
      <c r="BJ239" s="3">
        <f t="shared" si="192"/>
        <v>0</v>
      </c>
      <c r="BK239" s="3">
        <f t="shared" si="192"/>
        <v>0</v>
      </c>
      <c r="BL239" s="3">
        <f t="shared" si="192"/>
        <v>0</v>
      </c>
      <c r="BM239" s="3">
        <f t="shared" si="192"/>
        <v>0</v>
      </c>
      <c r="BN239" s="3">
        <f t="shared" si="192"/>
        <v>0</v>
      </c>
      <c r="BO239" s="3">
        <f t="shared" si="192"/>
        <v>0</v>
      </c>
      <c r="BP239" s="3">
        <f t="shared" ref="BP239:CN239" si="193">BP18</f>
        <v>0</v>
      </c>
      <c r="BQ239" s="3">
        <f t="shared" si="193"/>
        <v>0</v>
      </c>
      <c r="BR239" s="3">
        <f t="shared" si="193"/>
        <v>0</v>
      </c>
      <c r="BS239" s="3">
        <f t="shared" si="193"/>
        <v>0</v>
      </c>
      <c r="BT239" s="3">
        <f t="shared" si="193"/>
        <v>0</v>
      </c>
      <c r="BU239" s="3">
        <f t="shared" si="193"/>
        <v>0</v>
      </c>
      <c r="BV239" s="3">
        <f t="shared" si="193"/>
        <v>0</v>
      </c>
      <c r="BW239" s="3">
        <f t="shared" si="193"/>
        <v>0</v>
      </c>
      <c r="BX239" s="3">
        <f t="shared" si="193"/>
        <v>0</v>
      </c>
      <c r="BY239" s="3">
        <f t="shared" si="193"/>
        <v>0</v>
      </c>
      <c r="BZ239" s="3">
        <f t="shared" si="193"/>
        <v>0</v>
      </c>
      <c r="CA239" s="3">
        <f t="shared" si="193"/>
        <v>0</v>
      </c>
      <c r="CB239" s="3">
        <f t="shared" si="193"/>
        <v>0</v>
      </c>
      <c r="CC239" s="3">
        <f t="shared" si="193"/>
        <v>0</v>
      </c>
      <c r="CD239" s="3">
        <f t="shared" si="193"/>
        <v>0</v>
      </c>
      <c r="CE239" s="3">
        <f t="shared" si="193"/>
        <v>0</v>
      </c>
      <c r="CF239" s="3">
        <f t="shared" si="193"/>
        <v>0</v>
      </c>
      <c r="CG239" s="3">
        <f t="shared" si="193"/>
        <v>0</v>
      </c>
      <c r="CH239" s="3">
        <f t="shared" si="193"/>
        <v>0</v>
      </c>
      <c r="CI239" s="3">
        <f t="shared" si="193"/>
        <v>0</v>
      </c>
      <c r="CJ239" s="3">
        <f t="shared" si="193"/>
        <v>0</v>
      </c>
      <c r="CK239" s="3">
        <f t="shared" si="193"/>
        <v>0</v>
      </c>
      <c r="CL239" s="3">
        <f t="shared" si="193"/>
        <v>0</v>
      </c>
      <c r="CM239" s="3">
        <f t="shared" si="193"/>
        <v>0</v>
      </c>
      <c r="CN239" s="3">
        <f t="shared" si="193"/>
        <v>0</v>
      </c>
    </row>
    <row r="240" spans="1:184">
      <c r="A240" s="301" t="s">
        <v>71</v>
      </c>
      <c r="B240" s="301"/>
      <c r="C240" s="3">
        <f ca="1">C236</f>
        <v>4.5019861933209464E-12</v>
      </c>
      <c r="D240" s="3">
        <f t="shared" ref="D240:BO240" ca="1" si="194">D236</f>
        <v>5659.7233460238676</v>
      </c>
      <c r="E240" s="3">
        <f t="shared" ca="1" si="194"/>
        <v>4805.0862563424316</v>
      </c>
      <c r="F240" s="3">
        <f t="shared" ca="1" si="194"/>
        <v>5461.4227763797844</v>
      </c>
      <c r="G240" s="3">
        <f t="shared" ca="1" si="194"/>
        <v>5321.8382833318947</v>
      </c>
      <c r="H240" s="3">
        <f t="shared" ca="1" si="194"/>
        <v>4795.2890305863102</v>
      </c>
      <c r="I240" s="3">
        <f t="shared" ca="1" si="194"/>
        <v>5276.5919135529812</v>
      </c>
      <c r="J240" s="3">
        <f t="shared" ca="1" si="194"/>
        <v>4805.3070477214305</v>
      </c>
      <c r="K240" s="3">
        <f t="shared" ca="1" si="194"/>
        <v>5309.638532991944</v>
      </c>
      <c r="L240" s="3">
        <f t="shared" ca="1" si="194"/>
        <v>5164.707446732983</v>
      </c>
      <c r="M240" s="3">
        <f t="shared" ca="1" si="194"/>
        <v>4138.9250517195233</v>
      </c>
      <c r="N240" s="3">
        <f t="shared" ca="1" si="194"/>
        <v>5016.0293181826637</v>
      </c>
      <c r="O240" s="3">
        <f t="shared" ca="1" si="194"/>
        <v>5533.7027907626725</v>
      </c>
      <c r="P240" s="3">
        <f t="shared" ca="1" si="194"/>
        <v>5413.4082503222553</v>
      </c>
      <c r="Q240" s="3">
        <f t="shared" ca="1" si="194"/>
        <v>4974.7220680869159</v>
      </c>
      <c r="R240" s="3">
        <f t="shared" ca="1" si="194"/>
        <v>4585.094856461169</v>
      </c>
      <c r="S240" s="3">
        <f t="shared" ca="1" si="194"/>
        <v>5139.5774869761653</v>
      </c>
      <c r="T240" s="3">
        <f t="shared" ca="1" si="194"/>
        <v>5014.4978785933599</v>
      </c>
      <c r="U240" s="3">
        <f t="shared" ca="1" si="194"/>
        <v>595.65286878696077</v>
      </c>
      <c r="V240" s="3">
        <f t="shared" ca="1" si="194"/>
        <v>4123.5273366835409</v>
      </c>
      <c r="W240" s="3">
        <f t="shared" ca="1" si="194"/>
        <v>4531.8615940299296</v>
      </c>
      <c r="X240" s="3">
        <f t="shared" ca="1" si="194"/>
        <v>1526.6167361878424</v>
      </c>
      <c r="Y240" s="3">
        <f t="shared" ca="1" si="194"/>
        <v>2791.475563555638</v>
      </c>
      <c r="Z240" s="3">
        <f t="shared" ca="1" si="194"/>
        <v>4540.0254644628021</v>
      </c>
      <c r="AA240" s="3">
        <f t="shared" ca="1" si="194"/>
        <v>5046.8204843978256</v>
      </c>
      <c r="AB240" s="3">
        <f t="shared" ca="1" si="194"/>
        <v>1284.1416656737183</v>
      </c>
      <c r="AC240" s="3">
        <f t="shared" ca="1" si="194"/>
        <v>5048.4005799586657</v>
      </c>
      <c r="AD240" s="3">
        <f t="shared" ca="1" si="194"/>
        <v>4989.6360421751669</v>
      </c>
      <c r="AE240" s="3">
        <f t="shared" ca="1" si="194"/>
        <v>4260.9757883050461</v>
      </c>
      <c r="AF240" s="3">
        <f t="shared" ca="1" si="194"/>
        <v>5619.2229274447327</v>
      </c>
      <c r="AG240" s="3">
        <f t="shared" ca="1" si="194"/>
        <v>3798.784804740827</v>
      </c>
      <c r="AH240" s="3">
        <f t="shared" ca="1" si="194"/>
        <v>4969.0365300865169</v>
      </c>
      <c r="AI240" s="3">
        <f t="shared" ca="1" si="194"/>
        <v>4831.3205134845921</v>
      </c>
      <c r="AJ240" s="3">
        <f t="shared" ca="1" si="194"/>
        <v>5365.6546079672198</v>
      </c>
      <c r="AK240" s="3">
        <f t="shared" ca="1" si="194"/>
        <v>5307.912401357381</v>
      </c>
      <c r="AL240" s="3">
        <f t="shared" ca="1" si="194"/>
        <v>4462.9058880432995</v>
      </c>
      <c r="AM240" s="3">
        <f t="shared" ca="1" si="194"/>
        <v>4.0541855609227592E-12</v>
      </c>
      <c r="AN240" s="3">
        <f t="shared" ca="1" si="194"/>
        <v>5076.3970359077375</v>
      </c>
      <c r="AO240" s="3">
        <f t="shared" ca="1" si="194"/>
        <v>4183.6688978249567</v>
      </c>
      <c r="AP240" s="3">
        <f t="shared" ca="1" si="194"/>
        <v>5282.2630602855916</v>
      </c>
      <c r="AQ240" s="3">
        <f t="shared" ca="1" si="194"/>
        <v>4583.9893216860382</v>
      </c>
      <c r="AR240" s="3">
        <f t="shared" ca="1" si="194"/>
        <v>4863.7570697049277</v>
      </c>
      <c r="AS240" s="3">
        <f t="shared" ca="1" si="194"/>
        <v>3.1550687044179461E-12</v>
      </c>
      <c r="AT240" s="3">
        <f t="shared" ca="1" si="194"/>
        <v>4476.2405737505824</v>
      </c>
      <c r="AU240" s="3">
        <f t="shared" ca="1" si="194"/>
        <v>3.561249863264381E-12</v>
      </c>
      <c r="AV240" s="3">
        <f t="shared" ca="1" si="194"/>
        <v>4536.8011803647023</v>
      </c>
      <c r="AW240" s="3">
        <f t="shared" ca="1" si="194"/>
        <v>715.62980030721315</v>
      </c>
      <c r="AX240" s="3">
        <f t="shared" ca="1" si="194"/>
        <v>4744.5390503670224</v>
      </c>
      <c r="AY240" s="3">
        <f t="shared" ca="1" si="194"/>
        <v>3668.0137112771704</v>
      </c>
      <c r="AZ240" s="3">
        <f t="shared" ca="1" si="194"/>
        <v>3.7140266065802772E-12</v>
      </c>
      <c r="BA240" s="3">
        <f t="shared" si="194"/>
        <v>0</v>
      </c>
      <c r="BB240" s="3">
        <f t="shared" si="194"/>
        <v>0</v>
      </c>
      <c r="BC240" s="3">
        <f t="shared" si="194"/>
        <v>0</v>
      </c>
      <c r="BD240" s="3">
        <f t="shared" si="194"/>
        <v>0</v>
      </c>
      <c r="BE240" s="3">
        <f t="shared" si="194"/>
        <v>0</v>
      </c>
      <c r="BF240" s="3">
        <f t="shared" si="194"/>
        <v>0</v>
      </c>
      <c r="BG240" s="3">
        <f t="shared" si="194"/>
        <v>0</v>
      </c>
      <c r="BH240" s="3">
        <f t="shared" si="194"/>
        <v>0</v>
      </c>
      <c r="BI240" s="3">
        <f t="shared" si="194"/>
        <v>0</v>
      </c>
      <c r="BJ240" s="3">
        <f t="shared" si="194"/>
        <v>0</v>
      </c>
      <c r="BK240" s="3">
        <f t="shared" si="194"/>
        <v>0</v>
      </c>
      <c r="BL240" s="3">
        <f t="shared" si="194"/>
        <v>0</v>
      </c>
      <c r="BM240" s="3">
        <f t="shared" si="194"/>
        <v>0</v>
      </c>
      <c r="BN240" s="3">
        <f t="shared" si="194"/>
        <v>0</v>
      </c>
      <c r="BO240" s="3">
        <f t="shared" si="194"/>
        <v>0</v>
      </c>
      <c r="BP240" s="3">
        <f t="shared" ref="BP240:CN240" si="195">BP236</f>
        <v>0</v>
      </c>
      <c r="BQ240" s="3">
        <f t="shared" si="195"/>
        <v>0</v>
      </c>
      <c r="BR240" s="3">
        <f t="shared" si="195"/>
        <v>0</v>
      </c>
      <c r="BS240" s="3">
        <f t="shared" si="195"/>
        <v>0</v>
      </c>
      <c r="BT240" s="3">
        <f t="shared" si="195"/>
        <v>0</v>
      </c>
      <c r="BU240" s="3">
        <f t="shared" si="195"/>
        <v>0</v>
      </c>
      <c r="BV240" s="3">
        <f t="shared" si="195"/>
        <v>0</v>
      </c>
      <c r="BW240" s="3">
        <f t="shared" si="195"/>
        <v>0</v>
      </c>
      <c r="BX240" s="3">
        <f t="shared" si="195"/>
        <v>0</v>
      </c>
      <c r="BY240" s="3">
        <f t="shared" si="195"/>
        <v>0</v>
      </c>
      <c r="BZ240" s="3">
        <f t="shared" si="195"/>
        <v>0</v>
      </c>
      <c r="CA240" s="3">
        <f t="shared" si="195"/>
        <v>0</v>
      </c>
      <c r="CB240" s="3">
        <f t="shared" si="195"/>
        <v>0</v>
      </c>
      <c r="CC240" s="3">
        <f t="shared" si="195"/>
        <v>0</v>
      </c>
      <c r="CD240" s="3">
        <f t="shared" si="195"/>
        <v>0</v>
      </c>
      <c r="CE240" s="3">
        <f t="shared" si="195"/>
        <v>0</v>
      </c>
      <c r="CF240" s="3">
        <f t="shared" si="195"/>
        <v>0</v>
      </c>
      <c r="CG240" s="3">
        <f t="shared" si="195"/>
        <v>0</v>
      </c>
      <c r="CH240" s="3">
        <f t="shared" si="195"/>
        <v>0</v>
      </c>
      <c r="CI240" s="3">
        <f t="shared" si="195"/>
        <v>0</v>
      </c>
      <c r="CJ240" s="3">
        <f t="shared" si="195"/>
        <v>0</v>
      </c>
      <c r="CK240" s="3">
        <f t="shared" si="195"/>
        <v>0</v>
      </c>
      <c r="CL240" s="3">
        <f t="shared" si="195"/>
        <v>0</v>
      </c>
      <c r="CM240" s="3">
        <f t="shared" si="195"/>
        <v>0</v>
      </c>
      <c r="CN240" s="3">
        <f t="shared" si="195"/>
        <v>0</v>
      </c>
      <c r="CP240" s="221">
        <f>IF(MIN(CP22:CP224)=0,"",MIN(CP22:CP224))</f>
        <v>34.11</v>
      </c>
      <c r="CQ240" s="222">
        <f>IF(CP240="","",VLOOKUP(CP240,CP27:CT224,5,FALSE))</f>
        <v>3</v>
      </c>
      <c r="CR240" s="222" t="str">
        <f>VLOOKUP(CP240,CP27:CQ224,2,FALSE)</f>
        <v>Simon Thornton </v>
      </c>
    </row>
    <row r="241" spans="1:92" ht="12.75" customHeight="1">
      <c r="A241" s="1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</row>
    <row r="242" spans="1:92" ht="13.8" thickBot="1">
      <c r="A242" s="1" t="s">
        <v>11</v>
      </c>
      <c r="E242" s="7"/>
      <c r="F242" s="7"/>
      <c r="M242" s="7"/>
      <c r="N242" s="7"/>
      <c r="O242" s="7"/>
      <c r="P242" s="7"/>
      <c r="Q242" s="7"/>
      <c r="R242" s="7"/>
      <c r="S242" s="7"/>
      <c r="T242" s="7"/>
      <c r="U242" s="7"/>
    </row>
    <row r="243" spans="1:92" ht="12.75" customHeight="1">
      <c r="A243" s="158" t="s">
        <v>5</v>
      </c>
      <c r="B243" s="159" t="s">
        <v>6</v>
      </c>
      <c r="C243" s="25" t="s">
        <v>2</v>
      </c>
      <c r="D243" s="25" t="s">
        <v>134</v>
      </c>
      <c r="E243" s="7"/>
      <c r="F243" s="52"/>
      <c r="G243" s="52"/>
      <c r="H243" s="52"/>
      <c r="I243" s="52"/>
      <c r="J243" s="7"/>
      <c r="K243" s="7"/>
      <c r="L243" s="7"/>
      <c r="M243" s="7"/>
      <c r="N243" s="7"/>
    </row>
    <row r="244" spans="1:92" ht="12.75" customHeight="1">
      <c r="A244" s="26">
        <v>1</v>
      </c>
      <c r="B244" s="13" t="str">
        <f ca="1">IF(C$240=0,"",HLOOKUP(A244,$C$229:$CN$240,9,FALSE))</f>
        <v>Mark Redsell</v>
      </c>
      <c r="C244" s="266">
        <f ca="1">IF(B244="","",HLOOKUP(A244,$C$229:$CN$240,12,FALSE))</f>
        <v>5659.7233460238676</v>
      </c>
      <c r="D244" s="53" t="str">
        <f ca="1">IF(C$240=0,"",HLOOKUP(A244,$C$229:$CN$240,10,FALSE))</f>
        <v>GBU</v>
      </c>
      <c r="E244" s="8"/>
      <c r="F244" s="8"/>
      <c r="G244" s="8"/>
      <c r="H244" s="8"/>
      <c r="I244" s="8"/>
      <c r="J244" s="7"/>
      <c r="K244" s="7"/>
      <c r="L244" s="7"/>
      <c r="M244" s="7"/>
      <c r="N244" s="7"/>
    </row>
    <row r="245" spans="1:92" ht="12.75" customHeight="1">
      <c r="A245" s="26">
        <v>2</v>
      </c>
      <c r="B245" s="13" t="str">
        <f ca="1">IF(D$240=0,"",HLOOKUP(A245,$C$229:$CN$240,9,FALSE))</f>
        <v>Martin Newnham</v>
      </c>
      <c r="C245" s="266">
        <f t="shared" ref="C245:C308" ca="1" si="196">IF(B245="","",HLOOKUP(A245,$C$229:$CN$240,12,FALSE))</f>
        <v>5619.2229274447327</v>
      </c>
      <c r="D245" s="53" t="str">
        <f t="shared" ref="D245:D308" ca="1" si="197">IF(C$240=0,"",HLOOKUP(A245,$C$229:$CN$240,10,FALSE))</f>
        <v>GBU</v>
      </c>
      <c r="E245" s="8"/>
      <c r="F245" s="8"/>
      <c r="G245" s="8"/>
      <c r="H245" s="8"/>
      <c r="I245" s="8"/>
      <c r="J245" s="7"/>
      <c r="K245" s="7"/>
      <c r="L245" s="7"/>
      <c r="M245" s="7"/>
      <c r="N245" s="7"/>
    </row>
    <row r="246" spans="1:92">
      <c r="A246" s="26">
        <v>3</v>
      </c>
      <c r="B246" s="13" t="str">
        <f ca="1">IF(E$240=0,"",HLOOKUP(A246,$C$229:$CN$240,9,FALSE))</f>
        <v>Simon Thornton </v>
      </c>
      <c r="C246" s="266">
        <f t="shared" ca="1" si="196"/>
        <v>5533.7027907626725</v>
      </c>
      <c r="D246" s="53" t="str">
        <f t="shared" ca="1" si="197"/>
        <v>GBU</v>
      </c>
      <c r="E246" s="8"/>
      <c r="F246" s="72"/>
      <c r="G246" s="72"/>
      <c r="H246" s="72"/>
      <c r="I246" s="72"/>
      <c r="J246" s="7"/>
      <c r="K246" s="7"/>
      <c r="L246" s="7"/>
      <c r="M246" s="7"/>
      <c r="N246" s="7"/>
    </row>
    <row r="247" spans="1:92" ht="12.75" customHeight="1">
      <c r="A247" s="26">
        <v>4</v>
      </c>
      <c r="B247" s="13" t="str">
        <f ca="1">IF(F$240=0,"",HLOOKUP(A247,$C$229:$CN$240,9,FALSE))</f>
        <v>Thorsten Folker</v>
      </c>
      <c r="C247" s="266">
        <f t="shared" ca="1" si="196"/>
        <v>5461.4227763797844</v>
      </c>
      <c r="D247" s="53" t="str">
        <f t="shared" ca="1" si="197"/>
        <v>Schwaben</v>
      </c>
      <c r="E247" s="8"/>
      <c r="F247" s="153"/>
      <c r="G247" s="153"/>
      <c r="H247" s="153"/>
      <c r="I247" s="153"/>
      <c r="J247" s="7"/>
      <c r="K247" s="7"/>
      <c r="L247" s="7"/>
      <c r="M247" s="7"/>
      <c r="N247" s="7"/>
    </row>
    <row r="248" spans="1:92">
      <c r="A248" s="26">
        <v>5</v>
      </c>
      <c r="B248" s="13" t="str">
        <f ca="1">IF(G$240=0,"",HLOOKUP(A248,$C$229:$CN$240,9,FALSE))</f>
        <v>André Austen</v>
      </c>
      <c r="C248" s="266">
        <f t="shared" ca="1" si="196"/>
        <v>5413.4082503222553</v>
      </c>
      <c r="D248" s="53" t="str">
        <f t="shared" ca="1" si="197"/>
        <v>Germany 2</v>
      </c>
      <c r="E248" s="8"/>
      <c r="F248" s="153"/>
      <c r="G248" s="153"/>
      <c r="H248" s="153"/>
      <c r="I248" s="153"/>
      <c r="J248" s="7"/>
      <c r="K248" s="7"/>
      <c r="L248" s="7"/>
      <c r="M248" s="7"/>
      <c r="N248" s="7"/>
    </row>
    <row r="249" spans="1:92">
      <c r="A249" s="26">
        <v>6</v>
      </c>
      <c r="B249" s="13" t="str">
        <f ca="1">IF(H$240=0,"",HLOOKUP(A249,$C$229:$CN$240,9,FALSE))</f>
        <v>Peter Gunning</v>
      </c>
      <c r="C249" s="266">
        <f t="shared" ca="1" si="196"/>
        <v>5365.6546079672198</v>
      </c>
      <c r="D249" s="53" t="str">
        <f t="shared" ca="1" si="197"/>
        <v>Mickey's Massive</v>
      </c>
      <c r="E249" s="8"/>
      <c r="F249" s="7"/>
      <c r="G249" s="7"/>
      <c r="H249" s="7"/>
      <c r="I249" s="7"/>
      <c r="J249" s="7"/>
      <c r="K249" s="7"/>
      <c r="L249" s="7"/>
      <c r="M249" s="7"/>
      <c r="N249" s="7"/>
    </row>
    <row r="250" spans="1:92">
      <c r="A250" s="26">
        <v>7</v>
      </c>
      <c r="B250" s="13" t="str">
        <f ca="1">IF(I$240=0,"",HLOOKUP(A250,$C$229:$CN$240,9,FALSE))</f>
        <v>Joel West </v>
      </c>
      <c r="C250" s="266">
        <f t="shared" ca="1" si="196"/>
        <v>5321.8382833318947</v>
      </c>
      <c r="D250" s="53" t="str">
        <f t="shared" ca="1" si="197"/>
        <v>Mickey's Massive</v>
      </c>
      <c r="E250" s="8"/>
      <c r="F250" s="8"/>
    </row>
    <row r="251" spans="1:92">
      <c r="A251" s="26">
        <v>8</v>
      </c>
      <c r="B251" s="13" t="str">
        <f ca="1">IF(J$240=0,"",HLOOKUP(A251,$C$229:$CN$240,9,FALSE))</f>
        <v>Søren Krogh</v>
      </c>
      <c r="C251" s="266">
        <f t="shared" ca="1" si="196"/>
        <v>5309.638532991944</v>
      </c>
      <c r="D251" s="53">
        <f t="shared" ca="1" si="197"/>
        <v>0</v>
      </c>
      <c r="E251" s="7"/>
      <c r="F251" s="7"/>
    </row>
    <row r="252" spans="1:92">
      <c r="A252" s="26">
        <v>9</v>
      </c>
      <c r="B252" s="13" t="str">
        <f ca="1">IF(K$240=0,"",HLOOKUP(A252,$C$229:$CN$240,9,FALSE))</f>
        <v>Tobias Reik</v>
      </c>
      <c r="C252" s="266">
        <f t="shared" ca="1" si="196"/>
        <v>5307.912401357381</v>
      </c>
      <c r="D252" s="53" t="str">
        <f t="shared" ca="1" si="197"/>
        <v>Schwaben</v>
      </c>
      <c r="E252" s="7"/>
      <c r="F252" s="7"/>
    </row>
    <row r="253" spans="1:92">
      <c r="A253" s="26">
        <v>10</v>
      </c>
      <c r="B253" s="13" t="str">
        <f ca="1">IF(L$240=0,"",HLOOKUP(A253,$C$229:$CN$240,9,FALSE))</f>
        <v>Peter Kowalski</v>
      </c>
      <c r="C253" s="266">
        <f t="shared" ca="1" si="196"/>
        <v>5282.2630602855916</v>
      </c>
      <c r="D253" s="53" t="str">
        <f t="shared" ca="1" si="197"/>
        <v>SAF</v>
      </c>
      <c r="E253" s="7"/>
      <c r="F253" s="7"/>
    </row>
    <row r="254" spans="1:92">
      <c r="A254" s="26">
        <v>11</v>
      </c>
      <c r="B254" s="13" t="str">
        <f ca="1">IF(M$240=0,"",HLOOKUP(A254,$C$229:$CN$240,9,FALSE))</f>
        <v>Markus Meissner</v>
      </c>
      <c r="C254" s="266">
        <f t="shared" ca="1" si="196"/>
        <v>5276.5919135529812</v>
      </c>
      <c r="D254" s="53" t="str">
        <f t="shared" ca="1" si="197"/>
        <v>SWISS LURCH</v>
      </c>
      <c r="E254" s="7"/>
      <c r="F254" s="7"/>
    </row>
    <row r="255" spans="1:92">
      <c r="A255" s="26">
        <v>12</v>
      </c>
      <c r="B255" s="13" t="str">
        <f ca="1">IF(N$240=0,"",HLOOKUP(A255,$C$229:$CN$240,9,FALSE))</f>
        <v>Alvaro Silgado</v>
      </c>
      <c r="C255" s="266">
        <f t="shared" ca="1" si="196"/>
        <v>5164.707446732983</v>
      </c>
      <c r="D255" s="53" t="str">
        <f t="shared" ca="1" si="197"/>
        <v>Watering Can</v>
      </c>
      <c r="E255" s="7"/>
      <c r="F255" s="7"/>
    </row>
    <row r="256" spans="1:92">
      <c r="A256" s="26">
        <v>13</v>
      </c>
      <c r="B256" s="13" t="str">
        <f ca="1">IF(O$240=0,"",HLOOKUP(A256,$C$229:$CN$240,9,FALSE))</f>
        <v>John Phillips</v>
      </c>
      <c r="C256" s="266">
        <f t="shared" ca="1" si="196"/>
        <v>5139.5774869761653</v>
      </c>
      <c r="D256" s="53" t="str">
        <f t="shared" ca="1" si="197"/>
        <v>Swillers</v>
      </c>
      <c r="E256" s="7"/>
      <c r="F256" s="7"/>
    </row>
    <row r="257" spans="1:6">
      <c r="A257" s="26">
        <v>14</v>
      </c>
      <c r="B257" s="13" t="str">
        <f ca="1">IF(P$240=0,"",HLOOKUP(A257,$C$229:$CN$240,9,FALSE))</f>
        <v>Daniel Schneider</v>
      </c>
      <c r="C257" s="266">
        <f t="shared" ca="1" si="196"/>
        <v>5076.3970359077375</v>
      </c>
      <c r="D257" s="53" t="str">
        <f t="shared" ca="1" si="197"/>
        <v>Germany 2</v>
      </c>
      <c r="E257" s="7"/>
      <c r="F257" s="7"/>
    </row>
    <row r="258" spans="1:6">
      <c r="A258" s="26">
        <v>15</v>
      </c>
      <c r="B258" s="13" t="str">
        <f ca="1">IF(Q$236=0,"",HLOOKUP(A258,$C$229:$CN$240,9,FALSE))</f>
        <v>Eberhard Rosemann</v>
      </c>
      <c r="C258" s="266">
        <f t="shared" ca="1" si="196"/>
        <v>5048.4005799586657</v>
      </c>
      <c r="D258" s="53" t="str">
        <f t="shared" ca="1" si="197"/>
        <v>No Name</v>
      </c>
      <c r="E258" s="7"/>
      <c r="F258" s="7"/>
    </row>
    <row r="259" spans="1:6">
      <c r="A259" s="26">
        <v>16</v>
      </c>
      <c r="B259" s="13" t="str">
        <f ca="1">IF(R$240=0,"",HLOOKUP(A259,$C$229:$CN$240,9,FALSE))</f>
        <v>Sebastian Reichert</v>
      </c>
      <c r="C259" s="266">
        <f t="shared" ca="1" si="196"/>
        <v>5046.8204843978256</v>
      </c>
      <c r="D259" s="53" t="str">
        <f t="shared" ca="1" si="197"/>
        <v>Germany 2</v>
      </c>
      <c r="F259" s="7"/>
    </row>
    <row r="260" spans="1:6">
      <c r="A260" s="26">
        <v>17</v>
      </c>
      <c r="B260" s="13" t="str">
        <f ca="1">IF(S$240=0,"",HLOOKUP(A260,$C$229:$CN$240,9,FALSE))</f>
        <v>Dieter Perlick</v>
      </c>
      <c r="C260" s="266">
        <f t="shared" ca="1" si="196"/>
        <v>5016.0293181826637</v>
      </c>
      <c r="D260" s="53" t="str">
        <f t="shared" ca="1" si="197"/>
        <v>SAF</v>
      </c>
    </row>
    <row r="261" spans="1:6">
      <c r="A261" s="26">
        <v>18</v>
      </c>
      <c r="B261" s="13" t="str">
        <f ca="1">IF(T$240=0,"",HLOOKUP(A261,$C$229:$CN$240,9,FALSE))</f>
        <v>Stefan Bertschi</v>
      </c>
      <c r="C261" s="266">
        <f t="shared" ca="1" si="196"/>
        <v>5014.4978785933599</v>
      </c>
      <c r="D261" s="53" t="str">
        <f t="shared" ca="1" si="197"/>
        <v>Mickey's Massive</v>
      </c>
    </row>
    <row r="262" spans="1:6">
      <c r="A262" s="26">
        <v>19</v>
      </c>
      <c r="B262" s="13" t="str">
        <f ca="1">IF(U$240=0,"",HLOOKUP(A262,$C$229:$CN$240,9,FALSE))</f>
        <v>Klaus Kowalski</v>
      </c>
      <c r="C262" s="266">
        <f t="shared" ca="1" si="196"/>
        <v>4989.6360421751669</v>
      </c>
      <c r="D262" s="53" t="str">
        <f t="shared" ca="1" si="197"/>
        <v>SAF</v>
      </c>
    </row>
    <row r="263" spans="1:6">
      <c r="A263" s="26">
        <v>20</v>
      </c>
      <c r="B263" s="13" t="str">
        <f ca="1">IF(V$240=0,"",HLOOKUP(A263,$C$229:$CN$240,9,FALSE))</f>
        <v>Siegfried Schedel</v>
      </c>
      <c r="C263" s="266">
        <f t="shared" ca="1" si="196"/>
        <v>4974.7220680869159</v>
      </c>
      <c r="D263" s="53" t="str">
        <f t="shared" ca="1" si="197"/>
        <v>Schwaben</v>
      </c>
    </row>
    <row r="264" spans="1:6">
      <c r="A264" s="26">
        <v>21</v>
      </c>
      <c r="B264" s="13" t="str">
        <f ca="1">IF(W$240=0,"",HLOOKUP(A264,$C$229:$CN$240,9,FALSE))</f>
        <v>Mark Treble</v>
      </c>
      <c r="C264" s="266">
        <f t="shared" ca="1" si="196"/>
        <v>4969.0365300865169</v>
      </c>
      <c r="D264" s="53" t="str">
        <f t="shared" ca="1" si="197"/>
        <v>THE Team</v>
      </c>
    </row>
    <row r="265" spans="1:6">
      <c r="A265" s="26">
        <v>22</v>
      </c>
      <c r="B265" s="13" t="str">
        <f ca="1">IF(X$240=0,"",HLOOKUP(A265,$C$229:$CN$240,9,FALSE))</f>
        <v>Plöschberger Hannes</v>
      </c>
      <c r="C265" s="266">
        <f t="shared" ca="1" si="196"/>
        <v>4863.7570697049277</v>
      </c>
      <c r="D265" s="53">
        <f t="shared" ca="1" si="197"/>
        <v>0</v>
      </c>
    </row>
    <row r="266" spans="1:6">
      <c r="A266" s="26">
        <v>23</v>
      </c>
      <c r="B266" s="13" t="str">
        <f ca="1">IF(Y$240=0,"",HLOOKUP(A266,$C$229:$CN$240,9,FALSE))</f>
        <v>Gary Harrison</v>
      </c>
      <c r="C266" s="266">
        <f t="shared" ca="1" si="196"/>
        <v>4831.3205134845921</v>
      </c>
      <c r="D266" s="53" t="str">
        <f t="shared" ca="1" si="197"/>
        <v>It's A Fix</v>
      </c>
    </row>
    <row r="267" spans="1:6">
      <c r="A267" s="26">
        <v>24</v>
      </c>
      <c r="B267" s="13" t="str">
        <f ca="1">IF(Z$240=0,"",HLOOKUP(A267,$C$229:$CN$240,9,FALSE))</f>
        <v>Stefan Bernardy</v>
      </c>
      <c r="C267" s="266">
        <f t="shared" ca="1" si="196"/>
        <v>4805.3070477214305</v>
      </c>
      <c r="D267" s="53" t="str">
        <f t="shared" ca="1" si="197"/>
        <v>Netherlands</v>
      </c>
    </row>
    <row r="268" spans="1:6">
      <c r="A268" s="26">
        <v>25</v>
      </c>
      <c r="B268" s="13" t="str">
        <f ca="1">IF(AA$240=0,"",HLOOKUP(A268,$C$229:$CN$240,9,FALSE))</f>
        <v>Greg Dakin</v>
      </c>
      <c r="C268" s="266">
        <f t="shared" ca="1" si="196"/>
        <v>4805.0862563424316</v>
      </c>
      <c r="D268" s="53" t="str">
        <f t="shared" ca="1" si="197"/>
        <v>Swillers</v>
      </c>
    </row>
    <row r="269" spans="1:6">
      <c r="A269" s="26">
        <v>26</v>
      </c>
      <c r="B269" s="13" t="str">
        <f ca="1">IF(AB$240=0,"",HLOOKUP(A269,$C$229:$CN$240,9,FALSE))</f>
        <v>Klaus Brettner</v>
      </c>
      <c r="C269" s="266">
        <f t="shared" ca="1" si="196"/>
        <v>4795.2890305863102</v>
      </c>
      <c r="D269" s="53" t="str">
        <f t="shared" ca="1" si="197"/>
        <v>Celox Team</v>
      </c>
    </row>
    <row r="270" spans="1:6">
      <c r="A270" s="26">
        <v>27</v>
      </c>
      <c r="B270" s="13" t="str">
        <f ca="1">IF(AC$240=0,"",HLOOKUP(A270,$C$229:$CN$240,9,FALSE))</f>
        <v>Jesper Christensen</v>
      </c>
      <c r="C270" s="266">
        <f t="shared" ca="1" si="196"/>
        <v>4744.5390503670224</v>
      </c>
      <c r="D270" s="53">
        <f t="shared" ca="1" si="197"/>
        <v>0</v>
      </c>
    </row>
    <row r="271" spans="1:6">
      <c r="A271" s="26">
        <v>28</v>
      </c>
      <c r="B271" s="13" t="str">
        <f ca="1">IF(AD$240=0,"",HLOOKUP(A271,$C$229:$CN$240,9,FALSE))</f>
        <v>George Young</v>
      </c>
      <c r="C271" s="266">
        <f t="shared" ca="1" si="196"/>
        <v>4585.094856461169</v>
      </c>
      <c r="D271" s="53" t="str">
        <f t="shared" ca="1" si="197"/>
        <v>A Team</v>
      </c>
    </row>
    <row r="272" spans="1:6">
      <c r="A272" s="26">
        <v>29</v>
      </c>
      <c r="B272" s="13" t="str">
        <f ca="1">IF(AE$240=0,"",HLOOKUP(A272,$C$229:$CN$240,9,FALSE))</f>
        <v>Martin Kopp</v>
      </c>
      <c r="C272" s="266">
        <f t="shared" ca="1" si="196"/>
        <v>4583.9893216860382</v>
      </c>
      <c r="D272" s="53" t="str">
        <f t="shared" ca="1" si="197"/>
        <v>No Name</v>
      </c>
    </row>
    <row r="273" spans="1:4">
      <c r="A273" s="26">
        <v>30</v>
      </c>
      <c r="B273" s="13" t="str">
        <f ca="1">IF(AF$240=0,"",HLOOKUP(A273,$C$229:$CN$240,9,FALSE))</f>
        <v>Thomas Henselmann</v>
      </c>
      <c r="C273" s="266">
        <f t="shared" ca="1" si="196"/>
        <v>4540.0254644628021</v>
      </c>
      <c r="D273" s="53" t="str">
        <f t="shared" ca="1" si="197"/>
        <v>SWISS LURCH</v>
      </c>
    </row>
    <row r="274" spans="1:4">
      <c r="A274" s="26">
        <v>31</v>
      </c>
      <c r="B274" s="13" t="str">
        <f ca="1">IF(AG$240=0,"",HLOOKUP(A274,$C$229:$CN$240,9,FALSE))</f>
        <v>Martin Ulrich </v>
      </c>
      <c r="C274" s="266">
        <f t="shared" ca="1" si="196"/>
        <v>4536.8011803647023</v>
      </c>
      <c r="D274" s="53" t="str">
        <f t="shared" ca="1" si="197"/>
        <v>SWISS LURCH</v>
      </c>
    </row>
    <row r="275" spans="1:4">
      <c r="A275" s="26">
        <v>32</v>
      </c>
      <c r="B275" s="13" t="str">
        <f ca="1">IF(AH$240=0,"",HLOOKUP(A275,$C$229:$CN$240,9,FALSE))</f>
        <v>Thomas Deinert</v>
      </c>
      <c r="C275" s="266">
        <f t="shared" ca="1" si="196"/>
        <v>4531.8615940299296</v>
      </c>
      <c r="D275" s="53" t="str">
        <f t="shared" ca="1" si="197"/>
        <v>Celox Team</v>
      </c>
    </row>
    <row r="276" spans="1:4">
      <c r="A276" s="26">
        <v>33</v>
      </c>
      <c r="B276" s="13" t="str">
        <f ca="1">IF(AI$240=0,"",HLOOKUP(A276,$C$229:$CN$240,9,FALSE))</f>
        <v>Mark Abbotts</v>
      </c>
      <c r="C276" s="266">
        <f t="shared" ca="1" si="196"/>
        <v>4476.2405737505824</v>
      </c>
      <c r="D276" s="53" t="str">
        <f t="shared" ca="1" si="197"/>
        <v>Watering Can</v>
      </c>
    </row>
    <row r="277" spans="1:4">
      <c r="A277" s="26">
        <v>34</v>
      </c>
      <c r="B277" s="13" t="str">
        <f ca="1">IF(AJ$240=0,"",HLOOKUP(A277,$C$229:$CN$240,9,FALSE))</f>
        <v>Mick Walsh</v>
      </c>
      <c r="C277" s="266">
        <f t="shared" ca="1" si="196"/>
        <v>4462.9058880432995</v>
      </c>
      <c r="D277" s="53" t="str">
        <f t="shared" ca="1" si="197"/>
        <v>A Team</v>
      </c>
    </row>
    <row r="278" spans="1:4">
      <c r="A278" s="26">
        <v>35</v>
      </c>
      <c r="B278" s="13" t="str">
        <f ca="1">IF(AK$240=0,"",HLOOKUP(A278,$C$229:$CN$240,9,FALSE))</f>
        <v>Mike Shellim</v>
      </c>
      <c r="C278" s="266">
        <f t="shared" ca="1" si="196"/>
        <v>4260.9757883050461</v>
      </c>
      <c r="D278" s="53">
        <f t="shared" ca="1" si="197"/>
        <v>0</v>
      </c>
    </row>
    <row r="279" spans="1:4">
      <c r="A279" s="26">
        <v>36</v>
      </c>
      <c r="B279" s="13" t="str">
        <f ca="1">IF(AL$240=0,"",HLOOKUP(A279,$C$229:$CN$240,9,FALSE))</f>
        <v>Torsten Hermann</v>
      </c>
      <c r="C279" s="266">
        <f t="shared" ca="1" si="196"/>
        <v>4183.6688978249567</v>
      </c>
      <c r="D279" s="53" t="str">
        <f t="shared" ca="1" si="197"/>
        <v>Celox Team</v>
      </c>
    </row>
    <row r="280" spans="1:4">
      <c r="A280" s="26">
        <v>37</v>
      </c>
      <c r="B280" s="13" t="str">
        <f ca="1">IF(AM$240=0,"",HLOOKUP(A280,$C$229:$CN$240,9,FALSE))</f>
        <v>Pete Burgess</v>
      </c>
      <c r="C280" s="266">
        <f t="shared" ca="1" si="196"/>
        <v>4138.9250517195233</v>
      </c>
      <c r="D280" s="53" t="str">
        <f t="shared" ca="1" si="197"/>
        <v>No Name</v>
      </c>
    </row>
    <row r="281" spans="1:4">
      <c r="A281" s="26">
        <v>38</v>
      </c>
      <c r="B281" s="13" t="str">
        <f ca="1">IF(AN$240=0,"",HLOOKUP(A281,$C$229:$CN$240,9,FALSE))</f>
        <v>Allen Elliott</v>
      </c>
      <c r="C281" s="266">
        <f t="shared" ca="1" si="196"/>
        <v>4123.5273366835409</v>
      </c>
      <c r="D281" s="53" t="str">
        <f t="shared" ca="1" si="197"/>
        <v>It's a Fix</v>
      </c>
    </row>
    <row r="282" spans="1:4">
      <c r="A282" s="26">
        <v>39</v>
      </c>
      <c r="B282" s="13" t="str">
        <f ca="1">IF(AO$240=0,"",HLOOKUP(A282,$C$229:$CN$240,9,FALSE))</f>
        <v>Marc Schmieding</v>
      </c>
      <c r="C282" s="266">
        <f t="shared" ca="1" si="196"/>
        <v>3798.784804740827</v>
      </c>
      <c r="D282" s="53">
        <f t="shared" ca="1" si="197"/>
        <v>0</v>
      </c>
    </row>
    <row r="283" spans="1:4">
      <c r="A283" s="26">
        <v>40</v>
      </c>
      <c r="B283" s="13" t="str">
        <f ca="1">IF(AP$240=0,"",HLOOKUP(A283,$C$229:$CN$240,9,FALSE))</f>
        <v>Ulrich Duttenhofer</v>
      </c>
      <c r="C283" s="266">
        <f t="shared" ca="1" si="196"/>
        <v>3668.0137112771704</v>
      </c>
      <c r="D283" s="53">
        <f t="shared" ca="1" si="197"/>
        <v>0</v>
      </c>
    </row>
    <row r="284" spans="1:4">
      <c r="A284" s="26">
        <v>41</v>
      </c>
      <c r="B284" s="13" t="str">
        <f ca="1">IF(AQ$240=0,"",HLOOKUP(A284,$C$229:$CN$240,9,FALSE))</f>
        <v>Jon Edison</v>
      </c>
      <c r="C284" s="266">
        <f t="shared" ca="1" si="196"/>
        <v>2791.475563555638</v>
      </c>
      <c r="D284" s="53" t="str">
        <f t="shared" ca="1" si="197"/>
        <v>THE Team</v>
      </c>
    </row>
    <row r="285" spans="1:4">
      <c r="A285" s="26">
        <v>42</v>
      </c>
      <c r="B285" s="13" t="str">
        <f ca="1">IF(AR$240=0,"",HLOOKUP(A285,$C$229:$CN$240,9,FALSE))</f>
        <v>Mike Evans</v>
      </c>
      <c r="C285" s="266">
        <f t="shared" ca="1" si="196"/>
        <v>1526.6167361878424</v>
      </c>
      <c r="D285" s="53" t="str">
        <f t="shared" ca="1" si="197"/>
        <v>Watering Can</v>
      </c>
    </row>
    <row r="286" spans="1:4">
      <c r="A286" s="26">
        <v>43</v>
      </c>
      <c r="B286" s="13" t="str">
        <f ca="1">IF(AS$240=0,"",HLOOKUP(A286,$C$229:$CN$240,9,FALSE))</f>
        <v>Robert Hermans</v>
      </c>
      <c r="C286" s="266">
        <f t="shared" ca="1" si="196"/>
        <v>1284.1416656737183</v>
      </c>
      <c r="D286" s="53" t="str">
        <f t="shared" ca="1" si="197"/>
        <v>Netherlands</v>
      </c>
    </row>
    <row r="287" spans="1:4">
      <c r="A287" s="26">
        <v>44</v>
      </c>
      <c r="B287" s="13" t="str">
        <f ca="1">IF(AT$240=0,"",HLOOKUP(A287,$C$229:$CN$240,9,FALSE))</f>
        <v>Tony Robertson</v>
      </c>
      <c r="C287" s="266">
        <f t="shared" ca="1" si="196"/>
        <v>715.62980030721315</v>
      </c>
      <c r="D287" s="53" t="str">
        <f t="shared" ca="1" si="197"/>
        <v>It's a Fix</v>
      </c>
    </row>
    <row r="288" spans="1:4">
      <c r="A288" s="26">
        <v>45</v>
      </c>
      <c r="B288" s="13" t="str">
        <f ca="1">IF(AU$240=0,"",HLOOKUP(A288,$C$229:$CN$240,9,FALSE))</f>
        <v>Jason Bioletti</v>
      </c>
      <c r="C288" s="266">
        <f t="shared" ca="1" si="196"/>
        <v>595.65286878696077</v>
      </c>
      <c r="D288" s="53">
        <f t="shared" ca="1" si="197"/>
        <v>0</v>
      </c>
    </row>
    <row r="289" spans="1:4">
      <c r="A289" s="26">
        <v>46</v>
      </c>
      <c r="B289" s="13" t="str">
        <f ca="1">IF(AV$240=0,"",HLOOKUP(A289,$C$229:$CN$240,9,FALSE))</f>
        <v>Frank Hulton </v>
      </c>
      <c r="C289" s="266">
        <f t="shared" ca="1" si="196"/>
        <v>4.5019861933209464E-12</v>
      </c>
      <c r="D289" s="53" t="str">
        <f t="shared" ca="1" si="197"/>
        <v>THE Team</v>
      </c>
    </row>
    <row r="290" spans="1:4">
      <c r="A290" s="26">
        <v>47</v>
      </c>
      <c r="B290" s="13" t="str">
        <f ca="1">IF(AW$240=0,"",HLOOKUP(A290,$C$229:$CN$240,9,FALSE))</f>
        <v>Paul Garnett</v>
      </c>
      <c r="C290" s="266">
        <f t="shared" ca="1" si="196"/>
        <v>4.0541855609227592E-12</v>
      </c>
      <c r="D290" s="53" t="str">
        <f t="shared" ca="1" si="197"/>
        <v>Swillers</v>
      </c>
    </row>
    <row r="291" spans="1:4">
      <c r="A291" s="26">
        <v>48</v>
      </c>
      <c r="B291" s="13" t="str">
        <f ca="1">IF(AX$240=0,"",HLOOKUP(A291,$C$229:$CN$240,9,FALSE))</f>
        <v>Robert Ryan</v>
      </c>
      <c r="C291" s="266">
        <f t="shared" ca="1" si="196"/>
        <v>3.7140266065802772E-12</v>
      </c>
      <c r="D291" s="53" t="str">
        <f t="shared" ca="1" si="197"/>
        <v>A Team</v>
      </c>
    </row>
    <row r="292" spans="1:4">
      <c r="A292" s="26">
        <v>49</v>
      </c>
      <c r="B292" s="13" t="str">
        <f ca="1">IF(AY$240=0,"",HLOOKUP(A292,$C$229:$CN$240,9,FALSE))</f>
        <v>Arne Finkeldey</v>
      </c>
      <c r="C292" s="266">
        <f t="shared" ca="1" si="196"/>
        <v>3.561249863264381E-12</v>
      </c>
      <c r="D292" s="53">
        <f t="shared" ca="1" si="197"/>
        <v>0</v>
      </c>
    </row>
    <row r="293" spans="1:4">
      <c r="A293" s="26">
        <v>50</v>
      </c>
      <c r="B293" s="13" t="str">
        <f ca="1">IF(AZ$240=0,"",HLOOKUP(A293,$C$229:$CN$240,9,FALSE))</f>
        <v>Rick Ruijsink</v>
      </c>
      <c r="C293" s="266">
        <f t="shared" ca="1" si="196"/>
        <v>3.1550687044179461E-12</v>
      </c>
      <c r="D293" s="53" t="str">
        <f t="shared" ca="1" si="197"/>
        <v>Netherlands</v>
      </c>
    </row>
    <row r="294" spans="1:4">
      <c r="A294" s="26">
        <v>51</v>
      </c>
      <c r="B294" s="13" t="str">
        <f>IF(BA$240=0,"",HLOOKUP(A294,$C$229:$CN$240,9,FALSE))</f>
        <v/>
      </c>
      <c r="C294" s="266" t="str">
        <f t="shared" si="196"/>
        <v/>
      </c>
      <c r="D294" s="53">
        <f t="shared" ca="1" si="197"/>
        <v>0</v>
      </c>
    </row>
    <row r="295" spans="1:4">
      <c r="A295" s="26">
        <v>52</v>
      </c>
      <c r="B295" s="13" t="str">
        <f>IF(BB$240=0,"",HLOOKUP(A295,$C$229:$CN$240,9,FALSE))</f>
        <v/>
      </c>
      <c r="C295" s="266" t="str">
        <f t="shared" si="196"/>
        <v/>
      </c>
      <c r="D295" s="53" t="e">
        <f t="shared" ca="1" si="197"/>
        <v>#N/A</v>
      </c>
    </row>
    <row r="296" spans="1:4">
      <c r="A296" s="26">
        <v>53</v>
      </c>
      <c r="B296" s="13" t="str">
        <f>IF(BC$240=0,"",HLOOKUP(A296,$C$229:$CN$240,9,FALSE))</f>
        <v/>
      </c>
      <c r="C296" s="266" t="str">
        <f t="shared" si="196"/>
        <v/>
      </c>
      <c r="D296" s="53" t="e">
        <f t="shared" ca="1" si="197"/>
        <v>#N/A</v>
      </c>
    </row>
    <row r="297" spans="1:4">
      <c r="A297" s="26">
        <v>54</v>
      </c>
      <c r="B297" s="13" t="str">
        <f>IF(BD$240=0,"",HLOOKUP(A297,$C$229:$CN$240,9,FALSE))</f>
        <v/>
      </c>
      <c r="C297" s="266" t="str">
        <f t="shared" si="196"/>
        <v/>
      </c>
      <c r="D297" s="53" t="e">
        <f t="shared" ca="1" si="197"/>
        <v>#N/A</v>
      </c>
    </row>
    <row r="298" spans="1:4">
      <c r="A298" s="26">
        <v>55</v>
      </c>
      <c r="B298" s="13" t="str">
        <f>IF(BE$240=0,"",HLOOKUP(A298,$C$229:$CN$240,9,FALSE))</f>
        <v/>
      </c>
      <c r="C298" s="266" t="str">
        <f t="shared" si="196"/>
        <v/>
      </c>
      <c r="D298" s="53" t="e">
        <f t="shared" ca="1" si="197"/>
        <v>#N/A</v>
      </c>
    </row>
    <row r="299" spans="1:4">
      <c r="A299" s="26">
        <v>56</v>
      </c>
      <c r="B299" s="13" t="str">
        <f>IF(BF$240=0,"",HLOOKUP(A299,$C$229:$CN$240,9,FALSE))</f>
        <v/>
      </c>
      <c r="C299" s="266" t="str">
        <f t="shared" si="196"/>
        <v/>
      </c>
      <c r="D299" s="53" t="e">
        <f t="shared" ca="1" si="197"/>
        <v>#N/A</v>
      </c>
    </row>
    <row r="300" spans="1:4">
      <c r="A300" s="26">
        <v>57</v>
      </c>
      <c r="B300" s="13" t="str">
        <f>IF(BG$240=0,"",HLOOKUP(A300,$C$229:$CN$240,9,FALSE))</f>
        <v/>
      </c>
      <c r="C300" s="266" t="str">
        <f t="shared" si="196"/>
        <v/>
      </c>
      <c r="D300" s="53" t="e">
        <f t="shared" ca="1" si="197"/>
        <v>#N/A</v>
      </c>
    </row>
    <row r="301" spans="1:4">
      <c r="A301" s="26">
        <v>58</v>
      </c>
      <c r="B301" s="13" t="str">
        <f>IF(BH$240=0,"",HLOOKUP(A301,$C$229:$CN$240,9,FALSE))</f>
        <v/>
      </c>
      <c r="C301" s="266" t="str">
        <f t="shared" si="196"/>
        <v/>
      </c>
      <c r="D301" s="53" t="e">
        <f t="shared" ca="1" si="197"/>
        <v>#N/A</v>
      </c>
    </row>
    <row r="302" spans="1:4">
      <c r="A302" s="26">
        <v>59</v>
      </c>
      <c r="B302" s="13" t="str">
        <f>IF(BI$240=0,"",HLOOKUP(A302,$C$229:$CN$240,9,FALSE))</f>
        <v/>
      </c>
      <c r="C302" s="266" t="str">
        <f t="shared" si="196"/>
        <v/>
      </c>
      <c r="D302" s="53" t="e">
        <f t="shared" ca="1" si="197"/>
        <v>#N/A</v>
      </c>
    </row>
    <row r="303" spans="1:4">
      <c r="A303" s="26">
        <v>60</v>
      </c>
      <c r="B303" s="13" t="str">
        <f>IF(BJ$240=0,"",HLOOKUP(A303,$C$229:$CN$240,9,FALSE))</f>
        <v/>
      </c>
      <c r="C303" s="266" t="str">
        <f t="shared" si="196"/>
        <v/>
      </c>
      <c r="D303" s="53" t="e">
        <f t="shared" ca="1" si="197"/>
        <v>#N/A</v>
      </c>
    </row>
    <row r="304" spans="1:4">
      <c r="A304" s="26">
        <v>61</v>
      </c>
      <c r="B304" s="13" t="str">
        <f>IF(BK$240=0,"",HLOOKUP(A304,$C$229:$CN$240,9,FALSE))</f>
        <v/>
      </c>
      <c r="C304" s="266" t="str">
        <f t="shared" si="196"/>
        <v/>
      </c>
      <c r="D304" s="53" t="e">
        <f t="shared" ca="1" si="197"/>
        <v>#N/A</v>
      </c>
    </row>
    <row r="305" spans="1:4">
      <c r="A305" s="26">
        <v>62</v>
      </c>
      <c r="B305" s="13" t="str">
        <f>IF(BL$240=0,"",HLOOKUP(A305,$C$229:$CN$240,9,FALSE))</f>
        <v/>
      </c>
      <c r="C305" s="266" t="str">
        <f t="shared" si="196"/>
        <v/>
      </c>
      <c r="D305" s="53" t="e">
        <f t="shared" ca="1" si="197"/>
        <v>#N/A</v>
      </c>
    </row>
    <row r="306" spans="1:4">
      <c r="A306" s="26">
        <v>63</v>
      </c>
      <c r="B306" s="13" t="str">
        <f>IF(BM$240=0,"",HLOOKUP(A306,$C$229:$CN$240,9,FALSE))</f>
        <v/>
      </c>
      <c r="C306" s="266" t="str">
        <f t="shared" si="196"/>
        <v/>
      </c>
      <c r="D306" s="53" t="e">
        <f t="shared" ca="1" si="197"/>
        <v>#N/A</v>
      </c>
    </row>
    <row r="307" spans="1:4">
      <c r="A307" s="26">
        <v>64</v>
      </c>
      <c r="B307" s="13" t="str">
        <f>IF(BN$240=0,"",HLOOKUP(A307,$C$229:$CN$240,9,FALSE))</f>
        <v/>
      </c>
      <c r="C307" s="266" t="str">
        <f t="shared" si="196"/>
        <v/>
      </c>
      <c r="D307" s="53" t="e">
        <f t="shared" ca="1" si="197"/>
        <v>#N/A</v>
      </c>
    </row>
    <row r="308" spans="1:4">
      <c r="A308" s="26">
        <v>65</v>
      </c>
      <c r="B308" s="13" t="str">
        <f>IF(BO$240=0,"",HLOOKUP(A308,$C$229:$CN$240,9,FALSE))</f>
        <v/>
      </c>
      <c r="C308" s="266" t="str">
        <f t="shared" si="196"/>
        <v/>
      </c>
      <c r="D308" s="53" t="e">
        <f t="shared" ca="1" si="197"/>
        <v>#N/A</v>
      </c>
    </row>
    <row r="309" spans="1:4">
      <c r="A309" s="26">
        <v>66</v>
      </c>
      <c r="B309" s="13" t="str">
        <f>IF(BP$240=0,"",HLOOKUP(A309,$C$229:$CN$240,9,FALSE))</f>
        <v/>
      </c>
      <c r="C309" s="266" t="str">
        <f t="shared" ref="C309:C333" si="198">IF(B309="","",HLOOKUP(A309,$C$229:$CN$240,12,FALSE))</f>
        <v/>
      </c>
      <c r="D309" s="53" t="e">
        <f t="shared" ref="D309:D333" ca="1" si="199">IF(C$240=0,"",HLOOKUP(A309,$C$229:$CN$240,10,FALSE))</f>
        <v>#N/A</v>
      </c>
    </row>
    <row r="310" spans="1:4">
      <c r="A310" s="26">
        <v>67</v>
      </c>
      <c r="B310" s="13" t="str">
        <f>IF(BQ$240=0,"",HLOOKUP(A310,$C$229:$CN$240,9,FALSE))</f>
        <v/>
      </c>
      <c r="C310" s="266" t="str">
        <f t="shared" si="198"/>
        <v/>
      </c>
      <c r="D310" s="53" t="e">
        <f t="shared" ca="1" si="199"/>
        <v>#N/A</v>
      </c>
    </row>
    <row r="311" spans="1:4">
      <c r="A311" s="26">
        <v>68</v>
      </c>
      <c r="B311" s="13" t="str">
        <f>IF(BR$240=0,"",HLOOKUP(A311,$C$229:$CN$240,9,FALSE))</f>
        <v/>
      </c>
      <c r="C311" s="266" t="str">
        <f t="shared" si="198"/>
        <v/>
      </c>
      <c r="D311" s="53" t="e">
        <f t="shared" ca="1" si="199"/>
        <v>#N/A</v>
      </c>
    </row>
    <row r="312" spans="1:4">
      <c r="A312" s="26">
        <v>69</v>
      </c>
      <c r="B312" s="13" t="str">
        <f>IF(BS$240=0,"",HLOOKUP(A312,$C$229:$CN$240,9,FALSE))</f>
        <v/>
      </c>
      <c r="C312" s="266" t="str">
        <f t="shared" si="198"/>
        <v/>
      </c>
      <c r="D312" s="53" t="e">
        <f t="shared" ca="1" si="199"/>
        <v>#N/A</v>
      </c>
    </row>
    <row r="313" spans="1:4">
      <c r="A313" s="26">
        <v>70</v>
      </c>
      <c r="B313" s="13" t="str">
        <f>IF(BT$240=0,"",HLOOKUP(A313,$C$229:$CN$240,9,FALSE))</f>
        <v/>
      </c>
      <c r="C313" s="266" t="str">
        <f t="shared" si="198"/>
        <v/>
      </c>
      <c r="D313" s="53" t="e">
        <f t="shared" ca="1" si="199"/>
        <v>#N/A</v>
      </c>
    </row>
    <row r="314" spans="1:4">
      <c r="A314" s="26">
        <v>71</v>
      </c>
      <c r="B314" s="13" t="str">
        <f>IF(BU$240=0,"",HLOOKUP(A314,$C$229:$CN$240,9,FALSE))</f>
        <v/>
      </c>
      <c r="C314" s="266" t="str">
        <f t="shared" si="198"/>
        <v/>
      </c>
      <c r="D314" s="53" t="e">
        <f t="shared" ca="1" si="199"/>
        <v>#N/A</v>
      </c>
    </row>
    <row r="315" spans="1:4">
      <c r="A315" s="26">
        <v>72</v>
      </c>
      <c r="B315" s="13" t="str">
        <f>IF(BV$240=0,"",HLOOKUP(A315,$C$229:$CN$240,9,FALSE))</f>
        <v/>
      </c>
      <c r="C315" s="266" t="str">
        <f t="shared" si="198"/>
        <v/>
      </c>
      <c r="D315" s="53" t="e">
        <f t="shared" ca="1" si="199"/>
        <v>#N/A</v>
      </c>
    </row>
    <row r="316" spans="1:4">
      <c r="A316" s="26">
        <v>73</v>
      </c>
      <c r="B316" s="13" t="str">
        <f>IF(BW$240=0,"",HLOOKUP(A316,$C$229:$CN$240,9,FALSE))</f>
        <v/>
      </c>
      <c r="C316" s="266" t="str">
        <f t="shared" si="198"/>
        <v/>
      </c>
      <c r="D316" s="53" t="e">
        <f t="shared" ca="1" si="199"/>
        <v>#N/A</v>
      </c>
    </row>
    <row r="317" spans="1:4">
      <c r="A317" s="26">
        <v>74</v>
      </c>
      <c r="B317" s="13" t="str">
        <f>IF(BX$240=0,"",HLOOKUP(A317,$C$229:$CN$240,9,FALSE))</f>
        <v/>
      </c>
      <c r="C317" s="266" t="str">
        <f t="shared" si="198"/>
        <v/>
      </c>
      <c r="D317" s="53" t="e">
        <f t="shared" ca="1" si="199"/>
        <v>#N/A</v>
      </c>
    </row>
    <row r="318" spans="1:4">
      <c r="A318" s="26">
        <v>75</v>
      </c>
      <c r="B318" s="13" t="str">
        <f>IF(BY$240=0,"",HLOOKUP(A318,$C$229:$CN$240,9,FALSE))</f>
        <v/>
      </c>
      <c r="C318" s="266" t="str">
        <f t="shared" si="198"/>
        <v/>
      </c>
      <c r="D318" s="53" t="e">
        <f t="shared" ca="1" si="199"/>
        <v>#N/A</v>
      </c>
    </row>
    <row r="319" spans="1:4">
      <c r="A319" s="26">
        <v>76</v>
      </c>
      <c r="B319" s="13" t="str">
        <f>IF(BZ$240=0,"",HLOOKUP(A319,$C$229:$CN$240,9,FALSE))</f>
        <v/>
      </c>
      <c r="C319" s="266" t="str">
        <f t="shared" si="198"/>
        <v/>
      </c>
      <c r="D319" s="53" t="e">
        <f t="shared" ca="1" si="199"/>
        <v>#N/A</v>
      </c>
    </row>
    <row r="320" spans="1:4">
      <c r="A320" s="26">
        <v>77</v>
      </c>
      <c r="B320" s="13" t="str">
        <f>IF(CA$240=0,"",HLOOKUP(A320,$C$229:$CN$240,9,FALSE))</f>
        <v/>
      </c>
      <c r="C320" s="266" t="str">
        <f t="shared" si="198"/>
        <v/>
      </c>
      <c r="D320" s="53" t="e">
        <f t="shared" ca="1" si="199"/>
        <v>#N/A</v>
      </c>
    </row>
    <row r="321" spans="1:4">
      <c r="A321" s="26">
        <v>78</v>
      </c>
      <c r="B321" s="13" t="str">
        <f>IF(CB$240=0,"",HLOOKUP(A321,$C$229:$CN$240,9,FALSE))</f>
        <v/>
      </c>
      <c r="C321" s="266" t="str">
        <f t="shared" si="198"/>
        <v/>
      </c>
      <c r="D321" s="53" t="e">
        <f t="shared" ca="1" si="199"/>
        <v>#N/A</v>
      </c>
    </row>
    <row r="322" spans="1:4">
      <c r="A322" s="26">
        <v>79</v>
      </c>
      <c r="B322" s="13" t="str">
        <f>IF(CC$240=0,"",HLOOKUP(A322,$C$229:$CN$240,9,FALSE))</f>
        <v/>
      </c>
      <c r="C322" s="266" t="str">
        <f t="shared" si="198"/>
        <v/>
      </c>
      <c r="D322" s="53" t="e">
        <f t="shared" ca="1" si="199"/>
        <v>#N/A</v>
      </c>
    </row>
    <row r="323" spans="1:4">
      <c r="A323" s="26">
        <v>80</v>
      </c>
      <c r="B323" s="13" t="str">
        <f>IF(CD$240=0,"",HLOOKUP(A323,$C$229:$CN$240,9,FALSE))</f>
        <v/>
      </c>
      <c r="C323" s="266" t="str">
        <f t="shared" si="198"/>
        <v/>
      </c>
      <c r="D323" s="53" t="e">
        <f t="shared" ca="1" si="199"/>
        <v>#N/A</v>
      </c>
    </row>
    <row r="324" spans="1:4">
      <c r="A324" s="26">
        <v>81</v>
      </c>
      <c r="B324" s="13" t="str">
        <f>IF(CE$240=0,"",HLOOKUP(A324,$C$229:$CN$240,9,FALSE))</f>
        <v/>
      </c>
      <c r="C324" s="266" t="str">
        <f t="shared" si="198"/>
        <v/>
      </c>
      <c r="D324" s="53" t="e">
        <f t="shared" ca="1" si="199"/>
        <v>#N/A</v>
      </c>
    </row>
    <row r="325" spans="1:4">
      <c r="A325" s="26">
        <v>82</v>
      </c>
      <c r="B325" s="13" t="str">
        <f>IF(CF$240=0,"",HLOOKUP(A325,$C$229:$CN$240,9,FALSE))</f>
        <v/>
      </c>
      <c r="C325" s="266" t="str">
        <f t="shared" si="198"/>
        <v/>
      </c>
      <c r="D325" s="53" t="e">
        <f t="shared" ca="1" si="199"/>
        <v>#N/A</v>
      </c>
    </row>
    <row r="326" spans="1:4">
      <c r="A326" s="26">
        <v>83</v>
      </c>
      <c r="B326" s="13" t="str">
        <f>IF(CG$240=0,"",HLOOKUP(A326,$C$229:$CN$240,9,FALSE))</f>
        <v/>
      </c>
      <c r="C326" s="266" t="str">
        <f t="shared" si="198"/>
        <v/>
      </c>
      <c r="D326" s="53" t="e">
        <f t="shared" ca="1" si="199"/>
        <v>#N/A</v>
      </c>
    </row>
    <row r="327" spans="1:4">
      <c r="A327" s="26">
        <v>84</v>
      </c>
      <c r="B327" s="13" t="str">
        <f>IF(CH$240=0,"",HLOOKUP(A327,$C$229:$CN$240,9,FALSE))</f>
        <v/>
      </c>
      <c r="C327" s="266" t="str">
        <f t="shared" si="198"/>
        <v/>
      </c>
      <c r="D327" s="53" t="e">
        <f t="shared" ca="1" si="199"/>
        <v>#N/A</v>
      </c>
    </row>
    <row r="328" spans="1:4">
      <c r="A328" s="26">
        <v>85</v>
      </c>
      <c r="B328" s="13" t="str">
        <f>IF(CI$240=0,"",HLOOKUP(A328,$C$229:$CN$240,9,FALSE))</f>
        <v/>
      </c>
      <c r="C328" s="266" t="str">
        <f t="shared" si="198"/>
        <v/>
      </c>
      <c r="D328" s="53" t="e">
        <f t="shared" ca="1" si="199"/>
        <v>#N/A</v>
      </c>
    </row>
    <row r="329" spans="1:4">
      <c r="A329" s="26">
        <v>86</v>
      </c>
      <c r="B329" s="13" t="str">
        <f>IF(CJ$240=0,"",HLOOKUP(A329,$C$229:$CN$240,9,FALSE))</f>
        <v/>
      </c>
      <c r="C329" s="266" t="str">
        <f t="shared" si="198"/>
        <v/>
      </c>
      <c r="D329" s="53" t="e">
        <f t="shared" ca="1" si="199"/>
        <v>#N/A</v>
      </c>
    </row>
    <row r="330" spans="1:4">
      <c r="A330" s="26">
        <v>87</v>
      </c>
      <c r="B330" s="13" t="str">
        <f>IF(CK$240=0,"",HLOOKUP(A330,$C$229:$CN$240,9,FALSE))</f>
        <v/>
      </c>
      <c r="C330" s="266" t="str">
        <f t="shared" si="198"/>
        <v/>
      </c>
      <c r="D330" s="53" t="e">
        <f t="shared" ca="1" si="199"/>
        <v>#N/A</v>
      </c>
    </row>
    <row r="331" spans="1:4">
      <c r="A331" s="26">
        <v>88</v>
      </c>
      <c r="B331" s="13" t="str">
        <f>IF(CL$240=0,"",HLOOKUP(A331,$C$229:$CN$240,9,FALSE))</f>
        <v/>
      </c>
      <c r="C331" s="266" t="str">
        <f t="shared" si="198"/>
        <v/>
      </c>
      <c r="D331" s="53" t="e">
        <f t="shared" ca="1" si="199"/>
        <v>#N/A</v>
      </c>
    </row>
    <row r="332" spans="1:4">
      <c r="A332" s="26">
        <v>89</v>
      </c>
      <c r="B332" s="13" t="str">
        <f>IF(CM$240=0,"",HLOOKUP(A332,$C$229:$CN$240,9,FALSE))</f>
        <v/>
      </c>
      <c r="C332" s="266" t="str">
        <f t="shared" si="198"/>
        <v/>
      </c>
      <c r="D332" s="53" t="e">
        <f t="shared" ca="1" si="199"/>
        <v>#N/A</v>
      </c>
    </row>
    <row r="333" spans="1:4" ht="13.8" thickBot="1">
      <c r="A333" s="27">
        <v>90</v>
      </c>
      <c r="B333" s="14" t="str">
        <f>IF(CN$240=0,"",HLOOKUP(A333,$C$229:$CN$240,9,FALSE))</f>
        <v/>
      </c>
      <c r="C333" s="266" t="str">
        <f t="shared" si="198"/>
        <v/>
      </c>
      <c r="D333" s="53" t="e">
        <f t="shared" ca="1" si="199"/>
        <v>#N/A</v>
      </c>
    </row>
  </sheetData>
  <sheetProtection sheet="1" objects="1" scenarios="1"/>
  <protectedRanges>
    <protectedRange sqref="C11:CN11" name="Teams"/>
    <protectedRange sqref="C27:CN224" name="Times"/>
    <protectedRange sqref="C13:CN16" name="Pilot and team"/>
  </protectedRanges>
  <mergeCells count="63">
    <mergeCell ref="A240:B240"/>
    <mergeCell ref="A136:A140"/>
    <mergeCell ref="A141:A145"/>
    <mergeCell ref="A156:A160"/>
    <mergeCell ref="A231:B231"/>
    <mergeCell ref="A233:B233"/>
    <mergeCell ref="A230:B230"/>
    <mergeCell ref="A229:B229"/>
    <mergeCell ref="A235:B235"/>
    <mergeCell ref="A206:A210"/>
    <mergeCell ref="A211:A215"/>
    <mergeCell ref="A237:B237"/>
    <mergeCell ref="A176:A180"/>
    <mergeCell ref="A239:B239"/>
    <mergeCell ref="A232:B232"/>
    <mergeCell ref="A46:A50"/>
    <mergeCell ref="A51:A55"/>
    <mergeCell ref="A56:A60"/>
    <mergeCell ref="A101:A105"/>
    <mergeCell ref="A106:A110"/>
    <mergeCell ref="A171:A175"/>
    <mergeCell ref="A166:A170"/>
    <mergeCell ref="A116:A120"/>
    <mergeCell ref="A151:A155"/>
    <mergeCell ref="A131:A135"/>
    <mergeCell ref="A121:A125"/>
    <mergeCell ref="A126:A130"/>
    <mergeCell ref="A181:A185"/>
    <mergeCell ref="A146:A150"/>
    <mergeCell ref="A161:A165"/>
    <mergeCell ref="A236:B236"/>
    <mergeCell ref="A234:B234"/>
    <mergeCell ref="A221:A225"/>
    <mergeCell ref="A196:A200"/>
    <mergeCell ref="A201:A205"/>
    <mergeCell ref="A186:A190"/>
    <mergeCell ref="A191:A195"/>
    <mergeCell ref="A216:A220"/>
    <mergeCell ref="CP12:CQ12"/>
    <mergeCell ref="C20:CN20"/>
    <mergeCell ref="CP13:CP17"/>
    <mergeCell ref="CR229:CR231"/>
    <mergeCell ref="CQ13:CQ17"/>
    <mergeCell ref="CP226:CQ226"/>
    <mergeCell ref="CQ229:CQ231"/>
    <mergeCell ref="CP20:CQ20"/>
    <mergeCell ref="CP229:CP231"/>
    <mergeCell ref="A91:A95"/>
    <mergeCell ref="A111:A115"/>
    <mergeCell ref="A96:A100"/>
    <mergeCell ref="A3:B5"/>
    <mergeCell ref="C12:CN12"/>
    <mergeCell ref="A76:A80"/>
    <mergeCell ref="A81:A85"/>
    <mergeCell ref="A86:A90"/>
    <mergeCell ref="A21:A25"/>
    <mergeCell ref="A26:A30"/>
    <mergeCell ref="A31:A35"/>
    <mergeCell ref="A36:A40"/>
    <mergeCell ref="A71:A75"/>
    <mergeCell ref="A61:A65"/>
    <mergeCell ref="A66:A70"/>
    <mergeCell ref="A41:A45"/>
  </mergeCells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T101"/>
  <sheetViews>
    <sheetView tabSelected="1" topLeftCell="C1" workbookViewId="0">
      <selection activeCell="O5" sqref="O5:Q19"/>
    </sheetView>
  </sheetViews>
  <sheetFormatPr defaultColWidth="9.109375" defaultRowHeight="13.2"/>
  <cols>
    <col min="1" max="1" width="13.6640625" style="76" customWidth="1"/>
    <col min="2" max="3" width="25" style="76" customWidth="1"/>
    <col min="4" max="4" width="12.44140625" style="76" customWidth="1"/>
    <col min="5" max="5" width="3" style="76" customWidth="1"/>
    <col min="6" max="6" width="13.5546875" style="76" customWidth="1"/>
    <col min="7" max="7" width="3.44140625" style="76" customWidth="1"/>
    <col min="8" max="8" width="8.33203125" style="76" customWidth="1"/>
    <col min="9" max="9" width="3.33203125" style="76" customWidth="1"/>
    <col min="10" max="10" width="9.109375" style="76"/>
    <col min="11" max="11" width="29.33203125" style="76" customWidth="1"/>
    <col min="12" max="13" width="9.109375" style="76"/>
    <col min="14" max="14" width="0" style="76" hidden="1" customWidth="1"/>
    <col min="15" max="15" width="9.109375" style="76"/>
    <col min="16" max="16" width="32" style="76" customWidth="1"/>
    <col min="17" max="17" width="9.109375" style="76"/>
    <col min="18" max="18" width="0" style="76" hidden="1" customWidth="1"/>
    <col min="19" max="19" width="16.6640625" style="76" hidden="1" customWidth="1"/>
    <col min="20" max="20" width="0" style="76" hidden="1" customWidth="1"/>
    <col min="21" max="16384" width="9.109375" style="76"/>
  </cols>
  <sheetData>
    <row r="1" spans="1:20" ht="17.399999999999999">
      <c r="A1" s="75" t="str">
        <f>CONCATENATE("Results Summary - ",'Enter data here!'!D3)</f>
        <v>Results Summary - South Open</v>
      </c>
      <c r="F1" s="306">
        <f>IF('Enter data here!'!D4="","",'Enter data here!'!D4)</f>
        <v>41769</v>
      </c>
      <c r="G1" s="306"/>
      <c r="H1" s="306"/>
    </row>
    <row r="2" spans="1:20" ht="6" customHeight="1">
      <c r="H2" s="91"/>
    </row>
    <row r="3" spans="1:20" ht="13.8">
      <c r="A3" s="77" t="s">
        <v>81</v>
      </c>
      <c r="B3" s="78"/>
      <c r="C3" s="78"/>
      <c r="D3" s="78"/>
      <c r="E3" s="253"/>
      <c r="G3" s="229"/>
      <c r="H3" s="229" t="str">
        <f>CONCATENATE("CD - ",'Enter data here!'!D5)</f>
        <v>CD - John Phillips</v>
      </c>
      <c r="J3" s="77" t="s">
        <v>36</v>
      </c>
      <c r="O3" s="76" t="s">
        <v>149</v>
      </c>
      <c r="P3" s="77"/>
    </row>
    <row r="4" spans="1:20" ht="13.8" thickBot="1">
      <c r="J4" s="76" t="s">
        <v>59</v>
      </c>
    </row>
    <row r="5" spans="1:20" ht="13.5" customHeight="1" thickBot="1">
      <c r="A5" s="79" t="str">
        <f>'Enter data here!'!A243</f>
        <v>Rank</v>
      </c>
      <c r="B5" s="80" t="str">
        <f>'Enter data here!'!B243</f>
        <v>Competitor</v>
      </c>
      <c r="C5" s="262" t="s">
        <v>134</v>
      </c>
      <c r="D5" s="81" t="str">
        <f>'Enter data here!'!C243</f>
        <v>Score</v>
      </c>
      <c r="J5" s="79" t="s">
        <v>3</v>
      </c>
      <c r="K5" s="80" t="s">
        <v>6</v>
      </c>
      <c r="L5" s="81" t="s">
        <v>1</v>
      </c>
      <c r="O5" s="80" t="s">
        <v>5</v>
      </c>
      <c r="P5" s="80" t="s">
        <v>150</v>
      </c>
      <c r="Q5" s="80" t="s">
        <v>2</v>
      </c>
      <c r="R5" s="269" t="s">
        <v>5</v>
      </c>
      <c r="S5" s="269" t="s">
        <v>148</v>
      </c>
      <c r="T5" s="269" t="s">
        <v>151</v>
      </c>
    </row>
    <row r="6" spans="1:20">
      <c r="A6" s="83">
        <f>'Enter data here!'!A244</f>
        <v>1</v>
      </c>
      <c r="B6" s="84" t="str">
        <f ca="1">'Enter data here!'!B244</f>
        <v>Mark Redsell</v>
      </c>
      <c r="C6" s="263" t="str">
        <f ca="1">'Enter data here!'!D244</f>
        <v>GBU</v>
      </c>
      <c r="D6" s="85">
        <f ca="1">'Enter data here!'!C244</f>
        <v>5659.7233460238676</v>
      </c>
      <c r="J6" s="83">
        <f t="shared" ref="J6:J45" si="0">A6</f>
        <v>1</v>
      </c>
      <c r="K6" s="89" t="str">
        <f ca="1">IF(ISERROR('Full round scores'!F11-'Full round scores'!F10),"",IF(('Full round scores'!F11-'Full round scores'!F10)&lt;0.001,CONCATENATE('Full round scores'!E10,$N$7),'Full round scores'!E10))</f>
        <v>Peter Gunning</v>
      </c>
      <c r="L6" s="85">
        <f>'Enter data here!'!$CP27</f>
        <v>37.270000000000003</v>
      </c>
      <c r="O6" s="206">
        <v>1</v>
      </c>
      <c r="P6" s="277" t="s">
        <v>136</v>
      </c>
      <c r="Q6" s="268">
        <v>16812.64</v>
      </c>
      <c r="R6" s="76">
        <f ca="1">RANK(T6,T6:T45)</f>
        <v>28</v>
      </c>
      <c r="S6" s="76" t="str">
        <f>'Enter data here!'!C$11</f>
        <v>Schwaben</v>
      </c>
      <c r="T6" s="76">
        <f ca="1">SUMIF(C6:C55,S6,D6:D55)</f>
        <v>15744.05724582408</v>
      </c>
    </row>
    <row r="7" spans="1:20">
      <c r="A7" s="83">
        <f>'Enter data here!'!A245</f>
        <v>2</v>
      </c>
      <c r="B7" s="84" t="str">
        <f ca="1">'Enter data here!'!B245</f>
        <v>Martin Newnham</v>
      </c>
      <c r="C7" s="263" t="str">
        <f ca="1">'Enter data here!'!D245</f>
        <v>GBU</v>
      </c>
      <c r="D7" s="85">
        <f ca="1">'Enter data here!'!C245</f>
        <v>5619.2229274447327</v>
      </c>
      <c r="J7" s="83">
        <f t="shared" si="0"/>
        <v>2</v>
      </c>
      <c r="K7" s="90" t="str">
        <f ca="1">IF(ISERROR('Full round scores'!I11-'Full round scores'!I10),"",IF(('Full round scores'!I11-'Full round scores'!I10)&lt;0.001,CONCATENATE('Full round scores'!H10,$N$7),'Full round scores'!H10))</f>
        <v>Søren Krogh</v>
      </c>
      <c r="L7" s="85">
        <f>'Enter data here!'!$CP32</f>
        <v>36.43</v>
      </c>
      <c r="N7" s="217" t="s">
        <v>72</v>
      </c>
      <c r="O7" s="206">
        <v>2</v>
      </c>
      <c r="P7" s="277" t="s">
        <v>137</v>
      </c>
      <c r="Q7" s="268">
        <v>15744.05</v>
      </c>
      <c r="R7" s="76">
        <f ca="1">RANK(T7,T6:T45)</f>
        <v>40</v>
      </c>
      <c r="S7" s="76" t="str">
        <f>'Enter data here!'!D$11</f>
        <v>Netherlands</v>
      </c>
      <c r="T7" s="76">
        <f ca="1">SUMIF(C6:C55,S7,D6:D55)</f>
        <v>6089.4487133951516</v>
      </c>
    </row>
    <row r="8" spans="1:20">
      <c r="A8" s="83">
        <f>'Enter data here!'!A246</f>
        <v>3</v>
      </c>
      <c r="B8" s="84" t="str">
        <f ca="1">'Enter data here!'!B246</f>
        <v>Simon Thornton </v>
      </c>
      <c r="C8" s="263" t="str">
        <f ca="1">'Enter data here!'!D246</f>
        <v>GBU</v>
      </c>
      <c r="D8" s="85">
        <f ca="1">'Enter data here!'!C246</f>
        <v>5533.7027907626725</v>
      </c>
      <c r="J8" s="86">
        <f t="shared" si="0"/>
        <v>3</v>
      </c>
      <c r="K8" s="90" t="str">
        <f ca="1">IF(ISERROR('Full round scores'!L11-'Full round scores'!L10),"",IF(('Full round scores'!L11-'Full round scores'!L10)&lt;0.001,CONCATENATE('Full round scores'!K10,$N$7),'Full round scores'!K10))</f>
        <v>Simon Thornton </v>
      </c>
      <c r="L8" s="218">
        <f>'Enter data here!'!$CP37</f>
        <v>34.11</v>
      </c>
      <c r="O8" s="206">
        <v>3</v>
      </c>
      <c r="P8" s="277" t="s">
        <v>145</v>
      </c>
      <c r="Q8" s="268">
        <v>15701.99</v>
      </c>
      <c r="R8" s="76">
        <f ca="1">RANK(T8,T6:T45)</f>
        <v>27</v>
      </c>
      <c r="S8" s="76" t="str">
        <f>'Enter data here!'!E$11</f>
        <v>GBU</v>
      </c>
      <c r="T8" s="76">
        <f ca="1">SUMIF(C6:C55,S8,D6:D55)</f>
        <v>16812.649064231271</v>
      </c>
    </row>
    <row r="9" spans="1:20">
      <c r="A9" s="83">
        <f>'Enter data here!'!A247</f>
        <v>4</v>
      </c>
      <c r="B9" s="84" t="str">
        <f ca="1">'Enter data here!'!B247</f>
        <v>Thorsten Folker</v>
      </c>
      <c r="C9" s="263" t="str">
        <f ca="1">'Enter data here!'!D247</f>
        <v>Schwaben</v>
      </c>
      <c r="D9" s="85">
        <f ca="1">'Enter data here!'!C247</f>
        <v>5461.4227763797844</v>
      </c>
      <c r="J9" s="86">
        <f t="shared" si="0"/>
        <v>4</v>
      </c>
      <c r="K9" s="90" t="str">
        <f ca="1">IF(ISERROR('Full round scores'!O11-'Full round scores'!O10),"",IF(('Full round scores'!O11-'Full round scores'!O10)&lt;0.001,CONCATENATE('Full round scores'!N10,$N$7),'Full round scores'!N10))</f>
        <v>Mark Redsell</v>
      </c>
      <c r="L9" s="218">
        <f>'Enter data here!'!$CP42</f>
        <v>37.4</v>
      </c>
      <c r="O9" s="206">
        <v>4</v>
      </c>
      <c r="P9" s="277" t="s">
        <v>141</v>
      </c>
      <c r="Q9" s="268">
        <v>15536.63</v>
      </c>
      <c r="R9" s="76">
        <f ca="1">RANK(T9,T6:T45)</f>
        <v>37</v>
      </c>
      <c r="S9" s="76" t="str">
        <f>'Enter data here!'!F$11</f>
        <v>It's a Fix</v>
      </c>
      <c r="T9" s="76">
        <f ca="1">SUMIF(C6:C55,S9,D6:D55)</f>
        <v>9670.4776504753463</v>
      </c>
    </row>
    <row r="10" spans="1:20">
      <c r="A10" s="83">
        <f>'Enter data here!'!A248</f>
        <v>5</v>
      </c>
      <c r="B10" s="84" t="str">
        <f ca="1">'Enter data here!'!B248</f>
        <v>André Austen</v>
      </c>
      <c r="C10" s="263" t="str">
        <f ca="1">'Enter data here!'!D248</f>
        <v>Germany 2</v>
      </c>
      <c r="D10" s="85">
        <f ca="1">'Enter data here!'!C248</f>
        <v>5413.4082503222553</v>
      </c>
      <c r="J10" s="86">
        <f t="shared" si="0"/>
        <v>5</v>
      </c>
      <c r="K10" s="90" t="str">
        <f ca="1">IF(ISERROR('Full round scores'!R11-'Full round scores'!R10),"",IF(('Full round scores'!R11-'Full round scores'!R10)&lt;0.001,CONCATENATE('Full round scores'!Q10,$N$7),'Full round scores'!Q10))</f>
        <v>John Phillips</v>
      </c>
      <c r="L10" s="218">
        <f>'Enter data here!'!$CP47</f>
        <v>39.200000000000003</v>
      </c>
      <c r="O10" s="206">
        <v>5</v>
      </c>
      <c r="P10" s="277" t="s">
        <v>144</v>
      </c>
      <c r="Q10" s="268">
        <v>15287.93</v>
      </c>
      <c r="R10" s="76">
        <f ca="1">RANK(T10,T6:T45)</f>
        <v>34</v>
      </c>
      <c r="S10" s="270" t="str">
        <f>'Enter data here!'!G$11</f>
        <v>Celox Team</v>
      </c>
      <c r="T10" s="76">
        <f ca="1">SUMIF(C6:C55,S10,D6:D55)</f>
        <v>13510.819522441196</v>
      </c>
    </row>
    <row r="11" spans="1:20">
      <c r="A11" s="83">
        <f>'Enter data here!'!A249</f>
        <v>6</v>
      </c>
      <c r="B11" s="84" t="str">
        <f ca="1">'Enter data here!'!B249</f>
        <v>Peter Gunning</v>
      </c>
      <c r="C11" s="263" t="str">
        <f ca="1">'Enter data here!'!D249</f>
        <v>Mickey's Massive</v>
      </c>
      <c r="D11" s="85">
        <f ca="1">'Enter data here!'!C249</f>
        <v>5365.6546079672198</v>
      </c>
      <c r="J11" s="86">
        <f t="shared" si="0"/>
        <v>6</v>
      </c>
      <c r="K11" s="90" t="str">
        <f ca="1">IF(ISERROR('Full round scores'!U11-'Full round scores'!U10),"",IF(('Full round scores'!U11-'Full round scores'!U10)&lt;0.001,CONCATENATE('Full round scores'!T10,$N$7),'Full round scores'!T10))</f>
        <v>Tobias Reik</v>
      </c>
      <c r="L11" s="218">
        <f>'Enter data here!'!$CP52</f>
        <v>38.159999999999997</v>
      </c>
      <c r="O11" s="206">
        <v>6</v>
      </c>
      <c r="P11" s="277" t="s">
        <v>147</v>
      </c>
      <c r="Q11" s="268">
        <v>14353.42</v>
      </c>
      <c r="R11" s="76">
        <f ca="1">RANK(T11,T6:T45)</f>
        <v>30</v>
      </c>
      <c r="S11" s="76" t="str">
        <f>'Enter data here!'!H$11</f>
        <v>Germany 2</v>
      </c>
      <c r="T11" s="76">
        <f ca="1">SUMIF(C6:C55,S11,D6:D55)</f>
        <v>15536.625770627817</v>
      </c>
    </row>
    <row r="12" spans="1:20">
      <c r="A12" s="83">
        <f>'Enter data here!'!A250</f>
        <v>7</v>
      </c>
      <c r="B12" s="84" t="str">
        <f ca="1">'Enter data here!'!B250</f>
        <v>Joel West </v>
      </c>
      <c r="C12" s="263" t="str">
        <f ca="1">'Enter data here!'!D250</f>
        <v>Mickey's Massive</v>
      </c>
      <c r="D12" s="85">
        <f ca="1">'Enter data here!'!C250</f>
        <v>5321.8382833318947</v>
      </c>
      <c r="J12" s="86">
        <f t="shared" si="0"/>
        <v>7</v>
      </c>
      <c r="K12" s="90" t="str">
        <f ca="1">IF(ISERROR('Full round scores'!X11-'Full round scores'!X10),"",IF(('Full round scores'!X11-'Full round scores'!X10)&lt;0.001,CONCATENATE('Full round scores'!W10,$N$7),'Full round scores'!W10))</f>
        <v>Mark Redsell</v>
      </c>
      <c r="L12" s="218">
        <f>'Enter data here!'!$CP57</f>
        <v>36.99</v>
      </c>
      <c r="O12" s="206">
        <v>7</v>
      </c>
      <c r="P12" s="277" t="s">
        <v>140</v>
      </c>
      <c r="Q12" s="268">
        <v>13510.82</v>
      </c>
      <c r="R12" s="76">
        <f ca="1">RANK(T12,T6:T45)</f>
        <v>35</v>
      </c>
      <c r="S12" s="76" t="str">
        <f>'Enter data here!'!I$11</f>
        <v>Watering Can</v>
      </c>
      <c r="T12" s="76">
        <f ca="1">SUMIF(C6:C55,S12,D6:D55)</f>
        <v>11167.564756671407</v>
      </c>
    </row>
    <row r="13" spans="1:20">
      <c r="A13" s="83">
        <f>'Enter data here!'!A251</f>
        <v>8</v>
      </c>
      <c r="B13" s="84" t="str">
        <f ca="1">'Enter data here!'!B251</f>
        <v>Søren Krogh</v>
      </c>
      <c r="C13" s="263">
        <f ca="1">'Enter data here!'!D251</f>
        <v>0</v>
      </c>
      <c r="D13" s="85">
        <f ca="1">'Enter data here!'!C251</f>
        <v>5309.638532991944</v>
      </c>
      <c r="J13" s="86">
        <f t="shared" si="0"/>
        <v>8</v>
      </c>
      <c r="K13" s="90" t="str">
        <f>IF(ISERROR('Full round scores'!AA11-'Full round scores'!AA10),"",IF(('Full round scores'!AA11-'Full round scores'!AA10)&lt;0.001,CONCATENATE('Full round scores'!Z10,$N$7),'Full round scores'!Z10))</f>
        <v/>
      </c>
      <c r="L13" s="218" t="str">
        <f>'Enter data here!'!$CP62</f>
        <v/>
      </c>
      <c r="O13" s="206">
        <v>8</v>
      </c>
      <c r="P13" s="277" t="s">
        <v>142</v>
      </c>
      <c r="Q13" s="268">
        <v>11167.57</v>
      </c>
      <c r="R13" s="76">
        <f ca="1">RANK(T13,T6:T45)</f>
        <v>36</v>
      </c>
      <c r="S13" s="76" t="str">
        <f>'Enter data here!'!J$11</f>
        <v>Swillers</v>
      </c>
      <c r="T13" s="76">
        <f ca="1">SUMIF(C6:C55,S13,D6:D55)</f>
        <v>9944.6637433186006</v>
      </c>
    </row>
    <row r="14" spans="1:20">
      <c r="A14" s="83">
        <f>'Enter data here!'!A252</f>
        <v>9</v>
      </c>
      <c r="B14" s="84" t="str">
        <f ca="1">'Enter data here!'!B252</f>
        <v>Tobias Reik</v>
      </c>
      <c r="C14" s="263" t="str">
        <f ca="1">'Enter data here!'!D252</f>
        <v>Schwaben</v>
      </c>
      <c r="D14" s="85">
        <f ca="1">'Enter data here!'!C252</f>
        <v>5307.912401357381</v>
      </c>
      <c r="J14" s="86">
        <f t="shared" si="0"/>
        <v>9</v>
      </c>
      <c r="K14" s="90" t="str">
        <f>IF(ISERROR('Full round scores'!AD11-'Full round scores'!AD10),"",IF(('Full round scores'!AD11-'Full round scores'!AD10)&lt;0.001,CONCATENATE('Full round scores'!AC10,$N$7),'Full round scores'!AC10))</f>
        <v/>
      </c>
      <c r="L14" s="218" t="str">
        <f>'Enter data here!'!$CP67</f>
        <v/>
      </c>
      <c r="O14" s="206">
        <v>9</v>
      </c>
      <c r="P14" s="277" t="s">
        <v>146</v>
      </c>
      <c r="Q14" s="268">
        <v>11071.32</v>
      </c>
      <c r="R14" s="76">
        <f ca="1">RANK(T14,T6:T45)</f>
        <v>31</v>
      </c>
      <c r="S14" s="76" t="str">
        <f>'Enter data here!'!K$11</f>
        <v>SAF</v>
      </c>
      <c r="T14" s="76">
        <f ca="1">SUMIF(C6:C55,S14,D6:D55)</f>
        <v>15287.928420643422</v>
      </c>
    </row>
    <row r="15" spans="1:20">
      <c r="A15" s="83">
        <f>'Enter data here!'!A253</f>
        <v>10</v>
      </c>
      <c r="B15" s="84" t="str">
        <f ca="1">'Enter data here!'!B253</f>
        <v>Peter Kowalski</v>
      </c>
      <c r="C15" s="263" t="str">
        <f ca="1">'Enter data here!'!D253</f>
        <v>SAF</v>
      </c>
      <c r="D15" s="85">
        <f ca="1">'Enter data here!'!C253</f>
        <v>5282.2630602855916</v>
      </c>
      <c r="J15" s="86">
        <f t="shared" si="0"/>
        <v>10</v>
      </c>
      <c r="K15" s="90" t="str">
        <f>IF(ISERROR('Full round scores'!AG11-'Full round scores'!AG10),"",IF(('Full round scores'!AG11-'Full round scores'!AG10)&lt;0.001,CONCATENATE('Full round scores'!AF10,$N$7),'Full round scores'!AF10))</f>
        <v/>
      </c>
      <c r="L15" s="218" t="str">
        <f>'Enter data here!'!$CP72</f>
        <v/>
      </c>
      <c r="O15" s="206">
        <v>10</v>
      </c>
      <c r="P15" s="277" t="s">
        <v>143</v>
      </c>
      <c r="Q15" s="268">
        <v>9944.67</v>
      </c>
      <c r="R15" s="76">
        <f ca="1">RANK(T15,T6:T45)</f>
        <v>39</v>
      </c>
      <c r="S15" s="76" t="str">
        <f>'Enter data here!'!L$11</f>
        <v>THE Team</v>
      </c>
      <c r="T15" s="76">
        <f ca="1">SUMIF(C6:C55,S15,D6:D55)</f>
        <v>7760.5120936421599</v>
      </c>
    </row>
    <row r="16" spans="1:20">
      <c r="A16" s="83">
        <f>'Enter data here!'!A254</f>
        <v>11</v>
      </c>
      <c r="B16" s="84" t="str">
        <f ca="1">'Enter data here!'!B254</f>
        <v>Markus Meissner</v>
      </c>
      <c r="C16" s="263" t="str">
        <f ca="1">'Enter data here!'!D254</f>
        <v>SWISS LURCH</v>
      </c>
      <c r="D16" s="85">
        <f ca="1">'Enter data here!'!C254</f>
        <v>5276.5919135529812</v>
      </c>
      <c r="J16" s="86">
        <f t="shared" si="0"/>
        <v>11</v>
      </c>
      <c r="K16" s="90" t="str">
        <f>IF(ISERROR('Full round scores'!AJ11-'Full round scores'!AJ10),"",IF(('Full round scores'!AJ11-'Full round scores'!AJ10)&lt;0.001,CONCATENATE('Full round scores'!AI10,$N$7),'Full round scores'!AI10))</f>
        <v/>
      </c>
      <c r="L16" s="218" t="str">
        <f>'Enter data here!'!$CP77</f>
        <v/>
      </c>
      <c r="O16" s="206">
        <v>11</v>
      </c>
      <c r="P16" s="277" t="s">
        <v>158</v>
      </c>
      <c r="Q16" s="268">
        <v>9670.48</v>
      </c>
      <c r="R16" s="76">
        <f ca="1">RANK(T16,T6:T45)</f>
        <v>29</v>
      </c>
      <c r="S16" s="76" t="str">
        <f>'Enter data here!'!M$11</f>
        <v>Mickey's Massive</v>
      </c>
      <c r="T16" s="76">
        <f ca="1">SUMIF(C6:C55,S16,D6:D55)</f>
        <v>15701.990769892474</v>
      </c>
    </row>
    <row r="17" spans="1:20">
      <c r="A17" s="83">
        <f>'Enter data here!'!A255</f>
        <v>12</v>
      </c>
      <c r="B17" s="84" t="str">
        <f ca="1">'Enter data here!'!B255</f>
        <v>Alvaro Silgado</v>
      </c>
      <c r="C17" s="263" t="str">
        <f ca="1">'Enter data here!'!D255</f>
        <v>Watering Can</v>
      </c>
      <c r="D17" s="85">
        <f ca="1">'Enter data here!'!C255</f>
        <v>5164.707446732983</v>
      </c>
      <c r="J17" s="86">
        <f t="shared" si="0"/>
        <v>12</v>
      </c>
      <c r="K17" s="90" t="str">
        <f>IF(ISERROR('Full round scores'!AM11-'Full round scores'!AM10),"",IF(('Full round scores'!AM11-'Full round scores'!AM10)&lt;0.001,CONCATENATE('Full round scores'!AL10,$N$7),'Full round scores'!AL10))</f>
        <v/>
      </c>
      <c r="L17" s="218" t="str">
        <f>'Enter data here!'!$CP82</f>
        <v/>
      </c>
      <c r="O17" s="206">
        <v>12</v>
      </c>
      <c r="P17" s="277" t="s">
        <v>156</v>
      </c>
      <c r="Q17" s="268">
        <v>9048</v>
      </c>
      <c r="R17" s="76">
        <f ca="1">RANK(T17,T6:T45)</f>
        <v>33</v>
      </c>
      <c r="S17" s="76" t="str">
        <f>'Enter data here!'!N$11</f>
        <v>No Name</v>
      </c>
      <c r="T17" s="76">
        <f ca="1">SUMIF(C6:C55,S17,D6:D55)</f>
        <v>13771.314953364226</v>
      </c>
    </row>
    <row r="18" spans="1:20">
      <c r="A18" s="83">
        <f>'Enter data here!'!A256</f>
        <v>13</v>
      </c>
      <c r="B18" s="84" t="str">
        <f ca="1">'Enter data here!'!B256</f>
        <v>John Phillips</v>
      </c>
      <c r="C18" s="263" t="str">
        <f ca="1">'Enter data here!'!D256</f>
        <v>Swillers</v>
      </c>
      <c r="D18" s="85">
        <f ca="1">'Enter data here!'!C256</f>
        <v>5139.5774869761653</v>
      </c>
      <c r="J18" s="86">
        <f t="shared" si="0"/>
        <v>13</v>
      </c>
      <c r="K18" s="90" t="str">
        <f>IF(ISERROR('Full round scores'!AP11-'Full round scores'!AP10),"",IF(('Full round scores'!AP11-'Full round scores'!AP10)&lt;0.001,CONCATENATE('Full round scores'!AO10,$N$7),'Full round scores'!AO10))</f>
        <v/>
      </c>
      <c r="L18" s="218" t="str">
        <f>'Enter data here!'!$CP87</f>
        <v/>
      </c>
      <c r="O18" s="206">
        <v>13</v>
      </c>
      <c r="P18" s="277" t="s">
        <v>159</v>
      </c>
      <c r="Q18" s="268">
        <v>7760.52</v>
      </c>
      <c r="R18" s="76">
        <f ca="1">RANK(T18,T6:T45)</f>
        <v>32</v>
      </c>
      <c r="S18" s="76" t="str">
        <f>'Enter data here!'!O$11</f>
        <v>SWISS LURCH</v>
      </c>
      <c r="T18" s="76">
        <f ca="1">SUMIF(C6:C55,S18,D6:D55)</f>
        <v>14353.418558380487</v>
      </c>
    </row>
    <row r="19" spans="1:20">
      <c r="A19" s="83">
        <f>'Enter data here!'!A257</f>
        <v>14</v>
      </c>
      <c r="B19" s="84" t="str">
        <f ca="1">'Enter data here!'!B257</f>
        <v>Daniel Schneider</v>
      </c>
      <c r="C19" s="263" t="str">
        <f ca="1">'Enter data here!'!D257</f>
        <v>Germany 2</v>
      </c>
      <c r="D19" s="85">
        <f ca="1">'Enter data here!'!C257</f>
        <v>5076.3970359077375</v>
      </c>
      <c r="J19" s="86">
        <f t="shared" si="0"/>
        <v>14</v>
      </c>
      <c r="K19" s="90" t="str">
        <f>IF(ISERROR('Full round scores'!AS11-'Full round scores'!AS10),"",IF(('Full round scores'!AS11-'Full round scores'!AS10)&lt;0.001,CONCATENATE('Full round scores'!AR10,$N$7),'Full round scores'!AR10))</f>
        <v/>
      </c>
      <c r="L19" s="218" t="str">
        <f>'Enter data here!'!$CP92</f>
        <v/>
      </c>
      <c r="O19" s="206">
        <v>14</v>
      </c>
      <c r="P19" s="277" t="s">
        <v>138</v>
      </c>
      <c r="Q19" s="268">
        <v>6089.23</v>
      </c>
      <c r="R19" s="76">
        <f ca="1">RANK(T19,T6:T45)</f>
        <v>38</v>
      </c>
      <c r="S19" s="76" t="str">
        <f>'Enter data here!'!P$11</f>
        <v>A Team</v>
      </c>
      <c r="T19" s="76">
        <f ca="1">SUMIF(C6:C55,S19,D6:D55)</f>
        <v>9048.0007445044721</v>
      </c>
    </row>
    <row r="20" spans="1:20">
      <c r="A20" s="83">
        <f>'Enter data here!'!A258</f>
        <v>15</v>
      </c>
      <c r="B20" s="84" t="str">
        <f ca="1">'Enter data here!'!B258</f>
        <v>Eberhard Rosemann</v>
      </c>
      <c r="C20" s="263" t="str">
        <f ca="1">'Enter data here!'!D258</f>
        <v>No Name</v>
      </c>
      <c r="D20" s="85">
        <f ca="1">'Enter data here!'!C258</f>
        <v>5048.4005799586657</v>
      </c>
      <c r="J20" s="86">
        <f t="shared" si="0"/>
        <v>15</v>
      </c>
      <c r="K20" s="90" t="str">
        <f>IF(ISERROR('Full round scores'!AV11-'Full round scores'!AV10),"",IF(('Full round scores'!AV11-'Full round scores'!AV10)&lt;0.001,CONCATENATE('Full round scores'!AU10,$N$7),'Full round scores'!AU10))</f>
        <v/>
      </c>
      <c r="L20" s="218" t="str">
        <f>'Enter data here!'!$CP97</f>
        <v/>
      </c>
      <c r="O20" s="206">
        <v>15</v>
      </c>
      <c r="P20" s="90"/>
      <c r="Q20" s="268"/>
      <c r="R20" s="76">
        <f ca="1">RANK(T20,T6:T45)</f>
        <v>1</v>
      </c>
      <c r="S20" s="76">
        <f>'Enter data here!'!Q$11</f>
        <v>0</v>
      </c>
      <c r="T20" s="76">
        <f ca="1">SUMIF(C6:C55,S20,D6:D55)</f>
        <v>27241.361826173903</v>
      </c>
    </row>
    <row r="21" spans="1:20">
      <c r="A21" s="83">
        <f>'Enter data here!'!A259</f>
        <v>16</v>
      </c>
      <c r="B21" s="84" t="str">
        <f ca="1">'Enter data here!'!B259</f>
        <v>Sebastian Reichert</v>
      </c>
      <c r="C21" s="263" t="str">
        <f ca="1">'Enter data here!'!D259</f>
        <v>Germany 2</v>
      </c>
      <c r="D21" s="85">
        <f ca="1">'Enter data here!'!C259</f>
        <v>5046.8204843978256</v>
      </c>
      <c r="J21" s="86">
        <f t="shared" si="0"/>
        <v>16</v>
      </c>
      <c r="K21" s="206" t="str">
        <f>IF(ISERROR('Full round scores'!AY11-'Full round scores'!AY10),"",IF(('Full round scores'!AY11-'Full round scores'!AY10)&lt;0.001,CONCATENATE('Full round scores'!AY10,$N$7),'Full round scores'!AX10))</f>
        <v/>
      </c>
      <c r="L21" s="218" t="str">
        <f>'Enter data here!'!$CP102</f>
        <v/>
      </c>
      <c r="O21" s="206">
        <v>16</v>
      </c>
      <c r="P21" s="90"/>
      <c r="Q21" s="268"/>
      <c r="R21" s="76">
        <f ca="1">RANK(T21,T6:T45)</f>
        <v>1</v>
      </c>
      <c r="S21" s="76">
        <f>'Enter data here!'!R$11</f>
        <v>0</v>
      </c>
      <c r="T21" s="76">
        <f ca="1">SUMIF(C6:C55,S21,D6:D55)</f>
        <v>27241.361826173903</v>
      </c>
    </row>
    <row r="22" spans="1:20">
      <c r="A22" s="83">
        <f>'Enter data here!'!A260</f>
        <v>17</v>
      </c>
      <c r="B22" s="84" t="str">
        <f ca="1">'Enter data here!'!B260</f>
        <v>Dieter Perlick</v>
      </c>
      <c r="C22" s="263" t="str">
        <f ca="1">'Enter data here!'!D260</f>
        <v>SAF</v>
      </c>
      <c r="D22" s="85">
        <f ca="1">'Enter data here!'!C260</f>
        <v>5016.0293181826637</v>
      </c>
      <c r="J22" s="86">
        <f t="shared" si="0"/>
        <v>17</v>
      </c>
      <c r="K22" s="206" t="str">
        <f>IF(ISERROR('Full round scores'!BB11-'Full round scores'!BB10),"",IF(('Full round scores'!BB11-'Full round scores'!BB10)&lt;0.001,CONCATENATE('Full round scores'!BB10,$N$7),'Full round scores'!BA10))</f>
        <v/>
      </c>
      <c r="L22" s="218" t="str">
        <f>'Enter data here!'!$CP107</f>
        <v/>
      </c>
      <c r="O22" s="206">
        <v>17</v>
      </c>
      <c r="P22" s="90"/>
      <c r="Q22" s="268"/>
      <c r="R22" s="76">
        <f ca="1">RANK(T22,T6:T45)</f>
        <v>1</v>
      </c>
      <c r="S22" s="76">
        <f>'Enter data here!'!S$11</f>
        <v>0</v>
      </c>
      <c r="T22" s="76">
        <f ca="1">SUMIF(C6:C55,S22,D6:D55)</f>
        <v>27241.361826173903</v>
      </c>
    </row>
    <row r="23" spans="1:20">
      <c r="A23" s="83">
        <f>'Enter data here!'!A261</f>
        <v>18</v>
      </c>
      <c r="B23" s="84" t="str">
        <f ca="1">'Enter data here!'!B261</f>
        <v>Stefan Bertschi</v>
      </c>
      <c r="C23" s="263" t="str">
        <f ca="1">'Enter data here!'!D261</f>
        <v>Mickey's Massive</v>
      </c>
      <c r="D23" s="85">
        <f ca="1">'Enter data here!'!C261</f>
        <v>5014.4978785933599</v>
      </c>
      <c r="J23" s="86">
        <f t="shared" si="0"/>
        <v>18</v>
      </c>
      <c r="K23" s="206" t="str">
        <f>IF(ISERROR('Full round scores'!BE11-'Full round scores'!BE10),"",IF(('Full round scores'!BE11-'Full round scores'!BE10)&lt;0.001,CONCATENATE('Full round scores'!BE10,$N$7),'Full round scores'!BD10))</f>
        <v/>
      </c>
      <c r="L23" s="218" t="str">
        <f>'Enter data here!'!$CP112</f>
        <v/>
      </c>
      <c r="O23" s="206">
        <v>18</v>
      </c>
      <c r="P23" s="90"/>
      <c r="Q23" s="268"/>
      <c r="R23" s="76">
        <f ca="1">RANK(T23,T6:T45)</f>
        <v>1</v>
      </c>
      <c r="S23" s="76">
        <f>'Enter data here!'!T$11</f>
        <v>0</v>
      </c>
      <c r="T23" s="76">
        <f ca="1">SUMIF(C6:C55,S23,D6:D55)</f>
        <v>27241.361826173903</v>
      </c>
    </row>
    <row r="24" spans="1:20">
      <c r="A24" s="83">
        <f>'Enter data here!'!A262</f>
        <v>19</v>
      </c>
      <c r="B24" s="84" t="str">
        <f ca="1">'Enter data here!'!B262</f>
        <v>Klaus Kowalski</v>
      </c>
      <c r="C24" s="263" t="str">
        <f ca="1">'Enter data here!'!D262</f>
        <v>SAF</v>
      </c>
      <c r="D24" s="85">
        <f ca="1">'Enter data here!'!C262</f>
        <v>4989.6360421751669</v>
      </c>
      <c r="J24" s="86">
        <f t="shared" si="0"/>
        <v>19</v>
      </c>
      <c r="K24" s="206" t="str">
        <f>IF(ISERROR('Full round scores'!BH11-'Full round scores'!BH10),"",IF(('Full round scores'!BH11-'Full round scores'!BH10)&lt;0.001,CONCATENATE('Full round scores'!BH10,$N$7),'Full round scores'!BG10))</f>
        <v/>
      </c>
      <c r="L24" s="218" t="str">
        <f>'Enter data here!'!$CP117</f>
        <v/>
      </c>
      <c r="O24" s="206">
        <v>19</v>
      </c>
      <c r="P24" s="90"/>
      <c r="Q24" s="268"/>
      <c r="R24" s="76">
        <f ca="1">RANK(T24,T6:T45)</f>
        <v>1</v>
      </c>
      <c r="S24" s="76">
        <f>'Enter data here!'!U$11</f>
        <v>0</v>
      </c>
      <c r="T24" s="76">
        <f ca="1">SUMIF(C6:C55,S24,D6:D55)</f>
        <v>27241.361826173903</v>
      </c>
    </row>
    <row r="25" spans="1:20">
      <c r="A25" s="83">
        <f>'Enter data here!'!A263</f>
        <v>20</v>
      </c>
      <c r="B25" s="84" t="str">
        <f ca="1">'Enter data here!'!B263</f>
        <v>Siegfried Schedel</v>
      </c>
      <c r="C25" s="263" t="str">
        <f ca="1">'Enter data here!'!D263</f>
        <v>Schwaben</v>
      </c>
      <c r="D25" s="85">
        <f ca="1">'Enter data here!'!C263</f>
        <v>4974.7220680869159</v>
      </c>
      <c r="J25" s="86">
        <f t="shared" si="0"/>
        <v>20</v>
      </c>
      <c r="K25" s="206" t="str">
        <f>IF(ISERROR('Full round scores'!BK11-'Full round scores'!BK10),"",IF(('Full round scores'!BK11-'Full round scores'!BK10)&lt;0.001,CONCATENATE('Full round scores'!BK10,$N$7),'Full round scores'!BJ10))</f>
        <v/>
      </c>
      <c r="L25" s="218" t="str">
        <f>'Enter data here!'!$CP122</f>
        <v/>
      </c>
      <c r="O25" s="206">
        <v>20</v>
      </c>
      <c r="P25" s="90"/>
      <c r="Q25" s="268"/>
      <c r="R25" s="76">
        <f ca="1">RANK(T25,T6:T45)</f>
        <v>1</v>
      </c>
      <c r="S25" s="76">
        <f>'Enter data here!'!V$11</f>
        <v>0</v>
      </c>
      <c r="T25" s="76">
        <f ca="1">SUMIF(C6:C55,S25,D6:D55)</f>
        <v>27241.361826173903</v>
      </c>
    </row>
    <row r="26" spans="1:20">
      <c r="A26" s="83">
        <f>'Enter data here!'!A264</f>
        <v>21</v>
      </c>
      <c r="B26" s="84" t="str">
        <f ca="1">'Enter data here!'!B264</f>
        <v>Mark Treble</v>
      </c>
      <c r="C26" s="263" t="str">
        <f ca="1">'Enter data here!'!D264</f>
        <v>THE Team</v>
      </c>
      <c r="D26" s="85">
        <f ca="1">'Enter data here!'!C264</f>
        <v>4969.0365300865169</v>
      </c>
      <c r="J26" s="86">
        <f t="shared" si="0"/>
        <v>21</v>
      </c>
      <c r="K26" s="206" t="str">
        <f>IF(ISERROR('Full round scores'!BN11-'Full round scores'!BN10),"",IF(('Full round scores'!BN11-'Full round scores'!BN10)&lt;0.001,CONCATENATE('Full round scores'!BN10,$N$7),'Full round scores'!BM10))</f>
        <v/>
      </c>
      <c r="L26" s="218" t="str">
        <f>'Enter data here!'!$CP127</f>
        <v/>
      </c>
      <c r="O26" s="206">
        <v>21</v>
      </c>
      <c r="P26" s="90"/>
      <c r="Q26" s="268"/>
      <c r="R26" s="76">
        <f ca="1">RANK(T26,T6:T45)</f>
        <v>1</v>
      </c>
      <c r="S26" s="76">
        <f>'Enter data here!'!W$11</f>
        <v>0</v>
      </c>
      <c r="T26" s="76">
        <f ca="1">SUMIF(C6:C55,S26,D6:D55)</f>
        <v>27241.361826173903</v>
      </c>
    </row>
    <row r="27" spans="1:20">
      <c r="A27" s="83">
        <f>'Enter data here!'!A265</f>
        <v>22</v>
      </c>
      <c r="B27" s="84" t="str">
        <f ca="1">'Enter data here!'!B265</f>
        <v>Plöschberger Hannes</v>
      </c>
      <c r="C27" s="263">
        <f ca="1">'Enter data here!'!D265</f>
        <v>0</v>
      </c>
      <c r="D27" s="85">
        <f ca="1">'Enter data here!'!C265</f>
        <v>4863.7570697049277</v>
      </c>
      <c r="J27" s="86">
        <f t="shared" si="0"/>
        <v>22</v>
      </c>
      <c r="K27" s="206" t="str">
        <f>IF(ISERROR('Full round scores'!BQ11-'Full round scores'!BQ10),"",IF(('Full round scores'!BQ11-'Full round scores'!BQ10)&lt;0.001,CONCATENATE('Full round scores'!BQ10,$N$7),'Full round scores'!BP10))</f>
        <v/>
      </c>
      <c r="L27" s="218" t="str">
        <f>'Enter data here!'!$CP132</f>
        <v/>
      </c>
      <c r="O27" s="206">
        <v>22</v>
      </c>
      <c r="P27" s="90"/>
      <c r="Q27" s="268"/>
      <c r="R27" s="76">
        <f ca="1">RANK(T27,T6:T45)</f>
        <v>1</v>
      </c>
      <c r="S27" s="76">
        <f>'Enter data here!'!X$11</f>
        <v>0</v>
      </c>
      <c r="T27" s="76">
        <f ca="1">SUMIF(C6:C55,S27,D6:D55)</f>
        <v>27241.361826173903</v>
      </c>
    </row>
    <row r="28" spans="1:20">
      <c r="A28" s="83">
        <f>'Enter data here!'!A266</f>
        <v>23</v>
      </c>
      <c r="B28" s="84" t="str">
        <f ca="1">'Enter data here!'!B266</f>
        <v>Gary Harrison</v>
      </c>
      <c r="C28" s="263" t="str">
        <f ca="1">'Enter data here!'!D266</f>
        <v>It's A Fix</v>
      </c>
      <c r="D28" s="85">
        <f ca="1">'Enter data here!'!C266</f>
        <v>4831.3205134845921</v>
      </c>
      <c r="J28" s="86">
        <f t="shared" si="0"/>
        <v>23</v>
      </c>
      <c r="K28" s="206" t="str">
        <f>IF(ISERROR('Full round scores'!BT11-'Full round scores'!BT10),"",IF(('Full round scores'!BT11-'Full round scores'!BT10)&lt;0.001,CONCATENATE('Full round scores'!BT10,$N$7),'Full round scores'!BS10))</f>
        <v/>
      </c>
      <c r="L28" s="218" t="str">
        <f>'Enter data here!'!$CP137</f>
        <v/>
      </c>
      <c r="O28" s="206">
        <v>23</v>
      </c>
      <c r="P28" s="90"/>
      <c r="Q28" s="268"/>
      <c r="R28" s="76">
        <f ca="1">RANK(T28,T6:T45)</f>
        <v>1</v>
      </c>
      <c r="S28" s="76">
        <f>'Enter data here!'!Y$11</f>
        <v>0</v>
      </c>
      <c r="T28" s="76">
        <f ca="1">SUMIF(C6:C55,S28,D6:D55)</f>
        <v>27241.361826173903</v>
      </c>
    </row>
    <row r="29" spans="1:20">
      <c r="A29" s="83">
        <f>'Enter data here!'!A267</f>
        <v>24</v>
      </c>
      <c r="B29" s="84" t="str">
        <f ca="1">'Enter data here!'!B267</f>
        <v>Stefan Bernardy</v>
      </c>
      <c r="C29" s="263" t="str">
        <f ca="1">'Enter data here!'!D267</f>
        <v>Netherlands</v>
      </c>
      <c r="D29" s="85">
        <f ca="1">'Enter data here!'!C267</f>
        <v>4805.3070477214305</v>
      </c>
      <c r="J29" s="86">
        <f t="shared" si="0"/>
        <v>24</v>
      </c>
      <c r="K29" s="206" t="str">
        <f>IF(ISERROR('Full round scores'!BW11-'Full round scores'!BW10),"",IF(('Full round scores'!BW11-'Full round scores'!BW10)&lt;0.001,CONCATENATE('Full round scores'!BW10,$N$7),'Full round scores'!BV10))</f>
        <v/>
      </c>
      <c r="L29" s="218" t="str">
        <f>'Enter data here!'!$CP142</f>
        <v/>
      </c>
      <c r="O29" s="206">
        <v>24</v>
      </c>
      <c r="P29" s="90"/>
      <c r="Q29" s="268"/>
      <c r="R29" s="76">
        <f ca="1">RANK(T29,T6:T45)</f>
        <v>1</v>
      </c>
      <c r="S29" s="76">
        <f>'Enter data here!'!Z$11</f>
        <v>0</v>
      </c>
      <c r="T29" s="76">
        <f ca="1">SUMIF(C6:C55,S29,D6:D55)</f>
        <v>27241.361826173903</v>
      </c>
    </row>
    <row r="30" spans="1:20">
      <c r="A30" s="83">
        <f>'Enter data here!'!A268</f>
        <v>25</v>
      </c>
      <c r="B30" s="84" t="str">
        <f ca="1">'Enter data here!'!B268</f>
        <v>Greg Dakin</v>
      </c>
      <c r="C30" s="263" t="str">
        <f ca="1">'Enter data here!'!D268</f>
        <v>Swillers</v>
      </c>
      <c r="D30" s="85">
        <f ca="1">'Enter data here!'!C268</f>
        <v>4805.0862563424316</v>
      </c>
      <c r="J30" s="86">
        <f t="shared" si="0"/>
        <v>25</v>
      </c>
      <c r="K30" s="206" t="str">
        <f>IF(ISERROR('Full round scores'!BZ11-'Full round scores'!BZ10),"",IF(('Full round scores'!BZ11-'Full round scores'!BZ10)&lt;0.001,CONCATENATE('Full round scores'!BZ10,$N$7),'Full round scores'!BY10))</f>
        <v/>
      </c>
      <c r="L30" s="218" t="str">
        <f>'Enter data here!'!$CP147</f>
        <v/>
      </c>
      <c r="O30" s="206">
        <v>25</v>
      </c>
      <c r="P30" s="90"/>
      <c r="Q30" s="268"/>
      <c r="R30" s="76">
        <f ca="1">RANK(T30,T6:T45)</f>
        <v>1</v>
      </c>
      <c r="S30" s="76">
        <f>'Enter data here!'!AA$11</f>
        <v>0</v>
      </c>
      <c r="T30" s="76">
        <f ca="1">SUMIF(C6:C55,S30,D6:D55)</f>
        <v>27241.361826173903</v>
      </c>
    </row>
    <row r="31" spans="1:20">
      <c r="A31" s="83">
        <f>'Enter data here!'!A269</f>
        <v>26</v>
      </c>
      <c r="B31" s="84" t="str">
        <f ca="1">'Enter data here!'!B269</f>
        <v>Klaus Brettner</v>
      </c>
      <c r="C31" s="263" t="str">
        <f ca="1">'Enter data here!'!D269</f>
        <v>Celox Team</v>
      </c>
      <c r="D31" s="85">
        <f ca="1">'Enter data here!'!C269</f>
        <v>4795.2890305863102</v>
      </c>
      <c r="J31" s="86">
        <f t="shared" si="0"/>
        <v>26</v>
      </c>
      <c r="K31" s="206" t="str">
        <f>IF(ISERROR('Full round scores'!CC11-'Full round scores'!CC10),"",IF(('Full round scores'!CC11-'Full round scores'!CC10)&lt;0.001,CONCATENATE('Full round scores'!CC10,$N$7),'Full round scores'!CB10))</f>
        <v/>
      </c>
      <c r="L31" s="218" t="str">
        <f>'Enter data here!'!$CP152</f>
        <v/>
      </c>
      <c r="O31" s="206">
        <v>26</v>
      </c>
      <c r="P31" s="90"/>
      <c r="Q31" s="268"/>
      <c r="R31" s="76">
        <f ca="1">RANK(T31,T6:T45)</f>
        <v>1</v>
      </c>
      <c r="S31" s="76">
        <f>'Enter data here!'!AB$11</f>
        <v>0</v>
      </c>
      <c r="T31" s="76">
        <f ca="1">SUMIF(C6:C55,S31,D6:D55)</f>
        <v>27241.361826173903</v>
      </c>
    </row>
    <row r="32" spans="1:20">
      <c r="A32" s="83">
        <f>'Enter data here!'!A270</f>
        <v>27</v>
      </c>
      <c r="B32" s="84" t="str">
        <f ca="1">'Enter data here!'!B270</f>
        <v>Jesper Christensen</v>
      </c>
      <c r="C32" s="263">
        <f ca="1">'Enter data here!'!D270</f>
        <v>0</v>
      </c>
      <c r="D32" s="85">
        <f ca="1">'Enter data here!'!C270</f>
        <v>4744.5390503670224</v>
      </c>
      <c r="J32" s="86">
        <f t="shared" si="0"/>
        <v>27</v>
      </c>
      <c r="K32" s="206" t="str">
        <f>IF(ISERROR('Full round scores'!CF11-'Full round scores'!CF10),"",IF(('Full round scores'!CF11-'Full round scores'!CF10)&lt;0.001,CONCATENATE('Full round scores'!CF10,$N$7),'Full round scores'!CE10))</f>
        <v/>
      </c>
      <c r="L32" s="218" t="str">
        <f>'Enter data here!'!$CP157</f>
        <v/>
      </c>
      <c r="O32" s="206">
        <v>27</v>
      </c>
      <c r="P32" s="90"/>
      <c r="Q32" s="268"/>
      <c r="R32" s="76">
        <f ca="1">RANK(T32,T6:T45)</f>
        <v>1</v>
      </c>
      <c r="S32" s="76">
        <f>'Enter data here!'!AC$11</f>
        <v>0</v>
      </c>
      <c r="T32" s="76">
        <f ca="1">SUMIF(C6:C55,S32,D6:D55)</f>
        <v>27241.361826173903</v>
      </c>
    </row>
    <row r="33" spans="1:20">
      <c r="A33" s="83">
        <f>'Enter data here!'!A271</f>
        <v>28</v>
      </c>
      <c r="B33" s="84" t="str">
        <f ca="1">'Enter data here!'!B271</f>
        <v>George Young</v>
      </c>
      <c r="C33" s="263" t="str">
        <f ca="1">'Enter data here!'!D271</f>
        <v>A Team</v>
      </c>
      <c r="D33" s="85">
        <f ca="1">'Enter data here!'!C271</f>
        <v>4585.094856461169</v>
      </c>
      <c r="J33" s="86">
        <f t="shared" si="0"/>
        <v>28</v>
      </c>
      <c r="K33" s="206" t="str">
        <f>IF(ISERROR('Full round scores'!CI11-'Full round scores'!CI10),"",IF(('Full round scores'!CI11-'Full round scores'!CI10)&lt;0.001,CONCATENATE('Full round scores'!CI10,$N$7),'Full round scores'!CH10))</f>
        <v/>
      </c>
      <c r="L33" s="218" t="str">
        <f>'Enter data here!'!$CP162</f>
        <v/>
      </c>
      <c r="O33" s="206">
        <v>28</v>
      </c>
      <c r="P33" s="90"/>
      <c r="Q33" s="268"/>
      <c r="R33" s="76">
        <f ca="1">RANK(T33,T6:T45)</f>
        <v>1</v>
      </c>
      <c r="S33" s="76">
        <f>'Enter data here!'!AD$11</f>
        <v>0</v>
      </c>
      <c r="T33" s="76">
        <f ca="1">SUMIF(C6:C55,S33,D6:D55)</f>
        <v>27241.361826173903</v>
      </c>
    </row>
    <row r="34" spans="1:20" ht="13.8" thickBot="1">
      <c r="A34" s="83">
        <f>'Enter data here!'!A272</f>
        <v>29</v>
      </c>
      <c r="B34" s="84" t="str">
        <f ca="1">'Enter data here!'!B272</f>
        <v>Martin Kopp</v>
      </c>
      <c r="C34" s="263" t="str">
        <f ca="1">'Enter data here!'!D272</f>
        <v>No Name</v>
      </c>
      <c r="D34" s="85">
        <f ca="1">'Enter data here!'!C272</f>
        <v>4583.9893216860382</v>
      </c>
      <c r="J34" s="86">
        <f t="shared" si="0"/>
        <v>29</v>
      </c>
      <c r="K34" s="206" t="str">
        <f>IF(ISERROR('Full round scores'!CL11-'Full round scores'!CL10),"",IF(('Full round scores'!CL11-'Full round scores'!CL10)&lt;0.001,CONCATENATE('Full round scores'!CL10,$N$7),'Full round scores'!CK10))</f>
        <v/>
      </c>
      <c r="L34" s="218" t="str">
        <f>'Enter data here!'!$CP167</f>
        <v/>
      </c>
      <c r="O34" s="206">
        <v>29</v>
      </c>
      <c r="P34" s="90"/>
      <c r="Q34" s="268"/>
      <c r="R34" s="76">
        <f ca="1">RANK(T34,T6:T45)</f>
        <v>1</v>
      </c>
      <c r="S34" s="76">
        <f>'Enter data here!'!AE$11</f>
        <v>0</v>
      </c>
      <c r="T34" s="76">
        <f ca="1">SUMIF(C6:C55,S34,D6:D55)</f>
        <v>27241.361826173903</v>
      </c>
    </row>
    <row r="35" spans="1:20" ht="13.8" thickBot="1">
      <c r="A35" s="83">
        <f>'Enter data here!'!A273</f>
        <v>30</v>
      </c>
      <c r="B35" s="84" t="str">
        <f ca="1">'Enter data here!'!B273</f>
        <v>Thomas Henselmann</v>
      </c>
      <c r="C35" s="263" t="str">
        <f ca="1">'Enter data here!'!D273</f>
        <v>SWISS LURCH</v>
      </c>
      <c r="D35" s="85">
        <f ca="1">'Enter data here!'!C273</f>
        <v>4540.0254644628021</v>
      </c>
      <c r="F35" s="82" t="s">
        <v>15</v>
      </c>
      <c r="G35" s="304">
        <f>'Enter data here!'!C227</f>
        <v>7</v>
      </c>
      <c r="H35" s="305"/>
      <c r="J35" s="86">
        <f t="shared" si="0"/>
        <v>30</v>
      </c>
      <c r="K35" s="206" t="str">
        <f>IF(ISERROR('Full round scores'!CO11-'Full round scores'!CO10),"",IF(('Full round scores'!CO11-'Full round scores'!CO10)&lt;0.001,CONCATENATE('Full round scores'!CO10,$N$7),'Full round scores'!CN10))</f>
        <v/>
      </c>
      <c r="L35" s="218" t="str">
        <f>'Enter data here!'!$CP172</f>
        <v/>
      </c>
      <c r="O35" s="206">
        <v>30</v>
      </c>
      <c r="P35" s="90"/>
      <c r="Q35" s="268"/>
      <c r="R35" s="76">
        <f ca="1">RANK(T35,T6:T45)</f>
        <v>1</v>
      </c>
      <c r="S35" s="76">
        <f>'Enter data here!'!AF$11</f>
        <v>0</v>
      </c>
      <c r="T35" s="76">
        <f ca="1">SUMIF(C6:C55,S35,D6:D55)</f>
        <v>27241.361826173903</v>
      </c>
    </row>
    <row r="36" spans="1:20">
      <c r="A36" s="83">
        <f>'Enter data here!'!A274</f>
        <v>31</v>
      </c>
      <c r="B36" s="84" t="str">
        <f ca="1">'Enter data here!'!B274</f>
        <v>Martin Ulrich </v>
      </c>
      <c r="C36" s="263" t="str">
        <f ca="1">'Enter data here!'!D274</f>
        <v>SWISS LURCH</v>
      </c>
      <c r="D36" s="85">
        <f ca="1">'Enter data here!'!C274</f>
        <v>4536.8011803647023</v>
      </c>
      <c r="J36" s="86">
        <f t="shared" si="0"/>
        <v>31</v>
      </c>
      <c r="K36" s="206" t="str">
        <f>IF(ISERROR('Full round scores'!CR11-'Full round scores'!CR10),"",IF(('Full round scores'!CR11-'Full round scores'!CR10)&lt;0.001,CONCATENATE('Full round scores'!CR10,$N$7),'Full round scores'!CQ10))</f>
        <v/>
      </c>
      <c r="L36" s="218" t="str">
        <f>'Enter data here!'!$CP177</f>
        <v/>
      </c>
      <c r="O36" s="206">
        <v>31</v>
      </c>
      <c r="P36" s="90"/>
      <c r="Q36" s="268"/>
      <c r="R36" s="76">
        <f ca="1">RANK(T36,T6:T45)</f>
        <v>1</v>
      </c>
      <c r="S36" s="76">
        <f>'Enter data here!'!AG$11</f>
        <v>0</v>
      </c>
      <c r="T36" s="76">
        <f ca="1">SUMIF(C6:C55,S36,D6:D55)</f>
        <v>27241.361826173903</v>
      </c>
    </row>
    <row r="37" spans="1:20">
      <c r="A37" s="83">
        <f>'Enter data here!'!A275</f>
        <v>32</v>
      </c>
      <c r="B37" s="84" t="str">
        <f ca="1">'Enter data here!'!B275</f>
        <v>Thomas Deinert</v>
      </c>
      <c r="C37" s="263" t="str">
        <f ca="1">'Enter data here!'!D275</f>
        <v>Celox Team</v>
      </c>
      <c r="D37" s="85">
        <f ca="1">'Enter data here!'!C275</f>
        <v>4531.8615940299296</v>
      </c>
      <c r="J37" s="86">
        <f t="shared" si="0"/>
        <v>32</v>
      </c>
      <c r="K37" s="206" t="str">
        <f>IF(ISERROR('Full round scores'!CU11-'Full round scores'!CU10),"",IF(('Full round scores'!CU11-'Full round scores'!CU10)&lt;0.001,CONCATENATE('Full round scores'!CU10,$N$7),'Full round scores'!CT10))</f>
        <v/>
      </c>
      <c r="L37" s="218" t="str">
        <f>'Enter data here!'!$CP182</f>
        <v/>
      </c>
      <c r="O37" s="206">
        <v>32</v>
      </c>
      <c r="P37" s="90"/>
      <c r="Q37" s="268"/>
      <c r="R37" s="76">
        <f ca="1">RANK(T37,T6:T45)</f>
        <v>1</v>
      </c>
      <c r="S37" s="76">
        <f>'Enter data here!'!AH$11</f>
        <v>0</v>
      </c>
      <c r="T37" s="76">
        <f ca="1">SUMIF(C6:C55,S37,D6:D55)</f>
        <v>27241.361826173903</v>
      </c>
    </row>
    <row r="38" spans="1:20" ht="13.8">
      <c r="A38" s="83">
        <f>'Enter data here!'!A276</f>
        <v>33</v>
      </c>
      <c r="B38" s="84" t="str">
        <f ca="1">'Enter data here!'!B276</f>
        <v>Mark Abbotts</v>
      </c>
      <c r="C38" s="263" t="str">
        <f ca="1">'Enter data here!'!D276</f>
        <v>Watering Can</v>
      </c>
      <c r="D38" s="85">
        <f ca="1">'Enter data here!'!C276</f>
        <v>4476.2405737505824</v>
      </c>
      <c r="F38" s="77" t="s">
        <v>37</v>
      </c>
      <c r="G38" s="77"/>
      <c r="J38" s="86">
        <f t="shared" si="0"/>
        <v>33</v>
      </c>
      <c r="K38" s="206" t="str">
        <f>IF(ISERROR('Full round scores'!CX11-'Full round scores'!CX10),"",IF(('Full round scores'!CX11-'Full round scores'!CX10)&lt;0.001,CONCATENATE('Full round scores'!CX10,$N$7),'Full round scores'!CW10))</f>
        <v/>
      </c>
      <c r="L38" s="218" t="str">
        <f>'Enter data here!'!$CP187</f>
        <v/>
      </c>
      <c r="O38" s="206">
        <v>33</v>
      </c>
      <c r="P38" s="90"/>
      <c r="Q38" s="268"/>
      <c r="R38" s="76">
        <f ca="1">RANK(T38,T6:T45)</f>
        <v>1</v>
      </c>
      <c r="S38" s="76">
        <f>'Enter data here!'!AI$11</f>
        <v>0</v>
      </c>
      <c r="T38" s="76">
        <f ca="1">SUMIF(C6:C55,S38,D6:D55)</f>
        <v>27241.361826173903</v>
      </c>
    </row>
    <row r="39" spans="1:20" ht="13.8" thickBot="1">
      <c r="A39" s="83">
        <f>'Enter data here!'!A277</f>
        <v>34</v>
      </c>
      <c r="B39" s="84" t="str">
        <f ca="1">'Enter data here!'!B277</f>
        <v>Mick Walsh</v>
      </c>
      <c r="C39" s="263" t="str">
        <f ca="1">'Enter data here!'!D277</f>
        <v>A Team</v>
      </c>
      <c r="D39" s="85">
        <f ca="1">'Enter data here!'!C277</f>
        <v>4462.9058880432995</v>
      </c>
      <c r="J39" s="86">
        <f t="shared" si="0"/>
        <v>34</v>
      </c>
      <c r="K39" s="206" t="str">
        <f>IF(ISERROR('Full round scores'!DA11-'Full round scores'!DA10),"",IF(('Full round scores'!DA11-'Full round scores'!DA10)&lt;0.001,CONCATENATE('Full round scores'!DA10,$N$7),'Full round scores'!CZ10))</f>
        <v/>
      </c>
      <c r="L39" s="218" t="str">
        <f>'Enter data here!'!$CP192</f>
        <v/>
      </c>
      <c r="O39" s="206">
        <v>34</v>
      </c>
      <c r="P39" s="90"/>
      <c r="Q39" s="268"/>
      <c r="R39" s="76">
        <f ca="1">RANK(T39,T6:T45)</f>
        <v>1</v>
      </c>
      <c r="S39" s="76">
        <f>'Enter data here!'!AJ$11</f>
        <v>0</v>
      </c>
      <c r="T39" s="76">
        <f ca="1">SUMIF(C6:C55,S39,D6:D55)</f>
        <v>27241.361826173903</v>
      </c>
    </row>
    <row r="40" spans="1:20">
      <c r="A40" s="83">
        <f>'Enter data here!'!A278</f>
        <v>35</v>
      </c>
      <c r="B40" s="84" t="str">
        <f ca="1">'Enter data here!'!B278</f>
        <v>Mike Shellim</v>
      </c>
      <c r="C40" s="263">
        <f ca="1">'Enter data here!'!D278</f>
        <v>0</v>
      </c>
      <c r="D40" s="85">
        <f ca="1">'Enter data here!'!C278</f>
        <v>4260.9757883050461</v>
      </c>
      <c r="F40" s="88" t="str">
        <f>'Enter data here!'!CR229</f>
        <v>Competitor</v>
      </c>
      <c r="G40" s="312" t="s">
        <v>1</v>
      </c>
      <c r="H40" s="313"/>
      <c r="J40" s="86">
        <f t="shared" si="0"/>
        <v>35</v>
      </c>
      <c r="K40" s="206" t="str">
        <f>IF(ISERROR('Full round scores'!DD11-'Full round scores'!DD10),"",IF(('Full round scores'!DD11-'Full round scores'!DD10)&lt;0.001,CONCATENATE('Full round scores'!DD10,$N$7),'Full round scores'!DC10))</f>
        <v/>
      </c>
      <c r="L40" s="218" t="str">
        <f>'Enter data here!'!$CP197</f>
        <v/>
      </c>
      <c r="O40" s="206">
        <v>35</v>
      </c>
      <c r="P40" s="90"/>
      <c r="Q40" s="268"/>
      <c r="R40" s="76">
        <f ca="1">RANK(T40,T6:T45)</f>
        <v>1</v>
      </c>
      <c r="S40" s="76">
        <f>'Enter data here!'!AK$11</f>
        <v>0</v>
      </c>
      <c r="T40" s="76">
        <f ca="1">SUMIF(C6:C55,S40,D6:D55)</f>
        <v>27241.361826173903</v>
      </c>
    </row>
    <row r="41" spans="1:20" ht="13.8" thickBot="1">
      <c r="A41" s="83">
        <f>'Enter data here!'!A279</f>
        <v>36</v>
      </c>
      <c r="B41" s="84" t="str">
        <f ca="1">'Enter data here!'!B279</f>
        <v>Torsten Hermann</v>
      </c>
      <c r="C41" s="263" t="str">
        <f ca="1">'Enter data here!'!D279</f>
        <v>Celox Team</v>
      </c>
      <c r="D41" s="85">
        <f ca="1">'Enter data here!'!C279</f>
        <v>4183.6688978249567</v>
      </c>
      <c r="F41" s="223" t="str">
        <f>'Enter data here!'!CR240</f>
        <v>Simon Thornton </v>
      </c>
      <c r="G41" s="314">
        <f>'Enter data here!'!CP240</f>
        <v>34.11</v>
      </c>
      <c r="H41" s="315"/>
      <c r="J41" s="86">
        <f t="shared" si="0"/>
        <v>36</v>
      </c>
      <c r="K41" s="206" t="str">
        <f>IF(ISERROR('Full round scores'!DG11-'Full round scores'!DG10),"",IF(('Full round scores'!DG11-'Full round scores'!DG10)&lt;0.001,CONCATENATE('Full round scores'!DG10,$N$7),'Full round scores'!DF10))</f>
        <v/>
      </c>
      <c r="L41" s="218" t="str">
        <f>'Enter data here!'!$CP202</f>
        <v/>
      </c>
      <c r="O41" s="206">
        <v>36</v>
      </c>
      <c r="P41" s="90"/>
      <c r="Q41" s="268"/>
      <c r="R41" s="76">
        <f ca="1">RANK(T41,T6:T45)</f>
        <v>1</v>
      </c>
      <c r="S41" s="76">
        <f>'Enter data here!'!AL$11</f>
        <v>0</v>
      </c>
      <c r="T41" s="76">
        <f ca="1">SUMIF(C6:C55,S41,D6:D55)</f>
        <v>27241.361826173903</v>
      </c>
    </row>
    <row r="42" spans="1:20">
      <c r="A42" s="83">
        <f>'Enter data here!'!A280</f>
        <v>37</v>
      </c>
      <c r="B42" s="84" t="str">
        <f ca="1">'Enter data here!'!B280</f>
        <v>Pete Burgess</v>
      </c>
      <c r="C42" s="263" t="str">
        <f ca="1">'Enter data here!'!D280</f>
        <v>No Name</v>
      </c>
      <c r="D42" s="85">
        <f ca="1">'Enter data here!'!C280</f>
        <v>4138.9250517195233</v>
      </c>
      <c r="F42" s="224"/>
      <c r="G42" s="224"/>
      <c r="H42" s="224"/>
      <c r="J42" s="86">
        <f t="shared" si="0"/>
        <v>37</v>
      </c>
      <c r="K42" s="206" t="str">
        <f>IF(ISERROR('Full round scores'!DJ11-'Full round scores'!DJ10),"",IF(('Full round scores'!DJ11-'Full round scores'!DJ10)&lt;0.001,CONCATENATE('Full round scores'!DJ10,$N$7),'Full round scores'!DI10))</f>
        <v/>
      </c>
      <c r="L42" s="218" t="str">
        <f>'Enter data here!'!$CP207</f>
        <v/>
      </c>
      <c r="O42" s="206">
        <v>37</v>
      </c>
      <c r="P42" s="90"/>
      <c r="Q42" s="268"/>
      <c r="R42" s="76">
        <f ca="1">RANK(T42,T6:T45)</f>
        <v>1</v>
      </c>
      <c r="S42" s="76">
        <f>'Enter data here!'!AM$11</f>
        <v>0</v>
      </c>
      <c r="T42" s="76">
        <f ca="1">SUMIF(C6:C55,S42,D6:D55)</f>
        <v>27241.361826173903</v>
      </c>
    </row>
    <row r="43" spans="1:20">
      <c r="A43" s="83">
        <f>'Enter data here!'!A281</f>
        <v>38</v>
      </c>
      <c r="B43" s="84" t="str">
        <f ca="1">'Enter data here!'!B281</f>
        <v>Allen Elliott</v>
      </c>
      <c r="C43" s="263" t="str">
        <f ca="1">'Enter data here!'!D281</f>
        <v>It's a Fix</v>
      </c>
      <c r="D43" s="85">
        <f ca="1">'Enter data here!'!C281</f>
        <v>4123.5273366835409</v>
      </c>
      <c r="F43" s="225" t="s">
        <v>21</v>
      </c>
      <c r="G43" s="257">
        <f>'Enter data here!'!CQ240</f>
        <v>3</v>
      </c>
      <c r="H43" s="224" t="s">
        <v>22</v>
      </c>
      <c r="J43" s="86">
        <f t="shared" si="0"/>
        <v>38</v>
      </c>
      <c r="K43" s="206" t="str">
        <f>IF(ISERROR('Full round scores'!DM11-'Full round scores'!DM10),"",IF(('Full round scores'!DM11-'Full round scores'!DM10)&lt;0.001,CONCATENATE('Full round scores'!DM10,$N$7),'Full round scores'!DL10))</f>
        <v/>
      </c>
      <c r="L43" s="218" t="str">
        <f>'Enter data here!'!$CP212</f>
        <v/>
      </c>
      <c r="O43" s="206">
        <v>38</v>
      </c>
      <c r="P43" s="90"/>
      <c r="Q43" s="268"/>
      <c r="R43" s="76">
        <f ca="1">RANK(T43,T6:T45)</f>
        <v>1</v>
      </c>
      <c r="S43" s="76">
        <f>'Enter data here!'!AN$11</f>
        <v>0</v>
      </c>
      <c r="T43" s="76">
        <f ca="1">SUMIF(C6:C55,S43,D6:D55)</f>
        <v>27241.361826173903</v>
      </c>
    </row>
    <row r="44" spans="1:20">
      <c r="A44" s="83">
        <f>'Enter data here!'!A282</f>
        <v>39</v>
      </c>
      <c r="B44" s="84" t="str">
        <f ca="1">'Enter data here!'!B282</f>
        <v>Marc Schmieding</v>
      </c>
      <c r="C44" s="263">
        <f ca="1">'Enter data here!'!D282</f>
        <v>0</v>
      </c>
      <c r="D44" s="85">
        <f ca="1">'Enter data here!'!C282</f>
        <v>3798.784804740827</v>
      </c>
      <c r="F44" s="224"/>
      <c r="G44" s="224"/>
      <c r="H44" s="224"/>
      <c r="J44" s="86">
        <f t="shared" si="0"/>
        <v>39</v>
      </c>
      <c r="K44" s="206" t="str">
        <f>IF(ISERROR('Full round scores'!DP11-'Full round scores'!DP10),"",IF(('Full round scores'!DP11-'Full round scores'!DP10)&lt;0.001,CONCATENATE('Full round scores'!DP10,$N$7),'Full round scores'!DO10))</f>
        <v/>
      </c>
      <c r="L44" s="218" t="str">
        <f>'Enter data here!'!$CP127</f>
        <v/>
      </c>
      <c r="O44" s="206">
        <v>39</v>
      </c>
      <c r="P44" s="90"/>
      <c r="Q44" s="268"/>
      <c r="R44" s="76">
        <f ca="1">RANK(T44,T6:T45)</f>
        <v>1</v>
      </c>
      <c r="S44" s="76">
        <f>'Enter data here!'!AO$11</f>
        <v>0</v>
      </c>
      <c r="T44" s="76">
        <f ca="1">SUMIF(C6:C55,S44,D6:D55)</f>
        <v>27241.361826173903</v>
      </c>
    </row>
    <row r="45" spans="1:20" ht="13.8" thickBot="1">
      <c r="A45" s="83">
        <f>'Enter data here!'!A283</f>
        <v>40</v>
      </c>
      <c r="B45" s="84" t="str">
        <f ca="1">'Enter data here!'!B283</f>
        <v>Ulrich Duttenhofer</v>
      </c>
      <c r="C45" s="263">
        <f ca="1">'Enter data here!'!D283</f>
        <v>0</v>
      </c>
      <c r="D45" s="85">
        <f ca="1">'Enter data here!'!C283</f>
        <v>3668.0137112771704</v>
      </c>
      <c r="J45" s="87">
        <f t="shared" si="0"/>
        <v>40</v>
      </c>
      <c r="K45" s="219" t="str">
        <f>IF(ISERROR('Full round scores'!DS11-'Full round scores'!DS10),"",IF(('Full round scores'!DS11-'Full round scores'!DS10)&lt;0.001,CONCATENATE('Full round scores'!DS10,$N$7),'Full round scores'!DR10))</f>
        <v/>
      </c>
      <c r="L45" s="202" t="str">
        <f>'Enter data here!'!$CP222</f>
        <v/>
      </c>
      <c r="O45" s="206">
        <v>40</v>
      </c>
      <c r="P45" s="90"/>
      <c r="Q45" s="268"/>
      <c r="R45" s="76">
        <f ca="1">RANK(T45,T6:T45)</f>
        <v>1</v>
      </c>
      <c r="S45" s="76">
        <f>'Enter data here!'!AP$11</f>
        <v>0</v>
      </c>
      <c r="T45" s="76">
        <f ca="1">SUMIF(C6:C55,S45,D6:D55)</f>
        <v>27241.361826173903</v>
      </c>
    </row>
    <row r="46" spans="1:20">
      <c r="A46" s="83">
        <f>'Enter data here!'!A284</f>
        <v>41</v>
      </c>
      <c r="B46" s="84" t="str">
        <f ca="1">'Enter data here!'!B284</f>
        <v>Jon Edison</v>
      </c>
      <c r="C46" s="263" t="str">
        <f ca="1">'Enter data here!'!D284</f>
        <v>THE Team</v>
      </c>
      <c r="D46" s="85">
        <f ca="1">'Enter data here!'!C284</f>
        <v>2791.475563555638</v>
      </c>
    </row>
    <row r="47" spans="1:20">
      <c r="A47" s="83">
        <f>'Enter data here!'!A285</f>
        <v>42</v>
      </c>
      <c r="B47" s="84" t="str">
        <f ca="1">'Enter data here!'!B285</f>
        <v>Mike Evans</v>
      </c>
      <c r="C47" s="263" t="str">
        <f ca="1">'Enter data here!'!D285</f>
        <v>Watering Can</v>
      </c>
      <c r="D47" s="85">
        <f ca="1">'Enter data here!'!C285</f>
        <v>1526.6167361878424</v>
      </c>
    </row>
    <row r="48" spans="1:20">
      <c r="A48" s="83">
        <f>'Enter data here!'!A286</f>
        <v>43</v>
      </c>
      <c r="B48" s="84" t="str">
        <f ca="1">'Enter data here!'!B286</f>
        <v>Robert Hermans</v>
      </c>
      <c r="C48" s="263" t="str">
        <f ca="1">'Enter data here!'!D286</f>
        <v>Netherlands</v>
      </c>
      <c r="D48" s="85">
        <f ca="1">'Enter data here!'!C286</f>
        <v>1284.1416656737183</v>
      </c>
    </row>
    <row r="49" spans="1:8">
      <c r="A49" s="83">
        <f>'Enter data here!'!A287</f>
        <v>44</v>
      </c>
      <c r="B49" s="84" t="str">
        <f ca="1">'Enter data here!'!B287</f>
        <v>Tony Robertson</v>
      </c>
      <c r="C49" s="263" t="str">
        <f ca="1">'Enter data here!'!D287</f>
        <v>It's a Fix</v>
      </c>
      <c r="D49" s="85">
        <f ca="1">'Enter data here!'!C287</f>
        <v>715.62980030721315</v>
      </c>
    </row>
    <row r="50" spans="1:8">
      <c r="A50" s="83">
        <f>'Enter data here!'!A288</f>
        <v>45</v>
      </c>
      <c r="B50" s="84" t="str">
        <f ca="1">'Enter data here!'!B288</f>
        <v>Jason Bioletti</v>
      </c>
      <c r="C50" s="263">
        <f ca="1">'Enter data here!'!D288</f>
        <v>0</v>
      </c>
      <c r="D50" s="85">
        <f ca="1">'Enter data here!'!C288</f>
        <v>595.65286878696077</v>
      </c>
    </row>
    <row r="51" spans="1:8">
      <c r="A51" s="83">
        <f>'Enter data here!'!A289</f>
        <v>46</v>
      </c>
      <c r="B51" s="84" t="str">
        <f ca="1">'Enter data here!'!B289</f>
        <v>Frank Hulton </v>
      </c>
      <c r="C51" s="263" t="str">
        <f ca="1">'Enter data here!'!D289</f>
        <v>THE Team</v>
      </c>
      <c r="D51" s="85">
        <f ca="1">'Enter data here!'!C289</f>
        <v>4.5019861933209464E-12</v>
      </c>
    </row>
    <row r="52" spans="1:8">
      <c r="A52" s="83">
        <f>'Enter data here!'!A290</f>
        <v>47</v>
      </c>
      <c r="B52" s="84" t="str">
        <f ca="1">'Enter data here!'!B290</f>
        <v>Paul Garnett</v>
      </c>
      <c r="C52" s="263" t="str">
        <f ca="1">'Enter data here!'!D290</f>
        <v>Swillers</v>
      </c>
      <c r="D52" s="85">
        <f ca="1">'Enter data here!'!C290</f>
        <v>4.0541855609227592E-12</v>
      </c>
    </row>
    <row r="53" spans="1:8">
      <c r="A53" s="83">
        <f>'Enter data here!'!A291</f>
        <v>48</v>
      </c>
      <c r="B53" s="84" t="str">
        <f ca="1">'Enter data here!'!B291</f>
        <v>Robert Ryan</v>
      </c>
      <c r="C53" s="263" t="str">
        <f ca="1">'Enter data here!'!D291</f>
        <v>A Team</v>
      </c>
      <c r="D53" s="85">
        <f ca="1">'Enter data here!'!C291</f>
        <v>3.7140266065802772E-12</v>
      </c>
    </row>
    <row r="54" spans="1:8">
      <c r="A54" s="83">
        <f>'Enter data here!'!A292</f>
        <v>49</v>
      </c>
      <c r="B54" s="84" t="str">
        <f ca="1">'Enter data here!'!B292</f>
        <v>Arne Finkeldey</v>
      </c>
      <c r="C54" s="263">
        <f ca="1">'Enter data here!'!D292</f>
        <v>0</v>
      </c>
      <c r="D54" s="85">
        <f ca="1">'Enter data here!'!C292</f>
        <v>3.561249863264381E-12</v>
      </c>
      <c r="F54" s="92" t="s">
        <v>20</v>
      </c>
      <c r="G54" s="92"/>
    </row>
    <row r="55" spans="1:8" ht="13.8" thickBot="1">
      <c r="A55" s="200">
        <f>'Enter data here!'!A293</f>
        <v>50</v>
      </c>
      <c r="B55" s="201" t="str">
        <f ca="1">'Enter data here!'!B293</f>
        <v>Rick Ruijsink</v>
      </c>
      <c r="C55" s="263" t="str">
        <f ca="1">'Enter data here!'!D293</f>
        <v>Netherlands</v>
      </c>
      <c r="D55" s="93">
        <f ca="1">'Enter data here!'!C293</f>
        <v>3.1550687044179461E-12</v>
      </c>
      <c r="F55" s="92" t="s">
        <v>73</v>
      </c>
      <c r="G55" s="92"/>
    </row>
    <row r="57" spans="1:8" ht="17.399999999999999">
      <c r="A57" s="75" t="str">
        <f>A1</f>
        <v>Results Summary - South Open</v>
      </c>
      <c r="F57" s="311">
        <f>F1</f>
        <v>41769</v>
      </c>
      <c r="G57" s="311"/>
      <c r="H57" s="311"/>
    </row>
    <row r="59" spans="1:8" ht="13.8">
      <c r="A59" s="77" t="s">
        <v>82</v>
      </c>
      <c r="H59" s="229" t="str">
        <f>H3</f>
        <v>CD - John Phillips</v>
      </c>
    </row>
    <row r="61" spans="1:8">
      <c r="A61" s="254" t="str">
        <f>A5</f>
        <v>Rank</v>
      </c>
      <c r="B61" s="254" t="str">
        <f>B5</f>
        <v>Competitor</v>
      </c>
      <c r="C61" s="254"/>
      <c r="D61" s="254" t="str">
        <f>D5</f>
        <v>Score</v>
      </c>
      <c r="F61" s="92"/>
      <c r="G61" s="92"/>
    </row>
    <row r="62" spans="1:8">
      <c r="A62" s="83">
        <f>'Enter data here!'!A294</f>
        <v>51</v>
      </c>
      <c r="B62" s="258" t="str">
        <f>'Enter data here!'!B294</f>
        <v/>
      </c>
      <c r="C62" s="265"/>
      <c r="D62" s="85" t="str">
        <f>'Enter data here!'!C294</f>
        <v/>
      </c>
    </row>
    <row r="63" spans="1:8">
      <c r="A63" s="83">
        <f>'Enter data here!'!A295</f>
        <v>52</v>
      </c>
      <c r="B63" s="258" t="str">
        <f>'Enter data here!'!B295</f>
        <v/>
      </c>
      <c r="C63" s="265"/>
      <c r="D63" s="85" t="str">
        <f>'Enter data here!'!C295</f>
        <v/>
      </c>
    </row>
    <row r="64" spans="1:8">
      <c r="A64" s="83">
        <f>'Enter data here!'!A296</f>
        <v>53</v>
      </c>
      <c r="B64" s="84" t="str">
        <f>'Enter data here!'!B296</f>
        <v/>
      </c>
      <c r="C64" s="263"/>
      <c r="D64" s="85" t="str">
        <f>'Enter data here!'!C296</f>
        <v/>
      </c>
    </row>
    <row r="65" spans="1:4">
      <c r="A65" s="83">
        <f>'Enter data here!'!A297</f>
        <v>54</v>
      </c>
      <c r="B65" s="84" t="str">
        <f>'Enter data here!'!B297</f>
        <v/>
      </c>
      <c r="C65" s="263"/>
      <c r="D65" s="85" t="str">
        <f>'Enter data here!'!C297</f>
        <v/>
      </c>
    </row>
    <row r="66" spans="1:4">
      <c r="A66" s="83">
        <f>'Enter data here!'!A298</f>
        <v>55</v>
      </c>
      <c r="B66" s="84" t="str">
        <f>'Enter data here!'!B298</f>
        <v/>
      </c>
      <c r="C66" s="263"/>
      <c r="D66" s="85" t="str">
        <f>'Enter data here!'!C298</f>
        <v/>
      </c>
    </row>
    <row r="67" spans="1:4">
      <c r="A67" s="83">
        <f>'Enter data here!'!A299</f>
        <v>56</v>
      </c>
      <c r="B67" s="84" t="str">
        <f>'Enter data here!'!B299</f>
        <v/>
      </c>
      <c r="C67" s="263"/>
      <c r="D67" s="85" t="str">
        <f>'Enter data here!'!C299</f>
        <v/>
      </c>
    </row>
    <row r="68" spans="1:4">
      <c r="A68" s="83">
        <f>'Enter data here!'!A300</f>
        <v>57</v>
      </c>
      <c r="B68" s="84" t="str">
        <f>'Enter data here!'!B300</f>
        <v/>
      </c>
      <c r="C68" s="263"/>
      <c r="D68" s="85" t="str">
        <f>'Enter data here!'!C300</f>
        <v/>
      </c>
    </row>
    <row r="69" spans="1:4">
      <c r="A69" s="83">
        <f>'Enter data here!'!A301</f>
        <v>58</v>
      </c>
      <c r="B69" s="84" t="str">
        <f>'Enter data here!'!B301</f>
        <v/>
      </c>
      <c r="C69" s="263"/>
      <c r="D69" s="85" t="str">
        <f>'Enter data here!'!C301</f>
        <v/>
      </c>
    </row>
    <row r="70" spans="1:4">
      <c r="A70" s="83">
        <f>'Enter data here!'!A302</f>
        <v>59</v>
      </c>
      <c r="B70" s="84" t="str">
        <f>'Enter data here!'!B302</f>
        <v/>
      </c>
      <c r="C70" s="263"/>
      <c r="D70" s="85" t="str">
        <f>'Enter data here!'!C302</f>
        <v/>
      </c>
    </row>
    <row r="71" spans="1:4">
      <c r="A71" s="83">
        <f>'Enter data here!'!A303</f>
        <v>60</v>
      </c>
      <c r="B71" s="84" t="str">
        <f>'Enter data here!'!B303</f>
        <v/>
      </c>
      <c r="C71" s="263"/>
      <c r="D71" s="85" t="str">
        <f>'Enter data here!'!C303</f>
        <v/>
      </c>
    </row>
    <row r="72" spans="1:4">
      <c r="A72" s="83">
        <f>'Enter data here!'!A304</f>
        <v>61</v>
      </c>
      <c r="B72" s="84" t="str">
        <f>'Enter data here!'!B304</f>
        <v/>
      </c>
      <c r="C72" s="263"/>
      <c r="D72" s="85" t="str">
        <f>'Enter data here!'!C304</f>
        <v/>
      </c>
    </row>
    <row r="73" spans="1:4">
      <c r="A73" s="83">
        <f>'Enter data here!'!A305</f>
        <v>62</v>
      </c>
      <c r="B73" s="84" t="str">
        <f>'Enter data here!'!B305</f>
        <v/>
      </c>
      <c r="C73" s="263"/>
      <c r="D73" s="85" t="str">
        <f>'Enter data here!'!C305</f>
        <v/>
      </c>
    </row>
    <row r="74" spans="1:4">
      <c r="A74" s="83">
        <f>'Enter data here!'!A306</f>
        <v>63</v>
      </c>
      <c r="B74" s="84" t="str">
        <f>'Enter data here!'!B306</f>
        <v/>
      </c>
      <c r="C74" s="263"/>
      <c r="D74" s="85" t="str">
        <f>'Enter data here!'!C306</f>
        <v/>
      </c>
    </row>
    <row r="75" spans="1:4">
      <c r="A75" s="83">
        <f>'Enter data here!'!A307</f>
        <v>64</v>
      </c>
      <c r="B75" s="84" t="str">
        <f>'Enter data here!'!B307</f>
        <v/>
      </c>
      <c r="C75" s="263"/>
      <c r="D75" s="85" t="str">
        <f>'Enter data here!'!C307</f>
        <v/>
      </c>
    </row>
    <row r="76" spans="1:4">
      <c r="A76" s="83">
        <f>'Enter data here!'!A308</f>
        <v>65</v>
      </c>
      <c r="B76" s="84" t="str">
        <f>'Enter data here!'!B308</f>
        <v/>
      </c>
      <c r="C76" s="263"/>
      <c r="D76" s="85" t="str">
        <f>'Enter data here!'!C308</f>
        <v/>
      </c>
    </row>
    <row r="77" spans="1:4">
      <c r="A77" s="83">
        <f>'Enter data here!'!A309</f>
        <v>66</v>
      </c>
      <c r="B77" s="84" t="str">
        <f>'Enter data here!'!B309</f>
        <v/>
      </c>
      <c r="C77" s="263"/>
      <c r="D77" s="85" t="str">
        <f>'Enter data here!'!C309</f>
        <v/>
      </c>
    </row>
    <row r="78" spans="1:4">
      <c r="A78" s="83">
        <f>'Enter data here!'!A310</f>
        <v>67</v>
      </c>
      <c r="B78" s="84" t="str">
        <f>'Enter data here!'!B310</f>
        <v/>
      </c>
      <c r="C78" s="263"/>
      <c r="D78" s="85" t="str">
        <f>'Enter data here!'!C310</f>
        <v/>
      </c>
    </row>
    <row r="79" spans="1:4">
      <c r="A79" s="83">
        <f>'Enter data here!'!A311</f>
        <v>68</v>
      </c>
      <c r="B79" s="84" t="str">
        <f>'Enter data here!'!B311</f>
        <v/>
      </c>
      <c r="C79" s="263"/>
      <c r="D79" s="85" t="str">
        <f>'Enter data here!'!C311</f>
        <v/>
      </c>
    </row>
    <row r="80" spans="1:4" ht="13.8" thickBot="1">
      <c r="A80" s="83">
        <f>'Enter data here!'!A312</f>
        <v>69</v>
      </c>
      <c r="B80" s="84" t="str">
        <f>'Enter data here!'!B312</f>
        <v/>
      </c>
      <c r="C80" s="263"/>
      <c r="D80" s="85" t="str">
        <f>'Enter data here!'!C312</f>
        <v/>
      </c>
    </row>
    <row r="81" spans="1:8" ht="13.8" thickBot="1">
      <c r="A81" s="83">
        <f>'Enter data here!'!A313</f>
        <v>70</v>
      </c>
      <c r="B81" s="84" t="str">
        <f>'Enter data here!'!B313</f>
        <v/>
      </c>
      <c r="C81" s="263"/>
      <c r="D81" s="85" t="str">
        <f>'Enter data here!'!C313</f>
        <v/>
      </c>
      <c r="F81" s="82" t="str">
        <f>F35</f>
        <v>Rounds Flown</v>
      </c>
      <c r="G81" s="304">
        <f>G35</f>
        <v>7</v>
      </c>
      <c r="H81" s="305"/>
    </row>
    <row r="82" spans="1:8">
      <c r="A82" s="83">
        <f>'Enter data here!'!A314</f>
        <v>71</v>
      </c>
      <c r="B82" s="84" t="str">
        <f>'Enter data here!'!B314</f>
        <v/>
      </c>
      <c r="C82" s="263"/>
      <c r="D82" s="85" t="str">
        <f>'Enter data here!'!C314</f>
        <v/>
      </c>
    </row>
    <row r="83" spans="1:8">
      <c r="A83" s="83">
        <f>'Enter data here!'!A315</f>
        <v>72</v>
      </c>
      <c r="B83" s="84" t="str">
        <f>'Enter data here!'!B315</f>
        <v/>
      </c>
      <c r="C83" s="263"/>
      <c r="D83" s="85" t="str">
        <f>'Enter data here!'!C315</f>
        <v/>
      </c>
    </row>
    <row r="84" spans="1:8" ht="13.8">
      <c r="A84" s="83">
        <f>'Enter data here!'!A316</f>
        <v>73</v>
      </c>
      <c r="B84" s="84" t="str">
        <f>'Enter data here!'!B316</f>
        <v/>
      </c>
      <c r="C84" s="263"/>
      <c r="D84" s="85" t="str">
        <f>'Enter data here!'!C316</f>
        <v/>
      </c>
      <c r="F84" s="77" t="str">
        <f>F38</f>
        <v>Best flight:</v>
      </c>
    </row>
    <row r="85" spans="1:8" ht="13.8" thickBot="1">
      <c r="A85" s="83">
        <f>'Enter data here!'!A317</f>
        <v>74</v>
      </c>
      <c r="B85" s="84" t="str">
        <f>'Enter data here!'!B317</f>
        <v/>
      </c>
      <c r="C85" s="263"/>
      <c r="D85" s="85" t="str">
        <f>'Enter data here!'!C317</f>
        <v/>
      </c>
    </row>
    <row r="86" spans="1:8">
      <c r="A86" s="83">
        <f>'Enter data here!'!A318</f>
        <v>75</v>
      </c>
      <c r="B86" s="84" t="str">
        <f>'Enter data here!'!B318</f>
        <v/>
      </c>
      <c r="C86" s="263"/>
      <c r="D86" s="85" t="str">
        <f>'Enter data here!'!C318</f>
        <v/>
      </c>
      <c r="F86" s="88" t="str">
        <f>F40</f>
        <v>Competitor</v>
      </c>
      <c r="G86" s="309" t="str">
        <f>G40</f>
        <v>Time</v>
      </c>
      <c r="H86" s="310"/>
    </row>
    <row r="87" spans="1:8" ht="13.8" thickBot="1">
      <c r="A87" s="83">
        <f>'Enter data here!'!A319</f>
        <v>76</v>
      </c>
      <c r="B87" s="84" t="str">
        <f>'Enter data here!'!B319</f>
        <v/>
      </c>
      <c r="C87" s="263"/>
      <c r="D87" s="85" t="str">
        <f>'Enter data here!'!C319</f>
        <v/>
      </c>
      <c r="F87" s="87" t="str">
        <f>F41</f>
        <v>Simon Thornton </v>
      </c>
      <c r="G87" s="307">
        <f>G41</f>
        <v>34.11</v>
      </c>
      <c r="H87" s="308"/>
    </row>
    <row r="88" spans="1:8">
      <c r="A88" s="83">
        <f>'Enter data here!'!A320</f>
        <v>77</v>
      </c>
      <c r="B88" s="84" t="str">
        <f>'Enter data here!'!B320</f>
        <v/>
      </c>
      <c r="C88" s="263"/>
      <c r="D88" s="85" t="str">
        <f>'Enter data here!'!C320</f>
        <v/>
      </c>
    </row>
    <row r="89" spans="1:8">
      <c r="A89" s="83">
        <f>'Enter data here!'!A321</f>
        <v>78</v>
      </c>
      <c r="B89" s="84" t="str">
        <f>'Enter data here!'!B321</f>
        <v/>
      </c>
      <c r="C89" s="263"/>
      <c r="D89" s="85" t="str">
        <f>'Enter data here!'!C321</f>
        <v/>
      </c>
      <c r="F89" s="256" t="str">
        <f>F43</f>
        <v xml:space="preserve">(In round </v>
      </c>
      <c r="G89" s="255">
        <f>G43</f>
        <v>3</v>
      </c>
      <c r="H89" s="76" t="str">
        <f>H43</f>
        <v>)</v>
      </c>
    </row>
    <row r="90" spans="1:8">
      <c r="A90" s="83">
        <f>'Enter data here!'!A322</f>
        <v>79</v>
      </c>
      <c r="B90" s="84" t="str">
        <f>'Enter data here!'!B322</f>
        <v/>
      </c>
      <c r="C90" s="263"/>
      <c r="D90" s="85" t="str">
        <f>'Enter data here!'!C322</f>
        <v/>
      </c>
    </row>
    <row r="91" spans="1:8">
      <c r="A91" s="83">
        <f>'Enter data here!'!A323</f>
        <v>80</v>
      </c>
      <c r="B91" s="84" t="str">
        <f>'Enter data here!'!B323</f>
        <v/>
      </c>
      <c r="C91" s="263"/>
      <c r="D91" s="85" t="str">
        <f>'Enter data here!'!C323</f>
        <v/>
      </c>
    </row>
    <row r="92" spans="1:8">
      <c r="A92" s="83">
        <f>'Enter data here!'!A324</f>
        <v>81</v>
      </c>
      <c r="B92" s="84" t="str">
        <f>'Enter data here!'!B324</f>
        <v/>
      </c>
      <c r="C92" s="263"/>
      <c r="D92" s="85" t="str">
        <f>'Enter data here!'!C324</f>
        <v/>
      </c>
    </row>
    <row r="93" spans="1:8">
      <c r="A93" s="83">
        <f>'Enter data here!'!A325</f>
        <v>82</v>
      </c>
      <c r="B93" s="84" t="str">
        <f>'Enter data here!'!B325</f>
        <v/>
      </c>
      <c r="C93" s="263"/>
      <c r="D93" s="85" t="str">
        <f>'Enter data here!'!C325</f>
        <v/>
      </c>
    </row>
    <row r="94" spans="1:8">
      <c r="A94" s="83">
        <f>'Enter data here!'!A326</f>
        <v>83</v>
      </c>
      <c r="B94" s="84" t="str">
        <f>'Enter data here!'!B326</f>
        <v/>
      </c>
      <c r="C94" s="263"/>
      <c r="D94" s="85" t="str">
        <f>'Enter data here!'!C326</f>
        <v/>
      </c>
    </row>
    <row r="95" spans="1:8">
      <c r="A95" s="83">
        <f>'Enter data here!'!A327</f>
        <v>84</v>
      </c>
      <c r="B95" s="84" t="str">
        <f>'Enter data here!'!B327</f>
        <v/>
      </c>
      <c r="C95" s="263"/>
      <c r="D95" s="85" t="str">
        <f>'Enter data here!'!C327</f>
        <v/>
      </c>
    </row>
    <row r="96" spans="1:8">
      <c r="A96" s="83">
        <f>'Enter data here!'!A328</f>
        <v>85</v>
      </c>
      <c r="B96" s="84" t="str">
        <f>'Enter data here!'!B328</f>
        <v/>
      </c>
      <c r="C96" s="263"/>
      <c r="D96" s="85" t="str">
        <f>'Enter data here!'!C328</f>
        <v/>
      </c>
    </row>
    <row r="97" spans="1:6">
      <c r="A97" s="83">
        <f>'Enter data here!'!A329</f>
        <v>86</v>
      </c>
      <c r="B97" s="84" t="str">
        <f>'Enter data here!'!B329</f>
        <v/>
      </c>
      <c r="C97" s="263"/>
      <c r="D97" s="85" t="str">
        <f>'Enter data here!'!C329</f>
        <v/>
      </c>
    </row>
    <row r="98" spans="1:6">
      <c r="A98" s="83">
        <f>'Enter data here!'!A330</f>
        <v>87</v>
      </c>
      <c r="B98" s="84" t="str">
        <f>'Enter data here!'!B330</f>
        <v/>
      </c>
      <c r="C98" s="263"/>
      <c r="D98" s="85" t="str">
        <f>'Enter data here!'!C330</f>
        <v/>
      </c>
    </row>
    <row r="99" spans="1:6">
      <c r="A99" s="83">
        <f>'Enter data here!'!A331</f>
        <v>88</v>
      </c>
      <c r="B99" s="84" t="str">
        <f>'Enter data here!'!B331</f>
        <v/>
      </c>
      <c r="C99" s="263"/>
      <c r="D99" s="85" t="str">
        <f>'Enter data here!'!C331</f>
        <v/>
      </c>
    </row>
    <row r="100" spans="1:6">
      <c r="A100" s="83">
        <f>'Enter data here!'!A332</f>
        <v>89</v>
      </c>
      <c r="B100" s="84" t="str">
        <f>'Enter data here!'!B332</f>
        <v/>
      </c>
      <c r="C100" s="263"/>
      <c r="D100" s="85" t="str">
        <f>'Enter data here!'!C332</f>
        <v/>
      </c>
      <c r="F100" s="92" t="str">
        <f>F54</f>
        <v>Sheet author:</v>
      </c>
    </row>
    <row r="101" spans="1:6" ht="13.8" thickBot="1">
      <c r="A101" s="200">
        <f>'Enter data here!'!A333</f>
        <v>90</v>
      </c>
      <c r="B101" s="201" t="str">
        <f>'Enter data here!'!B333</f>
        <v/>
      </c>
      <c r="C101" s="264"/>
      <c r="D101" s="93" t="str">
        <f>'Enter data here!'!C333</f>
        <v/>
      </c>
      <c r="F101" s="92" t="str">
        <f>F55</f>
        <v>Matt Brett, Sept 08</v>
      </c>
    </row>
  </sheetData>
  <mergeCells count="8">
    <mergeCell ref="G35:H35"/>
    <mergeCell ref="F1:H1"/>
    <mergeCell ref="G87:H87"/>
    <mergeCell ref="G86:H86"/>
    <mergeCell ref="F57:H57"/>
    <mergeCell ref="G81:H81"/>
    <mergeCell ref="G40:H40"/>
    <mergeCell ref="G41:H41"/>
  </mergeCells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K100"/>
  <sheetViews>
    <sheetView showGridLines="0" showRowColHeaders="0" zoomScaleNormal="100" workbookViewId="0">
      <selection activeCell="B5" sqref="B5"/>
    </sheetView>
  </sheetViews>
  <sheetFormatPr defaultColWidth="9.109375" defaultRowHeight="13.2"/>
  <cols>
    <col min="1" max="1" width="9.109375" style="76"/>
    <col min="2" max="2" width="21.109375" style="76" customWidth="1"/>
    <col min="3" max="4" width="9.109375" style="76"/>
    <col min="5" max="5" width="15.6640625" style="76" customWidth="1"/>
    <col min="6" max="7" width="9.109375" style="76"/>
    <col min="8" max="8" width="21.33203125" style="76" customWidth="1"/>
    <col min="9" max="9" width="13" style="76" customWidth="1"/>
    <col min="10" max="10" width="9.109375" style="76"/>
    <col min="11" max="11" width="0" style="76" hidden="1" customWidth="1"/>
    <col min="12" max="16384" width="9.109375" style="76"/>
  </cols>
  <sheetData>
    <row r="1" spans="1:11" ht="17.399999999999999">
      <c r="A1" s="75" t="str">
        <f>CONCATENATE("Round Summaries - ",'Enter data here!'!D3)</f>
        <v>Round Summaries - South Open</v>
      </c>
      <c r="H1" s="306">
        <f>IF('Enter data here!'!D4="","",'Enter data here!'!D4)</f>
        <v>41769</v>
      </c>
      <c r="I1" s="306"/>
    </row>
    <row r="2" spans="1:11" ht="6" customHeight="1"/>
    <row r="3" spans="1:11" ht="12.75" customHeight="1">
      <c r="A3" s="94" t="s">
        <v>75</v>
      </c>
      <c r="B3" s="95"/>
      <c r="C3" s="95"/>
      <c r="D3" s="95"/>
      <c r="E3" s="95"/>
    </row>
    <row r="4" spans="1:11" ht="13.8" thickBot="1">
      <c r="A4" s="96"/>
      <c r="B4" s="96"/>
      <c r="C4" s="96"/>
      <c r="D4" s="96"/>
      <c r="E4" s="96"/>
    </row>
    <row r="5" spans="1:11" ht="13.8" thickBot="1">
      <c r="A5" s="97" t="s">
        <v>3</v>
      </c>
      <c r="B5" s="74">
        <v>1</v>
      </c>
      <c r="C5" s="96"/>
      <c r="D5" s="97" t="s">
        <v>78</v>
      </c>
      <c r="E5" s="74" t="s">
        <v>79</v>
      </c>
      <c r="H5" s="259" t="s">
        <v>83</v>
      </c>
      <c r="I5" s="260"/>
      <c r="K5" s="76" t="s">
        <v>79</v>
      </c>
    </row>
    <row r="6" spans="1:11">
      <c r="A6" s="97"/>
      <c r="B6" s="244"/>
      <c r="C6" s="96"/>
      <c r="D6" s="96"/>
      <c r="E6" s="96"/>
      <c r="H6" s="259" t="s">
        <v>77</v>
      </c>
      <c r="I6" s="260"/>
      <c r="K6" s="76" t="s">
        <v>80</v>
      </c>
    </row>
    <row r="7" spans="1:11" ht="13.8" thickBot="1">
      <c r="A7" s="96"/>
      <c r="B7" s="96"/>
      <c r="C7" s="96"/>
      <c r="D7" s="96"/>
      <c r="E7" s="96"/>
    </row>
    <row r="8" spans="1:11" ht="13.8" hidden="1" thickBot="1">
      <c r="A8" s="96"/>
      <c r="B8" s="98" t="s">
        <v>45</v>
      </c>
      <c r="C8" s="98" t="s">
        <v>46</v>
      </c>
      <c r="D8" s="96"/>
      <c r="E8" s="96"/>
      <c r="H8" s="98" t="s">
        <v>45</v>
      </c>
      <c r="I8" s="98" t="s">
        <v>76</v>
      </c>
    </row>
    <row r="9" spans="1:11" ht="13.8" thickBot="1">
      <c r="B9" s="316" t="str">
        <f>CONCATENATE(B8,$B$5,C8)</f>
        <v>Round 1 Result</v>
      </c>
      <c r="C9" s="318"/>
      <c r="D9" s="318"/>
      <c r="E9" s="317"/>
      <c r="H9" s="316" t="str">
        <f>CONCATENATE(H8,$B$5,I8)</f>
        <v>Round 1 Leaderboard*</v>
      </c>
      <c r="I9" s="317"/>
    </row>
    <row r="10" spans="1:11" ht="13.8" thickBot="1">
      <c r="A10" s="99" t="s">
        <v>5</v>
      </c>
      <c r="B10" s="100" t="s">
        <v>6</v>
      </c>
      <c r="C10" s="101" t="s">
        <v>1</v>
      </c>
      <c r="D10" s="102" t="s">
        <v>2</v>
      </c>
      <c r="E10" s="102" t="str">
        <f>CONCATENATE("Av. Speed/",E5)</f>
        <v>Av. Speed/mph</v>
      </c>
      <c r="G10" s="99" t="s">
        <v>5</v>
      </c>
      <c r="H10" s="100" t="s">
        <v>6</v>
      </c>
      <c r="I10" s="102" t="s">
        <v>47</v>
      </c>
    </row>
    <row r="11" spans="1:11">
      <c r="A11" s="103">
        <v>1</v>
      </c>
      <c r="B11" s="104" t="str">
        <f ca="1">IF(ISERROR('Full round scores'!B107),"",'Full round scores'!B107)</f>
        <v>Peter Gunning</v>
      </c>
      <c r="C11" s="105">
        <f ca="1">IF(ISERROR('Full round scores'!C107),"",'Full round scores'!C107)</f>
        <v>37.270000000000003</v>
      </c>
      <c r="D11" s="106">
        <f ca="1">IF(ISERROR('Full round scores'!D107),"",'Full round scores'!D107)</f>
        <v>999.99999999999386</v>
      </c>
      <c r="E11" s="107">
        <f ca="1">IF(ISERROR('Enter data here!'!$D$7/C11),"",IF($E$5="mph",(((10*'Enter data here!'!$D$7)/1609)*(60/C11)*60),(60/C11)*60))</f>
        <v>60.032587689684206</v>
      </c>
      <c r="G11" s="103">
        <v>1</v>
      </c>
      <c r="H11" s="104" t="str">
        <f ca="1">'Round by round data'!E360</f>
        <v>Peter Gunning</v>
      </c>
      <c r="I11" s="243">
        <f ca="1">'Round by round data'!F360</f>
        <v>999.99999999999386</v>
      </c>
    </row>
    <row r="12" spans="1:11">
      <c r="A12" s="108">
        <v>2</v>
      </c>
      <c r="B12" s="109" t="str">
        <f ca="1">IF(ISERROR('Full round scores'!B108),"",'Full round scores'!B108)</f>
        <v>Martin Newnham</v>
      </c>
      <c r="C12" s="110">
        <f ca="1">IF(ISERROR('Full round scores'!C108),"",'Full round scores'!C108)</f>
        <v>40.03</v>
      </c>
      <c r="D12" s="111">
        <f ca="1">IF(ISERROR('Full round scores'!D108),"",'Full round scores'!D108)</f>
        <v>931.05171121658555</v>
      </c>
      <c r="E12" s="107">
        <f ca="1">IF(ISERROR('Enter data here!'!$D$7/C12),"",IF($E$5="mph",(((10*'Enter data here!'!$D$7)/1609)*(60/C12)*60),(60/C12)*60))</f>
        <v>55.893443497240341</v>
      </c>
      <c r="G12" s="108">
        <v>2</v>
      </c>
      <c r="H12" s="109" t="str">
        <f ca="1">'Round by round data'!E361</f>
        <v>Martin Newnham</v>
      </c>
      <c r="I12" s="243">
        <f ca="1">'Round by round data'!F361</f>
        <v>931.05171121658555</v>
      </c>
    </row>
    <row r="13" spans="1:11">
      <c r="A13" s="108">
        <v>3</v>
      </c>
      <c r="B13" s="109" t="str">
        <f ca="1">IF(ISERROR('Full round scores'!B109),"",'Full round scores'!B109)</f>
        <v>Thorsten Folker</v>
      </c>
      <c r="C13" s="110">
        <f ca="1">IF(ISERROR('Full round scores'!C109),"",'Full round scores'!C109)</f>
        <v>40.200000000000003</v>
      </c>
      <c r="D13" s="111">
        <f ca="1">IF(ISERROR('Full round scores'!D109),"",'Full round scores'!D109)</f>
        <v>927.11442786068903</v>
      </c>
      <c r="E13" s="107">
        <f ca="1">IF(ISERROR('Enter data here!'!$D$7/C13),"",IF($E$5="mph",(((10*'Enter data here!'!$D$7)/1609)*(60/C13)*60),(60/C13)*60))</f>
        <v>55.657078188918675</v>
      </c>
      <c r="G13" s="108">
        <v>3</v>
      </c>
      <c r="H13" s="109" t="str">
        <f ca="1">'Round by round data'!E362</f>
        <v>Thorsten Folker</v>
      </c>
      <c r="I13" s="243">
        <f ca="1">'Round by round data'!F362</f>
        <v>927.11442786068903</v>
      </c>
    </row>
    <row r="14" spans="1:11">
      <c r="A14" s="108">
        <v>4</v>
      </c>
      <c r="B14" s="109" t="str">
        <f ca="1">IF(ISERROR('Full round scores'!B110),"",'Full round scores'!B110)</f>
        <v>Peter Kowalski</v>
      </c>
      <c r="C14" s="110">
        <f ca="1">IF(ISERROR('Full round scores'!C110),"",'Full round scores'!C110)</f>
        <v>40.53</v>
      </c>
      <c r="D14" s="111">
        <f ca="1">IF(ISERROR('Full round scores'!D110),"",'Full round scores'!D110)</f>
        <v>919.5657537626347</v>
      </c>
      <c r="E14" s="107">
        <f ca="1">IF(ISERROR('Enter data here!'!$D$7/C14),"",IF($E$5="mph",(((10*'Enter data here!'!$D$7)/1609)*(60/C14)*60),(60/C14)*60))</f>
        <v>55.203911749186553</v>
      </c>
      <c r="G14" s="108">
        <v>4</v>
      </c>
      <c r="H14" s="109" t="str">
        <f ca="1">'Round by round data'!E363</f>
        <v>Peter Kowalski</v>
      </c>
      <c r="I14" s="243">
        <f ca="1">'Round by round data'!F363</f>
        <v>919.5657537626347</v>
      </c>
    </row>
    <row r="15" spans="1:11">
      <c r="A15" s="108">
        <v>5</v>
      </c>
      <c r="B15" s="109" t="str">
        <f ca="1">IF(ISERROR('Full round scores'!B111),"",'Full round scores'!B111)</f>
        <v>Søren Krogh</v>
      </c>
      <c r="C15" s="110">
        <f ca="1">IF(ISERROR('Full round scores'!C111),"",'Full round scores'!C111)</f>
        <v>41.5</v>
      </c>
      <c r="D15" s="111">
        <f ca="1">IF(ISERROR('Full round scores'!D111),"",'Full round scores'!D111)</f>
        <v>898.07228915662552</v>
      </c>
      <c r="E15" s="107">
        <f ca="1">IF(ISERROR('Enter data here!'!$D$7/C15),"",IF($E$5="mph",(((10*'Enter data here!'!$D$7)/1609)*(60/C15)*60),(60/C15)*60))</f>
        <v>53.913603450470625</v>
      </c>
      <c r="G15" s="108">
        <v>5</v>
      </c>
      <c r="H15" s="109" t="str">
        <f ca="1">'Round by round data'!E364</f>
        <v>Søren Krogh</v>
      </c>
      <c r="I15" s="243">
        <f ca="1">'Round by round data'!F364</f>
        <v>898.07228915662552</v>
      </c>
    </row>
    <row r="16" spans="1:11">
      <c r="A16" s="108">
        <v>6</v>
      </c>
      <c r="B16" s="109" t="str">
        <f ca="1">IF(ISERROR('Full round scores'!B112),"",'Full round scores'!B112)</f>
        <v>Tobias Reik</v>
      </c>
      <c r="C16" s="110">
        <f ca="1">IF(ISERROR('Full round scores'!C112),"",'Full round scores'!C112)</f>
        <v>42.37</v>
      </c>
      <c r="D16" s="111">
        <f ca="1">IF(ISERROR('Full round scores'!D112),"",'Full round scores'!D112)</f>
        <v>879.63181496340906</v>
      </c>
      <c r="E16" s="107">
        <f ca="1">IF(ISERROR('Enter data here!'!$D$7/C16),"",IF($E$5="mph",(((10*'Enter data here!'!$D$7)/1609)*(60/C16)*60),(60/C16)*60))</f>
        <v>52.806574066427444</v>
      </c>
      <c r="G16" s="108">
        <v>6</v>
      </c>
      <c r="H16" s="109" t="str">
        <f ca="1">'Round by round data'!E365</f>
        <v>Tobias Reik</v>
      </c>
      <c r="I16" s="243">
        <f ca="1">'Round by round data'!F365</f>
        <v>879.63181496340906</v>
      </c>
    </row>
    <row r="17" spans="1:9">
      <c r="A17" s="108">
        <v>7</v>
      </c>
      <c r="B17" s="109" t="str">
        <f ca="1">IF(ISERROR('Full round scores'!B113),"",'Full round scores'!B113)</f>
        <v>Martin Ulrich </v>
      </c>
      <c r="C17" s="110">
        <f ca="1">IF(ISERROR('Full round scores'!C113),"",'Full round scores'!C113)</f>
        <v>42.43</v>
      </c>
      <c r="D17" s="111">
        <f ca="1">IF(ISERROR('Full round scores'!D113),"",'Full round scores'!D113)</f>
        <v>878.38793306622608</v>
      </c>
      <c r="E17" s="107">
        <f ca="1">IF(ISERROR('Enter data here!'!$D$7/C17),"",IF($E$5="mph",(((10*'Enter data here!'!$D$7)/1609)*(60/C17)*60),(60/C17)*60))</f>
        <v>52.731900617358725</v>
      </c>
      <c r="G17" s="108">
        <v>7</v>
      </c>
      <c r="H17" s="109" t="str">
        <f ca="1">'Round by round data'!E366</f>
        <v>Martin Ulrich </v>
      </c>
      <c r="I17" s="243">
        <f ca="1">'Round by round data'!F366</f>
        <v>878.38793306622608</v>
      </c>
    </row>
    <row r="18" spans="1:9">
      <c r="A18" s="108">
        <v>8</v>
      </c>
      <c r="B18" s="109" t="str">
        <f ca="1">IF(ISERROR('Full round scores'!B114),"",'Full round scores'!B114)</f>
        <v>Joel West </v>
      </c>
      <c r="C18" s="110">
        <f ca="1">IF(ISERROR('Full round scores'!C114),"",'Full round scores'!C114)</f>
        <v>42.96</v>
      </c>
      <c r="D18" s="111">
        <f ca="1">IF(ISERROR('Full round scores'!D114),"",'Full round scores'!D114)</f>
        <v>867.55121042828966</v>
      </c>
      <c r="E18" s="107">
        <f ca="1">IF(ISERROR('Enter data here!'!$D$7/C18),"",IF($E$5="mph",(((10*'Enter data here!'!$D$7)/1609)*(60/C18)*60),(60/C18)*60))</f>
        <v>52.081344115328932</v>
      </c>
      <c r="G18" s="108">
        <v>8</v>
      </c>
      <c r="H18" s="109" t="str">
        <f ca="1">'Round by round data'!E367</f>
        <v>Joel West </v>
      </c>
      <c r="I18" s="243">
        <f ca="1">'Round by round data'!F367</f>
        <v>867.55121042828966</v>
      </c>
    </row>
    <row r="19" spans="1:9">
      <c r="A19" s="108">
        <v>9</v>
      </c>
      <c r="B19" s="109" t="str">
        <f ca="1">IF(ISERROR('Full round scores'!B115),"",'Full round scores'!B115)</f>
        <v>Klaus Kowalski</v>
      </c>
      <c r="C19" s="110">
        <f ca="1">IF(ISERROR('Full round scores'!C115),"",'Full round scores'!C115)</f>
        <v>43.18</v>
      </c>
      <c r="D19" s="111">
        <f ca="1">IF(ISERROR('Full round scores'!D115),"",'Full round scores'!D115)</f>
        <v>863.13107920333084</v>
      </c>
      <c r="E19" s="107">
        <f ca="1">IF(ISERROR('Enter data here!'!$D$7/C19),"",IF($E$5="mph",(((10*'Enter data here!'!$D$7)/1609)*(60/C19)*60),(60/C19)*60))</f>
        <v>51.815992199965976</v>
      </c>
      <c r="G19" s="108">
        <v>9</v>
      </c>
      <c r="H19" s="109" t="str">
        <f ca="1">'Round by round data'!E368</f>
        <v>Klaus Kowalski</v>
      </c>
      <c r="I19" s="243">
        <f ca="1">'Round by round data'!F368</f>
        <v>863.13107920333084</v>
      </c>
    </row>
    <row r="20" spans="1:9">
      <c r="A20" s="108">
        <v>10</v>
      </c>
      <c r="B20" s="109" t="str">
        <f ca="1">IF(ISERROR('Full round scores'!B116),"",'Full round scores'!B116)</f>
        <v>Mick Walsh</v>
      </c>
      <c r="C20" s="110">
        <f ca="1">IF(ISERROR('Full round scores'!C116),"",'Full round scores'!C116)</f>
        <v>43.25</v>
      </c>
      <c r="D20" s="111">
        <f ca="1">IF(ISERROR('Full round scores'!D116),"",'Full round scores'!D116)</f>
        <v>861.73410404622598</v>
      </c>
      <c r="E20" s="107">
        <f ca="1">IF(ISERROR('Enter data here!'!$D$7/C20),"",IF($E$5="mph",(((10*'Enter data here!'!$D$7)/1609)*(60/C20)*60),(60/C20)*60))</f>
        <v>51.732128166347536</v>
      </c>
      <c r="G20" s="108">
        <v>10</v>
      </c>
      <c r="H20" s="109" t="str">
        <f ca="1">'Round by round data'!E369</f>
        <v>Mick Walsh</v>
      </c>
      <c r="I20" s="243">
        <f ca="1">'Round by round data'!F369</f>
        <v>861.73410404622598</v>
      </c>
    </row>
    <row r="21" spans="1:9">
      <c r="A21" s="108">
        <v>11</v>
      </c>
      <c r="B21" s="109" t="str">
        <f ca="1">IF(ISERROR('Full round scores'!B117),"",'Full round scores'!B117)</f>
        <v>Eberhard Rosemann</v>
      </c>
      <c r="C21" s="110">
        <f ca="1">IF(ISERROR('Full round scores'!C117),"",'Full round scores'!C117)</f>
        <v>43.32</v>
      </c>
      <c r="D21" s="111">
        <f ca="1">IF(ISERROR('Full round scores'!D117),"",'Full round scores'!D117)</f>
        <v>860.34164358263286</v>
      </c>
      <c r="E21" s="107">
        <f ca="1">IF(ISERROR('Enter data here!'!$D$7/C21),"",IF($E$5="mph",(((10*'Enter data here!'!$D$7)/1609)*(60/C21)*60),(60/C21)*60))</f>
        <v>51.648535161461936</v>
      </c>
      <c r="G21" s="108">
        <v>11</v>
      </c>
      <c r="H21" s="109" t="str">
        <f ca="1">'Round by round data'!E370</f>
        <v>Eberhard Rosemann</v>
      </c>
      <c r="I21" s="243">
        <f ca="1">'Round by round data'!F370</f>
        <v>860.34164358263286</v>
      </c>
    </row>
    <row r="22" spans="1:9">
      <c r="A22" s="108">
        <v>12</v>
      </c>
      <c r="B22" s="109" t="str">
        <f ca="1">IF(ISERROR('Full round scores'!B118),"",'Full round scores'!B118)</f>
        <v>Greg Dakin</v>
      </c>
      <c r="C22" s="110">
        <f ca="1">IF(ISERROR('Full round scores'!C118),"",'Full round scores'!C118)</f>
        <v>43.52</v>
      </c>
      <c r="D22" s="111">
        <f ca="1">IF(ISERROR('Full round scores'!D118),"",'Full round scores'!D118)</f>
        <v>856.38786764705526</v>
      </c>
      <c r="E22" s="107">
        <f ca="1">IF(ISERROR('Enter data here!'!$D$7/C22),"",IF($E$5="mph",(((10*'Enter data here!'!$D$7)/1609)*(60/C22)*60),(60/C22)*60))</f>
        <v>51.411179760903742</v>
      </c>
      <c r="G22" s="108">
        <v>12</v>
      </c>
      <c r="H22" s="109" t="str">
        <f ca="1">'Round by round data'!E371</f>
        <v>Greg Dakin</v>
      </c>
      <c r="I22" s="243">
        <f ca="1">'Round by round data'!F371</f>
        <v>856.38786764705526</v>
      </c>
    </row>
    <row r="23" spans="1:9">
      <c r="A23" s="108">
        <v>13</v>
      </c>
      <c r="B23" s="109" t="str">
        <f ca="1">IF(ISERROR('Full round scores'!B119),"",'Full round scores'!B119)</f>
        <v>Sebastian Reichert</v>
      </c>
      <c r="C23" s="110">
        <f ca="1">IF(ISERROR('Full round scores'!C119),"",'Full round scores'!C119)</f>
        <v>43.73</v>
      </c>
      <c r="D23" s="111">
        <f ca="1">IF(ISERROR('Full round scores'!D119),"",'Full round scores'!D119)</f>
        <v>852.2753258632481</v>
      </c>
      <c r="E23" s="107">
        <f ca="1">IF(ISERROR('Enter data here!'!$D$7/C23),"",IF($E$5="mph",(((10*'Enter data here!'!$D$7)/1609)*(60/C23)*60),(60/C23)*60))</f>
        <v>51.16429323563986</v>
      </c>
      <c r="G23" s="108">
        <v>13</v>
      </c>
      <c r="H23" s="109" t="str">
        <f ca="1">'Round by round data'!E372</f>
        <v>Sebastian Reichert</v>
      </c>
      <c r="I23" s="243">
        <f ca="1">'Round by round data'!F372</f>
        <v>852.2753258632481</v>
      </c>
    </row>
    <row r="24" spans="1:9">
      <c r="A24" s="108">
        <v>14</v>
      </c>
      <c r="B24" s="109" t="str">
        <f ca="1">IF(ISERROR('Full round scores'!B120),"",'Full round scores'!B120)</f>
        <v>Plöschberger Hannes</v>
      </c>
      <c r="C24" s="110">
        <f ca="1">IF(ISERROR('Full round scores'!C120),"",'Full round scores'!C120)</f>
        <v>43.83</v>
      </c>
      <c r="D24" s="111">
        <f ca="1">IF(ISERROR('Full round scores'!D120),"",'Full round scores'!D120)</f>
        <v>850.33082363676908</v>
      </c>
      <c r="E24" s="107">
        <f ca="1">IF(ISERROR('Enter data here!'!$D$7/C24),"",IF($E$5="mph",(((10*'Enter data here!'!$D$7)/1609)*(60/C24)*60),(60/C24)*60))</f>
        <v>51.047559735216318</v>
      </c>
      <c r="G24" s="108">
        <v>14</v>
      </c>
      <c r="H24" s="109" t="str">
        <f ca="1">'Round by round data'!E373</f>
        <v>Plöschberger Hannes</v>
      </c>
      <c r="I24" s="243">
        <f ca="1">'Round by round data'!F373</f>
        <v>850.33082363676908</v>
      </c>
    </row>
    <row r="25" spans="1:9">
      <c r="A25" s="108">
        <v>15</v>
      </c>
      <c r="B25" s="109" t="str">
        <f ca="1">IF(ISERROR('Full round scores'!B121),"",'Full round scores'!B121)</f>
        <v>Mike Shellim</v>
      </c>
      <c r="C25" s="110">
        <f ca="1">IF(ISERROR('Full round scores'!C121),"",'Full round scores'!C121)</f>
        <v>44.07</v>
      </c>
      <c r="D25" s="111">
        <f ca="1">IF(ISERROR('Full round scores'!D121),"",'Full round scores'!D121)</f>
        <v>845.7000226911714</v>
      </c>
      <c r="E25" s="107">
        <f ca="1">IF(ISERROR('Enter data here!'!$D$7/C25),"",IF($E$5="mph",(((10*'Enter data here!'!$D$7)/1609)*(60/C25)*60),(60/C25)*60))</f>
        <v>50.769560771375787</v>
      </c>
      <c r="G25" s="108">
        <v>15</v>
      </c>
      <c r="H25" s="109" t="str">
        <f ca="1">'Round by round data'!E374</f>
        <v>Mike Shellim</v>
      </c>
      <c r="I25" s="243">
        <f ca="1">'Round by round data'!F374</f>
        <v>845.7000226911714</v>
      </c>
    </row>
    <row r="26" spans="1:9">
      <c r="A26" s="108">
        <v>16</v>
      </c>
      <c r="B26" s="109" t="str">
        <f ca="1">IF(ISERROR('Full round scores'!B122),"",'Full round scores'!B122)</f>
        <v>André Austen</v>
      </c>
      <c r="C26" s="110">
        <f ca="1">IF(ISERROR('Full round scores'!C122),"",'Full round scores'!C122)</f>
        <v>44.16</v>
      </c>
      <c r="D26" s="111">
        <f ca="1">IF(ISERROR('Full round scores'!D122),"",'Full round scores'!D122)</f>
        <v>843.97644927534805</v>
      </c>
      <c r="E26" s="107">
        <f ca="1">IF(ISERROR('Enter data here!'!$D$7/C26),"",IF($E$5="mph",(((10*'Enter data here!'!$D$7)/1609)*(60/C26)*60),(60/C26)*60))</f>
        <v>50.666090199151519</v>
      </c>
      <c r="G26" s="108">
        <v>16</v>
      </c>
      <c r="H26" s="109" t="str">
        <f ca="1">'Round by round data'!E375</f>
        <v>André Austen</v>
      </c>
      <c r="I26" s="243">
        <f ca="1">'Round by round data'!F375</f>
        <v>843.97644927534805</v>
      </c>
    </row>
    <row r="27" spans="1:9">
      <c r="A27" s="108">
        <v>17</v>
      </c>
      <c r="B27" s="109" t="str">
        <f ca="1">IF(ISERROR('Full round scores'!B123),"",'Full round scores'!B123)</f>
        <v>Markus Meissner</v>
      </c>
      <c r="C27" s="110">
        <f ca="1">IF(ISERROR('Full round scores'!C123),"",'Full round scores'!C123)</f>
        <v>44.7</v>
      </c>
      <c r="D27" s="111">
        <f ca="1">IF(ISERROR('Full round scores'!D123),"",'Full round scores'!D123)</f>
        <v>833.7807606263824</v>
      </c>
      <c r="E27" s="107">
        <f ca="1">IF(ISERROR('Enter data here!'!$D$7/C27),"",IF($E$5="mph",(((10*'Enter data here!'!$D$7)/1609)*(60/C27)*60),(60/C27)*60))</f>
        <v>50.054016626275853</v>
      </c>
      <c r="G27" s="108">
        <v>17</v>
      </c>
      <c r="H27" s="109" t="str">
        <f ca="1">'Round by round data'!E376</f>
        <v>Markus Meissner</v>
      </c>
      <c r="I27" s="243">
        <f ca="1">'Round by round data'!F376</f>
        <v>833.7807606263824</v>
      </c>
    </row>
    <row r="28" spans="1:9">
      <c r="A28" s="108">
        <v>18</v>
      </c>
      <c r="B28" s="109" t="str">
        <f ca="1">IF(ISERROR('Full round scores'!B124),"",'Full round scores'!B124)</f>
        <v>Mark Redsell</v>
      </c>
      <c r="C28" s="110">
        <f ca="1">IF(ISERROR('Full round scores'!C124),"",'Full round scores'!C124)</f>
        <v>45</v>
      </c>
      <c r="D28" s="111">
        <f ca="1">IF(ISERROR('Full round scores'!D124),"",'Full round scores'!D124)</f>
        <v>828.22222222220705</v>
      </c>
      <c r="E28" s="107">
        <f ca="1">IF(ISERROR('Enter data here!'!$D$7/C28),"",IF($E$5="mph",(((10*'Enter data here!'!$D$7)/1609)*(60/C28)*60),(60/C28)*60))</f>
        <v>49.720323182100678</v>
      </c>
      <c r="G28" s="108">
        <v>18</v>
      </c>
      <c r="H28" s="109" t="str">
        <f ca="1">'Round by round data'!E377</f>
        <v>Mark Redsell</v>
      </c>
      <c r="I28" s="243">
        <f ca="1">'Round by round data'!F377</f>
        <v>828.22222222220705</v>
      </c>
    </row>
    <row r="29" spans="1:9">
      <c r="A29" s="108">
        <v>19</v>
      </c>
      <c r="B29" s="109" t="str">
        <f ca="1">IF(ISERROR('Full round scores'!B125),"",'Full round scores'!B125)</f>
        <v>Stefan Bernardy</v>
      </c>
      <c r="C29" s="110">
        <f ca="1">IF(ISERROR('Full round scores'!C125),"",'Full round scores'!C125)</f>
        <v>45.16</v>
      </c>
      <c r="D29" s="111">
        <f ca="1">IF(ISERROR('Full round scores'!D125),"",'Full round scores'!D125)</f>
        <v>825.28786536757525</v>
      </c>
      <c r="E29" s="107">
        <f ca="1">IF(ISERROR('Enter data here!'!$D$7/C29),"",IF($E$5="mph",(((10*'Enter data here!'!$D$7)/1609)*(60/C29)*60),(60/C29)*60))</f>
        <v>49.544166146911671</v>
      </c>
      <c r="G29" s="108">
        <v>19</v>
      </c>
      <c r="H29" s="109" t="str">
        <f ca="1">'Round by round data'!E378</f>
        <v>Stefan Bernardy</v>
      </c>
      <c r="I29" s="243">
        <f ca="1">'Round by round data'!F378</f>
        <v>825.28786536757525</v>
      </c>
    </row>
    <row r="30" spans="1:9">
      <c r="A30" s="108">
        <v>20</v>
      </c>
      <c r="B30" s="109" t="str">
        <f ca="1">IF(ISERROR('Full round scores'!B126),"",'Full round scores'!B126)</f>
        <v>Mark Treble</v>
      </c>
      <c r="C30" s="110">
        <f ca="1">IF(ISERROR('Full round scores'!C126),"",'Full round scores'!C126)</f>
        <v>45.19</v>
      </c>
      <c r="D30" s="111">
        <f ca="1">IF(ISERROR('Full round scores'!D126),"",'Full round scores'!D126)</f>
        <v>824.73998672271284</v>
      </c>
      <c r="E30" s="107">
        <f ca="1">IF(ISERROR('Enter data here!'!$D$7/C30),"",IF($E$5="mph",(((10*'Enter data here!'!$D$7)/1609)*(60/C30)*60),(60/C30)*60))</f>
        <v>49.511275574121058</v>
      </c>
      <c r="G30" s="108">
        <v>20</v>
      </c>
      <c r="H30" s="109" t="str">
        <f ca="1">'Round by round data'!E379</f>
        <v>Mark Treble</v>
      </c>
      <c r="I30" s="243">
        <f ca="1">'Round by round data'!F379</f>
        <v>824.73998672271284</v>
      </c>
    </row>
    <row r="31" spans="1:9">
      <c r="A31" s="108">
        <v>21</v>
      </c>
      <c r="B31" s="109" t="str">
        <f ca="1">IF(ISERROR('Full round scores'!B127),"",'Full round scores'!B127)</f>
        <v>Daniel Schneider</v>
      </c>
      <c r="C31" s="110">
        <f ca="1">IF(ISERROR('Full round scores'!C127),"",'Full round scores'!C127)</f>
        <v>45.3</v>
      </c>
      <c r="D31" s="111">
        <f ca="1">IF(ISERROR('Full round scores'!D127),"",'Full round scores'!D127)</f>
        <v>822.73730684325562</v>
      </c>
      <c r="E31" s="107">
        <f ca="1">IF(ISERROR('Enter data here!'!$D$7/C31),"",IF($E$5="mph",(((10*'Enter data here!'!$D$7)/1609)*(60/C31)*60),(60/C31)*60))</f>
        <v>49.391049518643072</v>
      </c>
      <c r="G31" s="108">
        <v>21</v>
      </c>
      <c r="H31" s="109" t="str">
        <f ca="1">'Round by round data'!E380</f>
        <v>Daniel Schneider</v>
      </c>
      <c r="I31" s="243">
        <f ca="1">'Round by round data'!F380</f>
        <v>822.73730684325562</v>
      </c>
    </row>
    <row r="32" spans="1:9">
      <c r="A32" s="108">
        <v>22</v>
      </c>
      <c r="B32" s="109" t="str">
        <f ca="1">IF(ISERROR('Full round scores'!B128),"",'Full round scores'!B128)</f>
        <v>John Phillips</v>
      </c>
      <c r="C32" s="110">
        <f ca="1">IF(ISERROR('Full round scores'!C128),"",'Full round scores'!C128)</f>
        <v>45.93</v>
      </c>
      <c r="D32" s="111">
        <f ca="1">IF(ISERROR('Full round scores'!D128),"",'Full round scores'!D128)</f>
        <v>811.45220988460017</v>
      </c>
      <c r="E32" s="107">
        <f ca="1">IF(ISERROR('Enter data here!'!$D$7/C32),"",IF($E$5="mph",(((10*'Enter data here!'!$D$7)/1609)*(60/C32)*60),(60/C32)*60))</f>
        <v>48.713575945885715</v>
      </c>
      <c r="G32" s="108">
        <v>22</v>
      </c>
      <c r="H32" s="109" t="str">
        <f ca="1">'Round by round data'!E381</f>
        <v>John Phillips</v>
      </c>
      <c r="I32" s="241">
        <f ca="1">'Round by round data'!F381</f>
        <v>811.45220988460017</v>
      </c>
    </row>
    <row r="33" spans="1:9">
      <c r="A33" s="108">
        <v>23</v>
      </c>
      <c r="B33" s="109" t="str">
        <f ca="1">IF(ISERROR('Full round scores'!B129),"",'Full round scores'!B129)</f>
        <v>Alvaro Silgado</v>
      </c>
      <c r="C33" s="110">
        <f ca="1">IF(ISERROR('Full round scores'!C129),"",'Full round scores'!C129)</f>
        <v>46.49</v>
      </c>
      <c r="D33" s="111">
        <f ca="1">IF(ISERROR('Full round scores'!D129),"",'Full round scores'!D129)</f>
        <v>801.67778016777493</v>
      </c>
      <c r="E33" s="107">
        <f ca="1">IF(ISERROR('Enter data here!'!$D$7/C33),"",IF($E$5="mph",(((10*'Enter data here!'!$D$7)/1609)*(60/C33)*60),(60/C33)*60))</f>
        <v>48.12679163679352</v>
      </c>
      <c r="G33" s="108">
        <v>23</v>
      </c>
      <c r="H33" s="109" t="str">
        <f ca="1">'Round by round data'!E382</f>
        <v>Alvaro Silgado</v>
      </c>
      <c r="I33" s="241">
        <f ca="1">'Round by round data'!F382</f>
        <v>801.67778016777493</v>
      </c>
    </row>
    <row r="34" spans="1:9">
      <c r="A34" s="108">
        <v>24</v>
      </c>
      <c r="B34" s="109" t="str">
        <f ca="1">IF(ISERROR('Full round scores'!B130),"",'Full round scores'!B130)</f>
        <v>George Young</v>
      </c>
      <c r="C34" s="110">
        <f ca="1">IF(ISERROR('Full round scores'!C130),"",'Full round scores'!C130)</f>
        <v>46.65</v>
      </c>
      <c r="D34" s="111">
        <f ca="1">IF(ISERROR('Full round scores'!D130),"",'Full round scores'!D130)</f>
        <v>798.92818863878642</v>
      </c>
      <c r="E34" s="107">
        <f ca="1">IF(ISERROR('Enter data here!'!$D$7/C34),"",IF($E$5="mph",(((10*'Enter data here!'!$D$7)/1609)*(60/C34)*60),(60/C34)*60))</f>
        <v>47.961726542219317</v>
      </c>
      <c r="G34" s="108">
        <v>24</v>
      </c>
      <c r="H34" s="109" t="str">
        <f ca="1">'Round by round data'!E383</f>
        <v>George Young</v>
      </c>
      <c r="I34" s="241">
        <f ca="1">'Round by round data'!F383</f>
        <v>798.92818863878642</v>
      </c>
    </row>
    <row r="35" spans="1:9">
      <c r="A35" s="108">
        <v>25</v>
      </c>
      <c r="B35" s="109" t="str">
        <f ca="1">IF(ISERROR('Full round scores'!B131),"",'Full round scores'!B131)</f>
        <v>Mark Abbotts</v>
      </c>
      <c r="C35" s="110">
        <f ca="1">IF(ISERROR('Full round scores'!C131),"",'Full round scores'!C131)</f>
        <v>47.53</v>
      </c>
      <c r="D35" s="111">
        <f ca="1">IF(ISERROR('Full round scores'!D131),"",'Full round scores'!D131)</f>
        <v>784.13633494634269</v>
      </c>
      <c r="E35" s="107">
        <f ca="1">IF(ISERROR('Enter data here!'!$D$7/C35),"",IF($E$5="mph",(((10*'Enter data here!'!$D$7)/1609)*(60/C35)*60),(60/C35)*60))</f>
        <v>47.073733288334324</v>
      </c>
      <c r="G35" s="108">
        <v>25</v>
      </c>
      <c r="H35" s="109" t="str">
        <f ca="1">'Round by round data'!E384</f>
        <v>Mark Abbotts</v>
      </c>
      <c r="I35" s="241">
        <f ca="1">'Round by round data'!F384</f>
        <v>784.13633494634269</v>
      </c>
    </row>
    <row r="36" spans="1:9">
      <c r="A36" s="108">
        <v>26</v>
      </c>
      <c r="B36" s="109" t="str">
        <f ca="1">IF(ISERROR('Full round scores'!B132),"",'Full round scores'!B132)</f>
        <v>Gary Harrison</v>
      </c>
      <c r="C36" s="110">
        <f ca="1">IF(ISERROR('Full round scores'!C132),"",'Full round scores'!C132)</f>
        <v>47.7</v>
      </c>
      <c r="D36" s="111">
        <f ca="1">IF(ISERROR('Full round scores'!D132),"",'Full round scores'!D132)</f>
        <v>781.34171907756638</v>
      </c>
      <c r="E36" s="107">
        <f ca="1">IF(ISERROR('Enter data here!'!$D$7/C36),"",IF($E$5="mph",(((10*'Enter data here!'!$D$7)/1609)*(60/C36)*60),(60/C36)*60))</f>
        <v>46.905965266132718</v>
      </c>
      <c r="G36" s="108">
        <v>26</v>
      </c>
      <c r="H36" s="109" t="str">
        <f ca="1">'Round by round data'!E385</f>
        <v>Gary Harrison</v>
      </c>
      <c r="I36" s="241">
        <f ca="1">'Round by round data'!F385</f>
        <v>781.34171907756638</v>
      </c>
    </row>
    <row r="37" spans="1:9">
      <c r="A37" s="108">
        <v>27</v>
      </c>
      <c r="B37" s="109" t="str">
        <f ca="1">IF(ISERROR('Full round scores'!B133),"",'Full round scores'!B133)</f>
        <v>Pete Burgess</v>
      </c>
      <c r="C37" s="110">
        <f ca="1">IF(ISERROR('Full round scores'!C133),"",'Full round scores'!C133)</f>
        <v>48.19</v>
      </c>
      <c r="D37" s="111">
        <f ca="1">IF(ISERROR('Full round scores'!D133),"",'Full round scores'!D133)</f>
        <v>773.39697032577953</v>
      </c>
      <c r="E37" s="107">
        <f ca="1">IF(ISERROR('Enter data here!'!$D$7/C37),"",IF($E$5="mph",(((10*'Enter data here!'!$D$7)/1609)*(60/C37)*60),(60/C37)*60))</f>
        <v>46.429021440019319</v>
      </c>
      <c r="G37" s="108">
        <v>27</v>
      </c>
      <c r="H37" s="109" t="str">
        <f ca="1">'Round by round data'!E386</f>
        <v>Pete Burgess</v>
      </c>
      <c r="I37" s="241">
        <f ca="1">'Round by round data'!F386</f>
        <v>773.39697032577953</v>
      </c>
    </row>
    <row r="38" spans="1:9">
      <c r="A38" s="108">
        <v>28</v>
      </c>
      <c r="B38" s="109" t="str">
        <f ca="1">IF(ISERROR('Full round scores'!B134),"",'Full round scores'!B134)</f>
        <v>Martin Kopp</v>
      </c>
      <c r="C38" s="110">
        <f ca="1">IF(ISERROR('Full round scores'!C134),"",'Full round scores'!C134)</f>
        <v>48.33</v>
      </c>
      <c r="D38" s="111">
        <f ca="1">IF(ISERROR('Full round scores'!D134),"",'Full round scores'!D134)</f>
        <v>771.15663149182296</v>
      </c>
      <c r="E38" s="107">
        <f ca="1">IF(ISERROR('Enter data here!'!$D$7/C38),"",IF($E$5="mph",(((10*'Enter data here!'!$D$7)/1609)*(60/C38)*60),(60/C38)*60))</f>
        <v>46.294528102514604</v>
      </c>
      <c r="G38" s="108">
        <v>28</v>
      </c>
      <c r="H38" s="109" t="str">
        <f ca="1">'Round by round data'!E387</f>
        <v>Martin Kopp</v>
      </c>
      <c r="I38" s="241">
        <f ca="1">'Round by round data'!F387</f>
        <v>771.15663149182296</v>
      </c>
    </row>
    <row r="39" spans="1:9">
      <c r="A39" s="108">
        <v>29</v>
      </c>
      <c r="B39" s="109" t="str">
        <f ca="1">IF(ISERROR('Full round scores'!B135),"",'Full round scores'!B135)</f>
        <v>Dieter Perlick</v>
      </c>
      <c r="C39" s="110">
        <f ca="1">IF(ISERROR('Full round scores'!C135),"",'Full round scores'!C135)</f>
        <v>48.57</v>
      </c>
      <c r="D39" s="111">
        <f ca="1">IF(ISERROR('Full round scores'!D135),"",'Full round scores'!D135)</f>
        <v>767.34609841465635</v>
      </c>
      <c r="E39" s="107">
        <f ca="1">IF(ISERROR('Enter data here!'!$D$7/C39),"",IF($E$5="mph",(((10*'Enter data here!'!$D$7)/1609)*(60/C39)*60),(60/C39)*60))</f>
        <v>46.065771941415093</v>
      </c>
      <c r="G39" s="108">
        <v>29</v>
      </c>
      <c r="H39" s="109" t="str">
        <f ca="1">'Round by round data'!E388</f>
        <v>Dieter Perlick</v>
      </c>
      <c r="I39" s="241">
        <f ca="1">'Round by round data'!F388</f>
        <v>767.34609841465635</v>
      </c>
    </row>
    <row r="40" spans="1:9">
      <c r="A40" s="108">
        <v>30</v>
      </c>
      <c r="B40" s="109" t="str">
        <f ca="1">IF(ISERROR('Full round scores'!B136),"",'Full round scores'!B136)</f>
        <v>Simon Thornton </v>
      </c>
      <c r="C40" s="110">
        <f ca="1">IF(ISERROR('Full round scores'!C136),"",'Full round scores'!C136)</f>
        <v>48.57</v>
      </c>
      <c r="D40" s="111">
        <f ca="1">IF(ISERROR('Full round scores'!D136),"",'Full round scores'!D136)</f>
        <v>767.34609841465192</v>
      </c>
      <c r="E40" s="107">
        <f ca="1">IF(ISERROR('Enter data here!'!$D$7/C40),"",IF($E$5="mph",(((10*'Enter data here!'!$D$7)/1609)*(60/C40)*60),(60/C40)*60))</f>
        <v>46.065771941415093</v>
      </c>
      <c r="G40" s="108">
        <v>30</v>
      </c>
      <c r="H40" s="109" t="str">
        <f ca="1">'Round by round data'!E389</f>
        <v>Simon Thornton </v>
      </c>
      <c r="I40" s="241">
        <f ca="1">'Round by round data'!F389</f>
        <v>767.34609841465192</v>
      </c>
    </row>
    <row r="41" spans="1:9">
      <c r="A41" s="108">
        <v>31</v>
      </c>
      <c r="B41" s="109" t="str">
        <f ca="1">IF(ISERROR('Full round scores'!B137),"",'Full round scores'!B137)</f>
        <v>Allen Elliott</v>
      </c>
      <c r="C41" s="110">
        <f ca="1">IF(ISERROR('Full round scores'!C137),"",'Full round scores'!C137)</f>
        <v>50.8</v>
      </c>
      <c r="D41" s="111">
        <f ca="1">IF(ISERROR('Full round scores'!D137),"",'Full round scores'!D137)</f>
        <v>733.66141732283279</v>
      </c>
      <c r="E41" s="107">
        <f ca="1">IF(ISERROR('Enter data here!'!$D$7/C41),"",IF($E$5="mph",(((10*'Enter data here!'!$D$7)/1609)*(60/C41)*60),(60/C41)*60))</f>
        <v>44.043593369971084</v>
      </c>
      <c r="G41" s="108">
        <v>31</v>
      </c>
      <c r="H41" s="109" t="str">
        <f ca="1">'Round by round data'!E390</f>
        <v>Allen Elliott</v>
      </c>
      <c r="I41" s="241">
        <f ca="1">'Round by round data'!F390</f>
        <v>733.66141732283279</v>
      </c>
    </row>
    <row r="42" spans="1:9">
      <c r="A42" s="108">
        <v>32</v>
      </c>
      <c r="B42" s="109" t="str">
        <f ca="1">IF(ISERROR('Full round scores'!B138),"",'Full round scores'!B138)</f>
        <v>Jon Edison</v>
      </c>
      <c r="C42" s="110">
        <f ca="1">IF(ISERROR('Full round scores'!C138),"",'Full round scores'!C138)</f>
        <v>51.05</v>
      </c>
      <c r="D42" s="111">
        <f ca="1">IF(ISERROR('Full round scores'!D138),"",'Full round scores'!D138)</f>
        <v>730.06856023505259</v>
      </c>
      <c r="E42" s="107">
        <f ca="1">IF(ISERROR('Enter data here!'!$D$7/C42),"",IF($E$5="mph",(((10*'Enter data here!'!$D$7)/1609)*(60/C42)*60),(60/C42)*60))</f>
        <v>43.827904861792973</v>
      </c>
      <c r="G42" s="108">
        <v>32</v>
      </c>
      <c r="H42" s="109" t="str">
        <f ca="1">'Round by round data'!E391</f>
        <v>Jon Edison</v>
      </c>
      <c r="I42" s="241">
        <f ca="1">'Round by round data'!F391</f>
        <v>730.06856023505259</v>
      </c>
    </row>
    <row r="43" spans="1:9">
      <c r="A43" s="108">
        <v>33</v>
      </c>
      <c r="B43" s="109" t="str">
        <f ca="1">IF(ISERROR('Full round scores'!B139),"",'Full round scores'!B139)</f>
        <v>Torsten Hermann</v>
      </c>
      <c r="C43" s="110">
        <f ca="1">IF(ISERROR('Full round scores'!C139),"",'Full round scores'!C139)</f>
        <v>51.1</v>
      </c>
      <c r="D43" s="111">
        <f ca="1">IF(ISERROR('Full round scores'!D139),"",'Full round scores'!D139)</f>
        <v>729.35420743639031</v>
      </c>
      <c r="E43" s="107">
        <f ca="1">IF(ISERROR('Enter data here!'!$D$7/C43),"",IF($E$5="mph",(((10*'Enter data here!'!$D$7)/1609)*(60/C43)*60),(60/C43)*60))</f>
        <v>43.785020414765768</v>
      </c>
      <c r="G43" s="108">
        <v>33</v>
      </c>
      <c r="H43" s="109" t="str">
        <f ca="1">'Round by round data'!E392</f>
        <v>Torsten Hermann</v>
      </c>
      <c r="I43" s="241">
        <f ca="1">'Round by round data'!F392</f>
        <v>729.35420743639031</v>
      </c>
    </row>
    <row r="44" spans="1:9">
      <c r="A44" s="108">
        <v>34</v>
      </c>
      <c r="B44" s="109" t="str">
        <f ca="1">IF(ISERROR('Full round scores'!B140),"",'Full round scores'!B140)</f>
        <v>Thomas Deinert</v>
      </c>
      <c r="C44" s="110">
        <f ca="1">IF(ISERROR('Full round scores'!C140),"",'Full round scores'!C140)</f>
        <v>51.62</v>
      </c>
      <c r="D44" s="111">
        <f ca="1">IF(ISERROR('Full round scores'!D140),"",'Full round scores'!D140)</f>
        <v>722.00697404106677</v>
      </c>
      <c r="E44" s="107">
        <f ca="1">IF(ISERROR('Enter data here!'!$D$7/C44),"",IF($E$5="mph",(((10*'Enter data here!'!$D$7)/1609)*(60/C44)*60),(60/C44)*60))</f>
        <v>43.343946981684056</v>
      </c>
      <c r="G44" s="108">
        <v>34</v>
      </c>
      <c r="H44" s="109" t="str">
        <f ca="1">'Round by round data'!E393</f>
        <v>Thomas Deinert</v>
      </c>
      <c r="I44" s="241">
        <f ca="1">'Round by round data'!F393</f>
        <v>722.00697404106677</v>
      </c>
    </row>
    <row r="45" spans="1:9">
      <c r="A45" s="108">
        <v>35</v>
      </c>
      <c r="B45" s="109" t="str">
        <f ca="1">IF(ISERROR('Full round scores'!B141),"",'Full round scores'!B141)</f>
        <v>Tony Robertson</v>
      </c>
      <c r="C45" s="110">
        <f ca="1">IF(ISERROR('Full round scores'!C141),"",'Full round scores'!C141)</f>
        <v>52.08</v>
      </c>
      <c r="D45" s="111">
        <f ca="1">IF(ISERROR('Full round scores'!D141),"",'Full round scores'!D141)</f>
        <v>715.62980030721053</v>
      </c>
      <c r="E45" s="107">
        <f ca="1">IF(ISERROR('Enter data here!'!$D$7/C45),"",IF($E$5="mph",(((10*'Enter data here!'!$D$7)/1609)*(60/C45)*60),(60/C45)*60))</f>
        <v>42.961108740294371</v>
      </c>
      <c r="G45" s="108">
        <v>35</v>
      </c>
      <c r="H45" s="109" t="str">
        <f ca="1">'Round by round data'!E394</f>
        <v>Tony Robertson</v>
      </c>
      <c r="I45" s="241">
        <f ca="1">'Round by round data'!F394</f>
        <v>715.62980030721053</v>
      </c>
    </row>
    <row r="46" spans="1:9">
      <c r="A46" s="108">
        <v>36</v>
      </c>
      <c r="B46" s="109" t="str">
        <f ca="1">IF(ISERROR('Full round scores'!B142),"",'Full round scores'!B142)</f>
        <v>Thomas Henselmann</v>
      </c>
      <c r="C46" s="110">
        <f ca="1">IF(ISERROR('Full round scores'!C142),"",'Full round scores'!C142)</f>
        <v>52.55</v>
      </c>
      <c r="D46" s="111">
        <f ca="1">IF(ISERROR('Full round scores'!D142),"",'Full round scores'!D142)</f>
        <v>709.22930542339861</v>
      </c>
      <c r="E46" s="107">
        <f ca="1">IF(ISERROR('Enter data here!'!$D$7/C46),"",IF($E$5="mph",(((10*'Enter data here!'!$D$7)/1609)*(60/C46)*60),(60/C46)*60))</f>
        <v>42.576870469924472</v>
      </c>
      <c r="G46" s="108">
        <v>36</v>
      </c>
      <c r="H46" s="109" t="str">
        <f ca="1">'Round by round data'!E395</f>
        <v>Thomas Henselmann</v>
      </c>
      <c r="I46" s="241">
        <f ca="1">'Round by round data'!F395</f>
        <v>709.22930542339861</v>
      </c>
    </row>
    <row r="47" spans="1:9">
      <c r="A47" s="108">
        <v>37</v>
      </c>
      <c r="B47" s="109" t="str">
        <f ca="1">IF(ISERROR('Full round scores'!B143),"",'Full round scores'!B143)</f>
        <v>Klaus Brettner</v>
      </c>
      <c r="C47" s="110">
        <f ca="1">IF(ISERROR('Full round scores'!C143),"",'Full round scores'!C143)</f>
        <v>52.96</v>
      </c>
      <c r="D47" s="111">
        <f ca="1">IF(ISERROR('Full round scores'!D143),"",'Full round scores'!D143)</f>
        <v>703.73867069485925</v>
      </c>
      <c r="E47" s="107">
        <f ca="1">IF(ISERROR('Enter data here!'!$D$7/C47),"",IF($E$5="mph",(((10*'Enter data here!'!$D$7)/1609)*(60/C47)*60),(60/C47)*60))</f>
        <v>42.247253459111228</v>
      </c>
      <c r="G47" s="108">
        <v>37</v>
      </c>
      <c r="H47" s="109" t="str">
        <f ca="1">'Round by round data'!E396</f>
        <v>Klaus Brettner</v>
      </c>
      <c r="I47" s="241">
        <f ca="1">'Round by round data'!F396</f>
        <v>703.73867069485925</v>
      </c>
    </row>
    <row r="48" spans="1:9">
      <c r="A48" s="108">
        <v>38</v>
      </c>
      <c r="B48" s="109" t="str">
        <f ca="1">IF(ISERROR('Full round scores'!B144),"",'Full round scores'!B144)</f>
        <v>Robert Hermans</v>
      </c>
      <c r="C48" s="110">
        <f ca="1">IF(ISERROR('Full round scores'!C144),"",'Full round scores'!C144)</f>
        <v>53.14</v>
      </c>
      <c r="D48" s="111">
        <f ca="1">IF(ISERROR('Full round scores'!D144),"",'Full round scores'!D144)</f>
        <v>701.35491155437819</v>
      </c>
      <c r="E48" s="107">
        <f ca="1">IF(ISERROR('Enter data here!'!$D$7/C48),"",IF($E$5="mph",(((10*'Enter data here!'!$D$7)/1609)*(60/C48)*60),(60/C48)*60))</f>
        <v>42.104150229479316</v>
      </c>
      <c r="G48" s="108">
        <v>38</v>
      </c>
      <c r="H48" s="109" t="str">
        <f ca="1">'Round by round data'!E397</f>
        <v>Robert Hermans</v>
      </c>
      <c r="I48" s="241">
        <f ca="1">'Round by round data'!F397</f>
        <v>701.35491155437819</v>
      </c>
    </row>
    <row r="49" spans="1:9">
      <c r="A49" s="108">
        <v>39</v>
      </c>
      <c r="B49" s="109" t="str">
        <f ca="1">IF(ISERROR('Full round scores'!B145),"",'Full round scores'!B145)</f>
        <v>Mike Evans</v>
      </c>
      <c r="C49" s="110">
        <f ca="1">IF(ISERROR('Full round scores'!C145),"",'Full round scores'!C145)</f>
        <v>53.18</v>
      </c>
      <c r="D49" s="111">
        <f ca="1">IF(ISERROR('Full round scores'!D145),"",'Full round scores'!D145)</f>
        <v>700.82737871380073</v>
      </c>
      <c r="E49" s="107">
        <f ca="1">IF(ISERROR('Enter data here!'!$D$7/C49),"",IF($E$5="mph",(((10*'Enter data here!'!$D$7)/1609)*(60/C49)*60),(60/C49)*60))</f>
        <v>42.072481067967864</v>
      </c>
      <c r="G49" s="108">
        <v>39</v>
      </c>
      <c r="H49" s="109" t="str">
        <f ca="1">'Round by round data'!E398</f>
        <v>Mike Evans</v>
      </c>
      <c r="I49" s="241">
        <f ca="1">'Round by round data'!F398</f>
        <v>700.82737871380073</v>
      </c>
    </row>
    <row r="50" spans="1:9">
      <c r="A50" s="108">
        <v>40</v>
      </c>
      <c r="B50" s="109" t="str">
        <f ca="1">IF(ISERROR('Full round scores'!B146),"",'Full round scores'!B146)</f>
        <v>Jesper Christensen</v>
      </c>
      <c r="C50" s="110">
        <f ca="1">IF(ISERROR('Full round scores'!C146),"",'Full round scores'!C146)</f>
        <v>53.3</v>
      </c>
      <c r="D50" s="111">
        <f ca="1">IF(ISERROR('Full round scores'!D146),"",'Full round scores'!D146)</f>
        <v>699.24953095684418</v>
      </c>
      <c r="E50" s="107">
        <f ca="1">IF(ISERROR('Enter data here!'!$D$7/C50),"",IF($E$5="mph",(((10*'Enter data here!'!$D$7)/1609)*(60/C50)*60),(60/C50)*60))</f>
        <v>41.977758784137542</v>
      </c>
      <c r="G50" s="108">
        <v>40</v>
      </c>
      <c r="H50" s="109" t="str">
        <f ca="1">'Round by round data'!E399</f>
        <v>Jesper Christensen</v>
      </c>
      <c r="I50" s="241">
        <f ca="1">'Round by round data'!F399</f>
        <v>699.24953095684418</v>
      </c>
    </row>
    <row r="51" spans="1:9">
      <c r="A51" s="108">
        <v>41</v>
      </c>
      <c r="B51" s="109" t="str">
        <f ca="1">IF(ISERROR('Full round scores'!B147),"",'Full round scores'!B147)</f>
        <v>Siegfried Schedel</v>
      </c>
      <c r="C51" s="110">
        <f ca="1">IF(ISERROR('Full round scores'!C147),"",'Full round scores'!C147)</f>
        <v>54.25</v>
      </c>
      <c r="D51" s="111">
        <f ca="1">IF(ISERROR('Full round scores'!D147),"",'Full round scores'!D147)</f>
        <v>687.00460829492908</v>
      </c>
      <c r="E51" s="107">
        <f ca="1">IF(ISERROR('Enter data here!'!$D$7/C51),"",IF($E$5="mph",(((10*'Enter data here!'!$D$7)/1609)*(60/C51)*60),(60/C51)*60))</f>
        <v>41.242664390682599</v>
      </c>
      <c r="G51" s="108">
        <v>41</v>
      </c>
      <c r="H51" s="109" t="str">
        <f ca="1">'Round by round data'!E400</f>
        <v>Siegfried Schedel</v>
      </c>
      <c r="I51" s="241">
        <f ca="1">'Round by round data'!F400</f>
        <v>687.00460829492908</v>
      </c>
    </row>
    <row r="52" spans="1:9">
      <c r="A52" s="108">
        <v>42</v>
      </c>
      <c r="B52" s="109" t="str">
        <f ca="1">IF(ISERROR('Full round scores'!B148),"",'Full round scores'!B148)</f>
        <v>Marc Schmieding</v>
      </c>
      <c r="C52" s="110">
        <f ca="1">IF(ISERROR('Full round scores'!C148),"",'Full round scores'!C148)</f>
        <v>60.05</v>
      </c>
      <c r="D52" s="111">
        <f ca="1">IF(ISERROR('Full round scores'!D148),"",'Full round scores'!D148)</f>
        <v>620.64945878434355</v>
      </c>
      <c r="E52" s="107">
        <f ca="1">IF(ISERROR('Enter data here!'!$D$7/C52),"",IF($E$5="mph",(((10*'Enter data here!'!$D$7)/1609)*(60/C52)*60),(60/C52)*60))</f>
        <v>37.259193059026323</v>
      </c>
      <c r="G52" s="108">
        <v>42</v>
      </c>
      <c r="H52" s="109" t="str">
        <f ca="1">'Round by round data'!E401</f>
        <v>Marc Schmieding</v>
      </c>
      <c r="I52" s="241">
        <f ca="1">'Round by round data'!F401</f>
        <v>620.64945878434355</v>
      </c>
    </row>
    <row r="53" spans="1:9">
      <c r="A53" s="108">
        <v>43</v>
      </c>
      <c r="B53" s="109" t="str">
        <f ca="1">IF(ISERROR('Full round scores'!B149),"",'Full round scores'!B149)</f>
        <v>Jason Bioletti</v>
      </c>
      <c r="C53" s="110">
        <f ca="1">IF(ISERROR('Full round scores'!C149),"",'Full round scores'!C149)</f>
        <v>62.57</v>
      </c>
      <c r="D53" s="111">
        <f ca="1">IF(ISERROR('Full round scores'!D149),"",'Full round scores'!D149)</f>
        <v>595.65286878695861</v>
      </c>
      <c r="E53" s="107">
        <f ca="1">IF(ISERROR('Enter data here!'!$D$7/C53),"",IF($E$5="mph",(((10*'Enter data here!'!$D$7)/1609)*(60/C53)*60),(60/C53)*60))</f>
        <v>35.758583078065065</v>
      </c>
      <c r="G53" s="108">
        <v>43</v>
      </c>
      <c r="H53" s="109" t="str">
        <f ca="1">'Round by round data'!E402</f>
        <v>Jason Bioletti</v>
      </c>
      <c r="I53" s="241">
        <f ca="1">'Round by round data'!F402</f>
        <v>595.65286878695861</v>
      </c>
    </row>
    <row r="54" spans="1:9">
      <c r="A54" s="108">
        <v>44</v>
      </c>
      <c r="B54" s="109" t="str">
        <f ca="1">IF(ISERROR('Full round scores'!B150),"",'Full round scores'!B150)</f>
        <v>Ulrich Duttenhofer</v>
      </c>
      <c r="C54" s="110">
        <f ca="1">IF(ISERROR('Full round scores'!C150),"",'Full round scores'!C150)</f>
        <v>64.69</v>
      </c>
      <c r="D54" s="111">
        <f ca="1">IF(ISERROR('Full round scores'!D150),"",'Full round scores'!D150)</f>
        <v>576.13232338846149</v>
      </c>
      <c r="E54" s="107">
        <f ca="1">IF(ISERROR('Enter data here!'!$D$7/C54),"",IF($E$5="mph",(((10*'Enter data here!'!$D$7)/1609)*(60/C54)*60),(60/C54)*60))</f>
        <v>34.586714224679717</v>
      </c>
      <c r="G54" s="108">
        <v>44</v>
      </c>
      <c r="H54" s="109" t="str">
        <f ca="1">'Round by round data'!E403</f>
        <v>Ulrich Duttenhofer</v>
      </c>
      <c r="I54" s="241">
        <f ca="1">'Round by round data'!F403</f>
        <v>576.13232338846149</v>
      </c>
    </row>
    <row r="55" spans="1:9">
      <c r="A55" s="108">
        <v>45</v>
      </c>
      <c r="B55" s="109" t="str">
        <f ca="1">IF(ISERROR('Full round scores'!B151),"",'Full round scores'!B151)</f>
        <v>Rick Ruijsink</v>
      </c>
      <c r="C55" s="110" t="str">
        <f ca="1">IF(ISERROR('Full round scores'!C151),"",'Full round scores'!C151)</f>
        <v>dnf</v>
      </c>
      <c r="D55" s="111">
        <f ca="1">IF(ISERROR('Full round scores'!D151),"",'Full round scores'!D151)</f>
        <v>9.9413808551744149E-13</v>
      </c>
      <c r="E55" s="107" t="str">
        <f ca="1">IF(ISERROR('Enter data here!'!$D$7/C55),"",IF($E$5="mph",(((10*'Enter data here!'!$D$7)/1609)*(60/C55)*60),(60/C55)*60))</f>
        <v/>
      </c>
      <c r="G55" s="108">
        <v>45</v>
      </c>
      <c r="H55" s="109" t="str">
        <f ca="1">'Round by round data'!E404</f>
        <v>Rick Ruijsink</v>
      </c>
      <c r="I55" s="241">
        <f ca="1">'Round by round data'!F404</f>
        <v>9.9413808551744149E-13</v>
      </c>
    </row>
    <row r="56" spans="1:9">
      <c r="A56" s="108">
        <v>46</v>
      </c>
      <c r="B56" s="109" t="str">
        <f ca="1">IF(ISERROR('Full round scores'!B152),"",'Full round scores'!B152)</f>
        <v>Frank Hulton </v>
      </c>
      <c r="C56" s="110" t="str">
        <f ca="1">IF(ISERROR('Full round scores'!C152),"",'Full round scores'!C152)</f>
        <v>dnf</v>
      </c>
      <c r="D56" s="111">
        <f ca="1">IF(ISERROR('Full round scores'!D152),"",'Full round scores'!D152)</f>
        <v>9.9407622793108459E-13</v>
      </c>
      <c r="E56" s="107" t="str">
        <f ca="1">IF(ISERROR('Enter data here!'!$D$7/C56),"",IF($E$5="mph",(((10*'Enter data here!'!$D$7)/1609)*(60/C56)*60),(60/C56)*60))</f>
        <v/>
      </c>
      <c r="G56" s="108">
        <v>46</v>
      </c>
      <c r="H56" s="109" t="str">
        <f ca="1">'Round by round data'!E405</f>
        <v>Frank Hulton </v>
      </c>
      <c r="I56" s="241">
        <f ca="1">'Round by round data'!F405</f>
        <v>9.9407622793108459E-13</v>
      </c>
    </row>
    <row r="57" spans="1:9">
      <c r="A57" s="108">
        <v>47</v>
      </c>
      <c r="B57" s="109" t="str">
        <f ca="1">IF(ISERROR('Full round scores'!B153),"",'Full round scores'!B153)</f>
        <v>Paul Garnett</v>
      </c>
      <c r="C57" s="110" t="str">
        <f ca="1">IF(ISERROR('Full round scores'!C153),"",'Full round scores'!C153)</f>
        <v>dnf</v>
      </c>
      <c r="D57" s="111">
        <f ca="1">IF(ISERROR('Full round scores'!D153),"",'Full round scores'!D153)</f>
        <v>8.0423816717958041E-13</v>
      </c>
      <c r="E57" s="107" t="str">
        <f ca="1">IF(ISERROR('Enter data here!'!$D$7/C57),"",IF($E$5="mph",(((10*'Enter data here!'!$D$7)/1609)*(60/C57)*60),(60/C57)*60))</f>
        <v/>
      </c>
      <c r="G57" s="108">
        <v>47</v>
      </c>
      <c r="H57" s="109" t="str">
        <f ca="1">'Round by round data'!E406</f>
        <v>Paul Garnett</v>
      </c>
      <c r="I57" s="241">
        <f ca="1">'Round by round data'!F406</f>
        <v>8.0423816717958041E-13</v>
      </c>
    </row>
    <row r="58" spans="1:9">
      <c r="A58" s="108">
        <v>48</v>
      </c>
      <c r="B58" s="109" t="str">
        <f ca="1">IF(ISERROR('Full round scores'!B154),"",'Full round scores'!B154)</f>
        <v>Robert Ryan</v>
      </c>
      <c r="C58" s="110" t="str">
        <f ca="1">IF(ISERROR('Full round scores'!C154),"",'Full round scores'!C154)</f>
        <v>dnf</v>
      </c>
      <c r="D58" s="111">
        <f ca="1">IF(ISERROR('Full round scores'!D154),"",'Full round scores'!D154)</f>
        <v>6.2141907247159085E-13</v>
      </c>
      <c r="E58" s="107" t="str">
        <f ca="1">IF(ISERROR('Enter data here!'!$D$7/C58),"",IF($E$5="mph",(((10*'Enter data here!'!$D$7)/1609)*(60/C58)*60),(60/C58)*60))</f>
        <v/>
      </c>
      <c r="G58" s="108">
        <v>48</v>
      </c>
      <c r="H58" s="109" t="str">
        <f ca="1">'Round by round data'!E407</f>
        <v>Robert Ryan</v>
      </c>
      <c r="I58" s="241">
        <f ca="1">'Round by round data'!F407</f>
        <v>6.2141907247159085E-13</v>
      </c>
    </row>
    <row r="59" spans="1:9">
      <c r="A59" s="108">
        <v>49</v>
      </c>
      <c r="B59" s="109" t="str">
        <f ca="1">IF(ISERROR('Full round scores'!B155),"",'Full round scores'!B155)</f>
        <v>Arne Finkeldey</v>
      </c>
      <c r="C59" s="110" t="str">
        <f ca="1">IF(ISERROR('Full round scores'!C155),"",'Full round scores'!C155)</f>
        <v>dnf</v>
      </c>
      <c r="D59" s="111">
        <f ca="1">IF(ISERROR('Full round scores'!D155),"",'Full round scores'!D155)</f>
        <v>2.4252987662573399E-13</v>
      </c>
      <c r="E59" s="107" t="str">
        <f ca="1">IF(ISERROR('Enter data here!'!$D$7/C59),"",IF($E$5="mph",(((10*'Enter data here!'!$D$7)/1609)*(60/C59)*60),(60/C59)*60))</f>
        <v/>
      </c>
      <c r="G59" s="108">
        <v>49</v>
      </c>
      <c r="H59" s="109" t="str">
        <f ca="1">'Round by round data'!E408</f>
        <v>Arne Finkeldey</v>
      </c>
      <c r="I59" s="241">
        <f ca="1">'Round by round data'!F408</f>
        <v>2.4252987662573399E-13</v>
      </c>
    </row>
    <row r="60" spans="1:9">
      <c r="A60" s="108">
        <v>50</v>
      </c>
      <c r="B60" s="109" t="str">
        <f ca="1">IF(ISERROR('Full round scores'!B156),"",'Full round scores'!B156)</f>
        <v>Stefan Bertschi</v>
      </c>
      <c r="C60" s="110" t="str">
        <f ca="1">IF(ISERROR('Full round scores'!C156),"",'Full round scores'!C156)</f>
        <v>dnf</v>
      </c>
      <c r="D60" s="111">
        <f ca="1">IF(ISERROR('Full round scores'!D156),"",'Full round scores'!D156)</f>
        <v>2.2170526041187343E-13</v>
      </c>
      <c r="E60" s="107" t="str">
        <f ca="1">IF(ISERROR('Enter data here!'!$D$7/C60),"",IF($E$5="mph",(((10*'Enter data here!'!$D$7)/1609)*(60/C60)*60),(60/C60)*60))</f>
        <v/>
      </c>
      <c r="G60" s="108">
        <v>50</v>
      </c>
      <c r="H60" s="109" t="str">
        <f ca="1">'Round by round data'!E409</f>
        <v>Stefan Bertschi</v>
      </c>
      <c r="I60" s="241">
        <f ca="1">'Round by round data'!F409</f>
        <v>2.2170526041187343E-13</v>
      </c>
    </row>
    <row r="61" spans="1:9">
      <c r="A61" s="108">
        <v>51</v>
      </c>
      <c r="B61" s="109" t="str">
        <f ca="1">IF(ISERROR('Full round scores'!B157),"",'Full round scores'!B157)</f>
        <v/>
      </c>
      <c r="C61" s="110" t="str">
        <f ca="1">IF(ISERROR('Full round scores'!C157),"",'Full round scores'!C157)</f>
        <v/>
      </c>
      <c r="D61" s="111" t="str">
        <f ca="1">IF(ISERROR('Full round scores'!D157),"",'Full round scores'!D157)</f>
        <v/>
      </c>
      <c r="E61" s="107" t="str">
        <f ca="1">IF(ISERROR('Enter data here!'!$D$7/C61),"",IF($E$5="mph",(((10*'Enter data here!'!$D$7)/1609)*(60/C61)*60),(60/C61)*60))</f>
        <v/>
      </c>
      <c r="G61" s="108">
        <v>51</v>
      </c>
      <c r="H61" s="109" t="str">
        <f ca="1">'Round by round data'!E410</f>
        <v/>
      </c>
      <c r="I61" s="241" t="str">
        <f ca="1">'Round by round data'!F410</f>
        <v/>
      </c>
    </row>
    <row r="62" spans="1:9">
      <c r="A62" s="108">
        <v>52</v>
      </c>
      <c r="B62" s="109" t="str">
        <f ca="1">IF(ISERROR('Full round scores'!B158),"",'Full round scores'!B158)</f>
        <v/>
      </c>
      <c r="C62" s="110" t="str">
        <f ca="1">IF(ISERROR('Full round scores'!C158),"",'Full round scores'!C158)</f>
        <v/>
      </c>
      <c r="D62" s="111" t="str">
        <f ca="1">IF(ISERROR('Full round scores'!D158),"",'Full round scores'!D158)</f>
        <v/>
      </c>
      <c r="E62" s="107" t="str">
        <f ca="1">IF(ISERROR('Enter data here!'!$D$7/C62),"",IF($E$5="mph",(((10*'Enter data here!'!$D$7)/1609)*(60/C62)*60),(60/C62)*60))</f>
        <v/>
      </c>
      <c r="G62" s="108">
        <v>52</v>
      </c>
      <c r="H62" s="109" t="str">
        <f ca="1">'Round by round data'!E411</f>
        <v/>
      </c>
      <c r="I62" s="241" t="str">
        <f ca="1">'Round by round data'!F411</f>
        <v/>
      </c>
    </row>
    <row r="63" spans="1:9">
      <c r="A63" s="108">
        <v>53</v>
      </c>
      <c r="B63" s="109" t="str">
        <f ca="1">IF(ISERROR('Full round scores'!B159),"",'Full round scores'!B159)</f>
        <v/>
      </c>
      <c r="C63" s="110" t="str">
        <f ca="1">IF(ISERROR('Full round scores'!C159),"",'Full round scores'!C159)</f>
        <v/>
      </c>
      <c r="D63" s="111" t="str">
        <f ca="1">IF(ISERROR('Full round scores'!D159),"",'Full round scores'!D159)</f>
        <v/>
      </c>
      <c r="E63" s="107" t="str">
        <f ca="1">IF(ISERROR('Enter data here!'!$D$7/C63),"",IF($E$5="mph",(((10*'Enter data here!'!$D$7)/1609)*(60/C63)*60),(60/C63)*60))</f>
        <v/>
      </c>
      <c r="G63" s="108">
        <v>53</v>
      </c>
      <c r="H63" s="109" t="str">
        <f ca="1">'Round by round data'!E412</f>
        <v/>
      </c>
      <c r="I63" s="241" t="str">
        <f ca="1">'Round by round data'!F412</f>
        <v/>
      </c>
    </row>
    <row r="64" spans="1:9">
      <c r="A64" s="108">
        <v>54</v>
      </c>
      <c r="B64" s="109" t="str">
        <f ca="1">IF(ISERROR('Full round scores'!B160),"",'Full round scores'!B160)</f>
        <v/>
      </c>
      <c r="C64" s="110" t="str">
        <f ca="1">IF(ISERROR('Full round scores'!C160),"",'Full round scores'!C160)</f>
        <v/>
      </c>
      <c r="D64" s="111" t="str">
        <f ca="1">IF(ISERROR('Full round scores'!D160),"",'Full round scores'!D160)</f>
        <v/>
      </c>
      <c r="E64" s="107" t="str">
        <f ca="1">IF(ISERROR('Enter data here!'!$D$7/C64),"",IF($E$5="mph",(((10*'Enter data here!'!$D$7)/1609)*(60/C64)*60),(60/C64)*60))</f>
        <v/>
      </c>
      <c r="G64" s="108">
        <v>54</v>
      </c>
      <c r="H64" s="109" t="str">
        <f ca="1">'Round by round data'!E413</f>
        <v/>
      </c>
      <c r="I64" s="241" t="str">
        <f ca="1">'Round by round data'!F413</f>
        <v/>
      </c>
    </row>
    <row r="65" spans="1:9">
      <c r="A65" s="108">
        <v>55</v>
      </c>
      <c r="B65" s="109" t="str">
        <f ca="1">IF(ISERROR('Full round scores'!B161),"",'Full round scores'!B161)</f>
        <v/>
      </c>
      <c r="C65" s="110" t="str">
        <f ca="1">IF(ISERROR('Full round scores'!C161),"",'Full round scores'!C161)</f>
        <v/>
      </c>
      <c r="D65" s="111" t="str">
        <f ca="1">IF(ISERROR('Full round scores'!D161),"",'Full round scores'!D161)</f>
        <v/>
      </c>
      <c r="E65" s="107" t="str">
        <f ca="1">IF(ISERROR('Enter data here!'!$D$7/C65),"",IF($E$5="mph",(((10*'Enter data here!'!$D$7)/1609)*(60/C65)*60),(60/C65)*60))</f>
        <v/>
      </c>
      <c r="G65" s="108">
        <v>55</v>
      </c>
      <c r="H65" s="109" t="str">
        <f ca="1">'Round by round data'!E414</f>
        <v/>
      </c>
      <c r="I65" s="241" t="str">
        <f ca="1">'Round by round data'!F414</f>
        <v/>
      </c>
    </row>
    <row r="66" spans="1:9">
      <c r="A66" s="108">
        <v>56</v>
      </c>
      <c r="B66" s="109" t="str">
        <f ca="1">IF(ISERROR('Full round scores'!B162),"",'Full round scores'!B162)</f>
        <v/>
      </c>
      <c r="C66" s="110" t="str">
        <f ca="1">IF(ISERROR('Full round scores'!C162),"",'Full round scores'!C162)</f>
        <v/>
      </c>
      <c r="D66" s="111" t="str">
        <f ca="1">IF(ISERROR('Full round scores'!D162),"",'Full round scores'!D162)</f>
        <v/>
      </c>
      <c r="E66" s="107" t="str">
        <f ca="1">IF(ISERROR('Enter data here!'!$D$7/C66),"",IF($E$5="mph",(((10*'Enter data here!'!$D$7)/1609)*(60/C66)*60),(60/C66)*60))</f>
        <v/>
      </c>
      <c r="G66" s="108">
        <v>56</v>
      </c>
      <c r="H66" s="109" t="str">
        <f ca="1">'Round by round data'!E415</f>
        <v/>
      </c>
      <c r="I66" s="241" t="str">
        <f ca="1">'Round by round data'!F415</f>
        <v/>
      </c>
    </row>
    <row r="67" spans="1:9">
      <c r="A67" s="108">
        <v>57</v>
      </c>
      <c r="B67" s="109" t="str">
        <f ca="1">IF(ISERROR('Full round scores'!B163),"",'Full round scores'!B163)</f>
        <v/>
      </c>
      <c r="C67" s="110" t="str">
        <f ca="1">IF(ISERROR('Full round scores'!C163),"",'Full round scores'!C163)</f>
        <v/>
      </c>
      <c r="D67" s="111" t="str">
        <f ca="1">IF(ISERROR('Full round scores'!D163),"",'Full round scores'!D163)</f>
        <v/>
      </c>
      <c r="E67" s="107" t="str">
        <f ca="1">IF(ISERROR('Enter data here!'!$D$7/C67),"",IF($E$5="mph",(((10*'Enter data here!'!$D$7)/1609)*(60/C67)*60),(60/C67)*60))</f>
        <v/>
      </c>
      <c r="G67" s="108">
        <v>57</v>
      </c>
      <c r="H67" s="109" t="str">
        <f ca="1">'Round by round data'!E416</f>
        <v/>
      </c>
      <c r="I67" s="241" t="str">
        <f ca="1">'Round by round data'!F416</f>
        <v/>
      </c>
    </row>
    <row r="68" spans="1:9">
      <c r="A68" s="108">
        <v>58</v>
      </c>
      <c r="B68" s="109" t="str">
        <f ca="1">IF(ISERROR('Full round scores'!B164),"",'Full round scores'!B164)</f>
        <v/>
      </c>
      <c r="C68" s="110" t="str">
        <f ca="1">IF(ISERROR('Full round scores'!C164),"",'Full round scores'!C164)</f>
        <v/>
      </c>
      <c r="D68" s="111" t="str">
        <f ca="1">IF(ISERROR('Full round scores'!D164),"",'Full round scores'!D164)</f>
        <v/>
      </c>
      <c r="E68" s="107" t="str">
        <f ca="1">IF(ISERROR('Enter data here!'!$D$7/C68),"",IF($E$5="mph",(((10*'Enter data here!'!$D$7)/1609)*(60/C68)*60),(60/C68)*60))</f>
        <v/>
      </c>
      <c r="G68" s="108">
        <v>58</v>
      </c>
      <c r="H68" s="109" t="str">
        <f ca="1">'Round by round data'!E417</f>
        <v/>
      </c>
      <c r="I68" s="241" t="str">
        <f ca="1">'Round by round data'!F417</f>
        <v/>
      </c>
    </row>
    <row r="69" spans="1:9">
      <c r="A69" s="108">
        <v>59</v>
      </c>
      <c r="B69" s="109" t="str">
        <f ca="1">IF(ISERROR('Full round scores'!B165),"",'Full round scores'!B165)</f>
        <v/>
      </c>
      <c r="C69" s="110" t="str">
        <f ca="1">IF(ISERROR('Full round scores'!C165),"",'Full round scores'!C165)</f>
        <v/>
      </c>
      <c r="D69" s="111" t="str">
        <f ca="1">IF(ISERROR('Full round scores'!D165),"",'Full round scores'!D165)</f>
        <v/>
      </c>
      <c r="E69" s="107" t="str">
        <f ca="1">IF(ISERROR('Enter data here!'!$D$7/C69),"",IF($E$5="mph",(((10*'Enter data here!'!$D$7)/1609)*(60/C69)*60),(60/C69)*60))</f>
        <v/>
      </c>
      <c r="G69" s="108">
        <v>59</v>
      </c>
      <c r="H69" s="109" t="str">
        <f ca="1">'Round by round data'!E418</f>
        <v/>
      </c>
      <c r="I69" s="241" t="str">
        <f ca="1">'Round by round data'!F418</f>
        <v/>
      </c>
    </row>
    <row r="70" spans="1:9">
      <c r="A70" s="108">
        <v>60</v>
      </c>
      <c r="B70" s="109" t="str">
        <f ca="1">IF(ISERROR('Full round scores'!B166),"",'Full round scores'!B166)</f>
        <v/>
      </c>
      <c r="C70" s="110" t="str">
        <f ca="1">IF(ISERROR('Full round scores'!C166),"",'Full round scores'!C166)</f>
        <v/>
      </c>
      <c r="D70" s="111" t="str">
        <f ca="1">IF(ISERROR('Full round scores'!D166),"",'Full round scores'!D166)</f>
        <v/>
      </c>
      <c r="E70" s="107" t="str">
        <f ca="1">IF(ISERROR('Enter data here!'!$D$7/C70),"",IF($E$5="mph",(((10*'Enter data here!'!$D$7)/1609)*(60/C70)*60),(60/C70)*60))</f>
        <v/>
      </c>
      <c r="G70" s="108">
        <v>60</v>
      </c>
      <c r="H70" s="109" t="str">
        <f ca="1">'Round by round data'!E419</f>
        <v/>
      </c>
      <c r="I70" s="241" t="str">
        <f ca="1">'Round by round data'!F419</f>
        <v/>
      </c>
    </row>
    <row r="71" spans="1:9">
      <c r="A71" s="108">
        <v>61</v>
      </c>
      <c r="B71" s="109" t="str">
        <f ca="1">IF(ISERROR('Full round scores'!B167),"",'Full round scores'!B167)</f>
        <v/>
      </c>
      <c r="C71" s="110" t="str">
        <f ca="1">IF(ISERROR('Full round scores'!C167),"",'Full round scores'!C167)</f>
        <v/>
      </c>
      <c r="D71" s="111" t="str">
        <f ca="1">IF(ISERROR('Full round scores'!D167),"",'Full round scores'!D167)</f>
        <v/>
      </c>
      <c r="E71" s="107" t="str">
        <f ca="1">IF(ISERROR('Enter data here!'!$D$7/C71),"",IF($E$5="mph",(((10*'Enter data here!'!$D$7)/1609)*(60/C71)*60),(60/C71)*60))</f>
        <v/>
      </c>
      <c r="G71" s="108">
        <v>61</v>
      </c>
      <c r="H71" s="109" t="str">
        <f ca="1">'Round by round data'!E420</f>
        <v/>
      </c>
      <c r="I71" s="241" t="str">
        <f ca="1">'Round by round data'!F420</f>
        <v/>
      </c>
    </row>
    <row r="72" spans="1:9">
      <c r="A72" s="108">
        <v>62</v>
      </c>
      <c r="B72" s="109" t="str">
        <f ca="1">IF(ISERROR('Full round scores'!B168),"",'Full round scores'!B168)</f>
        <v/>
      </c>
      <c r="C72" s="110" t="str">
        <f ca="1">IF(ISERROR('Full round scores'!C168),"",'Full round scores'!C168)</f>
        <v/>
      </c>
      <c r="D72" s="111" t="str">
        <f ca="1">IF(ISERROR('Full round scores'!D168),"",'Full round scores'!D168)</f>
        <v/>
      </c>
      <c r="E72" s="107" t="str">
        <f ca="1">IF(ISERROR('Enter data here!'!$D$7/C72),"",IF($E$5="mph",(((10*'Enter data here!'!$D$7)/1609)*(60/C72)*60),(60/C72)*60))</f>
        <v/>
      </c>
      <c r="G72" s="108">
        <v>62</v>
      </c>
      <c r="H72" s="109" t="str">
        <f ca="1">'Round by round data'!E421</f>
        <v/>
      </c>
      <c r="I72" s="241" t="str">
        <f ca="1">'Round by round data'!F421</f>
        <v/>
      </c>
    </row>
    <row r="73" spans="1:9">
      <c r="A73" s="108">
        <v>63</v>
      </c>
      <c r="B73" s="109" t="str">
        <f ca="1">IF(ISERROR('Full round scores'!B169),"",'Full round scores'!B169)</f>
        <v/>
      </c>
      <c r="C73" s="110" t="str">
        <f ca="1">IF(ISERROR('Full round scores'!C169),"",'Full round scores'!C169)</f>
        <v/>
      </c>
      <c r="D73" s="111" t="str">
        <f ca="1">IF(ISERROR('Full round scores'!D169),"",'Full round scores'!D169)</f>
        <v/>
      </c>
      <c r="E73" s="107" t="str">
        <f ca="1">IF(ISERROR('Enter data here!'!$D$7/C73),"",IF($E$5="mph",(((10*'Enter data here!'!$D$7)/1609)*(60/C73)*60),(60/C73)*60))</f>
        <v/>
      </c>
      <c r="G73" s="108">
        <v>63</v>
      </c>
      <c r="H73" s="109" t="str">
        <f ca="1">'Round by round data'!E422</f>
        <v/>
      </c>
      <c r="I73" s="241" t="str">
        <f ca="1">'Round by round data'!F422</f>
        <v/>
      </c>
    </row>
    <row r="74" spans="1:9">
      <c r="A74" s="108">
        <v>64</v>
      </c>
      <c r="B74" s="109" t="str">
        <f ca="1">IF(ISERROR('Full round scores'!B170),"",'Full round scores'!B170)</f>
        <v/>
      </c>
      <c r="C74" s="110" t="str">
        <f ca="1">IF(ISERROR('Full round scores'!C170),"",'Full round scores'!C170)</f>
        <v/>
      </c>
      <c r="D74" s="111" t="str">
        <f ca="1">IF(ISERROR('Full round scores'!D170),"",'Full round scores'!D170)</f>
        <v/>
      </c>
      <c r="E74" s="107" t="str">
        <f ca="1">IF(ISERROR('Enter data here!'!$D$7/C74),"",IF($E$5="mph",(((10*'Enter data here!'!$D$7)/1609)*(60/C74)*60),(60/C74)*60))</f>
        <v/>
      </c>
      <c r="G74" s="108">
        <v>64</v>
      </c>
      <c r="H74" s="109" t="str">
        <f ca="1">'Round by round data'!E423</f>
        <v/>
      </c>
      <c r="I74" s="241" t="str">
        <f ca="1">'Round by round data'!F423</f>
        <v/>
      </c>
    </row>
    <row r="75" spans="1:9">
      <c r="A75" s="108">
        <v>65</v>
      </c>
      <c r="B75" s="109" t="str">
        <f ca="1">IF(ISERROR('Full round scores'!B171),"",'Full round scores'!B171)</f>
        <v/>
      </c>
      <c r="C75" s="110" t="str">
        <f ca="1">IF(ISERROR('Full round scores'!C171),"",'Full round scores'!C171)</f>
        <v/>
      </c>
      <c r="D75" s="111" t="str">
        <f ca="1">IF(ISERROR('Full round scores'!D171),"",'Full round scores'!D171)</f>
        <v/>
      </c>
      <c r="E75" s="107" t="str">
        <f ca="1">IF(ISERROR('Enter data here!'!$D$7/C75),"",IF($E$5="mph",(((10*'Enter data here!'!$D$7)/1609)*(60/C75)*60),(60/C75)*60))</f>
        <v/>
      </c>
      <c r="G75" s="108">
        <v>65</v>
      </c>
      <c r="H75" s="109" t="str">
        <f ca="1">'Round by round data'!E424</f>
        <v/>
      </c>
      <c r="I75" s="241" t="str">
        <f ca="1">'Round by round data'!F424</f>
        <v/>
      </c>
    </row>
    <row r="76" spans="1:9">
      <c r="A76" s="108">
        <v>66</v>
      </c>
      <c r="B76" s="109" t="str">
        <f ca="1">IF(ISERROR('Full round scores'!B172),"",'Full round scores'!B172)</f>
        <v/>
      </c>
      <c r="C76" s="110" t="str">
        <f ca="1">IF(ISERROR('Full round scores'!C172),"",'Full round scores'!C172)</f>
        <v/>
      </c>
      <c r="D76" s="111" t="str">
        <f ca="1">IF(ISERROR('Full round scores'!D172),"",'Full round scores'!D172)</f>
        <v/>
      </c>
      <c r="E76" s="107" t="str">
        <f ca="1">IF(ISERROR('Enter data here!'!$D$7/C76),"",IF($E$5="mph",(((10*'Enter data here!'!$D$7)/1609)*(60/C76)*60),(60/C76)*60))</f>
        <v/>
      </c>
      <c r="G76" s="108">
        <v>66</v>
      </c>
      <c r="H76" s="109" t="str">
        <f ca="1">'Round by round data'!E425</f>
        <v/>
      </c>
      <c r="I76" s="241" t="str">
        <f ca="1">'Round by round data'!F425</f>
        <v/>
      </c>
    </row>
    <row r="77" spans="1:9">
      <c r="A77" s="108">
        <v>67</v>
      </c>
      <c r="B77" s="109" t="str">
        <f ca="1">IF(ISERROR('Full round scores'!B173),"",'Full round scores'!B173)</f>
        <v/>
      </c>
      <c r="C77" s="110" t="str">
        <f ca="1">IF(ISERROR('Full round scores'!C173),"",'Full round scores'!C173)</f>
        <v/>
      </c>
      <c r="D77" s="111" t="str">
        <f ca="1">IF(ISERROR('Full round scores'!D173),"",'Full round scores'!D173)</f>
        <v/>
      </c>
      <c r="E77" s="107" t="str">
        <f ca="1">IF(ISERROR('Enter data here!'!$D$7/C77),"",IF($E$5="mph",(((10*'Enter data here!'!$D$7)/1609)*(60/C77)*60),(60/C77)*60))</f>
        <v/>
      </c>
      <c r="G77" s="108">
        <v>67</v>
      </c>
      <c r="H77" s="109" t="str">
        <f ca="1">'Round by round data'!E426</f>
        <v/>
      </c>
      <c r="I77" s="241" t="str">
        <f ca="1">'Round by round data'!F426</f>
        <v/>
      </c>
    </row>
    <row r="78" spans="1:9">
      <c r="A78" s="108">
        <v>68</v>
      </c>
      <c r="B78" s="109" t="str">
        <f ca="1">IF(ISERROR('Full round scores'!B174),"",'Full round scores'!B174)</f>
        <v/>
      </c>
      <c r="C78" s="110" t="str">
        <f ca="1">IF(ISERROR('Full round scores'!C174),"",'Full round scores'!C174)</f>
        <v/>
      </c>
      <c r="D78" s="111" t="str">
        <f ca="1">IF(ISERROR('Full round scores'!D174),"",'Full round scores'!D174)</f>
        <v/>
      </c>
      <c r="E78" s="107" t="str">
        <f ca="1">IF(ISERROR('Enter data here!'!$D$7/C78),"",IF($E$5="mph",(((10*'Enter data here!'!$D$7)/1609)*(60/C78)*60),(60/C78)*60))</f>
        <v/>
      </c>
      <c r="G78" s="108">
        <v>68</v>
      </c>
      <c r="H78" s="109" t="str">
        <f ca="1">'Round by round data'!E427</f>
        <v/>
      </c>
      <c r="I78" s="241" t="str">
        <f ca="1">'Round by round data'!F427</f>
        <v/>
      </c>
    </row>
    <row r="79" spans="1:9">
      <c r="A79" s="108">
        <v>69</v>
      </c>
      <c r="B79" s="109" t="str">
        <f ca="1">IF(ISERROR('Full round scores'!B175),"",'Full round scores'!B175)</f>
        <v/>
      </c>
      <c r="C79" s="110" t="str">
        <f ca="1">IF(ISERROR('Full round scores'!C175),"",'Full round scores'!C175)</f>
        <v/>
      </c>
      <c r="D79" s="111" t="str">
        <f ca="1">IF(ISERROR('Full round scores'!D175),"",'Full round scores'!D175)</f>
        <v/>
      </c>
      <c r="E79" s="107" t="str">
        <f ca="1">IF(ISERROR('Enter data here!'!$D$7/C79),"",IF($E$5="mph",(((10*'Enter data here!'!$D$7)/1609)*(60/C79)*60),(60/C79)*60))</f>
        <v/>
      </c>
      <c r="G79" s="108">
        <v>69</v>
      </c>
      <c r="H79" s="109" t="str">
        <f ca="1">'Round by round data'!E428</f>
        <v/>
      </c>
      <c r="I79" s="241" t="str">
        <f ca="1">'Round by round data'!F428</f>
        <v/>
      </c>
    </row>
    <row r="80" spans="1:9">
      <c r="A80" s="108">
        <v>70</v>
      </c>
      <c r="B80" s="109" t="str">
        <f ca="1">IF(ISERROR('Full round scores'!B176),"",'Full round scores'!B176)</f>
        <v/>
      </c>
      <c r="C80" s="110" t="str">
        <f ca="1">IF(ISERROR('Full round scores'!C176),"",'Full round scores'!C176)</f>
        <v/>
      </c>
      <c r="D80" s="111" t="str">
        <f ca="1">IF(ISERROR('Full round scores'!D176),"",'Full round scores'!D176)</f>
        <v/>
      </c>
      <c r="E80" s="107" t="str">
        <f ca="1">IF(ISERROR('Enter data here!'!$D$7/C80),"",IF($E$5="mph",(((10*'Enter data here!'!$D$7)/1609)*(60/C80)*60),(60/C80)*60))</f>
        <v/>
      </c>
      <c r="G80" s="108">
        <v>70</v>
      </c>
      <c r="H80" s="109" t="str">
        <f ca="1">'Round by round data'!E429</f>
        <v/>
      </c>
      <c r="I80" s="241" t="str">
        <f ca="1">'Round by round data'!F429</f>
        <v/>
      </c>
    </row>
    <row r="81" spans="1:9">
      <c r="A81" s="108">
        <v>71</v>
      </c>
      <c r="B81" s="109" t="str">
        <f ca="1">IF(ISERROR('Full round scores'!B177),"",'Full round scores'!B177)</f>
        <v/>
      </c>
      <c r="C81" s="110" t="str">
        <f ca="1">IF(ISERROR('Full round scores'!C177),"",'Full round scores'!C177)</f>
        <v/>
      </c>
      <c r="D81" s="111" t="str">
        <f ca="1">IF(ISERROR('Full round scores'!D177),"",'Full round scores'!D177)</f>
        <v/>
      </c>
      <c r="E81" s="107" t="str">
        <f ca="1">IF(ISERROR('Enter data here!'!$D$7/C81),"",IF($E$5="mph",(((10*'Enter data here!'!$D$7)/1609)*(60/C81)*60),(60/C81)*60))</f>
        <v/>
      </c>
      <c r="G81" s="108">
        <v>71</v>
      </c>
      <c r="H81" s="109" t="str">
        <f ca="1">'Round by round data'!E430</f>
        <v/>
      </c>
      <c r="I81" s="241" t="str">
        <f ca="1">'Round by round data'!F430</f>
        <v/>
      </c>
    </row>
    <row r="82" spans="1:9">
      <c r="A82" s="108">
        <v>72</v>
      </c>
      <c r="B82" s="109" t="str">
        <f ca="1">IF(ISERROR('Full round scores'!B178),"",'Full round scores'!B178)</f>
        <v/>
      </c>
      <c r="C82" s="110" t="str">
        <f ca="1">IF(ISERROR('Full round scores'!C178),"",'Full round scores'!C178)</f>
        <v/>
      </c>
      <c r="D82" s="111" t="str">
        <f ca="1">IF(ISERROR('Full round scores'!D178),"",'Full round scores'!D178)</f>
        <v/>
      </c>
      <c r="E82" s="107" t="str">
        <f ca="1">IF(ISERROR('Enter data here!'!$D$7/C82),"",IF($E$5="mph",(((10*'Enter data here!'!$D$7)/1609)*(60/C82)*60),(60/C82)*60))</f>
        <v/>
      </c>
      <c r="G82" s="108">
        <v>72</v>
      </c>
      <c r="H82" s="109" t="str">
        <f ca="1">'Round by round data'!E431</f>
        <v/>
      </c>
      <c r="I82" s="241" t="str">
        <f ca="1">'Round by round data'!F431</f>
        <v/>
      </c>
    </row>
    <row r="83" spans="1:9">
      <c r="A83" s="108">
        <v>73</v>
      </c>
      <c r="B83" s="109" t="str">
        <f ca="1">IF(ISERROR('Full round scores'!B179),"",'Full round scores'!B179)</f>
        <v/>
      </c>
      <c r="C83" s="110" t="str">
        <f ca="1">IF(ISERROR('Full round scores'!C179),"",'Full round scores'!C179)</f>
        <v/>
      </c>
      <c r="D83" s="111" t="str">
        <f ca="1">IF(ISERROR('Full round scores'!D179),"",'Full round scores'!D179)</f>
        <v/>
      </c>
      <c r="E83" s="107" t="str">
        <f ca="1">IF(ISERROR('Enter data here!'!$D$7/C83),"",IF($E$5="mph",(((10*'Enter data here!'!$D$7)/1609)*(60/C83)*60),(60/C83)*60))</f>
        <v/>
      </c>
      <c r="G83" s="108">
        <v>73</v>
      </c>
      <c r="H83" s="109" t="str">
        <f ca="1">'Round by round data'!E432</f>
        <v/>
      </c>
      <c r="I83" s="241" t="str">
        <f ca="1">'Round by round data'!F432</f>
        <v/>
      </c>
    </row>
    <row r="84" spans="1:9">
      <c r="A84" s="108">
        <v>74</v>
      </c>
      <c r="B84" s="109" t="str">
        <f ca="1">IF(ISERROR('Full round scores'!B180),"",'Full round scores'!B180)</f>
        <v/>
      </c>
      <c r="C84" s="110" t="str">
        <f ca="1">IF(ISERROR('Full round scores'!C180),"",'Full round scores'!C180)</f>
        <v/>
      </c>
      <c r="D84" s="111" t="str">
        <f ca="1">IF(ISERROR('Full round scores'!D180),"",'Full round scores'!D180)</f>
        <v/>
      </c>
      <c r="E84" s="107" t="str">
        <f ca="1">IF(ISERROR('Enter data here!'!$D$7/C84),"",IF($E$5="mph",(((10*'Enter data here!'!$D$7)/1609)*(60/C84)*60),(60/C84)*60))</f>
        <v/>
      </c>
      <c r="G84" s="108">
        <v>74</v>
      </c>
      <c r="H84" s="109" t="str">
        <f ca="1">'Round by round data'!E433</f>
        <v/>
      </c>
      <c r="I84" s="241" t="str">
        <f ca="1">'Round by round data'!F433</f>
        <v/>
      </c>
    </row>
    <row r="85" spans="1:9">
      <c r="A85" s="108">
        <v>75</v>
      </c>
      <c r="B85" s="109" t="str">
        <f ca="1">IF(ISERROR('Full round scores'!B181),"",'Full round scores'!B181)</f>
        <v/>
      </c>
      <c r="C85" s="110" t="str">
        <f ca="1">IF(ISERROR('Full round scores'!C181),"",'Full round scores'!C181)</f>
        <v/>
      </c>
      <c r="D85" s="111" t="str">
        <f ca="1">IF(ISERROR('Full round scores'!D181),"",'Full round scores'!D181)</f>
        <v/>
      </c>
      <c r="E85" s="107" t="str">
        <f ca="1">IF(ISERROR('Enter data here!'!$D$7/C85),"",IF($E$5="mph",(((10*'Enter data here!'!$D$7)/1609)*(60/C85)*60),(60/C85)*60))</f>
        <v/>
      </c>
      <c r="G85" s="108">
        <v>75</v>
      </c>
      <c r="H85" s="109" t="str">
        <f ca="1">'Round by round data'!E434</f>
        <v/>
      </c>
      <c r="I85" s="241" t="str">
        <f ca="1">'Round by round data'!F434</f>
        <v/>
      </c>
    </row>
    <row r="86" spans="1:9">
      <c r="A86" s="108">
        <v>76</v>
      </c>
      <c r="B86" s="109" t="str">
        <f ca="1">IF(ISERROR('Full round scores'!B182),"",'Full round scores'!B182)</f>
        <v/>
      </c>
      <c r="C86" s="110" t="str">
        <f ca="1">IF(ISERROR('Full round scores'!C182),"",'Full round scores'!C182)</f>
        <v/>
      </c>
      <c r="D86" s="111" t="str">
        <f ca="1">IF(ISERROR('Full round scores'!D182),"",'Full round scores'!D182)</f>
        <v/>
      </c>
      <c r="E86" s="107" t="str">
        <f ca="1">IF(ISERROR('Enter data here!'!$D$7/C86),"",IF($E$5="mph",(((10*'Enter data here!'!$D$7)/1609)*(60/C86)*60),(60/C86)*60))</f>
        <v/>
      </c>
      <c r="G86" s="108">
        <v>76</v>
      </c>
      <c r="H86" s="109" t="str">
        <f ca="1">'Round by round data'!E435</f>
        <v/>
      </c>
      <c r="I86" s="241" t="str">
        <f ca="1">'Round by round data'!F435</f>
        <v/>
      </c>
    </row>
    <row r="87" spans="1:9">
      <c r="A87" s="108">
        <v>77</v>
      </c>
      <c r="B87" s="109" t="str">
        <f ca="1">IF(ISERROR('Full round scores'!B183),"",'Full round scores'!B183)</f>
        <v/>
      </c>
      <c r="C87" s="110" t="str">
        <f ca="1">IF(ISERROR('Full round scores'!C183),"",'Full round scores'!C183)</f>
        <v/>
      </c>
      <c r="D87" s="111" t="str">
        <f ca="1">IF(ISERROR('Full round scores'!D183),"",'Full round scores'!D183)</f>
        <v/>
      </c>
      <c r="E87" s="107" t="str">
        <f ca="1">IF(ISERROR('Enter data here!'!$D$7/C87),"",IF($E$5="mph",(((10*'Enter data here!'!$D$7)/1609)*(60/C87)*60),(60/C87)*60))</f>
        <v/>
      </c>
      <c r="G87" s="108">
        <v>77</v>
      </c>
      <c r="H87" s="109" t="str">
        <f ca="1">'Round by round data'!E436</f>
        <v/>
      </c>
      <c r="I87" s="241" t="str">
        <f ca="1">'Round by round data'!F436</f>
        <v/>
      </c>
    </row>
    <row r="88" spans="1:9">
      <c r="A88" s="108">
        <v>78</v>
      </c>
      <c r="B88" s="109" t="str">
        <f ca="1">IF(ISERROR('Full round scores'!B184),"",'Full round scores'!B184)</f>
        <v/>
      </c>
      <c r="C88" s="110" t="str">
        <f ca="1">IF(ISERROR('Full round scores'!C184),"",'Full round scores'!C184)</f>
        <v/>
      </c>
      <c r="D88" s="111" t="str">
        <f ca="1">IF(ISERROR('Full round scores'!D184),"",'Full round scores'!D184)</f>
        <v/>
      </c>
      <c r="E88" s="107" t="str">
        <f ca="1">IF(ISERROR('Enter data here!'!$D$7/C88),"",IF($E$5="mph",(((10*'Enter data here!'!$D$7)/1609)*(60/C88)*60),(60/C88)*60))</f>
        <v/>
      </c>
      <c r="G88" s="108">
        <v>78</v>
      </c>
      <c r="H88" s="109" t="str">
        <f ca="1">'Round by round data'!E437</f>
        <v/>
      </c>
      <c r="I88" s="241" t="str">
        <f ca="1">'Round by round data'!F437</f>
        <v/>
      </c>
    </row>
    <row r="89" spans="1:9">
      <c r="A89" s="108">
        <v>79</v>
      </c>
      <c r="B89" s="109" t="str">
        <f ca="1">IF(ISERROR('Full round scores'!B185),"",'Full round scores'!B185)</f>
        <v/>
      </c>
      <c r="C89" s="110" t="str">
        <f ca="1">IF(ISERROR('Full round scores'!C185),"",'Full round scores'!C185)</f>
        <v/>
      </c>
      <c r="D89" s="111" t="str">
        <f ca="1">IF(ISERROR('Full round scores'!D185),"",'Full round scores'!D185)</f>
        <v/>
      </c>
      <c r="E89" s="107" t="str">
        <f ca="1">IF(ISERROR('Enter data here!'!$D$7/C89),"",IF($E$5="mph",(((10*'Enter data here!'!$D$7)/1609)*(60/C89)*60),(60/C89)*60))</f>
        <v/>
      </c>
      <c r="G89" s="108">
        <v>79</v>
      </c>
      <c r="H89" s="109" t="str">
        <f ca="1">'Round by round data'!E438</f>
        <v/>
      </c>
      <c r="I89" s="241" t="str">
        <f ca="1">'Round by round data'!F438</f>
        <v/>
      </c>
    </row>
    <row r="90" spans="1:9">
      <c r="A90" s="108">
        <v>80</v>
      </c>
      <c r="B90" s="109" t="str">
        <f ca="1">IF(ISERROR('Full round scores'!B186),"",'Full round scores'!B186)</f>
        <v/>
      </c>
      <c r="C90" s="110" t="str">
        <f ca="1">IF(ISERROR('Full round scores'!C186),"",'Full round scores'!C186)</f>
        <v/>
      </c>
      <c r="D90" s="111" t="str">
        <f ca="1">IF(ISERROR('Full round scores'!D186),"",'Full round scores'!D186)</f>
        <v/>
      </c>
      <c r="E90" s="107" t="str">
        <f ca="1">IF(ISERROR('Enter data here!'!$D$7/C90),"",IF($E$5="mph",(((10*'Enter data here!'!$D$7)/1609)*(60/C90)*60),(60/C90)*60))</f>
        <v/>
      </c>
      <c r="G90" s="108">
        <v>80</v>
      </c>
      <c r="H90" s="109" t="str">
        <f ca="1">'Round by round data'!E439</f>
        <v/>
      </c>
      <c r="I90" s="241" t="str">
        <f ca="1">'Round by round data'!F439</f>
        <v/>
      </c>
    </row>
    <row r="91" spans="1:9">
      <c r="A91" s="108">
        <v>81</v>
      </c>
      <c r="B91" s="109" t="str">
        <f ca="1">IF(ISERROR('Full round scores'!B187),"",'Full round scores'!B187)</f>
        <v/>
      </c>
      <c r="C91" s="110" t="str">
        <f ca="1">IF(ISERROR('Full round scores'!C187),"",'Full round scores'!C187)</f>
        <v/>
      </c>
      <c r="D91" s="111" t="str">
        <f ca="1">IF(ISERROR('Full round scores'!D187),"",'Full round scores'!D187)</f>
        <v/>
      </c>
      <c r="E91" s="107" t="str">
        <f ca="1">IF(ISERROR('Enter data here!'!$D$7/C91),"",IF($E$5="mph",(((10*'Enter data here!'!$D$7)/1609)*(60/C91)*60),(60/C91)*60))</f>
        <v/>
      </c>
      <c r="G91" s="108">
        <v>81</v>
      </c>
      <c r="H91" s="109" t="str">
        <f ca="1">'Round by round data'!E440</f>
        <v/>
      </c>
      <c r="I91" s="241" t="str">
        <f ca="1">'Round by round data'!F440</f>
        <v/>
      </c>
    </row>
    <row r="92" spans="1:9">
      <c r="A92" s="108">
        <v>82</v>
      </c>
      <c r="B92" s="109" t="str">
        <f ca="1">IF(ISERROR('Full round scores'!B188),"",'Full round scores'!B188)</f>
        <v/>
      </c>
      <c r="C92" s="110" t="str">
        <f ca="1">IF(ISERROR('Full round scores'!C188),"",'Full round scores'!C188)</f>
        <v/>
      </c>
      <c r="D92" s="111" t="str">
        <f ca="1">IF(ISERROR('Full round scores'!D188),"",'Full round scores'!D188)</f>
        <v/>
      </c>
      <c r="E92" s="107" t="str">
        <f ca="1">IF(ISERROR('Enter data here!'!$D$7/C92),"",IF($E$5="mph",(((10*'Enter data here!'!$D$7)/1609)*(60/C92)*60),(60/C92)*60))</f>
        <v/>
      </c>
      <c r="G92" s="108">
        <v>82</v>
      </c>
      <c r="H92" s="109" t="str">
        <f ca="1">'Round by round data'!E441</f>
        <v/>
      </c>
      <c r="I92" s="241" t="str">
        <f ca="1">'Round by round data'!F441</f>
        <v/>
      </c>
    </row>
    <row r="93" spans="1:9">
      <c r="A93" s="108">
        <v>83</v>
      </c>
      <c r="B93" s="109" t="str">
        <f ca="1">IF(ISERROR('Full round scores'!B189),"",'Full round scores'!B189)</f>
        <v/>
      </c>
      <c r="C93" s="110" t="str">
        <f ca="1">IF(ISERROR('Full round scores'!C189),"",'Full round scores'!C189)</f>
        <v/>
      </c>
      <c r="D93" s="111" t="str">
        <f ca="1">IF(ISERROR('Full round scores'!D189),"",'Full round scores'!D189)</f>
        <v/>
      </c>
      <c r="E93" s="107" t="str">
        <f ca="1">IF(ISERROR('Enter data here!'!$D$7/C93),"",IF($E$5="mph",(((10*'Enter data here!'!$D$7)/1609)*(60/C93)*60),(60/C93)*60))</f>
        <v/>
      </c>
      <c r="G93" s="108">
        <v>83</v>
      </c>
      <c r="H93" s="109" t="str">
        <f ca="1">'Round by round data'!E442</f>
        <v/>
      </c>
      <c r="I93" s="241" t="str">
        <f ca="1">'Round by round data'!F442</f>
        <v/>
      </c>
    </row>
    <row r="94" spans="1:9">
      <c r="A94" s="108">
        <v>84</v>
      </c>
      <c r="B94" s="109" t="str">
        <f ca="1">IF(ISERROR('Full round scores'!B190),"",'Full round scores'!B190)</f>
        <v/>
      </c>
      <c r="C94" s="110" t="str">
        <f ca="1">IF(ISERROR('Full round scores'!C190),"",'Full round scores'!C190)</f>
        <v/>
      </c>
      <c r="D94" s="111" t="str">
        <f ca="1">IF(ISERROR('Full round scores'!D190),"",'Full round scores'!D190)</f>
        <v/>
      </c>
      <c r="E94" s="107" t="str">
        <f ca="1">IF(ISERROR('Enter data here!'!$D$7/C94),"",IF($E$5="mph",(((10*'Enter data here!'!$D$7)/1609)*(60/C94)*60),(60/C94)*60))</f>
        <v/>
      </c>
      <c r="G94" s="108">
        <v>84</v>
      </c>
      <c r="H94" s="109" t="str">
        <f ca="1">'Round by round data'!E443</f>
        <v/>
      </c>
      <c r="I94" s="241" t="str">
        <f ca="1">'Round by round data'!F443</f>
        <v/>
      </c>
    </row>
    <row r="95" spans="1:9">
      <c r="A95" s="108">
        <v>85</v>
      </c>
      <c r="B95" s="109" t="str">
        <f ca="1">IF(ISERROR('Full round scores'!B191),"",'Full round scores'!B191)</f>
        <v/>
      </c>
      <c r="C95" s="110" t="str">
        <f ca="1">IF(ISERROR('Full round scores'!C191),"",'Full round scores'!C191)</f>
        <v/>
      </c>
      <c r="D95" s="111" t="str">
        <f ca="1">IF(ISERROR('Full round scores'!D191),"",'Full round scores'!D191)</f>
        <v/>
      </c>
      <c r="E95" s="107" t="str">
        <f ca="1">IF(ISERROR('Enter data here!'!$D$7/C95),"",IF($E$5="mph",(((10*'Enter data here!'!$D$7)/1609)*(60/C95)*60),(60/C95)*60))</f>
        <v/>
      </c>
      <c r="G95" s="108">
        <v>85</v>
      </c>
      <c r="H95" s="109" t="str">
        <f ca="1">'Round by round data'!E444</f>
        <v/>
      </c>
      <c r="I95" s="241" t="str">
        <f ca="1">'Round by round data'!F444</f>
        <v/>
      </c>
    </row>
    <row r="96" spans="1:9">
      <c r="A96" s="108">
        <v>86</v>
      </c>
      <c r="B96" s="109" t="str">
        <f ca="1">IF(ISERROR('Full round scores'!B192),"",'Full round scores'!B192)</f>
        <v/>
      </c>
      <c r="C96" s="110" t="str">
        <f ca="1">IF(ISERROR('Full round scores'!C192),"",'Full round scores'!C192)</f>
        <v/>
      </c>
      <c r="D96" s="111" t="str">
        <f ca="1">IF(ISERROR('Full round scores'!D192),"",'Full round scores'!D192)</f>
        <v/>
      </c>
      <c r="E96" s="107" t="str">
        <f ca="1">IF(ISERROR('Enter data here!'!$D$7/C96),"",IF($E$5="mph",(((10*'Enter data here!'!$D$7)/1609)*(60/C96)*60),(60/C96)*60))</f>
        <v/>
      </c>
      <c r="G96" s="108">
        <v>86</v>
      </c>
      <c r="H96" s="109" t="str">
        <f ca="1">'Round by round data'!E445</f>
        <v/>
      </c>
      <c r="I96" s="241" t="str">
        <f ca="1">'Round by round data'!F445</f>
        <v/>
      </c>
    </row>
    <row r="97" spans="1:9">
      <c r="A97" s="108">
        <v>87</v>
      </c>
      <c r="B97" s="109" t="str">
        <f ca="1">IF(ISERROR('Full round scores'!B193),"",'Full round scores'!B193)</f>
        <v/>
      </c>
      <c r="C97" s="110" t="str">
        <f ca="1">IF(ISERROR('Full round scores'!C193),"",'Full round scores'!C193)</f>
        <v/>
      </c>
      <c r="D97" s="111" t="str">
        <f ca="1">IF(ISERROR('Full round scores'!D193),"",'Full round scores'!D193)</f>
        <v/>
      </c>
      <c r="E97" s="107" t="str">
        <f ca="1">IF(ISERROR('Enter data here!'!$D$7/C97),"",IF($E$5="mph",(((10*'Enter data here!'!$D$7)/1609)*(60/C97)*60),(60/C97)*60))</f>
        <v/>
      </c>
      <c r="G97" s="108">
        <v>87</v>
      </c>
      <c r="H97" s="109" t="str">
        <f ca="1">'Round by round data'!E446</f>
        <v/>
      </c>
      <c r="I97" s="241" t="str">
        <f ca="1">'Round by round data'!F446</f>
        <v/>
      </c>
    </row>
    <row r="98" spans="1:9">
      <c r="A98" s="108">
        <v>88</v>
      </c>
      <c r="B98" s="109" t="str">
        <f ca="1">IF(ISERROR('Full round scores'!B194),"",'Full round scores'!B194)</f>
        <v/>
      </c>
      <c r="C98" s="110" t="str">
        <f ca="1">IF(ISERROR('Full round scores'!C194),"",'Full round scores'!C194)</f>
        <v/>
      </c>
      <c r="D98" s="111" t="str">
        <f ca="1">IF(ISERROR('Full round scores'!D194),"",'Full round scores'!D194)</f>
        <v/>
      </c>
      <c r="E98" s="107" t="str">
        <f ca="1">IF(ISERROR('Enter data here!'!$D$7/C98),"",IF($E$5="mph",(((10*'Enter data here!'!$D$7)/1609)*(60/C98)*60),(60/C98)*60))</f>
        <v/>
      </c>
      <c r="G98" s="108">
        <v>88</v>
      </c>
      <c r="H98" s="109" t="str">
        <f ca="1">'Round by round data'!E447</f>
        <v/>
      </c>
      <c r="I98" s="241" t="str">
        <f ca="1">'Round by round data'!F447</f>
        <v/>
      </c>
    </row>
    <row r="99" spans="1:9">
      <c r="A99" s="108">
        <v>89</v>
      </c>
      <c r="B99" s="109" t="str">
        <f ca="1">IF(ISERROR('Full round scores'!B195),"",'Full round scores'!B195)</f>
        <v/>
      </c>
      <c r="C99" s="110" t="str">
        <f ca="1">IF(ISERROR('Full round scores'!C195),"",'Full round scores'!C195)</f>
        <v/>
      </c>
      <c r="D99" s="111" t="str">
        <f ca="1">IF(ISERROR('Full round scores'!D195),"",'Full round scores'!D195)</f>
        <v/>
      </c>
      <c r="E99" s="107" t="str">
        <f ca="1">IF(ISERROR('Enter data here!'!$D$7/C99),"",IF($E$5="mph",(((10*'Enter data here!'!$D$7)/1609)*(60/C99)*60),(60/C99)*60))</f>
        <v/>
      </c>
      <c r="G99" s="108">
        <v>89</v>
      </c>
      <c r="H99" s="109" t="str">
        <f ca="1">'Round by round data'!E448</f>
        <v/>
      </c>
      <c r="I99" s="241" t="str">
        <f ca="1">'Round by round data'!F448</f>
        <v/>
      </c>
    </row>
    <row r="100" spans="1:9" ht="13.8" thickBot="1">
      <c r="A100" s="112">
        <v>90</v>
      </c>
      <c r="B100" s="113" t="str">
        <f ca="1">IF(ISERROR('Full round scores'!B196),"",'Full round scores'!B196)</f>
        <v/>
      </c>
      <c r="C100" s="114" t="str">
        <f ca="1">IF(ISERROR('Full round scores'!C196),"",'Full round scores'!C196)</f>
        <v/>
      </c>
      <c r="D100" s="115" t="str">
        <f ca="1">IF(ISERROR('Full round scores'!D196),"",'Full round scores'!D196)</f>
        <v/>
      </c>
      <c r="E100" s="107" t="str">
        <f ca="1">IF(ISERROR('Enter data here!'!$D$7/C100),"",IF($E$5="mph",(((10*'Enter data here!'!$D$7)/1609)*(60/C100)*60),(60/C100)*60))</f>
        <v/>
      </c>
      <c r="G100" s="112">
        <v>90</v>
      </c>
      <c r="H100" s="113" t="str">
        <f ca="1">'Round by round data'!E449</f>
        <v/>
      </c>
      <c r="I100" s="242" t="str">
        <f ca="1">'Round by round data'!F449</f>
        <v/>
      </c>
    </row>
  </sheetData>
  <sheetProtection sheet="1" objects="1" scenarios="1"/>
  <mergeCells count="3">
    <mergeCell ref="H9:I9"/>
    <mergeCell ref="B9:E9"/>
    <mergeCell ref="H1:I1"/>
  </mergeCells>
  <phoneticPr fontId="2" type="noConversion"/>
  <dataValidations count="1">
    <dataValidation type="list" allowBlank="1" showInputMessage="1" showErrorMessage="1" promptTitle="Please choose unit of speed..." prompt="...mph or kph" sqref="E5">
      <formula1>$K$5:$K$6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DT197"/>
  <sheetViews>
    <sheetView workbookViewId="0">
      <pane xSplit="1" ySplit="9" topLeftCell="H10" activePane="bottomRight" state="frozen"/>
      <selection activeCell="E41" sqref="E41"/>
      <selection pane="topRight" activeCell="E41" sqref="E41"/>
      <selection pane="bottomLeft" activeCell="E41" sqref="E41"/>
      <selection pane="bottomRight" activeCell="T6" sqref="T6:V6"/>
    </sheetView>
  </sheetViews>
  <sheetFormatPr defaultRowHeight="13.2"/>
  <cols>
    <col min="1" max="1" width="21.33203125" customWidth="1"/>
    <col min="2" max="2" width="15.6640625" customWidth="1"/>
    <col min="3" max="3" width="7.6640625" style="2" customWidth="1"/>
    <col min="4" max="4" width="7.5546875" style="2" bestFit="1" customWidth="1"/>
    <col min="5" max="5" width="15.6640625" customWidth="1"/>
    <col min="6" max="6" width="7.6640625" style="2" customWidth="1"/>
    <col min="7" max="7" width="14.6640625" style="2" customWidth="1"/>
    <col min="8" max="8" width="15.6640625" customWidth="1"/>
    <col min="9" max="9" width="7.6640625" style="2" customWidth="1"/>
    <col min="10" max="10" width="7.5546875" style="2" bestFit="1" customWidth="1"/>
    <col min="11" max="11" width="15.6640625" customWidth="1"/>
    <col min="12" max="12" width="7.6640625" style="2" customWidth="1"/>
    <col min="13" max="13" width="7.5546875" style="2" bestFit="1" customWidth="1"/>
    <col min="14" max="14" width="15.6640625" customWidth="1"/>
    <col min="15" max="15" width="7.6640625" style="2" customWidth="1"/>
    <col min="16" max="16" width="7.5546875" style="2" bestFit="1" customWidth="1"/>
    <col min="17" max="17" width="15.6640625" customWidth="1"/>
    <col min="18" max="18" width="7.6640625" style="2" customWidth="1"/>
    <col min="19" max="19" width="7.5546875" style="2" bestFit="1" customWidth="1"/>
    <col min="20" max="20" width="15.6640625" customWidth="1"/>
    <col min="21" max="21" width="7.6640625" customWidth="1"/>
    <col min="22" max="22" width="7.5546875" bestFit="1" customWidth="1"/>
    <col min="23" max="23" width="15.6640625" customWidth="1"/>
    <col min="24" max="24" width="7.6640625" customWidth="1"/>
    <col min="25" max="25" width="7.5546875" bestFit="1" customWidth="1"/>
    <col min="26" max="26" width="15.6640625" customWidth="1"/>
    <col min="27" max="27" width="7.6640625" customWidth="1"/>
    <col min="28" max="28" width="7.5546875" bestFit="1" customWidth="1"/>
    <col min="29" max="29" width="15.6640625" customWidth="1"/>
    <col min="30" max="30" width="7.6640625" customWidth="1"/>
    <col min="31" max="31" width="7.5546875" bestFit="1" customWidth="1"/>
    <col min="32" max="32" width="15.6640625" customWidth="1"/>
    <col min="33" max="33" width="7.6640625" customWidth="1"/>
    <col min="34" max="34" width="7.5546875" bestFit="1" customWidth="1"/>
    <col min="35" max="35" width="15.6640625" customWidth="1"/>
    <col min="36" max="36" width="7.6640625" customWidth="1"/>
    <col min="37" max="37" width="7.5546875" bestFit="1" customWidth="1"/>
    <col min="38" max="38" width="15.6640625" customWidth="1"/>
    <col min="39" max="39" width="7.6640625" customWidth="1"/>
    <col min="40" max="40" width="7.5546875" bestFit="1" customWidth="1"/>
    <col min="41" max="41" width="15.6640625" customWidth="1"/>
    <col min="42" max="42" width="7.6640625" customWidth="1"/>
    <col min="43" max="43" width="7.5546875" bestFit="1" customWidth="1"/>
    <col min="44" max="44" width="15.6640625" customWidth="1"/>
    <col min="45" max="45" width="7.6640625" customWidth="1"/>
    <col min="46" max="46" width="7.5546875" bestFit="1" customWidth="1"/>
    <col min="47" max="47" width="15.6640625" customWidth="1"/>
    <col min="48" max="48" width="7.6640625" customWidth="1"/>
    <col min="49" max="49" width="7.5546875" bestFit="1" customWidth="1"/>
  </cols>
  <sheetData>
    <row r="1" spans="1:124" ht="17.399999999999999">
      <c r="A1" s="51" t="str">
        <f>CONCATENATE("Full Round Scores - ",'Enter data here!'!D3)</f>
        <v>Full Round Scores - South Open</v>
      </c>
      <c r="B1" s="161"/>
      <c r="F1" s="324">
        <f>IF('Enter data here!'!D4="","",'Enter data here!'!D4)</f>
        <v>41769</v>
      </c>
      <c r="G1" s="324"/>
    </row>
    <row r="2" spans="1:124" ht="14.25" customHeight="1">
      <c r="A2" s="51"/>
    </row>
    <row r="3" spans="1:124" ht="40.5" customHeight="1">
      <c r="A3" s="73" t="s">
        <v>43</v>
      </c>
    </row>
    <row r="4" spans="1:124" ht="14.25" customHeight="1" thickBot="1">
      <c r="A4" s="51"/>
    </row>
    <row r="5" spans="1:124" s="47" customFormat="1" ht="13.8" thickBot="1">
      <c r="B5" s="322" t="s">
        <v>50</v>
      </c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323"/>
      <c r="AL5" s="323"/>
      <c r="AM5" s="323"/>
      <c r="AN5" s="323"/>
      <c r="AO5" s="323"/>
      <c r="AP5" s="323"/>
      <c r="AQ5" s="323"/>
      <c r="AR5" s="323"/>
      <c r="AS5" s="323"/>
      <c r="AT5" s="323"/>
      <c r="AU5" s="323"/>
      <c r="AV5" s="323"/>
      <c r="AW5" s="323"/>
      <c r="AX5" s="323"/>
      <c r="AY5" s="323"/>
      <c r="AZ5" s="323"/>
      <c r="BA5" s="323"/>
      <c r="BB5" s="323"/>
      <c r="BC5" s="323"/>
      <c r="BD5" s="323"/>
      <c r="BE5" s="323"/>
      <c r="BF5" s="323"/>
      <c r="BG5" s="323"/>
      <c r="BH5" s="323"/>
      <c r="BI5" s="323"/>
      <c r="BJ5" s="323"/>
      <c r="BK5" s="323"/>
      <c r="BL5" s="323"/>
      <c r="BM5" s="323"/>
      <c r="BN5" s="323"/>
      <c r="BO5" s="323"/>
      <c r="BP5" s="323"/>
      <c r="BQ5" s="323"/>
      <c r="BR5" s="323"/>
      <c r="BS5" s="323"/>
      <c r="BT5" s="323"/>
      <c r="BU5" s="323"/>
      <c r="BV5" s="323"/>
      <c r="BW5" s="323"/>
      <c r="BX5" s="323"/>
      <c r="BY5" s="323"/>
      <c r="BZ5" s="323"/>
      <c r="CA5" s="323"/>
      <c r="CB5" s="323"/>
      <c r="CC5" s="323"/>
      <c r="CD5" s="323"/>
      <c r="CE5" s="323"/>
      <c r="CF5" s="323"/>
      <c r="CG5" s="323"/>
      <c r="CH5" s="323"/>
      <c r="CI5" s="323"/>
      <c r="CJ5" s="323"/>
      <c r="CK5" s="323"/>
      <c r="CL5" s="323"/>
      <c r="CM5" s="323"/>
      <c r="CN5" s="323"/>
      <c r="CO5" s="323"/>
      <c r="CP5" s="323"/>
      <c r="CQ5" s="323"/>
      <c r="CR5" s="323"/>
      <c r="CS5" s="323"/>
      <c r="CT5" s="323"/>
      <c r="CU5" s="323"/>
      <c r="CV5" s="323"/>
      <c r="CW5" s="323"/>
      <c r="CX5" s="323"/>
      <c r="CY5" s="323"/>
      <c r="CZ5" s="323"/>
      <c r="DA5" s="323"/>
      <c r="DB5" s="323"/>
      <c r="DC5" s="323"/>
      <c r="DD5" s="323"/>
      <c r="DE5" s="323"/>
      <c r="DF5" s="323"/>
      <c r="DG5" s="323"/>
      <c r="DH5" s="323"/>
      <c r="DI5" s="323"/>
      <c r="DJ5" s="323"/>
      <c r="DK5" s="323"/>
      <c r="DL5" s="323"/>
      <c r="DM5" s="323"/>
      <c r="DN5" s="323"/>
      <c r="DO5" s="323"/>
      <c r="DP5" s="323"/>
      <c r="DQ5" s="323"/>
      <c r="DR5" s="323"/>
      <c r="DS5" s="323"/>
      <c r="DT5" s="323"/>
    </row>
    <row r="6" spans="1:124" s="47" customFormat="1">
      <c r="B6" s="326">
        <v>0</v>
      </c>
      <c r="C6" s="327"/>
      <c r="D6" s="328"/>
      <c r="E6" s="329">
        <v>1</v>
      </c>
      <c r="F6" s="330"/>
      <c r="G6" s="331"/>
      <c r="H6" s="329">
        <v>2</v>
      </c>
      <c r="I6" s="330"/>
      <c r="J6" s="331"/>
      <c r="K6" s="329">
        <v>3</v>
      </c>
      <c r="L6" s="330"/>
      <c r="M6" s="331"/>
      <c r="N6" s="329">
        <v>4</v>
      </c>
      <c r="O6" s="330"/>
      <c r="P6" s="331"/>
      <c r="Q6" s="329">
        <v>5</v>
      </c>
      <c r="R6" s="330"/>
      <c r="S6" s="331"/>
      <c r="T6" s="319">
        <v>6</v>
      </c>
      <c r="U6" s="320"/>
      <c r="V6" s="321"/>
      <c r="W6" s="319">
        <v>7</v>
      </c>
      <c r="X6" s="320"/>
      <c r="Y6" s="321"/>
      <c r="Z6" s="319">
        <v>8</v>
      </c>
      <c r="AA6" s="320"/>
      <c r="AB6" s="321"/>
      <c r="AC6" s="319">
        <v>9</v>
      </c>
      <c r="AD6" s="320"/>
      <c r="AE6" s="321"/>
      <c r="AF6" s="319">
        <v>10</v>
      </c>
      <c r="AG6" s="320"/>
      <c r="AH6" s="321"/>
      <c r="AI6" s="319">
        <v>11</v>
      </c>
      <c r="AJ6" s="320"/>
      <c r="AK6" s="321"/>
      <c r="AL6" s="319">
        <v>12</v>
      </c>
      <c r="AM6" s="320"/>
      <c r="AN6" s="321"/>
      <c r="AO6" s="319">
        <v>13</v>
      </c>
      <c r="AP6" s="320"/>
      <c r="AQ6" s="321"/>
      <c r="AR6" s="319">
        <v>14</v>
      </c>
      <c r="AS6" s="320"/>
      <c r="AT6" s="321"/>
      <c r="AU6" s="319">
        <v>15</v>
      </c>
      <c r="AV6" s="320"/>
      <c r="AW6" s="321"/>
      <c r="AX6" s="319">
        <v>16</v>
      </c>
      <c r="AY6" s="320"/>
      <c r="AZ6" s="321"/>
      <c r="BA6" s="319">
        <v>17</v>
      </c>
      <c r="BB6" s="320"/>
      <c r="BC6" s="321"/>
      <c r="BD6" s="319">
        <v>18</v>
      </c>
      <c r="BE6" s="320"/>
      <c r="BF6" s="321"/>
      <c r="BG6" s="319">
        <v>19</v>
      </c>
      <c r="BH6" s="320"/>
      <c r="BI6" s="321"/>
      <c r="BJ6" s="319">
        <v>20</v>
      </c>
      <c r="BK6" s="320"/>
      <c r="BL6" s="321"/>
      <c r="BM6" s="319">
        <v>21</v>
      </c>
      <c r="BN6" s="320"/>
      <c r="BO6" s="321"/>
      <c r="BP6" s="319">
        <v>22</v>
      </c>
      <c r="BQ6" s="320"/>
      <c r="BR6" s="321"/>
      <c r="BS6" s="319">
        <v>23</v>
      </c>
      <c r="BT6" s="320"/>
      <c r="BU6" s="321"/>
      <c r="BV6" s="319">
        <v>24</v>
      </c>
      <c r="BW6" s="320"/>
      <c r="BX6" s="321"/>
      <c r="BY6" s="319">
        <v>25</v>
      </c>
      <c r="BZ6" s="320"/>
      <c r="CA6" s="321"/>
      <c r="CB6" s="319">
        <v>26</v>
      </c>
      <c r="CC6" s="320"/>
      <c r="CD6" s="321"/>
      <c r="CE6" s="319">
        <v>27</v>
      </c>
      <c r="CF6" s="320"/>
      <c r="CG6" s="321"/>
      <c r="CH6" s="319">
        <v>28</v>
      </c>
      <c r="CI6" s="320"/>
      <c r="CJ6" s="321"/>
      <c r="CK6" s="319">
        <v>29</v>
      </c>
      <c r="CL6" s="320"/>
      <c r="CM6" s="321"/>
      <c r="CN6" s="319">
        <v>30</v>
      </c>
      <c r="CO6" s="320"/>
      <c r="CP6" s="321"/>
      <c r="CQ6" s="319">
        <v>31</v>
      </c>
      <c r="CR6" s="320"/>
      <c r="CS6" s="321"/>
      <c r="CT6" s="319">
        <v>32</v>
      </c>
      <c r="CU6" s="320"/>
      <c r="CV6" s="321"/>
      <c r="CW6" s="319">
        <v>33</v>
      </c>
      <c r="CX6" s="320"/>
      <c r="CY6" s="321"/>
      <c r="CZ6" s="319">
        <v>34</v>
      </c>
      <c r="DA6" s="320"/>
      <c r="DB6" s="321"/>
      <c r="DC6" s="319">
        <v>35</v>
      </c>
      <c r="DD6" s="320"/>
      <c r="DE6" s="321"/>
      <c r="DF6" s="319">
        <v>36</v>
      </c>
      <c r="DG6" s="320"/>
      <c r="DH6" s="321"/>
      <c r="DI6" s="319">
        <v>37</v>
      </c>
      <c r="DJ6" s="320"/>
      <c r="DK6" s="321"/>
      <c r="DL6" s="319">
        <v>38</v>
      </c>
      <c r="DM6" s="320"/>
      <c r="DN6" s="321"/>
      <c r="DO6" s="319">
        <v>39</v>
      </c>
      <c r="DP6" s="320"/>
      <c r="DQ6" s="321"/>
      <c r="DR6" s="319">
        <v>40</v>
      </c>
      <c r="DS6" s="320"/>
      <c r="DT6" s="321"/>
    </row>
    <row r="7" spans="1:124" s="47" customFormat="1" hidden="1">
      <c r="B7" s="68">
        <v>1</v>
      </c>
      <c r="C7" s="69">
        <v>2</v>
      </c>
      <c r="D7" s="70">
        <v>3</v>
      </c>
      <c r="E7" s="48">
        <v>1</v>
      </c>
      <c r="F7" s="49">
        <v>2</v>
      </c>
      <c r="G7" s="50">
        <v>3</v>
      </c>
      <c r="H7" s="48">
        <f>E7</f>
        <v>1</v>
      </c>
      <c r="I7" s="49">
        <f t="shared" ref="I7:AW7" si="0">F7</f>
        <v>2</v>
      </c>
      <c r="J7" s="50">
        <f t="shared" si="0"/>
        <v>3</v>
      </c>
      <c r="K7" s="48">
        <f t="shared" si="0"/>
        <v>1</v>
      </c>
      <c r="L7" s="49">
        <f t="shared" si="0"/>
        <v>2</v>
      </c>
      <c r="M7" s="50">
        <f t="shared" si="0"/>
        <v>3</v>
      </c>
      <c r="N7" s="48">
        <f t="shared" si="0"/>
        <v>1</v>
      </c>
      <c r="O7" s="49">
        <f t="shared" si="0"/>
        <v>2</v>
      </c>
      <c r="P7" s="50">
        <f t="shared" si="0"/>
        <v>3</v>
      </c>
      <c r="Q7" s="48">
        <f t="shared" si="0"/>
        <v>1</v>
      </c>
      <c r="R7" s="49">
        <f t="shared" si="0"/>
        <v>2</v>
      </c>
      <c r="S7" s="50">
        <f t="shared" si="0"/>
        <v>3</v>
      </c>
      <c r="T7" s="48">
        <f t="shared" si="0"/>
        <v>1</v>
      </c>
      <c r="U7" s="49">
        <f t="shared" si="0"/>
        <v>2</v>
      </c>
      <c r="V7" s="50">
        <f t="shared" si="0"/>
        <v>3</v>
      </c>
      <c r="W7" s="48">
        <f t="shared" si="0"/>
        <v>1</v>
      </c>
      <c r="X7" s="49">
        <f t="shared" si="0"/>
        <v>2</v>
      </c>
      <c r="Y7" s="50">
        <f t="shared" si="0"/>
        <v>3</v>
      </c>
      <c r="Z7" s="48">
        <f t="shared" si="0"/>
        <v>1</v>
      </c>
      <c r="AA7" s="49">
        <f t="shared" si="0"/>
        <v>2</v>
      </c>
      <c r="AB7" s="50">
        <f t="shared" si="0"/>
        <v>3</v>
      </c>
      <c r="AC7" s="48">
        <f t="shared" si="0"/>
        <v>1</v>
      </c>
      <c r="AD7" s="49">
        <f t="shared" si="0"/>
        <v>2</v>
      </c>
      <c r="AE7" s="50">
        <f t="shared" si="0"/>
        <v>3</v>
      </c>
      <c r="AF7" s="48">
        <f t="shared" si="0"/>
        <v>1</v>
      </c>
      <c r="AG7" s="49">
        <f t="shared" si="0"/>
        <v>2</v>
      </c>
      <c r="AH7" s="50">
        <f t="shared" si="0"/>
        <v>3</v>
      </c>
      <c r="AI7" s="48">
        <f t="shared" si="0"/>
        <v>1</v>
      </c>
      <c r="AJ7" s="49">
        <f t="shared" si="0"/>
        <v>2</v>
      </c>
      <c r="AK7" s="50">
        <f t="shared" si="0"/>
        <v>3</v>
      </c>
      <c r="AL7" s="48">
        <f t="shared" si="0"/>
        <v>1</v>
      </c>
      <c r="AM7" s="49">
        <f t="shared" si="0"/>
        <v>2</v>
      </c>
      <c r="AN7" s="50">
        <f t="shared" si="0"/>
        <v>3</v>
      </c>
      <c r="AO7" s="48">
        <f t="shared" si="0"/>
        <v>1</v>
      </c>
      <c r="AP7" s="49">
        <f t="shared" si="0"/>
        <v>2</v>
      </c>
      <c r="AQ7" s="50">
        <f t="shared" si="0"/>
        <v>3</v>
      </c>
      <c r="AR7" s="48">
        <f t="shared" si="0"/>
        <v>1</v>
      </c>
      <c r="AS7" s="49">
        <f t="shared" si="0"/>
        <v>2</v>
      </c>
      <c r="AT7" s="50">
        <f t="shared" si="0"/>
        <v>3</v>
      </c>
      <c r="AU7" s="48">
        <f t="shared" si="0"/>
        <v>1</v>
      </c>
      <c r="AV7" s="49">
        <f t="shared" si="0"/>
        <v>2</v>
      </c>
      <c r="AW7" s="50">
        <f t="shared" si="0"/>
        <v>3</v>
      </c>
      <c r="AX7" s="48">
        <f t="shared" ref="AX7:BR7" si="1">AU7</f>
        <v>1</v>
      </c>
      <c r="AY7" s="49">
        <f t="shared" si="1"/>
        <v>2</v>
      </c>
      <c r="AZ7" s="50">
        <f t="shared" si="1"/>
        <v>3</v>
      </c>
      <c r="BA7" s="48">
        <f t="shared" si="1"/>
        <v>1</v>
      </c>
      <c r="BB7" s="49">
        <f t="shared" si="1"/>
        <v>2</v>
      </c>
      <c r="BC7" s="50">
        <f t="shared" si="1"/>
        <v>3</v>
      </c>
      <c r="BD7" s="48">
        <f t="shared" si="1"/>
        <v>1</v>
      </c>
      <c r="BE7" s="49">
        <f t="shared" si="1"/>
        <v>2</v>
      </c>
      <c r="BF7" s="50">
        <f t="shared" si="1"/>
        <v>3</v>
      </c>
      <c r="BG7" s="48">
        <f t="shared" si="1"/>
        <v>1</v>
      </c>
      <c r="BH7" s="49">
        <f t="shared" si="1"/>
        <v>2</v>
      </c>
      <c r="BI7" s="50">
        <f t="shared" si="1"/>
        <v>3</v>
      </c>
      <c r="BJ7" s="48">
        <f t="shared" si="1"/>
        <v>1</v>
      </c>
      <c r="BK7" s="49">
        <f t="shared" si="1"/>
        <v>2</v>
      </c>
      <c r="BL7" s="50">
        <f t="shared" si="1"/>
        <v>3</v>
      </c>
      <c r="BM7" s="48">
        <f t="shared" si="1"/>
        <v>1</v>
      </c>
      <c r="BN7" s="49">
        <f t="shared" si="1"/>
        <v>2</v>
      </c>
      <c r="BO7" s="50">
        <f t="shared" si="1"/>
        <v>3</v>
      </c>
      <c r="BP7" s="48">
        <f t="shared" si="1"/>
        <v>1</v>
      </c>
      <c r="BQ7" s="49">
        <f t="shared" si="1"/>
        <v>2</v>
      </c>
      <c r="BR7" s="50">
        <f t="shared" si="1"/>
        <v>3</v>
      </c>
      <c r="BS7" s="48">
        <f t="shared" ref="BS7:CX7" si="2">BP7</f>
        <v>1</v>
      </c>
      <c r="BT7" s="49">
        <f t="shared" si="2"/>
        <v>2</v>
      </c>
      <c r="BU7" s="50">
        <f t="shared" si="2"/>
        <v>3</v>
      </c>
      <c r="BV7" s="48">
        <f t="shared" si="2"/>
        <v>1</v>
      </c>
      <c r="BW7" s="49">
        <f t="shared" si="2"/>
        <v>2</v>
      </c>
      <c r="BX7" s="50">
        <f t="shared" si="2"/>
        <v>3</v>
      </c>
      <c r="BY7" s="48">
        <f t="shared" si="2"/>
        <v>1</v>
      </c>
      <c r="BZ7" s="49">
        <f t="shared" si="2"/>
        <v>2</v>
      </c>
      <c r="CA7" s="50">
        <f t="shared" si="2"/>
        <v>3</v>
      </c>
      <c r="CB7" s="48">
        <f t="shared" si="2"/>
        <v>1</v>
      </c>
      <c r="CC7" s="49">
        <f t="shared" si="2"/>
        <v>2</v>
      </c>
      <c r="CD7" s="50">
        <f t="shared" si="2"/>
        <v>3</v>
      </c>
      <c r="CE7" s="48">
        <f t="shared" si="2"/>
        <v>1</v>
      </c>
      <c r="CF7" s="49">
        <f t="shared" si="2"/>
        <v>2</v>
      </c>
      <c r="CG7" s="50">
        <f t="shared" si="2"/>
        <v>3</v>
      </c>
      <c r="CH7" s="48">
        <f t="shared" si="2"/>
        <v>1</v>
      </c>
      <c r="CI7" s="49">
        <f t="shared" si="2"/>
        <v>2</v>
      </c>
      <c r="CJ7" s="50">
        <f t="shared" si="2"/>
        <v>3</v>
      </c>
      <c r="CK7" s="48">
        <f t="shared" si="2"/>
        <v>1</v>
      </c>
      <c r="CL7" s="49">
        <f t="shared" si="2"/>
        <v>2</v>
      </c>
      <c r="CM7" s="50">
        <f t="shared" si="2"/>
        <v>3</v>
      </c>
      <c r="CN7" s="48">
        <f t="shared" si="2"/>
        <v>1</v>
      </c>
      <c r="CO7" s="49">
        <f t="shared" si="2"/>
        <v>2</v>
      </c>
      <c r="CP7" s="50">
        <f t="shared" si="2"/>
        <v>3</v>
      </c>
      <c r="CQ7" s="48">
        <f t="shared" si="2"/>
        <v>1</v>
      </c>
      <c r="CR7" s="49">
        <f t="shared" si="2"/>
        <v>2</v>
      </c>
      <c r="CS7" s="50">
        <f t="shared" si="2"/>
        <v>3</v>
      </c>
      <c r="CT7" s="48">
        <f t="shared" si="2"/>
        <v>1</v>
      </c>
      <c r="CU7" s="49">
        <f t="shared" si="2"/>
        <v>2</v>
      </c>
      <c r="CV7" s="50">
        <f t="shared" si="2"/>
        <v>3</v>
      </c>
      <c r="CW7" s="48">
        <f t="shared" si="2"/>
        <v>1</v>
      </c>
      <c r="CX7" s="49">
        <f t="shared" si="2"/>
        <v>2</v>
      </c>
      <c r="CY7" s="48">
        <f t="shared" ref="CY7:DT7" si="3">CV7</f>
        <v>3</v>
      </c>
      <c r="CZ7" s="48">
        <f t="shared" si="3"/>
        <v>1</v>
      </c>
      <c r="DA7" s="49">
        <f t="shared" si="3"/>
        <v>2</v>
      </c>
      <c r="DB7" s="50">
        <f t="shared" si="3"/>
        <v>3</v>
      </c>
      <c r="DC7" s="48">
        <f t="shared" si="3"/>
        <v>1</v>
      </c>
      <c r="DD7" s="49">
        <f t="shared" si="3"/>
        <v>2</v>
      </c>
      <c r="DE7" s="50">
        <f t="shared" si="3"/>
        <v>3</v>
      </c>
      <c r="DF7" s="48">
        <f t="shared" si="3"/>
        <v>1</v>
      </c>
      <c r="DG7" s="49">
        <f t="shared" si="3"/>
        <v>2</v>
      </c>
      <c r="DH7" s="50">
        <f t="shared" si="3"/>
        <v>3</v>
      </c>
      <c r="DI7" s="48">
        <f t="shared" si="3"/>
        <v>1</v>
      </c>
      <c r="DJ7" s="49">
        <f t="shared" si="3"/>
        <v>2</v>
      </c>
      <c r="DK7" s="50">
        <f t="shared" si="3"/>
        <v>3</v>
      </c>
      <c r="DL7" s="48">
        <f t="shared" si="3"/>
        <v>1</v>
      </c>
      <c r="DM7" s="49">
        <f t="shared" si="3"/>
        <v>2</v>
      </c>
      <c r="DN7" s="50">
        <f t="shared" si="3"/>
        <v>3</v>
      </c>
      <c r="DO7" s="48">
        <f t="shared" si="3"/>
        <v>1</v>
      </c>
      <c r="DP7" s="49">
        <f t="shared" si="3"/>
        <v>2</v>
      </c>
      <c r="DQ7" s="50">
        <f t="shared" si="3"/>
        <v>3</v>
      </c>
      <c r="DR7" s="48">
        <f t="shared" si="3"/>
        <v>1</v>
      </c>
      <c r="DS7" s="49">
        <f t="shared" si="3"/>
        <v>2</v>
      </c>
      <c r="DT7" s="50">
        <f t="shared" si="3"/>
        <v>3</v>
      </c>
    </row>
    <row r="8" spans="1:124" s="47" customFormat="1" hidden="1">
      <c r="B8" s="195" t="str">
        <f>CONCATENATE($B$6,B7)</f>
        <v>01</v>
      </c>
      <c r="C8" s="196" t="str">
        <f>CONCATENATE($B$6,C7)</f>
        <v>02</v>
      </c>
      <c r="D8" s="197" t="str">
        <f>CONCATENATE($B$6,D7)</f>
        <v>03</v>
      </c>
      <c r="E8" s="198" t="str">
        <f>CONCATENATE($E$6,E7)</f>
        <v>11</v>
      </c>
      <c r="F8" s="58" t="str">
        <f>CONCATENATE($E$6,F7)</f>
        <v>12</v>
      </c>
      <c r="G8" s="199" t="str">
        <f>CONCATENATE($E$6,G7)</f>
        <v>13</v>
      </c>
      <c r="H8" s="198" t="str">
        <f>CONCATENATE($H$6,H7)</f>
        <v>21</v>
      </c>
      <c r="I8" s="58" t="str">
        <f>CONCATENATE($H$6,I7)</f>
        <v>22</v>
      </c>
      <c r="J8" s="199" t="str">
        <f>CONCATENATE($H$6,J7)</f>
        <v>23</v>
      </c>
      <c r="K8" s="198" t="str">
        <f>CONCATENATE($K$6,K7)</f>
        <v>31</v>
      </c>
      <c r="L8" s="58" t="str">
        <f>CONCATENATE($K$6,L7)</f>
        <v>32</v>
      </c>
      <c r="M8" s="199" t="str">
        <f>CONCATENATE($K$6,M7)</f>
        <v>33</v>
      </c>
      <c r="N8" s="198" t="str">
        <f>CONCATENATE($N$6,N7)</f>
        <v>41</v>
      </c>
      <c r="O8" s="58" t="str">
        <f>CONCATENATE($N$6,O7)</f>
        <v>42</v>
      </c>
      <c r="P8" s="199" t="str">
        <f>CONCATENATE($N$6,P7)</f>
        <v>43</v>
      </c>
      <c r="Q8" s="198" t="str">
        <f>CONCATENATE($Q$6,Q7)</f>
        <v>51</v>
      </c>
      <c r="R8" s="58" t="str">
        <f>CONCATENATE($Q$6,R7)</f>
        <v>52</v>
      </c>
      <c r="S8" s="199" t="str">
        <f>CONCATENATE($Q$6,S7)</f>
        <v>53</v>
      </c>
      <c r="T8" s="198" t="str">
        <f>CONCATENATE($T$6,T7)</f>
        <v>61</v>
      </c>
      <c r="U8" s="58" t="str">
        <f>CONCATENATE($T$6,U7)</f>
        <v>62</v>
      </c>
      <c r="V8" s="199" t="str">
        <f>CONCATENATE($T$6,V7)</f>
        <v>63</v>
      </c>
      <c r="W8" s="198" t="str">
        <f>CONCATENATE($W$6,W7)</f>
        <v>71</v>
      </c>
      <c r="X8" s="58" t="str">
        <f>CONCATENATE($W$6,X7)</f>
        <v>72</v>
      </c>
      <c r="Y8" s="199" t="str">
        <f>CONCATENATE($W$6,Y7)</f>
        <v>73</v>
      </c>
      <c r="Z8" s="198" t="str">
        <f>CONCATENATE($Z$6,Z7)</f>
        <v>81</v>
      </c>
      <c r="AA8" s="58" t="str">
        <f>CONCATENATE($Z$6,AA7)</f>
        <v>82</v>
      </c>
      <c r="AB8" s="199" t="str">
        <f>CONCATENATE($Z$6,AB7)</f>
        <v>83</v>
      </c>
      <c r="AC8" s="198" t="str">
        <f>CONCATENATE($AC$6,AC7)</f>
        <v>91</v>
      </c>
      <c r="AD8" s="58" t="str">
        <f>CONCATENATE($AC$6,AD7)</f>
        <v>92</v>
      </c>
      <c r="AE8" s="199" t="str">
        <f>CONCATENATE($AC$6,AE7)</f>
        <v>93</v>
      </c>
      <c r="AF8" s="198" t="str">
        <f>CONCATENATE($AF$6,AF7)</f>
        <v>101</v>
      </c>
      <c r="AG8" s="58" t="str">
        <f>CONCATENATE($AF$6,AG7)</f>
        <v>102</v>
      </c>
      <c r="AH8" s="199" t="str">
        <f>CONCATENATE($AF$6,AH7)</f>
        <v>103</v>
      </c>
      <c r="AI8" s="198" t="str">
        <f>CONCATENATE($AI$6,AI7)</f>
        <v>111</v>
      </c>
      <c r="AJ8" s="58" t="str">
        <f>CONCATENATE($AI$6,AJ7)</f>
        <v>112</v>
      </c>
      <c r="AK8" s="199" t="str">
        <f>CONCATENATE($AI$6,AK7)</f>
        <v>113</v>
      </c>
      <c r="AL8" s="198" t="str">
        <f>CONCATENATE($AL$6,AL7)</f>
        <v>121</v>
      </c>
      <c r="AM8" s="58" t="str">
        <f>CONCATENATE($AL$6,AM7)</f>
        <v>122</v>
      </c>
      <c r="AN8" s="199" t="str">
        <f>CONCATENATE($AL$6,AN7)</f>
        <v>123</v>
      </c>
      <c r="AO8" s="198" t="str">
        <f>CONCATENATE($AO$6,AO7)</f>
        <v>131</v>
      </c>
      <c r="AP8" s="58" t="str">
        <f>CONCATENATE($AO$6,AP7)</f>
        <v>132</v>
      </c>
      <c r="AQ8" s="199" t="str">
        <f>CONCATENATE($AO$6,AQ7)</f>
        <v>133</v>
      </c>
      <c r="AR8" s="198" t="str">
        <f>CONCATENATE($AR$6,AR7)</f>
        <v>141</v>
      </c>
      <c r="AS8" s="58" t="str">
        <f>CONCATENATE($AR$6,AS7)</f>
        <v>142</v>
      </c>
      <c r="AT8" s="199" t="str">
        <f>CONCATENATE($AR$6,AT7)</f>
        <v>143</v>
      </c>
      <c r="AU8" s="198" t="str">
        <f>CONCATENATE($AU$6,AU7)</f>
        <v>151</v>
      </c>
      <c r="AV8" s="58" t="str">
        <f>CONCATENATE($AU$6,AV7)</f>
        <v>152</v>
      </c>
      <c r="AW8" s="199" t="str">
        <f>CONCATENATE($AU$6,AW7)</f>
        <v>153</v>
      </c>
      <c r="AX8" s="198" t="str">
        <f>CONCATENATE($AX$6,AX7)</f>
        <v>161</v>
      </c>
      <c r="AY8" s="58" t="str">
        <f>CONCATENATE($AX$6,AY7)</f>
        <v>162</v>
      </c>
      <c r="AZ8" s="199" t="str">
        <f>CONCATENATE($AX$6,AZ7)</f>
        <v>163</v>
      </c>
      <c r="BA8" s="198" t="str">
        <f>CONCATENATE($BA$6,BA7)</f>
        <v>171</v>
      </c>
      <c r="BB8" s="58" t="str">
        <f>CONCATENATE($BA$6,BB7)</f>
        <v>172</v>
      </c>
      <c r="BC8" s="199" t="str">
        <f>CONCATENATE($BA$6,BC7)</f>
        <v>173</v>
      </c>
      <c r="BD8" s="198" t="str">
        <f>CONCATENATE($BD$6,BD7)</f>
        <v>181</v>
      </c>
      <c r="BE8" s="58" t="str">
        <f>CONCATENATE($BD$6,BE7)</f>
        <v>182</v>
      </c>
      <c r="BF8" s="199" t="str">
        <f>CONCATENATE($BD$6,BF7)</f>
        <v>183</v>
      </c>
      <c r="BG8" s="198" t="str">
        <f>CONCATENATE($BG$6,BG7)</f>
        <v>191</v>
      </c>
      <c r="BH8" s="58" t="str">
        <f>CONCATENATE($BG$6,BH7)</f>
        <v>192</v>
      </c>
      <c r="BI8" s="199" t="str">
        <f>CONCATENATE($BG$6,BI7)</f>
        <v>193</v>
      </c>
      <c r="BJ8" s="198" t="str">
        <f>CONCATENATE($BJ$6,BJ7)</f>
        <v>201</v>
      </c>
      <c r="BK8" s="58" t="str">
        <f>CONCATENATE($BJ$6,BK7)</f>
        <v>202</v>
      </c>
      <c r="BL8" s="199" t="str">
        <f>CONCATENATE($BJ$6,BL7)</f>
        <v>203</v>
      </c>
      <c r="BM8" s="198" t="str">
        <f>CONCATENATE($BM$6,BM7)</f>
        <v>211</v>
      </c>
      <c r="BN8" s="58" t="str">
        <f>CONCATENATE($BM$6,BN7)</f>
        <v>212</v>
      </c>
      <c r="BO8" s="199" t="str">
        <f>CONCATENATE($BM$6,BO7)</f>
        <v>213</v>
      </c>
      <c r="BP8" s="198" t="str">
        <f>CONCATENATE($BP$6,BP7)</f>
        <v>221</v>
      </c>
      <c r="BQ8" s="58" t="str">
        <f>CONCATENATE($BP$6,BQ7)</f>
        <v>222</v>
      </c>
      <c r="BR8" s="199" t="str">
        <f>CONCATENATE($BP$6,BR7)</f>
        <v>223</v>
      </c>
      <c r="BS8" s="198" t="str">
        <f>CONCATENATE($BS$6,BS7)</f>
        <v>231</v>
      </c>
      <c r="BT8" s="58" t="str">
        <f>CONCATENATE($BS$6,BT7)</f>
        <v>232</v>
      </c>
      <c r="BU8" s="199" t="str">
        <f>CONCATENATE($BS$6,BU7)</f>
        <v>233</v>
      </c>
      <c r="BV8" s="198" t="str">
        <f>CONCATENATE($BV$6,BV7)</f>
        <v>241</v>
      </c>
      <c r="BW8" s="58" t="str">
        <f>CONCATENATE($BV$6,BW7)</f>
        <v>242</v>
      </c>
      <c r="BX8" s="199" t="str">
        <f>CONCATENATE($BV$6,BX7)</f>
        <v>243</v>
      </c>
      <c r="BY8" s="198" t="str">
        <f>CONCATENATE($BY$6,BY7)</f>
        <v>251</v>
      </c>
      <c r="BZ8" s="58" t="str">
        <f>CONCATENATE($BY$6,BZ7)</f>
        <v>252</v>
      </c>
      <c r="CA8" s="199" t="str">
        <f>CONCATENATE($BY$6,CA7)</f>
        <v>253</v>
      </c>
      <c r="CB8" s="198" t="str">
        <f>CONCATENATE($CB$6,CB7)</f>
        <v>261</v>
      </c>
      <c r="CC8" s="58" t="str">
        <f>CONCATENATE($CB$6,CC7)</f>
        <v>262</v>
      </c>
      <c r="CD8" s="199" t="str">
        <f>CONCATENATE($CB$6,CD7)</f>
        <v>263</v>
      </c>
      <c r="CE8" s="198" t="str">
        <f>CONCATENATE($CE$6,CE7)</f>
        <v>271</v>
      </c>
      <c r="CF8" s="58" t="str">
        <f>CONCATENATE($CE$6,CF7)</f>
        <v>272</v>
      </c>
      <c r="CG8" s="199" t="str">
        <f>CONCATENATE($CE$6,CG7)</f>
        <v>273</v>
      </c>
      <c r="CH8" s="198" t="str">
        <f>CONCATENATE($CH$6,CH7)</f>
        <v>281</v>
      </c>
      <c r="CI8" s="58" t="str">
        <f>CONCATENATE($CH$6,CI7)</f>
        <v>282</v>
      </c>
      <c r="CJ8" s="199" t="str">
        <f>CONCATENATE($CH$6,CJ7)</f>
        <v>283</v>
      </c>
      <c r="CK8" s="198" t="str">
        <f>CONCATENATE($CK$6,CK7)</f>
        <v>291</v>
      </c>
      <c r="CL8" s="58" t="str">
        <f>CONCATENATE($CK$6,CL7)</f>
        <v>292</v>
      </c>
      <c r="CM8" s="199" t="str">
        <f>CONCATENATE($CK$6,CM7)</f>
        <v>293</v>
      </c>
      <c r="CN8" s="198" t="str">
        <f>CONCATENATE($CN$6,CN7)</f>
        <v>301</v>
      </c>
      <c r="CO8" s="58" t="str">
        <f>CONCATENATE($CN$6,CO7)</f>
        <v>302</v>
      </c>
      <c r="CP8" s="199" t="str">
        <f>CONCATENATE($CN$6,CP7)</f>
        <v>303</v>
      </c>
      <c r="CQ8" s="198" t="str">
        <f>CONCATENATE($CQ$6,CQ7)</f>
        <v>311</v>
      </c>
      <c r="CR8" s="58" t="str">
        <f>CONCATENATE($CQ$6,CR7)</f>
        <v>312</v>
      </c>
      <c r="CS8" s="199" t="str">
        <f>CONCATENATE($CQ$6,CS7)</f>
        <v>313</v>
      </c>
      <c r="CT8" s="198" t="str">
        <f>CONCATENATE($CT$6,CT7)</f>
        <v>321</v>
      </c>
      <c r="CU8" s="58" t="str">
        <f>CONCATENATE($CT$6,CU7)</f>
        <v>322</v>
      </c>
      <c r="CV8" s="199" t="str">
        <f>CONCATENATE($CT$6,CV7)</f>
        <v>323</v>
      </c>
      <c r="CW8" s="198" t="str">
        <f>CONCATENATE($CW$6,CW7)</f>
        <v>331</v>
      </c>
      <c r="CX8" s="58" t="str">
        <f>CONCATENATE($CW$6,CX7)</f>
        <v>332</v>
      </c>
      <c r="CY8" s="198" t="str">
        <f>CONCATENATE($CW$6,CY7)</f>
        <v>333</v>
      </c>
      <c r="CZ8" s="198" t="str">
        <f>CONCATENATE($CZ$6,CZ7)</f>
        <v>341</v>
      </c>
      <c r="DA8" s="58" t="str">
        <f>CONCATENATE($CZ$6,DA7)</f>
        <v>342</v>
      </c>
      <c r="DB8" s="199" t="str">
        <f>CONCATENATE($CZ$6,DB7)</f>
        <v>343</v>
      </c>
      <c r="DC8" s="198" t="str">
        <f>CONCATENATE($DC$6,DC7)</f>
        <v>351</v>
      </c>
      <c r="DD8" s="58" t="str">
        <f>CONCATENATE($DC$6,DD7)</f>
        <v>352</v>
      </c>
      <c r="DE8" s="199" t="str">
        <f>CONCATENATE($DC$6,DE7)</f>
        <v>353</v>
      </c>
      <c r="DF8" s="198" t="str">
        <f>CONCATENATE($DF$6,DF7)</f>
        <v>361</v>
      </c>
      <c r="DG8" s="58" t="str">
        <f>CONCATENATE($DF$6,DG7)</f>
        <v>362</v>
      </c>
      <c r="DH8" s="199" t="str">
        <f>CONCATENATE($DF$6,DH7)</f>
        <v>363</v>
      </c>
      <c r="DI8" s="198" t="str">
        <f>CONCATENATE($DI$6,DI7)</f>
        <v>371</v>
      </c>
      <c r="DJ8" s="58" t="str">
        <f>CONCATENATE($DI$6,DJ7)</f>
        <v>372</v>
      </c>
      <c r="DK8" s="199" t="str">
        <f>CONCATENATE($DI$6,DK7)</f>
        <v>373</v>
      </c>
      <c r="DL8" s="198" t="str">
        <f>CONCATENATE($DL$6,DL7)</f>
        <v>381</v>
      </c>
      <c r="DM8" s="58" t="str">
        <f>CONCATENATE($DL$6,DM7)</f>
        <v>382</v>
      </c>
      <c r="DN8" s="199" t="str">
        <f>CONCATENATE($DL$6,DN7)</f>
        <v>383</v>
      </c>
      <c r="DO8" s="198" t="str">
        <f>CONCATENATE($DO$6,DO7)</f>
        <v>391</v>
      </c>
      <c r="DP8" s="58" t="str">
        <f>CONCATENATE($DO$6,DP7)</f>
        <v>392</v>
      </c>
      <c r="DQ8" s="199" t="str">
        <f>CONCATENATE($DO$6,DQ7)</f>
        <v>393</v>
      </c>
      <c r="DR8" s="198" t="str">
        <f>CONCATENATE($DR$6,DR7)</f>
        <v>401</v>
      </c>
      <c r="DS8" s="58" t="str">
        <f>CONCATENATE($DR$6,DS7)</f>
        <v>402</v>
      </c>
      <c r="DT8" s="199" t="str">
        <f>CONCATENATE($DR$6,DT7)</f>
        <v>403</v>
      </c>
    </row>
    <row r="9" spans="1:124" s="47" customFormat="1">
      <c r="A9" s="49" t="s">
        <v>5</v>
      </c>
      <c r="B9" s="69" t="s">
        <v>6</v>
      </c>
      <c r="C9" s="69" t="s">
        <v>1</v>
      </c>
      <c r="D9" s="69" t="s">
        <v>2</v>
      </c>
      <c r="E9" s="49" t="s">
        <v>6</v>
      </c>
      <c r="F9" s="49" t="s">
        <v>1</v>
      </c>
      <c r="G9" s="49" t="s">
        <v>2</v>
      </c>
      <c r="H9" s="49" t="s">
        <v>6</v>
      </c>
      <c r="I9" s="49" t="s">
        <v>1</v>
      </c>
      <c r="J9" s="49" t="s">
        <v>2</v>
      </c>
      <c r="K9" s="49" t="s">
        <v>6</v>
      </c>
      <c r="L9" s="49" t="s">
        <v>1</v>
      </c>
      <c r="M9" s="49" t="s">
        <v>2</v>
      </c>
      <c r="N9" s="49" t="s">
        <v>6</v>
      </c>
      <c r="O9" s="49" t="s">
        <v>1</v>
      </c>
      <c r="P9" s="49" t="s">
        <v>2</v>
      </c>
      <c r="Q9" s="49" t="s">
        <v>6</v>
      </c>
      <c r="R9" s="49" t="s">
        <v>1</v>
      </c>
      <c r="S9" s="49" t="s">
        <v>2</v>
      </c>
      <c r="T9" s="71" t="s">
        <v>6</v>
      </c>
      <c r="U9" s="71" t="s">
        <v>1</v>
      </c>
      <c r="V9" s="71" t="s">
        <v>2</v>
      </c>
      <c r="W9" s="71" t="s">
        <v>6</v>
      </c>
      <c r="X9" s="71" t="s">
        <v>1</v>
      </c>
      <c r="Y9" s="71" t="s">
        <v>2</v>
      </c>
      <c r="Z9" s="71" t="s">
        <v>6</v>
      </c>
      <c r="AA9" s="71" t="s">
        <v>1</v>
      </c>
      <c r="AB9" s="71" t="s">
        <v>2</v>
      </c>
      <c r="AC9" s="71" t="s">
        <v>6</v>
      </c>
      <c r="AD9" s="71" t="s">
        <v>1</v>
      </c>
      <c r="AE9" s="71" t="s">
        <v>2</v>
      </c>
      <c r="AF9" s="71" t="s">
        <v>6</v>
      </c>
      <c r="AG9" s="71" t="s">
        <v>1</v>
      </c>
      <c r="AH9" s="71" t="s">
        <v>2</v>
      </c>
      <c r="AI9" s="71" t="s">
        <v>6</v>
      </c>
      <c r="AJ9" s="71" t="s">
        <v>1</v>
      </c>
      <c r="AK9" s="71" t="s">
        <v>2</v>
      </c>
      <c r="AL9" s="71" t="s">
        <v>6</v>
      </c>
      <c r="AM9" s="71" t="s">
        <v>1</v>
      </c>
      <c r="AN9" s="71" t="s">
        <v>2</v>
      </c>
      <c r="AO9" s="71" t="s">
        <v>6</v>
      </c>
      <c r="AP9" s="71" t="s">
        <v>1</v>
      </c>
      <c r="AQ9" s="71" t="s">
        <v>2</v>
      </c>
      <c r="AR9" s="71" t="s">
        <v>6</v>
      </c>
      <c r="AS9" s="71" t="s">
        <v>1</v>
      </c>
      <c r="AT9" s="71" t="s">
        <v>2</v>
      </c>
      <c r="AU9" s="71" t="s">
        <v>6</v>
      </c>
      <c r="AV9" s="71" t="s">
        <v>1</v>
      </c>
      <c r="AW9" s="71" t="s">
        <v>2</v>
      </c>
      <c r="AX9" s="71" t="s">
        <v>6</v>
      </c>
      <c r="AY9" s="71" t="s">
        <v>1</v>
      </c>
      <c r="AZ9" s="71" t="s">
        <v>2</v>
      </c>
      <c r="BA9" s="71" t="s">
        <v>6</v>
      </c>
      <c r="BB9" s="71" t="s">
        <v>1</v>
      </c>
      <c r="BC9" s="71" t="s">
        <v>2</v>
      </c>
      <c r="BD9" s="71" t="s">
        <v>6</v>
      </c>
      <c r="BE9" s="71" t="s">
        <v>1</v>
      </c>
      <c r="BF9" s="71" t="s">
        <v>2</v>
      </c>
      <c r="BG9" s="71" t="s">
        <v>6</v>
      </c>
      <c r="BH9" s="71" t="s">
        <v>1</v>
      </c>
      <c r="BI9" s="71" t="s">
        <v>2</v>
      </c>
      <c r="BJ9" s="71" t="s">
        <v>6</v>
      </c>
      <c r="BK9" s="71" t="s">
        <v>1</v>
      </c>
      <c r="BL9" s="71" t="s">
        <v>2</v>
      </c>
      <c r="BM9" s="71" t="s">
        <v>6</v>
      </c>
      <c r="BN9" s="71" t="s">
        <v>1</v>
      </c>
      <c r="BO9" s="71" t="s">
        <v>2</v>
      </c>
      <c r="BP9" s="71" t="s">
        <v>6</v>
      </c>
      <c r="BQ9" s="71" t="s">
        <v>1</v>
      </c>
      <c r="BR9" s="71" t="s">
        <v>2</v>
      </c>
      <c r="BS9" s="71" t="s">
        <v>6</v>
      </c>
      <c r="BT9" s="71" t="s">
        <v>1</v>
      </c>
      <c r="BU9" s="71" t="s">
        <v>2</v>
      </c>
      <c r="BV9" s="71" t="s">
        <v>6</v>
      </c>
      <c r="BW9" s="71" t="s">
        <v>1</v>
      </c>
      <c r="BX9" s="71" t="s">
        <v>2</v>
      </c>
      <c r="BY9" s="71" t="s">
        <v>6</v>
      </c>
      <c r="BZ9" s="71" t="s">
        <v>1</v>
      </c>
      <c r="CA9" s="71" t="s">
        <v>2</v>
      </c>
      <c r="CB9" s="71" t="s">
        <v>6</v>
      </c>
      <c r="CC9" s="71" t="s">
        <v>1</v>
      </c>
      <c r="CD9" s="71" t="s">
        <v>2</v>
      </c>
      <c r="CE9" s="71" t="s">
        <v>6</v>
      </c>
      <c r="CF9" s="71" t="s">
        <v>1</v>
      </c>
      <c r="CG9" s="71" t="s">
        <v>2</v>
      </c>
      <c r="CH9" s="71" t="s">
        <v>6</v>
      </c>
      <c r="CI9" s="71" t="s">
        <v>1</v>
      </c>
      <c r="CJ9" s="71" t="s">
        <v>2</v>
      </c>
      <c r="CK9" s="71" t="s">
        <v>6</v>
      </c>
      <c r="CL9" s="71" t="s">
        <v>1</v>
      </c>
      <c r="CM9" s="71" t="s">
        <v>2</v>
      </c>
      <c r="CN9" s="71" t="s">
        <v>6</v>
      </c>
      <c r="CO9" s="71" t="s">
        <v>1</v>
      </c>
      <c r="CP9" s="71" t="s">
        <v>2</v>
      </c>
      <c r="CQ9" s="71" t="s">
        <v>6</v>
      </c>
      <c r="CR9" s="71" t="s">
        <v>1</v>
      </c>
      <c r="CS9" s="71" t="s">
        <v>2</v>
      </c>
      <c r="CT9" s="71" t="s">
        <v>6</v>
      </c>
      <c r="CU9" s="71" t="s">
        <v>1</v>
      </c>
      <c r="CV9" s="71" t="s">
        <v>2</v>
      </c>
      <c r="CW9" s="71" t="s">
        <v>6</v>
      </c>
      <c r="CX9" s="71" t="s">
        <v>1</v>
      </c>
      <c r="CY9" s="71" t="s">
        <v>2</v>
      </c>
      <c r="CZ9" s="71" t="s">
        <v>6</v>
      </c>
      <c r="DA9" s="71" t="s">
        <v>1</v>
      </c>
      <c r="DB9" s="71" t="s">
        <v>2</v>
      </c>
      <c r="DC9" s="71" t="s">
        <v>6</v>
      </c>
      <c r="DD9" s="71" t="s">
        <v>1</v>
      </c>
      <c r="DE9" s="71" t="s">
        <v>2</v>
      </c>
      <c r="DF9" s="71" t="s">
        <v>6</v>
      </c>
      <c r="DG9" s="71" t="s">
        <v>1</v>
      </c>
      <c r="DH9" s="71" t="s">
        <v>2</v>
      </c>
      <c r="DI9" s="71" t="s">
        <v>6</v>
      </c>
      <c r="DJ9" s="71" t="s">
        <v>1</v>
      </c>
      <c r="DK9" s="71" t="s">
        <v>2</v>
      </c>
      <c r="DL9" s="71" t="s">
        <v>6</v>
      </c>
      <c r="DM9" s="71" t="s">
        <v>1</v>
      </c>
      <c r="DN9" s="71" t="s">
        <v>2</v>
      </c>
      <c r="DO9" s="71" t="s">
        <v>6</v>
      </c>
      <c r="DP9" s="71" t="s">
        <v>1</v>
      </c>
      <c r="DQ9" s="71" t="s">
        <v>2</v>
      </c>
      <c r="DR9" s="71" t="s">
        <v>6</v>
      </c>
      <c r="DS9" s="71" t="s">
        <v>1</v>
      </c>
      <c r="DT9" s="71" t="s">
        <v>2</v>
      </c>
    </row>
    <row r="10" spans="1:124">
      <c r="A10" s="13">
        <v>1</v>
      </c>
      <c r="B10" s="43" t="str">
        <f>IF(ISERROR(HLOOKUP($A10,'Enter data here!'!$C$21:$CN$25,4,FALSE)),"",IF('Enter data here!'!$CP$22=0,"",IF(HLOOKUP($A10,'Enter data here!'!$C$21:$CN$25,4,FALSE)=0,"",(HLOOKUP($A10,'Enter data here!'!$C$21:$CN$25,5,FALSE)))))</f>
        <v/>
      </c>
      <c r="C10" s="43" t="str">
        <f>IF(ISERROR(HLOOKUP($A10,'Enter data here!'!$C$21:$CN$25,4,FALSE)),"",IF('Enter data here!'!$CP$22=0,"",IF(HLOOKUP($A10,'Enter data here!'!$C$21:$CN$25,4,FALSE)=0,"",(HLOOKUP($A10,'Enter data here!'!$C$21:$CN$25,2,FALSE)))))</f>
        <v/>
      </c>
      <c r="D10" s="43" t="str">
        <f>IF(ISERROR(HLOOKUP($A10,'Enter data here!'!$C$21:$CN$25,4,FALSE)),"",IF('Enter data here!'!$CP$22=0,"",IF(HLOOKUP($A10,'Enter data here!'!$C$21:$CN$25,4,FALSE)=0,"",(HLOOKUP($A10,'Enter data here!'!$C$21:$CN$25,4,FALSE)))))</f>
        <v/>
      </c>
      <c r="E10" s="43" t="str">
        <f ca="1">IF(ISERROR(HLOOKUP($A10,'Enter data here!'!$C$26:$CN$30,4,FALSE)),"",IF('Enter data here!'!$CP$27=0,"",IF(HLOOKUP($A10,'Enter data here!'!$C$26:$CN$30,4,FALSE)=0,"",(HLOOKUP($A10,'Enter data here!'!$C$26:$CN$30,5,FALSE)))))</f>
        <v>Peter Gunning</v>
      </c>
      <c r="F10" s="43">
        <f ca="1">IF(ISERROR(HLOOKUP($A10,'Enter data here!'!$C$26:$CN$30,4,FALSE)),"",IF('Enter data here!'!$CP$27=0,"",IF(HLOOKUP($A10,'Enter data here!'!$C$26:$CN$30,4,FALSE)=0,"",(HLOOKUP($A10,'Enter data here!'!$C$26:$CN$30,2,FALSE)))))</f>
        <v>37.270000000000003</v>
      </c>
      <c r="G10" s="43">
        <f ca="1">IF(ISERROR(HLOOKUP($A10,'Enter data here!'!$C$26:$CN$30,4,FALSE)),"",IF('Enter data here!'!$CP$27=0,"",IF(HLOOKUP($A10,'Enter data here!'!$C$26:$CN$30,4,FALSE)=0,"",(HLOOKUP($A10,'Enter data here!'!$C$26:$CN$30,4,FALSE)))))</f>
        <v>999.99999999999386</v>
      </c>
      <c r="H10" s="43" t="str">
        <f ca="1">IF(ISERROR(HLOOKUP($A10,'Enter data here!'!$C$31:$CN$35,4,FALSE)),"",IF('Enter data here!'!$CP$32=0,"",IF(HLOOKUP($A10,'Enter data here!'!$C$31:$CN$35,4,FALSE)=0,"",(HLOOKUP($A10,'Enter data here!'!$C$31:$CN$35,5,FALSE)))))</f>
        <v>Søren Krogh</v>
      </c>
      <c r="I10" s="43">
        <f ca="1">IF(ISERROR(HLOOKUP($A10,'Enter data here!'!$C$31:$CN$35,4,FALSE)),"",IF('Enter data here!'!$CP$32=0,"",IF(HLOOKUP($A10,'Enter data here!'!$C$31:$CN$35,4,FALSE)=0,"",(HLOOKUP($A10,'Enter data here!'!$C$31:$CN$35,2,FALSE)))))</f>
        <v>36.43</v>
      </c>
      <c r="J10" s="43">
        <f ca="1">IF(ISERROR(HLOOKUP($A10,'Enter data here!'!$C$31:$CN$35,4,FALSE)),"",IF('Enter data here!'!$CP$32=0,"",IF(HLOOKUP($A10,'Enter data here!'!$C$31:$CN$35,4,FALSE)=0,"",(HLOOKUP($A10,'Enter data here!'!$C$31:$CN$35,4,FALSE)))))</f>
        <v>999.99999999997874</v>
      </c>
      <c r="K10" s="43" t="str">
        <f ca="1">IF(ISERROR(HLOOKUP($A10,'Enter data here!'!$C$36:$CN$40,4,FALSE)),"",IF('Enter data here!'!$CP$37=0,"",IF(HLOOKUP($A10,'Enter data here!'!$C$36:$CN$40,4,FALSE)=0,"",(HLOOKUP($A10,'Enter data here!'!$C$36:$CN$40,5,FALSE)))))</f>
        <v>Simon Thornton </v>
      </c>
      <c r="L10" s="43">
        <f ca="1">IF(ISERROR(HLOOKUP($A10,'Enter data here!'!$C$36:$CN$40,4,FALSE)),"",IF('Enter data here!'!$CP$37=0,"",IF(HLOOKUP($A10,'Enter data here!'!$C$36:$CN$40,4,FALSE)=0,"",(HLOOKUP($A10,'Enter data here!'!$C$36:$CN$40,2,FALSE)))))</f>
        <v>34.11</v>
      </c>
      <c r="M10" s="43">
        <f ca="1">IF(ISERROR(HLOOKUP($A10,'Enter data here!'!$C$36:$CN$40,4,FALSE)),"",IF('Enter data here!'!$CP$37=0,"",IF(HLOOKUP($A10,'Enter data here!'!$C$36:$CN$40,4,FALSE)=0,"",(HLOOKUP($A10,'Enter data here!'!$C$36:$CN$40,4,FALSE)))))</f>
        <v>999.99999999999807</v>
      </c>
      <c r="N10" s="43" t="str">
        <f ca="1">IF(ISERROR(HLOOKUP($A10,'Enter data here!'!$C$41:$CN$45,4,FALSE)),"",IF('Enter data here!'!$CP$42=0,"",IF(HLOOKUP($A10,'Enter data here!'!$C$41:$CN$45,4,FALSE)=0,"",(HLOOKUP($A10,'Enter data here!'!$C$41:$CN$45,5,FALSE)))))</f>
        <v>Mark Redsell</v>
      </c>
      <c r="O10" s="43">
        <f ca="1">IF(ISERROR(HLOOKUP($A10,'Enter data here!'!$C$41:$CN$45,4,FALSE)),"",IF('Enter data here!'!$CP$42=0,"",IF(HLOOKUP($A10,'Enter data here!'!$C$41:$CN$45,4,FALSE)=0,"",(HLOOKUP($A10,'Enter data here!'!$C$41:$CN$45,2,FALSE)))))</f>
        <v>37.4</v>
      </c>
      <c r="P10" s="43">
        <f ca="1">IF(ISERROR(HLOOKUP($A10,'Enter data here!'!$C$41:$CN$45,4,FALSE)),"",IF('Enter data here!'!$CP$42=0,"",IF(HLOOKUP($A10,'Enter data here!'!$C$41:$CN$45,4,FALSE)=0,"",(HLOOKUP($A10,'Enter data here!'!$C$41:$CN$45,4,FALSE)))))</f>
        <v>999.99999999998181</v>
      </c>
      <c r="Q10" s="43" t="str">
        <f ca="1">IF(ISERROR(HLOOKUP($A10,'Enter data here!'!$C$46:$CN$50,4,FALSE)),"",IF('Enter data here!'!$CP$47=0,"",IF(HLOOKUP($A10,'Enter data here!'!$C$46:$CN$50,4,FALSE)=0,"",(HLOOKUP($A10,'Enter data here!'!$C$46:$CN$50,5,FALSE)))))</f>
        <v>John Phillips</v>
      </c>
      <c r="R10" s="43">
        <f ca="1">IF(ISERROR(HLOOKUP($A10,'Enter data here!'!$C$46:$CN$50,4,FALSE)),"",IF('Enter data here!'!$CP$47=0,"",IF(HLOOKUP($A10,'Enter data here!'!$C$46:$CN$50,4,FALSE)=0,"",(HLOOKUP($A10,'Enter data here!'!$C$46:$CN$50,2,FALSE)))))</f>
        <v>39.200000000000003</v>
      </c>
      <c r="S10" s="43">
        <f ca="1">IF(ISERROR(HLOOKUP($A10,'Enter data here!'!$C$46:$CN$50,4,FALSE)),"",IF('Enter data here!'!$CP$47=0,"",IF(HLOOKUP($A10,'Enter data here!'!$C$46:$CN$50,4,FALSE)=0,"",(HLOOKUP($A10,'Enter data here!'!$C$46:$CN$50,4,FALSE)))))</f>
        <v>999.99999999999693</v>
      </c>
      <c r="T10" s="43" t="str">
        <f ca="1">IF(ISERROR(HLOOKUP($A10,'Enter data here!'!$C$51:$CN$55,4,FALSE)),"",IF('Enter data here!'!$CP$52=0,"",IF(HLOOKUP($A10,'Enter data here!'!$C$51:$CN$55,4,FALSE)=0,"",(HLOOKUP($A10,'Enter data here!'!$C$51:$CN$55,5,FALSE)))))</f>
        <v>Tobias Reik</v>
      </c>
      <c r="U10" s="43">
        <f ca="1">IF(ISERROR(HLOOKUP($A10,'Enter data here!'!$C$51:$CN$55,4,FALSE)),"",IF('Enter data here!'!$CP$52=0,"",IF(HLOOKUP($A10,'Enter data here!'!$C$51:$CN$55,4,FALSE)=0,"",(HLOOKUP($A10,'Enter data here!'!$C$51:$CN$55,2,FALSE)))))</f>
        <v>38.159999999999997</v>
      </c>
      <c r="V10" s="43">
        <f ca="1">IF(ISERROR(HLOOKUP($A10,'Enter data here!'!$C$51:$CN$55,4,FALSE)),"",IF('Enter data here!'!$CP$52=0,"",IF(HLOOKUP($A10,'Enter data here!'!$C$51:$CN$55,4,FALSE)=0,"",(HLOOKUP($A10,'Enter data here!'!$C$51:$CN$55,4,FALSE)))))</f>
        <v>999.99999999999568</v>
      </c>
      <c r="W10" s="43" t="str">
        <f ca="1">IF(ISERROR(HLOOKUP($A10,'Enter data here!'!$C$56:$CN$60,4,FALSE)),"",IF('Enter data here!'!$CP$57=0,"",IF(HLOOKUP($A10,'Enter data here!'!$C$56:$CN$60,4,FALSE)=0,"",(HLOOKUP($A10,'Enter data here!'!$C$56:$CN$60,5,FALSE)))))</f>
        <v>Mark Redsell</v>
      </c>
      <c r="X10" s="43">
        <f ca="1">IF(ISERROR(HLOOKUP($A10,'Enter data here!'!$C$56:$CN$60,4,FALSE)),"",IF('Enter data here!'!$CP$57=0,"",IF(HLOOKUP($A10,'Enter data here!'!$C$56:$CN$60,4,FALSE)=0,"",(HLOOKUP($A10,'Enter data here!'!$C$56:$CN$60,2,FALSE)))))</f>
        <v>36.99</v>
      </c>
      <c r="Y10" s="43">
        <f ca="1">IF(ISERROR(HLOOKUP($A10,'Enter data here!'!$C$56:$CN$60,4,FALSE)),"",IF('Enter data here!'!$CP$57=0,"",IF(HLOOKUP($A10,'Enter data here!'!$C$56:$CN$60,4,FALSE)=0,"",(HLOOKUP($A10,'Enter data here!'!$C$56:$CN$60,4,FALSE)))))</f>
        <v>999.99999999999193</v>
      </c>
      <c r="Z10" s="43" t="str">
        <f>IF(ISERROR(HLOOKUP($A10,'Enter data here!'!$C$61:$CN$65,4,FALSE)),"",IF('Enter data here!'!$CP$62=0,"",IF(HLOOKUP($A10,'Enter data here!'!$C$61:$CN$65,4,FALSE)=0,"",(HLOOKUP($A10,'Enter data here!'!$C$61:$CN$65,5,FALSE)))))</f>
        <v/>
      </c>
      <c r="AA10" s="43" t="str">
        <f>IF(ISERROR(HLOOKUP($A10,'Enter data here!'!$C$61:$CN$65,4,FALSE)),"",IF('Enter data here!'!$CP$62=0,"",IF(HLOOKUP($A10,'Enter data here!'!$C$61:$CN$65,4,FALSE)=0,"",(HLOOKUP($A10,'Enter data here!'!$C$61:$CN$65,2,FALSE)))))</f>
        <v/>
      </c>
      <c r="AB10" s="43" t="str">
        <f>IF(ISERROR(HLOOKUP($A10,'Enter data here!'!$C$61:$CN$65,4,FALSE)),"",IF('Enter data here!'!$CP$62=0,"",IF(HLOOKUP($A10,'Enter data here!'!$C$61:$CN$65,4,FALSE)=0,"",(HLOOKUP($A10,'Enter data here!'!$C$61:$CN$65,4,FALSE)))))</f>
        <v/>
      </c>
      <c r="AC10" s="43" t="str">
        <f>IF(ISERROR(HLOOKUP($A10,'Enter data here!'!$C$66:$CN$70,4,FALSE)),"",IF('Enter data here!'!$CP$67=0,"",IF(HLOOKUP($A10,'Enter data here!'!$C$66:$CN$70,4,FALSE)=0,"",(HLOOKUP($A10,'Enter data here!'!$C$66:$CN$70,5,FALSE)))))</f>
        <v/>
      </c>
      <c r="AD10" s="43" t="str">
        <f>IF(ISERROR(HLOOKUP($A10,'Enter data here!'!$C$66:$CN$70,4,FALSE)),"",IF('Enter data here!'!$CP$67=0,"",IF(HLOOKUP($A10,'Enter data here!'!$C$66:$CN$70,4,FALSE)=0,"",(HLOOKUP($A10,'Enter data here!'!$C$66:$CN$70,2,FALSE)))))</f>
        <v/>
      </c>
      <c r="AE10" s="43" t="str">
        <f>IF(ISERROR(HLOOKUP($A10,'Enter data here!'!$C$66:$CN$70,4,FALSE)),"",IF('Enter data here!'!$CP$67=0,"",IF(HLOOKUP($A10,'Enter data here!'!$C$66:$CN$70,4,FALSE)=0,"",(HLOOKUP($A10,'Enter data here!'!$C$66:$CN$70,4,FALSE)))))</f>
        <v/>
      </c>
      <c r="AF10" s="43" t="str">
        <f>IF(ISERROR(HLOOKUP($A10,'Enter data here!'!$C$71:$CN$75,4,FALSE)),"",IF('Enter data here!'!$CP$72=0,"",IF(HLOOKUP($A10,'Enter data here!'!$C$71:$CN$75,4,FALSE)=0,"",(HLOOKUP($A10,'Enter data here!'!$C$71:$CN$75,5,FALSE)))))</f>
        <v/>
      </c>
      <c r="AG10" s="43" t="str">
        <f>IF(ISERROR(HLOOKUP($A10,'Enter data here!'!$C$71:$CN$75,4,FALSE)),"",IF('Enter data here!'!$CP$72=0,"",IF(HLOOKUP($A10,'Enter data here!'!$C$71:$CN$75,4,FALSE)=0,"",(HLOOKUP($A10,'Enter data here!'!$C$71:$CN$75,2,FALSE)))))</f>
        <v/>
      </c>
      <c r="AH10" s="43" t="str">
        <f>IF(ISERROR(HLOOKUP($A10,'Enter data here!'!$C$71:$CN$75,4,FALSE)),"",IF('Enter data here!'!$CP$72=0,"",IF(HLOOKUP($A10,'Enter data here!'!$C$71:$CN$75,4,FALSE)=0,"",(HLOOKUP($A10,'Enter data here!'!$C$71:$CN$75,4,FALSE)))))</f>
        <v/>
      </c>
      <c r="AI10" s="43" t="str">
        <f>IF(ISERROR(HLOOKUP($A10,'Enter data here!'!$C$76:$CN$80,4,FALSE)),"",IF('Enter data here!'!$CP$77=0,"",IF(HLOOKUP($A10,'Enter data here!'!$C$76:$CN$80,4,FALSE)=0,"",(HLOOKUP($A10,'Enter data here!'!$C$76:$CN$80,5,FALSE)))))</f>
        <v/>
      </c>
      <c r="AJ10" s="43" t="str">
        <f>IF(ISERROR(HLOOKUP($A10,'Enter data here!'!$C$76:$CN$80,4,FALSE)),"",IF('Enter data here!'!$CP$77=0,"",IF(HLOOKUP($A10,'Enter data here!'!$C$76:$CN$80,4,FALSE)=0,"",(HLOOKUP($A10,'Enter data here!'!$C$76:$CN$80,2,FALSE)))))</f>
        <v/>
      </c>
      <c r="AK10" s="43" t="str">
        <f>IF(ISERROR(HLOOKUP($A10,'Enter data here!'!$C$76:$CN$80,4,FALSE)),"",IF('Enter data here!'!$CP$77=0,"",IF(HLOOKUP($A10,'Enter data here!'!$C$76:$CN$80,4,FALSE)=0,"",(HLOOKUP($A10,'Enter data here!'!$C$76:$CN$80,4,FALSE)))))</f>
        <v/>
      </c>
      <c r="AL10" s="43" t="str">
        <f>IF(ISERROR(HLOOKUP($A10,'Enter data here!'!$C$81:$CN$85,4,FALSE)),"",IF('Enter data here!'!$CP$82=0,"",IF(HLOOKUP($A10,'Enter data here!'!$C$81:$CN$85,4,FALSE)=0,"",(HLOOKUP($A10,'Enter data here!'!$C$81:$CN$85,5,FALSE)))))</f>
        <v/>
      </c>
      <c r="AM10" s="43" t="str">
        <f>IF(ISERROR(HLOOKUP($A10,'Enter data here!'!$C$81:$CN$85,4,FALSE)),"",IF('Enter data here!'!$CP$82=0,"",IF(HLOOKUP($A10,'Enter data here!'!$C$81:$CN$85,4,FALSE)=0,"",(HLOOKUP($A10,'Enter data here!'!$C$81:$CN$85,2,FALSE)))))</f>
        <v/>
      </c>
      <c r="AN10" s="43" t="str">
        <f>IF(ISERROR(HLOOKUP($A10,'Enter data here!'!$C$81:$CN$85,4,FALSE)),"",IF('Enter data here!'!$CP$82=0,"",IF(HLOOKUP($A10,'Enter data here!'!$C$81:$CN$85,4,FALSE)=0,"",(HLOOKUP($A10,'Enter data here!'!$C$81:$CN$85,4,FALSE)))))</f>
        <v/>
      </c>
      <c r="AO10" s="43" t="str">
        <f>IF(ISERROR(HLOOKUP($A10,'Enter data here!'!$C$86:$CN$90,4,FALSE)),"",IF('Enter data here!'!$CP$87=0,"",IF(HLOOKUP($A10,'Enter data here!'!$C$86:$CN$90,4,FALSE)=0,"",(HLOOKUP($A10,'Enter data here!'!$C$86:$CN$90,5,FALSE)))))</f>
        <v/>
      </c>
      <c r="AP10" s="43" t="str">
        <f>IF(ISERROR(HLOOKUP($A10,'Enter data here!'!$C$86:$CN$90,4,FALSE)),"",IF('Enter data here!'!$CP$87=0,"",IF(HLOOKUP($A10,'Enter data here!'!$C$86:$CN$90,4,FALSE)=0,"",(HLOOKUP($A10,'Enter data here!'!$C$86:$CN$90,2,FALSE)))))</f>
        <v/>
      </c>
      <c r="AQ10" s="43" t="str">
        <f>IF(ISERROR(HLOOKUP($A10,'Enter data here!'!$C$86:$CN$90,4,FALSE)),"",IF('Enter data here!'!$CP$87=0,"",IF(HLOOKUP($A10,'Enter data here!'!$C$86:$CN$90,4,FALSE)=0,"",(HLOOKUP($A10,'Enter data here!'!$C$86:$CN$90,4,FALSE)))))</f>
        <v/>
      </c>
      <c r="AR10" s="43" t="str">
        <f>IF(ISERROR(HLOOKUP($A10,'Enter data here!'!$C$91:$CN$95,4,FALSE)),"",IF('Enter data here!'!$CP$92=0,"",IF(HLOOKUP($A10,'Enter data here!'!$C$91:$CN$95,4,FALSE)=0,"",(HLOOKUP($A10,'Enter data here!'!$C$91:$CN$95,5,FALSE)))))</f>
        <v/>
      </c>
      <c r="AS10" s="43" t="str">
        <f>IF(ISERROR(HLOOKUP($A10,'Enter data here!'!$C$91:$CN$95,4,FALSE)),"",IF('Enter data here!'!$CP$92=0,"",IF(HLOOKUP($A10,'Enter data here!'!$C$91:$CN$95,4,FALSE)=0,"",(HLOOKUP($A10,'Enter data here!'!$C$91:$CN$95,2,FALSE)))))</f>
        <v/>
      </c>
      <c r="AT10" s="43" t="str">
        <f>IF(ISERROR(HLOOKUP($A10,'Enter data here!'!$C$91:$CN$95,4,FALSE)),"",IF('Enter data here!'!$CP$92=0,"",IF(HLOOKUP($A10,'Enter data here!'!$C$91:$CN$95,4,FALSE)=0,"",(HLOOKUP($A10,'Enter data here!'!$C$91:$CN$95,4,FALSE)))))</f>
        <v/>
      </c>
      <c r="AU10" s="43" t="str">
        <f>IF(ISERROR(HLOOKUP($A10,'Enter data here!'!$C$96:$CN$100,4,FALSE)),"",IF('Enter data here!'!$CP$97=0,"",IF(HLOOKUP($A10,'Enter data here!'!$C$96:$CN$100,4,FALSE)=0,"",(HLOOKUP($A10,'Enter data here!'!$C$96:$CN$100,5,FALSE)))))</f>
        <v/>
      </c>
      <c r="AV10" s="43" t="str">
        <f>IF(ISERROR(HLOOKUP($A10,'Enter data here!'!$C$96:$CN$100,4,FALSE)),"",IF('Enter data here!'!$CP$97=0,"",IF(HLOOKUP($A10,'Enter data here!'!$C$96:$CN$100,4,FALSE)=0,"",(HLOOKUP($A10,'Enter data here!'!$C$96:$CN$100,2,FALSE)))))</f>
        <v/>
      </c>
      <c r="AW10" s="43" t="str">
        <f>IF(ISERROR(HLOOKUP($A10,'Enter data here!'!$C$96:$CN$100,4,FALSE)),"",IF('Enter data here!'!$CP$97=0,"",IF(HLOOKUP($A10,'Enter data here!'!$C$96:$CN$100,4,FALSE)=0,"",(HLOOKUP($A10,'Enter data here!'!$C$96:$CN$100,4,FALSE)))))</f>
        <v/>
      </c>
      <c r="AX10" s="43" t="str">
        <f>IF(ISERROR(HLOOKUP($A10,'Enter data here!'!$C$101:$CN$105,4,FALSE)),"",IF('Enter data here!'!$CP$102=0,"",IF(HLOOKUP($A10,'Enter data here!'!$C$101:$CN$105,4,FALSE)=0,"",(HLOOKUP($A10,'Enter data here!'!$C$101:$CN$105,5,FALSE)))))</f>
        <v/>
      </c>
      <c r="AY10" s="43" t="str">
        <f>IF(ISERROR(HLOOKUP($A10,'Enter data here!'!$C$101:$CN$105,4,FALSE)),"",IF('Enter data here!'!$CP$102=0,"",IF(HLOOKUP($A10,'Enter data here!'!$C$101:$CN$105,4,FALSE)=0,"",(HLOOKUP($A10,'Enter data here!'!$C$101:$CN$105,2,FALSE)))))</f>
        <v/>
      </c>
      <c r="AZ10" s="43" t="str">
        <f>IF(ISERROR(HLOOKUP($A10,'Enter data here!'!$C$101:$CN$105,4,FALSE)),"",IF('Enter data here!'!$CP$102=0,"",IF(HLOOKUP($A10,'Enter data here!'!$C$101:$CN$105,4,FALSE)=0,"",(HLOOKUP($A10,'Enter data here!'!$C$101:$CN$105,4,FALSE)))))</f>
        <v/>
      </c>
      <c r="BA10" s="43" t="str">
        <f>IF(ISERROR(HLOOKUP($A10,'Enter data here!'!$C$106:$CN$110,4,FALSE)),"",IF('Enter data here!'!$CP$107=0,"",IF(HLOOKUP($A10,'Enter data here!'!$C$106:$CN$110,4,FALSE)=0,"",(HLOOKUP($A10,'Enter data here!'!$C$106:$CN$110,5,FALSE)))))</f>
        <v/>
      </c>
      <c r="BB10" s="43" t="str">
        <f>IF(ISERROR(HLOOKUP($A10,'Enter data here!'!$C$106:$CN$110,4,FALSE)),"",IF('Enter data here!'!$CP$107=0,"",IF(HLOOKUP($A10,'Enter data here!'!$C$106:$CN$110,4,FALSE)=0,"",(HLOOKUP($A10,'Enter data here!'!$C$106:$CN$110,2,FALSE)))))</f>
        <v/>
      </c>
      <c r="BC10" s="43" t="str">
        <f>IF(ISERROR(HLOOKUP($A10,'Enter data here!'!$C$106:$CN$110,4,FALSE)),"",IF('Enter data here!'!$CP$107=0,"",IF(HLOOKUP($A10,'Enter data here!'!$C$106:$CN$110,4,FALSE)=0,"",(HLOOKUP($A10,'Enter data here!'!$C$106:$CN$110,4,FALSE)))))</f>
        <v/>
      </c>
      <c r="BD10" s="43" t="str">
        <f>IF(ISERROR(HLOOKUP($A10,'Enter data here!'!$C$111:$CN$115,4,FALSE)),"",IF('Enter data here!'!$CP$112=0,"",IF(HLOOKUP($A10,'Enter data here!'!$C$111:$CN$115,4,FALSE)=0,"",(HLOOKUP($A10,'Enter data here!'!$C$111:$CN$115,5,FALSE)))))</f>
        <v/>
      </c>
      <c r="BE10" s="43" t="str">
        <f>IF(ISERROR(HLOOKUP($A10,'Enter data here!'!$C$111:$CN$115,4,FALSE)),"",IF('Enter data here!'!$CP$112=0,"",IF(HLOOKUP($A10,'Enter data here!'!$C$111:$CN$115,4,FALSE)=0,"",(HLOOKUP($A10,'Enter data here!'!$C$111:$CN$115,2,FALSE)))))</f>
        <v/>
      </c>
      <c r="BF10" s="43" t="str">
        <f>IF(ISERROR(HLOOKUP($A10,'Enter data here!'!$C$111:$CN$115,4,FALSE)),"",IF('Enter data here!'!$CP$112=0,"",IF(HLOOKUP($A10,'Enter data here!'!$C$111:$CN$115,4,FALSE)=0,"",(HLOOKUP($A10,'Enter data here!'!$C$111:$CN$115,4,FALSE)))))</f>
        <v/>
      </c>
      <c r="BG10" s="43" t="str">
        <f>IF(ISERROR(HLOOKUP($A10,'Enter data here!'!$C$116:$CN$120,4,FALSE)),"",IF('Enter data here!'!$CP$117=0,"",IF(HLOOKUP($A10,'Enter data here!'!$C$116:$CN$120,4,FALSE)=0,"",(HLOOKUP($A10,'Enter data here!'!$C$116:$CN$120,5,FALSE)))))</f>
        <v/>
      </c>
      <c r="BH10" s="53" t="str">
        <f>IF(ISERROR(HLOOKUP($A10,'Enter data here!'!$C$116:$CN$120,4,FALSE)),"",IF('Enter data here!'!$CP$117=0,"",IF(HLOOKUP($A10,'Enter data here!'!$C$116:$CN$120,4,FALSE)=0,"",(HLOOKUP($A10,'Enter data here!'!$C$116:$CN$120,2,FALSE)))))</f>
        <v/>
      </c>
      <c r="BI10" s="53" t="str">
        <f>IF(ISERROR(HLOOKUP($A10,'Enter data here!'!$C$116:$CN$120,4,FALSE)),"",IF('Enter data here!'!$CP$117=0,"",IF(HLOOKUP($A10,'Enter data here!'!$C$116:$CN$120,4,FALSE)=0,"",(HLOOKUP($A10,'Enter data here!'!$C$116:$CN$120,4,FALSE)))))</f>
        <v/>
      </c>
      <c r="BJ10" s="53" t="str">
        <f>IF(ISERROR(HLOOKUP($A10,'Enter data here!'!$C$121:$CN$125,4,FALSE)),"",IF('Enter data here!'!$CP$122=0,"",IF(HLOOKUP($A10,'Enter data here!'!$C$121:$CN$125,4,FALSE)=0,"",(HLOOKUP($A10,'Enter data here!'!$C$121:$CN$125,5,FALSE)))))</f>
        <v/>
      </c>
      <c r="BK10" s="53" t="str">
        <f>IF(ISERROR(HLOOKUP($A10,'Enter data here!'!$C$121:$CN$125,4,FALSE)),"",IF('Enter data here!'!$CP$122=0,"",IF(HLOOKUP($A10,'Enter data here!'!$C$121:$CN$125,4,FALSE)=0,"",(HLOOKUP($A10,'Enter data here!'!$C$121:$CN$125,2,FALSE)))))</f>
        <v/>
      </c>
      <c r="BL10" s="53" t="str">
        <f>IF(ISERROR(HLOOKUP($A10,'Enter data here!'!$C$121:$CN$125,4,FALSE)),"",IF('Enter data here!'!$CP$122=0,"",IF(HLOOKUP($A10,'Enter data here!'!$C$121:$CN$125,4,FALSE)=0,"",(HLOOKUP($A10,'Enter data here!'!$C$121:$CN$125,4,FALSE)))))</f>
        <v/>
      </c>
      <c r="BM10" s="53" t="str">
        <f>IF(ISERROR(HLOOKUP($A10,'Enter data here!'!$C$126:$CN$130,4,FALSE)),"",IF('Enter data here!'!$CP$127=0,"",IF(HLOOKUP($A10,'Enter data here!'!$C$126:$CN$130,4,FALSE)=0,"",(HLOOKUP($A10,'Enter data here!'!$C$126:$CN$130,5,FALSE)))))</f>
        <v/>
      </c>
      <c r="BN10" s="53" t="str">
        <f>IF(ISERROR(HLOOKUP($A10,'Enter data here!'!$C$126:$CN$130,4,FALSE)),"",IF('Enter data here!'!$CP$127=0,"",IF(HLOOKUP($A10,'Enter data here!'!$C$126:$CN$130,4,FALSE)=0,"",(HLOOKUP($A10,'Enter data here!'!$C$126:$CN$130,2,FALSE)))))</f>
        <v/>
      </c>
      <c r="BO10" s="53" t="str">
        <f>IF(ISERROR(HLOOKUP($A10,'Enter data here!'!$C$126:$CN$130,4,FALSE)),"",IF('Enter data here!'!$CP$127=0,"",IF(HLOOKUP($A10,'Enter data here!'!$C$126:$CN$130,4,FALSE)=0,"",(HLOOKUP($A10,'Enter data here!'!$C$126:$CN$130,4,FALSE)))))</f>
        <v/>
      </c>
      <c r="BP10" s="53" t="str">
        <f>IF(ISERROR(HLOOKUP($A10,'Enter data here!'!$C$131:$CN$135,4,FALSE)),"",IF('Enter data here!'!$CP$132=0,"",IF(HLOOKUP($A10,'Enter data here!'!$C$131:$CN$135,4,FALSE)=0,"",(HLOOKUP($A10,'Enter data here!'!$C$131:$CN$135,5,FALSE)))))</f>
        <v/>
      </c>
      <c r="BQ10" s="53" t="str">
        <f>IF(ISERROR(HLOOKUP($A10,'Enter data here!'!$C$131:$CN$135,4,FALSE)),"",IF('Enter data here!'!$CP$132=0,"",IF(HLOOKUP($A10,'Enter data here!'!$C$131:$CN$135,4,FALSE)=0,"",(HLOOKUP($A10,'Enter data here!'!$C$131:$CN$135,2,FALSE)))))</f>
        <v/>
      </c>
      <c r="BR10" s="53" t="str">
        <f>IF(ISERROR(HLOOKUP($A10,'Enter data here!'!$C$131:$CN$135,4,FALSE)),"",IF('Enter data here!'!$CP$132=0,"",IF(HLOOKUP($A10,'Enter data here!'!$C$131:$CN$135,4,FALSE)=0,"",(HLOOKUP($A10,'Enter data here!'!$C$131:$CN$135,4,FALSE)))))</f>
        <v/>
      </c>
      <c r="BS10" s="53" t="str">
        <f>IF(ISERROR(HLOOKUP($A10,'Enter data here!'!$C$136:$CN$140,4,FALSE)),"",IF('Enter data here!'!$CP$137=0,"",IF(HLOOKUP($A10,'Enter data here!'!$C$136:$CN$140,4,FALSE)=0,"",(HLOOKUP($A10,'Enter data here!'!$C$136:$CN$140,5,FALSE)))))</f>
        <v/>
      </c>
      <c r="BT10" s="53" t="str">
        <f>IF(ISERROR(HLOOKUP($A10,'Enter data here!'!$C$136:$CN$140,4,FALSE)),"",IF('Enter data here!'!$CP$137=0,"",IF(HLOOKUP($A10,'Enter data here!'!$C$136:$CN$140,4,FALSE)=0,"",(HLOOKUP($A10,'Enter data here!'!$C$136:$CN$140,2,FALSE)))))</f>
        <v/>
      </c>
      <c r="BU10" s="53" t="str">
        <f>IF(ISERROR(HLOOKUP($A10,'Enter data here!'!$C$136:$CN$140,4,FALSE)),"",IF('Enter data here!'!$CP$137=0,"",IF(HLOOKUP($A10,'Enter data here!'!$C$136:$CN$140,4,FALSE)=0,"",(HLOOKUP($A10,'Enter data here!'!$C$136:$CN$140,4,FALSE)))))</f>
        <v/>
      </c>
      <c r="BV10" s="53" t="str">
        <f>IF(ISERROR(HLOOKUP($A10,'Enter data here!'!$C$141:$CN$145,4,FALSE)),"",IF('Enter data here!'!$CP$142=0,"",IF(HLOOKUP($A10,'Enter data here!'!$C$141:$CN$145,4,FALSE)=0,"",(HLOOKUP($A10,'Enter data here!'!$C$141:$CN$145,5,FALSE)))))</f>
        <v/>
      </c>
      <c r="BW10" s="53" t="str">
        <f>IF(ISERROR(HLOOKUP($A10,'Enter data here!'!$C$141:$CN$145,4,FALSE)),"",IF('Enter data here!'!$CP$142=0,"",IF(HLOOKUP($A10,'Enter data here!'!$C$141:$CN$145,4,FALSE)=0,"",(HLOOKUP($A10,'Enter data here!'!$C$141:$CN$145,2,FALSE)))))</f>
        <v/>
      </c>
      <c r="BX10" s="53" t="str">
        <f>IF(ISERROR(HLOOKUP($A10,'Enter data here!'!$C$141:$CN$145,4,FALSE)),"",IF('Enter data here!'!$CP$142=0,"",IF(HLOOKUP($A10,'Enter data here!'!$C$141:$CN$145,4,FALSE)=0,"",(HLOOKUP($A10,'Enter data here!'!$C$141:$CN$145,4,FALSE)))))</f>
        <v/>
      </c>
      <c r="BY10" s="53" t="str">
        <f>IF(ISERROR(HLOOKUP($A10,'Enter data here!'!$C$146:$CN$150,4,FALSE)),"",IF('Enter data here!'!$CP$147=0,"",IF(HLOOKUP($A10,'Enter data here!'!$C$146:$CN$150,4,FALSE)=0,"",(HLOOKUP($A10,'Enter data here!'!$C$146:$CN$150,5,FALSE)))))</f>
        <v/>
      </c>
      <c r="BZ10" s="53" t="str">
        <f>IF(ISERROR(HLOOKUP($A10,'Enter data here!'!$C$146:$CN$150,4,FALSE)),"",IF('Enter data here!'!$CP$147=0,"",IF(HLOOKUP($A10,'Enter data here!'!$C$146:$CN$150,4,FALSE)=0,"",(HLOOKUP($A10,'Enter data here!'!$C$146:$CN$150,2,FALSE)))))</f>
        <v/>
      </c>
      <c r="CA10" s="53" t="str">
        <f>IF(ISERROR(HLOOKUP($A10,'Enter data here!'!$C$146:$CN$150,4,FALSE)),"",IF('Enter data here!'!$CP$147=0,"",IF(HLOOKUP($A10,'Enter data here!'!$C$146:$CN$150,4,FALSE)=0,"",(HLOOKUP($A10,'Enter data here!'!$C$146:$CN$150,4,FALSE)))))</f>
        <v/>
      </c>
      <c r="CB10" s="53" t="str">
        <f>IF(ISERROR(HLOOKUP($A10,'Enter data here!'!$C$151:$CN$155,4,FALSE)),"",IF('Enter data here!'!$CP$152=0,"",IF(HLOOKUP($A10,'Enter data here!'!$C$151:$CN$155,4,FALSE)=0,"",(HLOOKUP($A10,'Enter data here!'!$C$151:$CN$155,5,FALSE)))))</f>
        <v/>
      </c>
      <c r="CC10" s="53" t="str">
        <f>IF(ISERROR(HLOOKUP($A10,'Enter data here!'!$C$151:$CN$155,4,FALSE)),"",IF('Enter data here!'!$CP$152=0,"",IF(HLOOKUP($A10,'Enter data here!'!$C$151:$CN$155,4,FALSE)=0,"",(HLOOKUP($A10,'Enter data here!'!$C$151:$CN$155,2,FALSE)))))</f>
        <v/>
      </c>
      <c r="CD10" s="53" t="str">
        <f>IF(ISERROR(HLOOKUP($A10,'Enter data here!'!$C$151:$CN$155,4,FALSE)),"",IF('Enter data here!'!$CP$152=0,"",IF(HLOOKUP($A10,'Enter data here!'!$C$151:$CN$155,4,FALSE)=0,"",(HLOOKUP($A10,'Enter data here!'!$C$151:$CN$155,4,FALSE)))))</f>
        <v/>
      </c>
      <c r="CE10" s="53" t="str">
        <f>IF(ISERROR(HLOOKUP($A10,'Enter data here!'!$C$156:$CN$160,4,FALSE)),"",IF('Enter data here!'!$CP$157=0,"",IF(HLOOKUP($A10,'Enter data here!'!$C$156:$CN$160,4,FALSE)=0,"",(HLOOKUP($A10,'Enter data here!'!$C$156:$CN$160,5,FALSE)))))</f>
        <v/>
      </c>
      <c r="CF10" s="53" t="str">
        <f>IF(ISERROR(HLOOKUP($A10,'Enter data here!'!$C$156:$CN$160,4,FALSE)),"",IF('Enter data here!'!$CP$157=0,"",IF(HLOOKUP($A10,'Enter data here!'!$C$156:$CN$160,4,FALSE)=0,"",(HLOOKUP($A10,'Enter data here!'!$C$156:$CN$160,2,FALSE)))))</f>
        <v/>
      </c>
      <c r="CG10" s="53" t="str">
        <f>IF(ISERROR(HLOOKUP($A10,'Enter data here!'!$C$156:$CN$160,4,FALSE)),"",IF('Enter data here!'!$CP$157=0,"",IF(HLOOKUP($A10,'Enter data here!'!$C$156:$CN$160,4,FALSE)=0,"",(HLOOKUP($A10,'Enter data here!'!$C$156:$CN$160,4,FALSE)))))</f>
        <v/>
      </c>
      <c r="CH10" s="53" t="str">
        <f>IF(ISERROR(HLOOKUP($A10,'Enter data here!'!$C$161:$CN$165,4,FALSE)),"",IF('Enter data here!'!$CP$162=0,"",IF(HLOOKUP($A10,'Enter data here!'!$C$161:$CN$165,4,FALSE)=0,"",(HLOOKUP($A10,'Enter data here!'!$C$161:$CN$165,5,FALSE)))))</f>
        <v/>
      </c>
      <c r="CI10" s="53" t="str">
        <f>IF(ISERROR(HLOOKUP($A10,'Enter data here!'!$C$161:$CN$165,4,FALSE)),"",IF('Enter data here!'!$CP$162=0,"",IF(HLOOKUP($A10,'Enter data here!'!$C$161:$CN$165,4,FALSE)=0,"",(HLOOKUP($A10,'Enter data here!'!$C$161:$CN$165,2,FALSE)))))</f>
        <v/>
      </c>
      <c r="CJ10" s="53" t="str">
        <f>IF(ISERROR(HLOOKUP($A10,'Enter data here!'!$C$161:$CN$165,4,FALSE)),"",IF('Enter data here!'!$CP$162=0,"",IF(HLOOKUP($A10,'Enter data here!'!$C$161:$CN$165,4,FALSE)=0,"",(HLOOKUP($A10,'Enter data here!'!$C$161:$CN$165,4,FALSE)))))</f>
        <v/>
      </c>
      <c r="CK10" s="53" t="str">
        <f>IF(ISERROR(HLOOKUP($A10,'Enter data here!'!$C$166:$CN$170,4,FALSE)),"",IF('Enter data here!'!$CP$167=0,"",IF(HLOOKUP($A10,'Enter data here!'!$C$166:$CN$170,4,FALSE)=0,"",(HLOOKUP($A10,'Enter data here!'!$C$166:$CN$170,5,FALSE)))))</f>
        <v/>
      </c>
      <c r="CL10" s="53" t="str">
        <f>IF(ISERROR(HLOOKUP($A10,'Enter data here!'!$C$166:$CN$170,4,FALSE)),"",IF('Enter data here!'!$CP$167=0,"",IF(HLOOKUP($A10,'Enter data here!'!$C$166:$CN$170,4,FALSE)=0,"",(HLOOKUP($A10,'Enter data here!'!$C$166:$CN$170,2,FALSE)))))</f>
        <v/>
      </c>
      <c r="CM10" s="53" t="str">
        <f>IF(ISERROR(HLOOKUP($A10,'Enter data here!'!$C$166:$CN$170,4,FALSE)),"",IF('Enter data here!'!$CP$167=0,"",IF(HLOOKUP($A10,'Enter data here!'!$C$166:$CN$170,4,FALSE)=0,"",(HLOOKUP($A10,'Enter data here!'!$C$166:$CN$170,4,FALSE)))))</f>
        <v/>
      </c>
      <c r="CN10" s="53" t="str">
        <f>IF(ISERROR(HLOOKUP($A10,'Enter data here!'!$C$171:$CN$175,4,FALSE)),"",IF('Enter data here!'!$CP$172=0,"",IF(HLOOKUP($A10,'Enter data here!'!$C$171:$CN$175,4,FALSE)=0,"",(HLOOKUP($A10,'Enter data here!'!$C$171:$CN$175,5,FALSE)))))</f>
        <v/>
      </c>
      <c r="CO10" s="53" t="str">
        <f>IF(ISERROR(HLOOKUP($A10,'Enter data here!'!$C$171:$CN$175,4,FALSE)),"",IF('Enter data here!'!$CP$172=0,"",IF(HLOOKUP($A10,'Enter data here!'!$C$171:$CN$175,4,FALSE)=0,"",(HLOOKUP($A10,'Enter data here!'!$C$171:$CN$175,2,FALSE)))))</f>
        <v/>
      </c>
      <c r="CP10" s="53" t="str">
        <f>IF(ISERROR(HLOOKUP($A10,'Enter data here!'!$C$171:$CN$175,4,FALSE)),"",IF('Enter data here!'!$CP$172=0,"",IF(HLOOKUP($A10,'Enter data here!'!$C$171:$CN$175,4,FALSE)=0,"",(HLOOKUP($A10,'Enter data here!'!$C$171:$CN$175,4,FALSE)))))</f>
        <v/>
      </c>
      <c r="CQ10" s="53" t="str">
        <f>IF(ISERROR(HLOOKUP($A10,'Enter data here!'!$C$176:$CN$180,4,FALSE)),"",IF('Enter data here!'!$CP$177=0,"",IF(HLOOKUP($A10,'Enter data here!'!$C$176:$CN$180,4,FALSE)=0,"",(HLOOKUP($A10,'Enter data here!'!$C$176:$CN$180,5,FALSE)))))</f>
        <v/>
      </c>
      <c r="CR10" s="53" t="str">
        <f>IF(ISERROR(HLOOKUP($A10,'Enter data here!'!$C$176:$CN$180,4,FALSE)),"",IF('Enter data here!'!$CP$177=0,"",IF(HLOOKUP($A10,'Enter data here!'!$C$176:$CN$180,4,FALSE)=0,"",(HLOOKUP($A10,'Enter data here!'!$C$176:$CN$180,2,FALSE)))))</f>
        <v/>
      </c>
      <c r="CS10" s="53" t="str">
        <f>IF(ISERROR(HLOOKUP($A10,'Enter data here!'!$C$176:$CN$180,4,FALSE)),"",IF('Enter data here!'!$CP$177=0,"",IF(HLOOKUP($A10,'Enter data here!'!$C$176:$CN$180,4,FALSE)=0,"",(HLOOKUP($A10,'Enter data here!'!$C$176:$CN$180,4,FALSE)))))</f>
        <v/>
      </c>
      <c r="CT10" s="53" t="str">
        <f>IF(ISERROR(HLOOKUP($A10,'Enter data here!'!$C$181:$CN$185,4,FALSE)),"",IF('Enter data here!'!$CP$182=0,"",IF(HLOOKUP($A10,'Enter data here!'!$C$181:$CN$185,4,FALSE)=0,"",(HLOOKUP($A10,'Enter data here!'!$C$181:$CN$185,5,FALSE)))))</f>
        <v/>
      </c>
      <c r="CU10" s="53" t="str">
        <f>IF(ISERROR(HLOOKUP($A10,'Enter data here!'!$C$181:$CN$185,4,FALSE)),"",IF('Enter data here!'!$CP$182=0,"",IF(HLOOKUP($A10,'Enter data here!'!$C$181:$CN$185,4,FALSE)=0,"",(HLOOKUP($A10,'Enter data here!'!$C$181:$CN$185,2,FALSE)))))</f>
        <v/>
      </c>
      <c r="CV10" s="53" t="str">
        <f>IF(ISERROR(HLOOKUP($A10,'Enter data here!'!$C$181:$CN$185,4,FALSE)),"",IF('Enter data here!'!$CP$182=0,"",IF(HLOOKUP($A10,'Enter data here!'!$C$181:$CN$185,4,FALSE)=0,"",(HLOOKUP($A10,'Enter data here!'!$C$181:$CN$185,4,FALSE)))))</f>
        <v/>
      </c>
      <c r="CW10" s="53" t="str">
        <f>IF(ISERROR(HLOOKUP($A10,'Enter data here!'!$C$186:$CN$190,4,FALSE)),"",IF('Enter data here!'!$CP$187=0,"",IF(HLOOKUP($A10,'Enter data here!'!$C$186:$CN$190,4,FALSE)=0,"",(HLOOKUP($A10,'Enter data here!'!$C$186:$CN$190,5,FALSE)))))</f>
        <v/>
      </c>
      <c r="CX10" s="53" t="str">
        <f>IF(ISERROR(HLOOKUP($A10,'Enter data here!'!$C$186:$CN$190,4,FALSE)),"",IF('Enter data here!'!$CP$187=0,"",IF(HLOOKUP($A10,'Enter data here!'!$C$186:$CN$190,4,FALSE)=0,"",(HLOOKUP($A10,'Enter data here!'!$C$186:$CN$190,2,FALSE)))))</f>
        <v/>
      </c>
      <c r="CY10" s="53" t="str">
        <f>IF(ISERROR(HLOOKUP($A10,'Enter data here!'!$C$186:$CN$190,4,FALSE)),"",IF('Enter data here!'!$CP$187=0,"",IF(HLOOKUP($A10,'Enter data here!'!$C$186:$CN$190,4,FALSE)=0,"",(HLOOKUP($A10,'Enter data here!'!$C$186:$CN$190,4,FALSE)))))</f>
        <v/>
      </c>
      <c r="CZ10" s="53" t="str">
        <f>IF(ISERROR(HLOOKUP($A10,'Enter data here!'!$C$191:$CN$195,4,FALSE)),"",IF('Enter data here!'!$CP$192=0,"",IF(HLOOKUP($A10,'Enter data here!'!$C$191:$CN$195,4,FALSE)=0,"",(HLOOKUP($A10,'Enter data here!'!$C$191:$CN$195,5,FALSE)))))</f>
        <v/>
      </c>
      <c r="DA10" s="53" t="str">
        <f>IF(ISERROR(HLOOKUP($A10,'Enter data here!'!$C$191:$CN$195,4,FALSE)),"",IF('Enter data here!'!$CP$192=0,"",IF(HLOOKUP($A10,'Enter data here!'!$C$191:$CN$195,4,FALSE)=0,"",(HLOOKUP($A10,'Enter data here!'!$C$191:$CN$195,2,FALSE)))))</f>
        <v/>
      </c>
      <c r="DB10" s="53" t="str">
        <f>IF(ISERROR(HLOOKUP($A10,'Enter data here!'!$C$191:$CN$195,4,FALSE)),"",IF('Enter data here!'!$CP$192=0,"",IF(HLOOKUP($A10,'Enter data here!'!$C$191:$CN$195,4,FALSE)=0,"",(HLOOKUP($A10,'Enter data here!'!$C$191:$CN$195,4,FALSE)))))</f>
        <v/>
      </c>
      <c r="DC10" s="53" t="str">
        <f>IF(ISERROR(HLOOKUP($A10,'Enter data here!'!$C$196:$CN$200,4,FALSE)),"",IF('Enter data here!'!$CP$197=0,"",IF(HLOOKUP($A10,'Enter data here!'!$C$196:$CN$200,4,FALSE)=0,"",(HLOOKUP($A10,'Enter data here!'!$C$196:$CN$200,5,FALSE)))))</f>
        <v/>
      </c>
      <c r="DD10" s="53" t="str">
        <f>IF(ISERROR(HLOOKUP($A10,'Enter data here!'!$C$196:$CN$200,4,FALSE)),"",IF('Enter data here!'!$CP$197=0,"",IF(HLOOKUP($A10,'Enter data here!'!$C$196:$CN$200,4,FALSE)=0,"",(HLOOKUP($A10,'Enter data here!'!$C$196:$CN$200,2,FALSE)))))</f>
        <v/>
      </c>
      <c r="DE10" s="53" t="str">
        <f>IF(ISERROR(HLOOKUP($A10,'Enter data here!'!$C$196:$CN$200,4,FALSE)),"",IF('Enter data here!'!$CP$197=0,"",IF(HLOOKUP($A10,'Enter data here!'!$C$196:$CN$200,4,FALSE)=0,"",(HLOOKUP($A10,'Enter data here!'!$C$196:$CN$200,4,FALSE)))))</f>
        <v/>
      </c>
      <c r="DF10" s="53" t="str">
        <f>IF(ISERROR(HLOOKUP($A10,'Enter data here!'!$C$201:$CN$205,4,FALSE)),"",IF('Enter data here!'!$CP$202=0,"",IF(HLOOKUP($A10,'Enter data here!'!$C$201:$CN$205,4,FALSE)=0,"",(HLOOKUP($A10,'Enter data here!'!$C$201:$CN$205,5,FALSE)))))</f>
        <v/>
      </c>
      <c r="DG10" s="53" t="str">
        <f>IF(ISERROR(HLOOKUP($A10,'Enter data here!'!$C$201:$CN$205,4,FALSE)),"",IF('Enter data here!'!$CP$202=0,"",IF(HLOOKUP($A10,'Enter data here!'!$C$201:$CN$205,4,FALSE)=0,"",(HLOOKUP($A10,'Enter data here!'!$C$201:$CN$205,2,FALSE)))))</f>
        <v/>
      </c>
      <c r="DH10" s="53" t="str">
        <f>IF(ISERROR(HLOOKUP($A10,'Enter data here!'!$C$201:$CN$205,4,FALSE)),"",IF('Enter data here!'!$CP$202=0,"",IF(HLOOKUP($A10,'Enter data here!'!$C$201:$CN$205,4,FALSE)=0,"",(HLOOKUP($A10,'Enter data here!'!$C$201:$CN$205,4,FALSE)))))</f>
        <v/>
      </c>
      <c r="DI10" s="53" t="str">
        <f>IF(ISERROR(HLOOKUP($A10,'Enter data here!'!$C$206:$CN$210,4,FALSE)),"",IF('Enter data here!'!$CP$207=0,"",IF(HLOOKUP($A10,'Enter data here!'!$C$206:$CN$210,4,FALSE)=0,"",(HLOOKUP($A10,'Enter data here!'!$C$206:$CN$210,5,FALSE)))))</f>
        <v/>
      </c>
      <c r="DJ10" s="53" t="str">
        <f>IF(ISERROR(HLOOKUP($A10,'Enter data here!'!$C$206:$CN$210,4,FALSE)),"",IF('Enter data here!'!$CP$207=0,"",IF(HLOOKUP($A10,'Enter data here!'!$C$206:$CN$210,4,FALSE)=0,"",(HLOOKUP($A10,'Enter data here!'!$C$206:$CN$210,2,FALSE)))))</f>
        <v/>
      </c>
      <c r="DK10" s="53" t="str">
        <f>IF(ISERROR(HLOOKUP($A10,'Enter data here!'!$C$206:$CN$210,4,FALSE)),"",IF('Enter data here!'!$CP$207=0,"",IF(HLOOKUP($A10,'Enter data here!'!$C$206:$CN$210,4,FALSE)=0,"",(HLOOKUP($A10,'Enter data here!'!$C$206:$CN$210,4,FALSE)))))</f>
        <v/>
      </c>
      <c r="DL10" s="53" t="str">
        <f>IF(ISERROR(HLOOKUP($A10,'Enter data here!'!$C$211:$CN$215,4,FALSE)),"",IF('Enter data here!'!$CP$212=0,"",IF(HLOOKUP($A10,'Enter data here!'!$C$211:$CN$215,4,FALSE)=0,"",(HLOOKUP($A10,'Enter data here!'!$C$211:$CN$215,5,FALSE)))))</f>
        <v/>
      </c>
      <c r="DM10" s="53" t="str">
        <f>IF(ISERROR(HLOOKUP($A10,'Enter data here!'!$C$211:$CN$215,4,FALSE)),"",IF('Enter data here!'!$CP$212=0,"",IF(HLOOKUP($A10,'Enter data here!'!$C$211:$CN$215,4,FALSE)=0,"",(HLOOKUP($A10,'Enter data here!'!$C$211:$CN$215,2,FALSE)))))</f>
        <v/>
      </c>
      <c r="DN10" s="53" t="str">
        <f>IF(ISERROR(HLOOKUP($A10,'Enter data here!'!$C$211:$CN$215,4,FALSE)),"",IF('Enter data here!'!$CP$212=0,"",IF(HLOOKUP($A10,'Enter data here!'!$C$211:$CN$215,4,FALSE)=0,"",(HLOOKUP($A10,'Enter data here!'!$C$211:$CN$215,4,FALSE)))))</f>
        <v/>
      </c>
      <c r="DO10" s="53" t="str">
        <f>IF(ISERROR(HLOOKUP($A10,'Enter data here!'!$C$216:$CN$220,4,FALSE)),"",IF('Enter data here!'!$CP$217=0,"",IF(HLOOKUP($A10,'Enter data here!'!$C$216:$CN$220,4,FALSE)=0,"",(HLOOKUP($A10,'Enter data here!'!$C$216:$CN$220,5,FALSE)))))</f>
        <v/>
      </c>
      <c r="DP10" s="53" t="str">
        <f>IF(ISERROR(HLOOKUP($A10,'Enter data here!'!$C$216:$CN$220,4,FALSE)),"",IF('Enter data here!'!$CP$217=0,"",IF(HLOOKUP($A10,'Enter data here!'!$C$216:$CN$220,4,FALSE)=0,"",(HLOOKUP($A10,'Enter data here!'!$C$216:$CN$220,2,FALSE)))))</f>
        <v/>
      </c>
      <c r="DQ10" s="53" t="str">
        <f>IF(ISERROR(HLOOKUP($A10,'Enter data here!'!$C$216:$CN$220,4,FALSE)),"",IF('Enter data here!'!$CP$217=0,"",IF(HLOOKUP($A10,'Enter data here!'!$C$216:$CN$220,4,FALSE)=0,"",(HLOOKUP($A10,'Enter data here!'!$C$216:$CN$220,4,FALSE)))))</f>
        <v/>
      </c>
      <c r="DR10" s="53" t="str">
        <f>IF(ISERROR(HLOOKUP($A10,'Enter data here!'!$C$221:$CN$225,4,FALSE)),"",IF('Enter data here!'!$CP$222=0,"",IF(HLOOKUP($A10,'Enter data here!'!$C$221:$CN$225,4,FALSE)=0,"",(HLOOKUP($A10,'Enter data here!'!$C$221:$CN$225,5,FALSE)))))</f>
        <v/>
      </c>
      <c r="DS10" s="53" t="str">
        <f>IF(ISERROR(HLOOKUP($A10,'Enter data here!'!$C$221:$CN$225,4,FALSE)),"",IF('Enter data here!'!$CP$222=0,"",IF(HLOOKUP($A10,'Enter data here!'!$C$221:$CN$225,4,FALSE)=0,"",(HLOOKUP($A10,'Enter data here!'!$C$221:$CN$225,2,FALSE)))))</f>
        <v/>
      </c>
      <c r="DT10" s="53" t="str">
        <f>IF(ISERROR(HLOOKUP($A10,'Enter data here!'!$C$221:$CN$225,4,FALSE)),"",IF('Enter data here!'!$CP$222=0,"",IF(HLOOKUP($A10,'Enter data here!'!$C$221:$CN$225,4,FALSE)=0,"",(HLOOKUP($A10,'Enter data here!'!$C$221:$CN$225,4,FALSE)))))</f>
        <v/>
      </c>
    </row>
    <row r="11" spans="1:124">
      <c r="A11" s="13">
        <v>2</v>
      </c>
      <c r="B11" s="43" t="str">
        <f>IF(ISERROR(HLOOKUP($A11,'Enter data here!'!$C$21:$CN$25,4,FALSE)),"",IF('Enter data here!'!$CP$22=0,"",IF(HLOOKUP($A11,'Enter data here!'!$C$21:$CN$25,4,FALSE)=0,"",(HLOOKUP($A11,'Enter data here!'!$C$21:$CN$25,5,FALSE)))))</f>
        <v/>
      </c>
      <c r="C11" s="43" t="str">
        <f>IF(ISERROR(HLOOKUP($A11,'Enter data here!'!$C$21:$CN$25,4,FALSE)),"",IF('Enter data here!'!$CP$22=0,"",IF(HLOOKUP($A11,'Enter data here!'!$C$21:$CN$25,4,FALSE)=0,"",(HLOOKUP($A11,'Enter data here!'!$C$21:$CN$25,2,FALSE)))))</f>
        <v/>
      </c>
      <c r="D11" s="43" t="str">
        <f>IF(ISERROR(HLOOKUP($A11,'Enter data here!'!$C$21:$CN$25,4,FALSE)),"",IF('Enter data here!'!$CP$22=0,"",IF(HLOOKUP($A11,'Enter data here!'!$C$21:$CN$25,4,FALSE)=0,"",(HLOOKUP($A11,'Enter data here!'!$C$21:$CN$25,4,FALSE)))))</f>
        <v/>
      </c>
      <c r="E11" s="43" t="str">
        <f ca="1">IF(ISERROR(HLOOKUP($A11,'Enter data here!'!$C$26:$CN$30,4,FALSE)),"",IF('Enter data here!'!$CP$27=0,"",IF(HLOOKUP($A11,'Enter data here!'!$C$26:$CN$30,4,FALSE)=0,"",(HLOOKUP($A11,'Enter data here!'!$C$26:$CN$30,5,FALSE)))))</f>
        <v>Martin Newnham</v>
      </c>
      <c r="F11" s="43">
        <f ca="1">IF(ISERROR(HLOOKUP($A11,'Enter data here!'!$C$26:$CN$30,4,FALSE)),"",IF('Enter data here!'!$CP$27=0,"",IF(HLOOKUP($A11,'Enter data here!'!$C$26:$CN$30,4,FALSE)=0,"",(HLOOKUP($A11,'Enter data here!'!$C$26:$CN$30,2,FALSE)))))</f>
        <v>40.03</v>
      </c>
      <c r="G11" s="43">
        <f ca="1">IF(ISERROR(HLOOKUP($A11,'Enter data here!'!$C$26:$CN$30,4,FALSE)),"",IF('Enter data here!'!$CP$27=0,"",IF(HLOOKUP($A11,'Enter data here!'!$C$26:$CN$30,4,FALSE)=0,"",(HLOOKUP($A11,'Enter data here!'!$C$26:$CN$30,4,FALSE)))))</f>
        <v>931.05171121658555</v>
      </c>
      <c r="H11" s="43" t="str">
        <f ca="1">IF(ISERROR(HLOOKUP($A11,'Enter data here!'!$C$31:$CN$35,4,FALSE)),"",IF('Enter data here!'!$CP$32=0,"",IF(HLOOKUP($A11,'Enter data here!'!$C$31:$CN$35,4,FALSE)=0,"",(HLOOKUP($A11,'Enter data here!'!$C$31:$CN$35,5,FALSE)))))</f>
        <v>Markus Meissner</v>
      </c>
      <c r="I11" s="43">
        <f ca="1">IF(ISERROR(HLOOKUP($A11,'Enter data here!'!$C$31:$CN$35,4,FALSE)),"",IF('Enter data here!'!$CP$32=0,"",IF(HLOOKUP($A11,'Enter data here!'!$C$31:$CN$35,4,FALSE)=0,"",(HLOOKUP($A11,'Enter data here!'!$C$31:$CN$35,2,FALSE)))))</f>
        <v>37.29</v>
      </c>
      <c r="J11" s="43">
        <f ca="1">IF(ISERROR(HLOOKUP($A11,'Enter data here!'!$C$31:$CN$35,4,FALSE)),"",IF('Enter data here!'!$CP$32=0,"",IF(HLOOKUP($A11,'Enter data here!'!$C$31:$CN$35,4,FALSE)=0,"",(HLOOKUP($A11,'Enter data here!'!$C$31:$CN$35,4,FALSE)))))</f>
        <v>976.93751676050147</v>
      </c>
      <c r="K11" s="43" t="str">
        <f ca="1">IF(ISERROR(HLOOKUP($A11,'Enter data here!'!$C$36:$CN$40,4,FALSE)),"",IF('Enter data here!'!$CP$37=0,"",IF(HLOOKUP($A11,'Enter data here!'!$C$36:$CN$40,4,FALSE)=0,"",(HLOOKUP($A11,'Enter data here!'!$C$36:$CN$40,5,FALSE)))))</f>
        <v>Mark Redsell</v>
      </c>
      <c r="L11" s="43">
        <f ca="1">IF(ISERROR(HLOOKUP($A11,'Enter data here!'!$C$36:$CN$40,4,FALSE)),"",IF('Enter data here!'!$CP$37=0,"",IF(HLOOKUP($A11,'Enter data here!'!$C$36:$CN$40,4,FALSE)=0,"",(HLOOKUP($A11,'Enter data here!'!$C$36:$CN$40,2,FALSE)))))</f>
        <v>34.130000000000003</v>
      </c>
      <c r="M11" s="43">
        <f ca="1">IF(ISERROR(HLOOKUP($A11,'Enter data here!'!$C$36:$CN$40,4,FALSE)),"",IF('Enter data here!'!$CP$37=0,"",IF(HLOOKUP($A11,'Enter data here!'!$C$36:$CN$40,4,FALSE)=0,"",(HLOOKUP($A11,'Enter data here!'!$C$36:$CN$40,4,FALSE)))))</f>
        <v>999.41400527392545</v>
      </c>
      <c r="N11" s="43" t="str">
        <f ca="1">IF(ISERROR(HLOOKUP($A11,'Enter data here!'!$C$41:$CN$45,4,FALSE)),"",IF('Enter data here!'!$CP$42=0,"",IF(HLOOKUP($A11,'Enter data here!'!$C$41:$CN$45,4,FALSE)=0,"",(HLOOKUP($A11,'Enter data here!'!$C$41:$CN$45,5,FALSE)))))</f>
        <v>Joel West </v>
      </c>
      <c r="O11" s="43">
        <f ca="1">IF(ISERROR(HLOOKUP($A11,'Enter data here!'!$C$41:$CN$45,4,FALSE)),"",IF('Enter data here!'!$CP$42=0,"",IF(HLOOKUP($A11,'Enter data here!'!$C$41:$CN$45,4,FALSE)=0,"",(HLOOKUP($A11,'Enter data here!'!$C$41:$CN$45,2,FALSE)))))</f>
        <v>38.020000000000003</v>
      </c>
      <c r="P11" s="43">
        <f ca="1">IF(ISERROR(HLOOKUP($A11,'Enter data here!'!$C$41:$CN$45,4,FALSE)),"",IF('Enter data here!'!$CP$42=0,"",IF(HLOOKUP($A11,'Enter data here!'!$C$41:$CN$45,4,FALSE)=0,"",(HLOOKUP($A11,'Enter data here!'!$C$41:$CN$45,4,FALSE)))))</f>
        <v>983.69279326668322</v>
      </c>
      <c r="Q11" s="43" t="str">
        <f ca="1">IF(ISERROR(HLOOKUP($A11,'Enter data here!'!$C$46:$CN$50,4,FALSE)),"",IF('Enter data here!'!$CP$47=0,"",IF(HLOOKUP($A11,'Enter data here!'!$C$46:$CN$50,4,FALSE)=0,"",(HLOOKUP($A11,'Enter data here!'!$C$46:$CN$50,5,FALSE)))))</f>
        <v>Joel West </v>
      </c>
      <c r="R11" s="43">
        <f ca="1">IF(ISERROR(HLOOKUP($A11,'Enter data here!'!$C$46:$CN$50,4,FALSE)),"",IF('Enter data here!'!$CP$47=0,"",IF(HLOOKUP($A11,'Enter data here!'!$C$46:$CN$50,4,FALSE)=0,"",(HLOOKUP($A11,'Enter data here!'!$C$46:$CN$50,2,FALSE)))))</f>
        <v>39.729999999999997</v>
      </c>
      <c r="S11" s="43">
        <f ca="1">IF(ISERROR(HLOOKUP($A11,'Enter data here!'!$C$46:$CN$50,4,FALSE)),"",IF('Enter data here!'!$CP$47=0,"",IF(HLOOKUP($A11,'Enter data here!'!$C$46:$CN$50,4,FALSE)=0,"",(HLOOKUP($A11,'Enter data here!'!$C$46:$CN$50,4,FALSE)))))</f>
        <v>986.65995469416544</v>
      </c>
      <c r="T11" s="43" t="str">
        <f ca="1">IF(ISERROR(HLOOKUP($A11,'Enter data here!'!$C$51:$CN$55,4,FALSE)),"",IF('Enter data here!'!$CP$52=0,"",IF(HLOOKUP($A11,'Enter data here!'!$C$51:$CN$55,4,FALSE)=0,"",(HLOOKUP($A11,'Enter data here!'!$C$51:$CN$55,5,FALSE)))))</f>
        <v>Martin Newnham</v>
      </c>
      <c r="U11" s="43">
        <f ca="1">IF(ISERROR(HLOOKUP($A11,'Enter data here!'!$C$51:$CN$55,4,FALSE)),"",IF('Enter data here!'!$CP$52=0,"",IF(HLOOKUP($A11,'Enter data here!'!$C$51:$CN$55,4,FALSE)=0,"",(HLOOKUP($A11,'Enter data here!'!$C$51:$CN$55,2,FALSE)))))</f>
        <v>40.1</v>
      </c>
      <c r="V11" s="43">
        <f ca="1">IF(ISERROR(HLOOKUP($A11,'Enter data here!'!$C$51:$CN$55,4,FALSE)),"",IF('Enter data here!'!$CP$52=0,"",IF(HLOOKUP($A11,'Enter data here!'!$C$51:$CN$55,4,FALSE)=0,"",(HLOOKUP($A11,'Enter data here!'!$C$51:$CN$55,4,FALSE)))))</f>
        <v>951.62094763090818</v>
      </c>
      <c r="W11" s="43" t="str">
        <f ca="1">IF(ISERROR(HLOOKUP($A11,'Enter data here!'!$C$56:$CN$60,4,FALSE)),"",IF('Enter data here!'!$CP$57=0,"",IF(HLOOKUP($A11,'Enter data here!'!$C$56:$CN$60,4,FALSE)=0,"",(HLOOKUP($A11,'Enter data here!'!$C$56:$CN$60,5,FALSE)))))</f>
        <v>Martin Newnham</v>
      </c>
      <c r="X11" s="43">
        <f ca="1">IF(ISERROR(HLOOKUP($A11,'Enter data here!'!$C$56:$CN$60,4,FALSE)),"",IF('Enter data here!'!$CP$57=0,"",IF(HLOOKUP($A11,'Enter data here!'!$C$56:$CN$60,4,FALSE)=0,"",(HLOOKUP($A11,'Enter data here!'!$C$56:$CN$60,2,FALSE)))))</f>
        <v>38.36</v>
      </c>
      <c r="Y11" s="43">
        <f ca="1">IF(ISERROR(HLOOKUP($A11,'Enter data here!'!$C$56:$CN$60,4,FALSE)),"",IF('Enter data here!'!$CP$57=0,"",IF(HLOOKUP($A11,'Enter data here!'!$C$56:$CN$60,4,FALSE)=0,"",(HLOOKUP($A11,'Enter data here!'!$C$56:$CN$60,4,FALSE)))))</f>
        <v>964.2857142856999</v>
      </c>
      <c r="Z11" s="43" t="str">
        <f>IF(ISERROR(HLOOKUP($A11,'Enter data here!'!$C$61:$CN$65,4,FALSE)),"",IF('Enter data here!'!$CP$62=0,"",IF(HLOOKUP($A11,'Enter data here!'!$C$61:$CN$65,4,FALSE)=0,"",(HLOOKUP($A11,'Enter data here!'!$C$61:$CN$65,5,FALSE)))))</f>
        <v/>
      </c>
      <c r="AA11" s="43" t="str">
        <f>IF(ISERROR(HLOOKUP($A11,'Enter data here!'!$C$61:$CN$65,4,FALSE)),"",IF('Enter data here!'!$CP$62=0,"",IF(HLOOKUP($A11,'Enter data here!'!$C$61:$CN$65,4,FALSE)=0,"",(HLOOKUP($A11,'Enter data here!'!$C$61:$CN$65,2,FALSE)))))</f>
        <v/>
      </c>
      <c r="AB11" s="43" t="str">
        <f>IF(ISERROR(HLOOKUP($A11,'Enter data here!'!$C$61:$CN$65,4,FALSE)),"",IF('Enter data here!'!$CP$62=0,"",IF(HLOOKUP($A11,'Enter data here!'!$C$61:$CN$65,4,FALSE)=0,"",(HLOOKUP($A11,'Enter data here!'!$C$61:$CN$65,4,FALSE)))))</f>
        <v/>
      </c>
      <c r="AC11" s="43" t="str">
        <f>IF(ISERROR(HLOOKUP($A11,'Enter data here!'!$C$66:$CN$70,4,FALSE)),"",IF('Enter data here!'!$CP$67=0,"",IF(HLOOKUP($A11,'Enter data here!'!$C$66:$CN$70,4,FALSE)=0,"",(HLOOKUP($A11,'Enter data here!'!$C$66:$CN$70,5,FALSE)))))</f>
        <v/>
      </c>
      <c r="AD11" s="43" t="str">
        <f>IF(ISERROR(HLOOKUP($A11,'Enter data here!'!$C$66:$CN$70,4,FALSE)),"",IF('Enter data here!'!$CP$67=0,"",IF(HLOOKUP($A11,'Enter data here!'!$C$66:$CN$70,4,FALSE)=0,"",(HLOOKUP($A11,'Enter data here!'!$C$66:$CN$70,2,FALSE)))))</f>
        <v/>
      </c>
      <c r="AE11" s="43" t="str">
        <f>IF(ISERROR(HLOOKUP($A11,'Enter data here!'!$C$66:$CN$70,4,FALSE)),"",IF('Enter data here!'!$CP$67=0,"",IF(HLOOKUP($A11,'Enter data here!'!$C$66:$CN$70,4,FALSE)=0,"",(HLOOKUP($A11,'Enter data here!'!$C$66:$CN$70,4,FALSE)))))</f>
        <v/>
      </c>
      <c r="AF11" s="43" t="str">
        <f>IF(ISERROR(HLOOKUP($A11,'Enter data here!'!$C$71:$CN$75,4,FALSE)),"",IF('Enter data here!'!$CP$72=0,"",IF(HLOOKUP($A11,'Enter data here!'!$C$71:$CN$75,4,FALSE)=0,"",(HLOOKUP($A11,'Enter data here!'!$C$71:$CN$75,5,FALSE)))))</f>
        <v/>
      </c>
      <c r="AG11" s="43" t="str">
        <f>IF(ISERROR(HLOOKUP($A11,'Enter data here!'!$C$71:$CN$75,4,FALSE)),"",IF('Enter data here!'!$CP$72=0,"",IF(HLOOKUP($A11,'Enter data here!'!$C$71:$CN$75,4,FALSE)=0,"",(HLOOKUP($A11,'Enter data here!'!$C$71:$CN$75,2,FALSE)))))</f>
        <v/>
      </c>
      <c r="AH11" s="43" t="str">
        <f>IF(ISERROR(HLOOKUP($A11,'Enter data here!'!$C$71:$CN$75,4,FALSE)),"",IF('Enter data here!'!$CP$72=0,"",IF(HLOOKUP($A11,'Enter data here!'!$C$71:$CN$75,4,FALSE)=0,"",(HLOOKUP($A11,'Enter data here!'!$C$71:$CN$75,4,FALSE)))))</f>
        <v/>
      </c>
      <c r="AI11" s="43" t="str">
        <f>IF(ISERROR(HLOOKUP($A11,'Enter data here!'!$C$76:$CN$80,4,FALSE)),"",IF('Enter data here!'!$CP$77=0,"",IF(HLOOKUP($A11,'Enter data here!'!$C$76:$CN$80,4,FALSE)=0,"",(HLOOKUP($A11,'Enter data here!'!$C$76:$CN$80,5,FALSE)))))</f>
        <v/>
      </c>
      <c r="AJ11" s="43" t="str">
        <f>IF(ISERROR(HLOOKUP($A11,'Enter data here!'!$C$76:$CN$80,4,FALSE)),"",IF('Enter data here!'!$CP$77=0,"",IF(HLOOKUP($A11,'Enter data here!'!$C$76:$CN$80,4,FALSE)=0,"",(HLOOKUP($A11,'Enter data here!'!$C$76:$CN$80,2,FALSE)))))</f>
        <v/>
      </c>
      <c r="AK11" s="43" t="str">
        <f>IF(ISERROR(HLOOKUP($A11,'Enter data here!'!$C$76:$CN$80,4,FALSE)),"",IF('Enter data here!'!$CP$77=0,"",IF(HLOOKUP($A11,'Enter data here!'!$C$76:$CN$80,4,FALSE)=0,"",(HLOOKUP($A11,'Enter data here!'!$C$76:$CN$80,4,FALSE)))))</f>
        <v/>
      </c>
      <c r="AL11" s="43" t="str">
        <f>IF(ISERROR(HLOOKUP($A11,'Enter data here!'!$C$81:$CN$85,4,FALSE)),"",IF('Enter data here!'!$CP$82=0,"",IF(HLOOKUP($A11,'Enter data here!'!$C$81:$CN$85,4,FALSE)=0,"",(HLOOKUP($A11,'Enter data here!'!$C$81:$CN$85,5,FALSE)))))</f>
        <v/>
      </c>
      <c r="AM11" s="43" t="str">
        <f>IF(ISERROR(HLOOKUP($A11,'Enter data here!'!$C$81:$CN$85,4,FALSE)),"",IF('Enter data here!'!$CP$82=0,"",IF(HLOOKUP($A11,'Enter data here!'!$C$81:$CN$85,4,FALSE)=0,"",(HLOOKUP($A11,'Enter data here!'!$C$81:$CN$85,2,FALSE)))))</f>
        <v/>
      </c>
      <c r="AN11" s="43" t="str">
        <f>IF(ISERROR(HLOOKUP($A11,'Enter data here!'!$C$81:$CN$85,4,FALSE)),"",IF('Enter data here!'!$CP$82=0,"",IF(HLOOKUP($A11,'Enter data here!'!$C$81:$CN$85,4,FALSE)=0,"",(HLOOKUP($A11,'Enter data here!'!$C$81:$CN$85,4,FALSE)))))</f>
        <v/>
      </c>
      <c r="AO11" s="43" t="str">
        <f>IF(ISERROR(HLOOKUP($A11,'Enter data here!'!$C$86:$CN$90,4,FALSE)),"",IF('Enter data here!'!$CP$87=0,"",IF(HLOOKUP($A11,'Enter data here!'!$C$86:$CN$90,4,FALSE)=0,"",(HLOOKUP($A11,'Enter data here!'!$C$86:$CN$90,5,FALSE)))))</f>
        <v/>
      </c>
      <c r="AP11" s="43" t="str">
        <f>IF(ISERROR(HLOOKUP($A11,'Enter data here!'!$C$86:$CN$90,4,FALSE)),"",IF('Enter data here!'!$CP$87=0,"",IF(HLOOKUP($A11,'Enter data here!'!$C$86:$CN$90,4,FALSE)=0,"",(HLOOKUP($A11,'Enter data here!'!$C$86:$CN$90,2,FALSE)))))</f>
        <v/>
      </c>
      <c r="AQ11" s="43" t="str">
        <f>IF(ISERROR(HLOOKUP($A11,'Enter data here!'!$C$86:$CN$90,4,FALSE)),"",IF('Enter data here!'!$CP$87=0,"",IF(HLOOKUP($A11,'Enter data here!'!$C$86:$CN$90,4,FALSE)=0,"",(HLOOKUP($A11,'Enter data here!'!$C$86:$CN$90,4,FALSE)))))</f>
        <v/>
      </c>
      <c r="AR11" s="43" t="str">
        <f>IF(ISERROR(HLOOKUP($A11,'Enter data here!'!$C$91:$CN$95,4,FALSE)),"",IF('Enter data here!'!$CP$92=0,"",IF(HLOOKUP($A11,'Enter data here!'!$C$91:$CN$95,4,FALSE)=0,"",(HLOOKUP($A11,'Enter data here!'!$C$91:$CN$95,5,FALSE)))))</f>
        <v/>
      </c>
      <c r="AS11" s="43" t="str">
        <f>IF(ISERROR(HLOOKUP($A11,'Enter data here!'!$C$91:$CN$95,4,FALSE)),"",IF('Enter data here!'!$CP$92=0,"",IF(HLOOKUP($A11,'Enter data here!'!$C$91:$CN$95,4,FALSE)=0,"",(HLOOKUP($A11,'Enter data here!'!$C$91:$CN$95,2,FALSE)))))</f>
        <v/>
      </c>
      <c r="AT11" s="43" t="str">
        <f>IF(ISERROR(HLOOKUP($A11,'Enter data here!'!$C$91:$CN$95,4,FALSE)),"",IF('Enter data here!'!$CP$92=0,"",IF(HLOOKUP($A11,'Enter data here!'!$C$91:$CN$95,4,FALSE)=0,"",(HLOOKUP($A11,'Enter data here!'!$C$91:$CN$95,4,FALSE)))))</f>
        <v/>
      </c>
      <c r="AU11" s="43" t="str">
        <f>IF(ISERROR(HLOOKUP($A11,'Enter data here!'!$C$96:$CN$100,4,FALSE)),"",IF('Enter data here!'!$CP$97=0,"",IF(HLOOKUP($A11,'Enter data here!'!$C$96:$CN$100,4,FALSE)=0,"",(HLOOKUP($A11,'Enter data here!'!$C$96:$CN$100,5,FALSE)))))</f>
        <v/>
      </c>
      <c r="AV11" s="43" t="str">
        <f>IF(ISERROR(HLOOKUP($A11,'Enter data here!'!$C$96:$CN$100,4,FALSE)),"",IF('Enter data here!'!$CP$97=0,"",IF(HLOOKUP($A11,'Enter data here!'!$C$96:$CN$100,4,FALSE)=0,"",(HLOOKUP($A11,'Enter data here!'!$C$96:$CN$100,2,FALSE)))))</f>
        <v/>
      </c>
      <c r="AW11" s="43" t="str">
        <f>IF(ISERROR(HLOOKUP($A11,'Enter data here!'!$C$96:$CN$100,4,FALSE)),"",IF('Enter data here!'!$CP$97=0,"",IF(HLOOKUP($A11,'Enter data here!'!$C$96:$CN$100,4,FALSE)=0,"",(HLOOKUP($A11,'Enter data here!'!$C$96:$CN$100,4,FALSE)))))</f>
        <v/>
      </c>
      <c r="AX11" s="43" t="str">
        <f>IF(ISERROR(HLOOKUP($A11,'Enter data here!'!$C$101:$CN$105,4,FALSE)),"",IF('Enter data here!'!$CP$102=0,"",IF(HLOOKUP($A11,'Enter data here!'!$C$101:$CN$105,4,FALSE)=0,"",(HLOOKUP($A11,'Enter data here!'!$C$101:$CN$105,5,FALSE)))))</f>
        <v/>
      </c>
      <c r="AY11" s="43" t="str">
        <f>IF(ISERROR(HLOOKUP($A11,'Enter data here!'!$C$101:$CN$105,4,FALSE)),"",IF('Enter data here!'!$CP$102=0,"",IF(HLOOKUP($A11,'Enter data here!'!$C$101:$CN$105,4,FALSE)=0,"",(HLOOKUP($A11,'Enter data here!'!$C$101:$CN$105,2,FALSE)))))</f>
        <v/>
      </c>
      <c r="AZ11" s="43" t="str">
        <f>IF(ISERROR(HLOOKUP($A11,'Enter data here!'!$C$101:$CN$105,4,FALSE)),"",IF('Enter data here!'!$CP$102=0,"",IF(HLOOKUP($A11,'Enter data here!'!$C$101:$CN$105,4,FALSE)=0,"",(HLOOKUP($A11,'Enter data here!'!$C$101:$CN$105,4,FALSE)))))</f>
        <v/>
      </c>
      <c r="BA11" s="43" t="str">
        <f>IF(ISERROR(HLOOKUP($A11,'Enter data here!'!$C$106:$CN$110,4,FALSE)),"",IF('Enter data here!'!$CP$107=0,"",IF(HLOOKUP($A11,'Enter data here!'!$C$106:$CN$110,4,FALSE)=0,"",(HLOOKUP($A11,'Enter data here!'!$C$106:$CN$110,5,FALSE)))))</f>
        <v/>
      </c>
      <c r="BB11" s="43" t="str">
        <f>IF(ISERROR(HLOOKUP($A11,'Enter data here!'!$C$106:$CN$110,4,FALSE)),"",IF('Enter data here!'!$CP$107=0,"",IF(HLOOKUP($A11,'Enter data here!'!$C$106:$CN$110,4,FALSE)=0,"",(HLOOKUP($A11,'Enter data here!'!$C$106:$CN$110,2,FALSE)))))</f>
        <v/>
      </c>
      <c r="BC11" s="43" t="str">
        <f>IF(ISERROR(HLOOKUP($A11,'Enter data here!'!$C$106:$CN$110,4,FALSE)),"",IF('Enter data here!'!$CP$107=0,"",IF(HLOOKUP($A11,'Enter data here!'!$C$106:$CN$110,4,FALSE)=0,"",(HLOOKUP($A11,'Enter data here!'!$C$106:$CN$110,4,FALSE)))))</f>
        <v/>
      </c>
      <c r="BD11" s="43" t="str">
        <f>IF(ISERROR(HLOOKUP($A11,'Enter data here!'!$C$111:$CN$115,4,FALSE)),"",IF('Enter data here!'!$CP$112=0,"",IF(HLOOKUP($A11,'Enter data here!'!$C$111:$CN$115,4,FALSE)=0,"",(HLOOKUP($A11,'Enter data here!'!$C$111:$CN$115,5,FALSE)))))</f>
        <v/>
      </c>
      <c r="BE11" s="43" t="str">
        <f>IF(ISERROR(HLOOKUP($A11,'Enter data here!'!$C$111:$CN$115,4,FALSE)),"",IF('Enter data here!'!$CP$112=0,"",IF(HLOOKUP($A11,'Enter data here!'!$C$111:$CN$115,4,FALSE)=0,"",(HLOOKUP($A11,'Enter data here!'!$C$111:$CN$115,2,FALSE)))))</f>
        <v/>
      </c>
      <c r="BF11" s="43" t="str">
        <f>IF(ISERROR(HLOOKUP($A11,'Enter data here!'!$C$111:$CN$115,4,FALSE)),"",IF('Enter data here!'!$CP$112=0,"",IF(HLOOKUP($A11,'Enter data here!'!$C$111:$CN$115,4,FALSE)=0,"",(HLOOKUP($A11,'Enter data here!'!$C$111:$CN$115,4,FALSE)))))</f>
        <v/>
      </c>
      <c r="BG11" s="43" t="str">
        <f>IF(ISERROR(HLOOKUP($A11,'Enter data here!'!$C$116:$CN$120,4,FALSE)),"",IF('Enter data here!'!$CP$117=0,"",IF(HLOOKUP($A11,'Enter data here!'!$C$116:$CN$120,4,FALSE)=0,"",(HLOOKUP($A11,'Enter data here!'!$C$116:$CN$120,5,FALSE)))))</f>
        <v/>
      </c>
      <c r="BH11" s="53" t="str">
        <f>IF(ISERROR(HLOOKUP($A11,'Enter data here!'!$C$116:$CN$120,4,FALSE)),"",IF('Enter data here!'!$CP$117=0,"",IF(HLOOKUP($A11,'Enter data here!'!$C$116:$CN$120,4,FALSE)=0,"",(HLOOKUP($A11,'Enter data here!'!$C$116:$CN$120,2,FALSE)))))</f>
        <v/>
      </c>
      <c r="BI11" s="53" t="str">
        <f>IF(ISERROR(HLOOKUP($A11,'Enter data here!'!$C$116:$CN$120,4,FALSE)),"",IF('Enter data here!'!$CP$117=0,"",IF(HLOOKUP($A11,'Enter data here!'!$C$116:$CN$120,4,FALSE)=0,"",(HLOOKUP($A11,'Enter data here!'!$C$116:$CN$120,4,FALSE)))))</f>
        <v/>
      </c>
      <c r="BJ11" s="53" t="str">
        <f>IF(ISERROR(HLOOKUP($A11,'Enter data here!'!$C$121:$CN$125,4,FALSE)),"",IF('Enter data here!'!$CP$122=0,"",IF(HLOOKUP($A11,'Enter data here!'!$C$121:$CN$125,4,FALSE)=0,"",(HLOOKUP($A11,'Enter data here!'!$C$121:$CN$125,5,FALSE)))))</f>
        <v/>
      </c>
      <c r="BK11" s="53" t="str">
        <f>IF(ISERROR(HLOOKUP($A11,'Enter data here!'!$C$121:$CN$125,4,FALSE)),"",IF('Enter data here!'!$CP$122=0,"",IF(HLOOKUP($A11,'Enter data here!'!$C$121:$CN$125,4,FALSE)=0,"",(HLOOKUP($A11,'Enter data here!'!$C$121:$CN$125,2,FALSE)))))</f>
        <v/>
      </c>
      <c r="BL11" s="53" t="str">
        <f>IF(ISERROR(HLOOKUP($A11,'Enter data here!'!$C$121:$CN$125,4,FALSE)),"",IF('Enter data here!'!$CP$122=0,"",IF(HLOOKUP($A11,'Enter data here!'!$C$121:$CN$125,4,FALSE)=0,"",(HLOOKUP($A11,'Enter data here!'!$C$121:$CN$125,4,FALSE)))))</f>
        <v/>
      </c>
      <c r="BM11" s="53" t="str">
        <f>IF(ISERROR(HLOOKUP($A11,'Enter data here!'!$C$126:$CN$130,4,FALSE)),"",IF('Enter data here!'!$CP$127=0,"",IF(HLOOKUP($A11,'Enter data here!'!$C$126:$CN$130,4,FALSE)=0,"",(HLOOKUP($A11,'Enter data here!'!$C$126:$CN$130,5,FALSE)))))</f>
        <v/>
      </c>
      <c r="BN11" s="53" t="str">
        <f>IF(ISERROR(HLOOKUP($A11,'Enter data here!'!$C$126:$CN$130,4,FALSE)),"",IF('Enter data here!'!$CP$127=0,"",IF(HLOOKUP($A11,'Enter data here!'!$C$126:$CN$130,4,FALSE)=0,"",(HLOOKUP($A11,'Enter data here!'!$C$126:$CN$130,2,FALSE)))))</f>
        <v/>
      </c>
      <c r="BO11" s="53" t="str">
        <f>IF(ISERROR(HLOOKUP($A11,'Enter data here!'!$C$126:$CN$130,4,FALSE)),"",IF('Enter data here!'!$CP$127=0,"",IF(HLOOKUP($A11,'Enter data here!'!$C$126:$CN$130,4,FALSE)=0,"",(HLOOKUP($A11,'Enter data here!'!$C$126:$CN$130,4,FALSE)))))</f>
        <v/>
      </c>
      <c r="BP11" s="53" t="str">
        <f>IF(ISERROR(HLOOKUP($A11,'Enter data here!'!$C$131:$CN$135,4,FALSE)),"",IF('Enter data here!'!$CP$132=0,"",IF(HLOOKUP($A11,'Enter data here!'!$C$131:$CN$135,4,FALSE)=0,"",(HLOOKUP($A11,'Enter data here!'!$C$131:$CN$135,5,FALSE)))))</f>
        <v/>
      </c>
      <c r="BQ11" s="53" t="str">
        <f>IF(ISERROR(HLOOKUP($A11,'Enter data here!'!$C$131:$CN$135,4,FALSE)),"",IF('Enter data here!'!$CP$132=0,"",IF(HLOOKUP($A11,'Enter data here!'!$C$131:$CN$135,4,FALSE)=0,"",(HLOOKUP($A11,'Enter data here!'!$C$131:$CN$135,2,FALSE)))))</f>
        <v/>
      </c>
      <c r="BR11" s="53" t="str">
        <f>IF(ISERROR(HLOOKUP($A11,'Enter data here!'!$C$131:$CN$135,4,FALSE)),"",IF('Enter data here!'!$CP$132=0,"",IF(HLOOKUP($A11,'Enter data here!'!$C$131:$CN$135,4,FALSE)=0,"",(HLOOKUP($A11,'Enter data here!'!$C$131:$CN$135,4,FALSE)))))</f>
        <v/>
      </c>
      <c r="BS11" s="53" t="str">
        <f>IF(ISERROR(HLOOKUP($A11,'Enter data here!'!$C$136:$CN$140,4,FALSE)),"",IF('Enter data here!'!$CP$137=0,"",IF(HLOOKUP($A11,'Enter data here!'!$C$136:$CN$140,4,FALSE)=0,"",(HLOOKUP($A11,'Enter data here!'!$C$136:$CN$140,5,FALSE)))))</f>
        <v/>
      </c>
      <c r="BT11" s="53" t="str">
        <f>IF(ISERROR(HLOOKUP($A11,'Enter data here!'!$C$136:$CN$140,4,FALSE)),"",IF('Enter data here!'!$CP$137=0,"",IF(HLOOKUP($A11,'Enter data here!'!$C$136:$CN$140,4,FALSE)=0,"",(HLOOKUP($A11,'Enter data here!'!$C$136:$CN$140,2,FALSE)))))</f>
        <v/>
      </c>
      <c r="BU11" s="53" t="str">
        <f>IF(ISERROR(HLOOKUP($A11,'Enter data here!'!$C$136:$CN$140,4,FALSE)),"",IF('Enter data here!'!$CP$137=0,"",IF(HLOOKUP($A11,'Enter data here!'!$C$136:$CN$140,4,FALSE)=0,"",(HLOOKUP($A11,'Enter data here!'!$C$136:$CN$140,4,FALSE)))))</f>
        <v/>
      </c>
      <c r="BV11" s="53" t="str">
        <f>IF(ISERROR(HLOOKUP($A11,'Enter data here!'!$C$141:$CN$145,4,FALSE)),"",IF('Enter data here!'!$CP$142=0,"",IF(HLOOKUP($A11,'Enter data here!'!$C$141:$CN$145,4,FALSE)=0,"",(HLOOKUP($A11,'Enter data here!'!$C$141:$CN$145,5,FALSE)))))</f>
        <v/>
      </c>
      <c r="BW11" s="53" t="str">
        <f>IF(ISERROR(HLOOKUP($A11,'Enter data here!'!$C$141:$CN$145,4,FALSE)),"",IF('Enter data here!'!$CP$142=0,"",IF(HLOOKUP($A11,'Enter data here!'!$C$141:$CN$145,4,FALSE)=0,"",(HLOOKUP($A11,'Enter data here!'!$C$141:$CN$145,2,FALSE)))))</f>
        <v/>
      </c>
      <c r="BX11" s="53" t="str">
        <f>IF(ISERROR(HLOOKUP($A11,'Enter data here!'!$C$141:$CN$145,4,FALSE)),"",IF('Enter data here!'!$CP$142=0,"",IF(HLOOKUP($A11,'Enter data here!'!$C$141:$CN$145,4,FALSE)=0,"",(HLOOKUP($A11,'Enter data here!'!$C$141:$CN$145,4,FALSE)))))</f>
        <v/>
      </c>
      <c r="BY11" s="53" t="str">
        <f>IF(ISERROR(HLOOKUP($A11,'Enter data here!'!$C$146:$CN$150,4,FALSE)),"",IF('Enter data here!'!$CP$147=0,"",IF(HLOOKUP($A11,'Enter data here!'!$C$146:$CN$150,4,FALSE)=0,"",(HLOOKUP($A11,'Enter data here!'!$C$146:$CN$150,5,FALSE)))))</f>
        <v/>
      </c>
      <c r="BZ11" s="53" t="str">
        <f>IF(ISERROR(HLOOKUP($A11,'Enter data here!'!$C$146:$CN$150,4,FALSE)),"",IF('Enter data here!'!$CP$147=0,"",IF(HLOOKUP($A11,'Enter data here!'!$C$146:$CN$150,4,FALSE)=0,"",(HLOOKUP($A11,'Enter data here!'!$C$146:$CN$150,2,FALSE)))))</f>
        <v/>
      </c>
      <c r="CA11" s="53" t="str">
        <f>IF(ISERROR(HLOOKUP($A11,'Enter data here!'!$C$146:$CN$150,4,FALSE)),"",IF('Enter data here!'!$CP$147=0,"",IF(HLOOKUP($A11,'Enter data here!'!$C$146:$CN$150,4,FALSE)=0,"",(HLOOKUP($A11,'Enter data here!'!$C$146:$CN$150,4,FALSE)))))</f>
        <v/>
      </c>
      <c r="CB11" s="53" t="str">
        <f>IF(ISERROR(HLOOKUP($A11,'Enter data here!'!$C$151:$CN$155,4,FALSE)),"",IF('Enter data here!'!$CP$152=0,"",IF(HLOOKUP($A11,'Enter data here!'!$C$151:$CN$155,4,FALSE)=0,"",(HLOOKUP($A11,'Enter data here!'!$C$151:$CN$155,5,FALSE)))))</f>
        <v/>
      </c>
      <c r="CC11" s="53" t="str">
        <f>IF(ISERROR(HLOOKUP($A11,'Enter data here!'!$C$151:$CN$155,4,FALSE)),"",IF('Enter data here!'!$CP$152=0,"",IF(HLOOKUP($A11,'Enter data here!'!$C$151:$CN$155,4,FALSE)=0,"",(HLOOKUP($A11,'Enter data here!'!$C$151:$CN$155,2,FALSE)))))</f>
        <v/>
      </c>
      <c r="CD11" s="53" t="str">
        <f>IF(ISERROR(HLOOKUP($A11,'Enter data here!'!$C$151:$CN$155,4,FALSE)),"",IF('Enter data here!'!$CP$152=0,"",IF(HLOOKUP($A11,'Enter data here!'!$C$151:$CN$155,4,FALSE)=0,"",(HLOOKUP($A11,'Enter data here!'!$C$151:$CN$155,4,FALSE)))))</f>
        <v/>
      </c>
      <c r="CE11" s="53" t="str">
        <f>IF(ISERROR(HLOOKUP($A11,'Enter data here!'!$C$156:$CN$160,4,FALSE)),"",IF('Enter data here!'!$CP$157=0,"",IF(HLOOKUP($A11,'Enter data here!'!$C$156:$CN$160,4,FALSE)=0,"",(HLOOKUP($A11,'Enter data here!'!$C$156:$CN$160,5,FALSE)))))</f>
        <v/>
      </c>
      <c r="CF11" s="53" t="str">
        <f>IF(ISERROR(HLOOKUP($A11,'Enter data here!'!$C$156:$CN$160,4,FALSE)),"",IF('Enter data here!'!$CP$157=0,"",IF(HLOOKUP($A11,'Enter data here!'!$C$156:$CN$160,4,FALSE)=0,"",(HLOOKUP($A11,'Enter data here!'!$C$156:$CN$160,2,FALSE)))))</f>
        <v/>
      </c>
      <c r="CG11" s="53" t="str">
        <f>IF(ISERROR(HLOOKUP($A11,'Enter data here!'!$C$156:$CN$160,4,FALSE)),"",IF('Enter data here!'!$CP$157=0,"",IF(HLOOKUP($A11,'Enter data here!'!$C$156:$CN$160,4,FALSE)=0,"",(HLOOKUP($A11,'Enter data here!'!$C$156:$CN$160,4,FALSE)))))</f>
        <v/>
      </c>
      <c r="CH11" s="53" t="str">
        <f>IF(ISERROR(HLOOKUP($A11,'Enter data here!'!$C$161:$CN$165,4,FALSE)),"",IF('Enter data here!'!$CP$162=0,"",IF(HLOOKUP($A11,'Enter data here!'!$C$161:$CN$165,4,FALSE)=0,"",(HLOOKUP($A11,'Enter data here!'!$C$161:$CN$165,5,FALSE)))))</f>
        <v/>
      </c>
      <c r="CI11" s="53" t="str">
        <f>IF(ISERROR(HLOOKUP($A11,'Enter data here!'!$C$161:$CN$165,4,FALSE)),"",IF('Enter data here!'!$CP$162=0,"",IF(HLOOKUP($A11,'Enter data here!'!$C$161:$CN$165,4,FALSE)=0,"",(HLOOKUP($A11,'Enter data here!'!$C$161:$CN$165,2,FALSE)))))</f>
        <v/>
      </c>
      <c r="CJ11" s="53" t="str">
        <f>IF(ISERROR(HLOOKUP($A11,'Enter data here!'!$C$161:$CN$165,4,FALSE)),"",IF('Enter data here!'!$CP$162=0,"",IF(HLOOKUP($A11,'Enter data here!'!$C$161:$CN$165,4,FALSE)=0,"",(HLOOKUP($A11,'Enter data here!'!$C$161:$CN$165,4,FALSE)))))</f>
        <v/>
      </c>
      <c r="CK11" s="53" t="str">
        <f>IF(ISERROR(HLOOKUP($A11,'Enter data here!'!$C$166:$CN$170,4,FALSE)),"",IF('Enter data here!'!$CP$167=0,"",IF(HLOOKUP($A11,'Enter data here!'!$C$166:$CN$170,4,FALSE)=0,"",(HLOOKUP($A11,'Enter data here!'!$C$166:$CN$170,5,FALSE)))))</f>
        <v/>
      </c>
      <c r="CL11" s="53" t="str">
        <f>IF(ISERROR(HLOOKUP($A11,'Enter data here!'!$C$166:$CN$170,4,FALSE)),"",IF('Enter data here!'!$CP$167=0,"",IF(HLOOKUP($A11,'Enter data here!'!$C$166:$CN$170,4,FALSE)=0,"",(HLOOKUP($A11,'Enter data here!'!$C$166:$CN$170,2,FALSE)))))</f>
        <v/>
      </c>
      <c r="CM11" s="53" t="str">
        <f>IF(ISERROR(HLOOKUP($A11,'Enter data here!'!$C$166:$CN$170,4,FALSE)),"",IF('Enter data here!'!$CP$167=0,"",IF(HLOOKUP($A11,'Enter data here!'!$C$166:$CN$170,4,FALSE)=0,"",(HLOOKUP($A11,'Enter data here!'!$C$166:$CN$170,4,FALSE)))))</f>
        <v/>
      </c>
      <c r="CN11" s="53" t="str">
        <f>IF(ISERROR(HLOOKUP($A11,'Enter data here!'!$C$171:$CN$175,4,FALSE)),"",IF('Enter data here!'!$CP$172=0,"",IF(HLOOKUP($A11,'Enter data here!'!$C$171:$CN$175,4,FALSE)=0,"",(HLOOKUP($A11,'Enter data here!'!$C$171:$CN$175,5,FALSE)))))</f>
        <v/>
      </c>
      <c r="CO11" s="53" t="str">
        <f>IF(ISERROR(HLOOKUP($A11,'Enter data here!'!$C$171:$CN$175,4,FALSE)),"",IF('Enter data here!'!$CP$172=0,"",IF(HLOOKUP($A11,'Enter data here!'!$C$171:$CN$175,4,FALSE)=0,"",(HLOOKUP($A11,'Enter data here!'!$C$171:$CN$175,2,FALSE)))))</f>
        <v/>
      </c>
      <c r="CP11" s="53" t="str">
        <f>IF(ISERROR(HLOOKUP($A11,'Enter data here!'!$C$171:$CN$175,4,FALSE)),"",IF('Enter data here!'!$CP$172=0,"",IF(HLOOKUP($A11,'Enter data here!'!$C$171:$CN$175,4,FALSE)=0,"",(HLOOKUP($A11,'Enter data here!'!$C$171:$CN$175,4,FALSE)))))</f>
        <v/>
      </c>
      <c r="CQ11" s="53" t="str">
        <f>IF(ISERROR(HLOOKUP($A11,'Enter data here!'!$C$176:$CN$180,4,FALSE)),"",IF('Enter data here!'!$CP$177=0,"",IF(HLOOKUP($A11,'Enter data here!'!$C$176:$CN$180,4,FALSE)=0,"",(HLOOKUP($A11,'Enter data here!'!$C$176:$CN$180,5,FALSE)))))</f>
        <v/>
      </c>
      <c r="CR11" s="53" t="str">
        <f>IF(ISERROR(HLOOKUP($A11,'Enter data here!'!$C$176:$CN$180,4,FALSE)),"",IF('Enter data here!'!$CP$177=0,"",IF(HLOOKUP($A11,'Enter data here!'!$C$176:$CN$180,4,FALSE)=0,"",(HLOOKUP($A11,'Enter data here!'!$C$176:$CN$180,2,FALSE)))))</f>
        <v/>
      </c>
      <c r="CS11" s="53" t="str">
        <f>IF(ISERROR(HLOOKUP($A11,'Enter data here!'!$C$176:$CN$180,4,FALSE)),"",IF('Enter data here!'!$CP$177=0,"",IF(HLOOKUP($A11,'Enter data here!'!$C$176:$CN$180,4,FALSE)=0,"",(HLOOKUP($A11,'Enter data here!'!$C$176:$CN$180,4,FALSE)))))</f>
        <v/>
      </c>
      <c r="CT11" s="53" t="str">
        <f>IF(ISERROR(HLOOKUP($A11,'Enter data here!'!$C$181:$CN$185,4,FALSE)),"",IF('Enter data here!'!$CP$182=0,"",IF(HLOOKUP($A11,'Enter data here!'!$C$181:$CN$185,4,FALSE)=0,"",(HLOOKUP($A11,'Enter data here!'!$C$181:$CN$185,5,FALSE)))))</f>
        <v/>
      </c>
      <c r="CU11" s="53" t="str">
        <f>IF(ISERROR(HLOOKUP($A11,'Enter data here!'!$C$181:$CN$185,4,FALSE)),"",IF('Enter data here!'!$CP$182=0,"",IF(HLOOKUP($A11,'Enter data here!'!$C$181:$CN$185,4,FALSE)=0,"",(HLOOKUP($A11,'Enter data here!'!$C$181:$CN$185,2,FALSE)))))</f>
        <v/>
      </c>
      <c r="CV11" s="53" t="str">
        <f>IF(ISERROR(HLOOKUP($A11,'Enter data here!'!$C$181:$CN$185,4,FALSE)),"",IF('Enter data here!'!$CP$182=0,"",IF(HLOOKUP($A11,'Enter data here!'!$C$181:$CN$185,4,FALSE)=0,"",(HLOOKUP($A11,'Enter data here!'!$C$181:$CN$185,4,FALSE)))))</f>
        <v/>
      </c>
      <c r="CW11" s="53" t="str">
        <f>IF(ISERROR(HLOOKUP($A11,'Enter data here!'!$C$186:$CN$190,4,FALSE)),"",IF('Enter data here!'!$CP$187=0,"",IF(HLOOKUP($A11,'Enter data here!'!$C$186:$CN$190,4,FALSE)=0,"",(HLOOKUP($A11,'Enter data here!'!$C$186:$CN$190,5,FALSE)))))</f>
        <v/>
      </c>
      <c r="CX11" s="53" t="str">
        <f>IF(ISERROR(HLOOKUP($A11,'Enter data here!'!$C$186:$CN$190,4,FALSE)),"",IF('Enter data here!'!$CP$187=0,"",IF(HLOOKUP($A11,'Enter data here!'!$C$186:$CN$190,4,FALSE)=0,"",(HLOOKUP($A11,'Enter data here!'!$C$186:$CN$190,2,FALSE)))))</f>
        <v/>
      </c>
      <c r="CY11" s="53" t="str">
        <f>IF(ISERROR(HLOOKUP($A11,'Enter data here!'!$C$186:$CN$190,4,FALSE)),"",IF('Enter data here!'!$CP$187=0,"",IF(HLOOKUP($A11,'Enter data here!'!$C$186:$CN$190,4,FALSE)=0,"",(HLOOKUP($A11,'Enter data here!'!$C$186:$CN$190,4,FALSE)))))</f>
        <v/>
      </c>
      <c r="CZ11" s="53" t="str">
        <f>IF(ISERROR(HLOOKUP($A11,'Enter data here!'!$C$191:$CN$195,4,FALSE)),"",IF('Enter data here!'!$CP$192=0,"",IF(HLOOKUP($A11,'Enter data here!'!$C$191:$CN$195,4,FALSE)=0,"",(HLOOKUP($A11,'Enter data here!'!$C$191:$CN$195,5,FALSE)))))</f>
        <v/>
      </c>
      <c r="DA11" s="53" t="str">
        <f>IF(ISERROR(HLOOKUP($A11,'Enter data here!'!$C$191:$CN$195,4,FALSE)),"",IF('Enter data here!'!$CP$192=0,"",IF(HLOOKUP($A11,'Enter data here!'!$C$191:$CN$195,4,FALSE)=0,"",(HLOOKUP($A11,'Enter data here!'!$C$191:$CN$195,2,FALSE)))))</f>
        <v/>
      </c>
      <c r="DB11" s="53" t="str">
        <f>IF(ISERROR(HLOOKUP($A11,'Enter data here!'!$C$191:$CN$195,4,FALSE)),"",IF('Enter data here!'!$CP$192=0,"",IF(HLOOKUP($A11,'Enter data here!'!$C$191:$CN$195,4,FALSE)=0,"",(HLOOKUP($A11,'Enter data here!'!$C$191:$CN$195,4,FALSE)))))</f>
        <v/>
      </c>
      <c r="DC11" s="53" t="str">
        <f>IF(ISERROR(HLOOKUP($A11,'Enter data here!'!$C$196:$CN$200,4,FALSE)),"",IF('Enter data here!'!$CP$197=0,"",IF(HLOOKUP($A11,'Enter data here!'!$C$196:$CN$200,4,FALSE)=0,"",(HLOOKUP($A11,'Enter data here!'!$C$196:$CN$200,5,FALSE)))))</f>
        <v/>
      </c>
      <c r="DD11" s="53" t="str">
        <f>IF(ISERROR(HLOOKUP($A11,'Enter data here!'!$C$196:$CN$200,4,FALSE)),"",IF('Enter data here!'!$CP$197=0,"",IF(HLOOKUP($A11,'Enter data here!'!$C$196:$CN$200,4,FALSE)=0,"",(HLOOKUP($A11,'Enter data here!'!$C$196:$CN$200,2,FALSE)))))</f>
        <v/>
      </c>
      <c r="DE11" s="53" t="str">
        <f>IF(ISERROR(HLOOKUP($A11,'Enter data here!'!$C$196:$CN$200,4,FALSE)),"",IF('Enter data here!'!$CP$197=0,"",IF(HLOOKUP($A11,'Enter data here!'!$C$196:$CN$200,4,FALSE)=0,"",(HLOOKUP($A11,'Enter data here!'!$C$196:$CN$200,4,FALSE)))))</f>
        <v/>
      </c>
      <c r="DF11" s="53" t="str">
        <f>IF(ISERROR(HLOOKUP($A11,'Enter data here!'!$C$201:$CN$205,4,FALSE)),"",IF('Enter data here!'!$CP$202=0,"",IF(HLOOKUP($A11,'Enter data here!'!$C$201:$CN$205,4,FALSE)=0,"",(HLOOKUP($A11,'Enter data here!'!$C$201:$CN$205,5,FALSE)))))</f>
        <v/>
      </c>
      <c r="DG11" s="53" t="str">
        <f>IF(ISERROR(HLOOKUP($A11,'Enter data here!'!$C$201:$CN$205,4,FALSE)),"",IF('Enter data here!'!$CP$202=0,"",IF(HLOOKUP($A11,'Enter data here!'!$C$201:$CN$205,4,FALSE)=0,"",(HLOOKUP($A11,'Enter data here!'!$C$201:$CN$205,2,FALSE)))))</f>
        <v/>
      </c>
      <c r="DH11" s="53" t="str">
        <f>IF(ISERROR(HLOOKUP($A11,'Enter data here!'!$C$201:$CN$205,4,FALSE)),"",IF('Enter data here!'!$CP$202=0,"",IF(HLOOKUP($A11,'Enter data here!'!$C$201:$CN$205,4,FALSE)=0,"",(HLOOKUP($A11,'Enter data here!'!$C$201:$CN$205,4,FALSE)))))</f>
        <v/>
      </c>
      <c r="DI11" s="53" t="str">
        <f>IF(ISERROR(HLOOKUP($A11,'Enter data here!'!$C$206:$CN$210,4,FALSE)),"",IF('Enter data here!'!$CP$207=0,"",IF(HLOOKUP($A11,'Enter data here!'!$C$206:$CN$210,4,FALSE)=0,"",(HLOOKUP($A11,'Enter data here!'!$C$206:$CN$210,5,FALSE)))))</f>
        <v/>
      </c>
      <c r="DJ11" s="53" t="str">
        <f>IF(ISERROR(HLOOKUP($A11,'Enter data here!'!$C$206:$CN$210,4,FALSE)),"",IF('Enter data here!'!$CP$207=0,"",IF(HLOOKUP($A11,'Enter data here!'!$C$206:$CN$210,4,FALSE)=0,"",(HLOOKUP($A11,'Enter data here!'!$C$206:$CN$210,2,FALSE)))))</f>
        <v/>
      </c>
      <c r="DK11" s="53" t="str">
        <f>IF(ISERROR(HLOOKUP($A11,'Enter data here!'!$C$206:$CN$210,4,FALSE)),"",IF('Enter data here!'!$CP$207=0,"",IF(HLOOKUP($A11,'Enter data here!'!$C$206:$CN$210,4,FALSE)=0,"",(HLOOKUP($A11,'Enter data here!'!$C$206:$CN$210,4,FALSE)))))</f>
        <v/>
      </c>
      <c r="DL11" s="53" t="str">
        <f>IF(ISERROR(HLOOKUP($A11,'Enter data here!'!$C$211:$CN$215,4,FALSE)),"",IF('Enter data here!'!$CP$212=0,"",IF(HLOOKUP($A11,'Enter data here!'!$C$211:$CN$215,4,FALSE)=0,"",(HLOOKUP($A11,'Enter data here!'!$C$211:$CN$215,5,FALSE)))))</f>
        <v/>
      </c>
      <c r="DM11" s="53" t="str">
        <f>IF(ISERROR(HLOOKUP($A11,'Enter data here!'!$C$211:$CN$215,4,FALSE)),"",IF('Enter data here!'!$CP$212=0,"",IF(HLOOKUP($A11,'Enter data here!'!$C$211:$CN$215,4,FALSE)=0,"",(HLOOKUP($A11,'Enter data here!'!$C$211:$CN$215,2,FALSE)))))</f>
        <v/>
      </c>
      <c r="DN11" s="53" t="str">
        <f>IF(ISERROR(HLOOKUP($A11,'Enter data here!'!$C$211:$CN$215,4,FALSE)),"",IF('Enter data here!'!$CP$212=0,"",IF(HLOOKUP($A11,'Enter data here!'!$C$211:$CN$215,4,FALSE)=0,"",(HLOOKUP($A11,'Enter data here!'!$C$211:$CN$215,4,FALSE)))))</f>
        <v/>
      </c>
      <c r="DO11" s="53" t="str">
        <f>IF(ISERROR(HLOOKUP($A11,'Enter data here!'!$C$216:$CN$220,4,FALSE)),"",IF('Enter data here!'!$CP$217=0,"",IF(HLOOKUP($A11,'Enter data here!'!$C$216:$CN$220,4,FALSE)=0,"",(HLOOKUP($A11,'Enter data here!'!$C$216:$CN$220,5,FALSE)))))</f>
        <v/>
      </c>
      <c r="DP11" s="53" t="str">
        <f>IF(ISERROR(HLOOKUP($A11,'Enter data here!'!$C$216:$CN$220,4,FALSE)),"",IF('Enter data here!'!$CP$217=0,"",IF(HLOOKUP($A11,'Enter data here!'!$C$216:$CN$220,4,FALSE)=0,"",(HLOOKUP($A11,'Enter data here!'!$C$216:$CN$220,2,FALSE)))))</f>
        <v/>
      </c>
      <c r="DQ11" s="53" t="str">
        <f>IF(ISERROR(HLOOKUP($A11,'Enter data here!'!$C$216:$CN$220,4,FALSE)),"",IF('Enter data here!'!$CP$217=0,"",IF(HLOOKUP($A11,'Enter data here!'!$C$216:$CN$220,4,FALSE)=0,"",(HLOOKUP($A11,'Enter data here!'!$C$216:$CN$220,4,FALSE)))))</f>
        <v/>
      </c>
      <c r="DR11" s="53" t="str">
        <f>IF(ISERROR(HLOOKUP($A11,'Enter data here!'!$C$221:$CN$225,4,FALSE)),"",IF('Enter data here!'!$CP$222=0,"",IF(HLOOKUP($A11,'Enter data here!'!$C$221:$CN$225,4,FALSE)=0,"",(HLOOKUP($A11,'Enter data here!'!$C$221:$CN$225,5,FALSE)))))</f>
        <v/>
      </c>
      <c r="DS11" s="53" t="str">
        <f>IF(ISERROR(HLOOKUP($A11,'Enter data here!'!$C$221:$CN$225,4,FALSE)),"",IF('Enter data here!'!$CP$222=0,"",IF(HLOOKUP($A11,'Enter data here!'!$C$221:$CN$225,4,FALSE)=0,"",(HLOOKUP($A11,'Enter data here!'!$C$221:$CN$225,2,FALSE)))))</f>
        <v/>
      </c>
      <c r="DT11" s="53" t="str">
        <f>IF(ISERROR(HLOOKUP($A11,'Enter data here!'!$C$221:$CN$225,4,FALSE)),"",IF('Enter data here!'!$CP$222=0,"",IF(HLOOKUP($A11,'Enter data here!'!$C$221:$CN$225,4,FALSE)=0,"",(HLOOKUP($A11,'Enter data here!'!$C$221:$CN$225,4,FALSE)))))</f>
        <v/>
      </c>
    </row>
    <row r="12" spans="1:124">
      <c r="A12" s="13">
        <v>3</v>
      </c>
      <c r="B12" s="43" t="str">
        <f>IF(ISERROR(HLOOKUP($A12,'Enter data here!'!$C$21:$CN$25,4,FALSE)),"",IF('Enter data here!'!$CP$22=0,"",IF(HLOOKUP($A12,'Enter data here!'!$C$21:$CN$25,4,FALSE)=0,"",(HLOOKUP($A12,'Enter data here!'!$C$21:$CN$25,5,FALSE)))))</f>
        <v/>
      </c>
      <c r="C12" s="43" t="str">
        <f>IF(ISERROR(HLOOKUP($A12,'Enter data here!'!$C$21:$CN$25,4,FALSE)),"",IF('Enter data here!'!$CP$22=0,"",IF(HLOOKUP($A12,'Enter data here!'!$C$21:$CN$25,4,FALSE)=0,"",(HLOOKUP($A12,'Enter data here!'!$C$21:$CN$25,2,FALSE)))))</f>
        <v/>
      </c>
      <c r="D12" s="43" t="str">
        <f>IF(ISERROR(HLOOKUP($A12,'Enter data here!'!$C$21:$CN$25,4,FALSE)),"",IF('Enter data here!'!$CP$22=0,"",IF(HLOOKUP($A12,'Enter data here!'!$C$21:$CN$25,4,FALSE)=0,"",(HLOOKUP($A12,'Enter data here!'!$C$21:$CN$25,4,FALSE)))))</f>
        <v/>
      </c>
      <c r="E12" s="43" t="str">
        <f ca="1">IF(ISERROR(HLOOKUP($A12,'Enter data here!'!$C$26:$CN$30,4,FALSE)),"",IF('Enter data here!'!$CP$27=0,"",IF(HLOOKUP($A12,'Enter data here!'!$C$26:$CN$30,4,FALSE)=0,"",(HLOOKUP($A12,'Enter data here!'!$C$26:$CN$30,5,FALSE)))))</f>
        <v>Thorsten Folker</v>
      </c>
      <c r="F12" s="43">
        <f ca="1">IF(ISERROR(HLOOKUP($A12,'Enter data here!'!$C$26:$CN$30,4,FALSE)),"",IF('Enter data here!'!$CP$27=0,"",IF(HLOOKUP($A12,'Enter data here!'!$C$26:$CN$30,4,FALSE)=0,"",(HLOOKUP($A12,'Enter data here!'!$C$26:$CN$30,2,FALSE)))))</f>
        <v>40.200000000000003</v>
      </c>
      <c r="G12" s="43">
        <f ca="1">IF(ISERROR(HLOOKUP($A12,'Enter data here!'!$C$26:$CN$30,4,FALSE)),"",IF('Enter data here!'!$CP$27=0,"",IF(HLOOKUP($A12,'Enter data here!'!$C$26:$CN$30,4,FALSE)=0,"",(HLOOKUP($A12,'Enter data here!'!$C$26:$CN$30,4,FALSE)))))</f>
        <v>927.11442786068903</v>
      </c>
      <c r="H12" s="43" t="str">
        <f ca="1">IF(ISERROR(HLOOKUP($A12,'Enter data here!'!$C$31:$CN$35,4,FALSE)),"",IF('Enter data here!'!$CP$32=0,"",IF(HLOOKUP($A12,'Enter data here!'!$C$31:$CN$35,4,FALSE)=0,"",(HLOOKUP($A12,'Enter data here!'!$C$31:$CN$35,5,FALSE)))))</f>
        <v>Thorsten Folker</v>
      </c>
      <c r="I12" s="43">
        <f ca="1">IF(ISERROR(HLOOKUP($A12,'Enter data here!'!$C$31:$CN$35,4,FALSE)),"",IF('Enter data here!'!$CP$32=0,"",IF(HLOOKUP($A12,'Enter data here!'!$C$31:$CN$35,4,FALSE)=0,"",(HLOOKUP($A12,'Enter data here!'!$C$31:$CN$35,2,FALSE)))))</f>
        <v>37.76</v>
      </c>
      <c r="J12" s="43">
        <f ca="1">IF(ISERROR(HLOOKUP($A12,'Enter data here!'!$C$31:$CN$35,4,FALSE)),"",IF('Enter data here!'!$CP$32=0,"",IF(HLOOKUP($A12,'Enter data here!'!$C$31:$CN$35,4,FALSE)=0,"",(HLOOKUP($A12,'Enter data here!'!$C$31:$CN$35,4,FALSE)))))</f>
        <v>964.77754237286672</v>
      </c>
      <c r="K12" s="43" t="str">
        <f ca="1">IF(ISERROR(HLOOKUP($A12,'Enter data here!'!$C$36:$CN$40,4,FALSE)),"",IF('Enter data here!'!$CP$37=0,"",IF(HLOOKUP($A12,'Enter data here!'!$C$36:$CN$40,4,FALSE)=0,"",(HLOOKUP($A12,'Enter data here!'!$C$36:$CN$40,5,FALSE)))))</f>
        <v>Thorsten Folker</v>
      </c>
      <c r="L12" s="43">
        <f ca="1">IF(ISERROR(HLOOKUP($A12,'Enter data here!'!$C$36:$CN$40,4,FALSE)),"",IF('Enter data here!'!$CP$37=0,"",IF(HLOOKUP($A12,'Enter data here!'!$C$36:$CN$40,4,FALSE)=0,"",(HLOOKUP($A12,'Enter data here!'!$C$36:$CN$40,2,FALSE)))))</f>
        <v>34.83</v>
      </c>
      <c r="M12" s="43">
        <f ca="1">IF(ISERROR(HLOOKUP($A12,'Enter data here!'!$C$36:$CN$40,4,FALSE)),"",IF('Enter data here!'!$CP$37=0,"",IF(HLOOKUP($A12,'Enter data here!'!$C$36:$CN$40,4,FALSE)=0,"",(HLOOKUP($A12,'Enter data here!'!$C$36:$CN$40,4,FALSE)))))</f>
        <v>979.32816537465146</v>
      </c>
      <c r="N12" s="43" t="str">
        <f ca="1">IF(ISERROR(HLOOKUP($A12,'Enter data here!'!$C$41:$CN$45,4,FALSE)),"",IF('Enter data here!'!$CP$42=0,"",IF(HLOOKUP($A12,'Enter data here!'!$C$41:$CN$45,4,FALSE)=0,"",(HLOOKUP($A12,'Enter data here!'!$C$41:$CN$45,5,FALSE)))))</f>
        <v>André Austen</v>
      </c>
      <c r="O12" s="43">
        <f ca="1">IF(ISERROR(HLOOKUP($A12,'Enter data here!'!$C$41:$CN$45,4,FALSE)),"",IF('Enter data here!'!$CP$42=0,"",IF(HLOOKUP($A12,'Enter data here!'!$C$41:$CN$45,4,FALSE)=0,"",(HLOOKUP($A12,'Enter data here!'!$C$41:$CN$45,2,FALSE)))))</f>
        <v>38.200000000000003</v>
      </c>
      <c r="P12" s="43">
        <f ca="1">IF(ISERROR(HLOOKUP($A12,'Enter data here!'!$C$41:$CN$45,4,FALSE)),"",IF('Enter data here!'!$CP$42=0,"",IF(HLOOKUP($A12,'Enter data here!'!$C$41:$CN$45,4,FALSE)=0,"",(HLOOKUP($A12,'Enter data here!'!$C$41:$CN$45,4,FALSE)))))</f>
        <v>979.05759162301251</v>
      </c>
      <c r="Q12" s="43" t="str">
        <f ca="1">IF(ISERROR(HLOOKUP($A12,'Enter data here!'!$C$46:$CN$50,4,FALSE)),"",IF('Enter data here!'!$CP$47=0,"",IF(HLOOKUP($A12,'Enter data here!'!$C$46:$CN$50,4,FALSE)=0,"",(HLOOKUP($A12,'Enter data here!'!$C$46:$CN$50,5,FALSE)))))</f>
        <v>Alvaro Silgado</v>
      </c>
      <c r="R12" s="43">
        <f ca="1">IF(ISERROR(HLOOKUP($A12,'Enter data here!'!$C$46:$CN$50,4,FALSE)),"",IF('Enter data here!'!$CP$47=0,"",IF(HLOOKUP($A12,'Enter data here!'!$C$46:$CN$50,4,FALSE)=0,"",(HLOOKUP($A12,'Enter data here!'!$C$46:$CN$50,2,FALSE)))))</f>
        <v>41.65</v>
      </c>
      <c r="S12" s="43">
        <f ca="1">IF(ISERROR(HLOOKUP($A12,'Enter data here!'!$C$46:$CN$50,4,FALSE)),"",IF('Enter data here!'!$CP$47=0,"",IF(HLOOKUP($A12,'Enter data here!'!$C$46:$CN$50,4,FALSE)=0,"",(HLOOKUP($A12,'Enter data here!'!$C$46:$CN$50,4,FALSE)))))</f>
        <v>941.17647058822308</v>
      </c>
      <c r="T12" s="43" t="str">
        <f ca="1">IF(ISERROR(HLOOKUP($A12,'Enter data here!'!$C$51:$CN$55,4,FALSE)),"",IF('Enter data here!'!$CP$52=0,"",IF(HLOOKUP($A12,'Enter data here!'!$C$51:$CN$55,4,FALSE)=0,"",(HLOOKUP($A12,'Enter data here!'!$C$51:$CN$55,5,FALSE)))))</f>
        <v>Daniel Schneider</v>
      </c>
      <c r="U12" s="43">
        <f ca="1">IF(ISERROR(HLOOKUP($A12,'Enter data here!'!$C$51:$CN$55,4,FALSE)),"",IF('Enter data here!'!$CP$52=0,"",IF(HLOOKUP($A12,'Enter data here!'!$C$51:$CN$55,4,FALSE)=0,"",(HLOOKUP($A12,'Enter data here!'!$C$51:$CN$55,2,FALSE)))))</f>
        <v>41.28</v>
      </c>
      <c r="V12" s="43">
        <f ca="1">IF(ISERROR(HLOOKUP($A12,'Enter data here!'!$C$51:$CN$55,4,FALSE)),"",IF('Enter data here!'!$CP$52=0,"",IF(HLOOKUP($A12,'Enter data here!'!$C$51:$CN$55,4,FALSE)=0,"",(HLOOKUP($A12,'Enter data here!'!$C$51:$CN$55,4,FALSE)))))</f>
        <v>924.41860465114803</v>
      </c>
      <c r="W12" s="43" t="str">
        <f ca="1">IF(ISERROR(HLOOKUP($A12,'Enter data here!'!$C$56:$CN$60,4,FALSE)),"",IF('Enter data here!'!$CP$57=0,"",IF(HLOOKUP($A12,'Enter data here!'!$C$56:$CN$60,4,FALSE)=0,"",(HLOOKUP($A12,'Enter data here!'!$C$56:$CN$60,5,FALSE)))))</f>
        <v>Mark Treble</v>
      </c>
      <c r="X12" s="43">
        <f ca="1">IF(ISERROR(HLOOKUP($A12,'Enter data here!'!$C$56:$CN$60,4,FALSE)),"",IF('Enter data here!'!$CP$57=0,"",IF(HLOOKUP($A12,'Enter data here!'!$C$56:$CN$60,4,FALSE)=0,"",(HLOOKUP($A12,'Enter data here!'!$C$56:$CN$60,2,FALSE)))))</f>
        <v>39.04</v>
      </c>
      <c r="Y12" s="43">
        <f ca="1">IF(ISERROR(HLOOKUP($A12,'Enter data here!'!$C$56:$CN$60,4,FALSE)),"",IF('Enter data here!'!$CP$57=0,"",IF(HLOOKUP($A12,'Enter data here!'!$C$56:$CN$60,4,FALSE)=0,"",(HLOOKUP($A12,'Enter data here!'!$C$56:$CN$60,4,FALSE)))))</f>
        <v>947.48975409835032</v>
      </c>
      <c r="Z12" s="43" t="str">
        <f>IF(ISERROR(HLOOKUP($A12,'Enter data here!'!$C$61:$CN$65,4,FALSE)),"",IF('Enter data here!'!$CP$62=0,"",IF(HLOOKUP($A12,'Enter data here!'!$C$61:$CN$65,4,FALSE)=0,"",(HLOOKUP($A12,'Enter data here!'!$C$61:$CN$65,5,FALSE)))))</f>
        <v/>
      </c>
      <c r="AA12" s="43" t="str">
        <f>IF(ISERROR(HLOOKUP($A12,'Enter data here!'!$C$61:$CN$65,4,FALSE)),"",IF('Enter data here!'!$CP$62=0,"",IF(HLOOKUP($A12,'Enter data here!'!$C$61:$CN$65,4,FALSE)=0,"",(HLOOKUP($A12,'Enter data here!'!$C$61:$CN$65,2,FALSE)))))</f>
        <v/>
      </c>
      <c r="AB12" s="43" t="str">
        <f>IF(ISERROR(HLOOKUP($A12,'Enter data here!'!$C$61:$CN$65,4,FALSE)),"",IF('Enter data here!'!$CP$62=0,"",IF(HLOOKUP($A12,'Enter data here!'!$C$61:$CN$65,4,FALSE)=0,"",(HLOOKUP($A12,'Enter data here!'!$C$61:$CN$65,4,FALSE)))))</f>
        <v/>
      </c>
      <c r="AC12" s="43" t="str">
        <f>IF(ISERROR(HLOOKUP($A12,'Enter data here!'!$C$66:$CN$70,4,FALSE)),"",IF('Enter data here!'!$CP$67=0,"",IF(HLOOKUP($A12,'Enter data here!'!$C$66:$CN$70,4,FALSE)=0,"",(HLOOKUP($A12,'Enter data here!'!$C$66:$CN$70,5,FALSE)))))</f>
        <v/>
      </c>
      <c r="AD12" s="43" t="str">
        <f>IF(ISERROR(HLOOKUP($A12,'Enter data here!'!$C$66:$CN$70,4,FALSE)),"",IF('Enter data here!'!$CP$67=0,"",IF(HLOOKUP($A12,'Enter data here!'!$C$66:$CN$70,4,FALSE)=0,"",(HLOOKUP($A12,'Enter data here!'!$C$66:$CN$70,2,FALSE)))))</f>
        <v/>
      </c>
      <c r="AE12" s="43" t="str">
        <f>IF(ISERROR(HLOOKUP($A12,'Enter data here!'!$C$66:$CN$70,4,FALSE)),"",IF('Enter data here!'!$CP$67=0,"",IF(HLOOKUP($A12,'Enter data here!'!$C$66:$CN$70,4,FALSE)=0,"",(HLOOKUP($A12,'Enter data here!'!$C$66:$CN$70,4,FALSE)))))</f>
        <v/>
      </c>
      <c r="AF12" s="43" t="str">
        <f>IF(ISERROR(HLOOKUP($A12,'Enter data here!'!$C$71:$CN$75,4,FALSE)),"",IF('Enter data here!'!$CP$72=0,"",IF(HLOOKUP($A12,'Enter data here!'!$C$71:$CN$75,4,FALSE)=0,"",(HLOOKUP($A12,'Enter data here!'!$C$71:$CN$75,5,FALSE)))))</f>
        <v/>
      </c>
      <c r="AG12" s="43" t="str">
        <f>IF(ISERROR(HLOOKUP($A12,'Enter data here!'!$C$71:$CN$75,4,FALSE)),"",IF('Enter data here!'!$CP$72=0,"",IF(HLOOKUP($A12,'Enter data here!'!$C$71:$CN$75,4,FALSE)=0,"",(HLOOKUP($A12,'Enter data here!'!$C$71:$CN$75,2,FALSE)))))</f>
        <v/>
      </c>
      <c r="AH12" s="43" t="str">
        <f>IF(ISERROR(HLOOKUP($A12,'Enter data here!'!$C$71:$CN$75,4,FALSE)),"",IF('Enter data here!'!$CP$72=0,"",IF(HLOOKUP($A12,'Enter data here!'!$C$71:$CN$75,4,FALSE)=0,"",(HLOOKUP($A12,'Enter data here!'!$C$71:$CN$75,4,FALSE)))))</f>
        <v/>
      </c>
      <c r="AI12" s="43" t="str">
        <f>IF(ISERROR(HLOOKUP($A12,'Enter data here!'!$C$76:$CN$80,4,FALSE)),"",IF('Enter data here!'!$CP$77=0,"",IF(HLOOKUP($A12,'Enter data here!'!$C$76:$CN$80,4,FALSE)=0,"",(HLOOKUP($A12,'Enter data here!'!$C$76:$CN$80,5,FALSE)))))</f>
        <v/>
      </c>
      <c r="AJ12" s="43" t="str">
        <f>IF(ISERROR(HLOOKUP($A12,'Enter data here!'!$C$76:$CN$80,4,FALSE)),"",IF('Enter data here!'!$CP$77=0,"",IF(HLOOKUP($A12,'Enter data here!'!$C$76:$CN$80,4,FALSE)=0,"",(HLOOKUP($A12,'Enter data here!'!$C$76:$CN$80,2,FALSE)))))</f>
        <v/>
      </c>
      <c r="AK12" s="43" t="str">
        <f>IF(ISERROR(HLOOKUP($A12,'Enter data here!'!$C$76:$CN$80,4,FALSE)),"",IF('Enter data here!'!$CP$77=0,"",IF(HLOOKUP($A12,'Enter data here!'!$C$76:$CN$80,4,FALSE)=0,"",(HLOOKUP($A12,'Enter data here!'!$C$76:$CN$80,4,FALSE)))))</f>
        <v/>
      </c>
      <c r="AL12" s="43" t="str">
        <f>IF(ISERROR(HLOOKUP($A12,'Enter data here!'!$C$81:$CN$85,4,FALSE)),"",IF('Enter data here!'!$CP$82=0,"",IF(HLOOKUP($A12,'Enter data here!'!$C$81:$CN$85,4,FALSE)=0,"",(HLOOKUP($A12,'Enter data here!'!$C$81:$CN$85,5,FALSE)))))</f>
        <v/>
      </c>
      <c r="AM12" s="43" t="str">
        <f>IF(ISERROR(HLOOKUP($A12,'Enter data here!'!$C$81:$CN$85,4,FALSE)),"",IF('Enter data here!'!$CP$82=0,"",IF(HLOOKUP($A12,'Enter data here!'!$C$81:$CN$85,4,FALSE)=0,"",(HLOOKUP($A12,'Enter data here!'!$C$81:$CN$85,2,FALSE)))))</f>
        <v/>
      </c>
      <c r="AN12" s="43" t="str">
        <f>IF(ISERROR(HLOOKUP($A12,'Enter data here!'!$C$81:$CN$85,4,FALSE)),"",IF('Enter data here!'!$CP$82=0,"",IF(HLOOKUP($A12,'Enter data here!'!$C$81:$CN$85,4,FALSE)=0,"",(HLOOKUP($A12,'Enter data here!'!$C$81:$CN$85,4,FALSE)))))</f>
        <v/>
      </c>
      <c r="AO12" s="43" t="str">
        <f>IF(ISERROR(HLOOKUP($A12,'Enter data here!'!$C$86:$CN$90,4,FALSE)),"",IF('Enter data here!'!$CP$87=0,"",IF(HLOOKUP($A12,'Enter data here!'!$C$86:$CN$90,4,FALSE)=0,"",(HLOOKUP($A12,'Enter data here!'!$C$86:$CN$90,5,FALSE)))))</f>
        <v/>
      </c>
      <c r="AP12" s="43" t="str">
        <f>IF(ISERROR(HLOOKUP($A12,'Enter data here!'!$C$86:$CN$90,4,FALSE)),"",IF('Enter data here!'!$CP$87=0,"",IF(HLOOKUP($A12,'Enter data here!'!$C$86:$CN$90,4,FALSE)=0,"",(HLOOKUP($A12,'Enter data here!'!$C$86:$CN$90,2,FALSE)))))</f>
        <v/>
      </c>
      <c r="AQ12" s="43" t="str">
        <f>IF(ISERROR(HLOOKUP($A12,'Enter data here!'!$C$86:$CN$90,4,FALSE)),"",IF('Enter data here!'!$CP$87=0,"",IF(HLOOKUP($A12,'Enter data here!'!$C$86:$CN$90,4,FALSE)=0,"",(HLOOKUP($A12,'Enter data here!'!$C$86:$CN$90,4,FALSE)))))</f>
        <v/>
      </c>
      <c r="AR12" s="43" t="str">
        <f>IF(ISERROR(HLOOKUP($A12,'Enter data here!'!$C$91:$CN$95,4,FALSE)),"",IF('Enter data here!'!$CP$92=0,"",IF(HLOOKUP($A12,'Enter data here!'!$C$91:$CN$95,4,FALSE)=0,"",(HLOOKUP($A12,'Enter data here!'!$C$91:$CN$95,5,FALSE)))))</f>
        <v/>
      </c>
      <c r="AS12" s="43" t="str">
        <f>IF(ISERROR(HLOOKUP($A12,'Enter data here!'!$C$91:$CN$95,4,FALSE)),"",IF('Enter data here!'!$CP$92=0,"",IF(HLOOKUP($A12,'Enter data here!'!$C$91:$CN$95,4,FALSE)=0,"",(HLOOKUP($A12,'Enter data here!'!$C$91:$CN$95,2,FALSE)))))</f>
        <v/>
      </c>
      <c r="AT12" s="43" t="str">
        <f>IF(ISERROR(HLOOKUP($A12,'Enter data here!'!$C$91:$CN$95,4,FALSE)),"",IF('Enter data here!'!$CP$92=0,"",IF(HLOOKUP($A12,'Enter data here!'!$C$91:$CN$95,4,FALSE)=0,"",(HLOOKUP($A12,'Enter data here!'!$C$91:$CN$95,4,FALSE)))))</f>
        <v/>
      </c>
      <c r="AU12" s="43" t="str">
        <f>IF(ISERROR(HLOOKUP($A12,'Enter data here!'!$C$96:$CN$100,4,FALSE)),"",IF('Enter data here!'!$CP$97=0,"",IF(HLOOKUP($A12,'Enter data here!'!$C$96:$CN$100,4,FALSE)=0,"",(HLOOKUP($A12,'Enter data here!'!$C$96:$CN$100,5,FALSE)))))</f>
        <v/>
      </c>
      <c r="AV12" s="43" t="str">
        <f>IF(ISERROR(HLOOKUP($A12,'Enter data here!'!$C$96:$CN$100,4,FALSE)),"",IF('Enter data here!'!$CP$97=0,"",IF(HLOOKUP($A12,'Enter data here!'!$C$96:$CN$100,4,FALSE)=0,"",(HLOOKUP($A12,'Enter data here!'!$C$96:$CN$100,2,FALSE)))))</f>
        <v/>
      </c>
      <c r="AW12" s="43" t="str">
        <f>IF(ISERROR(HLOOKUP($A12,'Enter data here!'!$C$96:$CN$100,4,FALSE)),"",IF('Enter data here!'!$CP$97=0,"",IF(HLOOKUP($A12,'Enter data here!'!$C$96:$CN$100,4,FALSE)=0,"",(HLOOKUP($A12,'Enter data here!'!$C$96:$CN$100,4,FALSE)))))</f>
        <v/>
      </c>
      <c r="AX12" s="43" t="str">
        <f>IF(ISERROR(HLOOKUP($A12,'Enter data here!'!$C$101:$CN$105,4,FALSE)),"",IF('Enter data here!'!$CP$102=0,"",IF(HLOOKUP($A12,'Enter data here!'!$C$101:$CN$105,4,FALSE)=0,"",(HLOOKUP($A12,'Enter data here!'!$C$101:$CN$105,5,FALSE)))))</f>
        <v/>
      </c>
      <c r="AY12" s="43" t="str">
        <f>IF(ISERROR(HLOOKUP($A12,'Enter data here!'!$C$101:$CN$105,4,FALSE)),"",IF('Enter data here!'!$CP$102=0,"",IF(HLOOKUP($A12,'Enter data here!'!$C$101:$CN$105,4,FALSE)=0,"",(HLOOKUP($A12,'Enter data here!'!$C$101:$CN$105,2,FALSE)))))</f>
        <v/>
      </c>
      <c r="AZ12" s="43" t="str">
        <f>IF(ISERROR(HLOOKUP($A12,'Enter data here!'!$C$101:$CN$105,4,FALSE)),"",IF('Enter data here!'!$CP$102=0,"",IF(HLOOKUP($A12,'Enter data here!'!$C$101:$CN$105,4,FALSE)=0,"",(HLOOKUP($A12,'Enter data here!'!$C$101:$CN$105,4,FALSE)))))</f>
        <v/>
      </c>
      <c r="BA12" s="43" t="str">
        <f>IF(ISERROR(HLOOKUP($A12,'Enter data here!'!$C$106:$CN$110,4,FALSE)),"",IF('Enter data here!'!$CP$107=0,"",IF(HLOOKUP($A12,'Enter data here!'!$C$106:$CN$110,4,FALSE)=0,"",(HLOOKUP($A12,'Enter data here!'!$C$106:$CN$110,5,FALSE)))))</f>
        <v/>
      </c>
      <c r="BB12" s="43" t="str">
        <f>IF(ISERROR(HLOOKUP($A12,'Enter data here!'!$C$106:$CN$110,4,FALSE)),"",IF('Enter data here!'!$CP$107=0,"",IF(HLOOKUP($A12,'Enter data here!'!$C$106:$CN$110,4,FALSE)=0,"",(HLOOKUP($A12,'Enter data here!'!$C$106:$CN$110,2,FALSE)))))</f>
        <v/>
      </c>
      <c r="BC12" s="43" t="str">
        <f>IF(ISERROR(HLOOKUP($A12,'Enter data here!'!$C$106:$CN$110,4,FALSE)),"",IF('Enter data here!'!$CP$107=0,"",IF(HLOOKUP($A12,'Enter data here!'!$C$106:$CN$110,4,FALSE)=0,"",(HLOOKUP($A12,'Enter data here!'!$C$106:$CN$110,4,FALSE)))))</f>
        <v/>
      </c>
      <c r="BD12" s="43" t="str">
        <f>IF(ISERROR(HLOOKUP($A12,'Enter data here!'!$C$111:$CN$115,4,FALSE)),"",IF('Enter data here!'!$CP$112=0,"",IF(HLOOKUP($A12,'Enter data here!'!$C$111:$CN$115,4,FALSE)=0,"",(HLOOKUP($A12,'Enter data here!'!$C$111:$CN$115,5,FALSE)))))</f>
        <v/>
      </c>
      <c r="BE12" s="43" t="str">
        <f>IF(ISERROR(HLOOKUP($A12,'Enter data here!'!$C$111:$CN$115,4,FALSE)),"",IF('Enter data here!'!$CP$112=0,"",IF(HLOOKUP($A12,'Enter data here!'!$C$111:$CN$115,4,FALSE)=0,"",(HLOOKUP($A12,'Enter data here!'!$C$111:$CN$115,2,FALSE)))))</f>
        <v/>
      </c>
      <c r="BF12" s="43" t="str">
        <f>IF(ISERROR(HLOOKUP($A12,'Enter data here!'!$C$111:$CN$115,4,FALSE)),"",IF('Enter data here!'!$CP$112=0,"",IF(HLOOKUP($A12,'Enter data here!'!$C$111:$CN$115,4,FALSE)=0,"",(HLOOKUP($A12,'Enter data here!'!$C$111:$CN$115,4,FALSE)))))</f>
        <v/>
      </c>
      <c r="BG12" s="43" t="str">
        <f>IF(ISERROR(HLOOKUP($A12,'Enter data here!'!$C$116:$CN$120,4,FALSE)),"",IF('Enter data here!'!$CP$117=0,"",IF(HLOOKUP($A12,'Enter data here!'!$C$116:$CN$120,4,FALSE)=0,"",(HLOOKUP($A12,'Enter data here!'!$C$116:$CN$120,5,FALSE)))))</f>
        <v/>
      </c>
      <c r="BH12" s="53" t="str">
        <f>IF(ISERROR(HLOOKUP($A12,'Enter data here!'!$C$116:$CN$120,4,FALSE)),"",IF('Enter data here!'!$CP$117=0,"",IF(HLOOKUP($A12,'Enter data here!'!$C$116:$CN$120,4,FALSE)=0,"",(HLOOKUP($A12,'Enter data here!'!$C$116:$CN$120,2,FALSE)))))</f>
        <v/>
      </c>
      <c r="BI12" s="53" t="str">
        <f>IF(ISERROR(HLOOKUP($A12,'Enter data here!'!$C$116:$CN$120,4,FALSE)),"",IF('Enter data here!'!$CP$117=0,"",IF(HLOOKUP($A12,'Enter data here!'!$C$116:$CN$120,4,FALSE)=0,"",(HLOOKUP($A12,'Enter data here!'!$C$116:$CN$120,4,FALSE)))))</f>
        <v/>
      </c>
      <c r="BJ12" s="53" t="str">
        <f>IF(ISERROR(HLOOKUP($A12,'Enter data here!'!$C$121:$CN$125,4,FALSE)),"",IF('Enter data here!'!$CP$122=0,"",IF(HLOOKUP($A12,'Enter data here!'!$C$121:$CN$125,4,FALSE)=0,"",(HLOOKUP($A12,'Enter data here!'!$C$121:$CN$125,5,FALSE)))))</f>
        <v/>
      </c>
      <c r="BK12" s="53" t="str">
        <f>IF(ISERROR(HLOOKUP($A12,'Enter data here!'!$C$121:$CN$125,4,FALSE)),"",IF('Enter data here!'!$CP$122=0,"",IF(HLOOKUP($A12,'Enter data here!'!$C$121:$CN$125,4,FALSE)=0,"",(HLOOKUP($A12,'Enter data here!'!$C$121:$CN$125,2,FALSE)))))</f>
        <v/>
      </c>
      <c r="BL12" s="53" t="str">
        <f>IF(ISERROR(HLOOKUP($A12,'Enter data here!'!$C$121:$CN$125,4,FALSE)),"",IF('Enter data here!'!$CP$122=0,"",IF(HLOOKUP($A12,'Enter data here!'!$C$121:$CN$125,4,FALSE)=0,"",(HLOOKUP($A12,'Enter data here!'!$C$121:$CN$125,4,FALSE)))))</f>
        <v/>
      </c>
      <c r="BM12" s="53" t="str">
        <f>IF(ISERROR(HLOOKUP($A12,'Enter data here!'!$C$126:$CN$130,4,FALSE)),"",IF('Enter data here!'!$CP$127=0,"",IF(HLOOKUP($A12,'Enter data here!'!$C$126:$CN$130,4,FALSE)=0,"",(HLOOKUP($A12,'Enter data here!'!$C$126:$CN$130,5,FALSE)))))</f>
        <v/>
      </c>
      <c r="BN12" s="53" t="str">
        <f>IF(ISERROR(HLOOKUP($A12,'Enter data here!'!$C$126:$CN$130,4,FALSE)),"",IF('Enter data here!'!$CP$127=0,"",IF(HLOOKUP($A12,'Enter data here!'!$C$126:$CN$130,4,FALSE)=0,"",(HLOOKUP($A12,'Enter data here!'!$C$126:$CN$130,2,FALSE)))))</f>
        <v/>
      </c>
      <c r="BO12" s="53" t="str">
        <f>IF(ISERROR(HLOOKUP($A12,'Enter data here!'!$C$126:$CN$130,4,FALSE)),"",IF('Enter data here!'!$CP$127=0,"",IF(HLOOKUP($A12,'Enter data here!'!$C$126:$CN$130,4,FALSE)=0,"",(HLOOKUP($A12,'Enter data here!'!$C$126:$CN$130,4,FALSE)))))</f>
        <v/>
      </c>
      <c r="BP12" s="53" t="str">
        <f>IF(ISERROR(HLOOKUP($A12,'Enter data here!'!$C$131:$CN$135,4,FALSE)),"",IF('Enter data here!'!$CP$132=0,"",IF(HLOOKUP($A12,'Enter data here!'!$C$131:$CN$135,4,FALSE)=0,"",(HLOOKUP($A12,'Enter data here!'!$C$131:$CN$135,5,FALSE)))))</f>
        <v/>
      </c>
      <c r="BQ12" s="53" t="str">
        <f>IF(ISERROR(HLOOKUP($A12,'Enter data here!'!$C$131:$CN$135,4,FALSE)),"",IF('Enter data here!'!$CP$132=0,"",IF(HLOOKUP($A12,'Enter data here!'!$C$131:$CN$135,4,FALSE)=0,"",(HLOOKUP($A12,'Enter data here!'!$C$131:$CN$135,2,FALSE)))))</f>
        <v/>
      </c>
      <c r="BR12" s="53" t="str">
        <f>IF(ISERROR(HLOOKUP($A12,'Enter data here!'!$C$131:$CN$135,4,FALSE)),"",IF('Enter data here!'!$CP$132=0,"",IF(HLOOKUP($A12,'Enter data here!'!$C$131:$CN$135,4,FALSE)=0,"",(HLOOKUP($A12,'Enter data here!'!$C$131:$CN$135,4,FALSE)))))</f>
        <v/>
      </c>
      <c r="BS12" s="53" t="str">
        <f>IF(ISERROR(HLOOKUP($A12,'Enter data here!'!$C$136:$CN$140,4,FALSE)),"",IF('Enter data here!'!$CP$137=0,"",IF(HLOOKUP($A12,'Enter data here!'!$C$136:$CN$140,4,FALSE)=0,"",(HLOOKUP($A12,'Enter data here!'!$C$136:$CN$140,5,FALSE)))))</f>
        <v/>
      </c>
      <c r="BT12" s="53" t="str">
        <f>IF(ISERROR(HLOOKUP($A12,'Enter data here!'!$C$136:$CN$140,4,FALSE)),"",IF('Enter data here!'!$CP$137=0,"",IF(HLOOKUP($A12,'Enter data here!'!$C$136:$CN$140,4,FALSE)=0,"",(HLOOKUP($A12,'Enter data here!'!$C$136:$CN$140,2,FALSE)))))</f>
        <v/>
      </c>
      <c r="BU12" s="53" t="str">
        <f>IF(ISERROR(HLOOKUP($A12,'Enter data here!'!$C$136:$CN$140,4,FALSE)),"",IF('Enter data here!'!$CP$137=0,"",IF(HLOOKUP($A12,'Enter data here!'!$C$136:$CN$140,4,FALSE)=0,"",(HLOOKUP($A12,'Enter data here!'!$C$136:$CN$140,4,FALSE)))))</f>
        <v/>
      </c>
      <c r="BV12" s="53" t="str">
        <f>IF(ISERROR(HLOOKUP($A12,'Enter data here!'!$C$141:$CN$145,4,FALSE)),"",IF('Enter data here!'!$CP$142=0,"",IF(HLOOKUP($A12,'Enter data here!'!$C$141:$CN$145,4,FALSE)=0,"",(HLOOKUP($A12,'Enter data here!'!$C$141:$CN$145,5,FALSE)))))</f>
        <v/>
      </c>
      <c r="BW12" s="53" t="str">
        <f>IF(ISERROR(HLOOKUP($A12,'Enter data here!'!$C$141:$CN$145,4,FALSE)),"",IF('Enter data here!'!$CP$142=0,"",IF(HLOOKUP($A12,'Enter data here!'!$C$141:$CN$145,4,FALSE)=0,"",(HLOOKUP($A12,'Enter data here!'!$C$141:$CN$145,2,FALSE)))))</f>
        <v/>
      </c>
      <c r="BX12" s="53" t="str">
        <f>IF(ISERROR(HLOOKUP($A12,'Enter data here!'!$C$141:$CN$145,4,FALSE)),"",IF('Enter data here!'!$CP$142=0,"",IF(HLOOKUP($A12,'Enter data here!'!$C$141:$CN$145,4,FALSE)=0,"",(HLOOKUP($A12,'Enter data here!'!$C$141:$CN$145,4,FALSE)))))</f>
        <v/>
      </c>
      <c r="BY12" s="53" t="str">
        <f>IF(ISERROR(HLOOKUP($A12,'Enter data here!'!$C$146:$CN$150,4,FALSE)),"",IF('Enter data here!'!$CP$147=0,"",IF(HLOOKUP($A12,'Enter data here!'!$C$146:$CN$150,4,FALSE)=0,"",(HLOOKUP($A12,'Enter data here!'!$C$146:$CN$150,5,FALSE)))))</f>
        <v/>
      </c>
      <c r="BZ12" s="53" t="str">
        <f>IF(ISERROR(HLOOKUP($A12,'Enter data here!'!$C$146:$CN$150,4,FALSE)),"",IF('Enter data here!'!$CP$147=0,"",IF(HLOOKUP($A12,'Enter data here!'!$C$146:$CN$150,4,FALSE)=0,"",(HLOOKUP($A12,'Enter data here!'!$C$146:$CN$150,2,FALSE)))))</f>
        <v/>
      </c>
      <c r="CA12" s="53" t="str">
        <f>IF(ISERROR(HLOOKUP($A12,'Enter data here!'!$C$146:$CN$150,4,FALSE)),"",IF('Enter data here!'!$CP$147=0,"",IF(HLOOKUP($A12,'Enter data here!'!$C$146:$CN$150,4,FALSE)=0,"",(HLOOKUP($A12,'Enter data here!'!$C$146:$CN$150,4,FALSE)))))</f>
        <v/>
      </c>
      <c r="CB12" s="53" t="str">
        <f>IF(ISERROR(HLOOKUP($A12,'Enter data here!'!$C$151:$CN$155,4,FALSE)),"",IF('Enter data here!'!$CP$152=0,"",IF(HLOOKUP($A12,'Enter data here!'!$C$151:$CN$155,4,FALSE)=0,"",(HLOOKUP($A12,'Enter data here!'!$C$151:$CN$155,5,FALSE)))))</f>
        <v/>
      </c>
      <c r="CC12" s="53" t="str">
        <f>IF(ISERROR(HLOOKUP($A12,'Enter data here!'!$C$151:$CN$155,4,FALSE)),"",IF('Enter data here!'!$CP$152=0,"",IF(HLOOKUP($A12,'Enter data here!'!$C$151:$CN$155,4,FALSE)=0,"",(HLOOKUP($A12,'Enter data here!'!$C$151:$CN$155,2,FALSE)))))</f>
        <v/>
      </c>
      <c r="CD12" s="53" t="str">
        <f>IF(ISERROR(HLOOKUP($A12,'Enter data here!'!$C$151:$CN$155,4,FALSE)),"",IF('Enter data here!'!$CP$152=0,"",IF(HLOOKUP($A12,'Enter data here!'!$C$151:$CN$155,4,FALSE)=0,"",(HLOOKUP($A12,'Enter data here!'!$C$151:$CN$155,4,FALSE)))))</f>
        <v/>
      </c>
      <c r="CE12" s="53" t="str">
        <f>IF(ISERROR(HLOOKUP($A12,'Enter data here!'!$C$156:$CN$160,4,FALSE)),"",IF('Enter data here!'!$CP$157=0,"",IF(HLOOKUP($A12,'Enter data here!'!$C$156:$CN$160,4,FALSE)=0,"",(HLOOKUP($A12,'Enter data here!'!$C$156:$CN$160,5,FALSE)))))</f>
        <v/>
      </c>
      <c r="CF12" s="53" t="str">
        <f>IF(ISERROR(HLOOKUP($A12,'Enter data here!'!$C$156:$CN$160,4,FALSE)),"",IF('Enter data here!'!$CP$157=0,"",IF(HLOOKUP($A12,'Enter data here!'!$C$156:$CN$160,4,FALSE)=0,"",(HLOOKUP($A12,'Enter data here!'!$C$156:$CN$160,2,FALSE)))))</f>
        <v/>
      </c>
      <c r="CG12" s="53" t="str">
        <f>IF(ISERROR(HLOOKUP($A12,'Enter data here!'!$C$156:$CN$160,4,FALSE)),"",IF('Enter data here!'!$CP$157=0,"",IF(HLOOKUP($A12,'Enter data here!'!$C$156:$CN$160,4,FALSE)=0,"",(HLOOKUP($A12,'Enter data here!'!$C$156:$CN$160,4,FALSE)))))</f>
        <v/>
      </c>
      <c r="CH12" s="53" t="str">
        <f>IF(ISERROR(HLOOKUP($A12,'Enter data here!'!$C$161:$CN$165,4,FALSE)),"",IF('Enter data here!'!$CP$162=0,"",IF(HLOOKUP($A12,'Enter data here!'!$C$161:$CN$165,4,FALSE)=0,"",(HLOOKUP($A12,'Enter data here!'!$C$161:$CN$165,5,FALSE)))))</f>
        <v/>
      </c>
      <c r="CI12" s="53" t="str">
        <f>IF(ISERROR(HLOOKUP($A12,'Enter data here!'!$C$161:$CN$165,4,FALSE)),"",IF('Enter data here!'!$CP$162=0,"",IF(HLOOKUP($A12,'Enter data here!'!$C$161:$CN$165,4,FALSE)=0,"",(HLOOKUP($A12,'Enter data here!'!$C$161:$CN$165,2,FALSE)))))</f>
        <v/>
      </c>
      <c r="CJ12" s="53" t="str">
        <f>IF(ISERROR(HLOOKUP($A12,'Enter data here!'!$C$161:$CN$165,4,FALSE)),"",IF('Enter data here!'!$CP$162=0,"",IF(HLOOKUP($A12,'Enter data here!'!$C$161:$CN$165,4,FALSE)=0,"",(HLOOKUP($A12,'Enter data here!'!$C$161:$CN$165,4,FALSE)))))</f>
        <v/>
      </c>
      <c r="CK12" s="53" t="str">
        <f>IF(ISERROR(HLOOKUP($A12,'Enter data here!'!$C$166:$CN$170,4,FALSE)),"",IF('Enter data here!'!$CP$167=0,"",IF(HLOOKUP($A12,'Enter data here!'!$C$166:$CN$170,4,FALSE)=0,"",(HLOOKUP($A12,'Enter data here!'!$C$166:$CN$170,5,FALSE)))))</f>
        <v/>
      </c>
      <c r="CL12" s="53" t="str">
        <f>IF(ISERROR(HLOOKUP($A12,'Enter data here!'!$C$166:$CN$170,4,FALSE)),"",IF('Enter data here!'!$CP$167=0,"",IF(HLOOKUP($A12,'Enter data here!'!$C$166:$CN$170,4,FALSE)=0,"",(HLOOKUP($A12,'Enter data here!'!$C$166:$CN$170,2,FALSE)))))</f>
        <v/>
      </c>
      <c r="CM12" s="53" t="str">
        <f>IF(ISERROR(HLOOKUP($A12,'Enter data here!'!$C$166:$CN$170,4,FALSE)),"",IF('Enter data here!'!$CP$167=0,"",IF(HLOOKUP($A12,'Enter data here!'!$C$166:$CN$170,4,FALSE)=0,"",(HLOOKUP($A12,'Enter data here!'!$C$166:$CN$170,4,FALSE)))))</f>
        <v/>
      </c>
      <c r="CN12" s="53" t="str">
        <f>IF(ISERROR(HLOOKUP($A12,'Enter data here!'!$C$171:$CN$175,4,FALSE)),"",IF('Enter data here!'!$CP$172=0,"",IF(HLOOKUP($A12,'Enter data here!'!$C$171:$CN$175,4,FALSE)=0,"",(HLOOKUP($A12,'Enter data here!'!$C$171:$CN$175,5,FALSE)))))</f>
        <v/>
      </c>
      <c r="CO12" s="53" t="str">
        <f>IF(ISERROR(HLOOKUP($A12,'Enter data here!'!$C$171:$CN$175,4,FALSE)),"",IF('Enter data here!'!$CP$172=0,"",IF(HLOOKUP($A12,'Enter data here!'!$C$171:$CN$175,4,FALSE)=0,"",(HLOOKUP($A12,'Enter data here!'!$C$171:$CN$175,2,FALSE)))))</f>
        <v/>
      </c>
      <c r="CP12" s="53" t="str">
        <f>IF(ISERROR(HLOOKUP($A12,'Enter data here!'!$C$171:$CN$175,4,FALSE)),"",IF('Enter data here!'!$CP$172=0,"",IF(HLOOKUP($A12,'Enter data here!'!$C$171:$CN$175,4,FALSE)=0,"",(HLOOKUP($A12,'Enter data here!'!$C$171:$CN$175,4,FALSE)))))</f>
        <v/>
      </c>
      <c r="CQ12" s="53" t="str">
        <f>IF(ISERROR(HLOOKUP($A12,'Enter data here!'!$C$176:$CN$180,4,FALSE)),"",IF('Enter data here!'!$CP$177=0,"",IF(HLOOKUP($A12,'Enter data here!'!$C$176:$CN$180,4,FALSE)=0,"",(HLOOKUP($A12,'Enter data here!'!$C$176:$CN$180,5,FALSE)))))</f>
        <v/>
      </c>
      <c r="CR12" s="53" t="str">
        <f>IF(ISERROR(HLOOKUP($A12,'Enter data here!'!$C$176:$CN$180,4,FALSE)),"",IF('Enter data here!'!$CP$177=0,"",IF(HLOOKUP($A12,'Enter data here!'!$C$176:$CN$180,4,FALSE)=0,"",(HLOOKUP($A12,'Enter data here!'!$C$176:$CN$180,2,FALSE)))))</f>
        <v/>
      </c>
      <c r="CS12" s="53" t="str">
        <f>IF(ISERROR(HLOOKUP($A12,'Enter data here!'!$C$176:$CN$180,4,FALSE)),"",IF('Enter data here!'!$CP$177=0,"",IF(HLOOKUP($A12,'Enter data here!'!$C$176:$CN$180,4,FALSE)=0,"",(HLOOKUP($A12,'Enter data here!'!$C$176:$CN$180,4,FALSE)))))</f>
        <v/>
      </c>
      <c r="CT12" s="53" t="str">
        <f>IF(ISERROR(HLOOKUP($A12,'Enter data here!'!$C$181:$CN$185,4,FALSE)),"",IF('Enter data here!'!$CP$182=0,"",IF(HLOOKUP($A12,'Enter data here!'!$C$181:$CN$185,4,FALSE)=0,"",(HLOOKUP($A12,'Enter data here!'!$C$181:$CN$185,5,FALSE)))))</f>
        <v/>
      </c>
      <c r="CU12" s="53" t="str">
        <f>IF(ISERROR(HLOOKUP($A12,'Enter data here!'!$C$181:$CN$185,4,FALSE)),"",IF('Enter data here!'!$CP$182=0,"",IF(HLOOKUP($A12,'Enter data here!'!$C$181:$CN$185,4,FALSE)=0,"",(HLOOKUP($A12,'Enter data here!'!$C$181:$CN$185,2,FALSE)))))</f>
        <v/>
      </c>
      <c r="CV12" s="53" t="str">
        <f>IF(ISERROR(HLOOKUP($A12,'Enter data here!'!$C$181:$CN$185,4,FALSE)),"",IF('Enter data here!'!$CP$182=0,"",IF(HLOOKUP($A12,'Enter data here!'!$C$181:$CN$185,4,FALSE)=0,"",(HLOOKUP($A12,'Enter data here!'!$C$181:$CN$185,4,FALSE)))))</f>
        <v/>
      </c>
      <c r="CW12" s="53" t="str">
        <f>IF(ISERROR(HLOOKUP($A12,'Enter data here!'!$C$186:$CN$190,4,FALSE)),"",IF('Enter data here!'!$CP$187=0,"",IF(HLOOKUP($A12,'Enter data here!'!$C$186:$CN$190,4,FALSE)=0,"",(HLOOKUP($A12,'Enter data here!'!$C$186:$CN$190,5,FALSE)))))</f>
        <v/>
      </c>
      <c r="CX12" s="53" t="str">
        <f>IF(ISERROR(HLOOKUP($A12,'Enter data here!'!$C$186:$CN$190,4,FALSE)),"",IF('Enter data here!'!$CP$187=0,"",IF(HLOOKUP($A12,'Enter data here!'!$C$186:$CN$190,4,FALSE)=0,"",(HLOOKUP($A12,'Enter data here!'!$C$186:$CN$190,2,FALSE)))))</f>
        <v/>
      </c>
      <c r="CY12" s="53" t="str">
        <f>IF(ISERROR(HLOOKUP($A12,'Enter data here!'!$C$186:$CN$190,4,FALSE)),"",IF('Enter data here!'!$CP$187=0,"",IF(HLOOKUP($A12,'Enter data here!'!$C$186:$CN$190,4,FALSE)=0,"",(HLOOKUP($A12,'Enter data here!'!$C$186:$CN$190,4,FALSE)))))</f>
        <v/>
      </c>
      <c r="CZ12" s="53" t="str">
        <f>IF(ISERROR(HLOOKUP($A12,'Enter data here!'!$C$191:$CN$195,4,FALSE)),"",IF('Enter data here!'!$CP$192=0,"",IF(HLOOKUP($A12,'Enter data here!'!$C$191:$CN$195,4,FALSE)=0,"",(HLOOKUP($A12,'Enter data here!'!$C$191:$CN$195,5,FALSE)))))</f>
        <v/>
      </c>
      <c r="DA12" s="53" t="str">
        <f>IF(ISERROR(HLOOKUP($A12,'Enter data here!'!$C$191:$CN$195,4,FALSE)),"",IF('Enter data here!'!$CP$192=0,"",IF(HLOOKUP($A12,'Enter data here!'!$C$191:$CN$195,4,FALSE)=0,"",(HLOOKUP($A12,'Enter data here!'!$C$191:$CN$195,2,FALSE)))))</f>
        <v/>
      </c>
      <c r="DB12" s="53" t="str">
        <f>IF(ISERROR(HLOOKUP($A12,'Enter data here!'!$C$191:$CN$195,4,FALSE)),"",IF('Enter data here!'!$CP$192=0,"",IF(HLOOKUP($A12,'Enter data here!'!$C$191:$CN$195,4,FALSE)=0,"",(HLOOKUP($A12,'Enter data here!'!$C$191:$CN$195,4,FALSE)))))</f>
        <v/>
      </c>
      <c r="DC12" s="53" t="str">
        <f>IF(ISERROR(HLOOKUP($A12,'Enter data here!'!$C$196:$CN$200,4,FALSE)),"",IF('Enter data here!'!$CP$197=0,"",IF(HLOOKUP($A12,'Enter data here!'!$C$196:$CN$200,4,FALSE)=0,"",(HLOOKUP($A12,'Enter data here!'!$C$196:$CN$200,5,FALSE)))))</f>
        <v/>
      </c>
      <c r="DD12" s="53" t="str">
        <f>IF(ISERROR(HLOOKUP($A12,'Enter data here!'!$C$196:$CN$200,4,FALSE)),"",IF('Enter data here!'!$CP$197=0,"",IF(HLOOKUP($A12,'Enter data here!'!$C$196:$CN$200,4,FALSE)=0,"",(HLOOKUP($A12,'Enter data here!'!$C$196:$CN$200,2,FALSE)))))</f>
        <v/>
      </c>
      <c r="DE12" s="53" t="str">
        <f>IF(ISERROR(HLOOKUP($A12,'Enter data here!'!$C$196:$CN$200,4,FALSE)),"",IF('Enter data here!'!$CP$197=0,"",IF(HLOOKUP($A12,'Enter data here!'!$C$196:$CN$200,4,FALSE)=0,"",(HLOOKUP($A12,'Enter data here!'!$C$196:$CN$200,4,FALSE)))))</f>
        <v/>
      </c>
      <c r="DF12" s="53" t="str">
        <f>IF(ISERROR(HLOOKUP($A12,'Enter data here!'!$C$201:$CN$205,4,FALSE)),"",IF('Enter data here!'!$CP$202=0,"",IF(HLOOKUP($A12,'Enter data here!'!$C$201:$CN$205,4,FALSE)=0,"",(HLOOKUP($A12,'Enter data here!'!$C$201:$CN$205,5,FALSE)))))</f>
        <v/>
      </c>
      <c r="DG12" s="53" t="str">
        <f>IF(ISERROR(HLOOKUP($A12,'Enter data here!'!$C$201:$CN$205,4,FALSE)),"",IF('Enter data here!'!$CP$202=0,"",IF(HLOOKUP($A12,'Enter data here!'!$C$201:$CN$205,4,FALSE)=0,"",(HLOOKUP($A12,'Enter data here!'!$C$201:$CN$205,2,FALSE)))))</f>
        <v/>
      </c>
      <c r="DH12" s="53" t="str">
        <f>IF(ISERROR(HLOOKUP($A12,'Enter data here!'!$C$201:$CN$205,4,FALSE)),"",IF('Enter data here!'!$CP$202=0,"",IF(HLOOKUP($A12,'Enter data here!'!$C$201:$CN$205,4,FALSE)=0,"",(HLOOKUP($A12,'Enter data here!'!$C$201:$CN$205,4,FALSE)))))</f>
        <v/>
      </c>
      <c r="DI12" s="53" t="str">
        <f>IF(ISERROR(HLOOKUP($A12,'Enter data here!'!$C$206:$CN$210,4,FALSE)),"",IF('Enter data here!'!$CP$207=0,"",IF(HLOOKUP($A12,'Enter data here!'!$C$206:$CN$210,4,FALSE)=0,"",(HLOOKUP($A12,'Enter data here!'!$C$206:$CN$210,5,FALSE)))))</f>
        <v/>
      </c>
      <c r="DJ12" s="53" t="str">
        <f>IF(ISERROR(HLOOKUP($A12,'Enter data here!'!$C$206:$CN$210,4,FALSE)),"",IF('Enter data here!'!$CP$207=0,"",IF(HLOOKUP($A12,'Enter data here!'!$C$206:$CN$210,4,FALSE)=0,"",(HLOOKUP($A12,'Enter data here!'!$C$206:$CN$210,2,FALSE)))))</f>
        <v/>
      </c>
      <c r="DK12" s="53" t="str">
        <f>IF(ISERROR(HLOOKUP($A12,'Enter data here!'!$C$206:$CN$210,4,FALSE)),"",IF('Enter data here!'!$CP$207=0,"",IF(HLOOKUP($A12,'Enter data here!'!$C$206:$CN$210,4,FALSE)=0,"",(HLOOKUP($A12,'Enter data here!'!$C$206:$CN$210,4,FALSE)))))</f>
        <v/>
      </c>
      <c r="DL12" s="53" t="str">
        <f>IF(ISERROR(HLOOKUP($A12,'Enter data here!'!$C$211:$CN$215,4,FALSE)),"",IF('Enter data here!'!$CP$212=0,"",IF(HLOOKUP($A12,'Enter data here!'!$C$211:$CN$215,4,FALSE)=0,"",(HLOOKUP($A12,'Enter data here!'!$C$211:$CN$215,5,FALSE)))))</f>
        <v/>
      </c>
      <c r="DM12" s="53" t="str">
        <f>IF(ISERROR(HLOOKUP($A12,'Enter data here!'!$C$211:$CN$215,4,FALSE)),"",IF('Enter data here!'!$CP$212=0,"",IF(HLOOKUP($A12,'Enter data here!'!$C$211:$CN$215,4,FALSE)=0,"",(HLOOKUP($A12,'Enter data here!'!$C$211:$CN$215,2,FALSE)))))</f>
        <v/>
      </c>
      <c r="DN12" s="53" t="str">
        <f>IF(ISERROR(HLOOKUP($A12,'Enter data here!'!$C$211:$CN$215,4,FALSE)),"",IF('Enter data here!'!$CP$212=0,"",IF(HLOOKUP($A12,'Enter data here!'!$C$211:$CN$215,4,FALSE)=0,"",(HLOOKUP($A12,'Enter data here!'!$C$211:$CN$215,4,FALSE)))))</f>
        <v/>
      </c>
      <c r="DO12" s="53" t="str">
        <f>IF(ISERROR(HLOOKUP($A12,'Enter data here!'!$C$216:$CN$220,4,FALSE)),"",IF('Enter data here!'!$CP$217=0,"",IF(HLOOKUP($A12,'Enter data here!'!$C$216:$CN$220,4,FALSE)=0,"",(HLOOKUP($A12,'Enter data here!'!$C$216:$CN$220,5,FALSE)))))</f>
        <v/>
      </c>
      <c r="DP12" s="53" t="str">
        <f>IF(ISERROR(HLOOKUP($A12,'Enter data here!'!$C$216:$CN$220,4,FALSE)),"",IF('Enter data here!'!$CP$217=0,"",IF(HLOOKUP($A12,'Enter data here!'!$C$216:$CN$220,4,FALSE)=0,"",(HLOOKUP($A12,'Enter data here!'!$C$216:$CN$220,2,FALSE)))))</f>
        <v/>
      </c>
      <c r="DQ12" s="53" t="str">
        <f>IF(ISERROR(HLOOKUP($A12,'Enter data here!'!$C$216:$CN$220,4,FALSE)),"",IF('Enter data here!'!$CP$217=0,"",IF(HLOOKUP($A12,'Enter data here!'!$C$216:$CN$220,4,FALSE)=0,"",(HLOOKUP($A12,'Enter data here!'!$C$216:$CN$220,4,FALSE)))))</f>
        <v/>
      </c>
      <c r="DR12" s="53" t="str">
        <f>IF(ISERROR(HLOOKUP($A12,'Enter data here!'!$C$221:$CN$225,4,FALSE)),"",IF('Enter data here!'!$CP$222=0,"",IF(HLOOKUP($A12,'Enter data here!'!$C$221:$CN$225,4,FALSE)=0,"",(HLOOKUP($A12,'Enter data here!'!$C$221:$CN$225,5,FALSE)))))</f>
        <v/>
      </c>
      <c r="DS12" s="53" t="str">
        <f>IF(ISERROR(HLOOKUP($A12,'Enter data here!'!$C$221:$CN$225,4,FALSE)),"",IF('Enter data here!'!$CP$222=0,"",IF(HLOOKUP($A12,'Enter data here!'!$C$221:$CN$225,4,FALSE)=0,"",(HLOOKUP($A12,'Enter data here!'!$C$221:$CN$225,2,FALSE)))))</f>
        <v/>
      </c>
      <c r="DT12" s="53" t="str">
        <f>IF(ISERROR(HLOOKUP($A12,'Enter data here!'!$C$221:$CN$225,4,FALSE)),"",IF('Enter data here!'!$CP$222=0,"",IF(HLOOKUP($A12,'Enter data here!'!$C$221:$CN$225,4,FALSE)=0,"",(HLOOKUP($A12,'Enter data here!'!$C$221:$CN$225,4,FALSE)))))</f>
        <v/>
      </c>
    </row>
    <row r="13" spans="1:124">
      <c r="A13" s="13">
        <v>4</v>
      </c>
      <c r="B13" s="43" t="str">
        <f>IF(ISERROR(HLOOKUP($A13,'Enter data here!'!$C$21:$CN$25,4,FALSE)),"",IF('Enter data here!'!$CP$22=0,"",IF(HLOOKUP($A13,'Enter data here!'!$C$21:$CN$25,4,FALSE)=0,"",(HLOOKUP($A13,'Enter data here!'!$C$21:$CN$25,5,FALSE)))))</f>
        <v/>
      </c>
      <c r="C13" s="43" t="str">
        <f>IF(ISERROR(HLOOKUP($A13,'Enter data here!'!$C$21:$CN$25,4,FALSE)),"",IF('Enter data here!'!$CP$22=0,"",IF(HLOOKUP($A13,'Enter data here!'!$C$21:$CN$25,4,FALSE)=0,"",(HLOOKUP($A13,'Enter data here!'!$C$21:$CN$25,2,FALSE)))))</f>
        <v/>
      </c>
      <c r="D13" s="43" t="str">
        <f>IF(ISERROR(HLOOKUP($A13,'Enter data here!'!$C$21:$CN$25,4,FALSE)),"",IF('Enter data here!'!$CP$22=0,"",IF(HLOOKUP($A13,'Enter data here!'!$C$21:$CN$25,4,FALSE)=0,"",(HLOOKUP($A13,'Enter data here!'!$C$21:$CN$25,4,FALSE)))))</f>
        <v/>
      </c>
      <c r="E13" s="43" t="str">
        <f ca="1">IF(ISERROR(HLOOKUP($A13,'Enter data here!'!$C$26:$CN$30,4,FALSE)),"",IF('Enter data here!'!$CP$27=0,"",IF(HLOOKUP($A13,'Enter data here!'!$C$26:$CN$30,4,FALSE)=0,"",(HLOOKUP($A13,'Enter data here!'!$C$26:$CN$30,5,FALSE)))))</f>
        <v>Peter Kowalski</v>
      </c>
      <c r="F13" s="43">
        <f ca="1">IF(ISERROR(HLOOKUP($A13,'Enter data here!'!$C$26:$CN$30,4,FALSE)),"",IF('Enter data here!'!$CP$27=0,"",IF(HLOOKUP($A13,'Enter data here!'!$C$26:$CN$30,4,FALSE)=0,"",(HLOOKUP($A13,'Enter data here!'!$C$26:$CN$30,2,FALSE)))))</f>
        <v>40.53</v>
      </c>
      <c r="G13" s="43">
        <f ca="1">IF(ISERROR(HLOOKUP($A13,'Enter data here!'!$C$26:$CN$30,4,FALSE)),"",IF('Enter data here!'!$CP$27=0,"",IF(HLOOKUP($A13,'Enter data here!'!$C$26:$CN$30,4,FALSE)=0,"",(HLOOKUP($A13,'Enter data here!'!$C$26:$CN$30,4,FALSE)))))</f>
        <v>919.5657537626347</v>
      </c>
      <c r="H13" s="43" t="str">
        <f ca="1">IF(ISERROR(HLOOKUP($A13,'Enter data here!'!$C$31:$CN$35,4,FALSE)),"",IF('Enter data here!'!$CP$32=0,"",IF(HLOOKUP($A13,'Enter data here!'!$C$31:$CN$35,4,FALSE)=0,"",(HLOOKUP($A13,'Enter data here!'!$C$31:$CN$35,5,FALSE)))))</f>
        <v>André Austen</v>
      </c>
      <c r="I13" s="43">
        <f ca="1">IF(ISERROR(HLOOKUP($A13,'Enter data here!'!$C$31:$CN$35,4,FALSE)),"",IF('Enter data here!'!$CP$32=0,"",IF(HLOOKUP($A13,'Enter data here!'!$C$31:$CN$35,4,FALSE)=0,"",(HLOOKUP($A13,'Enter data here!'!$C$31:$CN$35,2,FALSE)))))</f>
        <v>39.1</v>
      </c>
      <c r="J13" s="43">
        <f ca="1">IF(ISERROR(HLOOKUP($A13,'Enter data here!'!$C$31:$CN$35,4,FALSE)),"",IF('Enter data here!'!$CP$32=0,"",IF(HLOOKUP($A13,'Enter data here!'!$C$31:$CN$35,4,FALSE)=0,"",(HLOOKUP($A13,'Enter data here!'!$C$31:$CN$35,4,FALSE)))))</f>
        <v>931.71355498719436</v>
      </c>
      <c r="K13" s="43" t="str">
        <f ca="1">IF(ISERROR(HLOOKUP($A13,'Enter data here!'!$C$36:$CN$40,4,FALSE)),"",IF('Enter data here!'!$CP$37=0,"",IF(HLOOKUP($A13,'Enter data here!'!$C$36:$CN$40,4,FALSE)=0,"",(HLOOKUP($A13,'Enter data here!'!$C$36:$CN$40,5,FALSE)))))</f>
        <v>Dieter Perlick</v>
      </c>
      <c r="L13" s="43">
        <f ca="1">IF(ISERROR(HLOOKUP($A13,'Enter data here!'!$C$36:$CN$40,4,FALSE)),"",IF('Enter data here!'!$CP$37=0,"",IF(HLOOKUP($A13,'Enter data here!'!$C$36:$CN$40,4,FALSE)=0,"",(HLOOKUP($A13,'Enter data here!'!$C$36:$CN$40,2,FALSE)))))</f>
        <v>34.97</v>
      </c>
      <c r="M13" s="43">
        <f ca="1">IF(ISERROR(HLOOKUP($A13,'Enter data here!'!$C$36:$CN$40,4,FALSE)),"",IF('Enter data here!'!$CP$37=0,"",IF(HLOOKUP($A13,'Enter data here!'!$C$36:$CN$40,4,FALSE)=0,"",(HLOOKUP($A13,'Enter data here!'!$C$36:$CN$40,4,FALSE)))))</f>
        <v>975.40749213611514</v>
      </c>
      <c r="N13" s="43" t="str">
        <f ca="1">IF(ISERROR(HLOOKUP($A13,'Enter data here!'!$C$41:$CN$45,4,FALSE)),"",IF('Enter data here!'!$CP$42=0,"",IF(HLOOKUP($A13,'Enter data here!'!$C$41:$CN$45,4,FALSE)=0,"",(HLOOKUP($A13,'Enter data here!'!$C$41:$CN$45,5,FALSE)))))</f>
        <v>Martin Newnham</v>
      </c>
      <c r="O13" s="43">
        <f ca="1">IF(ISERROR(HLOOKUP($A13,'Enter data here!'!$C$41:$CN$45,4,FALSE)),"",IF('Enter data here!'!$CP$42=0,"",IF(HLOOKUP($A13,'Enter data here!'!$C$41:$CN$45,4,FALSE)=0,"",(HLOOKUP($A13,'Enter data here!'!$C$41:$CN$45,2,FALSE)))))</f>
        <v>40.76</v>
      </c>
      <c r="P13" s="43">
        <f ca="1">IF(ISERROR(HLOOKUP($A13,'Enter data here!'!$C$41:$CN$45,4,FALSE)),"",IF('Enter data here!'!$CP$42=0,"",IF(HLOOKUP($A13,'Enter data here!'!$C$41:$CN$45,4,FALSE)=0,"",(HLOOKUP($A13,'Enter data here!'!$C$41:$CN$45,4,FALSE)))))</f>
        <v>917.56624141314808</v>
      </c>
      <c r="Q13" s="43" t="str">
        <f ca="1">IF(ISERROR(HLOOKUP($A13,'Enter data here!'!$C$46:$CN$50,4,FALSE)),"",IF('Enter data here!'!$CP$47=0,"",IF(HLOOKUP($A13,'Enter data here!'!$C$46:$CN$50,4,FALSE)=0,"",(HLOOKUP($A13,'Enter data here!'!$C$46:$CN$50,5,FALSE)))))</f>
        <v>Martin Newnham</v>
      </c>
      <c r="R13" s="43">
        <f ca="1">IF(ISERROR(HLOOKUP($A13,'Enter data here!'!$C$46:$CN$50,4,FALSE)),"",IF('Enter data here!'!$CP$47=0,"",IF(HLOOKUP($A13,'Enter data here!'!$C$46:$CN$50,4,FALSE)=0,"",(HLOOKUP($A13,'Enter data here!'!$C$46:$CN$50,2,FALSE)))))</f>
        <v>42.08</v>
      </c>
      <c r="S13" s="43">
        <f ca="1">IF(ISERROR(HLOOKUP($A13,'Enter data here!'!$C$46:$CN$50,4,FALSE)),"",IF('Enter data here!'!$CP$47=0,"",IF(HLOOKUP($A13,'Enter data here!'!$C$46:$CN$50,4,FALSE)=0,"",(HLOOKUP($A13,'Enter data here!'!$C$46:$CN$50,4,FALSE)))))</f>
        <v>931.55893536119595</v>
      </c>
      <c r="T13" s="43" t="str">
        <f ca="1">IF(ISERROR(HLOOKUP($A13,'Enter data here!'!$C$51:$CN$55,4,FALSE)),"",IF('Enter data here!'!$CP$52=0,"",IF(HLOOKUP($A13,'Enter data here!'!$C$51:$CN$55,4,FALSE)=0,"",(HLOOKUP($A13,'Enter data here!'!$C$51:$CN$55,5,FALSE)))))</f>
        <v>Mark Redsell</v>
      </c>
      <c r="U13" s="43">
        <f ca="1">IF(ISERROR(HLOOKUP($A13,'Enter data here!'!$C$51:$CN$55,4,FALSE)),"",IF('Enter data here!'!$CP$52=0,"",IF(HLOOKUP($A13,'Enter data here!'!$C$51:$CN$55,4,FALSE)=0,"",(HLOOKUP($A13,'Enter data here!'!$C$51:$CN$55,2,FALSE)))))</f>
        <v>42.14</v>
      </c>
      <c r="V13" s="43">
        <f ca="1">IF(ISERROR(HLOOKUP($A13,'Enter data here!'!$C$51:$CN$55,4,FALSE)),"",IF('Enter data here!'!$CP$52=0,"",IF(HLOOKUP($A13,'Enter data here!'!$C$51:$CN$55,4,FALSE)=0,"",(HLOOKUP($A13,'Enter data here!'!$C$51:$CN$55,4,FALSE)))))</f>
        <v>905.55291884193639</v>
      </c>
      <c r="W13" s="43" t="str">
        <f ca="1">IF(ISERROR(HLOOKUP($A13,'Enter data here!'!$C$56:$CN$60,4,FALSE)),"",IF('Enter data here!'!$CP$57=0,"",IF(HLOOKUP($A13,'Enter data here!'!$C$56:$CN$60,4,FALSE)=0,"",(HLOOKUP($A13,'Enter data here!'!$C$56:$CN$60,5,FALSE)))))</f>
        <v>Simon Thornton </v>
      </c>
      <c r="X13" s="43">
        <f ca="1">IF(ISERROR(HLOOKUP($A13,'Enter data here!'!$C$56:$CN$60,4,FALSE)),"",IF('Enter data here!'!$CP$57=0,"",IF(HLOOKUP($A13,'Enter data here!'!$C$56:$CN$60,4,FALSE)=0,"",(HLOOKUP($A13,'Enter data here!'!$C$56:$CN$60,2,FALSE)))))</f>
        <v>39.65</v>
      </c>
      <c r="Y13" s="43">
        <f ca="1">IF(ISERROR(HLOOKUP($A13,'Enter data here!'!$C$56:$CN$60,4,FALSE)),"",IF('Enter data here!'!$CP$57=0,"",IF(HLOOKUP($A13,'Enter data here!'!$C$56:$CN$60,4,FALSE)=0,"",(HLOOKUP($A13,'Enter data here!'!$C$56:$CN$60,4,FALSE)))))</f>
        <v>932.91298865069325</v>
      </c>
      <c r="Z13" s="43" t="str">
        <f>IF(ISERROR(HLOOKUP($A13,'Enter data here!'!$C$61:$CN$65,4,FALSE)),"",IF('Enter data here!'!$CP$62=0,"",IF(HLOOKUP($A13,'Enter data here!'!$C$61:$CN$65,4,FALSE)=0,"",(HLOOKUP($A13,'Enter data here!'!$C$61:$CN$65,5,FALSE)))))</f>
        <v/>
      </c>
      <c r="AA13" s="43" t="str">
        <f>IF(ISERROR(HLOOKUP($A13,'Enter data here!'!$C$61:$CN$65,4,FALSE)),"",IF('Enter data here!'!$CP$62=0,"",IF(HLOOKUP($A13,'Enter data here!'!$C$61:$CN$65,4,FALSE)=0,"",(HLOOKUP($A13,'Enter data here!'!$C$61:$CN$65,2,FALSE)))))</f>
        <v/>
      </c>
      <c r="AB13" s="43" t="str">
        <f>IF(ISERROR(HLOOKUP($A13,'Enter data here!'!$C$61:$CN$65,4,FALSE)),"",IF('Enter data here!'!$CP$62=0,"",IF(HLOOKUP($A13,'Enter data here!'!$C$61:$CN$65,4,FALSE)=0,"",(HLOOKUP($A13,'Enter data here!'!$C$61:$CN$65,4,FALSE)))))</f>
        <v/>
      </c>
      <c r="AC13" s="43" t="str">
        <f>IF(ISERROR(HLOOKUP($A13,'Enter data here!'!$C$66:$CN$70,4,FALSE)),"",IF('Enter data here!'!$CP$67=0,"",IF(HLOOKUP($A13,'Enter data here!'!$C$66:$CN$70,4,FALSE)=0,"",(HLOOKUP($A13,'Enter data here!'!$C$66:$CN$70,5,FALSE)))))</f>
        <v/>
      </c>
      <c r="AD13" s="43" t="str">
        <f>IF(ISERROR(HLOOKUP($A13,'Enter data here!'!$C$66:$CN$70,4,FALSE)),"",IF('Enter data here!'!$CP$67=0,"",IF(HLOOKUP($A13,'Enter data here!'!$C$66:$CN$70,4,FALSE)=0,"",(HLOOKUP($A13,'Enter data here!'!$C$66:$CN$70,2,FALSE)))))</f>
        <v/>
      </c>
      <c r="AE13" s="43" t="str">
        <f>IF(ISERROR(HLOOKUP($A13,'Enter data here!'!$C$66:$CN$70,4,FALSE)),"",IF('Enter data here!'!$CP$67=0,"",IF(HLOOKUP($A13,'Enter data here!'!$C$66:$CN$70,4,FALSE)=0,"",(HLOOKUP($A13,'Enter data here!'!$C$66:$CN$70,4,FALSE)))))</f>
        <v/>
      </c>
      <c r="AF13" s="43" t="str">
        <f>IF(ISERROR(HLOOKUP($A13,'Enter data here!'!$C$71:$CN$75,4,FALSE)),"",IF('Enter data here!'!$CP$72=0,"",IF(HLOOKUP($A13,'Enter data here!'!$C$71:$CN$75,4,FALSE)=0,"",(HLOOKUP($A13,'Enter data here!'!$C$71:$CN$75,5,FALSE)))))</f>
        <v/>
      </c>
      <c r="AG13" s="43" t="str">
        <f>IF(ISERROR(HLOOKUP($A13,'Enter data here!'!$C$71:$CN$75,4,FALSE)),"",IF('Enter data here!'!$CP$72=0,"",IF(HLOOKUP($A13,'Enter data here!'!$C$71:$CN$75,4,FALSE)=0,"",(HLOOKUP($A13,'Enter data here!'!$C$71:$CN$75,2,FALSE)))))</f>
        <v/>
      </c>
      <c r="AH13" s="43" t="str">
        <f>IF(ISERROR(HLOOKUP($A13,'Enter data here!'!$C$71:$CN$75,4,FALSE)),"",IF('Enter data here!'!$CP$72=0,"",IF(HLOOKUP($A13,'Enter data here!'!$C$71:$CN$75,4,FALSE)=0,"",(HLOOKUP($A13,'Enter data here!'!$C$71:$CN$75,4,FALSE)))))</f>
        <v/>
      </c>
      <c r="AI13" s="43" t="str">
        <f>IF(ISERROR(HLOOKUP($A13,'Enter data here!'!$C$76:$CN$80,4,FALSE)),"",IF('Enter data here!'!$CP$77=0,"",IF(HLOOKUP($A13,'Enter data here!'!$C$76:$CN$80,4,FALSE)=0,"",(HLOOKUP($A13,'Enter data here!'!$C$76:$CN$80,5,FALSE)))))</f>
        <v/>
      </c>
      <c r="AJ13" s="43" t="str">
        <f>IF(ISERROR(HLOOKUP($A13,'Enter data here!'!$C$76:$CN$80,4,FALSE)),"",IF('Enter data here!'!$CP$77=0,"",IF(HLOOKUP($A13,'Enter data here!'!$C$76:$CN$80,4,FALSE)=0,"",(HLOOKUP($A13,'Enter data here!'!$C$76:$CN$80,2,FALSE)))))</f>
        <v/>
      </c>
      <c r="AK13" s="43" t="str">
        <f>IF(ISERROR(HLOOKUP($A13,'Enter data here!'!$C$76:$CN$80,4,FALSE)),"",IF('Enter data here!'!$CP$77=0,"",IF(HLOOKUP($A13,'Enter data here!'!$C$76:$CN$80,4,FALSE)=0,"",(HLOOKUP($A13,'Enter data here!'!$C$76:$CN$80,4,FALSE)))))</f>
        <v/>
      </c>
      <c r="AL13" s="43" t="str">
        <f>IF(ISERROR(HLOOKUP($A13,'Enter data here!'!$C$81:$CN$85,4,FALSE)),"",IF('Enter data here!'!$CP$82=0,"",IF(HLOOKUP($A13,'Enter data here!'!$C$81:$CN$85,4,FALSE)=0,"",(HLOOKUP($A13,'Enter data here!'!$C$81:$CN$85,5,FALSE)))))</f>
        <v/>
      </c>
      <c r="AM13" s="43" t="str">
        <f>IF(ISERROR(HLOOKUP($A13,'Enter data here!'!$C$81:$CN$85,4,FALSE)),"",IF('Enter data here!'!$CP$82=0,"",IF(HLOOKUP($A13,'Enter data here!'!$C$81:$CN$85,4,FALSE)=0,"",(HLOOKUP($A13,'Enter data here!'!$C$81:$CN$85,2,FALSE)))))</f>
        <v/>
      </c>
      <c r="AN13" s="43" t="str">
        <f>IF(ISERROR(HLOOKUP($A13,'Enter data here!'!$C$81:$CN$85,4,FALSE)),"",IF('Enter data here!'!$CP$82=0,"",IF(HLOOKUP($A13,'Enter data here!'!$C$81:$CN$85,4,FALSE)=0,"",(HLOOKUP($A13,'Enter data here!'!$C$81:$CN$85,4,FALSE)))))</f>
        <v/>
      </c>
      <c r="AO13" s="43" t="str">
        <f>IF(ISERROR(HLOOKUP($A13,'Enter data here!'!$C$86:$CN$90,4,FALSE)),"",IF('Enter data here!'!$CP$87=0,"",IF(HLOOKUP($A13,'Enter data here!'!$C$86:$CN$90,4,FALSE)=0,"",(HLOOKUP($A13,'Enter data here!'!$C$86:$CN$90,5,FALSE)))))</f>
        <v/>
      </c>
      <c r="AP13" s="43" t="str">
        <f>IF(ISERROR(HLOOKUP($A13,'Enter data here!'!$C$86:$CN$90,4,FALSE)),"",IF('Enter data here!'!$CP$87=0,"",IF(HLOOKUP($A13,'Enter data here!'!$C$86:$CN$90,4,FALSE)=0,"",(HLOOKUP($A13,'Enter data here!'!$C$86:$CN$90,2,FALSE)))))</f>
        <v/>
      </c>
      <c r="AQ13" s="43" t="str">
        <f>IF(ISERROR(HLOOKUP($A13,'Enter data here!'!$C$86:$CN$90,4,FALSE)),"",IF('Enter data here!'!$CP$87=0,"",IF(HLOOKUP($A13,'Enter data here!'!$C$86:$CN$90,4,FALSE)=0,"",(HLOOKUP($A13,'Enter data here!'!$C$86:$CN$90,4,FALSE)))))</f>
        <v/>
      </c>
      <c r="AR13" s="43" t="str">
        <f>IF(ISERROR(HLOOKUP($A13,'Enter data here!'!$C$91:$CN$95,4,FALSE)),"",IF('Enter data here!'!$CP$92=0,"",IF(HLOOKUP($A13,'Enter data here!'!$C$91:$CN$95,4,FALSE)=0,"",(HLOOKUP($A13,'Enter data here!'!$C$91:$CN$95,5,FALSE)))))</f>
        <v/>
      </c>
      <c r="AS13" s="43" t="str">
        <f>IF(ISERROR(HLOOKUP($A13,'Enter data here!'!$C$91:$CN$95,4,FALSE)),"",IF('Enter data here!'!$CP$92=0,"",IF(HLOOKUP($A13,'Enter data here!'!$C$91:$CN$95,4,FALSE)=0,"",(HLOOKUP($A13,'Enter data here!'!$C$91:$CN$95,2,FALSE)))))</f>
        <v/>
      </c>
      <c r="AT13" s="43" t="str">
        <f>IF(ISERROR(HLOOKUP($A13,'Enter data here!'!$C$91:$CN$95,4,FALSE)),"",IF('Enter data here!'!$CP$92=0,"",IF(HLOOKUP($A13,'Enter data here!'!$C$91:$CN$95,4,FALSE)=0,"",(HLOOKUP($A13,'Enter data here!'!$C$91:$CN$95,4,FALSE)))))</f>
        <v/>
      </c>
      <c r="AU13" s="43" t="str">
        <f>IF(ISERROR(HLOOKUP($A13,'Enter data here!'!$C$96:$CN$100,4,FALSE)),"",IF('Enter data here!'!$CP$97=0,"",IF(HLOOKUP($A13,'Enter data here!'!$C$96:$CN$100,4,FALSE)=0,"",(HLOOKUP($A13,'Enter data here!'!$C$96:$CN$100,5,FALSE)))))</f>
        <v/>
      </c>
      <c r="AV13" s="43" t="str">
        <f>IF(ISERROR(HLOOKUP($A13,'Enter data here!'!$C$96:$CN$100,4,FALSE)),"",IF('Enter data here!'!$CP$97=0,"",IF(HLOOKUP($A13,'Enter data here!'!$C$96:$CN$100,4,FALSE)=0,"",(HLOOKUP($A13,'Enter data here!'!$C$96:$CN$100,2,FALSE)))))</f>
        <v/>
      </c>
      <c r="AW13" s="43" t="str">
        <f>IF(ISERROR(HLOOKUP($A13,'Enter data here!'!$C$96:$CN$100,4,FALSE)),"",IF('Enter data here!'!$CP$97=0,"",IF(HLOOKUP($A13,'Enter data here!'!$C$96:$CN$100,4,FALSE)=0,"",(HLOOKUP($A13,'Enter data here!'!$C$96:$CN$100,4,FALSE)))))</f>
        <v/>
      </c>
      <c r="AX13" s="43" t="str">
        <f>IF(ISERROR(HLOOKUP($A13,'Enter data here!'!$C$101:$CN$105,4,FALSE)),"",IF('Enter data here!'!$CP$102=0,"",IF(HLOOKUP($A13,'Enter data here!'!$C$101:$CN$105,4,FALSE)=0,"",(HLOOKUP($A13,'Enter data here!'!$C$101:$CN$105,5,FALSE)))))</f>
        <v/>
      </c>
      <c r="AY13" s="43" t="str">
        <f>IF(ISERROR(HLOOKUP($A13,'Enter data here!'!$C$101:$CN$105,4,FALSE)),"",IF('Enter data here!'!$CP$102=0,"",IF(HLOOKUP($A13,'Enter data here!'!$C$101:$CN$105,4,FALSE)=0,"",(HLOOKUP($A13,'Enter data here!'!$C$101:$CN$105,2,FALSE)))))</f>
        <v/>
      </c>
      <c r="AZ13" s="43" t="str">
        <f>IF(ISERROR(HLOOKUP($A13,'Enter data here!'!$C$101:$CN$105,4,FALSE)),"",IF('Enter data here!'!$CP$102=0,"",IF(HLOOKUP($A13,'Enter data here!'!$C$101:$CN$105,4,FALSE)=0,"",(HLOOKUP($A13,'Enter data here!'!$C$101:$CN$105,4,FALSE)))))</f>
        <v/>
      </c>
      <c r="BA13" s="43" t="str">
        <f>IF(ISERROR(HLOOKUP($A13,'Enter data here!'!$C$106:$CN$110,4,FALSE)),"",IF('Enter data here!'!$CP$107=0,"",IF(HLOOKUP($A13,'Enter data here!'!$C$106:$CN$110,4,FALSE)=0,"",(HLOOKUP($A13,'Enter data here!'!$C$106:$CN$110,5,FALSE)))))</f>
        <v/>
      </c>
      <c r="BB13" s="43" t="str">
        <f>IF(ISERROR(HLOOKUP($A13,'Enter data here!'!$C$106:$CN$110,4,FALSE)),"",IF('Enter data here!'!$CP$107=0,"",IF(HLOOKUP($A13,'Enter data here!'!$C$106:$CN$110,4,FALSE)=0,"",(HLOOKUP($A13,'Enter data here!'!$C$106:$CN$110,2,FALSE)))))</f>
        <v/>
      </c>
      <c r="BC13" s="43" t="str">
        <f>IF(ISERROR(HLOOKUP($A13,'Enter data here!'!$C$106:$CN$110,4,FALSE)),"",IF('Enter data here!'!$CP$107=0,"",IF(HLOOKUP($A13,'Enter data here!'!$C$106:$CN$110,4,FALSE)=0,"",(HLOOKUP($A13,'Enter data here!'!$C$106:$CN$110,4,FALSE)))))</f>
        <v/>
      </c>
      <c r="BD13" s="43" t="str">
        <f>IF(ISERROR(HLOOKUP($A13,'Enter data here!'!$C$111:$CN$115,4,FALSE)),"",IF('Enter data here!'!$CP$112=0,"",IF(HLOOKUP($A13,'Enter data here!'!$C$111:$CN$115,4,FALSE)=0,"",(HLOOKUP($A13,'Enter data here!'!$C$111:$CN$115,5,FALSE)))))</f>
        <v/>
      </c>
      <c r="BE13" s="43" t="str">
        <f>IF(ISERROR(HLOOKUP($A13,'Enter data here!'!$C$111:$CN$115,4,FALSE)),"",IF('Enter data here!'!$CP$112=0,"",IF(HLOOKUP($A13,'Enter data here!'!$C$111:$CN$115,4,FALSE)=0,"",(HLOOKUP($A13,'Enter data here!'!$C$111:$CN$115,2,FALSE)))))</f>
        <v/>
      </c>
      <c r="BF13" s="43" t="str">
        <f>IF(ISERROR(HLOOKUP($A13,'Enter data here!'!$C$111:$CN$115,4,FALSE)),"",IF('Enter data here!'!$CP$112=0,"",IF(HLOOKUP($A13,'Enter data here!'!$C$111:$CN$115,4,FALSE)=0,"",(HLOOKUP($A13,'Enter data here!'!$C$111:$CN$115,4,FALSE)))))</f>
        <v/>
      </c>
      <c r="BG13" s="43" t="str">
        <f>IF(ISERROR(HLOOKUP($A13,'Enter data here!'!$C$116:$CN$120,4,FALSE)),"",IF('Enter data here!'!$CP$117=0,"",IF(HLOOKUP($A13,'Enter data here!'!$C$116:$CN$120,4,FALSE)=0,"",(HLOOKUP($A13,'Enter data here!'!$C$116:$CN$120,5,FALSE)))))</f>
        <v/>
      </c>
      <c r="BH13" s="53" t="str">
        <f>IF(ISERROR(HLOOKUP($A13,'Enter data here!'!$C$116:$CN$120,4,FALSE)),"",IF('Enter data here!'!$CP$117=0,"",IF(HLOOKUP($A13,'Enter data here!'!$C$116:$CN$120,4,FALSE)=0,"",(HLOOKUP($A13,'Enter data here!'!$C$116:$CN$120,2,FALSE)))))</f>
        <v/>
      </c>
      <c r="BI13" s="53" t="str">
        <f>IF(ISERROR(HLOOKUP($A13,'Enter data here!'!$C$116:$CN$120,4,FALSE)),"",IF('Enter data here!'!$CP$117=0,"",IF(HLOOKUP($A13,'Enter data here!'!$C$116:$CN$120,4,FALSE)=0,"",(HLOOKUP($A13,'Enter data here!'!$C$116:$CN$120,4,FALSE)))))</f>
        <v/>
      </c>
      <c r="BJ13" s="53" t="str">
        <f>IF(ISERROR(HLOOKUP($A13,'Enter data here!'!$C$121:$CN$125,4,FALSE)),"",IF('Enter data here!'!$CP$122=0,"",IF(HLOOKUP($A13,'Enter data here!'!$C$121:$CN$125,4,FALSE)=0,"",(HLOOKUP($A13,'Enter data here!'!$C$121:$CN$125,5,FALSE)))))</f>
        <v/>
      </c>
      <c r="BK13" s="53" t="str">
        <f>IF(ISERROR(HLOOKUP($A13,'Enter data here!'!$C$121:$CN$125,4,FALSE)),"",IF('Enter data here!'!$CP$122=0,"",IF(HLOOKUP($A13,'Enter data here!'!$C$121:$CN$125,4,FALSE)=0,"",(HLOOKUP($A13,'Enter data here!'!$C$121:$CN$125,2,FALSE)))))</f>
        <v/>
      </c>
      <c r="BL13" s="53" t="str">
        <f>IF(ISERROR(HLOOKUP($A13,'Enter data here!'!$C$121:$CN$125,4,FALSE)),"",IF('Enter data here!'!$CP$122=0,"",IF(HLOOKUP($A13,'Enter data here!'!$C$121:$CN$125,4,FALSE)=0,"",(HLOOKUP($A13,'Enter data here!'!$C$121:$CN$125,4,FALSE)))))</f>
        <v/>
      </c>
      <c r="BM13" s="53" t="str">
        <f>IF(ISERROR(HLOOKUP($A13,'Enter data here!'!$C$126:$CN$130,4,FALSE)),"",IF('Enter data here!'!$CP$127=0,"",IF(HLOOKUP($A13,'Enter data here!'!$C$126:$CN$130,4,FALSE)=0,"",(HLOOKUP($A13,'Enter data here!'!$C$126:$CN$130,5,FALSE)))))</f>
        <v/>
      </c>
      <c r="BN13" s="53" t="str">
        <f>IF(ISERROR(HLOOKUP($A13,'Enter data here!'!$C$126:$CN$130,4,FALSE)),"",IF('Enter data here!'!$CP$127=0,"",IF(HLOOKUP($A13,'Enter data here!'!$C$126:$CN$130,4,FALSE)=0,"",(HLOOKUP($A13,'Enter data here!'!$C$126:$CN$130,2,FALSE)))))</f>
        <v/>
      </c>
      <c r="BO13" s="53" t="str">
        <f>IF(ISERROR(HLOOKUP($A13,'Enter data here!'!$C$126:$CN$130,4,FALSE)),"",IF('Enter data here!'!$CP$127=0,"",IF(HLOOKUP($A13,'Enter data here!'!$C$126:$CN$130,4,FALSE)=0,"",(HLOOKUP($A13,'Enter data here!'!$C$126:$CN$130,4,FALSE)))))</f>
        <v/>
      </c>
      <c r="BP13" s="53" t="str">
        <f>IF(ISERROR(HLOOKUP($A13,'Enter data here!'!$C$131:$CN$135,4,FALSE)),"",IF('Enter data here!'!$CP$132=0,"",IF(HLOOKUP($A13,'Enter data here!'!$C$131:$CN$135,4,FALSE)=0,"",(HLOOKUP($A13,'Enter data here!'!$C$131:$CN$135,5,FALSE)))))</f>
        <v/>
      </c>
      <c r="BQ13" s="53" t="str">
        <f>IF(ISERROR(HLOOKUP($A13,'Enter data here!'!$C$131:$CN$135,4,FALSE)),"",IF('Enter data here!'!$CP$132=0,"",IF(HLOOKUP($A13,'Enter data here!'!$C$131:$CN$135,4,FALSE)=0,"",(HLOOKUP($A13,'Enter data here!'!$C$131:$CN$135,2,FALSE)))))</f>
        <v/>
      </c>
      <c r="BR13" s="53" t="str">
        <f>IF(ISERROR(HLOOKUP($A13,'Enter data here!'!$C$131:$CN$135,4,FALSE)),"",IF('Enter data here!'!$CP$132=0,"",IF(HLOOKUP($A13,'Enter data here!'!$C$131:$CN$135,4,FALSE)=0,"",(HLOOKUP($A13,'Enter data here!'!$C$131:$CN$135,4,FALSE)))))</f>
        <v/>
      </c>
      <c r="BS13" s="53" t="str">
        <f>IF(ISERROR(HLOOKUP($A13,'Enter data here!'!$C$136:$CN$140,4,FALSE)),"",IF('Enter data here!'!$CP$137=0,"",IF(HLOOKUP($A13,'Enter data here!'!$C$136:$CN$140,4,FALSE)=0,"",(HLOOKUP($A13,'Enter data here!'!$C$136:$CN$140,5,FALSE)))))</f>
        <v/>
      </c>
      <c r="BT13" s="53" t="str">
        <f>IF(ISERROR(HLOOKUP($A13,'Enter data here!'!$C$136:$CN$140,4,FALSE)),"",IF('Enter data here!'!$CP$137=0,"",IF(HLOOKUP($A13,'Enter data here!'!$C$136:$CN$140,4,FALSE)=0,"",(HLOOKUP($A13,'Enter data here!'!$C$136:$CN$140,2,FALSE)))))</f>
        <v/>
      </c>
      <c r="BU13" s="53" t="str">
        <f>IF(ISERROR(HLOOKUP($A13,'Enter data here!'!$C$136:$CN$140,4,FALSE)),"",IF('Enter data here!'!$CP$137=0,"",IF(HLOOKUP($A13,'Enter data here!'!$C$136:$CN$140,4,FALSE)=0,"",(HLOOKUP($A13,'Enter data here!'!$C$136:$CN$140,4,FALSE)))))</f>
        <v/>
      </c>
      <c r="BV13" s="53" t="str">
        <f>IF(ISERROR(HLOOKUP($A13,'Enter data here!'!$C$141:$CN$145,4,FALSE)),"",IF('Enter data here!'!$CP$142=0,"",IF(HLOOKUP($A13,'Enter data here!'!$C$141:$CN$145,4,FALSE)=0,"",(HLOOKUP($A13,'Enter data here!'!$C$141:$CN$145,5,FALSE)))))</f>
        <v/>
      </c>
      <c r="BW13" s="53" t="str">
        <f>IF(ISERROR(HLOOKUP($A13,'Enter data here!'!$C$141:$CN$145,4,FALSE)),"",IF('Enter data here!'!$CP$142=0,"",IF(HLOOKUP($A13,'Enter data here!'!$C$141:$CN$145,4,FALSE)=0,"",(HLOOKUP($A13,'Enter data here!'!$C$141:$CN$145,2,FALSE)))))</f>
        <v/>
      </c>
      <c r="BX13" s="53" t="str">
        <f>IF(ISERROR(HLOOKUP($A13,'Enter data here!'!$C$141:$CN$145,4,FALSE)),"",IF('Enter data here!'!$CP$142=0,"",IF(HLOOKUP($A13,'Enter data here!'!$C$141:$CN$145,4,FALSE)=0,"",(HLOOKUP($A13,'Enter data here!'!$C$141:$CN$145,4,FALSE)))))</f>
        <v/>
      </c>
      <c r="BY13" s="53" t="str">
        <f>IF(ISERROR(HLOOKUP($A13,'Enter data here!'!$C$146:$CN$150,4,FALSE)),"",IF('Enter data here!'!$CP$147=0,"",IF(HLOOKUP($A13,'Enter data here!'!$C$146:$CN$150,4,FALSE)=0,"",(HLOOKUP($A13,'Enter data here!'!$C$146:$CN$150,5,FALSE)))))</f>
        <v/>
      </c>
      <c r="BZ13" s="53" t="str">
        <f>IF(ISERROR(HLOOKUP($A13,'Enter data here!'!$C$146:$CN$150,4,FALSE)),"",IF('Enter data here!'!$CP$147=0,"",IF(HLOOKUP($A13,'Enter data here!'!$C$146:$CN$150,4,FALSE)=0,"",(HLOOKUP($A13,'Enter data here!'!$C$146:$CN$150,2,FALSE)))))</f>
        <v/>
      </c>
      <c r="CA13" s="53" t="str">
        <f>IF(ISERROR(HLOOKUP($A13,'Enter data here!'!$C$146:$CN$150,4,FALSE)),"",IF('Enter data here!'!$CP$147=0,"",IF(HLOOKUP($A13,'Enter data here!'!$C$146:$CN$150,4,FALSE)=0,"",(HLOOKUP($A13,'Enter data here!'!$C$146:$CN$150,4,FALSE)))))</f>
        <v/>
      </c>
      <c r="CB13" s="53" t="str">
        <f>IF(ISERROR(HLOOKUP($A13,'Enter data here!'!$C$151:$CN$155,4,FALSE)),"",IF('Enter data here!'!$CP$152=0,"",IF(HLOOKUP($A13,'Enter data here!'!$C$151:$CN$155,4,FALSE)=0,"",(HLOOKUP($A13,'Enter data here!'!$C$151:$CN$155,5,FALSE)))))</f>
        <v/>
      </c>
      <c r="CC13" s="53" t="str">
        <f>IF(ISERROR(HLOOKUP($A13,'Enter data here!'!$C$151:$CN$155,4,FALSE)),"",IF('Enter data here!'!$CP$152=0,"",IF(HLOOKUP($A13,'Enter data here!'!$C$151:$CN$155,4,FALSE)=0,"",(HLOOKUP($A13,'Enter data here!'!$C$151:$CN$155,2,FALSE)))))</f>
        <v/>
      </c>
      <c r="CD13" s="53" t="str">
        <f>IF(ISERROR(HLOOKUP($A13,'Enter data here!'!$C$151:$CN$155,4,FALSE)),"",IF('Enter data here!'!$CP$152=0,"",IF(HLOOKUP($A13,'Enter data here!'!$C$151:$CN$155,4,FALSE)=0,"",(HLOOKUP($A13,'Enter data here!'!$C$151:$CN$155,4,FALSE)))))</f>
        <v/>
      </c>
      <c r="CE13" s="53" t="str">
        <f>IF(ISERROR(HLOOKUP($A13,'Enter data here!'!$C$156:$CN$160,4,FALSE)),"",IF('Enter data here!'!$CP$157=0,"",IF(HLOOKUP($A13,'Enter data here!'!$C$156:$CN$160,4,FALSE)=0,"",(HLOOKUP($A13,'Enter data here!'!$C$156:$CN$160,5,FALSE)))))</f>
        <v/>
      </c>
      <c r="CF13" s="53" t="str">
        <f>IF(ISERROR(HLOOKUP($A13,'Enter data here!'!$C$156:$CN$160,4,FALSE)),"",IF('Enter data here!'!$CP$157=0,"",IF(HLOOKUP($A13,'Enter data here!'!$C$156:$CN$160,4,FALSE)=0,"",(HLOOKUP($A13,'Enter data here!'!$C$156:$CN$160,2,FALSE)))))</f>
        <v/>
      </c>
      <c r="CG13" s="53" t="str">
        <f>IF(ISERROR(HLOOKUP($A13,'Enter data here!'!$C$156:$CN$160,4,FALSE)),"",IF('Enter data here!'!$CP$157=0,"",IF(HLOOKUP($A13,'Enter data here!'!$C$156:$CN$160,4,FALSE)=0,"",(HLOOKUP($A13,'Enter data here!'!$C$156:$CN$160,4,FALSE)))))</f>
        <v/>
      </c>
      <c r="CH13" s="53" t="str">
        <f>IF(ISERROR(HLOOKUP($A13,'Enter data here!'!$C$161:$CN$165,4,FALSE)),"",IF('Enter data here!'!$CP$162=0,"",IF(HLOOKUP($A13,'Enter data here!'!$C$161:$CN$165,4,FALSE)=0,"",(HLOOKUP($A13,'Enter data here!'!$C$161:$CN$165,5,FALSE)))))</f>
        <v/>
      </c>
      <c r="CI13" s="53" t="str">
        <f>IF(ISERROR(HLOOKUP($A13,'Enter data here!'!$C$161:$CN$165,4,FALSE)),"",IF('Enter data here!'!$CP$162=0,"",IF(HLOOKUP($A13,'Enter data here!'!$C$161:$CN$165,4,FALSE)=0,"",(HLOOKUP($A13,'Enter data here!'!$C$161:$CN$165,2,FALSE)))))</f>
        <v/>
      </c>
      <c r="CJ13" s="53" t="str">
        <f>IF(ISERROR(HLOOKUP($A13,'Enter data here!'!$C$161:$CN$165,4,FALSE)),"",IF('Enter data here!'!$CP$162=0,"",IF(HLOOKUP($A13,'Enter data here!'!$C$161:$CN$165,4,FALSE)=0,"",(HLOOKUP($A13,'Enter data here!'!$C$161:$CN$165,4,FALSE)))))</f>
        <v/>
      </c>
      <c r="CK13" s="53" t="str">
        <f>IF(ISERROR(HLOOKUP($A13,'Enter data here!'!$C$166:$CN$170,4,FALSE)),"",IF('Enter data here!'!$CP$167=0,"",IF(HLOOKUP($A13,'Enter data here!'!$C$166:$CN$170,4,FALSE)=0,"",(HLOOKUP($A13,'Enter data here!'!$C$166:$CN$170,5,FALSE)))))</f>
        <v/>
      </c>
      <c r="CL13" s="53" t="str">
        <f>IF(ISERROR(HLOOKUP($A13,'Enter data here!'!$C$166:$CN$170,4,FALSE)),"",IF('Enter data here!'!$CP$167=0,"",IF(HLOOKUP($A13,'Enter data here!'!$C$166:$CN$170,4,FALSE)=0,"",(HLOOKUP($A13,'Enter data here!'!$C$166:$CN$170,2,FALSE)))))</f>
        <v/>
      </c>
      <c r="CM13" s="53" t="str">
        <f>IF(ISERROR(HLOOKUP($A13,'Enter data here!'!$C$166:$CN$170,4,FALSE)),"",IF('Enter data here!'!$CP$167=0,"",IF(HLOOKUP($A13,'Enter data here!'!$C$166:$CN$170,4,FALSE)=0,"",(HLOOKUP($A13,'Enter data here!'!$C$166:$CN$170,4,FALSE)))))</f>
        <v/>
      </c>
      <c r="CN13" s="53" t="str">
        <f>IF(ISERROR(HLOOKUP($A13,'Enter data here!'!$C$171:$CN$175,4,FALSE)),"",IF('Enter data here!'!$CP$172=0,"",IF(HLOOKUP($A13,'Enter data here!'!$C$171:$CN$175,4,FALSE)=0,"",(HLOOKUP($A13,'Enter data here!'!$C$171:$CN$175,5,FALSE)))))</f>
        <v/>
      </c>
      <c r="CO13" s="53" t="str">
        <f>IF(ISERROR(HLOOKUP($A13,'Enter data here!'!$C$171:$CN$175,4,FALSE)),"",IF('Enter data here!'!$CP$172=0,"",IF(HLOOKUP($A13,'Enter data here!'!$C$171:$CN$175,4,FALSE)=0,"",(HLOOKUP($A13,'Enter data here!'!$C$171:$CN$175,2,FALSE)))))</f>
        <v/>
      </c>
      <c r="CP13" s="53" t="str">
        <f>IF(ISERROR(HLOOKUP($A13,'Enter data here!'!$C$171:$CN$175,4,FALSE)),"",IF('Enter data here!'!$CP$172=0,"",IF(HLOOKUP($A13,'Enter data here!'!$C$171:$CN$175,4,FALSE)=0,"",(HLOOKUP($A13,'Enter data here!'!$C$171:$CN$175,4,FALSE)))))</f>
        <v/>
      </c>
      <c r="CQ13" s="53" t="str">
        <f>IF(ISERROR(HLOOKUP($A13,'Enter data here!'!$C$176:$CN$180,4,FALSE)),"",IF('Enter data here!'!$CP$177=0,"",IF(HLOOKUP($A13,'Enter data here!'!$C$176:$CN$180,4,FALSE)=0,"",(HLOOKUP($A13,'Enter data here!'!$C$176:$CN$180,5,FALSE)))))</f>
        <v/>
      </c>
      <c r="CR13" s="53" t="str">
        <f>IF(ISERROR(HLOOKUP($A13,'Enter data here!'!$C$176:$CN$180,4,FALSE)),"",IF('Enter data here!'!$CP$177=0,"",IF(HLOOKUP($A13,'Enter data here!'!$C$176:$CN$180,4,FALSE)=0,"",(HLOOKUP($A13,'Enter data here!'!$C$176:$CN$180,2,FALSE)))))</f>
        <v/>
      </c>
      <c r="CS13" s="53" t="str">
        <f>IF(ISERROR(HLOOKUP($A13,'Enter data here!'!$C$176:$CN$180,4,FALSE)),"",IF('Enter data here!'!$CP$177=0,"",IF(HLOOKUP($A13,'Enter data here!'!$C$176:$CN$180,4,FALSE)=0,"",(HLOOKUP($A13,'Enter data here!'!$C$176:$CN$180,4,FALSE)))))</f>
        <v/>
      </c>
      <c r="CT13" s="53" t="str">
        <f>IF(ISERROR(HLOOKUP($A13,'Enter data here!'!$C$181:$CN$185,4,FALSE)),"",IF('Enter data here!'!$CP$182=0,"",IF(HLOOKUP($A13,'Enter data here!'!$C$181:$CN$185,4,FALSE)=0,"",(HLOOKUP($A13,'Enter data here!'!$C$181:$CN$185,5,FALSE)))))</f>
        <v/>
      </c>
      <c r="CU13" s="53" t="str">
        <f>IF(ISERROR(HLOOKUP($A13,'Enter data here!'!$C$181:$CN$185,4,FALSE)),"",IF('Enter data here!'!$CP$182=0,"",IF(HLOOKUP($A13,'Enter data here!'!$C$181:$CN$185,4,FALSE)=0,"",(HLOOKUP($A13,'Enter data here!'!$C$181:$CN$185,2,FALSE)))))</f>
        <v/>
      </c>
      <c r="CV13" s="53" t="str">
        <f>IF(ISERROR(HLOOKUP($A13,'Enter data here!'!$C$181:$CN$185,4,FALSE)),"",IF('Enter data here!'!$CP$182=0,"",IF(HLOOKUP($A13,'Enter data here!'!$C$181:$CN$185,4,FALSE)=0,"",(HLOOKUP($A13,'Enter data here!'!$C$181:$CN$185,4,FALSE)))))</f>
        <v/>
      </c>
      <c r="CW13" s="53" t="str">
        <f>IF(ISERROR(HLOOKUP($A13,'Enter data here!'!$C$186:$CN$190,4,FALSE)),"",IF('Enter data here!'!$CP$187=0,"",IF(HLOOKUP($A13,'Enter data here!'!$C$186:$CN$190,4,FALSE)=0,"",(HLOOKUP($A13,'Enter data here!'!$C$186:$CN$190,5,FALSE)))))</f>
        <v/>
      </c>
      <c r="CX13" s="53" t="str">
        <f>IF(ISERROR(HLOOKUP($A13,'Enter data here!'!$C$186:$CN$190,4,FALSE)),"",IF('Enter data here!'!$CP$187=0,"",IF(HLOOKUP($A13,'Enter data here!'!$C$186:$CN$190,4,FALSE)=0,"",(HLOOKUP($A13,'Enter data here!'!$C$186:$CN$190,2,FALSE)))))</f>
        <v/>
      </c>
      <c r="CY13" s="53" t="str">
        <f>IF(ISERROR(HLOOKUP($A13,'Enter data here!'!$C$186:$CN$190,4,FALSE)),"",IF('Enter data here!'!$CP$187=0,"",IF(HLOOKUP($A13,'Enter data here!'!$C$186:$CN$190,4,FALSE)=0,"",(HLOOKUP($A13,'Enter data here!'!$C$186:$CN$190,4,FALSE)))))</f>
        <v/>
      </c>
      <c r="CZ13" s="53" t="str">
        <f>IF(ISERROR(HLOOKUP($A13,'Enter data here!'!$C$191:$CN$195,4,FALSE)),"",IF('Enter data here!'!$CP$192=0,"",IF(HLOOKUP($A13,'Enter data here!'!$C$191:$CN$195,4,FALSE)=0,"",(HLOOKUP($A13,'Enter data here!'!$C$191:$CN$195,5,FALSE)))))</f>
        <v/>
      </c>
      <c r="DA13" s="53" t="str">
        <f>IF(ISERROR(HLOOKUP($A13,'Enter data here!'!$C$191:$CN$195,4,FALSE)),"",IF('Enter data here!'!$CP$192=0,"",IF(HLOOKUP($A13,'Enter data here!'!$C$191:$CN$195,4,FALSE)=0,"",(HLOOKUP($A13,'Enter data here!'!$C$191:$CN$195,2,FALSE)))))</f>
        <v/>
      </c>
      <c r="DB13" s="53" t="str">
        <f>IF(ISERROR(HLOOKUP($A13,'Enter data here!'!$C$191:$CN$195,4,FALSE)),"",IF('Enter data here!'!$CP$192=0,"",IF(HLOOKUP($A13,'Enter data here!'!$C$191:$CN$195,4,FALSE)=0,"",(HLOOKUP($A13,'Enter data here!'!$C$191:$CN$195,4,FALSE)))))</f>
        <v/>
      </c>
      <c r="DC13" s="53" t="str">
        <f>IF(ISERROR(HLOOKUP($A13,'Enter data here!'!$C$196:$CN$200,4,FALSE)),"",IF('Enter data here!'!$CP$197=0,"",IF(HLOOKUP($A13,'Enter data here!'!$C$196:$CN$200,4,FALSE)=0,"",(HLOOKUP($A13,'Enter data here!'!$C$196:$CN$200,5,FALSE)))))</f>
        <v/>
      </c>
      <c r="DD13" s="53" t="str">
        <f>IF(ISERROR(HLOOKUP($A13,'Enter data here!'!$C$196:$CN$200,4,FALSE)),"",IF('Enter data here!'!$CP$197=0,"",IF(HLOOKUP($A13,'Enter data here!'!$C$196:$CN$200,4,FALSE)=0,"",(HLOOKUP($A13,'Enter data here!'!$C$196:$CN$200,2,FALSE)))))</f>
        <v/>
      </c>
      <c r="DE13" s="53" t="str">
        <f>IF(ISERROR(HLOOKUP($A13,'Enter data here!'!$C$196:$CN$200,4,FALSE)),"",IF('Enter data here!'!$CP$197=0,"",IF(HLOOKUP($A13,'Enter data here!'!$C$196:$CN$200,4,FALSE)=0,"",(HLOOKUP($A13,'Enter data here!'!$C$196:$CN$200,4,FALSE)))))</f>
        <v/>
      </c>
      <c r="DF13" s="53" t="str">
        <f>IF(ISERROR(HLOOKUP($A13,'Enter data here!'!$C$201:$CN$205,4,FALSE)),"",IF('Enter data here!'!$CP$202=0,"",IF(HLOOKUP($A13,'Enter data here!'!$C$201:$CN$205,4,FALSE)=0,"",(HLOOKUP($A13,'Enter data here!'!$C$201:$CN$205,5,FALSE)))))</f>
        <v/>
      </c>
      <c r="DG13" s="53" t="str">
        <f>IF(ISERROR(HLOOKUP($A13,'Enter data here!'!$C$201:$CN$205,4,FALSE)),"",IF('Enter data here!'!$CP$202=0,"",IF(HLOOKUP($A13,'Enter data here!'!$C$201:$CN$205,4,FALSE)=0,"",(HLOOKUP($A13,'Enter data here!'!$C$201:$CN$205,2,FALSE)))))</f>
        <v/>
      </c>
      <c r="DH13" s="53" t="str">
        <f>IF(ISERROR(HLOOKUP($A13,'Enter data here!'!$C$201:$CN$205,4,FALSE)),"",IF('Enter data here!'!$CP$202=0,"",IF(HLOOKUP($A13,'Enter data here!'!$C$201:$CN$205,4,FALSE)=0,"",(HLOOKUP($A13,'Enter data here!'!$C$201:$CN$205,4,FALSE)))))</f>
        <v/>
      </c>
      <c r="DI13" s="53" t="str">
        <f>IF(ISERROR(HLOOKUP($A13,'Enter data here!'!$C$206:$CN$210,4,FALSE)),"",IF('Enter data here!'!$CP$207=0,"",IF(HLOOKUP($A13,'Enter data here!'!$C$206:$CN$210,4,FALSE)=0,"",(HLOOKUP($A13,'Enter data here!'!$C$206:$CN$210,5,FALSE)))))</f>
        <v/>
      </c>
      <c r="DJ13" s="53" t="str">
        <f>IF(ISERROR(HLOOKUP($A13,'Enter data here!'!$C$206:$CN$210,4,FALSE)),"",IF('Enter data here!'!$CP$207=0,"",IF(HLOOKUP($A13,'Enter data here!'!$C$206:$CN$210,4,FALSE)=0,"",(HLOOKUP($A13,'Enter data here!'!$C$206:$CN$210,2,FALSE)))))</f>
        <v/>
      </c>
      <c r="DK13" s="53" t="str">
        <f>IF(ISERROR(HLOOKUP($A13,'Enter data here!'!$C$206:$CN$210,4,FALSE)),"",IF('Enter data here!'!$CP$207=0,"",IF(HLOOKUP($A13,'Enter data here!'!$C$206:$CN$210,4,FALSE)=0,"",(HLOOKUP($A13,'Enter data here!'!$C$206:$CN$210,4,FALSE)))))</f>
        <v/>
      </c>
      <c r="DL13" s="53" t="str">
        <f>IF(ISERROR(HLOOKUP($A13,'Enter data here!'!$C$211:$CN$215,4,FALSE)),"",IF('Enter data here!'!$CP$212=0,"",IF(HLOOKUP($A13,'Enter data here!'!$C$211:$CN$215,4,FALSE)=0,"",(HLOOKUP($A13,'Enter data here!'!$C$211:$CN$215,5,FALSE)))))</f>
        <v/>
      </c>
      <c r="DM13" s="53" t="str">
        <f>IF(ISERROR(HLOOKUP($A13,'Enter data here!'!$C$211:$CN$215,4,FALSE)),"",IF('Enter data here!'!$CP$212=0,"",IF(HLOOKUP($A13,'Enter data here!'!$C$211:$CN$215,4,FALSE)=0,"",(HLOOKUP($A13,'Enter data here!'!$C$211:$CN$215,2,FALSE)))))</f>
        <v/>
      </c>
      <c r="DN13" s="53" t="str">
        <f>IF(ISERROR(HLOOKUP($A13,'Enter data here!'!$C$211:$CN$215,4,FALSE)),"",IF('Enter data here!'!$CP$212=0,"",IF(HLOOKUP($A13,'Enter data here!'!$C$211:$CN$215,4,FALSE)=0,"",(HLOOKUP($A13,'Enter data here!'!$C$211:$CN$215,4,FALSE)))))</f>
        <v/>
      </c>
      <c r="DO13" s="53" t="str">
        <f>IF(ISERROR(HLOOKUP($A13,'Enter data here!'!$C$216:$CN$220,4,FALSE)),"",IF('Enter data here!'!$CP$217=0,"",IF(HLOOKUP($A13,'Enter data here!'!$C$216:$CN$220,4,FALSE)=0,"",(HLOOKUP($A13,'Enter data here!'!$C$216:$CN$220,5,FALSE)))))</f>
        <v/>
      </c>
      <c r="DP13" s="53" t="str">
        <f>IF(ISERROR(HLOOKUP($A13,'Enter data here!'!$C$216:$CN$220,4,FALSE)),"",IF('Enter data here!'!$CP$217=0,"",IF(HLOOKUP($A13,'Enter data here!'!$C$216:$CN$220,4,FALSE)=0,"",(HLOOKUP($A13,'Enter data here!'!$C$216:$CN$220,2,FALSE)))))</f>
        <v/>
      </c>
      <c r="DQ13" s="53" t="str">
        <f>IF(ISERROR(HLOOKUP($A13,'Enter data here!'!$C$216:$CN$220,4,FALSE)),"",IF('Enter data here!'!$CP$217=0,"",IF(HLOOKUP($A13,'Enter data here!'!$C$216:$CN$220,4,FALSE)=0,"",(HLOOKUP($A13,'Enter data here!'!$C$216:$CN$220,4,FALSE)))))</f>
        <v/>
      </c>
      <c r="DR13" s="53" t="str">
        <f>IF(ISERROR(HLOOKUP($A13,'Enter data here!'!$C$221:$CN$225,4,FALSE)),"",IF('Enter data here!'!$CP$222=0,"",IF(HLOOKUP($A13,'Enter data here!'!$C$221:$CN$225,4,FALSE)=0,"",(HLOOKUP($A13,'Enter data here!'!$C$221:$CN$225,5,FALSE)))))</f>
        <v/>
      </c>
      <c r="DS13" s="53" t="str">
        <f>IF(ISERROR(HLOOKUP($A13,'Enter data here!'!$C$221:$CN$225,4,FALSE)),"",IF('Enter data here!'!$CP$222=0,"",IF(HLOOKUP($A13,'Enter data here!'!$C$221:$CN$225,4,FALSE)=0,"",(HLOOKUP($A13,'Enter data here!'!$C$221:$CN$225,2,FALSE)))))</f>
        <v/>
      </c>
      <c r="DT13" s="53" t="str">
        <f>IF(ISERROR(HLOOKUP($A13,'Enter data here!'!$C$221:$CN$225,4,FALSE)),"",IF('Enter data here!'!$CP$222=0,"",IF(HLOOKUP($A13,'Enter data here!'!$C$221:$CN$225,4,FALSE)=0,"",(HLOOKUP($A13,'Enter data here!'!$C$221:$CN$225,4,FALSE)))))</f>
        <v/>
      </c>
    </row>
    <row r="14" spans="1:124">
      <c r="A14" s="13">
        <v>5</v>
      </c>
      <c r="B14" s="43" t="str">
        <f>IF(ISERROR(HLOOKUP($A14,'Enter data here!'!$C$21:$CN$25,4,FALSE)),"",IF('Enter data here!'!$CP$22=0,"",IF(HLOOKUP($A14,'Enter data here!'!$C$21:$CN$25,4,FALSE)=0,"",(HLOOKUP($A14,'Enter data here!'!$C$21:$CN$25,5,FALSE)))))</f>
        <v/>
      </c>
      <c r="C14" s="43" t="str">
        <f>IF(ISERROR(HLOOKUP($A14,'Enter data here!'!$C$21:$CN$25,4,FALSE)),"",IF('Enter data here!'!$CP$22=0,"",IF(HLOOKUP($A14,'Enter data here!'!$C$21:$CN$25,4,FALSE)=0,"",(HLOOKUP($A14,'Enter data here!'!$C$21:$CN$25,2,FALSE)))))</f>
        <v/>
      </c>
      <c r="D14" s="43" t="str">
        <f>IF(ISERROR(HLOOKUP($A14,'Enter data here!'!$C$21:$CN$25,4,FALSE)),"",IF('Enter data here!'!$CP$22=0,"",IF(HLOOKUP($A14,'Enter data here!'!$C$21:$CN$25,4,FALSE)=0,"",(HLOOKUP($A14,'Enter data here!'!$C$21:$CN$25,4,FALSE)))))</f>
        <v/>
      </c>
      <c r="E14" s="43" t="str">
        <f ca="1">IF(ISERROR(HLOOKUP($A14,'Enter data here!'!$C$26:$CN$30,4,FALSE)),"",IF('Enter data here!'!$CP$27=0,"",IF(HLOOKUP($A14,'Enter data here!'!$C$26:$CN$30,4,FALSE)=0,"",(HLOOKUP($A14,'Enter data here!'!$C$26:$CN$30,5,FALSE)))))</f>
        <v>Søren Krogh</v>
      </c>
      <c r="F14" s="43">
        <f ca="1">IF(ISERROR(HLOOKUP($A14,'Enter data here!'!$C$26:$CN$30,4,FALSE)),"",IF('Enter data here!'!$CP$27=0,"",IF(HLOOKUP($A14,'Enter data here!'!$C$26:$CN$30,4,FALSE)=0,"",(HLOOKUP($A14,'Enter data here!'!$C$26:$CN$30,2,FALSE)))))</f>
        <v>41.5</v>
      </c>
      <c r="G14" s="43">
        <f ca="1">IF(ISERROR(HLOOKUP($A14,'Enter data here!'!$C$26:$CN$30,4,FALSE)),"",IF('Enter data here!'!$CP$27=0,"",IF(HLOOKUP($A14,'Enter data here!'!$C$26:$CN$30,4,FALSE)=0,"",(HLOOKUP($A14,'Enter data here!'!$C$26:$CN$30,4,FALSE)))))</f>
        <v>898.07228915662552</v>
      </c>
      <c r="H14" s="43" t="str">
        <f ca="1">IF(ISERROR(HLOOKUP($A14,'Enter data here!'!$C$31:$CN$35,4,FALSE)),"",IF('Enter data here!'!$CP$32=0,"",IF(HLOOKUP($A14,'Enter data here!'!$C$31:$CN$35,4,FALSE)=0,"",(HLOOKUP($A14,'Enter data here!'!$C$31:$CN$35,5,FALSE)))))</f>
        <v>Klaus Brettner</v>
      </c>
      <c r="I14" s="43">
        <f ca="1">IF(ISERROR(HLOOKUP($A14,'Enter data here!'!$C$31:$CN$35,4,FALSE)),"",IF('Enter data here!'!$CP$32=0,"",IF(HLOOKUP($A14,'Enter data here!'!$C$31:$CN$35,4,FALSE)=0,"",(HLOOKUP($A14,'Enter data here!'!$C$31:$CN$35,2,FALSE)))))</f>
        <v>39.29</v>
      </c>
      <c r="J14" s="43">
        <f ca="1">IF(ISERROR(HLOOKUP($A14,'Enter data here!'!$C$31:$CN$35,4,FALSE)),"",IF('Enter data here!'!$CP$32=0,"",IF(HLOOKUP($A14,'Enter data here!'!$C$31:$CN$35,4,FALSE)=0,"",(HLOOKUP($A14,'Enter data here!'!$C$31:$CN$35,4,FALSE)))))</f>
        <v>927.20794095189319</v>
      </c>
      <c r="K14" s="43" t="str">
        <f ca="1">IF(ISERROR(HLOOKUP($A14,'Enter data here!'!$C$36:$CN$40,4,FALSE)),"",IF('Enter data here!'!$CP$37=0,"",IF(HLOOKUP($A14,'Enter data here!'!$C$36:$CN$40,4,FALSE)=0,"",(HLOOKUP($A14,'Enter data here!'!$C$36:$CN$40,5,FALSE)))))</f>
        <v>Peter Kowalski</v>
      </c>
      <c r="L14" s="43">
        <f ca="1">IF(ISERROR(HLOOKUP($A14,'Enter data here!'!$C$36:$CN$40,4,FALSE)),"",IF('Enter data here!'!$CP$37=0,"",IF(HLOOKUP($A14,'Enter data here!'!$C$36:$CN$40,4,FALSE)=0,"",(HLOOKUP($A14,'Enter data here!'!$C$36:$CN$40,2,FALSE)))))</f>
        <v>35.4</v>
      </c>
      <c r="M14" s="43">
        <f ca="1">IF(ISERROR(HLOOKUP($A14,'Enter data here!'!$C$36:$CN$40,4,FALSE)),"",IF('Enter data here!'!$CP$37=0,"",IF(HLOOKUP($A14,'Enter data here!'!$C$36:$CN$40,4,FALSE)=0,"",(HLOOKUP($A14,'Enter data here!'!$C$36:$CN$40,4,FALSE)))))</f>
        <v>963.5593220338933</v>
      </c>
      <c r="N14" s="43" t="str">
        <f ca="1">IF(ISERROR(HLOOKUP($A14,'Enter data here!'!$C$41:$CN$45,4,FALSE)),"",IF('Enter data here!'!$CP$42=0,"",IF(HLOOKUP($A14,'Enter data here!'!$C$41:$CN$45,4,FALSE)=0,"",(HLOOKUP($A14,'Enter data here!'!$C$41:$CN$45,5,FALSE)))))</f>
        <v>Tobias Reik</v>
      </c>
      <c r="O14" s="43">
        <f ca="1">IF(ISERROR(HLOOKUP($A14,'Enter data here!'!$C$41:$CN$45,4,FALSE)),"",IF('Enter data here!'!$CP$42=0,"",IF(HLOOKUP($A14,'Enter data here!'!$C$41:$CN$45,4,FALSE)=0,"",(HLOOKUP($A14,'Enter data here!'!$C$41:$CN$45,2,FALSE)))))</f>
        <v>42.23</v>
      </c>
      <c r="P14" s="43">
        <f ca="1">IF(ISERROR(HLOOKUP($A14,'Enter data here!'!$C$41:$CN$45,4,FALSE)),"",IF('Enter data here!'!$CP$42=0,"",IF(HLOOKUP($A14,'Enter data here!'!$C$41:$CN$45,4,FALSE)=0,"",(HLOOKUP($A14,'Enter data here!'!$C$41:$CN$45,4,FALSE)))))</f>
        <v>885.62633199147285</v>
      </c>
      <c r="Q14" s="43" t="str">
        <f ca="1">IF(ISERROR(HLOOKUP($A14,'Enter data here!'!$C$46:$CN$50,4,FALSE)),"",IF('Enter data here!'!$CP$47=0,"",IF(HLOOKUP($A14,'Enter data here!'!$C$46:$CN$50,4,FALSE)=0,"",(HLOOKUP($A14,'Enter data here!'!$C$46:$CN$50,5,FALSE)))))</f>
        <v>Simon Thornton </v>
      </c>
      <c r="R14" s="43">
        <f ca="1">IF(ISERROR(HLOOKUP($A14,'Enter data here!'!$C$46:$CN$50,4,FALSE)),"",IF('Enter data here!'!$CP$47=0,"",IF(HLOOKUP($A14,'Enter data here!'!$C$46:$CN$50,4,FALSE)=0,"",(HLOOKUP($A14,'Enter data here!'!$C$46:$CN$50,2,FALSE)))))</f>
        <v>42.21</v>
      </c>
      <c r="S14" s="43">
        <f ca="1">IF(ISERROR(HLOOKUP($A14,'Enter data here!'!$C$46:$CN$50,4,FALSE)),"",IF('Enter data here!'!$CP$47=0,"",IF(HLOOKUP($A14,'Enter data here!'!$C$46:$CN$50,4,FALSE)=0,"",(HLOOKUP($A14,'Enter data here!'!$C$46:$CN$50,4,FALSE)))))</f>
        <v>928.6898839137491</v>
      </c>
      <c r="T14" s="43" t="str">
        <f ca="1">IF(ISERROR(HLOOKUP($A14,'Enter data here!'!$C$51:$CN$55,4,FALSE)),"",IF('Enter data here!'!$CP$52=0,"",IF(HLOOKUP($A14,'Enter data here!'!$C$51:$CN$55,4,FALSE)=0,"",(HLOOKUP($A14,'Enter data here!'!$C$51:$CN$55,5,FALSE)))))</f>
        <v>Siegfried Schedel</v>
      </c>
      <c r="U14" s="43">
        <f ca="1">IF(ISERROR(HLOOKUP($A14,'Enter data here!'!$C$51:$CN$55,4,FALSE)),"",IF('Enter data here!'!$CP$52=0,"",IF(HLOOKUP($A14,'Enter data here!'!$C$51:$CN$55,4,FALSE)=0,"",(HLOOKUP($A14,'Enter data here!'!$C$51:$CN$55,2,FALSE)))))</f>
        <v>42.45</v>
      </c>
      <c r="V14" s="43">
        <f ca="1">IF(ISERROR(HLOOKUP($A14,'Enter data here!'!$C$51:$CN$55,4,FALSE)),"",IF('Enter data here!'!$CP$52=0,"",IF(HLOOKUP($A14,'Enter data here!'!$C$51:$CN$55,4,FALSE)=0,"",(HLOOKUP($A14,'Enter data here!'!$C$51:$CN$55,4,FALSE)))))</f>
        <v>898.93992932860647</v>
      </c>
      <c r="W14" s="43" t="str">
        <f ca="1">IF(ISERROR(HLOOKUP($A14,'Enter data here!'!$C$56:$CN$60,4,FALSE)),"",IF('Enter data here!'!$CP$57=0,"",IF(HLOOKUP($A14,'Enter data here!'!$C$56:$CN$60,4,FALSE)=0,"",(HLOOKUP($A14,'Enter data here!'!$C$56:$CN$60,5,FALSE)))))</f>
        <v>Peter Gunning</v>
      </c>
      <c r="X14" s="43">
        <f ca="1">IF(ISERROR(HLOOKUP($A14,'Enter data here!'!$C$56:$CN$60,4,FALSE)),"",IF('Enter data here!'!$CP$57=0,"",IF(HLOOKUP($A14,'Enter data here!'!$C$56:$CN$60,4,FALSE)=0,"",(HLOOKUP($A14,'Enter data here!'!$C$56:$CN$60,2,FALSE)))))</f>
        <v>39.68</v>
      </c>
      <c r="Y14" s="43">
        <f ca="1">IF(ISERROR(HLOOKUP($A14,'Enter data here!'!$C$56:$CN$60,4,FALSE)),"",IF('Enter data here!'!$CP$57=0,"",IF(HLOOKUP($A14,'Enter data here!'!$C$56:$CN$60,4,FALSE)=0,"",(HLOOKUP($A14,'Enter data here!'!$C$56:$CN$60,4,FALSE)))))</f>
        <v>932.20766129031074</v>
      </c>
      <c r="Z14" s="43" t="str">
        <f>IF(ISERROR(HLOOKUP($A14,'Enter data here!'!$C$61:$CN$65,4,FALSE)),"",IF('Enter data here!'!$CP$62=0,"",IF(HLOOKUP($A14,'Enter data here!'!$C$61:$CN$65,4,FALSE)=0,"",(HLOOKUP($A14,'Enter data here!'!$C$61:$CN$65,5,FALSE)))))</f>
        <v/>
      </c>
      <c r="AA14" s="43" t="str">
        <f>IF(ISERROR(HLOOKUP($A14,'Enter data here!'!$C$61:$CN$65,4,FALSE)),"",IF('Enter data here!'!$CP$62=0,"",IF(HLOOKUP($A14,'Enter data here!'!$C$61:$CN$65,4,FALSE)=0,"",(HLOOKUP($A14,'Enter data here!'!$C$61:$CN$65,2,FALSE)))))</f>
        <v/>
      </c>
      <c r="AB14" s="43" t="str">
        <f>IF(ISERROR(HLOOKUP($A14,'Enter data here!'!$C$61:$CN$65,4,FALSE)),"",IF('Enter data here!'!$CP$62=0,"",IF(HLOOKUP($A14,'Enter data here!'!$C$61:$CN$65,4,FALSE)=0,"",(HLOOKUP($A14,'Enter data here!'!$C$61:$CN$65,4,FALSE)))))</f>
        <v/>
      </c>
      <c r="AC14" s="43" t="str">
        <f>IF(ISERROR(HLOOKUP($A14,'Enter data here!'!$C$66:$CN$70,4,FALSE)),"",IF('Enter data here!'!$CP$67=0,"",IF(HLOOKUP($A14,'Enter data here!'!$C$66:$CN$70,4,FALSE)=0,"",(HLOOKUP($A14,'Enter data here!'!$C$66:$CN$70,5,FALSE)))))</f>
        <v/>
      </c>
      <c r="AD14" s="43" t="str">
        <f>IF(ISERROR(HLOOKUP($A14,'Enter data here!'!$C$66:$CN$70,4,FALSE)),"",IF('Enter data here!'!$CP$67=0,"",IF(HLOOKUP($A14,'Enter data here!'!$C$66:$CN$70,4,FALSE)=0,"",(HLOOKUP($A14,'Enter data here!'!$C$66:$CN$70,2,FALSE)))))</f>
        <v/>
      </c>
      <c r="AE14" s="43" t="str">
        <f>IF(ISERROR(HLOOKUP($A14,'Enter data here!'!$C$66:$CN$70,4,FALSE)),"",IF('Enter data here!'!$CP$67=0,"",IF(HLOOKUP($A14,'Enter data here!'!$C$66:$CN$70,4,FALSE)=0,"",(HLOOKUP($A14,'Enter data here!'!$C$66:$CN$70,4,FALSE)))))</f>
        <v/>
      </c>
      <c r="AF14" s="43" t="str">
        <f>IF(ISERROR(HLOOKUP($A14,'Enter data here!'!$C$71:$CN$75,4,FALSE)),"",IF('Enter data here!'!$CP$72=0,"",IF(HLOOKUP($A14,'Enter data here!'!$C$71:$CN$75,4,FALSE)=0,"",(HLOOKUP($A14,'Enter data here!'!$C$71:$CN$75,5,FALSE)))))</f>
        <v/>
      </c>
      <c r="AG14" s="43" t="str">
        <f>IF(ISERROR(HLOOKUP($A14,'Enter data here!'!$C$71:$CN$75,4,FALSE)),"",IF('Enter data here!'!$CP$72=0,"",IF(HLOOKUP($A14,'Enter data here!'!$C$71:$CN$75,4,FALSE)=0,"",(HLOOKUP($A14,'Enter data here!'!$C$71:$CN$75,2,FALSE)))))</f>
        <v/>
      </c>
      <c r="AH14" s="43" t="str">
        <f>IF(ISERROR(HLOOKUP($A14,'Enter data here!'!$C$71:$CN$75,4,FALSE)),"",IF('Enter data here!'!$CP$72=0,"",IF(HLOOKUP($A14,'Enter data here!'!$C$71:$CN$75,4,FALSE)=0,"",(HLOOKUP($A14,'Enter data here!'!$C$71:$CN$75,4,FALSE)))))</f>
        <v/>
      </c>
      <c r="AI14" s="43" t="str">
        <f>IF(ISERROR(HLOOKUP($A14,'Enter data here!'!$C$76:$CN$80,4,FALSE)),"",IF('Enter data here!'!$CP$77=0,"",IF(HLOOKUP($A14,'Enter data here!'!$C$76:$CN$80,4,FALSE)=0,"",(HLOOKUP($A14,'Enter data here!'!$C$76:$CN$80,5,FALSE)))))</f>
        <v/>
      </c>
      <c r="AJ14" s="43" t="str">
        <f>IF(ISERROR(HLOOKUP($A14,'Enter data here!'!$C$76:$CN$80,4,FALSE)),"",IF('Enter data here!'!$CP$77=0,"",IF(HLOOKUP($A14,'Enter data here!'!$C$76:$CN$80,4,FALSE)=0,"",(HLOOKUP($A14,'Enter data here!'!$C$76:$CN$80,2,FALSE)))))</f>
        <v/>
      </c>
      <c r="AK14" s="43" t="str">
        <f>IF(ISERROR(HLOOKUP($A14,'Enter data here!'!$C$76:$CN$80,4,FALSE)),"",IF('Enter data here!'!$CP$77=0,"",IF(HLOOKUP($A14,'Enter data here!'!$C$76:$CN$80,4,FALSE)=0,"",(HLOOKUP($A14,'Enter data here!'!$C$76:$CN$80,4,FALSE)))))</f>
        <v/>
      </c>
      <c r="AL14" s="43" t="str">
        <f>IF(ISERROR(HLOOKUP($A14,'Enter data here!'!$C$81:$CN$85,4,FALSE)),"",IF('Enter data here!'!$CP$82=0,"",IF(HLOOKUP($A14,'Enter data here!'!$C$81:$CN$85,4,FALSE)=0,"",(HLOOKUP($A14,'Enter data here!'!$C$81:$CN$85,5,FALSE)))))</f>
        <v/>
      </c>
      <c r="AM14" s="43" t="str">
        <f>IF(ISERROR(HLOOKUP($A14,'Enter data here!'!$C$81:$CN$85,4,FALSE)),"",IF('Enter data here!'!$CP$82=0,"",IF(HLOOKUP($A14,'Enter data here!'!$C$81:$CN$85,4,FALSE)=0,"",(HLOOKUP($A14,'Enter data here!'!$C$81:$CN$85,2,FALSE)))))</f>
        <v/>
      </c>
      <c r="AN14" s="43" t="str">
        <f>IF(ISERROR(HLOOKUP($A14,'Enter data here!'!$C$81:$CN$85,4,FALSE)),"",IF('Enter data here!'!$CP$82=0,"",IF(HLOOKUP($A14,'Enter data here!'!$C$81:$CN$85,4,FALSE)=0,"",(HLOOKUP($A14,'Enter data here!'!$C$81:$CN$85,4,FALSE)))))</f>
        <v/>
      </c>
      <c r="AO14" s="43" t="str">
        <f>IF(ISERROR(HLOOKUP($A14,'Enter data here!'!$C$86:$CN$90,4,FALSE)),"",IF('Enter data here!'!$CP$87=0,"",IF(HLOOKUP($A14,'Enter data here!'!$C$86:$CN$90,4,FALSE)=0,"",(HLOOKUP($A14,'Enter data here!'!$C$86:$CN$90,5,FALSE)))))</f>
        <v/>
      </c>
      <c r="AP14" s="43" t="str">
        <f>IF(ISERROR(HLOOKUP($A14,'Enter data here!'!$C$86:$CN$90,4,FALSE)),"",IF('Enter data here!'!$CP$87=0,"",IF(HLOOKUP($A14,'Enter data here!'!$C$86:$CN$90,4,FALSE)=0,"",(HLOOKUP($A14,'Enter data here!'!$C$86:$CN$90,2,FALSE)))))</f>
        <v/>
      </c>
      <c r="AQ14" s="43" t="str">
        <f>IF(ISERROR(HLOOKUP($A14,'Enter data here!'!$C$86:$CN$90,4,FALSE)),"",IF('Enter data here!'!$CP$87=0,"",IF(HLOOKUP($A14,'Enter data here!'!$C$86:$CN$90,4,FALSE)=0,"",(HLOOKUP($A14,'Enter data here!'!$C$86:$CN$90,4,FALSE)))))</f>
        <v/>
      </c>
      <c r="AR14" s="43" t="str">
        <f>IF(ISERROR(HLOOKUP($A14,'Enter data here!'!$C$91:$CN$95,4,FALSE)),"",IF('Enter data here!'!$CP$92=0,"",IF(HLOOKUP($A14,'Enter data here!'!$C$91:$CN$95,4,FALSE)=0,"",(HLOOKUP($A14,'Enter data here!'!$C$91:$CN$95,5,FALSE)))))</f>
        <v/>
      </c>
      <c r="AS14" s="43" t="str">
        <f>IF(ISERROR(HLOOKUP($A14,'Enter data here!'!$C$91:$CN$95,4,FALSE)),"",IF('Enter data here!'!$CP$92=0,"",IF(HLOOKUP($A14,'Enter data here!'!$C$91:$CN$95,4,FALSE)=0,"",(HLOOKUP($A14,'Enter data here!'!$C$91:$CN$95,2,FALSE)))))</f>
        <v/>
      </c>
      <c r="AT14" s="43" t="str">
        <f>IF(ISERROR(HLOOKUP($A14,'Enter data here!'!$C$91:$CN$95,4,FALSE)),"",IF('Enter data here!'!$CP$92=0,"",IF(HLOOKUP($A14,'Enter data here!'!$C$91:$CN$95,4,FALSE)=0,"",(HLOOKUP($A14,'Enter data here!'!$C$91:$CN$95,4,FALSE)))))</f>
        <v/>
      </c>
      <c r="AU14" s="43" t="str">
        <f>IF(ISERROR(HLOOKUP($A14,'Enter data here!'!$C$96:$CN$100,4,FALSE)),"",IF('Enter data here!'!$CP$97=0,"",IF(HLOOKUP($A14,'Enter data here!'!$C$96:$CN$100,4,FALSE)=0,"",(HLOOKUP($A14,'Enter data here!'!$C$96:$CN$100,5,FALSE)))))</f>
        <v/>
      </c>
      <c r="AV14" s="43" t="str">
        <f>IF(ISERROR(HLOOKUP($A14,'Enter data here!'!$C$96:$CN$100,4,FALSE)),"",IF('Enter data here!'!$CP$97=0,"",IF(HLOOKUP($A14,'Enter data here!'!$C$96:$CN$100,4,FALSE)=0,"",(HLOOKUP($A14,'Enter data here!'!$C$96:$CN$100,2,FALSE)))))</f>
        <v/>
      </c>
      <c r="AW14" s="43" t="str">
        <f>IF(ISERROR(HLOOKUP($A14,'Enter data here!'!$C$96:$CN$100,4,FALSE)),"",IF('Enter data here!'!$CP$97=0,"",IF(HLOOKUP($A14,'Enter data here!'!$C$96:$CN$100,4,FALSE)=0,"",(HLOOKUP($A14,'Enter data here!'!$C$96:$CN$100,4,FALSE)))))</f>
        <v/>
      </c>
      <c r="AX14" s="43" t="str">
        <f>IF(ISERROR(HLOOKUP($A14,'Enter data here!'!$C$101:$CN$105,4,FALSE)),"",IF('Enter data here!'!$CP$102=0,"",IF(HLOOKUP($A14,'Enter data here!'!$C$101:$CN$105,4,FALSE)=0,"",(HLOOKUP($A14,'Enter data here!'!$C$101:$CN$105,5,FALSE)))))</f>
        <v/>
      </c>
      <c r="AY14" s="43" t="str">
        <f>IF(ISERROR(HLOOKUP($A14,'Enter data here!'!$C$101:$CN$105,4,FALSE)),"",IF('Enter data here!'!$CP$102=0,"",IF(HLOOKUP($A14,'Enter data here!'!$C$101:$CN$105,4,FALSE)=0,"",(HLOOKUP($A14,'Enter data here!'!$C$101:$CN$105,2,FALSE)))))</f>
        <v/>
      </c>
      <c r="AZ14" s="43" t="str">
        <f>IF(ISERROR(HLOOKUP($A14,'Enter data here!'!$C$101:$CN$105,4,FALSE)),"",IF('Enter data here!'!$CP$102=0,"",IF(HLOOKUP($A14,'Enter data here!'!$C$101:$CN$105,4,FALSE)=0,"",(HLOOKUP($A14,'Enter data here!'!$C$101:$CN$105,4,FALSE)))))</f>
        <v/>
      </c>
      <c r="BA14" s="43" t="str">
        <f>IF(ISERROR(HLOOKUP($A14,'Enter data here!'!$C$106:$CN$110,4,FALSE)),"",IF('Enter data here!'!$CP$107=0,"",IF(HLOOKUP($A14,'Enter data here!'!$C$106:$CN$110,4,FALSE)=0,"",(HLOOKUP($A14,'Enter data here!'!$C$106:$CN$110,5,FALSE)))))</f>
        <v/>
      </c>
      <c r="BB14" s="43" t="str">
        <f>IF(ISERROR(HLOOKUP($A14,'Enter data here!'!$C$106:$CN$110,4,FALSE)),"",IF('Enter data here!'!$CP$107=0,"",IF(HLOOKUP($A14,'Enter data here!'!$C$106:$CN$110,4,FALSE)=0,"",(HLOOKUP($A14,'Enter data here!'!$C$106:$CN$110,2,FALSE)))))</f>
        <v/>
      </c>
      <c r="BC14" s="43" t="str">
        <f>IF(ISERROR(HLOOKUP($A14,'Enter data here!'!$C$106:$CN$110,4,FALSE)),"",IF('Enter data here!'!$CP$107=0,"",IF(HLOOKUP($A14,'Enter data here!'!$C$106:$CN$110,4,FALSE)=0,"",(HLOOKUP($A14,'Enter data here!'!$C$106:$CN$110,4,FALSE)))))</f>
        <v/>
      </c>
      <c r="BD14" s="43" t="str">
        <f>IF(ISERROR(HLOOKUP($A14,'Enter data here!'!$C$111:$CN$115,4,FALSE)),"",IF('Enter data here!'!$CP$112=0,"",IF(HLOOKUP($A14,'Enter data here!'!$C$111:$CN$115,4,FALSE)=0,"",(HLOOKUP($A14,'Enter data here!'!$C$111:$CN$115,5,FALSE)))))</f>
        <v/>
      </c>
      <c r="BE14" s="43" t="str">
        <f>IF(ISERROR(HLOOKUP($A14,'Enter data here!'!$C$111:$CN$115,4,FALSE)),"",IF('Enter data here!'!$CP$112=0,"",IF(HLOOKUP($A14,'Enter data here!'!$C$111:$CN$115,4,FALSE)=0,"",(HLOOKUP($A14,'Enter data here!'!$C$111:$CN$115,2,FALSE)))))</f>
        <v/>
      </c>
      <c r="BF14" s="43" t="str">
        <f>IF(ISERROR(HLOOKUP($A14,'Enter data here!'!$C$111:$CN$115,4,FALSE)),"",IF('Enter data here!'!$CP$112=0,"",IF(HLOOKUP($A14,'Enter data here!'!$C$111:$CN$115,4,FALSE)=0,"",(HLOOKUP($A14,'Enter data here!'!$C$111:$CN$115,4,FALSE)))))</f>
        <v/>
      </c>
      <c r="BG14" s="43" t="str">
        <f>IF(ISERROR(HLOOKUP($A14,'Enter data here!'!$C$116:$CN$120,4,FALSE)),"",IF('Enter data here!'!$CP$117=0,"",IF(HLOOKUP($A14,'Enter data here!'!$C$116:$CN$120,4,FALSE)=0,"",(HLOOKUP($A14,'Enter data here!'!$C$116:$CN$120,5,FALSE)))))</f>
        <v/>
      </c>
      <c r="BH14" s="53" t="str">
        <f>IF(ISERROR(HLOOKUP($A14,'Enter data here!'!$C$116:$CN$120,4,FALSE)),"",IF('Enter data here!'!$CP$117=0,"",IF(HLOOKUP($A14,'Enter data here!'!$C$116:$CN$120,4,FALSE)=0,"",(HLOOKUP($A14,'Enter data here!'!$C$116:$CN$120,2,FALSE)))))</f>
        <v/>
      </c>
      <c r="BI14" s="53" t="str">
        <f>IF(ISERROR(HLOOKUP($A14,'Enter data here!'!$C$116:$CN$120,4,FALSE)),"",IF('Enter data here!'!$CP$117=0,"",IF(HLOOKUP($A14,'Enter data here!'!$C$116:$CN$120,4,FALSE)=0,"",(HLOOKUP($A14,'Enter data here!'!$C$116:$CN$120,4,FALSE)))))</f>
        <v/>
      </c>
      <c r="BJ14" s="53" t="str">
        <f>IF(ISERROR(HLOOKUP($A14,'Enter data here!'!$C$121:$CN$125,4,FALSE)),"",IF('Enter data here!'!$CP$122=0,"",IF(HLOOKUP($A14,'Enter data here!'!$C$121:$CN$125,4,FALSE)=0,"",(HLOOKUP($A14,'Enter data here!'!$C$121:$CN$125,5,FALSE)))))</f>
        <v/>
      </c>
      <c r="BK14" s="53" t="str">
        <f>IF(ISERROR(HLOOKUP($A14,'Enter data here!'!$C$121:$CN$125,4,FALSE)),"",IF('Enter data here!'!$CP$122=0,"",IF(HLOOKUP($A14,'Enter data here!'!$C$121:$CN$125,4,FALSE)=0,"",(HLOOKUP($A14,'Enter data here!'!$C$121:$CN$125,2,FALSE)))))</f>
        <v/>
      </c>
      <c r="BL14" s="53" t="str">
        <f>IF(ISERROR(HLOOKUP($A14,'Enter data here!'!$C$121:$CN$125,4,FALSE)),"",IF('Enter data here!'!$CP$122=0,"",IF(HLOOKUP($A14,'Enter data here!'!$C$121:$CN$125,4,FALSE)=0,"",(HLOOKUP($A14,'Enter data here!'!$C$121:$CN$125,4,FALSE)))))</f>
        <v/>
      </c>
      <c r="BM14" s="53" t="str">
        <f>IF(ISERROR(HLOOKUP($A14,'Enter data here!'!$C$126:$CN$130,4,FALSE)),"",IF('Enter data here!'!$CP$127=0,"",IF(HLOOKUP($A14,'Enter data here!'!$C$126:$CN$130,4,FALSE)=0,"",(HLOOKUP($A14,'Enter data here!'!$C$126:$CN$130,5,FALSE)))))</f>
        <v/>
      </c>
      <c r="BN14" s="53" t="str">
        <f>IF(ISERROR(HLOOKUP($A14,'Enter data here!'!$C$126:$CN$130,4,FALSE)),"",IF('Enter data here!'!$CP$127=0,"",IF(HLOOKUP($A14,'Enter data here!'!$C$126:$CN$130,4,FALSE)=0,"",(HLOOKUP($A14,'Enter data here!'!$C$126:$CN$130,2,FALSE)))))</f>
        <v/>
      </c>
      <c r="BO14" s="53" t="str">
        <f>IF(ISERROR(HLOOKUP($A14,'Enter data here!'!$C$126:$CN$130,4,FALSE)),"",IF('Enter data here!'!$CP$127=0,"",IF(HLOOKUP($A14,'Enter data here!'!$C$126:$CN$130,4,FALSE)=0,"",(HLOOKUP($A14,'Enter data here!'!$C$126:$CN$130,4,FALSE)))))</f>
        <v/>
      </c>
      <c r="BP14" s="53" t="str">
        <f>IF(ISERROR(HLOOKUP($A14,'Enter data here!'!$C$131:$CN$135,4,FALSE)),"",IF('Enter data here!'!$CP$132=0,"",IF(HLOOKUP($A14,'Enter data here!'!$C$131:$CN$135,4,FALSE)=0,"",(HLOOKUP($A14,'Enter data here!'!$C$131:$CN$135,5,FALSE)))))</f>
        <v/>
      </c>
      <c r="BQ14" s="53" t="str">
        <f>IF(ISERROR(HLOOKUP($A14,'Enter data here!'!$C$131:$CN$135,4,FALSE)),"",IF('Enter data here!'!$CP$132=0,"",IF(HLOOKUP($A14,'Enter data here!'!$C$131:$CN$135,4,FALSE)=0,"",(HLOOKUP($A14,'Enter data here!'!$C$131:$CN$135,2,FALSE)))))</f>
        <v/>
      </c>
      <c r="BR14" s="53" t="str">
        <f>IF(ISERROR(HLOOKUP($A14,'Enter data here!'!$C$131:$CN$135,4,FALSE)),"",IF('Enter data here!'!$CP$132=0,"",IF(HLOOKUP($A14,'Enter data here!'!$C$131:$CN$135,4,FALSE)=0,"",(HLOOKUP($A14,'Enter data here!'!$C$131:$CN$135,4,FALSE)))))</f>
        <v/>
      </c>
      <c r="BS14" s="53" t="str">
        <f>IF(ISERROR(HLOOKUP($A14,'Enter data here!'!$C$136:$CN$140,4,FALSE)),"",IF('Enter data here!'!$CP$137=0,"",IF(HLOOKUP($A14,'Enter data here!'!$C$136:$CN$140,4,FALSE)=0,"",(HLOOKUP($A14,'Enter data here!'!$C$136:$CN$140,5,FALSE)))))</f>
        <v/>
      </c>
      <c r="BT14" s="53" t="str">
        <f>IF(ISERROR(HLOOKUP($A14,'Enter data here!'!$C$136:$CN$140,4,FALSE)),"",IF('Enter data here!'!$CP$137=0,"",IF(HLOOKUP($A14,'Enter data here!'!$C$136:$CN$140,4,FALSE)=0,"",(HLOOKUP($A14,'Enter data here!'!$C$136:$CN$140,2,FALSE)))))</f>
        <v/>
      </c>
      <c r="BU14" s="53" t="str">
        <f>IF(ISERROR(HLOOKUP($A14,'Enter data here!'!$C$136:$CN$140,4,FALSE)),"",IF('Enter data here!'!$CP$137=0,"",IF(HLOOKUP($A14,'Enter data here!'!$C$136:$CN$140,4,FALSE)=0,"",(HLOOKUP($A14,'Enter data here!'!$C$136:$CN$140,4,FALSE)))))</f>
        <v/>
      </c>
      <c r="BV14" s="53" t="str">
        <f>IF(ISERROR(HLOOKUP($A14,'Enter data here!'!$C$141:$CN$145,4,FALSE)),"",IF('Enter data here!'!$CP$142=0,"",IF(HLOOKUP($A14,'Enter data here!'!$C$141:$CN$145,4,FALSE)=0,"",(HLOOKUP($A14,'Enter data here!'!$C$141:$CN$145,5,FALSE)))))</f>
        <v/>
      </c>
      <c r="BW14" s="53" t="str">
        <f>IF(ISERROR(HLOOKUP($A14,'Enter data here!'!$C$141:$CN$145,4,FALSE)),"",IF('Enter data here!'!$CP$142=0,"",IF(HLOOKUP($A14,'Enter data here!'!$C$141:$CN$145,4,FALSE)=0,"",(HLOOKUP($A14,'Enter data here!'!$C$141:$CN$145,2,FALSE)))))</f>
        <v/>
      </c>
      <c r="BX14" s="53" t="str">
        <f>IF(ISERROR(HLOOKUP($A14,'Enter data here!'!$C$141:$CN$145,4,FALSE)),"",IF('Enter data here!'!$CP$142=0,"",IF(HLOOKUP($A14,'Enter data here!'!$C$141:$CN$145,4,FALSE)=0,"",(HLOOKUP($A14,'Enter data here!'!$C$141:$CN$145,4,FALSE)))))</f>
        <v/>
      </c>
      <c r="BY14" s="53" t="str">
        <f>IF(ISERROR(HLOOKUP($A14,'Enter data here!'!$C$146:$CN$150,4,FALSE)),"",IF('Enter data here!'!$CP$147=0,"",IF(HLOOKUP($A14,'Enter data here!'!$C$146:$CN$150,4,FALSE)=0,"",(HLOOKUP($A14,'Enter data here!'!$C$146:$CN$150,5,FALSE)))))</f>
        <v/>
      </c>
      <c r="BZ14" s="53" t="str">
        <f>IF(ISERROR(HLOOKUP($A14,'Enter data here!'!$C$146:$CN$150,4,FALSE)),"",IF('Enter data here!'!$CP$147=0,"",IF(HLOOKUP($A14,'Enter data here!'!$C$146:$CN$150,4,FALSE)=0,"",(HLOOKUP($A14,'Enter data here!'!$C$146:$CN$150,2,FALSE)))))</f>
        <v/>
      </c>
      <c r="CA14" s="53" t="str">
        <f>IF(ISERROR(HLOOKUP($A14,'Enter data here!'!$C$146:$CN$150,4,FALSE)),"",IF('Enter data here!'!$CP$147=0,"",IF(HLOOKUP($A14,'Enter data here!'!$C$146:$CN$150,4,FALSE)=0,"",(HLOOKUP($A14,'Enter data here!'!$C$146:$CN$150,4,FALSE)))))</f>
        <v/>
      </c>
      <c r="CB14" s="53" t="str">
        <f>IF(ISERROR(HLOOKUP($A14,'Enter data here!'!$C$151:$CN$155,4,FALSE)),"",IF('Enter data here!'!$CP$152=0,"",IF(HLOOKUP($A14,'Enter data here!'!$C$151:$CN$155,4,FALSE)=0,"",(HLOOKUP($A14,'Enter data here!'!$C$151:$CN$155,5,FALSE)))))</f>
        <v/>
      </c>
      <c r="CC14" s="53" t="str">
        <f>IF(ISERROR(HLOOKUP($A14,'Enter data here!'!$C$151:$CN$155,4,FALSE)),"",IF('Enter data here!'!$CP$152=0,"",IF(HLOOKUP($A14,'Enter data here!'!$C$151:$CN$155,4,FALSE)=0,"",(HLOOKUP($A14,'Enter data here!'!$C$151:$CN$155,2,FALSE)))))</f>
        <v/>
      </c>
      <c r="CD14" s="53" t="str">
        <f>IF(ISERROR(HLOOKUP($A14,'Enter data here!'!$C$151:$CN$155,4,FALSE)),"",IF('Enter data here!'!$CP$152=0,"",IF(HLOOKUP($A14,'Enter data here!'!$C$151:$CN$155,4,FALSE)=0,"",(HLOOKUP($A14,'Enter data here!'!$C$151:$CN$155,4,FALSE)))))</f>
        <v/>
      </c>
      <c r="CE14" s="53" t="str">
        <f>IF(ISERROR(HLOOKUP($A14,'Enter data here!'!$C$156:$CN$160,4,FALSE)),"",IF('Enter data here!'!$CP$157=0,"",IF(HLOOKUP($A14,'Enter data here!'!$C$156:$CN$160,4,FALSE)=0,"",(HLOOKUP($A14,'Enter data here!'!$C$156:$CN$160,5,FALSE)))))</f>
        <v/>
      </c>
      <c r="CF14" s="53" t="str">
        <f>IF(ISERROR(HLOOKUP($A14,'Enter data here!'!$C$156:$CN$160,4,FALSE)),"",IF('Enter data here!'!$CP$157=0,"",IF(HLOOKUP($A14,'Enter data here!'!$C$156:$CN$160,4,FALSE)=0,"",(HLOOKUP($A14,'Enter data here!'!$C$156:$CN$160,2,FALSE)))))</f>
        <v/>
      </c>
      <c r="CG14" s="53" t="str">
        <f>IF(ISERROR(HLOOKUP($A14,'Enter data here!'!$C$156:$CN$160,4,FALSE)),"",IF('Enter data here!'!$CP$157=0,"",IF(HLOOKUP($A14,'Enter data here!'!$C$156:$CN$160,4,FALSE)=0,"",(HLOOKUP($A14,'Enter data here!'!$C$156:$CN$160,4,FALSE)))))</f>
        <v/>
      </c>
      <c r="CH14" s="53" t="str">
        <f>IF(ISERROR(HLOOKUP($A14,'Enter data here!'!$C$161:$CN$165,4,FALSE)),"",IF('Enter data here!'!$CP$162=0,"",IF(HLOOKUP($A14,'Enter data here!'!$C$161:$CN$165,4,FALSE)=0,"",(HLOOKUP($A14,'Enter data here!'!$C$161:$CN$165,5,FALSE)))))</f>
        <v/>
      </c>
      <c r="CI14" s="53" t="str">
        <f>IF(ISERROR(HLOOKUP($A14,'Enter data here!'!$C$161:$CN$165,4,FALSE)),"",IF('Enter data here!'!$CP$162=0,"",IF(HLOOKUP($A14,'Enter data here!'!$C$161:$CN$165,4,FALSE)=0,"",(HLOOKUP($A14,'Enter data here!'!$C$161:$CN$165,2,FALSE)))))</f>
        <v/>
      </c>
      <c r="CJ14" s="53" t="str">
        <f>IF(ISERROR(HLOOKUP($A14,'Enter data here!'!$C$161:$CN$165,4,FALSE)),"",IF('Enter data here!'!$CP$162=0,"",IF(HLOOKUP($A14,'Enter data here!'!$C$161:$CN$165,4,FALSE)=0,"",(HLOOKUP($A14,'Enter data here!'!$C$161:$CN$165,4,FALSE)))))</f>
        <v/>
      </c>
      <c r="CK14" s="53" t="str">
        <f>IF(ISERROR(HLOOKUP($A14,'Enter data here!'!$C$166:$CN$170,4,FALSE)),"",IF('Enter data here!'!$CP$167=0,"",IF(HLOOKUP($A14,'Enter data here!'!$C$166:$CN$170,4,FALSE)=0,"",(HLOOKUP($A14,'Enter data here!'!$C$166:$CN$170,5,FALSE)))))</f>
        <v/>
      </c>
      <c r="CL14" s="53" t="str">
        <f>IF(ISERROR(HLOOKUP($A14,'Enter data here!'!$C$166:$CN$170,4,FALSE)),"",IF('Enter data here!'!$CP$167=0,"",IF(HLOOKUP($A14,'Enter data here!'!$C$166:$CN$170,4,FALSE)=0,"",(HLOOKUP($A14,'Enter data here!'!$C$166:$CN$170,2,FALSE)))))</f>
        <v/>
      </c>
      <c r="CM14" s="53" t="str">
        <f>IF(ISERROR(HLOOKUP($A14,'Enter data here!'!$C$166:$CN$170,4,FALSE)),"",IF('Enter data here!'!$CP$167=0,"",IF(HLOOKUP($A14,'Enter data here!'!$C$166:$CN$170,4,FALSE)=0,"",(HLOOKUP($A14,'Enter data here!'!$C$166:$CN$170,4,FALSE)))))</f>
        <v/>
      </c>
      <c r="CN14" s="53" t="str">
        <f>IF(ISERROR(HLOOKUP($A14,'Enter data here!'!$C$171:$CN$175,4,FALSE)),"",IF('Enter data here!'!$CP$172=0,"",IF(HLOOKUP($A14,'Enter data here!'!$C$171:$CN$175,4,FALSE)=0,"",(HLOOKUP($A14,'Enter data here!'!$C$171:$CN$175,5,FALSE)))))</f>
        <v/>
      </c>
      <c r="CO14" s="53" t="str">
        <f>IF(ISERROR(HLOOKUP($A14,'Enter data here!'!$C$171:$CN$175,4,FALSE)),"",IF('Enter data here!'!$CP$172=0,"",IF(HLOOKUP($A14,'Enter data here!'!$C$171:$CN$175,4,FALSE)=0,"",(HLOOKUP($A14,'Enter data here!'!$C$171:$CN$175,2,FALSE)))))</f>
        <v/>
      </c>
      <c r="CP14" s="53" t="str">
        <f>IF(ISERROR(HLOOKUP($A14,'Enter data here!'!$C$171:$CN$175,4,FALSE)),"",IF('Enter data here!'!$CP$172=0,"",IF(HLOOKUP($A14,'Enter data here!'!$C$171:$CN$175,4,FALSE)=0,"",(HLOOKUP($A14,'Enter data here!'!$C$171:$CN$175,4,FALSE)))))</f>
        <v/>
      </c>
      <c r="CQ14" s="53" t="str">
        <f>IF(ISERROR(HLOOKUP($A14,'Enter data here!'!$C$176:$CN$180,4,FALSE)),"",IF('Enter data here!'!$CP$177=0,"",IF(HLOOKUP($A14,'Enter data here!'!$C$176:$CN$180,4,FALSE)=0,"",(HLOOKUP($A14,'Enter data here!'!$C$176:$CN$180,5,FALSE)))))</f>
        <v/>
      </c>
      <c r="CR14" s="53" t="str">
        <f>IF(ISERROR(HLOOKUP($A14,'Enter data here!'!$C$176:$CN$180,4,FALSE)),"",IF('Enter data here!'!$CP$177=0,"",IF(HLOOKUP($A14,'Enter data here!'!$C$176:$CN$180,4,FALSE)=0,"",(HLOOKUP($A14,'Enter data here!'!$C$176:$CN$180,2,FALSE)))))</f>
        <v/>
      </c>
      <c r="CS14" s="53" t="str">
        <f>IF(ISERROR(HLOOKUP($A14,'Enter data here!'!$C$176:$CN$180,4,FALSE)),"",IF('Enter data here!'!$CP$177=0,"",IF(HLOOKUP($A14,'Enter data here!'!$C$176:$CN$180,4,FALSE)=0,"",(HLOOKUP($A14,'Enter data here!'!$C$176:$CN$180,4,FALSE)))))</f>
        <v/>
      </c>
      <c r="CT14" s="53" t="str">
        <f>IF(ISERROR(HLOOKUP($A14,'Enter data here!'!$C$181:$CN$185,4,FALSE)),"",IF('Enter data here!'!$CP$182=0,"",IF(HLOOKUP($A14,'Enter data here!'!$C$181:$CN$185,4,FALSE)=0,"",(HLOOKUP($A14,'Enter data here!'!$C$181:$CN$185,5,FALSE)))))</f>
        <v/>
      </c>
      <c r="CU14" s="53" t="str">
        <f>IF(ISERROR(HLOOKUP($A14,'Enter data here!'!$C$181:$CN$185,4,FALSE)),"",IF('Enter data here!'!$CP$182=0,"",IF(HLOOKUP($A14,'Enter data here!'!$C$181:$CN$185,4,FALSE)=0,"",(HLOOKUP($A14,'Enter data here!'!$C$181:$CN$185,2,FALSE)))))</f>
        <v/>
      </c>
      <c r="CV14" s="53" t="str">
        <f>IF(ISERROR(HLOOKUP($A14,'Enter data here!'!$C$181:$CN$185,4,FALSE)),"",IF('Enter data here!'!$CP$182=0,"",IF(HLOOKUP($A14,'Enter data here!'!$C$181:$CN$185,4,FALSE)=0,"",(HLOOKUP($A14,'Enter data here!'!$C$181:$CN$185,4,FALSE)))))</f>
        <v/>
      </c>
      <c r="CW14" s="53" t="str">
        <f>IF(ISERROR(HLOOKUP($A14,'Enter data here!'!$C$186:$CN$190,4,FALSE)),"",IF('Enter data here!'!$CP$187=0,"",IF(HLOOKUP($A14,'Enter data here!'!$C$186:$CN$190,4,FALSE)=0,"",(HLOOKUP($A14,'Enter data here!'!$C$186:$CN$190,5,FALSE)))))</f>
        <v/>
      </c>
      <c r="CX14" s="53" t="str">
        <f>IF(ISERROR(HLOOKUP($A14,'Enter data here!'!$C$186:$CN$190,4,FALSE)),"",IF('Enter data here!'!$CP$187=0,"",IF(HLOOKUP($A14,'Enter data here!'!$C$186:$CN$190,4,FALSE)=0,"",(HLOOKUP($A14,'Enter data here!'!$C$186:$CN$190,2,FALSE)))))</f>
        <v/>
      </c>
      <c r="CY14" s="53" t="str">
        <f>IF(ISERROR(HLOOKUP($A14,'Enter data here!'!$C$186:$CN$190,4,FALSE)),"",IF('Enter data here!'!$CP$187=0,"",IF(HLOOKUP($A14,'Enter data here!'!$C$186:$CN$190,4,FALSE)=0,"",(HLOOKUP($A14,'Enter data here!'!$C$186:$CN$190,4,FALSE)))))</f>
        <v/>
      </c>
      <c r="CZ14" s="53" t="str">
        <f>IF(ISERROR(HLOOKUP($A14,'Enter data here!'!$C$191:$CN$195,4,FALSE)),"",IF('Enter data here!'!$CP$192=0,"",IF(HLOOKUP($A14,'Enter data here!'!$C$191:$CN$195,4,FALSE)=0,"",(HLOOKUP($A14,'Enter data here!'!$C$191:$CN$195,5,FALSE)))))</f>
        <v/>
      </c>
      <c r="DA14" s="53" t="str">
        <f>IF(ISERROR(HLOOKUP($A14,'Enter data here!'!$C$191:$CN$195,4,FALSE)),"",IF('Enter data here!'!$CP$192=0,"",IF(HLOOKUP($A14,'Enter data here!'!$C$191:$CN$195,4,FALSE)=0,"",(HLOOKUP($A14,'Enter data here!'!$C$191:$CN$195,2,FALSE)))))</f>
        <v/>
      </c>
      <c r="DB14" s="53" t="str">
        <f>IF(ISERROR(HLOOKUP($A14,'Enter data here!'!$C$191:$CN$195,4,FALSE)),"",IF('Enter data here!'!$CP$192=0,"",IF(HLOOKUP($A14,'Enter data here!'!$C$191:$CN$195,4,FALSE)=0,"",(HLOOKUP($A14,'Enter data here!'!$C$191:$CN$195,4,FALSE)))))</f>
        <v/>
      </c>
      <c r="DC14" s="53" t="str">
        <f>IF(ISERROR(HLOOKUP($A14,'Enter data here!'!$C$196:$CN$200,4,FALSE)),"",IF('Enter data here!'!$CP$197=0,"",IF(HLOOKUP($A14,'Enter data here!'!$C$196:$CN$200,4,FALSE)=0,"",(HLOOKUP($A14,'Enter data here!'!$C$196:$CN$200,5,FALSE)))))</f>
        <v/>
      </c>
      <c r="DD14" s="53" t="str">
        <f>IF(ISERROR(HLOOKUP($A14,'Enter data here!'!$C$196:$CN$200,4,FALSE)),"",IF('Enter data here!'!$CP$197=0,"",IF(HLOOKUP($A14,'Enter data here!'!$C$196:$CN$200,4,FALSE)=0,"",(HLOOKUP($A14,'Enter data here!'!$C$196:$CN$200,2,FALSE)))))</f>
        <v/>
      </c>
      <c r="DE14" s="53" t="str">
        <f>IF(ISERROR(HLOOKUP($A14,'Enter data here!'!$C$196:$CN$200,4,FALSE)),"",IF('Enter data here!'!$CP$197=0,"",IF(HLOOKUP($A14,'Enter data here!'!$C$196:$CN$200,4,FALSE)=0,"",(HLOOKUP($A14,'Enter data here!'!$C$196:$CN$200,4,FALSE)))))</f>
        <v/>
      </c>
      <c r="DF14" s="53" t="str">
        <f>IF(ISERROR(HLOOKUP($A14,'Enter data here!'!$C$201:$CN$205,4,FALSE)),"",IF('Enter data here!'!$CP$202=0,"",IF(HLOOKUP($A14,'Enter data here!'!$C$201:$CN$205,4,FALSE)=0,"",(HLOOKUP($A14,'Enter data here!'!$C$201:$CN$205,5,FALSE)))))</f>
        <v/>
      </c>
      <c r="DG14" s="53" t="str">
        <f>IF(ISERROR(HLOOKUP($A14,'Enter data here!'!$C$201:$CN$205,4,FALSE)),"",IF('Enter data here!'!$CP$202=0,"",IF(HLOOKUP($A14,'Enter data here!'!$C$201:$CN$205,4,FALSE)=0,"",(HLOOKUP($A14,'Enter data here!'!$C$201:$CN$205,2,FALSE)))))</f>
        <v/>
      </c>
      <c r="DH14" s="53" t="str">
        <f>IF(ISERROR(HLOOKUP($A14,'Enter data here!'!$C$201:$CN$205,4,FALSE)),"",IF('Enter data here!'!$CP$202=0,"",IF(HLOOKUP($A14,'Enter data here!'!$C$201:$CN$205,4,FALSE)=0,"",(HLOOKUP($A14,'Enter data here!'!$C$201:$CN$205,4,FALSE)))))</f>
        <v/>
      </c>
      <c r="DI14" s="53" t="str">
        <f>IF(ISERROR(HLOOKUP($A14,'Enter data here!'!$C$206:$CN$210,4,FALSE)),"",IF('Enter data here!'!$CP$207=0,"",IF(HLOOKUP($A14,'Enter data here!'!$C$206:$CN$210,4,FALSE)=0,"",(HLOOKUP($A14,'Enter data here!'!$C$206:$CN$210,5,FALSE)))))</f>
        <v/>
      </c>
      <c r="DJ14" s="53" t="str">
        <f>IF(ISERROR(HLOOKUP($A14,'Enter data here!'!$C$206:$CN$210,4,FALSE)),"",IF('Enter data here!'!$CP$207=0,"",IF(HLOOKUP($A14,'Enter data here!'!$C$206:$CN$210,4,FALSE)=0,"",(HLOOKUP($A14,'Enter data here!'!$C$206:$CN$210,2,FALSE)))))</f>
        <v/>
      </c>
      <c r="DK14" s="53" t="str">
        <f>IF(ISERROR(HLOOKUP($A14,'Enter data here!'!$C$206:$CN$210,4,FALSE)),"",IF('Enter data here!'!$CP$207=0,"",IF(HLOOKUP($A14,'Enter data here!'!$C$206:$CN$210,4,FALSE)=0,"",(HLOOKUP($A14,'Enter data here!'!$C$206:$CN$210,4,FALSE)))))</f>
        <v/>
      </c>
      <c r="DL14" s="53" t="str">
        <f>IF(ISERROR(HLOOKUP($A14,'Enter data here!'!$C$211:$CN$215,4,FALSE)),"",IF('Enter data here!'!$CP$212=0,"",IF(HLOOKUP($A14,'Enter data here!'!$C$211:$CN$215,4,FALSE)=0,"",(HLOOKUP($A14,'Enter data here!'!$C$211:$CN$215,5,FALSE)))))</f>
        <v/>
      </c>
      <c r="DM14" s="53" t="str">
        <f>IF(ISERROR(HLOOKUP($A14,'Enter data here!'!$C$211:$CN$215,4,FALSE)),"",IF('Enter data here!'!$CP$212=0,"",IF(HLOOKUP($A14,'Enter data here!'!$C$211:$CN$215,4,FALSE)=0,"",(HLOOKUP($A14,'Enter data here!'!$C$211:$CN$215,2,FALSE)))))</f>
        <v/>
      </c>
      <c r="DN14" s="53" t="str">
        <f>IF(ISERROR(HLOOKUP($A14,'Enter data here!'!$C$211:$CN$215,4,FALSE)),"",IF('Enter data here!'!$CP$212=0,"",IF(HLOOKUP($A14,'Enter data here!'!$C$211:$CN$215,4,FALSE)=0,"",(HLOOKUP($A14,'Enter data here!'!$C$211:$CN$215,4,FALSE)))))</f>
        <v/>
      </c>
      <c r="DO14" s="53" t="str">
        <f>IF(ISERROR(HLOOKUP($A14,'Enter data here!'!$C$216:$CN$220,4,FALSE)),"",IF('Enter data here!'!$CP$217=0,"",IF(HLOOKUP($A14,'Enter data here!'!$C$216:$CN$220,4,FALSE)=0,"",(HLOOKUP($A14,'Enter data here!'!$C$216:$CN$220,5,FALSE)))))</f>
        <v/>
      </c>
      <c r="DP14" s="53" t="str">
        <f>IF(ISERROR(HLOOKUP($A14,'Enter data here!'!$C$216:$CN$220,4,FALSE)),"",IF('Enter data here!'!$CP$217=0,"",IF(HLOOKUP($A14,'Enter data here!'!$C$216:$CN$220,4,FALSE)=0,"",(HLOOKUP($A14,'Enter data here!'!$C$216:$CN$220,2,FALSE)))))</f>
        <v/>
      </c>
      <c r="DQ14" s="53" t="str">
        <f>IF(ISERROR(HLOOKUP($A14,'Enter data here!'!$C$216:$CN$220,4,FALSE)),"",IF('Enter data here!'!$CP$217=0,"",IF(HLOOKUP($A14,'Enter data here!'!$C$216:$CN$220,4,FALSE)=0,"",(HLOOKUP($A14,'Enter data here!'!$C$216:$CN$220,4,FALSE)))))</f>
        <v/>
      </c>
      <c r="DR14" s="53" t="str">
        <f>IF(ISERROR(HLOOKUP($A14,'Enter data here!'!$C$221:$CN$225,4,FALSE)),"",IF('Enter data here!'!$CP$222=0,"",IF(HLOOKUP($A14,'Enter data here!'!$C$221:$CN$225,4,FALSE)=0,"",(HLOOKUP($A14,'Enter data here!'!$C$221:$CN$225,5,FALSE)))))</f>
        <v/>
      </c>
      <c r="DS14" s="53" t="str">
        <f>IF(ISERROR(HLOOKUP($A14,'Enter data here!'!$C$221:$CN$225,4,FALSE)),"",IF('Enter data here!'!$CP$222=0,"",IF(HLOOKUP($A14,'Enter data here!'!$C$221:$CN$225,4,FALSE)=0,"",(HLOOKUP($A14,'Enter data here!'!$C$221:$CN$225,2,FALSE)))))</f>
        <v/>
      </c>
      <c r="DT14" s="53" t="str">
        <f>IF(ISERROR(HLOOKUP($A14,'Enter data here!'!$C$221:$CN$225,4,FALSE)),"",IF('Enter data here!'!$CP$222=0,"",IF(HLOOKUP($A14,'Enter data here!'!$C$221:$CN$225,4,FALSE)=0,"",(HLOOKUP($A14,'Enter data here!'!$C$221:$CN$225,4,FALSE)))))</f>
        <v/>
      </c>
    </row>
    <row r="15" spans="1:124">
      <c r="A15" s="13">
        <v>6</v>
      </c>
      <c r="B15" s="43" t="str">
        <f>IF(ISERROR(HLOOKUP($A15,'Enter data here!'!$C$21:$CN$25,4,FALSE)),"",IF('Enter data here!'!$CP$22=0,"",IF(HLOOKUP($A15,'Enter data here!'!$C$21:$CN$25,4,FALSE)=0,"",(HLOOKUP($A15,'Enter data here!'!$C$21:$CN$25,5,FALSE)))))</f>
        <v/>
      </c>
      <c r="C15" s="43" t="str">
        <f>IF(ISERROR(HLOOKUP($A15,'Enter data here!'!$C$21:$CN$25,4,FALSE)),"",IF('Enter data here!'!$CP$22=0,"",IF(HLOOKUP($A15,'Enter data here!'!$C$21:$CN$25,4,FALSE)=0,"",(HLOOKUP($A15,'Enter data here!'!$C$21:$CN$25,2,FALSE)))))</f>
        <v/>
      </c>
      <c r="D15" s="43" t="str">
        <f>IF(ISERROR(HLOOKUP($A15,'Enter data here!'!$C$21:$CN$25,4,FALSE)),"",IF('Enter data here!'!$CP$22=0,"",IF(HLOOKUP($A15,'Enter data here!'!$C$21:$CN$25,4,FALSE)=0,"",(HLOOKUP($A15,'Enter data here!'!$C$21:$CN$25,4,FALSE)))))</f>
        <v/>
      </c>
      <c r="E15" s="43" t="str">
        <f ca="1">IF(ISERROR(HLOOKUP($A15,'Enter data here!'!$C$26:$CN$30,4,FALSE)),"",IF('Enter data here!'!$CP$27=0,"",IF(HLOOKUP($A15,'Enter data here!'!$C$26:$CN$30,4,FALSE)=0,"",(HLOOKUP($A15,'Enter data here!'!$C$26:$CN$30,5,FALSE)))))</f>
        <v>Tobias Reik</v>
      </c>
      <c r="F15" s="43">
        <f ca="1">IF(ISERROR(HLOOKUP($A15,'Enter data here!'!$C$26:$CN$30,4,FALSE)),"",IF('Enter data here!'!$CP$27=0,"",IF(HLOOKUP($A15,'Enter data here!'!$C$26:$CN$30,4,FALSE)=0,"",(HLOOKUP($A15,'Enter data here!'!$C$26:$CN$30,2,FALSE)))))</f>
        <v>42.37</v>
      </c>
      <c r="G15" s="43">
        <f ca="1">IF(ISERROR(HLOOKUP($A15,'Enter data here!'!$C$26:$CN$30,4,FALSE)),"",IF('Enter data here!'!$CP$27=0,"",IF(HLOOKUP($A15,'Enter data here!'!$C$26:$CN$30,4,FALSE)=0,"",(HLOOKUP($A15,'Enter data here!'!$C$26:$CN$30,4,FALSE)))))</f>
        <v>879.63181496340906</v>
      </c>
      <c r="H15" s="43" t="str">
        <f ca="1">IF(ISERROR(HLOOKUP($A15,'Enter data here!'!$C$31:$CN$35,4,FALSE)),"",IF('Enter data here!'!$CP$32=0,"",IF(HLOOKUP($A15,'Enter data here!'!$C$31:$CN$35,4,FALSE)=0,"",(HLOOKUP($A15,'Enter data here!'!$C$31:$CN$35,5,FALSE)))))</f>
        <v>Plöschberger Hannes</v>
      </c>
      <c r="I15" s="43">
        <f ca="1">IF(ISERROR(HLOOKUP($A15,'Enter data here!'!$C$31:$CN$35,4,FALSE)),"",IF('Enter data here!'!$CP$32=0,"",IF(HLOOKUP($A15,'Enter data here!'!$C$31:$CN$35,4,FALSE)=0,"",(HLOOKUP($A15,'Enter data here!'!$C$31:$CN$35,2,FALSE)))))</f>
        <v>39.369999999999997</v>
      </c>
      <c r="J15" s="43">
        <f ca="1">IF(ISERROR(HLOOKUP($A15,'Enter data here!'!$C$31:$CN$35,4,FALSE)),"",IF('Enter data here!'!$CP$32=0,"",IF(HLOOKUP($A15,'Enter data here!'!$C$31:$CN$35,4,FALSE)=0,"",(HLOOKUP($A15,'Enter data here!'!$C$31:$CN$35,4,FALSE)))))</f>
        <v>925.32385064769619</v>
      </c>
      <c r="K15" s="43" t="str">
        <f ca="1">IF(ISERROR(HLOOKUP($A15,'Enter data here!'!$C$36:$CN$40,4,FALSE)),"",IF('Enter data here!'!$CP$37=0,"",IF(HLOOKUP($A15,'Enter data here!'!$C$36:$CN$40,4,FALSE)=0,"",(HLOOKUP($A15,'Enter data here!'!$C$36:$CN$40,5,FALSE)))))</f>
        <v>Martin Newnham</v>
      </c>
      <c r="L15" s="43">
        <f ca="1">IF(ISERROR(HLOOKUP($A15,'Enter data here!'!$C$36:$CN$40,4,FALSE)),"",IF('Enter data here!'!$CP$37=0,"",IF(HLOOKUP($A15,'Enter data here!'!$C$36:$CN$40,4,FALSE)=0,"",(HLOOKUP($A15,'Enter data here!'!$C$36:$CN$40,2,FALSE)))))</f>
        <v>36.950000000000003</v>
      </c>
      <c r="M15" s="43">
        <f ca="1">IF(ISERROR(HLOOKUP($A15,'Enter data here!'!$C$36:$CN$40,4,FALSE)),"",IF('Enter data here!'!$CP$37=0,"",IF(HLOOKUP($A15,'Enter data here!'!$C$36:$CN$40,4,FALSE)=0,"",(HLOOKUP($A15,'Enter data here!'!$C$36:$CN$40,4,FALSE)))))</f>
        <v>923.13937753719449</v>
      </c>
      <c r="N15" s="43" t="str">
        <f ca="1">IF(ISERROR(HLOOKUP($A15,'Enter data here!'!$C$41:$CN$45,4,FALSE)),"",IF('Enter data here!'!$CP$42=0,"",IF(HLOOKUP($A15,'Enter data here!'!$C$41:$CN$45,4,FALSE)=0,"",(HLOOKUP($A15,'Enter data here!'!$C$41:$CN$45,5,FALSE)))))</f>
        <v>Simon Thornton </v>
      </c>
      <c r="O15" s="43">
        <f ca="1">IF(ISERROR(HLOOKUP($A15,'Enter data here!'!$C$41:$CN$45,4,FALSE)),"",IF('Enter data here!'!$CP$42=0,"",IF(HLOOKUP($A15,'Enter data here!'!$C$41:$CN$45,4,FALSE)=0,"",(HLOOKUP($A15,'Enter data here!'!$C$41:$CN$45,2,FALSE)))))</f>
        <v>42.66</v>
      </c>
      <c r="P15" s="43">
        <f ca="1">IF(ISERROR(HLOOKUP($A15,'Enter data here!'!$C$41:$CN$45,4,FALSE)),"",IF('Enter data here!'!$CP$42=0,"",IF(HLOOKUP($A15,'Enter data here!'!$C$41:$CN$45,4,FALSE)=0,"",(HLOOKUP($A15,'Enter data here!'!$C$41:$CN$45,4,FALSE)))))</f>
        <v>876.69948429440331</v>
      </c>
      <c r="Q15" s="43" t="str">
        <f ca="1">IF(ISERROR(HLOOKUP($A15,'Enter data here!'!$C$46:$CN$50,4,FALSE)),"",IF('Enter data here!'!$CP$47=0,"",IF(HLOOKUP($A15,'Enter data here!'!$C$46:$CN$50,4,FALSE)=0,"",(HLOOKUP($A15,'Enter data here!'!$C$46:$CN$50,5,FALSE)))))</f>
        <v>André Austen</v>
      </c>
      <c r="R15" s="43">
        <f ca="1">IF(ISERROR(HLOOKUP($A15,'Enter data here!'!$C$46:$CN$50,4,FALSE)),"",IF('Enter data here!'!$CP$47=0,"",IF(HLOOKUP($A15,'Enter data here!'!$C$46:$CN$50,4,FALSE)=0,"",(HLOOKUP($A15,'Enter data here!'!$C$46:$CN$50,2,FALSE)))))</f>
        <v>43.55</v>
      </c>
      <c r="S15" s="43">
        <f ca="1">IF(ISERROR(HLOOKUP($A15,'Enter data here!'!$C$46:$CN$50,4,FALSE)),"",IF('Enter data here!'!$CP$47=0,"",IF(HLOOKUP($A15,'Enter data here!'!$C$46:$CN$50,4,FALSE)=0,"",(HLOOKUP($A15,'Enter data here!'!$C$46:$CN$50,4,FALSE)))))</f>
        <v>900.11481056255354</v>
      </c>
      <c r="T15" s="43" t="str">
        <f ca="1">IF(ISERROR(HLOOKUP($A15,'Enter data here!'!$C$51:$CN$55,4,FALSE)),"",IF('Enter data here!'!$CP$52=0,"",IF(HLOOKUP($A15,'Enter data here!'!$C$51:$CN$55,4,FALSE)=0,"",(HLOOKUP($A15,'Enter data here!'!$C$51:$CN$55,5,FALSE)))))</f>
        <v>Thorsten Folker</v>
      </c>
      <c r="U15" s="43">
        <f ca="1">IF(ISERROR(HLOOKUP($A15,'Enter data here!'!$C$51:$CN$55,4,FALSE)),"",IF('Enter data here!'!$CP$52=0,"",IF(HLOOKUP($A15,'Enter data here!'!$C$51:$CN$55,4,FALSE)=0,"",(HLOOKUP($A15,'Enter data here!'!$C$51:$CN$55,2,FALSE)))))</f>
        <v>42.55</v>
      </c>
      <c r="V15" s="43">
        <f ca="1">IF(ISERROR(HLOOKUP($A15,'Enter data here!'!$C$51:$CN$55,4,FALSE)),"",IF('Enter data here!'!$CP$52=0,"",IF(HLOOKUP($A15,'Enter data here!'!$C$51:$CN$55,4,FALSE)=0,"",(HLOOKUP($A15,'Enter data here!'!$C$51:$CN$55,4,FALSE)))))</f>
        <v>896.8272620446387</v>
      </c>
      <c r="W15" s="43" t="str">
        <f ca="1">IF(ISERROR(HLOOKUP($A15,'Enter data here!'!$C$56:$CN$60,4,FALSE)),"",IF('Enter data here!'!$CP$57=0,"",IF(HLOOKUP($A15,'Enter data here!'!$C$56:$CN$60,4,FALSE)=0,"",(HLOOKUP($A15,'Enter data here!'!$C$56:$CN$60,5,FALSE)))))</f>
        <v>André Austen</v>
      </c>
      <c r="X15" s="43">
        <f ca="1">IF(ISERROR(HLOOKUP($A15,'Enter data here!'!$C$56:$CN$60,4,FALSE)),"",IF('Enter data here!'!$CP$57=0,"",IF(HLOOKUP($A15,'Enter data here!'!$C$56:$CN$60,4,FALSE)=0,"",(HLOOKUP($A15,'Enter data here!'!$C$56:$CN$60,2,FALSE)))))</f>
        <v>41.37</v>
      </c>
      <c r="Y15" s="43">
        <f ca="1">IF(ISERROR(HLOOKUP($A15,'Enter data here!'!$C$56:$CN$60,4,FALSE)),"",IF('Enter data here!'!$CP$57=0,"",IF(HLOOKUP($A15,'Enter data here!'!$C$56:$CN$60,4,FALSE)=0,"",(HLOOKUP($A15,'Enter data here!'!$C$56:$CN$60,4,FALSE)))))</f>
        <v>894.1261783901266</v>
      </c>
      <c r="Z15" s="43" t="str">
        <f>IF(ISERROR(HLOOKUP($A15,'Enter data here!'!$C$61:$CN$65,4,FALSE)),"",IF('Enter data here!'!$CP$62=0,"",IF(HLOOKUP($A15,'Enter data here!'!$C$61:$CN$65,4,FALSE)=0,"",(HLOOKUP($A15,'Enter data here!'!$C$61:$CN$65,5,FALSE)))))</f>
        <v/>
      </c>
      <c r="AA15" s="43" t="str">
        <f>IF(ISERROR(HLOOKUP($A15,'Enter data here!'!$C$61:$CN$65,4,FALSE)),"",IF('Enter data here!'!$CP$62=0,"",IF(HLOOKUP($A15,'Enter data here!'!$C$61:$CN$65,4,FALSE)=0,"",(HLOOKUP($A15,'Enter data here!'!$C$61:$CN$65,2,FALSE)))))</f>
        <v/>
      </c>
      <c r="AB15" s="43" t="str">
        <f>IF(ISERROR(HLOOKUP($A15,'Enter data here!'!$C$61:$CN$65,4,FALSE)),"",IF('Enter data here!'!$CP$62=0,"",IF(HLOOKUP($A15,'Enter data here!'!$C$61:$CN$65,4,FALSE)=0,"",(HLOOKUP($A15,'Enter data here!'!$C$61:$CN$65,4,FALSE)))))</f>
        <v/>
      </c>
      <c r="AC15" s="43" t="str">
        <f>IF(ISERROR(HLOOKUP($A15,'Enter data here!'!$C$66:$CN$70,4,FALSE)),"",IF('Enter data here!'!$CP$67=0,"",IF(HLOOKUP($A15,'Enter data here!'!$C$66:$CN$70,4,FALSE)=0,"",(HLOOKUP($A15,'Enter data here!'!$C$66:$CN$70,5,FALSE)))))</f>
        <v/>
      </c>
      <c r="AD15" s="43" t="str">
        <f>IF(ISERROR(HLOOKUP($A15,'Enter data here!'!$C$66:$CN$70,4,FALSE)),"",IF('Enter data here!'!$CP$67=0,"",IF(HLOOKUP($A15,'Enter data here!'!$C$66:$CN$70,4,FALSE)=0,"",(HLOOKUP($A15,'Enter data here!'!$C$66:$CN$70,2,FALSE)))))</f>
        <v/>
      </c>
      <c r="AE15" s="43" t="str">
        <f>IF(ISERROR(HLOOKUP($A15,'Enter data here!'!$C$66:$CN$70,4,FALSE)),"",IF('Enter data here!'!$CP$67=0,"",IF(HLOOKUP($A15,'Enter data here!'!$C$66:$CN$70,4,FALSE)=0,"",(HLOOKUP($A15,'Enter data here!'!$C$66:$CN$70,4,FALSE)))))</f>
        <v/>
      </c>
      <c r="AF15" s="43" t="str">
        <f>IF(ISERROR(HLOOKUP($A15,'Enter data here!'!$C$71:$CN$75,4,FALSE)),"",IF('Enter data here!'!$CP$72=0,"",IF(HLOOKUP($A15,'Enter data here!'!$C$71:$CN$75,4,FALSE)=0,"",(HLOOKUP($A15,'Enter data here!'!$C$71:$CN$75,5,FALSE)))))</f>
        <v/>
      </c>
      <c r="AG15" s="43" t="str">
        <f>IF(ISERROR(HLOOKUP($A15,'Enter data here!'!$C$71:$CN$75,4,FALSE)),"",IF('Enter data here!'!$CP$72=0,"",IF(HLOOKUP($A15,'Enter data here!'!$C$71:$CN$75,4,FALSE)=0,"",(HLOOKUP($A15,'Enter data here!'!$C$71:$CN$75,2,FALSE)))))</f>
        <v/>
      </c>
      <c r="AH15" s="43" t="str">
        <f>IF(ISERROR(HLOOKUP($A15,'Enter data here!'!$C$71:$CN$75,4,FALSE)),"",IF('Enter data here!'!$CP$72=0,"",IF(HLOOKUP($A15,'Enter data here!'!$C$71:$CN$75,4,FALSE)=0,"",(HLOOKUP($A15,'Enter data here!'!$C$71:$CN$75,4,FALSE)))))</f>
        <v/>
      </c>
      <c r="AI15" s="43" t="str">
        <f>IF(ISERROR(HLOOKUP($A15,'Enter data here!'!$C$76:$CN$80,4,FALSE)),"",IF('Enter data here!'!$CP$77=0,"",IF(HLOOKUP($A15,'Enter data here!'!$C$76:$CN$80,4,FALSE)=0,"",(HLOOKUP($A15,'Enter data here!'!$C$76:$CN$80,5,FALSE)))))</f>
        <v/>
      </c>
      <c r="AJ15" s="43" t="str">
        <f>IF(ISERROR(HLOOKUP($A15,'Enter data here!'!$C$76:$CN$80,4,FALSE)),"",IF('Enter data here!'!$CP$77=0,"",IF(HLOOKUP($A15,'Enter data here!'!$C$76:$CN$80,4,FALSE)=0,"",(HLOOKUP($A15,'Enter data here!'!$C$76:$CN$80,2,FALSE)))))</f>
        <v/>
      </c>
      <c r="AK15" s="43" t="str">
        <f>IF(ISERROR(HLOOKUP($A15,'Enter data here!'!$C$76:$CN$80,4,FALSE)),"",IF('Enter data here!'!$CP$77=0,"",IF(HLOOKUP($A15,'Enter data here!'!$C$76:$CN$80,4,FALSE)=0,"",(HLOOKUP($A15,'Enter data here!'!$C$76:$CN$80,4,FALSE)))))</f>
        <v/>
      </c>
      <c r="AL15" s="43" t="str">
        <f>IF(ISERROR(HLOOKUP($A15,'Enter data here!'!$C$81:$CN$85,4,FALSE)),"",IF('Enter data here!'!$CP$82=0,"",IF(HLOOKUP($A15,'Enter data here!'!$C$81:$CN$85,4,FALSE)=0,"",(HLOOKUP($A15,'Enter data here!'!$C$81:$CN$85,5,FALSE)))))</f>
        <v/>
      </c>
      <c r="AM15" s="43" t="str">
        <f>IF(ISERROR(HLOOKUP($A15,'Enter data here!'!$C$81:$CN$85,4,FALSE)),"",IF('Enter data here!'!$CP$82=0,"",IF(HLOOKUP($A15,'Enter data here!'!$C$81:$CN$85,4,FALSE)=0,"",(HLOOKUP($A15,'Enter data here!'!$C$81:$CN$85,2,FALSE)))))</f>
        <v/>
      </c>
      <c r="AN15" s="43" t="str">
        <f>IF(ISERROR(HLOOKUP($A15,'Enter data here!'!$C$81:$CN$85,4,FALSE)),"",IF('Enter data here!'!$CP$82=0,"",IF(HLOOKUP($A15,'Enter data here!'!$C$81:$CN$85,4,FALSE)=0,"",(HLOOKUP($A15,'Enter data here!'!$C$81:$CN$85,4,FALSE)))))</f>
        <v/>
      </c>
      <c r="AO15" s="43" t="str">
        <f>IF(ISERROR(HLOOKUP($A15,'Enter data here!'!$C$86:$CN$90,4,FALSE)),"",IF('Enter data here!'!$CP$87=0,"",IF(HLOOKUP($A15,'Enter data here!'!$C$86:$CN$90,4,FALSE)=0,"",(HLOOKUP($A15,'Enter data here!'!$C$86:$CN$90,5,FALSE)))))</f>
        <v/>
      </c>
      <c r="AP15" s="43" t="str">
        <f>IF(ISERROR(HLOOKUP($A15,'Enter data here!'!$C$86:$CN$90,4,FALSE)),"",IF('Enter data here!'!$CP$87=0,"",IF(HLOOKUP($A15,'Enter data here!'!$C$86:$CN$90,4,FALSE)=0,"",(HLOOKUP($A15,'Enter data here!'!$C$86:$CN$90,2,FALSE)))))</f>
        <v/>
      </c>
      <c r="AQ15" s="43" t="str">
        <f>IF(ISERROR(HLOOKUP($A15,'Enter data here!'!$C$86:$CN$90,4,FALSE)),"",IF('Enter data here!'!$CP$87=0,"",IF(HLOOKUP($A15,'Enter data here!'!$C$86:$CN$90,4,FALSE)=0,"",(HLOOKUP($A15,'Enter data here!'!$C$86:$CN$90,4,FALSE)))))</f>
        <v/>
      </c>
      <c r="AR15" s="43" t="str">
        <f>IF(ISERROR(HLOOKUP($A15,'Enter data here!'!$C$91:$CN$95,4,FALSE)),"",IF('Enter data here!'!$CP$92=0,"",IF(HLOOKUP($A15,'Enter data here!'!$C$91:$CN$95,4,FALSE)=0,"",(HLOOKUP($A15,'Enter data here!'!$C$91:$CN$95,5,FALSE)))))</f>
        <v/>
      </c>
      <c r="AS15" s="43" t="str">
        <f>IF(ISERROR(HLOOKUP($A15,'Enter data here!'!$C$91:$CN$95,4,FALSE)),"",IF('Enter data here!'!$CP$92=0,"",IF(HLOOKUP($A15,'Enter data here!'!$C$91:$CN$95,4,FALSE)=0,"",(HLOOKUP($A15,'Enter data here!'!$C$91:$CN$95,2,FALSE)))))</f>
        <v/>
      </c>
      <c r="AT15" s="43" t="str">
        <f>IF(ISERROR(HLOOKUP($A15,'Enter data here!'!$C$91:$CN$95,4,FALSE)),"",IF('Enter data here!'!$CP$92=0,"",IF(HLOOKUP($A15,'Enter data here!'!$C$91:$CN$95,4,FALSE)=0,"",(HLOOKUP($A15,'Enter data here!'!$C$91:$CN$95,4,FALSE)))))</f>
        <v/>
      </c>
      <c r="AU15" s="43" t="str">
        <f>IF(ISERROR(HLOOKUP($A15,'Enter data here!'!$C$96:$CN$100,4,FALSE)),"",IF('Enter data here!'!$CP$97=0,"",IF(HLOOKUP($A15,'Enter data here!'!$C$96:$CN$100,4,FALSE)=0,"",(HLOOKUP($A15,'Enter data here!'!$C$96:$CN$100,5,FALSE)))))</f>
        <v/>
      </c>
      <c r="AV15" s="43" t="str">
        <f>IF(ISERROR(HLOOKUP($A15,'Enter data here!'!$C$96:$CN$100,4,FALSE)),"",IF('Enter data here!'!$CP$97=0,"",IF(HLOOKUP($A15,'Enter data here!'!$C$96:$CN$100,4,FALSE)=0,"",(HLOOKUP($A15,'Enter data here!'!$C$96:$CN$100,2,FALSE)))))</f>
        <v/>
      </c>
      <c r="AW15" s="43" t="str">
        <f>IF(ISERROR(HLOOKUP($A15,'Enter data here!'!$C$96:$CN$100,4,FALSE)),"",IF('Enter data here!'!$CP$97=0,"",IF(HLOOKUP($A15,'Enter data here!'!$C$96:$CN$100,4,FALSE)=0,"",(HLOOKUP($A15,'Enter data here!'!$C$96:$CN$100,4,FALSE)))))</f>
        <v/>
      </c>
      <c r="AX15" s="43" t="str">
        <f>IF(ISERROR(HLOOKUP($A15,'Enter data here!'!$C$101:$CN$105,4,FALSE)),"",IF('Enter data here!'!$CP$102=0,"",IF(HLOOKUP($A15,'Enter data here!'!$C$101:$CN$105,4,FALSE)=0,"",(HLOOKUP($A15,'Enter data here!'!$C$101:$CN$105,5,FALSE)))))</f>
        <v/>
      </c>
      <c r="AY15" s="43" t="str">
        <f>IF(ISERROR(HLOOKUP($A15,'Enter data here!'!$C$101:$CN$105,4,FALSE)),"",IF('Enter data here!'!$CP$102=0,"",IF(HLOOKUP($A15,'Enter data here!'!$C$101:$CN$105,4,FALSE)=0,"",(HLOOKUP($A15,'Enter data here!'!$C$101:$CN$105,2,FALSE)))))</f>
        <v/>
      </c>
      <c r="AZ15" s="43" t="str">
        <f>IF(ISERROR(HLOOKUP($A15,'Enter data here!'!$C$101:$CN$105,4,FALSE)),"",IF('Enter data here!'!$CP$102=0,"",IF(HLOOKUP($A15,'Enter data here!'!$C$101:$CN$105,4,FALSE)=0,"",(HLOOKUP($A15,'Enter data here!'!$C$101:$CN$105,4,FALSE)))))</f>
        <v/>
      </c>
      <c r="BA15" s="43" t="str">
        <f>IF(ISERROR(HLOOKUP($A15,'Enter data here!'!$C$106:$CN$110,4,FALSE)),"",IF('Enter data here!'!$CP$107=0,"",IF(HLOOKUP($A15,'Enter data here!'!$C$106:$CN$110,4,FALSE)=0,"",(HLOOKUP($A15,'Enter data here!'!$C$106:$CN$110,5,FALSE)))))</f>
        <v/>
      </c>
      <c r="BB15" s="43" t="str">
        <f>IF(ISERROR(HLOOKUP($A15,'Enter data here!'!$C$106:$CN$110,4,FALSE)),"",IF('Enter data here!'!$CP$107=0,"",IF(HLOOKUP($A15,'Enter data here!'!$C$106:$CN$110,4,FALSE)=0,"",(HLOOKUP($A15,'Enter data here!'!$C$106:$CN$110,2,FALSE)))))</f>
        <v/>
      </c>
      <c r="BC15" s="43" t="str">
        <f>IF(ISERROR(HLOOKUP($A15,'Enter data here!'!$C$106:$CN$110,4,FALSE)),"",IF('Enter data here!'!$CP$107=0,"",IF(HLOOKUP($A15,'Enter data here!'!$C$106:$CN$110,4,FALSE)=0,"",(HLOOKUP($A15,'Enter data here!'!$C$106:$CN$110,4,FALSE)))))</f>
        <v/>
      </c>
      <c r="BD15" s="43" t="str">
        <f>IF(ISERROR(HLOOKUP($A15,'Enter data here!'!$C$111:$CN$115,4,FALSE)),"",IF('Enter data here!'!$CP$112=0,"",IF(HLOOKUP($A15,'Enter data here!'!$C$111:$CN$115,4,FALSE)=0,"",(HLOOKUP($A15,'Enter data here!'!$C$111:$CN$115,5,FALSE)))))</f>
        <v/>
      </c>
      <c r="BE15" s="43" t="str">
        <f>IF(ISERROR(HLOOKUP($A15,'Enter data here!'!$C$111:$CN$115,4,FALSE)),"",IF('Enter data here!'!$CP$112=0,"",IF(HLOOKUP($A15,'Enter data here!'!$C$111:$CN$115,4,FALSE)=0,"",(HLOOKUP($A15,'Enter data here!'!$C$111:$CN$115,2,FALSE)))))</f>
        <v/>
      </c>
      <c r="BF15" s="43" t="str">
        <f>IF(ISERROR(HLOOKUP($A15,'Enter data here!'!$C$111:$CN$115,4,FALSE)),"",IF('Enter data here!'!$CP$112=0,"",IF(HLOOKUP($A15,'Enter data here!'!$C$111:$CN$115,4,FALSE)=0,"",(HLOOKUP($A15,'Enter data here!'!$C$111:$CN$115,4,FALSE)))))</f>
        <v/>
      </c>
      <c r="BG15" s="43" t="str">
        <f>IF(ISERROR(HLOOKUP($A15,'Enter data here!'!$C$116:$CN$120,4,FALSE)),"",IF('Enter data here!'!$CP$117=0,"",IF(HLOOKUP($A15,'Enter data here!'!$C$116:$CN$120,4,FALSE)=0,"",(HLOOKUP($A15,'Enter data here!'!$C$116:$CN$120,5,FALSE)))))</f>
        <v/>
      </c>
      <c r="BH15" s="53" t="str">
        <f>IF(ISERROR(HLOOKUP($A15,'Enter data here!'!$C$116:$CN$120,4,FALSE)),"",IF('Enter data here!'!$CP$117=0,"",IF(HLOOKUP($A15,'Enter data here!'!$C$116:$CN$120,4,FALSE)=0,"",(HLOOKUP($A15,'Enter data here!'!$C$116:$CN$120,2,FALSE)))))</f>
        <v/>
      </c>
      <c r="BI15" s="53" t="str">
        <f>IF(ISERROR(HLOOKUP($A15,'Enter data here!'!$C$116:$CN$120,4,FALSE)),"",IF('Enter data here!'!$CP$117=0,"",IF(HLOOKUP($A15,'Enter data here!'!$C$116:$CN$120,4,FALSE)=0,"",(HLOOKUP($A15,'Enter data here!'!$C$116:$CN$120,4,FALSE)))))</f>
        <v/>
      </c>
      <c r="BJ15" s="53" t="str">
        <f>IF(ISERROR(HLOOKUP($A15,'Enter data here!'!$C$121:$CN$125,4,FALSE)),"",IF('Enter data here!'!$CP$122=0,"",IF(HLOOKUP($A15,'Enter data here!'!$C$121:$CN$125,4,FALSE)=0,"",(HLOOKUP($A15,'Enter data here!'!$C$121:$CN$125,5,FALSE)))))</f>
        <v/>
      </c>
      <c r="BK15" s="53" t="str">
        <f>IF(ISERROR(HLOOKUP($A15,'Enter data here!'!$C$121:$CN$125,4,FALSE)),"",IF('Enter data here!'!$CP$122=0,"",IF(HLOOKUP($A15,'Enter data here!'!$C$121:$CN$125,4,FALSE)=0,"",(HLOOKUP($A15,'Enter data here!'!$C$121:$CN$125,2,FALSE)))))</f>
        <v/>
      </c>
      <c r="BL15" s="53" t="str">
        <f>IF(ISERROR(HLOOKUP($A15,'Enter data here!'!$C$121:$CN$125,4,FALSE)),"",IF('Enter data here!'!$CP$122=0,"",IF(HLOOKUP($A15,'Enter data here!'!$C$121:$CN$125,4,FALSE)=0,"",(HLOOKUP($A15,'Enter data here!'!$C$121:$CN$125,4,FALSE)))))</f>
        <v/>
      </c>
      <c r="BM15" s="53" t="str">
        <f>IF(ISERROR(HLOOKUP($A15,'Enter data here!'!$C$126:$CN$130,4,FALSE)),"",IF('Enter data here!'!$CP$127=0,"",IF(HLOOKUP($A15,'Enter data here!'!$C$126:$CN$130,4,FALSE)=0,"",(HLOOKUP($A15,'Enter data here!'!$C$126:$CN$130,5,FALSE)))))</f>
        <v/>
      </c>
      <c r="BN15" s="53" t="str">
        <f>IF(ISERROR(HLOOKUP($A15,'Enter data here!'!$C$126:$CN$130,4,FALSE)),"",IF('Enter data here!'!$CP$127=0,"",IF(HLOOKUP($A15,'Enter data here!'!$C$126:$CN$130,4,FALSE)=0,"",(HLOOKUP($A15,'Enter data here!'!$C$126:$CN$130,2,FALSE)))))</f>
        <v/>
      </c>
      <c r="BO15" s="53" t="str">
        <f>IF(ISERROR(HLOOKUP($A15,'Enter data here!'!$C$126:$CN$130,4,FALSE)),"",IF('Enter data here!'!$CP$127=0,"",IF(HLOOKUP($A15,'Enter data here!'!$C$126:$CN$130,4,FALSE)=0,"",(HLOOKUP($A15,'Enter data here!'!$C$126:$CN$130,4,FALSE)))))</f>
        <v/>
      </c>
      <c r="BP15" s="53" t="str">
        <f>IF(ISERROR(HLOOKUP($A15,'Enter data here!'!$C$131:$CN$135,4,FALSE)),"",IF('Enter data here!'!$CP$132=0,"",IF(HLOOKUP($A15,'Enter data here!'!$C$131:$CN$135,4,FALSE)=0,"",(HLOOKUP($A15,'Enter data here!'!$C$131:$CN$135,5,FALSE)))))</f>
        <v/>
      </c>
      <c r="BQ15" s="53" t="str">
        <f>IF(ISERROR(HLOOKUP($A15,'Enter data here!'!$C$131:$CN$135,4,FALSE)),"",IF('Enter data here!'!$CP$132=0,"",IF(HLOOKUP($A15,'Enter data here!'!$C$131:$CN$135,4,FALSE)=0,"",(HLOOKUP($A15,'Enter data here!'!$C$131:$CN$135,2,FALSE)))))</f>
        <v/>
      </c>
      <c r="BR15" s="53" t="str">
        <f>IF(ISERROR(HLOOKUP($A15,'Enter data here!'!$C$131:$CN$135,4,FALSE)),"",IF('Enter data here!'!$CP$132=0,"",IF(HLOOKUP($A15,'Enter data here!'!$C$131:$CN$135,4,FALSE)=0,"",(HLOOKUP($A15,'Enter data here!'!$C$131:$CN$135,4,FALSE)))))</f>
        <v/>
      </c>
      <c r="BS15" s="53" t="str">
        <f>IF(ISERROR(HLOOKUP($A15,'Enter data here!'!$C$136:$CN$140,4,FALSE)),"",IF('Enter data here!'!$CP$137=0,"",IF(HLOOKUP($A15,'Enter data here!'!$C$136:$CN$140,4,FALSE)=0,"",(HLOOKUP($A15,'Enter data here!'!$C$136:$CN$140,5,FALSE)))))</f>
        <v/>
      </c>
      <c r="BT15" s="53" t="str">
        <f>IF(ISERROR(HLOOKUP($A15,'Enter data here!'!$C$136:$CN$140,4,FALSE)),"",IF('Enter data here!'!$CP$137=0,"",IF(HLOOKUP($A15,'Enter data here!'!$C$136:$CN$140,4,FALSE)=0,"",(HLOOKUP($A15,'Enter data here!'!$C$136:$CN$140,2,FALSE)))))</f>
        <v/>
      </c>
      <c r="BU15" s="53" t="str">
        <f>IF(ISERROR(HLOOKUP($A15,'Enter data here!'!$C$136:$CN$140,4,FALSE)),"",IF('Enter data here!'!$CP$137=0,"",IF(HLOOKUP($A15,'Enter data here!'!$C$136:$CN$140,4,FALSE)=0,"",(HLOOKUP($A15,'Enter data here!'!$C$136:$CN$140,4,FALSE)))))</f>
        <v/>
      </c>
      <c r="BV15" s="53" t="str">
        <f>IF(ISERROR(HLOOKUP($A15,'Enter data here!'!$C$141:$CN$145,4,FALSE)),"",IF('Enter data here!'!$CP$142=0,"",IF(HLOOKUP($A15,'Enter data here!'!$C$141:$CN$145,4,FALSE)=0,"",(HLOOKUP($A15,'Enter data here!'!$C$141:$CN$145,5,FALSE)))))</f>
        <v/>
      </c>
      <c r="BW15" s="53" t="str">
        <f>IF(ISERROR(HLOOKUP($A15,'Enter data here!'!$C$141:$CN$145,4,FALSE)),"",IF('Enter data here!'!$CP$142=0,"",IF(HLOOKUP($A15,'Enter data here!'!$C$141:$CN$145,4,FALSE)=0,"",(HLOOKUP($A15,'Enter data here!'!$C$141:$CN$145,2,FALSE)))))</f>
        <v/>
      </c>
      <c r="BX15" s="53" t="str">
        <f>IF(ISERROR(HLOOKUP($A15,'Enter data here!'!$C$141:$CN$145,4,FALSE)),"",IF('Enter data here!'!$CP$142=0,"",IF(HLOOKUP($A15,'Enter data here!'!$C$141:$CN$145,4,FALSE)=0,"",(HLOOKUP($A15,'Enter data here!'!$C$141:$CN$145,4,FALSE)))))</f>
        <v/>
      </c>
      <c r="BY15" s="53" t="str">
        <f>IF(ISERROR(HLOOKUP($A15,'Enter data here!'!$C$146:$CN$150,4,FALSE)),"",IF('Enter data here!'!$CP$147=0,"",IF(HLOOKUP($A15,'Enter data here!'!$C$146:$CN$150,4,FALSE)=0,"",(HLOOKUP($A15,'Enter data here!'!$C$146:$CN$150,5,FALSE)))))</f>
        <v/>
      </c>
      <c r="BZ15" s="53" t="str">
        <f>IF(ISERROR(HLOOKUP($A15,'Enter data here!'!$C$146:$CN$150,4,FALSE)),"",IF('Enter data here!'!$CP$147=0,"",IF(HLOOKUP($A15,'Enter data here!'!$C$146:$CN$150,4,FALSE)=0,"",(HLOOKUP($A15,'Enter data here!'!$C$146:$CN$150,2,FALSE)))))</f>
        <v/>
      </c>
      <c r="CA15" s="53" t="str">
        <f>IF(ISERROR(HLOOKUP($A15,'Enter data here!'!$C$146:$CN$150,4,FALSE)),"",IF('Enter data here!'!$CP$147=0,"",IF(HLOOKUP($A15,'Enter data here!'!$C$146:$CN$150,4,FALSE)=0,"",(HLOOKUP($A15,'Enter data here!'!$C$146:$CN$150,4,FALSE)))))</f>
        <v/>
      </c>
      <c r="CB15" s="53" t="str">
        <f>IF(ISERROR(HLOOKUP($A15,'Enter data here!'!$C$151:$CN$155,4,FALSE)),"",IF('Enter data here!'!$CP$152=0,"",IF(HLOOKUP($A15,'Enter data here!'!$C$151:$CN$155,4,FALSE)=0,"",(HLOOKUP($A15,'Enter data here!'!$C$151:$CN$155,5,FALSE)))))</f>
        <v/>
      </c>
      <c r="CC15" s="53" t="str">
        <f>IF(ISERROR(HLOOKUP($A15,'Enter data here!'!$C$151:$CN$155,4,FALSE)),"",IF('Enter data here!'!$CP$152=0,"",IF(HLOOKUP($A15,'Enter data here!'!$C$151:$CN$155,4,FALSE)=0,"",(HLOOKUP($A15,'Enter data here!'!$C$151:$CN$155,2,FALSE)))))</f>
        <v/>
      </c>
      <c r="CD15" s="53" t="str">
        <f>IF(ISERROR(HLOOKUP($A15,'Enter data here!'!$C$151:$CN$155,4,FALSE)),"",IF('Enter data here!'!$CP$152=0,"",IF(HLOOKUP($A15,'Enter data here!'!$C$151:$CN$155,4,FALSE)=0,"",(HLOOKUP($A15,'Enter data here!'!$C$151:$CN$155,4,FALSE)))))</f>
        <v/>
      </c>
      <c r="CE15" s="53" t="str">
        <f>IF(ISERROR(HLOOKUP($A15,'Enter data here!'!$C$156:$CN$160,4,FALSE)),"",IF('Enter data here!'!$CP$157=0,"",IF(HLOOKUP($A15,'Enter data here!'!$C$156:$CN$160,4,FALSE)=0,"",(HLOOKUP($A15,'Enter data here!'!$C$156:$CN$160,5,FALSE)))))</f>
        <v/>
      </c>
      <c r="CF15" s="53" t="str">
        <f>IF(ISERROR(HLOOKUP($A15,'Enter data here!'!$C$156:$CN$160,4,FALSE)),"",IF('Enter data here!'!$CP$157=0,"",IF(HLOOKUP($A15,'Enter data here!'!$C$156:$CN$160,4,FALSE)=0,"",(HLOOKUP($A15,'Enter data here!'!$C$156:$CN$160,2,FALSE)))))</f>
        <v/>
      </c>
      <c r="CG15" s="53" t="str">
        <f>IF(ISERROR(HLOOKUP($A15,'Enter data here!'!$C$156:$CN$160,4,FALSE)),"",IF('Enter data here!'!$CP$157=0,"",IF(HLOOKUP($A15,'Enter data here!'!$C$156:$CN$160,4,FALSE)=0,"",(HLOOKUP($A15,'Enter data here!'!$C$156:$CN$160,4,FALSE)))))</f>
        <v/>
      </c>
      <c r="CH15" s="53" t="str">
        <f>IF(ISERROR(HLOOKUP($A15,'Enter data here!'!$C$161:$CN$165,4,FALSE)),"",IF('Enter data here!'!$CP$162=0,"",IF(HLOOKUP($A15,'Enter data here!'!$C$161:$CN$165,4,FALSE)=0,"",(HLOOKUP($A15,'Enter data here!'!$C$161:$CN$165,5,FALSE)))))</f>
        <v/>
      </c>
      <c r="CI15" s="53" t="str">
        <f>IF(ISERROR(HLOOKUP($A15,'Enter data here!'!$C$161:$CN$165,4,FALSE)),"",IF('Enter data here!'!$CP$162=0,"",IF(HLOOKUP($A15,'Enter data here!'!$C$161:$CN$165,4,FALSE)=0,"",(HLOOKUP($A15,'Enter data here!'!$C$161:$CN$165,2,FALSE)))))</f>
        <v/>
      </c>
      <c r="CJ15" s="53" t="str">
        <f>IF(ISERROR(HLOOKUP($A15,'Enter data here!'!$C$161:$CN$165,4,FALSE)),"",IF('Enter data here!'!$CP$162=0,"",IF(HLOOKUP($A15,'Enter data here!'!$C$161:$CN$165,4,FALSE)=0,"",(HLOOKUP($A15,'Enter data here!'!$C$161:$CN$165,4,FALSE)))))</f>
        <v/>
      </c>
      <c r="CK15" s="53" t="str">
        <f>IF(ISERROR(HLOOKUP($A15,'Enter data here!'!$C$166:$CN$170,4,FALSE)),"",IF('Enter data here!'!$CP$167=0,"",IF(HLOOKUP($A15,'Enter data here!'!$C$166:$CN$170,4,FALSE)=0,"",(HLOOKUP($A15,'Enter data here!'!$C$166:$CN$170,5,FALSE)))))</f>
        <v/>
      </c>
      <c r="CL15" s="53" t="str">
        <f>IF(ISERROR(HLOOKUP($A15,'Enter data here!'!$C$166:$CN$170,4,FALSE)),"",IF('Enter data here!'!$CP$167=0,"",IF(HLOOKUP($A15,'Enter data here!'!$C$166:$CN$170,4,FALSE)=0,"",(HLOOKUP($A15,'Enter data here!'!$C$166:$CN$170,2,FALSE)))))</f>
        <v/>
      </c>
      <c r="CM15" s="53" t="str">
        <f>IF(ISERROR(HLOOKUP($A15,'Enter data here!'!$C$166:$CN$170,4,FALSE)),"",IF('Enter data here!'!$CP$167=0,"",IF(HLOOKUP($A15,'Enter data here!'!$C$166:$CN$170,4,FALSE)=0,"",(HLOOKUP($A15,'Enter data here!'!$C$166:$CN$170,4,FALSE)))))</f>
        <v/>
      </c>
      <c r="CN15" s="53" t="str">
        <f>IF(ISERROR(HLOOKUP($A15,'Enter data here!'!$C$171:$CN$175,4,FALSE)),"",IF('Enter data here!'!$CP$172=0,"",IF(HLOOKUP($A15,'Enter data here!'!$C$171:$CN$175,4,FALSE)=0,"",(HLOOKUP($A15,'Enter data here!'!$C$171:$CN$175,5,FALSE)))))</f>
        <v/>
      </c>
      <c r="CO15" s="53" t="str">
        <f>IF(ISERROR(HLOOKUP($A15,'Enter data here!'!$C$171:$CN$175,4,FALSE)),"",IF('Enter data here!'!$CP$172=0,"",IF(HLOOKUP($A15,'Enter data here!'!$C$171:$CN$175,4,FALSE)=0,"",(HLOOKUP($A15,'Enter data here!'!$C$171:$CN$175,2,FALSE)))))</f>
        <v/>
      </c>
      <c r="CP15" s="53" t="str">
        <f>IF(ISERROR(HLOOKUP($A15,'Enter data here!'!$C$171:$CN$175,4,FALSE)),"",IF('Enter data here!'!$CP$172=0,"",IF(HLOOKUP($A15,'Enter data here!'!$C$171:$CN$175,4,FALSE)=0,"",(HLOOKUP($A15,'Enter data here!'!$C$171:$CN$175,4,FALSE)))))</f>
        <v/>
      </c>
      <c r="CQ15" s="53" t="str">
        <f>IF(ISERROR(HLOOKUP($A15,'Enter data here!'!$C$176:$CN$180,4,FALSE)),"",IF('Enter data here!'!$CP$177=0,"",IF(HLOOKUP($A15,'Enter data here!'!$C$176:$CN$180,4,FALSE)=0,"",(HLOOKUP($A15,'Enter data here!'!$C$176:$CN$180,5,FALSE)))))</f>
        <v/>
      </c>
      <c r="CR15" s="53" t="str">
        <f>IF(ISERROR(HLOOKUP($A15,'Enter data here!'!$C$176:$CN$180,4,FALSE)),"",IF('Enter data here!'!$CP$177=0,"",IF(HLOOKUP($A15,'Enter data here!'!$C$176:$CN$180,4,FALSE)=0,"",(HLOOKUP($A15,'Enter data here!'!$C$176:$CN$180,2,FALSE)))))</f>
        <v/>
      </c>
      <c r="CS15" s="53" t="str">
        <f>IF(ISERROR(HLOOKUP($A15,'Enter data here!'!$C$176:$CN$180,4,FALSE)),"",IF('Enter data here!'!$CP$177=0,"",IF(HLOOKUP($A15,'Enter data here!'!$C$176:$CN$180,4,FALSE)=0,"",(HLOOKUP($A15,'Enter data here!'!$C$176:$CN$180,4,FALSE)))))</f>
        <v/>
      </c>
      <c r="CT15" s="53" t="str">
        <f>IF(ISERROR(HLOOKUP($A15,'Enter data here!'!$C$181:$CN$185,4,FALSE)),"",IF('Enter data here!'!$CP$182=0,"",IF(HLOOKUP($A15,'Enter data here!'!$C$181:$CN$185,4,FALSE)=0,"",(HLOOKUP($A15,'Enter data here!'!$C$181:$CN$185,5,FALSE)))))</f>
        <v/>
      </c>
      <c r="CU15" s="53" t="str">
        <f>IF(ISERROR(HLOOKUP($A15,'Enter data here!'!$C$181:$CN$185,4,FALSE)),"",IF('Enter data here!'!$CP$182=0,"",IF(HLOOKUP($A15,'Enter data here!'!$C$181:$CN$185,4,FALSE)=0,"",(HLOOKUP($A15,'Enter data here!'!$C$181:$CN$185,2,FALSE)))))</f>
        <v/>
      </c>
      <c r="CV15" s="53" t="str">
        <f>IF(ISERROR(HLOOKUP($A15,'Enter data here!'!$C$181:$CN$185,4,FALSE)),"",IF('Enter data here!'!$CP$182=0,"",IF(HLOOKUP($A15,'Enter data here!'!$C$181:$CN$185,4,FALSE)=0,"",(HLOOKUP($A15,'Enter data here!'!$C$181:$CN$185,4,FALSE)))))</f>
        <v/>
      </c>
      <c r="CW15" s="53" t="str">
        <f>IF(ISERROR(HLOOKUP($A15,'Enter data here!'!$C$186:$CN$190,4,FALSE)),"",IF('Enter data here!'!$CP$187=0,"",IF(HLOOKUP($A15,'Enter data here!'!$C$186:$CN$190,4,FALSE)=0,"",(HLOOKUP($A15,'Enter data here!'!$C$186:$CN$190,5,FALSE)))))</f>
        <v/>
      </c>
      <c r="CX15" s="53" t="str">
        <f>IF(ISERROR(HLOOKUP($A15,'Enter data here!'!$C$186:$CN$190,4,FALSE)),"",IF('Enter data here!'!$CP$187=0,"",IF(HLOOKUP($A15,'Enter data here!'!$C$186:$CN$190,4,FALSE)=0,"",(HLOOKUP($A15,'Enter data here!'!$C$186:$CN$190,2,FALSE)))))</f>
        <v/>
      </c>
      <c r="CY15" s="53" t="str">
        <f>IF(ISERROR(HLOOKUP($A15,'Enter data here!'!$C$186:$CN$190,4,FALSE)),"",IF('Enter data here!'!$CP$187=0,"",IF(HLOOKUP($A15,'Enter data here!'!$C$186:$CN$190,4,FALSE)=0,"",(HLOOKUP($A15,'Enter data here!'!$C$186:$CN$190,4,FALSE)))))</f>
        <v/>
      </c>
      <c r="CZ15" s="53" t="str">
        <f>IF(ISERROR(HLOOKUP($A15,'Enter data here!'!$C$191:$CN$195,4,FALSE)),"",IF('Enter data here!'!$CP$192=0,"",IF(HLOOKUP($A15,'Enter data here!'!$C$191:$CN$195,4,FALSE)=0,"",(HLOOKUP($A15,'Enter data here!'!$C$191:$CN$195,5,FALSE)))))</f>
        <v/>
      </c>
      <c r="DA15" s="53" t="str">
        <f>IF(ISERROR(HLOOKUP($A15,'Enter data here!'!$C$191:$CN$195,4,FALSE)),"",IF('Enter data here!'!$CP$192=0,"",IF(HLOOKUP($A15,'Enter data here!'!$C$191:$CN$195,4,FALSE)=0,"",(HLOOKUP($A15,'Enter data here!'!$C$191:$CN$195,2,FALSE)))))</f>
        <v/>
      </c>
      <c r="DB15" s="53" t="str">
        <f>IF(ISERROR(HLOOKUP($A15,'Enter data here!'!$C$191:$CN$195,4,FALSE)),"",IF('Enter data here!'!$CP$192=0,"",IF(HLOOKUP($A15,'Enter data here!'!$C$191:$CN$195,4,FALSE)=0,"",(HLOOKUP($A15,'Enter data here!'!$C$191:$CN$195,4,FALSE)))))</f>
        <v/>
      </c>
      <c r="DC15" s="53" t="str">
        <f>IF(ISERROR(HLOOKUP($A15,'Enter data here!'!$C$196:$CN$200,4,FALSE)),"",IF('Enter data here!'!$CP$197=0,"",IF(HLOOKUP($A15,'Enter data here!'!$C$196:$CN$200,4,FALSE)=0,"",(HLOOKUP($A15,'Enter data here!'!$C$196:$CN$200,5,FALSE)))))</f>
        <v/>
      </c>
      <c r="DD15" s="53" t="str">
        <f>IF(ISERROR(HLOOKUP($A15,'Enter data here!'!$C$196:$CN$200,4,FALSE)),"",IF('Enter data here!'!$CP$197=0,"",IF(HLOOKUP($A15,'Enter data here!'!$C$196:$CN$200,4,FALSE)=0,"",(HLOOKUP($A15,'Enter data here!'!$C$196:$CN$200,2,FALSE)))))</f>
        <v/>
      </c>
      <c r="DE15" s="53" t="str">
        <f>IF(ISERROR(HLOOKUP($A15,'Enter data here!'!$C$196:$CN$200,4,FALSE)),"",IF('Enter data here!'!$CP$197=0,"",IF(HLOOKUP($A15,'Enter data here!'!$C$196:$CN$200,4,FALSE)=0,"",(HLOOKUP($A15,'Enter data here!'!$C$196:$CN$200,4,FALSE)))))</f>
        <v/>
      </c>
      <c r="DF15" s="53" t="str">
        <f>IF(ISERROR(HLOOKUP($A15,'Enter data here!'!$C$201:$CN$205,4,FALSE)),"",IF('Enter data here!'!$CP$202=0,"",IF(HLOOKUP($A15,'Enter data here!'!$C$201:$CN$205,4,FALSE)=0,"",(HLOOKUP($A15,'Enter data here!'!$C$201:$CN$205,5,FALSE)))))</f>
        <v/>
      </c>
      <c r="DG15" s="53" t="str">
        <f>IF(ISERROR(HLOOKUP($A15,'Enter data here!'!$C$201:$CN$205,4,FALSE)),"",IF('Enter data here!'!$CP$202=0,"",IF(HLOOKUP($A15,'Enter data here!'!$C$201:$CN$205,4,FALSE)=0,"",(HLOOKUP($A15,'Enter data here!'!$C$201:$CN$205,2,FALSE)))))</f>
        <v/>
      </c>
      <c r="DH15" s="53" t="str">
        <f>IF(ISERROR(HLOOKUP($A15,'Enter data here!'!$C$201:$CN$205,4,FALSE)),"",IF('Enter data here!'!$CP$202=0,"",IF(HLOOKUP($A15,'Enter data here!'!$C$201:$CN$205,4,FALSE)=0,"",(HLOOKUP($A15,'Enter data here!'!$C$201:$CN$205,4,FALSE)))))</f>
        <v/>
      </c>
      <c r="DI15" s="53" t="str">
        <f>IF(ISERROR(HLOOKUP($A15,'Enter data here!'!$C$206:$CN$210,4,FALSE)),"",IF('Enter data here!'!$CP$207=0,"",IF(HLOOKUP($A15,'Enter data here!'!$C$206:$CN$210,4,FALSE)=0,"",(HLOOKUP($A15,'Enter data here!'!$C$206:$CN$210,5,FALSE)))))</f>
        <v/>
      </c>
      <c r="DJ15" s="53" t="str">
        <f>IF(ISERROR(HLOOKUP($A15,'Enter data here!'!$C$206:$CN$210,4,FALSE)),"",IF('Enter data here!'!$CP$207=0,"",IF(HLOOKUP($A15,'Enter data here!'!$C$206:$CN$210,4,FALSE)=0,"",(HLOOKUP($A15,'Enter data here!'!$C$206:$CN$210,2,FALSE)))))</f>
        <v/>
      </c>
      <c r="DK15" s="53" t="str">
        <f>IF(ISERROR(HLOOKUP($A15,'Enter data here!'!$C$206:$CN$210,4,FALSE)),"",IF('Enter data here!'!$CP$207=0,"",IF(HLOOKUP($A15,'Enter data here!'!$C$206:$CN$210,4,FALSE)=0,"",(HLOOKUP($A15,'Enter data here!'!$C$206:$CN$210,4,FALSE)))))</f>
        <v/>
      </c>
      <c r="DL15" s="53" t="str">
        <f>IF(ISERROR(HLOOKUP($A15,'Enter data here!'!$C$211:$CN$215,4,FALSE)),"",IF('Enter data here!'!$CP$212=0,"",IF(HLOOKUP($A15,'Enter data here!'!$C$211:$CN$215,4,FALSE)=0,"",(HLOOKUP($A15,'Enter data here!'!$C$211:$CN$215,5,FALSE)))))</f>
        <v/>
      </c>
      <c r="DM15" s="53" t="str">
        <f>IF(ISERROR(HLOOKUP($A15,'Enter data here!'!$C$211:$CN$215,4,FALSE)),"",IF('Enter data here!'!$CP$212=0,"",IF(HLOOKUP($A15,'Enter data here!'!$C$211:$CN$215,4,FALSE)=0,"",(HLOOKUP($A15,'Enter data here!'!$C$211:$CN$215,2,FALSE)))))</f>
        <v/>
      </c>
      <c r="DN15" s="53" t="str">
        <f>IF(ISERROR(HLOOKUP($A15,'Enter data here!'!$C$211:$CN$215,4,FALSE)),"",IF('Enter data here!'!$CP$212=0,"",IF(HLOOKUP($A15,'Enter data here!'!$C$211:$CN$215,4,FALSE)=0,"",(HLOOKUP($A15,'Enter data here!'!$C$211:$CN$215,4,FALSE)))))</f>
        <v/>
      </c>
      <c r="DO15" s="53" t="str">
        <f>IF(ISERROR(HLOOKUP($A15,'Enter data here!'!$C$216:$CN$220,4,FALSE)),"",IF('Enter data here!'!$CP$217=0,"",IF(HLOOKUP($A15,'Enter data here!'!$C$216:$CN$220,4,FALSE)=0,"",(HLOOKUP($A15,'Enter data here!'!$C$216:$CN$220,5,FALSE)))))</f>
        <v/>
      </c>
      <c r="DP15" s="53" t="str">
        <f>IF(ISERROR(HLOOKUP($A15,'Enter data here!'!$C$216:$CN$220,4,FALSE)),"",IF('Enter data here!'!$CP$217=0,"",IF(HLOOKUP($A15,'Enter data here!'!$C$216:$CN$220,4,FALSE)=0,"",(HLOOKUP($A15,'Enter data here!'!$C$216:$CN$220,2,FALSE)))))</f>
        <v/>
      </c>
      <c r="DQ15" s="53" t="str">
        <f>IF(ISERROR(HLOOKUP($A15,'Enter data here!'!$C$216:$CN$220,4,FALSE)),"",IF('Enter data here!'!$CP$217=0,"",IF(HLOOKUP($A15,'Enter data here!'!$C$216:$CN$220,4,FALSE)=0,"",(HLOOKUP($A15,'Enter data here!'!$C$216:$CN$220,4,FALSE)))))</f>
        <v/>
      </c>
      <c r="DR15" s="53" t="str">
        <f>IF(ISERROR(HLOOKUP($A15,'Enter data here!'!$C$221:$CN$225,4,FALSE)),"",IF('Enter data here!'!$CP$222=0,"",IF(HLOOKUP($A15,'Enter data here!'!$C$221:$CN$225,4,FALSE)=0,"",(HLOOKUP($A15,'Enter data here!'!$C$221:$CN$225,5,FALSE)))))</f>
        <v/>
      </c>
      <c r="DS15" s="53" t="str">
        <f>IF(ISERROR(HLOOKUP($A15,'Enter data here!'!$C$221:$CN$225,4,FALSE)),"",IF('Enter data here!'!$CP$222=0,"",IF(HLOOKUP($A15,'Enter data here!'!$C$221:$CN$225,4,FALSE)=0,"",(HLOOKUP($A15,'Enter data here!'!$C$221:$CN$225,2,FALSE)))))</f>
        <v/>
      </c>
      <c r="DT15" s="53" t="str">
        <f>IF(ISERROR(HLOOKUP($A15,'Enter data here!'!$C$221:$CN$225,4,FALSE)),"",IF('Enter data here!'!$CP$222=0,"",IF(HLOOKUP($A15,'Enter data here!'!$C$221:$CN$225,4,FALSE)=0,"",(HLOOKUP($A15,'Enter data here!'!$C$221:$CN$225,4,FALSE)))))</f>
        <v/>
      </c>
    </row>
    <row r="16" spans="1:124">
      <c r="A16" s="13">
        <v>7</v>
      </c>
      <c r="B16" s="43" t="str">
        <f>IF(ISERROR(HLOOKUP($A16,'Enter data here!'!$C$21:$CN$25,4,FALSE)),"",IF('Enter data here!'!$CP$22=0,"",IF(HLOOKUP($A16,'Enter data here!'!$C$21:$CN$25,4,FALSE)=0,"",(HLOOKUP($A16,'Enter data here!'!$C$21:$CN$25,5,FALSE)))))</f>
        <v/>
      </c>
      <c r="C16" s="43" t="str">
        <f>IF(ISERROR(HLOOKUP($A16,'Enter data here!'!$C$21:$CN$25,4,FALSE)),"",IF('Enter data here!'!$CP$22=0,"",IF(HLOOKUP($A16,'Enter data here!'!$C$21:$CN$25,4,FALSE)=0,"",(HLOOKUP($A16,'Enter data here!'!$C$21:$CN$25,2,FALSE)))))</f>
        <v/>
      </c>
      <c r="D16" s="43" t="str">
        <f>IF(ISERROR(HLOOKUP($A16,'Enter data here!'!$C$21:$CN$25,4,FALSE)),"",IF('Enter data here!'!$CP$22=0,"",IF(HLOOKUP($A16,'Enter data here!'!$C$21:$CN$25,4,FALSE)=0,"",(HLOOKUP($A16,'Enter data here!'!$C$21:$CN$25,4,FALSE)))))</f>
        <v/>
      </c>
      <c r="E16" s="43" t="str">
        <f ca="1">IF(ISERROR(HLOOKUP($A16,'Enter data here!'!$C$26:$CN$30,4,FALSE)),"",IF('Enter data here!'!$CP$27=0,"",IF(HLOOKUP($A16,'Enter data here!'!$C$26:$CN$30,4,FALSE)=0,"",(HLOOKUP($A16,'Enter data here!'!$C$26:$CN$30,5,FALSE)))))</f>
        <v>Martin Ulrich </v>
      </c>
      <c r="F16" s="43">
        <f ca="1">IF(ISERROR(HLOOKUP($A16,'Enter data here!'!$C$26:$CN$30,4,FALSE)),"",IF('Enter data here!'!$CP$27=0,"",IF(HLOOKUP($A16,'Enter data here!'!$C$26:$CN$30,4,FALSE)=0,"",(HLOOKUP($A16,'Enter data here!'!$C$26:$CN$30,2,FALSE)))))</f>
        <v>42.43</v>
      </c>
      <c r="G16" s="43">
        <f ca="1">IF(ISERROR(HLOOKUP($A16,'Enter data here!'!$C$26:$CN$30,4,FALSE)),"",IF('Enter data here!'!$CP$27=0,"",IF(HLOOKUP($A16,'Enter data here!'!$C$26:$CN$30,4,FALSE)=0,"",(HLOOKUP($A16,'Enter data here!'!$C$26:$CN$30,4,FALSE)))))</f>
        <v>878.38793306622608</v>
      </c>
      <c r="H16" s="43" t="str">
        <f ca="1">IF(ISERROR(HLOOKUP($A16,'Enter data here!'!$C$31:$CN$35,4,FALSE)),"",IF('Enter data here!'!$CP$32=0,"",IF(HLOOKUP($A16,'Enter data here!'!$C$31:$CN$35,4,FALSE)=0,"",(HLOOKUP($A16,'Enter data here!'!$C$31:$CN$35,5,FALSE)))))</f>
        <v>Peter Gunning</v>
      </c>
      <c r="I16" s="43">
        <f ca="1">IF(ISERROR(HLOOKUP($A16,'Enter data here!'!$C$31:$CN$35,4,FALSE)),"",IF('Enter data here!'!$CP$32=0,"",IF(HLOOKUP($A16,'Enter data here!'!$C$31:$CN$35,4,FALSE)=0,"",(HLOOKUP($A16,'Enter data here!'!$C$31:$CN$35,2,FALSE)))))</f>
        <v>39.409999999999997</v>
      </c>
      <c r="J16" s="43">
        <f ca="1">IF(ISERROR(HLOOKUP($A16,'Enter data here!'!$C$31:$CN$35,4,FALSE)),"",IF('Enter data here!'!$CP$32=0,"",IF(HLOOKUP($A16,'Enter data here!'!$C$31:$CN$35,4,FALSE)=0,"",(HLOOKUP($A16,'Enter data here!'!$C$31:$CN$35,4,FALSE)))))</f>
        <v>924.38467394060467</v>
      </c>
      <c r="K16" s="43" t="str">
        <f ca="1">IF(ISERROR(HLOOKUP($A16,'Enter data here!'!$C$36:$CN$40,4,FALSE)),"",IF('Enter data here!'!$CP$37=0,"",IF(HLOOKUP($A16,'Enter data here!'!$C$36:$CN$40,4,FALSE)=0,"",(HLOOKUP($A16,'Enter data here!'!$C$36:$CN$40,5,FALSE)))))</f>
        <v>Markus Meissner</v>
      </c>
      <c r="L16" s="43">
        <f ca="1">IF(ISERROR(HLOOKUP($A16,'Enter data here!'!$C$36:$CN$40,4,FALSE)),"",IF('Enter data here!'!$CP$37=0,"",IF(HLOOKUP($A16,'Enter data here!'!$C$36:$CN$40,4,FALSE)=0,"",(HLOOKUP($A16,'Enter data here!'!$C$36:$CN$40,2,FALSE)))))</f>
        <v>38.799999999999997</v>
      </c>
      <c r="M16" s="43">
        <f ca="1">IF(ISERROR(HLOOKUP($A16,'Enter data here!'!$C$36:$CN$40,4,FALSE)),"",IF('Enter data here!'!$CP$37=0,"",IF(HLOOKUP($A16,'Enter data here!'!$C$36:$CN$40,4,FALSE)=0,"",(HLOOKUP($A16,'Enter data here!'!$C$36:$CN$40,4,FALSE)))))</f>
        <v>879.12371134019884</v>
      </c>
      <c r="N16" s="43" t="str">
        <f ca="1">IF(ISERROR(HLOOKUP($A16,'Enter data here!'!$C$41:$CN$45,4,FALSE)),"",IF('Enter data here!'!$CP$42=0,"",IF(HLOOKUP($A16,'Enter data here!'!$C$41:$CN$45,4,FALSE)=0,"",(HLOOKUP($A16,'Enter data here!'!$C$41:$CN$45,5,FALSE)))))</f>
        <v>Klaus Brettner</v>
      </c>
      <c r="O16" s="43">
        <f ca="1">IF(ISERROR(HLOOKUP($A16,'Enter data here!'!$C$41:$CN$45,4,FALSE)),"",IF('Enter data here!'!$CP$42=0,"",IF(HLOOKUP($A16,'Enter data here!'!$C$41:$CN$45,4,FALSE)=0,"",(HLOOKUP($A16,'Enter data here!'!$C$41:$CN$45,2,FALSE)))))</f>
        <v>42.79</v>
      </c>
      <c r="P16" s="43">
        <f ca="1">IF(ISERROR(HLOOKUP($A16,'Enter data here!'!$C$41:$CN$45,4,FALSE)),"",IF('Enter data here!'!$CP$42=0,"",IF(HLOOKUP($A16,'Enter data here!'!$C$41:$CN$45,4,FALSE)=0,"",(HLOOKUP($A16,'Enter data here!'!$C$41:$CN$45,4,FALSE)))))</f>
        <v>874.03598971721988</v>
      </c>
      <c r="Q16" s="43" t="str">
        <f ca="1">IF(ISERROR(HLOOKUP($A16,'Enter data here!'!$C$46:$CN$50,4,FALSE)),"",IF('Enter data here!'!$CP$47=0,"",IF(HLOOKUP($A16,'Enter data here!'!$C$46:$CN$50,4,FALSE)=0,"",(HLOOKUP($A16,'Enter data here!'!$C$46:$CN$50,5,FALSE)))))</f>
        <v>Stefan Bertschi</v>
      </c>
      <c r="R16" s="43">
        <f ca="1">IF(ISERROR(HLOOKUP($A16,'Enter data here!'!$C$46:$CN$50,4,FALSE)),"",IF('Enter data here!'!$CP$47=0,"",IF(HLOOKUP($A16,'Enter data here!'!$C$46:$CN$50,4,FALSE)=0,"",(HLOOKUP($A16,'Enter data here!'!$C$46:$CN$50,2,FALSE)))))</f>
        <v>43.94</v>
      </c>
      <c r="S16" s="43">
        <f ca="1">IF(ISERROR(HLOOKUP($A16,'Enter data here!'!$C$46:$CN$50,4,FALSE)),"",IF('Enter data here!'!$CP$47=0,"",IF(HLOOKUP($A16,'Enter data here!'!$C$46:$CN$50,4,FALSE)=0,"",(HLOOKUP($A16,'Enter data here!'!$C$46:$CN$50,4,FALSE)))))</f>
        <v>892.12562585341664</v>
      </c>
      <c r="T16" s="43" t="str">
        <f ca="1">IF(ISERROR(HLOOKUP($A16,'Enter data here!'!$C$51:$CN$55,4,FALSE)),"",IF('Enter data here!'!$CP$52=0,"",IF(HLOOKUP($A16,'Enter data here!'!$C$51:$CN$55,4,FALSE)=0,"",(HLOOKUP($A16,'Enter data here!'!$C$51:$CN$55,5,FALSE)))))</f>
        <v>Simon Thornton </v>
      </c>
      <c r="U16" s="43">
        <f ca="1">IF(ISERROR(HLOOKUP($A16,'Enter data here!'!$C$51:$CN$55,4,FALSE)),"",IF('Enter data here!'!$CP$52=0,"",IF(HLOOKUP($A16,'Enter data here!'!$C$51:$CN$55,4,FALSE)=0,"",(HLOOKUP($A16,'Enter data here!'!$C$51:$CN$55,2,FALSE)))))</f>
        <v>43.36</v>
      </c>
      <c r="V16" s="43">
        <f ca="1">IF(ISERROR(HLOOKUP($A16,'Enter data here!'!$C$51:$CN$55,4,FALSE)),"",IF('Enter data here!'!$CP$52=0,"",IF(HLOOKUP($A16,'Enter data here!'!$C$51:$CN$55,4,FALSE)=0,"",(HLOOKUP($A16,'Enter data here!'!$C$51:$CN$55,4,FALSE)))))</f>
        <v>880.07380073800243</v>
      </c>
      <c r="W16" s="43" t="str">
        <f ca="1">IF(ISERROR(HLOOKUP($A16,'Enter data here!'!$C$56:$CN$60,4,FALSE)),"",IF('Enter data here!'!$CP$57=0,"",IF(HLOOKUP($A16,'Enter data here!'!$C$56:$CN$60,4,FALSE)=0,"",(HLOOKUP($A16,'Enter data here!'!$C$56:$CN$60,5,FALSE)))))</f>
        <v>Klaus Kowalski</v>
      </c>
      <c r="X16" s="43">
        <f ca="1">IF(ISERROR(HLOOKUP($A16,'Enter data here!'!$C$56:$CN$60,4,FALSE)),"",IF('Enter data here!'!$CP$57=0,"",IF(HLOOKUP($A16,'Enter data here!'!$C$56:$CN$60,4,FALSE)=0,"",(HLOOKUP($A16,'Enter data here!'!$C$56:$CN$60,2,FALSE)))))</f>
        <v>41.77</v>
      </c>
      <c r="Y16" s="43">
        <f ca="1">IF(ISERROR(HLOOKUP($A16,'Enter data here!'!$C$56:$CN$60,4,FALSE)),"",IF('Enter data here!'!$CP$57=0,"",IF(HLOOKUP($A16,'Enter data here!'!$C$56:$CN$60,4,FALSE)=0,"",(HLOOKUP($A16,'Enter data here!'!$C$56:$CN$60,4,FALSE)))))</f>
        <v>885.56380177160383</v>
      </c>
      <c r="Z16" s="43" t="str">
        <f>IF(ISERROR(HLOOKUP($A16,'Enter data here!'!$C$61:$CN$65,4,FALSE)),"",IF('Enter data here!'!$CP$62=0,"",IF(HLOOKUP($A16,'Enter data here!'!$C$61:$CN$65,4,FALSE)=0,"",(HLOOKUP($A16,'Enter data here!'!$C$61:$CN$65,5,FALSE)))))</f>
        <v/>
      </c>
      <c r="AA16" s="43" t="str">
        <f>IF(ISERROR(HLOOKUP($A16,'Enter data here!'!$C$61:$CN$65,4,FALSE)),"",IF('Enter data here!'!$CP$62=0,"",IF(HLOOKUP($A16,'Enter data here!'!$C$61:$CN$65,4,FALSE)=0,"",(HLOOKUP($A16,'Enter data here!'!$C$61:$CN$65,2,FALSE)))))</f>
        <v/>
      </c>
      <c r="AB16" s="43" t="str">
        <f>IF(ISERROR(HLOOKUP($A16,'Enter data here!'!$C$61:$CN$65,4,FALSE)),"",IF('Enter data here!'!$CP$62=0,"",IF(HLOOKUP($A16,'Enter data here!'!$C$61:$CN$65,4,FALSE)=0,"",(HLOOKUP($A16,'Enter data here!'!$C$61:$CN$65,4,FALSE)))))</f>
        <v/>
      </c>
      <c r="AC16" s="43" t="str">
        <f>IF(ISERROR(HLOOKUP($A16,'Enter data here!'!$C$66:$CN$70,4,FALSE)),"",IF('Enter data here!'!$CP$67=0,"",IF(HLOOKUP($A16,'Enter data here!'!$C$66:$CN$70,4,FALSE)=0,"",(HLOOKUP($A16,'Enter data here!'!$C$66:$CN$70,5,FALSE)))))</f>
        <v/>
      </c>
      <c r="AD16" s="43" t="str">
        <f>IF(ISERROR(HLOOKUP($A16,'Enter data here!'!$C$66:$CN$70,4,FALSE)),"",IF('Enter data here!'!$CP$67=0,"",IF(HLOOKUP($A16,'Enter data here!'!$C$66:$CN$70,4,FALSE)=0,"",(HLOOKUP($A16,'Enter data here!'!$C$66:$CN$70,2,FALSE)))))</f>
        <v/>
      </c>
      <c r="AE16" s="43" t="str">
        <f>IF(ISERROR(HLOOKUP($A16,'Enter data here!'!$C$66:$CN$70,4,FALSE)),"",IF('Enter data here!'!$CP$67=0,"",IF(HLOOKUP($A16,'Enter data here!'!$C$66:$CN$70,4,FALSE)=0,"",(HLOOKUP($A16,'Enter data here!'!$C$66:$CN$70,4,FALSE)))))</f>
        <v/>
      </c>
      <c r="AF16" s="43" t="str">
        <f>IF(ISERROR(HLOOKUP($A16,'Enter data here!'!$C$71:$CN$75,4,FALSE)),"",IF('Enter data here!'!$CP$72=0,"",IF(HLOOKUP($A16,'Enter data here!'!$C$71:$CN$75,4,FALSE)=0,"",(HLOOKUP($A16,'Enter data here!'!$C$71:$CN$75,5,FALSE)))))</f>
        <v/>
      </c>
      <c r="AG16" s="43" t="str">
        <f>IF(ISERROR(HLOOKUP($A16,'Enter data here!'!$C$71:$CN$75,4,FALSE)),"",IF('Enter data here!'!$CP$72=0,"",IF(HLOOKUP($A16,'Enter data here!'!$C$71:$CN$75,4,FALSE)=0,"",(HLOOKUP($A16,'Enter data here!'!$C$71:$CN$75,2,FALSE)))))</f>
        <v/>
      </c>
      <c r="AH16" s="43" t="str">
        <f>IF(ISERROR(HLOOKUP($A16,'Enter data here!'!$C$71:$CN$75,4,FALSE)),"",IF('Enter data here!'!$CP$72=0,"",IF(HLOOKUP($A16,'Enter data here!'!$C$71:$CN$75,4,FALSE)=0,"",(HLOOKUP($A16,'Enter data here!'!$C$71:$CN$75,4,FALSE)))))</f>
        <v/>
      </c>
      <c r="AI16" s="43" t="str">
        <f>IF(ISERROR(HLOOKUP($A16,'Enter data here!'!$C$76:$CN$80,4,FALSE)),"",IF('Enter data here!'!$CP$77=0,"",IF(HLOOKUP($A16,'Enter data here!'!$C$76:$CN$80,4,FALSE)=0,"",(HLOOKUP($A16,'Enter data here!'!$C$76:$CN$80,5,FALSE)))))</f>
        <v/>
      </c>
      <c r="AJ16" s="43" t="str">
        <f>IF(ISERROR(HLOOKUP($A16,'Enter data here!'!$C$76:$CN$80,4,FALSE)),"",IF('Enter data here!'!$CP$77=0,"",IF(HLOOKUP($A16,'Enter data here!'!$C$76:$CN$80,4,FALSE)=0,"",(HLOOKUP($A16,'Enter data here!'!$C$76:$CN$80,2,FALSE)))))</f>
        <v/>
      </c>
      <c r="AK16" s="43" t="str">
        <f>IF(ISERROR(HLOOKUP($A16,'Enter data here!'!$C$76:$CN$80,4,FALSE)),"",IF('Enter data here!'!$CP$77=0,"",IF(HLOOKUP($A16,'Enter data here!'!$C$76:$CN$80,4,FALSE)=0,"",(HLOOKUP($A16,'Enter data here!'!$C$76:$CN$80,4,FALSE)))))</f>
        <v/>
      </c>
      <c r="AL16" s="43" t="str">
        <f>IF(ISERROR(HLOOKUP($A16,'Enter data here!'!$C$81:$CN$85,4,FALSE)),"",IF('Enter data here!'!$CP$82=0,"",IF(HLOOKUP($A16,'Enter data here!'!$C$81:$CN$85,4,FALSE)=0,"",(HLOOKUP($A16,'Enter data here!'!$C$81:$CN$85,5,FALSE)))))</f>
        <v/>
      </c>
      <c r="AM16" s="43" t="str">
        <f>IF(ISERROR(HLOOKUP($A16,'Enter data here!'!$C$81:$CN$85,4,FALSE)),"",IF('Enter data here!'!$CP$82=0,"",IF(HLOOKUP($A16,'Enter data here!'!$C$81:$CN$85,4,FALSE)=0,"",(HLOOKUP($A16,'Enter data here!'!$C$81:$CN$85,2,FALSE)))))</f>
        <v/>
      </c>
      <c r="AN16" s="43" t="str">
        <f>IF(ISERROR(HLOOKUP($A16,'Enter data here!'!$C$81:$CN$85,4,FALSE)),"",IF('Enter data here!'!$CP$82=0,"",IF(HLOOKUP($A16,'Enter data here!'!$C$81:$CN$85,4,FALSE)=0,"",(HLOOKUP($A16,'Enter data here!'!$C$81:$CN$85,4,FALSE)))))</f>
        <v/>
      </c>
      <c r="AO16" s="43" t="str">
        <f>IF(ISERROR(HLOOKUP($A16,'Enter data here!'!$C$86:$CN$90,4,FALSE)),"",IF('Enter data here!'!$CP$87=0,"",IF(HLOOKUP($A16,'Enter data here!'!$C$86:$CN$90,4,FALSE)=0,"",(HLOOKUP($A16,'Enter data here!'!$C$86:$CN$90,5,FALSE)))))</f>
        <v/>
      </c>
      <c r="AP16" s="43" t="str">
        <f>IF(ISERROR(HLOOKUP($A16,'Enter data here!'!$C$86:$CN$90,4,FALSE)),"",IF('Enter data here!'!$CP$87=0,"",IF(HLOOKUP($A16,'Enter data here!'!$C$86:$CN$90,4,FALSE)=0,"",(HLOOKUP($A16,'Enter data here!'!$C$86:$CN$90,2,FALSE)))))</f>
        <v/>
      </c>
      <c r="AQ16" s="43" t="str">
        <f>IF(ISERROR(HLOOKUP($A16,'Enter data here!'!$C$86:$CN$90,4,FALSE)),"",IF('Enter data here!'!$CP$87=0,"",IF(HLOOKUP($A16,'Enter data here!'!$C$86:$CN$90,4,FALSE)=0,"",(HLOOKUP($A16,'Enter data here!'!$C$86:$CN$90,4,FALSE)))))</f>
        <v/>
      </c>
      <c r="AR16" s="43" t="str">
        <f>IF(ISERROR(HLOOKUP($A16,'Enter data here!'!$C$91:$CN$95,4,FALSE)),"",IF('Enter data here!'!$CP$92=0,"",IF(HLOOKUP($A16,'Enter data here!'!$C$91:$CN$95,4,FALSE)=0,"",(HLOOKUP($A16,'Enter data here!'!$C$91:$CN$95,5,FALSE)))))</f>
        <v/>
      </c>
      <c r="AS16" s="43" t="str">
        <f>IF(ISERROR(HLOOKUP($A16,'Enter data here!'!$C$91:$CN$95,4,FALSE)),"",IF('Enter data here!'!$CP$92=0,"",IF(HLOOKUP($A16,'Enter data here!'!$C$91:$CN$95,4,FALSE)=0,"",(HLOOKUP($A16,'Enter data here!'!$C$91:$CN$95,2,FALSE)))))</f>
        <v/>
      </c>
      <c r="AT16" s="43" t="str">
        <f>IF(ISERROR(HLOOKUP($A16,'Enter data here!'!$C$91:$CN$95,4,FALSE)),"",IF('Enter data here!'!$CP$92=0,"",IF(HLOOKUP($A16,'Enter data here!'!$C$91:$CN$95,4,FALSE)=0,"",(HLOOKUP($A16,'Enter data here!'!$C$91:$CN$95,4,FALSE)))))</f>
        <v/>
      </c>
      <c r="AU16" s="43" t="str">
        <f>IF(ISERROR(HLOOKUP($A16,'Enter data here!'!$C$96:$CN$100,4,FALSE)),"",IF('Enter data here!'!$CP$97=0,"",IF(HLOOKUP($A16,'Enter data here!'!$C$96:$CN$100,4,FALSE)=0,"",(HLOOKUP($A16,'Enter data here!'!$C$96:$CN$100,5,FALSE)))))</f>
        <v/>
      </c>
      <c r="AV16" s="43" t="str">
        <f>IF(ISERROR(HLOOKUP($A16,'Enter data here!'!$C$96:$CN$100,4,FALSE)),"",IF('Enter data here!'!$CP$97=0,"",IF(HLOOKUP($A16,'Enter data here!'!$C$96:$CN$100,4,FALSE)=0,"",(HLOOKUP($A16,'Enter data here!'!$C$96:$CN$100,2,FALSE)))))</f>
        <v/>
      </c>
      <c r="AW16" s="43" t="str">
        <f>IF(ISERROR(HLOOKUP($A16,'Enter data here!'!$C$96:$CN$100,4,FALSE)),"",IF('Enter data here!'!$CP$97=0,"",IF(HLOOKUP($A16,'Enter data here!'!$C$96:$CN$100,4,FALSE)=0,"",(HLOOKUP($A16,'Enter data here!'!$C$96:$CN$100,4,FALSE)))))</f>
        <v/>
      </c>
      <c r="AX16" s="43" t="str">
        <f>IF(ISERROR(HLOOKUP($A16,'Enter data here!'!$C$101:$CN$105,4,FALSE)),"",IF('Enter data here!'!$CP$102=0,"",IF(HLOOKUP($A16,'Enter data here!'!$C$101:$CN$105,4,FALSE)=0,"",(HLOOKUP($A16,'Enter data here!'!$C$101:$CN$105,5,FALSE)))))</f>
        <v/>
      </c>
      <c r="AY16" s="43" t="str">
        <f>IF(ISERROR(HLOOKUP($A16,'Enter data here!'!$C$101:$CN$105,4,FALSE)),"",IF('Enter data here!'!$CP$102=0,"",IF(HLOOKUP($A16,'Enter data here!'!$C$101:$CN$105,4,FALSE)=0,"",(HLOOKUP($A16,'Enter data here!'!$C$101:$CN$105,2,FALSE)))))</f>
        <v/>
      </c>
      <c r="AZ16" s="43" t="str">
        <f>IF(ISERROR(HLOOKUP($A16,'Enter data here!'!$C$101:$CN$105,4,FALSE)),"",IF('Enter data here!'!$CP$102=0,"",IF(HLOOKUP($A16,'Enter data here!'!$C$101:$CN$105,4,FALSE)=0,"",(HLOOKUP($A16,'Enter data here!'!$C$101:$CN$105,4,FALSE)))))</f>
        <v/>
      </c>
      <c r="BA16" s="43" t="str">
        <f>IF(ISERROR(HLOOKUP($A16,'Enter data here!'!$C$106:$CN$110,4,FALSE)),"",IF('Enter data here!'!$CP$107=0,"",IF(HLOOKUP($A16,'Enter data here!'!$C$106:$CN$110,4,FALSE)=0,"",(HLOOKUP($A16,'Enter data here!'!$C$106:$CN$110,5,FALSE)))))</f>
        <v/>
      </c>
      <c r="BB16" s="43" t="str">
        <f>IF(ISERROR(HLOOKUP($A16,'Enter data here!'!$C$106:$CN$110,4,FALSE)),"",IF('Enter data here!'!$CP$107=0,"",IF(HLOOKUP($A16,'Enter data here!'!$C$106:$CN$110,4,FALSE)=0,"",(HLOOKUP($A16,'Enter data here!'!$C$106:$CN$110,2,FALSE)))))</f>
        <v/>
      </c>
      <c r="BC16" s="43" t="str">
        <f>IF(ISERROR(HLOOKUP($A16,'Enter data here!'!$C$106:$CN$110,4,FALSE)),"",IF('Enter data here!'!$CP$107=0,"",IF(HLOOKUP($A16,'Enter data here!'!$C$106:$CN$110,4,FALSE)=0,"",(HLOOKUP($A16,'Enter data here!'!$C$106:$CN$110,4,FALSE)))))</f>
        <v/>
      </c>
      <c r="BD16" s="43" t="str">
        <f>IF(ISERROR(HLOOKUP($A16,'Enter data here!'!$C$111:$CN$115,4,FALSE)),"",IF('Enter data here!'!$CP$112=0,"",IF(HLOOKUP($A16,'Enter data here!'!$C$111:$CN$115,4,FALSE)=0,"",(HLOOKUP($A16,'Enter data here!'!$C$111:$CN$115,5,FALSE)))))</f>
        <v/>
      </c>
      <c r="BE16" s="43" t="str">
        <f>IF(ISERROR(HLOOKUP($A16,'Enter data here!'!$C$111:$CN$115,4,FALSE)),"",IF('Enter data here!'!$CP$112=0,"",IF(HLOOKUP($A16,'Enter data here!'!$C$111:$CN$115,4,FALSE)=0,"",(HLOOKUP($A16,'Enter data here!'!$C$111:$CN$115,2,FALSE)))))</f>
        <v/>
      </c>
      <c r="BF16" s="43" t="str">
        <f>IF(ISERROR(HLOOKUP($A16,'Enter data here!'!$C$111:$CN$115,4,FALSE)),"",IF('Enter data here!'!$CP$112=0,"",IF(HLOOKUP($A16,'Enter data here!'!$C$111:$CN$115,4,FALSE)=0,"",(HLOOKUP($A16,'Enter data here!'!$C$111:$CN$115,4,FALSE)))))</f>
        <v/>
      </c>
      <c r="BG16" s="43" t="str">
        <f>IF(ISERROR(HLOOKUP($A16,'Enter data here!'!$C$116:$CN$120,4,FALSE)),"",IF('Enter data here!'!$CP$117=0,"",IF(HLOOKUP($A16,'Enter data here!'!$C$116:$CN$120,4,FALSE)=0,"",(HLOOKUP($A16,'Enter data here!'!$C$116:$CN$120,5,FALSE)))))</f>
        <v/>
      </c>
      <c r="BH16" s="53" t="str">
        <f>IF(ISERROR(HLOOKUP($A16,'Enter data here!'!$C$116:$CN$120,4,FALSE)),"",IF('Enter data here!'!$CP$117=0,"",IF(HLOOKUP($A16,'Enter data here!'!$C$116:$CN$120,4,FALSE)=0,"",(HLOOKUP($A16,'Enter data here!'!$C$116:$CN$120,2,FALSE)))))</f>
        <v/>
      </c>
      <c r="BI16" s="53" t="str">
        <f>IF(ISERROR(HLOOKUP($A16,'Enter data here!'!$C$116:$CN$120,4,FALSE)),"",IF('Enter data here!'!$CP$117=0,"",IF(HLOOKUP($A16,'Enter data here!'!$C$116:$CN$120,4,FALSE)=0,"",(HLOOKUP($A16,'Enter data here!'!$C$116:$CN$120,4,FALSE)))))</f>
        <v/>
      </c>
      <c r="BJ16" s="53" t="str">
        <f>IF(ISERROR(HLOOKUP($A16,'Enter data here!'!$C$121:$CN$125,4,FALSE)),"",IF('Enter data here!'!$CP$122=0,"",IF(HLOOKUP($A16,'Enter data here!'!$C$121:$CN$125,4,FALSE)=0,"",(HLOOKUP($A16,'Enter data here!'!$C$121:$CN$125,5,FALSE)))))</f>
        <v/>
      </c>
      <c r="BK16" s="53" t="str">
        <f>IF(ISERROR(HLOOKUP($A16,'Enter data here!'!$C$121:$CN$125,4,FALSE)),"",IF('Enter data here!'!$CP$122=0,"",IF(HLOOKUP($A16,'Enter data here!'!$C$121:$CN$125,4,FALSE)=0,"",(HLOOKUP($A16,'Enter data here!'!$C$121:$CN$125,2,FALSE)))))</f>
        <v/>
      </c>
      <c r="BL16" s="53" t="str">
        <f>IF(ISERROR(HLOOKUP($A16,'Enter data here!'!$C$121:$CN$125,4,FALSE)),"",IF('Enter data here!'!$CP$122=0,"",IF(HLOOKUP($A16,'Enter data here!'!$C$121:$CN$125,4,FALSE)=0,"",(HLOOKUP($A16,'Enter data here!'!$C$121:$CN$125,4,FALSE)))))</f>
        <v/>
      </c>
      <c r="BM16" s="53" t="str">
        <f>IF(ISERROR(HLOOKUP($A16,'Enter data here!'!$C$126:$CN$130,4,FALSE)),"",IF('Enter data here!'!$CP$127=0,"",IF(HLOOKUP($A16,'Enter data here!'!$C$126:$CN$130,4,FALSE)=0,"",(HLOOKUP($A16,'Enter data here!'!$C$126:$CN$130,5,FALSE)))))</f>
        <v/>
      </c>
      <c r="BN16" s="53" t="str">
        <f>IF(ISERROR(HLOOKUP($A16,'Enter data here!'!$C$126:$CN$130,4,FALSE)),"",IF('Enter data here!'!$CP$127=0,"",IF(HLOOKUP($A16,'Enter data here!'!$C$126:$CN$130,4,FALSE)=0,"",(HLOOKUP($A16,'Enter data here!'!$C$126:$CN$130,2,FALSE)))))</f>
        <v/>
      </c>
      <c r="BO16" s="53" t="str">
        <f>IF(ISERROR(HLOOKUP($A16,'Enter data here!'!$C$126:$CN$130,4,FALSE)),"",IF('Enter data here!'!$CP$127=0,"",IF(HLOOKUP($A16,'Enter data here!'!$C$126:$CN$130,4,FALSE)=0,"",(HLOOKUP($A16,'Enter data here!'!$C$126:$CN$130,4,FALSE)))))</f>
        <v/>
      </c>
      <c r="BP16" s="53" t="str">
        <f>IF(ISERROR(HLOOKUP($A16,'Enter data here!'!$C$131:$CN$135,4,FALSE)),"",IF('Enter data here!'!$CP$132=0,"",IF(HLOOKUP($A16,'Enter data here!'!$C$131:$CN$135,4,FALSE)=0,"",(HLOOKUP($A16,'Enter data here!'!$C$131:$CN$135,5,FALSE)))))</f>
        <v/>
      </c>
      <c r="BQ16" s="53" t="str">
        <f>IF(ISERROR(HLOOKUP($A16,'Enter data here!'!$C$131:$CN$135,4,FALSE)),"",IF('Enter data here!'!$CP$132=0,"",IF(HLOOKUP($A16,'Enter data here!'!$C$131:$CN$135,4,FALSE)=0,"",(HLOOKUP($A16,'Enter data here!'!$C$131:$CN$135,2,FALSE)))))</f>
        <v/>
      </c>
      <c r="BR16" s="53" t="str">
        <f>IF(ISERROR(HLOOKUP($A16,'Enter data here!'!$C$131:$CN$135,4,FALSE)),"",IF('Enter data here!'!$CP$132=0,"",IF(HLOOKUP($A16,'Enter data here!'!$C$131:$CN$135,4,FALSE)=0,"",(HLOOKUP($A16,'Enter data here!'!$C$131:$CN$135,4,FALSE)))))</f>
        <v/>
      </c>
      <c r="BS16" s="53" t="str">
        <f>IF(ISERROR(HLOOKUP($A16,'Enter data here!'!$C$136:$CN$140,4,FALSE)),"",IF('Enter data here!'!$CP$137=0,"",IF(HLOOKUP($A16,'Enter data here!'!$C$136:$CN$140,4,FALSE)=0,"",(HLOOKUP($A16,'Enter data here!'!$C$136:$CN$140,5,FALSE)))))</f>
        <v/>
      </c>
      <c r="BT16" s="53" t="str">
        <f>IF(ISERROR(HLOOKUP($A16,'Enter data here!'!$C$136:$CN$140,4,FALSE)),"",IF('Enter data here!'!$CP$137=0,"",IF(HLOOKUP($A16,'Enter data here!'!$C$136:$CN$140,4,FALSE)=0,"",(HLOOKUP($A16,'Enter data here!'!$C$136:$CN$140,2,FALSE)))))</f>
        <v/>
      </c>
      <c r="BU16" s="53" t="str">
        <f>IF(ISERROR(HLOOKUP($A16,'Enter data here!'!$C$136:$CN$140,4,FALSE)),"",IF('Enter data here!'!$CP$137=0,"",IF(HLOOKUP($A16,'Enter data here!'!$C$136:$CN$140,4,FALSE)=0,"",(HLOOKUP($A16,'Enter data here!'!$C$136:$CN$140,4,FALSE)))))</f>
        <v/>
      </c>
      <c r="BV16" s="53" t="str">
        <f>IF(ISERROR(HLOOKUP($A16,'Enter data here!'!$C$141:$CN$145,4,FALSE)),"",IF('Enter data here!'!$CP$142=0,"",IF(HLOOKUP($A16,'Enter data here!'!$C$141:$CN$145,4,FALSE)=0,"",(HLOOKUP($A16,'Enter data here!'!$C$141:$CN$145,5,FALSE)))))</f>
        <v/>
      </c>
      <c r="BW16" s="53" t="str">
        <f>IF(ISERROR(HLOOKUP($A16,'Enter data here!'!$C$141:$CN$145,4,FALSE)),"",IF('Enter data here!'!$CP$142=0,"",IF(HLOOKUP($A16,'Enter data here!'!$C$141:$CN$145,4,FALSE)=0,"",(HLOOKUP($A16,'Enter data here!'!$C$141:$CN$145,2,FALSE)))))</f>
        <v/>
      </c>
      <c r="BX16" s="53" t="str">
        <f>IF(ISERROR(HLOOKUP($A16,'Enter data here!'!$C$141:$CN$145,4,FALSE)),"",IF('Enter data here!'!$CP$142=0,"",IF(HLOOKUP($A16,'Enter data here!'!$C$141:$CN$145,4,FALSE)=0,"",(HLOOKUP($A16,'Enter data here!'!$C$141:$CN$145,4,FALSE)))))</f>
        <v/>
      </c>
      <c r="BY16" s="53" t="str">
        <f>IF(ISERROR(HLOOKUP($A16,'Enter data here!'!$C$146:$CN$150,4,FALSE)),"",IF('Enter data here!'!$CP$147=0,"",IF(HLOOKUP($A16,'Enter data here!'!$C$146:$CN$150,4,FALSE)=0,"",(HLOOKUP($A16,'Enter data here!'!$C$146:$CN$150,5,FALSE)))))</f>
        <v/>
      </c>
      <c r="BZ16" s="53" t="str">
        <f>IF(ISERROR(HLOOKUP($A16,'Enter data here!'!$C$146:$CN$150,4,FALSE)),"",IF('Enter data here!'!$CP$147=0,"",IF(HLOOKUP($A16,'Enter data here!'!$C$146:$CN$150,4,FALSE)=0,"",(HLOOKUP($A16,'Enter data here!'!$C$146:$CN$150,2,FALSE)))))</f>
        <v/>
      </c>
      <c r="CA16" s="53" t="str">
        <f>IF(ISERROR(HLOOKUP($A16,'Enter data here!'!$C$146:$CN$150,4,FALSE)),"",IF('Enter data here!'!$CP$147=0,"",IF(HLOOKUP($A16,'Enter data here!'!$C$146:$CN$150,4,FALSE)=0,"",(HLOOKUP($A16,'Enter data here!'!$C$146:$CN$150,4,FALSE)))))</f>
        <v/>
      </c>
      <c r="CB16" s="53" t="str">
        <f>IF(ISERROR(HLOOKUP($A16,'Enter data here!'!$C$151:$CN$155,4,FALSE)),"",IF('Enter data here!'!$CP$152=0,"",IF(HLOOKUP($A16,'Enter data here!'!$C$151:$CN$155,4,FALSE)=0,"",(HLOOKUP($A16,'Enter data here!'!$C$151:$CN$155,5,FALSE)))))</f>
        <v/>
      </c>
      <c r="CC16" s="53" t="str">
        <f>IF(ISERROR(HLOOKUP($A16,'Enter data here!'!$C$151:$CN$155,4,FALSE)),"",IF('Enter data here!'!$CP$152=0,"",IF(HLOOKUP($A16,'Enter data here!'!$C$151:$CN$155,4,FALSE)=0,"",(HLOOKUP($A16,'Enter data here!'!$C$151:$CN$155,2,FALSE)))))</f>
        <v/>
      </c>
      <c r="CD16" s="53" t="str">
        <f>IF(ISERROR(HLOOKUP($A16,'Enter data here!'!$C$151:$CN$155,4,FALSE)),"",IF('Enter data here!'!$CP$152=0,"",IF(HLOOKUP($A16,'Enter data here!'!$C$151:$CN$155,4,FALSE)=0,"",(HLOOKUP($A16,'Enter data here!'!$C$151:$CN$155,4,FALSE)))))</f>
        <v/>
      </c>
      <c r="CE16" s="53" t="str">
        <f>IF(ISERROR(HLOOKUP($A16,'Enter data here!'!$C$156:$CN$160,4,FALSE)),"",IF('Enter data here!'!$CP$157=0,"",IF(HLOOKUP($A16,'Enter data here!'!$C$156:$CN$160,4,FALSE)=0,"",(HLOOKUP($A16,'Enter data here!'!$C$156:$CN$160,5,FALSE)))))</f>
        <v/>
      </c>
      <c r="CF16" s="53" t="str">
        <f>IF(ISERROR(HLOOKUP($A16,'Enter data here!'!$C$156:$CN$160,4,FALSE)),"",IF('Enter data here!'!$CP$157=0,"",IF(HLOOKUP($A16,'Enter data here!'!$C$156:$CN$160,4,FALSE)=0,"",(HLOOKUP($A16,'Enter data here!'!$C$156:$CN$160,2,FALSE)))))</f>
        <v/>
      </c>
      <c r="CG16" s="53" t="str">
        <f>IF(ISERROR(HLOOKUP($A16,'Enter data here!'!$C$156:$CN$160,4,FALSE)),"",IF('Enter data here!'!$CP$157=0,"",IF(HLOOKUP($A16,'Enter data here!'!$C$156:$CN$160,4,FALSE)=0,"",(HLOOKUP($A16,'Enter data here!'!$C$156:$CN$160,4,FALSE)))))</f>
        <v/>
      </c>
      <c r="CH16" s="53" t="str">
        <f>IF(ISERROR(HLOOKUP($A16,'Enter data here!'!$C$161:$CN$165,4,FALSE)),"",IF('Enter data here!'!$CP$162=0,"",IF(HLOOKUP($A16,'Enter data here!'!$C$161:$CN$165,4,FALSE)=0,"",(HLOOKUP($A16,'Enter data here!'!$C$161:$CN$165,5,FALSE)))))</f>
        <v/>
      </c>
      <c r="CI16" s="53" t="str">
        <f>IF(ISERROR(HLOOKUP($A16,'Enter data here!'!$C$161:$CN$165,4,FALSE)),"",IF('Enter data here!'!$CP$162=0,"",IF(HLOOKUP($A16,'Enter data here!'!$C$161:$CN$165,4,FALSE)=0,"",(HLOOKUP($A16,'Enter data here!'!$C$161:$CN$165,2,FALSE)))))</f>
        <v/>
      </c>
      <c r="CJ16" s="53" t="str">
        <f>IF(ISERROR(HLOOKUP($A16,'Enter data here!'!$C$161:$CN$165,4,FALSE)),"",IF('Enter data here!'!$CP$162=0,"",IF(HLOOKUP($A16,'Enter data here!'!$C$161:$CN$165,4,FALSE)=0,"",(HLOOKUP($A16,'Enter data here!'!$C$161:$CN$165,4,FALSE)))))</f>
        <v/>
      </c>
      <c r="CK16" s="53" t="str">
        <f>IF(ISERROR(HLOOKUP($A16,'Enter data here!'!$C$166:$CN$170,4,FALSE)),"",IF('Enter data here!'!$CP$167=0,"",IF(HLOOKUP($A16,'Enter data here!'!$C$166:$CN$170,4,FALSE)=0,"",(HLOOKUP($A16,'Enter data here!'!$C$166:$CN$170,5,FALSE)))))</f>
        <v/>
      </c>
      <c r="CL16" s="53" t="str">
        <f>IF(ISERROR(HLOOKUP($A16,'Enter data here!'!$C$166:$CN$170,4,FALSE)),"",IF('Enter data here!'!$CP$167=0,"",IF(HLOOKUP($A16,'Enter data here!'!$C$166:$CN$170,4,FALSE)=0,"",(HLOOKUP($A16,'Enter data here!'!$C$166:$CN$170,2,FALSE)))))</f>
        <v/>
      </c>
      <c r="CM16" s="53" t="str">
        <f>IF(ISERROR(HLOOKUP($A16,'Enter data here!'!$C$166:$CN$170,4,FALSE)),"",IF('Enter data here!'!$CP$167=0,"",IF(HLOOKUP($A16,'Enter data here!'!$C$166:$CN$170,4,FALSE)=0,"",(HLOOKUP($A16,'Enter data here!'!$C$166:$CN$170,4,FALSE)))))</f>
        <v/>
      </c>
      <c r="CN16" s="53" t="str">
        <f>IF(ISERROR(HLOOKUP($A16,'Enter data here!'!$C$171:$CN$175,4,FALSE)),"",IF('Enter data here!'!$CP$172=0,"",IF(HLOOKUP($A16,'Enter data here!'!$C$171:$CN$175,4,FALSE)=0,"",(HLOOKUP($A16,'Enter data here!'!$C$171:$CN$175,5,FALSE)))))</f>
        <v/>
      </c>
      <c r="CO16" s="53" t="str">
        <f>IF(ISERROR(HLOOKUP($A16,'Enter data here!'!$C$171:$CN$175,4,FALSE)),"",IF('Enter data here!'!$CP$172=0,"",IF(HLOOKUP($A16,'Enter data here!'!$C$171:$CN$175,4,FALSE)=0,"",(HLOOKUP($A16,'Enter data here!'!$C$171:$CN$175,2,FALSE)))))</f>
        <v/>
      </c>
      <c r="CP16" s="53" t="str">
        <f>IF(ISERROR(HLOOKUP($A16,'Enter data here!'!$C$171:$CN$175,4,FALSE)),"",IF('Enter data here!'!$CP$172=0,"",IF(HLOOKUP($A16,'Enter data here!'!$C$171:$CN$175,4,FALSE)=0,"",(HLOOKUP($A16,'Enter data here!'!$C$171:$CN$175,4,FALSE)))))</f>
        <v/>
      </c>
      <c r="CQ16" s="53" t="str">
        <f>IF(ISERROR(HLOOKUP($A16,'Enter data here!'!$C$176:$CN$180,4,FALSE)),"",IF('Enter data here!'!$CP$177=0,"",IF(HLOOKUP($A16,'Enter data here!'!$C$176:$CN$180,4,FALSE)=0,"",(HLOOKUP($A16,'Enter data here!'!$C$176:$CN$180,5,FALSE)))))</f>
        <v/>
      </c>
      <c r="CR16" s="53" t="str">
        <f>IF(ISERROR(HLOOKUP($A16,'Enter data here!'!$C$176:$CN$180,4,FALSE)),"",IF('Enter data here!'!$CP$177=0,"",IF(HLOOKUP($A16,'Enter data here!'!$C$176:$CN$180,4,FALSE)=0,"",(HLOOKUP($A16,'Enter data here!'!$C$176:$CN$180,2,FALSE)))))</f>
        <v/>
      </c>
      <c r="CS16" s="53" t="str">
        <f>IF(ISERROR(HLOOKUP($A16,'Enter data here!'!$C$176:$CN$180,4,FALSE)),"",IF('Enter data here!'!$CP$177=0,"",IF(HLOOKUP($A16,'Enter data here!'!$C$176:$CN$180,4,FALSE)=0,"",(HLOOKUP($A16,'Enter data here!'!$C$176:$CN$180,4,FALSE)))))</f>
        <v/>
      </c>
      <c r="CT16" s="53" t="str">
        <f>IF(ISERROR(HLOOKUP($A16,'Enter data here!'!$C$181:$CN$185,4,FALSE)),"",IF('Enter data here!'!$CP$182=0,"",IF(HLOOKUP($A16,'Enter data here!'!$C$181:$CN$185,4,FALSE)=0,"",(HLOOKUP($A16,'Enter data here!'!$C$181:$CN$185,5,FALSE)))))</f>
        <v/>
      </c>
      <c r="CU16" s="53" t="str">
        <f>IF(ISERROR(HLOOKUP($A16,'Enter data here!'!$C$181:$CN$185,4,FALSE)),"",IF('Enter data here!'!$CP$182=0,"",IF(HLOOKUP($A16,'Enter data here!'!$C$181:$CN$185,4,FALSE)=0,"",(HLOOKUP($A16,'Enter data here!'!$C$181:$CN$185,2,FALSE)))))</f>
        <v/>
      </c>
      <c r="CV16" s="53" t="str">
        <f>IF(ISERROR(HLOOKUP($A16,'Enter data here!'!$C$181:$CN$185,4,FALSE)),"",IF('Enter data here!'!$CP$182=0,"",IF(HLOOKUP($A16,'Enter data here!'!$C$181:$CN$185,4,FALSE)=0,"",(HLOOKUP($A16,'Enter data here!'!$C$181:$CN$185,4,FALSE)))))</f>
        <v/>
      </c>
      <c r="CW16" s="53" t="str">
        <f>IF(ISERROR(HLOOKUP($A16,'Enter data here!'!$C$186:$CN$190,4,FALSE)),"",IF('Enter data here!'!$CP$187=0,"",IF(HLOOKUP($A16,'Enter data here!'!$C$186:$CN$190,4,FALSE)=0,"",(HLOOKUP($A16,'Enter data here!'!$C$186:$CN$190,5,FALSE)))))</f>
        <v/>
      </c>
      <c r="CX16" s="53" t="str">
        <f>IF(ISERROR(HLOOKUP($A16,'Enter data here!'!$C$186:$CN$190,4,FALSE)),"",IF('Enter data here!'!$CP$187=0,"",IF(HLOOKUP($A16,'Enter data here!'!$C$186:$CN$190,4,FALSE)=0,"",(HLOOKUP($A16,'Enter data here!'!$C$186:$CN$190,2,FALSE)))))</f>
        <v/>
      </c>
      <c r="CY16" s="53" t="str">
        <f>IF(ISERROR(HLOOKUP($A16,'Enter data here!'!$C$186:$CN$190,4,FALSE)),"",IF('Enter data here!'!$CP$187=0,"",IF(HLOOKUP($A16,'Enter data here!'!$C$186:$CN$190,4,FALSE)=0,"",(HLOOKUP($A16,'Enter data here!'!$C$186:$CN$190,4,FALSE)))))</f>
        <v/>
      </c>
      <c r="CZ16" s="53" t="str">
        <f>IF(ISERROR(HLOOKUP($A16,'Enter data here!'!$C$191:$CN$195,4,FALSE)),"",IF('Enter data here!'!$CP$192=0,"",IF(HLOOKUP($A16,'Enter data here!'!$C$191:$CN$195,4,FALSE)=0,"",(HLOOKUP($A16,'Enter data here!'!$C$191:$CN$195,5,FALSE)))))</f>
        <v/>
      </c>
      <c r="DA16" s="53" t="str">
        <f>IF(ISERROR(HLOOKUP($A16,'Enter data here!'!$C$191:$CN$195,4,FALSE)),"",IF('Enter data here!'!$CP$192=0,"",IF(HLOOKUP($A16,'Enter data here!'!$C$191:$CN$195,4,FALSE)=0,"",(HLOOKUP($A16,'Enter data here!'!$C$191:$CN$195,2,FALSE)))))</f>
        <v/>
      </c>
      <c r="DB16" s="53" t="str">
        <f>IF(ISERROR(HLOOKUP($A16,'Enter data here!'!$C$191:$CN$195,4,FALSE)),"",IF('Enter data here!'!$CP$192=0,"",IF(HLOOKUP($A16,'Enter data here!'!$C$191:$CN$195,4,FALSE)=0,"",(HLOOKUP($A16,'Enter data here!'!$C$191:$CN$195,4,FALSE)))))</f>
        <v/>
      </c>
      <c r="DC16" s="53" t="str">
        <f>IF(ISERROR(HLOOKUP($A16,'Enter data here!'!$C$196:$CN$200,4,FALSE)),"",IF('Enter data here!'!$CP$197=0,"",IF(HLOOKUP($A16,'Enter data here!'!$C$196:$CN$200,4,FALSE)=0,"",(HLOOKUP($A16,'Enter data here!'!$C$196:$CN$200,5,FALSE)))))</f>
        <v/>
      </c>
      <c r="DD16" s="53" t="str">
        <f>IF(ISERROR(HLOOKUP($A16,'Enter data here!'!$C$196:$CN$200,4,FALSE)),"",IF('Enter data here!'!$CP$197=0,"",IF(HLOOKUP($A16,'Enter data here!'!$C$196:$CN$200,4,FALSE)=0,"",(HLOOKUP($A16,'Enter data here!'!$C$196:$CN$200,2,FALSE)))))</f>
        <v/>
      </c>
      <c r="DE16" s="53" t="str">
        <f>IF(ISERROR(HLOOKUP($A16,'Enter data here!'!$C$196:$CN$200,4,FALSE)),"",IF('Enter data here!'!$CP$197=0,"",IF(HLOOKUP($A16,'Enter data here!'!$C$196:$CN$200,4,FALSE)=0,"",(HLOOKUP($A16,'Enter data here!'!$C$196:$CN$200,4,FALSE)))))</f>
        <v/>
      </c>
      <c r="DF16" s="53" t="str">
        <f>IF(ISERROR(HLOOKUP($A16,'Enter data here!'!$C$201:$CN$205,4,FALSE)),"",IF('Enter data here!'!$CP$202=0,"",IF(HLOOKUP($A16,'Enter data here!'!$C$201:$CN$205,4,FALSE)=0,"",(HLOOKUP($A16,'Enter data here!'!$C$201:$CN$205,5,FALSE)))))</f>
        <v/>
      </c>
      <c r="DG16" s="53" t="str">
        <f>IF(ISERROR(HLOOKUP($A16,'Enter data here!'!$C$201:$CN$205,4,FALSE)),"",IF('Enter data here!'!$CP$202=0,"",IF(HLOOKUP($A16,'Enter data here!'!$C$201:$CN$205,4,FALSE)=0,"",(HLOOKUP($A16,'Enter data here!'!$C$201:$CN$205,2,FALSE)))))</f>
        <v/>
      </c>
      <c r="DH16" s="53" t="str">
        <f>IF(ISERROR(HLOOKUP($A16,'Enter data here!'!$C$201:$CN$205,4,FALSE)),"",IF('Enter data here!'!$CP$202=0,"",IF(HLOOKUP($A16,'Enter data here!'!$C$201:$CN$205,4,FALSE)=0,"",(HLOOKUP($A16,'Enter data here!'!$C$201:$CN$205,4,FALSE)))))</f>
        <v/>
      </c>
      <c r="DI16" s="53" t="str">
        <f>IF(ISERROR(HLOOKUP($A16,'Enter data here!'!$C$206:$CN$210,4,FALSE)),"",IF('Enter data here!'!$CP$207=0,"",IF(HLOOKUP($A16,'Enter data here!'!$C$206:$CN$210,4,FALSE)=0,"",(HLOOKUP($A16,'Enter data here!'!$C$206:$CN$210,5,FALSE)))))</f>
        <v/>
      </c>
      <c r="DJ16" s="53" t="str">
        <f>IF(ISERROR(HLOOKUP($A16,'Enter data here!'!$C$206:$CN$210,4,FALSE)),"",IF('Enter data here!'!$CP$207=0,"",IF(HLOOKUP($A16,'Enter data here!'!$C$206:$CN$210,4,FALSE)=0,"",(HLOOKUP($A16,'Enter data here!'!$C$206:$CN$210,2,FALSE)))))</f>
        <v/>
      </c>
      <c r="DK16" s="53" t="str">
        <f>IF(ISERROR(HLOOKUP($A16,'Enter data here!'!$C$206:$CN$210,4,FALSE)),"",IF('Enter data here!'!$CP$207=0,"",IF(HLOOKUP($A16,'Enter data here!'!$C$206:$CN$210,4,FALSE)=0,"",(HLOOKUP($A16,'Enter data here!'!$C$206:$CN$210,4,FALSE)))))</f>
        <v/>
      </c>
      <c r="DL16" s="53" t="str">
        <f>IF(ISERROR(HLOOKUP($A16,'Enter data here!'!$C$211:$CN$215,4,FALSE)),"",IF('Enter data here!'!$CP$212=0,"",IF(HLOOKUP($A16,'Enter data here!'!$C$211:$CN$215,4,FALSE)=0,"",(HLOOKUP($A16,'Enter data here!'!$C$211:$CN$215,5,FALSE)))))</f>
        <v/>
      </c>
      <c r="DM16" s="53" t="str">
        <f>IF(ISERROR(HLOOKUP($A16,'Enter data here!'!$C$211:$CN$215,4,FALSE)),"",IF('Enter data here!'!$CP$212=0,"",IF(HLOOKUP($A16,'Enter data here!'!$C$211:$CN$215,4,FALSE)=0,"",(HLOOKUP($A16,'Enter data here!'!$C$211:$CN$215,2,FALSE)))))</f>
        <v/>
      </c>
      <c r="DN16" s="53" t="str">
        <f>IF(ISERROR(HLOOKUP($A16,'Enter data here!'!$C$211:$CN$215,4,FALSE)),"",IF('Enter data here!'!$CP$212=0,"",IF(HLOOKUP($A16,'Enter data here!'!$C$211:$CN$215,4,FALSE)=0,"",(HLOOKUP($A16,'Enter data here!'!$C$211:$CN$215,4,FALSE)))))</f>
        <v/>
      </c>
      <c r="DO16" s="53" t="str">
        <f>IF(ISERROR(HLOOKUP($A16,'Enter data here!'!$C$216:$CN$220,4,FALSE)),"",IF('Enter data here!'!$CP$217=0,"",IF(HLOOKUP($A16,'Enter data here!'!$C$216:$CN$220,4,FALSE)=0,"",(HLOOKUP($A16,'Enter data here!'!$C$216:$CN$220,5,FALSE)))))</f>
        <v/>
      </c>
      <c r="DP16" s="53" t="str">
        <f>IF(ISERROR(HLOOKUP($A16,'Enter data here!'!$C$216:$CN$220,4,FALSE)),"",IF('Enter data here!'!$CP$217=0,"",IF(HLOOKUP($A16,'Enter data here!'!$C$216:$CN$220,4,FALSE)=0,"",(HLOOKUP($A16,'Enter data here!'!$C$216:$CN$220,2,FALSE)))))</f>
        <v/>
      </c>
      <c r="DQ16" s="53" t="str">
        <f>IF(ISERROR(HLOOKUP($A16,'Enter data here!'!$C$216:$CN$220,4,FALSE)),"",IF('Enter data here!'!$CP$217=0,"",IF(HLOOKUP($A16,'Enter data here!'!$C$216:$CN$220,4,FALSE)=0,"",(HLOOKUP($A16,'Enter data here!'!$C$216:$CN$220,4,FALSE)))))</f>
        <v/>
      </c>
      <c r="DR16" s="53" t="str">
        <f>IF(ISERROR(HLOOKUP($A16,'Enter data here!'!$C$221:$CN$225,4,FALSE)),"",IF('Enter data here!'!$CP$222=0,"",IF(HLOOKUP($A16,'Enter data here!'!$C$221:$CN$225,4,FALSE)=0,"",(HLOOKUP($A16,'Enter data here!'!$C$221:$CN$225,5,FALSE)))))</f>
        <v/>
      </c>
      <c r="DS16" s="53" t="str">
        <f>IF(ISERROR(HLOOKUP($A16,'Enter data here!'!$C$221:$CN$225,4,FALSE)),"",IF('Enter data here!'!$CP$222=0,"",IF(HLOOKUP($A16,'Enter data here!'!$C$221:$CN$225,4,FALSE)=0,"",(HLOOKUP($A16,'Enter data here!'!$C$221:$CN$225,2,FALSE)))))</f>
        <v/>
      </c>
      <c r="DT16" s="53" t="str">
        <f>IF(ISERROR(HLOOKUP($A16,'Enter data here!'!$C$221:$CN$225,4,FALSE)),"",IF('Enter data here!'!$CP$222=0,"",IF(HLOOKUP($A16,'Enter data here!'!$C$221:$CN$225,4,FALSE)=0,"",(HLOOKUP($A16,'Enter data here!'!$C$221:$CN$225,4,FALSE)))))</f>
        <v/>
      </c>
    </row>
    <row r="17" spans="1:124">
      <c r="A17" s="13">
        <v>8</v>
      </c>
      <c r="B17" s="43" t="str">
        <f>IF(ISERROR(HLOOKUP($A17,'Enter data here!'!$C$21:$CN$25,4,FALSE)),"",IF('Enter data here!'!$CP$22=0,"",IF(HLOOKUP($A17,'Enter data here!'!$C$21:$CN$25,4,FALSE)=0,"",(HLOOKUP($A17,'Enter data here!'!$C$21:$CN$25,5,FALSE)))))</f>
        <v/>
      </c>
      <c r="C17" s="43" t="str">
        <f>IF(ISERROR(HLOOKUP($A17,'Enter data here!'!$C$21:$CN$25,4,FALSE)),"",IF('Enter data here!'!$CP$22=0,"",IF(HLOOKUP($A17,'Enter data here!'!$C$21:$CN$25,4,FALSE)=0,"",(HLOOKUP($A17,'Enter data here!'!$C$21:$CN$25,2,FALSE)))))</f>
        <v/>
      </c>
      <c r="D17" s="43" t="str">
        <f>IF(ISERROR(HLOOKUP($A17,'Enter data here!'!$C$21:$CN$25,4,FALSE)),"",IF('Enter data here!'!$CP$22=0,"",IF(HLOOKUP($A17,'Enter data here!'!$C$21:$CN$25,4,FALSE)=0,"",(HLOOKUP($A17,'Enter data here!'!$C$21:$CN$25,4,FALSE)))))</f>
        <v/>
      </c>
      <c r="E17" s="43" t="str">
        <f ca="1">IF(ISERROR(HLOOKUP($A17,'Enter data here!'!$C$26:$CN$30,4,FALSE)),"",IF('Enter data here!'!$CP$27=0,"",IF(HLOOKUP($A17,'Enter data here!'!$C$26:$CN$30,4,FALSE)=0,"",(HLOOKUP($A17,'Enter data here!'!$C$26:$CN$30,5,FALSE)))))</f>
        <v>Joel West </v>
      </c>
      <c r="F17" s="43">
        <f ca="1">IF(ISERROR(HLOOKUP($A17,'Enter data here!'!$C$26:$CN$30,4,FALSE)),"",IF('Enter data here!'!$CP$27=0,"",IF(HLOOKUP($A17,'Enter data here!'!$C$26:$CN$30,4,FALSE)=0,"",(HLOOKUP($A17,'Enter data here!'!$C$26:$CN$30,2,FALSE)))))</f>
        <v>42.96</v>
      </c>
      <c r="G17" s="43">
        <f ca="1">IF(ISERROR(HLOOKUP($A17,'Enter data here!'!$C$26:$CN$30,4,FALSE)),"",IF('Enter data here!'!$CP$27=0,"",IF(HLOOKUP($A17,'Enter data here!'!$C$26:$CN$30,4,FALSE)=0,"",(HLOOKUP($A17,'Enter data here!'!$C$26:$CN$30,4,FALSE)))))</f>
        <v>867.55121042828966</v>
      </c>
      <c r="H17" s="43" t="str">
        <f ca="1">IF(ISERROR(HLOOKUP($A17,'Enter data here!'!$C$31:$CN$35,4,FALSE)),"",IF('Enter data here!'!$CP$32=0,"",IF(HLOOKUP($A17,'Enter data here!'!$C$31:$CN$35,4,FALSE)=0,"",(HLOOKUP($A17,'Enter data here!'!$C$31:$CN$35,5,FALSE)))))</f>
        <v>Simon Thornton </v>
      </c>
      <c r="I17" s="43">
        <f ca="1">IF(ISERROR(HLOOKUP($A17,'Enter data here!'!$C$31:$CN$35,4,FALSE)),"",IF('Enter data here!'!$CP$32=0,"",IF(HLOOKUP($A17,'Enter data here!'!$C$31:$CN$35,4,FALSE)=0,"",(HLOOKUP($A17,'Enter data here!'!$C$31:$CN$35,2,FALSE)))))</f>
        <v>39.799999999999997</v>
      </c>
      <c r="J17" s="43">
        <f ca="1">IF(ISERROR(HLOOKUP($A17,'Enter data here!'!$C$31:$CN$35,4,FALSE)),"",IF('Enter data here!'!$CP$32=0,"",IF(HLOOKUP($A17,'Enter data here!'!$C$31:$CN$35,4,FALSE)=0,"",(HLOOKUP($A17,'Enter data here!'!$C$31:$CN$35,4,FALSE)))))</f>
        <v>915.32663316582705</v>
      </c>
      <c r="K17" s="43" t="str">
        <f ca="1">IF(ISERROR(HLOOKUP($A17,'Enter data here!'!$C$36:$CN$40,4,FALSE)),"",IF('Enter data here!'!$CP$37=0,"",IF(HLOOKUP($A17,'Enter data here!'!$C$36:$CN$40,4,FALSE)=0,"",(HLOOKUP($A17,'Enter data here!'!$C$36:$CN$40,5,FALSE)))))</f>
        <v>Stefan Bernardy</v>
      </c>
      <c r="L17" s="43">
        <f ca="1">IF(ISERROR(HLOOKUP($A17,'Enter data here!'!$C$36:$CN$40,4,FALSE)),"",IF('Enter data here!'!$CP$37=0,"",IF(HLOOKUP($A17,'Enter data here!'!$C$36:$CN$40,4,FALSE)=0,"",(HLOOKUP($A17,'Enter data here!'!$C$36:$CN$40,2,FALSE)))))</f>
        <v>39</v>
      </c>
      <c r="M17" s="43">
        <f ca="1">IF(ISERROR(HLOOKUP($A17,'Enter data here!'!$C$36:$CN$40,4,FALSE)),"",IF('Enter data here!'!$CP$37=0,"",IF(HLOOKUP($A17,'Enter data here!'!$C$36:$CN$40,4,FALSE)=0,"",(HLOOKUP($A17,'Enter data here!'!$C$36:$CN$40,4,FALSE)))))</f>
        <v>874.61538461538157</v>
      </c>
      <c r="N17" s="43" t="str">
        <f ca="1">IF(ISERROR(HLOOKUP($A17,'Enter data here!'!$C$41:$CN$45,4,FALSE)),"",IF('Enter data here!'!$CP$42=0,"",IF(HLOOKUP($A17,'Enter data here!'!$C$41:$CN$45,4,FALSE)=0,"",(HLOOKUP($A17,'Enter data here!'!$C$41:$CN$45,5,FALSE)))))</f>
        <v>Peter Kowalski</v>
      </c>
      <c r="O17" s="43">
        <f ca="1">IF(ISERROR(HLOOKUP($A17,'Enter data here!'!$C$41:$CN$45,4,FALSE)),"",IF('Enter data here!'!$CP$42=0,"",IF(HLOOKUP($A17,'Enter data here!'!$C$41:$CN$45,4,FALSE)=0,"",(HLOOKUP($A17,'Enter data here!'!$C$41:$CN$45,2,FALSE)))))</f>
        <v>42.84</v>
      </c>
      <c r="P17" s="43">
        <f ca="1">IF(ISERROR(HLOOKUP($A17,'Enter data here!'!$C$41:$CN$45,4,FALSE)),"",IF('Enter data here!'!$CP$42=0,"",IF(HLOOKUP($A17,'Enter data here!'!$C$41:$CN$45,4,FALSE)=0,"",(HLOOKUP($A17,'Enter data here!'!$C$41:$CN$45,4,FALSE)))))</f>
        <v>873.01587301587074</v>
      </c>
      <c r="Q17" s="43" t="str">
        <f ca="1">IF(ISERROR(HLOOKUP($A17,'Enter data here!'!$C$46:$CN$50,4,FALSE)),"",IF('Enter data here!'!$CP$47=0,"",IF(HLOOKUP($A17,'Enter data here!'!$C$46:$CN$50,4,FALSE)=0,"",(HLOOKUP($A17,'Enter data here!'!$C$46:$CN$50,5,FALSE)))))</f>
        <v>Mark Treble</v>
      </c>
      <c r="R17" s="43">
        <f ca="1">IF(ISERROR(HLOOKUP($A17,'Enter data here!'!$C$46:$CN$50,4,FALSE)),"",IF('Enter data here!'!$CP$47=0,"",IF(HLOOKUP($A17,'Enter data here!'!$C$46:$CN$50,4,FALSE)=0,"",(HLOOKUP($A17,'Enter data here!'!$C$46:$CN$50,2,FALSE)))))</f>
        <v>44.14</v>
      </c>
      <c r="S17" s="43">
        <f ca="1">IF(ISERROR(HLOOKUP($A17,'Enter data here!'!$C$46:$CN$50,4,FALSE)),"",IF('Enter data here!'!$CP$47=0,"",IF(HLOOKUP($A17,'Enter data here!'!$C$46:$CN$50,4,FALSE)=0,"",(HLOOKUP($A17,'Enter data here!'!$C$46:$CN$50,4,FALSE)))))</f>
        <v>888.08337109196259</v>
      </c>
      <c r="T17" s="43" t="str">
        <f ca="1">IF(ISERROR(HLOOKUP($A17,'Enter data here!'!$C$51:$CN$55,4,FALSE)),"",IF('Enter data here!'!$CP$52=0,"",IF(HLOOKUP($A17,'Enter data here!'!$C$51:$CN$55,4,FALSE)=0,"",(HLOOKUP($A17,'Enter data here!'!$C$51:$CN$55,5,FALSE)))))</f>
        <v>Markus Meissner</v>
      </c>
      <c r="U17" s="43">
        <f ca="1">IF(ISERROR(HLOOKUP($A17,'Enter data here!'!$C$51:$CN$55,4,FALSE)),"",IF('Enter data here!'!$CP$52=0,"",IF(HLOOKUP($A17,'Enter data here!'!$C$51:$CN$55,4,FALSE)=0,"",(HLOOKUP($A17,'Enter data here!'!$C$51:$CN$55,2,FALSE)))))</f>
        <v>44.2</v>
      </c>
      <c r="V17" s="43">
        <f ca="1">IF(ISERROR(HLOOKUP($A17,'Enter data here!'!$C$51:$CN$55,4,FALSE)),"",IF('Enter data here!'!$CP$52=0,"",IF(HLOOKUP($A17,'Enter data here!'!$C$51:$CN$55,4,FALSE)=0,"",(HLOOKUP($A17,'Enter data here!'!$C$51:$CN$55,4,FALSE)))))</f>
        <v>863.34841628957406</v>
      </c>
      <c r="W17" s="43" t="str">
        <f ca="1">IF(ISERROR(HLOOKUP($A17,'Enter data here!'!$C$56:$CN$60,4,FALSE)),"",IF('Enter data here!'!$CP$57=0,"",IF(HLOOKUP($A17,'Enter data here!'!$C$56:$CN$60,4,FALSE)=0,"",(HLOOKUP($A17,'Enter data here!'!$C$56:$CN$60,5,FALSE)))))</f>
        <v>Tobias Reik</v>
      </c>
      <c r="X17" s="43">
        <f ca="1">IF(ISERROR(HLOOKUP($A17,'Enter data here!'!$C$56:$CN$60,4,FALSE)),"",IF('Enter data here!'!$CP$57=0,"",IF(HLOOKUP($A17,'Enter data here!'!$C$56:$CN$60,4,FALSE)=0,"",(HLOOKUP($A17,'Enter data here!'!$C$56:$CN$60,2,FALSE)))))</f>
        <v>42.5</v>
      </c>
      <c r="Y17" s="43">
        <f ca="1">IF(ISERROR(HLOOKUP($A17,'Enter data here!'!$C$56:$CN$60,4,FALSE)),"",IF('Enter data here!'!$CP$57=0,"",IF(HLOOKUP($A17,'Enter data here!'!$C$56:$CN$60,4,FALSE)=0,"",(HLOOKUP($A17,'Enter data here!'!$C$56:$CN$60,4,FALSE)))))</f>
        <v>870.35294117645196</v>
      </c>
      <c r="Z17" s="43" t="str">
        <f>IF(ISERROR(HLOOKUP($A17,'Enter data here!'!$C$61:$CN$65,4,FALSE)),"",IF('Enter data here!'!$CP$62=0,"",IF(HLOOKUP($A17,'Enter data here!'!$C$61:$CN$65,4,FALSE)=0,"",(HLOOKUP($A17,'Enter data here!'!$C$61:$CN$65,5,FALSE)))))</f>
        <v/>
      </c>
      <c r="AA17" s="43" t="str">
        <f>IF(ISERROR(HLOOKUP($A17,'Enter data here!'!$C$61:$CN$65,4,FALSE)),"",IF('Enter data here!'!$CP$62=0,"",IF(HLOOKUP($A17,'Enter data here!'!$C$61:$CN$65,4,FALSE)=0,"",(HLOOKUP($A17,'Enter data here!'!$C$61:$CN$65,2,FALSE)))))</f>
        <v/>
      </c>
      <c r="AB17" s="43" t="str">
        <f>IF(ISERROR(HLOOKUP($A17,'Enter data here!'!$C$61:$CN$65,4,FALSE)),"",IF('Enter data here!'!$CP$62=0,"",IF(HLOOKUP($A17,'Enter data here!'!$C$61:$CN$65,4,FALSE)=0,"",(HLOOKUP($A17,'Enter data here!'!$C$61:$CN$65,4,FALSE)))))</f>
        <v/>
      </c>
      <c r="AC17" s="43" t="str">
        <f>IF(ISERROR(HLOOKUP($A17,'Enter data here!'!$C$66:$CN$70,4,FALSE)),"",IF('Enter data here!'!$CP$67=0,"",IF(HLOOKUP($A17,'Enter data here!'!$C$66:$CN$70,4,FALSE)=0,"",(HLOOKUP($A17,'Enter data here!'!$C$66:$CN$70,5,FALSE)))))</f>
        <v/>
      </c>
      <c r="AD17" s="43" t="str">
        <f>IF(ISERROR(HLOOKUP($A17,'Enter data here!'!$C$66:$CN$70,4,FALSE)),"",IF('Enter data here!'!$CP$67=0,"",IF(HLOOKUP($A17,'Enter data here!'!$C$66:$CN$70,4,FALSE)=0,"",(HLOOKUP($A17,'Enter data here!'!$C$66:$CN$70,2,FALSE)))))</f>
        <v/>
      </c>
      <c r="AE17" s="43" t="str">
        <f>IF(ISERROR(HLOOKUP($A17,'Enter data here!'!$C$66:$CN$70,4,FALSE)),"",IF('Enter data here!'!$CP$67=0,"",IF(HLOOKUP($A17,'Enter data here!'!$C$66:$CN$70,4,FALSE)=0,"",(HLOOKUP($A17,'Enter data here!'!$C$66:$CN$70,4,FALSE)))))</f>
        <v/>
      </c>
      <c r="AF17" s="43" t="str">
        <f>IF(ISERROR(HLOOKUP($A17,'Enter data here!'!$C$71:$CN$75,4,FALSE)),"",IF('Enter data here!'!$CP$72=0,"",IF(HLOOKUP($A17,'Enter data here!'!$C$71:$CN$75,4,FALSE)=0,"",(HLOOKUP($A17,'Enter data here!'!$C$71:$CN$75,5,FALSE)))))</f>
        <v/>
      </c>
      <c r="AG17" s="43" t="str">
        <f>IF(ISERROR(HLOOKUP($A17,'Enter data here!'!$C$71:$CN$75,4,FALSE)),"",IF('Enter data here!'!$CP$72=0,"",IF(HLOOKUP($A17,'Enter data here!'!$C$71:$CN$75,4,FALSE)=0,"",(HLOOKUP($A17,'Enter data here!'!$C$71:$CN$75,2,FALSE)))))</f>
        <v/>
      </c>
      <c r="AH17" s="43" t="str">
        <f>IF(ISERROR(HLOOKUP($A17,'Enter data here!'!$C$71:$CN$75,4,FALSE)),"",IF('Enter data here!'!$CP$72=0,"",IF(HLOOKUP($A17,'Enter data here!'!$C$71:$CN$75,4,FALSE)=0,"",(HLOOKUP($A17,'Enter data here!'!$C$71:$CN$75,4,FALSE)))))</f>
        <v/>
      </c>
      <c r="AI17" s="43" t="str">
        <f>IF(ISERROR(HLOOKUP($A17,'Enter data here!'!$C$76:$CN$80,4,FALSE)),"",IF('Enter data here!'!$CP$77=0,"",IF(HLOOKUP($A17,'Enter data here!'!$C$76:$CN$80,4,FALSE)=0,"",(HLOOKUP($A17,'Enter data here!'!$C$76:$CN$80,5,FALSE)))))</f>
        <v/>
      </c>
      <c r="AJ17" s="43" t="str">
        <f>IF(ISERROR(HLOOKUP($A17,'Enter data here!'!$C$76:$CN$80,4,FALSE)),"",IF('Enter data here!'!$CP$77=0,"",IF(HLOOKUP($A17,'Enter data here!'!$C$76:$CN$80,4,FALSE)=0,"",(HLOOKUP($A17,'Enter data here!'!$C$76:$CN$80,2,FALSE)))))</f>
        <v/>
      </c>
      <c r="AK17" s="43" t="str">
        <f>IF(ISERROR(HLOOKUP($A17,'Enter data here!'!$C$76:$CN$80,4,FALSE)),"",IF('Enter data here!'!$CP$77=0,"",IF(HLOOKUP($A17,'Enter data here!'!$C$76:$CN$80,4,FALSE)=0,"",(HLOOKUP($A17,'Enter data here!'!$C$76:$CN$80,4,FALSE)))))</f>
        <v/>
      </c>
      <c r="AL17" s="43" t="str">
        <f>IF(ISERROR(HLOOKUP($A17,'Enter data here!'!$C$81:$CN$85,4,FALSE)),"",IF('Enter data here!'!$CP$82=0,"",IF(HLOOKUP($A17,'Enter data here!'!$C$81:$CN$85,4,FALSE)=0,"",(HLOOKUP($A17,'Enter data here!'!$C$81:$CN$85,5,FALSE)))))</f>
        <v/>
      </c>
      <c r="AM17" s="43" t="str">
        <f>IF(ISERROR(HLOOKUP($A17,'Enter data here!'!$C$81:$CN$85,4,FALSE)),"",IF('Enter data here!'!$CP$82=0,"",IF(HLOOKUP($A17,'Enter data here!'!$C$81:$CN$85,4,FALSE)=0,"",(HLOOKUP($A17,'Enter data here!'!$C$81:$CN$85,2,FALSE)))))</f>
        <v/>
      </c>
      <c r="AN17" s="43" t="str">
        <f>IF(ISERROR(HLOOKUP($A17,'Enter data here!'!$C$81:$CN$85,4,FALSE)),"",IF('Enter data here!'!$CP$82=0,"",IF(HLOOKUP($A17,'Enter data here!'!$C$81:$CN$85,4,FALSE)=0,"",(HLOOKUP($A17,'Enter data here!'!$C$81:$CN$85,4,FALSE)))))</f>
        <v/>
      </c>
      <c r="AO17" s="43" t="str">
        <f>IF(ISERROR(HLOOKUP($A17,'Enter data here!'!$C$86:$CN$90,4,FALSE)),"",IF('Enter data here!'!$CP$87=0,"",IF(HLOOKUP($A17,'Enter data here!'!$C$86:$CN$90,4,FALSE)=0,"",(HLOOKUP($A17,'Enter data here!'!$C$86:$CN$90,5,FALSE)))))</f>
        <v/>
      </c>
      <c r="AP17" s="43" t="str">
        <f>IF(ISERROR(HLOOKUP($A17,'Enter data here!'!$C$86:$CN$90,4,FALSE)),"",IF('Enter data here!'!$CP$87=0,"",IF(HLOOKUP($A17,'Enter data here!'!$C$86:$CN$90,4,FALSE)=0,"",(HLOOKUP($A17,'Enter data here!'!$C$86:$CN$90,2,FALSE)))))</f>
        <v/>
      </c>
      <c r="AQ17" s="43" t="str">
        <f>IF(ISERROR(HLOOKUP($A17,'Enter data here!'!$C$86:$CN$90,4,FALSE)),"",IF('Enter data here!'!$CP$87=0,"",IF(HLOOKUP($A17,'Enter data here!'!$C$86:$CN$90,4,FALSE)=0,"",(HLOOKUP($A17,'Enter data here!'!$C$86:$CN$90,4,FALSE)))))</f>
        <v/>
      </c>
      <c r="AR17" s="43" t="str">
        <f>IF(ISERROR(HLOOKUP($A17,'Enter data here!'!$C$91:$CN$95,4,FALSE)),"",IF('Enter data here!'!$CP$92=0,"",IF(HLOOKUP($A17,'Enter data here!'!$C$91:$CN$95,4,FALSE)=0,"",(HLOOKUP($A17,'Enter data here!'!$C$91:$CN$95,5,FALSE)))))</f>
        <v/>
      </c>
      <c r="AS17" s="43" t="str">
        <f>IF(ISERROR(HLOOKUP($A17,'Enter data here!'!$C$91:$CN$95,4,FALSE)),"",IF('Enter data here!'!$CP$92=0,"",IF(HLOOKUP($A17,'Enter data here!'!$C$91:$CN$95,4,FALSE)=0,"",(HLOOKUP($A17,'Enter data here!'!$C$91:$CN$95,2,FALSE)))))</f>
        <v/>
      </c>
      <c r="AT17" s="43" t="str">
        <f>IF(ISERROR(HLOOKUP($A17,'Enter data here!'!$C$91:$CN$95,4,FALSE)),"",IF('Enter data here!'!$CP$92=0,"",IF(HLOOKUP($A17,'Enter data here!'!$C$91:$CN$95,4,FALSE)=0,"",(HLOOKUP($A17,'Enter data here!'!$C$91:$CN$95,4,FALSE)))))</f>
        <v/>
      </c>
      <c r="AU17" s="43" t="str">
        <f>IF(ISERROR(HLOOKUP($A17,'Enter data here!'!$C$96:$CN$100,4,FALSE)),"",IF('Enter data here!'!$CP$97=0,"",IF(HLOOKUP($A17,'Enter data here!'!$C$96:$CN$100,4,FALSE)=0,"",(HLOOKUP($A17,'Enter data here!'!$C$96:$CN$100,5,FALSE)))))</f>
        <v/>
      </c>
      <c r="AV17" s="43" t="str">
        <f>IF(ISERROR(HLOOKUP($A17,'Enter data here!'!$C$96:$CN$100,4,FALSE)),"",IF('Enter data here!'!$CP$97=0,"",IF(HLOOKUP($A17,'Enter data here!'!$C$96:$CN$100,4,FALSE)=0,"",(HLOOKUP($A17,'Enter data here!'!$C$96:$CN$100,2,FALSE)))))</f>
        <v/>
      </c>
      <c r="AW17" s="43" t="str">
        <f>IF(ISERROR(HLOOKUP($A17,'Enter data here!'!$C$96:$CN$100,4,FALSE)),"",IF('Enter data here!'!$CP$97=0,"",IF(HLOOKUP($A17,'Enter data here!'!$C$96:$CN$100,4,FALSE)=0,"",(HLOOKUP($A17,'Enter data here!'!$C$96:$CN$100,4,FALSE)))))</f>
        <v/>
      </c>
      <c r="AX17" s="43" t="str">
        <f>IF(ISERROR(HLOOKUP($A17,'Enter data here!'!$C$101:$CN$105,4,FALSE)),"",IF('Enter data here!'!$CP$102=0,"",IF(HLOOKUP($A17,'Enter data here!'!$C$101:$CN$105,4,FALSE)=0,"",(HLOOKUP($A17,'Enter data here!'!$C$101:$CN$105,5,FALSE)))))</f>
        <v/>
      </c>
      <c r="AY17" s="43" t="str">
        <f>IF(ISERROR(HLOOKUP($A17,'Enter data here!'!$C$101:$CN$105,4,FALSE)),"",IF('Enter data here!'!$CP$102=0,"",IF(HLOOKUP($A17,'Enter data here!'!$C$101:$CN$105,4,FALSE)=0,"",(HLOOKUP($A17,'Enter data here!'!$C$101:$CN$105,2,FALSE)))))</f>
        <v/>
      </c>
      <c r="AZ17" s="43" t="str">
        <f>IF(ISERROR(HLOOKUP($A17,'Enter data here!'!$C$101:$CN$105,4,FALSE)),"",IF('Enter data here!'!$CP$102=0,"",IF(HLOOKUP($A17,'Enter data here!'!$C$101:$CN$105,4,FALSE)=0,"",(HLOOKUP($A17,'Enter data here!'!$C$101:$CN$105,4,FALSE)))))</f>
        <v/>
      </c>
      <c r="BA17" s="43" t="str">
        <f>IF(ISERROR(HLOOKUP($A17,'Enter data here!'!$C$106:$CN$110,4,FALSE)),"",IF('Enter data here!'!$CP$107=0,"",IF(HLOOKUP($A17,'Enter data here!'!$C$106:$CN$110,4,FALSE)=0,"",(HLOOKUP($A17,'Enter data here!'!$C$106:$CN$110,5,FALSE)))))</f>
        <v/>
      </c>
      <c r="BB17" s="43" t="str">
        <f>IF(ISERROR(HLOOKUP($A17,'Enter data here!'!$C$106:$CN$110,4,FALSE)),"",IF('Enter data here!'!$CP$107=0,"",IF(HLOOKUP($A17,'Enter data here!'!$C$106:$CN$110,4,FALSE)=0,"",(HLOOKUP($A17,'Enter data here!'!$C$106:$CN$110,2,FALSE)))))</f>
        <v/>
      </c>
      <c r="BC17" s="43" t="str">
        <f>IF(ISERROR(HLOOKUP($A17,'Enter data here!'!$C$106:$CN$110,4,FALSE)),"",IF('Enter data here!'!$CP$107=0,"",IF(HLOOKUP($A17,'Enter data here!'!$C$106:$CN$110,4,FALSE)=0,"",(HLOOKUP($A17,'Enter data here!'!$C$106:$CN$110,4,FALSE)))))</f>
        <v/>
      </c>
      <c r="BD17" s="43" t="str">
        <f>IF(ISERROR(HLOOKUP($A17,'Enter data here!'!$C$111:$CN$115,4,FALSE)),"",IF('Enter data here!'!$CP$112=0,"",IF(HLOOKUP($A17,'Enter data here!'!$C$111:$CN$115,4,FALSE)=0,"",(HLOOKUP($A17,'Enter data here!'!$C$111:$CN$115,5,FALSE)))))</f>
        <v/>
      </c>
      <c r="BE17" s="43" t="str">
        <f>IF(ISERROR(HLOOKUP($A17,'Enter data here!'!$C$111:$CN$115,4,FALSE)),"",IF('Enter data here!'!$CP$112=0,"",IF(HLOOKUP($A17,'Enter data here!'!$C$111:$CN$115,4,FALSE)=0,"",(HLOOKUP($A17,'Enter data here!'!$C$111:$CN$115,2,FALSE)))))</f>
        <v/>
      </c>
      <c r="BF17" s="43" t="str">
        <f>IF(ISERROR(HLOOKUP($A17,'Enter data here!'!$C$111:$CN$115,4,FALSE)),"",IF('Enter data here!'!$CP$112=0,"",IF(HLOOKUP($A17,'Enter data here!'!$C$111:$CN$115,4,FALSE)=0,"",(HLOOKUP($A17,'Enter data here!'!$C$111:$CN$115,4,FALSE)))))</f>
        <v/>
      </c>
      <c r="BG17" s="43" t="str">
        <f>IF(ISERROR(HLOOKUP($A17,'Enter data here!'!$C$116:$CN$120,4,FALSE)),"",IF('Enter data here!'!$CP$117=0,"",IF(HLOOKUP($A17,'Enter data here!'!$C$116:$CN$120,4,FALSE)=0,"",(HLOOKUP($A17,'Enter data here!'!$C$116:$CN$120,5,FALSE)))))</f>
        <v/>
      </c>
      <c r="BH17" s="53" t="str">
        <f>IF(ISERROR(HLOOKUP($A17,'Enter data here!'!$C$116:$CN$120,4,FALSE)),"",IF('Enter data here!'!$CP$117=0,"",IF(HLOOKUP($A17,'Enter data here!'!$C$116:$CN$120,4,FALSE)=0,"",(HLOOKUP($A17,'Enter data here!'!$C$116:$CN$120,2,FALSE)))))</f>
        <v/>
      </c>
      <c r="BI17" s="53" t="str">
        <f>IF(ISERROR(HLOOKUP($A17,'Enter data here!'!$C$116:$CN$120,4,FALSE)),"",IF('Enter data here!'!$CP$117=0,"",IF(HLOOKUP($A17,'Enter data here!'!$C$116:$CN$120,4,FALSE)=0,"",(HLOOKUP($A17,'Enter data here!'!$C$116:$CN$120,4,FALSE)))))</f>
        <v/>
      </c>
      <c r="BJ17" s="53" t="str">
        <f>IF(ISERROR(HLOOKUP($A17,'Enter data here!'!$C$121:$CN$125,4,FALSE)),"",IF('Enter data here!'!$CP$122=0,"",IF(HLOOKUP($A17,'Enter data here!'!$C$121:$CN$125,4,FALSE)=0,"",(HLOOKUP($A17,'Enter data here!'!$C$121:$CN$125,5,FALSE)))))</f>
        <v/>
      </c>
      <c r="BK17" s="53" t="str">
        <f>IF(ISERROR(HLOOKUP($A17,'Enter data here!'!$C$121:$CN$125,4,FALSE)),"",IF('Enter data here!'!$CP$122=0,"",IF(HLOOKUP($A17,'Enter data here!'!$C$121:$CN$125,4,FALSE)=0,"",(HLOOKUP($A17,'Enter data here!'!$C$121:$CN$125,2,FALSE)))))</f>
        <v/>
      </c>
      <c r="BL17" s="53" t="str">
        <f>IF(ISERROR(HLOOKUP($A17,'Enter data here!'!$C$121:$CN$125,4,FALSE)),"",IF('Enter data here!'!$CP$122=0,"",IF(HLOOKUP($A17,'Enter data here!'!$C$121:$CN$125,4,FALSE)=0,"",(HLOOKUP($A17,'Enter data here!'!$C$121:$CN$125,4,FALSE)))))</f>
        <v/>
      </c>
      <c r="BM17" s="53" t="str">
        <f>IF(ISERROR(HLOOKUP($A17,'Enter data here!'!$C$126:$CN$130,4,FALSE)),"",IF('Enter data here!'!$CP$127=0,"",IF(HLOOKUP($A17,'Enter data here!'!$C$126:$CN$130,4,FALSE)=0,"",(HLOOKUP($A17,'Enter data here!'!$C$126:$CN$130,5,FALSE)))))</f>
        <v/>
      </c>
      <c r="BN17" s="53" t="str">
        <f>IF(ISERROR(HLOOKUP($A17,'Enter data here!'!$C$126:$CN$130,4,FALSE)),"",IF('Enter data here!'!$CP$127=0,"",IF(HLOOKUP($A17,'Enter data here!'!$C$126:$CN$130,4,FALSE)=0,"",(HLOOKUP($A17,'Enter data here!'!$C$126:$CN$130,2,FALSE)))))</f>
        <v/>
      </c>
      <c r="BO17" s="53" t="str">
        <f>IF(ISERROR(HLOOKUP($A17,'Enter data here!'!$C$126:$CN$130,4,FALSE)),"",IF('Enter data here!'!$CP$127=0,"",IF(HLOOKUP($A17,'Enter data here!'!$C$126:$CN$130,4,FALSE)=0,"",(HLOOKUP($A17,'Enter data here!'!$C$126:$CN$130,4,FALSE)))))</f>
        <v/>
      </c>
      <c r="BP17" s="53" t="str">
        <f>IF(ISERROR(HLOOKUP($A17,'Enter data here!'!$C$131:$CN$135,4,FALSE)),"",IF('Enter data here!'!$CP$132=0,"",IF(HLOOKUP($A17,'Enter data here!'!$C$131:$CN$135,4,FALSE)=0,"",(HLOOKUP($A17,'Enter data here!'!$C$131:$CN$135,5,FALSE)))))</f>
        <v/>
      </c>
      <c r="BQ17" s="53" t="str">
        <f>IF(ISERROR(HLOOKUP($A17,'Enter data here!'!$C$131:$CN$135,4,FALSE)),"",IF('Enter data here!'!$CP$132=0,"",IF(HLOOKUP($A17,'Enter data here!'!$C$131:$CN$135,4,FALSE)=0,"",(HLOOKUP($A17,'Enter data here!'!$C$131:$CN$135,2,FALSE)))))</f>
        <v/>
      </c>
      <c r="BR17" s="53" t="str">
        <f>IF(ISERROR(HLOOKUP($A17,'Enter data here!'!$C$131:$CN$135,4,FALSE)),"",IF('Enter data here!'!$CP$132=0,"",IF(HLOOKUP($A17,'Enter data here!'!$C$131:$CN$135,4,FALSE)=0,"",(HLOOKUP($A17,'Enter data here!'!$C$131:$CN$135,4,FALSE)))))</f>
        <v/>
      </c>
      <c r="BS17" s="53" t="str">
        <f>IF(ISERROR(HLOOKUP($A17,'Enter data here!'!$C$136:$CN$140,4,FALSE)),"",IF('Enter data here!'!$CP$137=0,"",IF(HLOOKUP($A17,'Enter data here!'!$C$136:$CN$140,4,FALSE)=0,"",(HLOOKUP($A17,'Enter data here!'!$C$136:$CN$140,5,FALSE)))))</f>
        <v/>
      </c>
      <c r="BT17" s="53" t="str">
        <f>IF(ISERROR(HLOOKUP($A17,'Enter data here!'!$C$136:$CN$140,4,FALSE)),"",IF('Enter data here!'!$CP$137=0,"",IF(HLOOKUP($A17,'Enter data here!'!$C$136:$CN$140,4,FALSE)=0,"",(HLOOKUP($A17,'Enter data here!'!$C$136:$CN$140,2,FALSE)))))</f>
        <v/>
      </c>
      <c r="BU17" s="53" t="str">
        <f>IF(ISERROR(HLOOKUP($A17,'Enter data here!'!$C$136:$CN$140,4,FALSE)),"",IF('Enter data here!'!$CP$137=0,"",IF(HLOOKUP($A17,'Enter data here!'!$C$136:$CN$140,4,FALSE)=0,"",(HLOOKUP($A17,'Enter data here!'!$C$136:$CN$140,4,FALSE)))))</f>
        <v/>
      </c>
      <c r="BV17" s="53" t="str">
        <f>IF(ISERROR(HLOOKUP($A17,'Enter data here!'!$C$141:$CN$145,4,FALSE)),"",IF('Enter data here!'!$CP$142=0,"",IF(HLOOKUP($A17,'Enter data here!'!$C$141:$CN$145,4,FALSE)=0,"",(HLOOKUP($A17,'Enter data here!'!$C$141:$CN$145,5,FALSE)))))</f>
        <v/>
      </c>
      <c r="BW17" s="53" t="str">
        <f>IF(ISERROR(HLOOKUP($A17,'Enter data here!'!$C$141:$CN$145,4,FALSE)),"",IF('Enter data here!'!$CP$142=0,"",IF(HLOOKUP($A17,'Enter data here!'!$C$141:$CN$145,4,FALSE)=0,"",(HLOOKUP($A17,'Enter data here!'!$C$141:$CN$145,2,FALSE)))))</f>
        <v/>
      </c>
      <c r="BX17" s="53" t="str">
        <f>IF(ISERROR(HLOOKUP($A17,'Enter data here!'!$C$141:$CN$145,4,FALSE)),"",IF('Enter data here!'!$CP$142=0,"",IF(HLOOKUP($A17,'Enter data here!'!$C$141:$CN$145,4,FALSE)=0,"",(HLOOKUP($A17,'Enter data here!'!$C$141:$CN$145,4,FALSE)))))</f>
        <v/>
      </c>
      <c r="BY17" s="53" t="str">
        <f>IF(ISERROR(HLOOKUP($A17,'Enter data here!'!$C$146:$CN$150,4,FALSE)),"",IF('Enter data here!'!$CP$147=0,"",IF(HLOOKUP($A17,'Enter data here!'!$C$146:$CN$150,4,FALSE)=0,"",(HLOOKUP($A17,'Enter data here!'!$C$146:$CN$150,5,FALSE)))))</f>
        <v/>
      </c>
      <c r="BZ17" s="53" t="str">
        <f>IF(ISERROR(HLOOKUP($A17,'Enter data here!'!$C$146:$CN$150,4,FALSE)),"",IF('Enter data here!'!$CP$147=0,"",IF(HLOOKUP($A17,'Enter data here!'!$C$146:$CN$150,4,FALSE)=0,"",(HLOOKUP($A17,'Enter data here!'!$C$146:$CN$150,2,FALSE)))))</f>
        <v/>
      </c>
      <c r="CA17" s="53" t="str">
        <f>IF(ISERROR(HLOOKUP($A17,'Enter data here!'!$C$146:$CN$150,4,FALSE)),"",IF('Enter data here!'!$CP$147=0,"",IF(HLOOKUP($A17,'Enter data here!'!$C$146:$CN$150,4,FALSE)=0,"",(HLOOKUP($A17,'Enter data here!'!$C$146:$CN$150,4,FALSE)))))</f>
        <v/>
      </c>
      <c r="CB17" s="53" t="str">
        <f>IF(ISERROR(HLOOKUP($A17,'Enter data here!'!$C$151:$CN$155,4,FALSE)),"",IF('Enter data here!'!$CP$152=0,"",IF(HLOOKUP($A17,'Enter data here!'!$C$151:$CN$155,4,FALSE)=0,"",(HLOOKUP($A17,'Enter data here!'!$C$151:$CN$155,5,FALSE)))))</f>
        <v/>
      </c>
      <c r="CC17" s="53" t="str">
        <f>IF(ISERROR(HLOOKUP($A17,'Enter data here!'!$C$151:$CN$155,4,FALSE)),"",IF('Enter data here!'!$CP$152=0,"",IF(HLOOKUP($A17,'Enter data here!'!$C$151:$CN$155,4,FALSE)=0,"",(HLOOKUP($A17,'Enter data here!'!$C$151:$CN$155,2,FALSE)))))</f>
        <v/>
      </c>
      <c r="CD17" s="53" t="str">
        <f>IF(ISERROR(HLOOKUP($A17,'Enter data here!'!$C$151:$CN$155,4,FALSE)),"",IF('Enter data here!'!$CP$152=0,"",IF(HLOOKUP($A17,'Enter data here!'!$C$151:$CN$155,4,FALSE)=0,"",(HLOOKUP($A17,'Enter data here!'!$C$151:$CN$155,4,FALSE)))))</f>
        <v/>
      </c>
      <c r="CE17" s="53" t="str">
        <f>IF(ISERROR(HLOOKUP($A17,'Enter data here!'!$C$156:$CN$160,4,FALSE)),"",IF('Enter data here!'!$CP$157=0,"",IF(HLOOKUP($A17,'Enter data here!'!$C$156:$CN$160,4,FALSE)=0,"",(HLOOKUP($A17,'Enter data here!'!$C$156:$CN$160,5,FALSE)))))</f>
        <v/>
      </c>
      <c r="CF17" s="53" t="str">
        <f>IF(ISERROR(HLOOKUP($A17,'Enter data here!'!$C$156:$CN$160,4,FALSE)),"",IF('Enter data here!'!$CP$157=0,"",IF(HLOOKUP($A17,'Enter data here!'!$C$156:$CN$160,4,FALSE)=0,"",(HLOOKUP($A17,'Enter data here!'!$C$156:$CN$160,2,FALSE)))))</f>
        <v/>
      </c>
      <c r="CG17" s="53" t="str">
        <f>IF(ISERROR(HLOOKUP($A17,'Enter data here!'!$C$156:$CN$160,4,FALSE)),"",IF('Enter data here!'!$CP$157=0,"",IF(HLOOKUP($A17,'Enter data here!'!$C$156:$CN$160,4,FALSE)=0,"",(HLOOKUP($A17,'Enter data here!'!$C$156:$CN$160,4,FALSE)))))</f>
        <v/>
      </c>
      <c r="CH17" s="53" t="str">
        <f>IF(ISERROR(HLOOKUP($A17,'Enter data here!'!$C$161:$CN$165,4,FALSE)),"",IF('Enter data here!'!$CP$162=0,"",IF(HLOOKUP($A17,'Enter data here!'!$C$161:$CN$165,4,FALSE)=0,"",(HLOOKUP($A17,'Enter data here!'!$C$161:$CN$165,5,FALSE)))))</f>
        <v/>
      </c>
      <c r="CI17" s="53" t="str">
        <f>IF(ISERROR(HLOOKUP($A17,'Enter data here!'!$C$161:$CN$165,4,FALSE)),"",IF('Enter data here!'!$CP$162=0,"",IF(HLOOKUP($A17,'Enter data here!'!$C$161:$CN$165,4,FALSE)=0,"",(HLOOKUP($A17,'Enter data here!'!$C$161:$CN$165,2,FALSE)))))</f>
        <v/>
      </c>
      <c r="CJ17" s="53" t="str">
        <f>IF(ISERROR(HLOOKUP($A17,'Enter data here!'!$C$161:$CN$165,4,FALSE)),"",IF('Enter data here!'!$CP$162=0,"",IF(HLOOKUP($A17,'Enter data here!'!$C$161:$CN$165,4,FALSE)=0,"",(HLOOKUP($A17,'Enter data here!'!$C$161:$CN$165,4,FALSE)))))</f>
        <v/>
      </c>
      <c r="CK17" s="53" t="str">
        <f>IF(ISERROR(HLOOKUP($A17,'Enter data here!'!$C$166:$CN$170,4,FALSE)),"",IF('Enter data here!'!$CP$167=0,"",IF(HLOOKUP($A17,'Enter data here!'!$C$166:$CN$170,4,FALSE)=0,"",(HLOOKUP($A17,'Enter data here!'!$C$166:$CN$170,5,FALSE)))))</f>
        <v/>
      </c>
      <c r="CL17" s="53" t="str">
        <f>IF(ISERROR(HLOOKUP($A17,'Enter data here!'!$C$166:$CN$170,4,FALSE)),"",IF('Enter data here!'!$CP$167=0,"",IF(HLOOKUP($A17,'Enter data here!'!$C$166:$CN$170,4,FALSE)=0,"",(HLOOKUP($A17,'Enter data here!'!$C$166:$CN$170,2,FALSE)))))</f>
        <v/>
      </c>
      <c r="CM17" s="53" t="str">
        <f>IF(ISERROR(HLOOKUP($A17,'Enter data here!'!$C$166:$CN$170,4,FALSE)),"",IF('Enter data here!'!$CP$167=0,"",IF(HLOOKUP($A17,'Enter data here!'!$C$166:$CN$170,4,FALSE)=0,"",(HLOOKUP($A17,'Enter data here!'!$C$166:$CN$170,4,FALSE)))))</f>
        <v/>
      </c>
      <c r="CN17" s="53" t="str">
        <f>IF(ISERROR(HLOOKUP($A17,'Enter data here!'!$C$171:$CN$175,4,FALSE)),"",IF('Enter data here!'!$CP$172=0,"",IF(HLOOKUP($A17,'Enter data here!'!$C$171:$CN$175,4,FALSE)=0,"",(HLOOKUP($A17,'Enter data here!'!$C$171:$CN$175,5,FALSE)))))</f>
        <v/>
      </c>
      <c r="CO17" s="53" t="str">
        <f>IF(ISERROR(HLOOKUP($A17,'Enter data here!'!$C$171:$CN$175,4,FALSE)),"",IF('Enter data here!'!$CP$172=0,"",IF(HLOOKUP($A17,'Enter data here!'!$C$171:$CN$175,4,FALSE)=0,"",(HLOOKUP($A17,'Enter data here!'!$C$171:$CN$175,2,FALSE)))))</f>
        <v/>
      </c>
      <c r="CP17" s="53" t="str">
        <f>IF(ISERROR(HLOOKUP($A17,'Enter data here!'!$C$171:$CN$175,4,FALSE)),"",IF('Enter data here!'!$CP$172=0,"",IF(HLOOKUP($A17,'Enter data here!'!$C$171:$CN$175,4,FALSE)=0,"",(HLOOKUP($A17,'Enter data here!'!$C$171:$CN$175,4,FALSE)))))</f>
        <v/>
      </c>
      <c r="CQ17" s="53" t="str">
        <f>IF(ISERROR(HLOOKUP($A17,'Enter data here!'!$C$176:$CN$180,4,FALSE)),"",IF('Enter data here!'!$CP$177=0,"",IF(HLOOKUP($A17,'Enter data here!'!$C$176:$CN$180,4,FALSE)=0,"",(HLOOKUP($A17,'Enter data here!'!$C$176:$CN$180,5,FALSE)))))</f>
        <v/>
      </c>
      <c r="CR17" s="53" t="str">
        <f>IF(ISERROR(HLOOKUP($A17,'Enter data here!'!$C$176:$CN$180,4,FALSE)),"",IF('Enter data here!'!$CP$177=0,"",IF(HLOOKUP($A17,'Enter data here!'!$C$176:$CN$180,4,FALSE)=0,"",(HLOOKUP($A17,'Enter data here!'!$C$176:$CN$180,2,FALSE)))))</f>
        <v/>
      </c>
      <c r="CS17" s="53" t="str">
        <f>IF(ISERROR(HLOOKUP($A17,'Enter data here!'!$C$176:$CN$180,4,FALSE)),"",IF('Enter data here!'!$CP$177=0,"",IF(HLOOKUP($A17,'Enter data here!'!$C$176:$CN$180,4,FALSE)=0,"",(HLOOKUP($A17,'Enter data here!'!$C$176:$CN$180,4,FALSE)))))</f>
        <v/>
      </c>
      <c r="CT17" s="53" t="str">
        <f>IF(ISERROR(HLOOKUP($A17,'Enter data here!'!$C$181:$CN$185,4,FALSE)),"",IF('Enter data here!'!$CP$182=0,"",IF(HLOOKUP($A17,'Enter data here!'!$C$181:$CN$185,4,FALSE)=0,"",(HLOOKUP($A17,'Enter data here!'!$C$181:$CN$185,5,FALSE)))))</f>
        <v/>
      </c>
      <c r="CU17" s="53" t="str">
        <f>IF(ISERROR(HLOOKUP($A17,'Enter data here!'!$C$181:$CN$185,4,FALSE)),"",IF('Enter data here!'!$CP$182=0,"",IF(HLOOKUP($A17,'Enter data here!'!$C$181:$CN$185,4,FALSE)=0,"",(HLOOKUP($A17,'Enter data here!'!$C$181:$CN$185,2,FALSE)))))</f>
        <v/>
      </c>
      <c r="CV17" s="53" t="str">
        <f>IF(ISERROR(HLOOKUP($A17,'Enter data here!'!$C$181:$CN$185,4,FALSE)),"",IF('Enter data here!'!$CP$182=0,"",IF(HLOOKUP($A17,'Enter data here!'!$C$181:$CN$185,4,FALSE)=0,"",(HLOOKUP($A17,'Enter data here!'!$C$181:$CN$185,4,FALSE)))))</f>
        <v/>
      </c>
      <c r="CW17" s="53" t="str">
        <f>IF(ISERROR(HLOOKUP($A17,'Enter data here!'!$C$186:$CN$190,4,FALSE)),"",IF('Enter data here!'!$CP$187=0,"",IF(HLOOKUP($A17,'Enter data here!'!$C$186:$CN$190,4,FALSE)=0,"",(HLOOKUP($A17,'Enter data here!'!$C$186:$CN$190,5,FALSE)))))</f>
        <v/>
      </c>
      <c r="CX17" s="53" t="str">
        <f>IF(ISERROR(HLOOKUP($A17,'Enter data here!'!$C$186:$CN$190,4,FALSE)),"",IF('Enter data here!'!$CP$187=0,"",IF(HLOOKUP($A17,'Enter data here!'!$C$186:$CN$190,4,FALSE)=0,"",(HLOOKUP($A17,'Enter data here!'!$C$186:$CN$190,2,FALSE)))))</f>
        <v/>
      </c>
      <c r="CY17" s="53" t="str">
        <f>IF(ISERROR(HLOOKUP($A17,'Enter data here!'!$C$186:$CN$190,4,FALSE)),"",IF('Enter data here!'!$CP$187=0,"",IF(HLOOKUP($A17,'Enter data here!'!$C$186:$CN$190,4,FALSE)=0,"",(HLOOKUP($A17,'Enter data here!'!$C$186:$CN$190,4,FALSE)))))</f>
        <v/>
      </c>
      <c r="CZ17" s="53" t="str">
        <f>IF(ISERROR(HLOOKUP($A17,'Enter data here!'!$C$191:$CN$195,4,FALSE)),"",IF('Enter data here!'!$CP$192=0,"",IF(HLOOKUP($A17,'Enter data here!'!$C$191:$CN$195,4,FALSE)=0,"",(HLOOKUP($A17,'Enter data here!'!$C$191:$CN$195,5,FALSE)))))</f>
        <v/>
      </c>
      <c r="DA17" s="53" t="str">
        <f>IF(ISERROR(HLOOKUP($A17,'Enter data here!'!$C$191:$CN$195,4,FALSE)),"",IF('Enter data here!'!$CP$192=0,"",IF(HLOOKUP($A17,'Enter data here!'!$C$191:$CN$195,4,FALSE)=0,"",(HLOOKUP($A17,'Enter data here!'!$C$191:$CN$195,2,FALSE)))))</f>
        <v/>
      </c>
      <c r="DB17" s="53" t="str">
        <f>IF(ISERROR(HLOOKUP($A17,'Enter data here!'!$C$191:$CN$195,4,FALSE)),"",IF('Enter data here!'!$CP$192=0,"",IF(HLOOKUP($A17,'Enter data here!'!$C$191:$CN$195,4,FALSE)=0,"",(HLOOKUP($A17,'Enter data here!'!$C$191:$CN$195,4,FALSE)))))</f>
        <v/>
      </c>
      <c r="DC17" s="53" t="str">
        <f>IF(ISERROR(HLOOKUP($A17,'Enter data here!'!$C$196:$CN$200,4,FALSE)),"",IF('Enter data here!'!$CP$197=0,"",IF(HLOOKUP($A17,'Enter data here!'!$C$196:$CN$200,4,FALSE)=0,"",(HLOOKUP($A17,'Enter data here!'!$C$196:$CN$200,5,FALSE)))))</f>
        <v/>
      </c>
      <c r="DD17" s="53" t="str">
        <f>IF(ISERROR(HLOOKUP($A17,'Enter data here!'!$C$196:$CN$200,4,FALSE)),"",IF('Enter data here!'!$CP$197=0,"",IF(HLOOKUP($A17,'Enter data here!'!$C$196:$CN$200,4,FALSE)=0,"",(HLOOKUP($A17,'Enter data here!'!$C$196:$CN$200,2,FALSE)))))</f>
        <v/>
      </c>
      <c r="DE17" s="53" t="str">
        <f>IF(ISERROR(HLOOKUP($A17,'Enter data here!'!$C$196:$CN$200,4,FALSE)),"",IF('Enter data here!'!$CP$197=0,"",IF(HLOOKUP($A17,'Enter data here!'!$C$196:$CN$200,4,FALSE)=0,"",(HLOOKUP($A17,'Enter data here!'!$C$196:$CN$200,4,FALSE)))))</f>
        <v/>
      </c>
      <c r="DF17" s="53" t="str">
        <f>IF(ISERROR(HLOOKUP($A17,'Enter data here!'!$C$201:$CN$205,4,FALSE)),"",IF('Enter data here!'!$CP$202=0,"",IF(HLOOKUP($A17,'Enter data here!'!$C$201:$CN$205,4,FALSE)=0,"",(HLOOKUP($A17,'Enter data here!'!$C$201:$CN$205,5,FALSE)))))</f>
        <v/>
      </c>
      <c r="DG17" s="53" t="str">
        <f>IF(ISERROR(HLOOKUP($A17,'Enter data here!'!$C$201:$CN$205,4,FALSE)),"",IF('Enter data here!'!$CP$202=0,"",IF(HLOOKUP($A17,'Enter data here!'!$C$201:$CN$205,4,FALSE)=0,"",(HLOOKUP($A17,'Enter data here!'!$C$201:$CN$205,2,FALSE)))))</f>
        <v/>
      </c>
      <c r="DH17" s="53" t="str">
        <f>IF(ISERROR(HLOOKUP($A17,'Enter data here!'!$C$201:$CN$205,4,FALSE)),"",IF('Enter data here!'!$CP$202=0,"",IF(HLOOKUP($A17,'Enter data here!'!$C$201:$CN$205,4,FALSE)=0,"",(HLOOKUP($A17,'Enter data here!'!$C$201:$CN$205,4,FALSE)))))</f>
        <v/>
      </c>
      <c r="DI17" s="53" t="str">
        <f>IF(ISERROR(HLOOKUP($A17,'Enter data here!'!$C$206:$CN$210,4,FALSE)),"",IF('Enter data here!'!$CP$207=0,"",IF(HLOOKUP($A17,'Enter data here!'!$C$206:$CN$210,4,FALSE)=0,"",(HLOOKUP($A17,'Enter data here!'!$C$206:$CN$210,5,FALSE)))))</f>
        <v/>
      </c>
      <c r="DJ17" s="53" t="str">
        <f>IF(ISERROR(HLOOKUP($A17,'Enter data here!'!$C$206:$CN$210,4,FALSE)),"",IF('Enter data here!'!$CP$207=0,"",IF(HLOOKUP($A17,'Enter data here!'!$C$206:$CN$210,4,FALSE)=0,"",(HLOOKUP($A17,'Enter data here!'!$C$206:$CN$210,2,FALSE)))))</f>
        <v/>
      </c>
      <c r="DK17" s="53" t="str">
        <f>IF(ISERROR(HLOOKUP($A17,'Enter data here!'!$C$206:$CN$210,4,FALSE)),"",IF('Enter data here!'!$CP$207=0,"",IF(HLOOKUP($A17,'Enter data here!'!$C$206:$CN$210,4,FALSE)=0,"",(HLOOKUP($A17,'Enter data here!'!$C$206:$CN$210,4,FALSE)))))</f>
        <v/>
      </c>
      <c r="DL17" s="53" t="str">
        <f>IF(ISERROR(HLOOKUP($A17,'Enter data here!'!$C$211:$CN$215,4,FALSE)),"",IF('Enter data here!'!$CP$212=0,"",IF(HLOOKUP($A17,'Enter data here!'!$C$211:$CN$215,4,FALSE)=0,"",(HLOOKUP($A17,'Enter data here!'!$C$211:$CN$215,5,FALSE)))))</f>
        <v/>
      </c>
      <c r="DM17" s="53" t="str">
        <f>IF(ISERROR(HLOOKUP($A17,'Enter data here!'!$C$211:$CN$215,4,FALSE)),"",IF('Enter data here!'!$CP$212=0,"",IF(HLOOKUP($A17,'Enter data here!'!$C$211:$CN$215,4,FALSE)=0,"",(HLOOKUP($A17,'Enter data here!'!$C$211:$CN$215,2,FALSE)))))</f>
        <v/>
      </c>
      <c r="DN17" s="53" t="str">
        <f>IF(ISERROR(HLOOKUP($A17,'Enter data here!'!$C$211:$CN$215,4,FALSE)),"",IF('Enter data here!'!$CP$212=0,"",IF(HLOOKUP($A17,'Enter data here!'!$C$211:$CN$215,4,FALSE)=0,"",(HLOOKUP($A17,'Enter data here!'!$C$211:$CN$215,4,FALSE)))))</f>
        <v/>
      </c>
      <c r="DO17" s="53" t="str">
        <f>IF(ISERROR(HLOOKUP($A17,'Enter data here!'!$C$216:$CN$220,4,FALSE)),"",IF('Enter data here!'!$CP$217=0,"",IF(HLOOKUP($A17,'Enter data here!'!$C$216:$CN$220,4,FALSE)=0,"",(HLOOKUP($A17,'Enter data here!'!$C$216:$CN$220,5,FALSE)))))</f>
        <v/>
      </c>
      <c r="DP17" s="53" t="str">
        <f>IF(ISERROR(HLOOKUP($A17,'Enter data here!'!$C$216:$CN$220,4,FALSE)),"",IF('Enter data here!'!$CP$217=0,"",IF(HLOOKUP($A17,'Enter data here!'!$C$216:$CN$220,4,FALSE)=0,"",(HLOOKUP($A17,'Enter data here!'!$C$216:$CN$220,2,FALSE)))))</f>
        <v/>
      </c>
      <c r="DQ17" s="53" t="str">
        <f>IF(ISERROR(HLOOKUP($A17,'Enter data here!'!$C$216:$CN$220,4,FALSE)),"",IF('Enter data here!'!$CP$217=0,"",IF(HLOOKUP($A17,'Enter data here!'!$C$216:$CN$220,4,FALSE)=0,"",(HLOOKUP($A17,'Enter data here!'!$C$216:$CN$220,4,FALSE)))))</f>
        <v/>
      </c>
      <c r="DR17" s="53" t="str">
        <f>IF(ISERROR(HLOOKUP($A17,'Enter data here!'!$C$221:$CN$225,4,FALSE)),"",IF('Enter data here!'!$CP$222=0,"",IF(HLOOKUP($A17,'Enter data here!'!$C$221:$CN$225,4,FALSE)=0,"",(HLOOKUP($A17,'Enter data here!'!$C$221:$CN$225,5,FALSE)))))</f>
        <v/>
      </c>
      <c r="DS17" s="53" t="str">
        <f>IF(ISERROR(HLOOKUP($A17,'Enter data here!'!$C$221:$CN$225,4,FALSE)),"",IF('Enter data here!'!$CP$222=0,"",IF(HLOOKUP($A17,'Enter data here!'!$C$221:$CN$225,4,FALSE)=0,"",(HLOOKUP($A17,'Enter data here!'!$C$221:$CN$225,2,FALSE)))))</f>
        <v/>
      </c>
      <c r="DT17" s="53" t="str">
        <f>IF(ISERROR(HLOOKUP($A17,'Enter data here!'!$C$221:$CN$225,4,FALSE)),"",IF('Enter data here!'!$CP$222=0,"",IF(HLOOKUP($A17,'Enter data here!'!$C$221:$CN$225,4,FALSE)=0,"",(HLOOKUP($A17,'Enter data here!'!$C$221:$CN$225,4,FALSE)))))</f>
        <v/>
      </c>
    </row>
    <row r="18" spans="1:124">
      <c r="A18" s="13">
        <v>9</v>
      </c>
      <c r="B18" s="43" t="str">
        <f>IF(ISERROR(HLOOKUP($A18,'Enter data here!'!$C$21:$CN$25,4,FALSE)),"",IF('Enter data here!'!$CP$22=0,"",IF(HLOOKUP($A18,'Enter data here!'!$C$21:$CN$25,4,FALSE)=0,"",(HLOOKUP($A18,'Enter data here!'!$C$21:$CN$25,5,FALSE)))))</f>
        <v/>
      </c>
      <c r="C18" s="43" t="str">
        <f>IF(ISERROR(HLOOKUP($A18,'Enter data here!'!$C$21:$CN$25,4,FALSE)),"",IF('Enter data here!'!$CP$22=0,"",IF(HLOOKUP($A18,'Enter data here!'!$C$21:$CN$25,4,FALSE)=0,"",(HLOOKUP($A18,'Enter data here!'!$C$21:$CN$25,2,FALSE)))))</f>
        <v/>
      </c>
      <c r="D18" s="43" t="str">
        <f>IF(ISERROR(HLOOKUP($A18,'Enter data here!'!$C$21:$CN$25,4,FALSE)),"",IF('Enter data here!'!$CP$22=0,"",IF(HLOOKUP($A18,'Enter data here!'!$C$21:$CN$25,4,FALSE)=0,"",(HLOOKUP($A18,'Enter data here!'!$C$21:$CN$25,4,FALSE)))))</f>
        <v/>
      </c>
      <c r="E18" s="43" t="str">
        <f ca="1">IF(ISERROR(HLOOKUP($A18,'Enter data here!'!$C$26:$CN$30,4,FALSE)),"",IF('Enter data here!'!$CP$27=0,"",IF(HLOOKUP($A18,'Enter data here!'!$C$26:$CN$30,4,FALSE)=0,"",(HLOOKUP($A18,'Enter data here!'!$C$26:$CN$30,5,FALSE)))))</f>
        <v>Klaus Kowalski</v>
      </c>
      <c r="F18" s="43">
        <f ca="1">IF(ISERROR(HLOOKUP($A18,'Enter data here!'!$C$26:$CN$30,4,FALSE)),"",IF('Enter data here!'!$CP$27=0,"",IF(HLOOKUP($A18,'Enter data here!'!$C$26:$CN$30,4,FALSE)=0,"",(HLOOKUP($A18,'Enter data here!'!$C$26:$CN$30,2,FALSE)))))</f>
        <v>43.18</v>
      </c>
      <c r="G18" s="43">
        <f ca="1">IF(ISERROR(HLOOKUP($A18,'Enter data here!'!$C$26:$CN$30,4,FALSE)),"",IF('Enter data here!'!$CP$27=0,"",IF(HLOOKUP($A18,'Enter data here!'!$C$26:$CN$30,4,FALSE)=0,"",(HLOOKUP($A18,'Enter data here!'!$C$26:$CN$30,4,FALSE)))))</f>
        <v>863.13107920333084</v>
      </c>
      <c r="H18" s="43" t="str">
        <f ca="1">IF(ISERROR(HLOOKUP($A18,'Enter data here!'!$C$31:$CN$35,4,FALSE)),"",IF('Enter data here!'!$CP$32=0,"",IF(HLOOKUP($A18,'Enter data here!'!$C$31:$CN$35,4,FALSE)=0,"",(HLOOKUP($A18,'Enter data here!'!$C$31:$CN$35,5,FALSE)))))</f>
        <v>Martin Newnham</v>
      </c>
      <c r="I18" s="43">
        <f ca="1">IF(ISERROR(HLOOKUP($A18,'Enter data here!'!$C$31:$CN$35,4,FALSE)),"",IF('Enter data here!'!$CP$32=0,"",IF(HLOOKUP($A18,'Enter data here!'!$C$31:$CN$35,4,FALSE)=0,"",(HLOOKUP($A18,'Enter data here!'!$C$31:$CN$35,2,FALSE)))))</f>
        <v>39.97</v>
      </c>
      <c r="J18" s="43">
        <f ca="1">IF(ISERROR(HLOOKUP($A18,'Enter data here!'!$C$31:$CN$35,4,FALSE)),"",IF('Enter data here!'!$CP$32=0,"",IF(HLOOKUP($A18,'Enter data here!'!$C$31:$CN$35,4,FALSE)=0,"",(HLOOKUP($A18,'Enter data here!'!$C$31:$CN$35,4,FALSE)))))</f>
        <v>911.43357518136963</v>
      </c>
      <c r="K18" s="43" t="str">
        <f ca="1">IF(ISERROR(HLOOKUP($A18,'Enter data here!'!$C$36:$CN$40,4,FALSE)),"",IF('Enter data here!'!$CP$37=0,"",IF(HLOOKUP($A18,'Enter data here!'!$C$36:$CN$40,4,FALSE)=0,"",(HLOOKUP($A18,'Enter data here!'!$C$36:$CN$40,5,FALSE)))))</f>
        <v>André Austen</v>
      </c>
      <c r="L18" s="43">
        <f ca="1">IF(ISERROR(HLOOKUP($A18,'Enter data here!'!$C$36:$CN$40,4,FALSE)),"",IF('Enter data here!'!$CP$37=0,"",IF(HLOOKUP($A18,'Enter data here!'!$C$36:$CN$40,4,FALSE)=0,"",(HLOOKUP($A18,'Enter data here!'!$C$36:$CN$40,2,FALSE)))))</f>
        <v>39.46</v>
      </c>
      <c r="M18" s="43">
        <f ca="1">IF(ISERROR(HLOOKUP($A18,'Enter data here!'!$C$36:$CN$40,4,FALSE)),"",IF('Enter data here!'!$CP$37=0,"",IF(HLOOKUP($A18,'Enter data here!'!$C$36:$CN$40,4,FALSE)=0,"",(HLOOKUP($A18,'Enter data here!'!$C$36:$CN$40,4,FALSE)))))</f>
        <v>864.41966548402058</v>
      </c>
      <c r="N18" s="43" t="str">
        <f ca="1">IF(ISERROR(HLOOKUP($A18,'Enter data here!'!$C$41:$CN$45,4,FALSE)),"",IF('Enter data here!'!$CP$42=0,"",IF(HLOOKUP($A18,'Enter data here!'!$C$41:$CN$45,4,FALSE)=0,"",(HLOOKUP($A18,'Enter data here!'!$C$41:$CN$45,5,FALSE)))))</f>
        <v>Stefan Bertschi</v>
      </c>
      <c r="O18" s="43">
        <f ca="1">IF(ISERROR(HLOOKUP($A18,'Enter data here!'!$C$41:$CN$45,4,FALSE)),"",IF('Enter data here!'!$CP$42=0,"",IF(HLOOKUP($A18,'Enter data here!'!$C$41:$CN$45,4,FALSE)=0,"",(HLOOKUP($A18,'Enter data here!'!$C$41:$CN$45,2,FALSE)))))</f>
        <v>43.17</v>
      </c>
      <c r="P18" s="43">
        <f ca="1">IF(ISERROR(HLOOKUP($A18,'Enter data here!'!$C$41:$CN$45,4,FALSE)),"",IF('Enter data here!'!$CP$42=0,"",IF(HLOOKUP($A18,'Enter data here!'!$C$41:$CN$45,4,FALSE)=0,"",(HLOOKUP($A18,'Enter data here!'!$C$41:$CN$45,4,FALSE)))))</f>
        <v>866.34236738474578</v>
      </c>
      <c r="Q18" s="43" t="str">
        <f ca="1">IF(ISERROR(HLOOKUP($A18,'Enter data here!'!$C$46:$CN$50,4,FALSE)),"",IF('Enter data here!'!$CP$47=0,"",IF(HLOOKUP($A18,'Enter data here!'!$C$46:$CN$50,4,FALSE)=0,"",(HLOOKUP($A18,'Enter data here!'!$C$46:$CN$50,5,FALSE)))))</f>
        <v>Dieter Perlick</v>
      </c>
      <c r="R18" s="43">
        <f ca="1">IF(ISERROR(HLOOKUP($A18,'Enter data here!'!$C$46:$CN$50,4,FALSE)),"",IF('Enter data here!'!$CP$47=0,"",IF(HLOOKUP($A18,'Enter data here!'!$C$46:$CN$50,4,FALSE)=0,"",(HLOOKUP($A18,'Enter data here!'!$C$46:$CN$50,2,FALSE)))))</f>
        <v>44.33</v>
      </c>
      <c r="S18" s="43">
        <f ca="1">IF(ISERROR(HLOOKUP($A18,'Enter data here!'!$C$46:$CN$50,4,FALSE)),"",IF('Enter data here!'!$CP$47=0,"",IF(HLOOKUP($A18,'Enter data here!'!$C$46:$CN$50,4,FALSE)=0,"",(HLOOKUP($A18,'Enter data here!'!$C$46:$CN$50,4,FALSE)))))</f>
        <v>884.27701330925765</v>
      </c>
      <c r="T18" s="43" t="str">
        <f ca="1">IF(ISERROR(HLOOKUP($A18,'Enter data here!'!$C$51:$CN$55,4,FALSE)),"",IF('Enter data here!'!$CP$52=0,"",IF(HLOOKUP($A18,'Enter data here!'!$C$51:$CN$55,4,FALSE)=0,"",(HLOOKUP($A18,'Enter data here!'!$C$51:$CN$55,5,FALSE)))))</f>
        <v>Peter Kowalski</v>
      </c>
      <c r="U18" s="43">
        <f ca="1">IF(ISERROR(HLOOKUP($A18,'Enter data here!'!$C$51:$CN$55,4,FALSE)),"",IF('Enter data here!'!$CP$52=0,"",IF(HLOOKUP($A18,'Enter data here!'!$C$51:$CN$55,4,FALSE)=0,"",(HLOOKUP($A18,'Enter data here!'!$C$51:$CN$55,2,FALSE)))))</f>
        <v>44.59</v>
      </c>
      <c r="V18" s="43">
        <f ca="1">IF(ISERROR(HLOOKUP($A18,'Enter data here!'!$C$51:$CN$55,4,FALSE)),"",IF('Enter data here!'!$CP$52=0,"",IF(HLOOKUP($A18,'Enter data here!'!$C$51:$CN$55,4,FALSE)=0,"",(HLOOKUP($A18,'Enter data here!'!$C$51:$CN$55,4,FALSE)))))</f>
        <v>855.7972639605274</v>
      </c>
      <c r="W18" s="43" t="str">
        <f ca="1">IF(ISERROR(HLOOKUP($A18,'Enter data here!'!$C$56:$CN$60,4,FALSE)),"",IF('Enter data here!'!$CP$57=0,"",IF(HLOOKUP($A18,'Enter data here!'!$C$56:$CN$60,4,FALSE)=0,"",(HLOOKUP($A18,'Enter data here!'!$C$56:$CN$60,5,FALSE)))))</f>
        <v>Stefan Bertschi</v>
      </c>
      <c r="X18" s="43">
        <f ca="1">IF(ISERROR(HLOOKUP($A18,'Enter data here!'!$C$56:$CN$60,4,FALSE)),"",IF('Enter data here!'!$CP$57=0,"",IF(HLOOKUP($A18,'Enter data here!'!$C$56:$CN$60,4,FALSE)=0,"",(HLOOKUP($A18,'Enter data here!'!$C$56:$CN$60,2,FALSE)))))</f>
        <v>42.78</v>
      </c>
      <c r="Y18" s="43">
        <f ca="1">IF(ISERROR(HLOOKUP($A18,'Enter data here!'!$C$56:$CN$60,4,FALSE)),"",IF('Enter data here!'!$CP$57=0,"",IF(HLOOKUP($A18,'Enter data here!'!$C$56:$CN$60,4,FALSE)=0,"",(HLOOKUP($A18,'Enter data here!'!$C$56:$CN$60,4,FALSE)))))</f>
        <v>864.65638148667506</v>
      </c>
      <c r="Z18" s="43" t="str">
        <f>IF(ISERROR(HLOOKUP($A18,'Enter data here!'!$C$61:$CN$65,4,FALSE)),"",IF('Enter data here!'!$CP$62=0,"",IF(HLOOKUP($A18,'Enter data here!'!$C$61:$CN$65,4,FALSE)=0,"",(HLOOKUP($A18,'Enter data here!'!$C$61:$CN$65,5,FALSE)))))</f>
        <v/>
      </c>
      <c r="AA18" s="43" t="str">
        <f>IF(ISERROR(HLOOKUP($A18,'Enter data here!'!$C$61:$CN$65,4,FALSE)),"",IF('Enter data here!'!$CP$62=0,"",IF(HLOOKUP($A18,'Enter data here!'!$C$61:$CN$65,4,FALSE)=0,"",(HLOOKUP($A18,'Enter data here!'!$C$61:$CN$65,2,FALSE)))))</f>
        <v/>
      </c>
      <c r="AB18" s="43" t="str">
        <f>IF(ISERROR(HLOOKUP($A18,'Enter data here!'!$C$61:$CN$65,4,FALSE)),"",IF('Enter data here!'!$CP$62=0,"",IF(HLOOKUP($A18,'Enter data here!'!$C$61:$CN$65,4,FALSE)=0,"",(HLOOKUP($A18,'Enter data here!'!$C$61:$CN$65,4,FALSE)))))</f>
        <v/>
      </c>
      <c r="AC18" s="43" t="str">
        <f>IF(ISERROR(HLOOKUP($A18,'Enter data here!'!$C$66:$CN$70,4,FALSE)),"",IF('Enter data here!'!$CP$67=0,"",IF(HLOOKUP($A18,'Enter data here!'!$C$66:$CN$70,4,FALSE)=0,"",(HLOOKUP($A18,'Enter data here!'!$C$66:$CN$70,5,FALSE)))))</f>
        <v/>
      </c>
      <c r="AD18" s="43" t="str">
        <f>IF(ISERROR(HLOOKUP($A18,'Enter data here!'!$C$66:$CN$70,4,FALSE)),"",IF('Enter data here!'!$CP$67=0,"",IF(HLOOKUP($A18,'Enter data here!'!$C$66:$CN$70,4,FALSE)=0,"",(HLOOKUP($A18,'Enter data here!'!$C$66:$CN$70,2,FALSE)))))</f>
        <v/>
      </c>
      <c r="AE18" s="43" t="str">
        <f>IF(ISERROR(HLOOKUP($A18,'Enter data here!'!$C$66:$CN$70,4,FALSE)),"",IF('Enter data here!'!$CP$67=0,"",IF(HLOOKUP($A18,'Enter data here!'!$C$66:$CN$70,4,FALSE)=0,"",(HLOOKUP($A18,'Enter data here!'!$C$66:$CN$70,4,FALSE)))))</f>
        <v/>
      </c>
      <c r="AF18" s="43" t="str">
        <f>IF(ISERROR(HLOOKUP($A18,'Enter data here!'!$C$71:$CN$75,4,FALSE)),"",IF('Enter data here!'!$CP$72=0,"",IF(HLOOKUP($A18,'Enter data here!'!$C$71:$CN$75,4,FALSE)=0,"",(HLOOKUP($A18,'Enter data here!'!$C$71:$CN$75,5,FALSE)))))</f>
        <v/>
      </c>
      <c r="AG18" s="43" t="str">
        <f>IF(ISERROR(HLOOKUP($A18,'Enter data here!'!$C$71:$CN$75,4,FALSE)),"",IF('Enter data here!'!$CP$72=0,"",IF(HLOOKUP($A18,'Enter data here!'!$C$71:$CN$75,4,FALSE)=0,"",(HLOOKUP($A18,'Enter data here!'!$C$71:$CN$75,2,FALSE)))))</f>
        <v/>
      </c>
      <c r="AH18" s="43" t="str">
        <f>IF(ISERROR(HLOOKUP($A18,'Enter data here!'!$C$71:$CN$75,4,FALSE)),"",IF('Enter data here!'!$CP$72=0,"",IF(HLOOKUP($A18,'Enter data here!'!$C$71:$CN$75,4,FALSE)=0,"",(HLOOKUP($A18,'Enter data here!'!$C$71:$CN$75,4,FALSE)))))</f>
        <v/>
      </c>
      <c r="AI18" s="43" t="str">
        <f>IF(ISERROR(HLOOKUP($A18,'Enter data here!'!$C$76:$CN$80,4,FALSE)),"",IF('Enter data here!'!$CP$77=0,"",IF(HLOOKUP($A18,'Enter data here!'!$C$76:$CN$80,4,FALSE)=0,"",(HLOOKUP($A18,'Enter data here!'!$C$76:$CN$80,5,FALSE)))))</f>
        <v/>
      </c>
      <c r="AJ18" s="43" t="str">
        <f>IF(ISERROR(HLOOKUP($A18,'Enter data here!'!$C$76:$CN$80,4,FALSE)),"",IF('Enter data here!'!$CP$77=0,"",IF(HLOOKUP($A18,'Enter data here!'!$C$76:$CN$80,4,FALSE)=0,"",(HLOOKUP($A18,'Enter data here!'!$C$76:$CN$80,2,FALSE)))))</f>
        <v/>
      </c>
      <c r="AK18" s="43" t="str">
        <f>IF(ISERROR(HLOOKUP($A18,'Enter data here!'!$C$76:$CN$80,4,FALSE)),"",IF('Enter data here!'!$CP$77=0,"",IF(HLOOKUP($A18,'Enter data here!'!$C$76:$CN$80,4,FALSE)=0,"",(HLOOKUP($A18,'Enter data here!'!$C$76:$CN$80,4,FALSE)))))</f>
        <v/>
      </c>
      <c r="AL18" s="43" t="str">
        <f>IF(ISERROR(HLOOKUP($A18,'Enter data here!'!$C$81:$CN$85,4,FALSE)),"",IF('Enter data here!'!$CP$82=0,"",IF(HLOOKUP($A18,'Enter data here!'!$C$81:$CN$85,4,FALSE)=0,"",(HLOOKUP($A18,'Enter data here!'!$C$81:$CN$85,5,FALSE)))))</f>
        <v/>
      </c>
      <c r="AM18" s="43" t="str">
        <f>IF(ISERROR(HLOOKUP($A18,'Enter data here!'!$C$81:$CN$85,4,FALSE)),"",IF('Enter data here!'!$CP$82=0,"",IF(HLOOKUP($A18,'Enter data here!'!$C$81:$CN$85,4,FALSE)=0,"",(HLOOKUP($A18,'Enter data here!'!$C$81:$CN$85,2,FALSE)))))</f>
        <v/>
      </c>
      <c r="AN18" s="43" t="str">
        <f>IF(ISERROR(HLOOKUP($A18,'Enter data here!'!$C$81:$CN$85,4,FALSE)),"",IF('Enter data here!'!$CP$82=0,"",IF(HLOOKUP($A18,'Enter data here!'!$C$81:$CN$85,4,FALSE)=0,"",(HLOOKUP($A18,'Enter data here!'!$C$81:$CN$85,4,FALSE)))))</f>
        <v/>
      </c>
      <c r="AO18" s="43" t="str">
        <f>IF(ISERROR(HLOOKUP($A18,'Enter data here!'!$C$86:$CN$90,4,FALSE)),"",IF('Enter data here!'!$CP$87=0,"",IF(HLOOKUP($A18,'Enter data here!'!$C$86:$CN$90,4,FALSE)=0,"",(HLOOKUP($A18,'Enter data here!'!$C$86:$CN$90,5,FALSE)))))</f>
        <v/>
      </c>
      <c r="AP18" s="43" t="str">
        <f>IF(ISERROR(HLOOKUP($A18,'Enter data here!'!$C$86:$CN$90,4,FALSE)),"",IF('Enter data here!'!$CP$87=0,"",IF(HLOOKUP($A18,'Enter data here!'!$C$86:$CN$90,4,FALSE)=0,"",(HLOOKUP($A18,'Enter data here!'!$C$86:$CN$90,2,FALSE)))))</f>
        <v/>
      </c>
      <c r="AQ18" s="43" t="str">
        <f>IF(ISERROR(HLOOKUP($A18,'Enter data here!'!$C$86:$CN$90,4,FALSE)),"",IF('Enter data here!'!$CP$87=0,"",IF(HLOOKUP($A18,'Enter data here!'!$C$86:$CN$90,4,FALSE)=0,"",(HLOOKUP($A18,'Enter data here!'!$C$86:$CN$90,4,FALSE)))))</f>
        <v/>
      </c>
      <c r="AR18" s="43" t="str">
        <f>IF(ISERROR(HLOOKUP($A18,'Enter data here!'!$C$91:$CN$95,4,FALSE)),"",IF('Enter data here!'!$CP$92=0,"",IF(HLOOKUP($A18,'Enter data here!'!$C$91:$CN$95,4,FALSE)=0,"",(HLOOKUP($A18,'Enter data here!'!$C$91:$CN$95,5,FALSE)))))</f>
        <v/>
      </c>
      <c r="AS18" s="43" t="str">
        <f>IF(ISERROR(HLOOKUP($A18,'Enter data here!'!$C$91:$CN$95,4,FALSE)),"",IF('Enter data here!'!$CP$92=0,"",IF(HLOOKUP($A18,'Enter data here!'!$C$91:$CN$95,4,FALSE)=0,"",(HLOOKUP($A18,'Enter data here!'!$C$91:$CN$95,2,FALSE)))))</f>
        <v/>
      </c>
      <c r="AT18" s="43" t="str">
        <f>IF(ISERROR(HLOOKUP($A18,'Enter data here!'!$C$91:$CN$95,4,FALSE)),"",IF('Enter data here!'!$CP$92=0,"",IF(HLOOKUP($A18,'Enter data here!'!$C$91:$CN$95,4,FALSE)=0,"",(HLOOKUP($A18,'Enter data here!'!$C$91:$CN$95,4,FALSE)))))</f>
        <v/>
      </c>
      <c r="AU18" s="43" t="str">
        <f>IF(ISERROR(HLOOKUP($A18,'Enter data here!'!$C$96:$CN$100,4,FALSE)),"",IF('Enter data here!'!$CP$97=0,"",IF(HLOOKUP($A18,'Enter data here!'!$C$96:$CN$100,4,FALSE)=0,"",(HLOOKUP($A18,'Enter data here!'!$C$96:$CN$100,5,FALSE)))))</f>
        <v/>
      </c>
      <c r="AV18" s="43" t="str">
        <f>IF(ISERROR(HLOOKUP($A18,'Enter data here!'!$C$96:$CN$100,4,FALSE)),"",IF('Enter data here!'!$CP$97=0,"",IF(HLOOKUP($A18,'Enter data here!'!$C$96:$CN$100,4,FALSE)=0,"",(HLOOKUP($A18,'Enter data here!'!$C$96:$CN$100,2,FALSE)))))</f>
        <v/>
      </c>
      <c r="AW18" s="43" t="str">
        <f>IF(ISERROR(HLOOKUP($A18,'Enter data here!'!$C$96:$CN$100,4,FALSE)),"",IF('Enter data here!'!$CP$97=0,"",IF(HLOOKUP($A18,'Enter data here!'!$C$96:$CN$100,4,FALSE)=0,"",(HLOOKUP($A18,'Enter data here!'!$C$96:$CN$100,4,FALSE)))))</f>
        <v/>
      </c>
      <c r="AX18" s="43" t="str">
        <f>IF(ISERROR(HLOOKUP($A18,'Enter data here!'!$C$101:$CN$105,4,FALSE)),"",IF('Enter data here!'!$CP$102=0,"",IF(HLOOKUP($A18,'Enter data here!'!$C$101:$CN$105,4,FALSE)=0,"",(HLOOKUP($A18,'Enter data here!'!$C$101:$CN$105,5,FALSE)))))</f>
        <v/>
      </c>
      <c r="AY18" s="43" t="str">
        <f>IF(ISERROR(HLOOKUP($A18,'Enter data here!'!$C$101:$CN$105,4,FALSE)),"",IF('Enter data here!'!$CP$102=0,"",IF(HLOOKUP($A18,'Enter data here!'!$C$101:$CN$105,4,FALSE)=0,"",(HLOOKUP($A18,'Enter data here!'!$C$101:$CN$105,2,FALSE)))))</f>
        <v/>
      </c>
      <c r="AZ18" s="43" t="str">
        <f>IF(ISERROR(HLOOKUP($A18,'Enter data here!'!$C$101:$CN$105,4,FALSE)),"",IF('Enter data here!'!$CP$102=0,"",IF(HLOOKUP($A18,'Enter data here!'!$C$101:$CN$105,4,FALSE)=0,"",(HLOOKUP($A18,'Enter data here!'!$C$101:$CN$105,4,FALSE)))))</f>
        <v/>
      </c>
      <c r="BA18" s="43" t="str">
        <f>IF(ISERROR(HLOOKUP($A18,'Enter data here!'!$C$106:$CN$110,4,FALSE)),"",IF('Enter data here!'!$CP$107=0,"",IF(HLOOKUP($A18,'Enter data here!'!$C$106:$CN$110,4,FALSE)=0,"",(HLOOKUP($A18,'Enter data here!'!$C$106:$CN$110,5,FALSE)))))</f>
        <v/>
      </c>
      <c r="BB18" s="43" t="str">
        <f>IF(ISERROR(HLOOKUP($A18,'Enter data here!'!$C$106:$CN$110,4,FALSE)),"",IF('Enter data here!'!$CP$107=0,"",IF(HLOOKUP($A18,'Enter data here!'!$C$106:$CN$110,4,FALSE)=0,"",(HLOOKUP($A18,'Enter data here!'!$C$106:$CN$110,2,FALSE)))))</f>
        <v/>
      </c>
      <c r="BC18" s="43" t="str">
        <f>IF(ISERROR(HLOOKUP($A18,'Enter data here!'!$C$106:$CN$110,4,FALSE)),"",IF('Enter data here!'!$CP$107=0,"",IF(HLOOKUP($A18,'Enter data here!'!$C$106:$CN$110,4,FALSE)=0,"",(HLOOKUP($A18,'Enter data here!'!$C$106:$CN$110,4,FALSE)))))</f>
        <v/>
      </c>
      <c r="BD18" s="43" t="str">
        <f>IF(ISERROR(HLOOKUP($A18,'Enter data here!'!$C$111:$CN$115,4,FALSE)),"",IF('Enter data here!'!$CP$112=0,"",IF(HLOOKUP($A18,'Enter data here!'!$C$111:$CN$115,4,FALSE)=0,"",(HLOOKUP($A18,'Enter data here!'!$C$111:$CN$115,5,FALSE)))))</f>
        <v/>
      </c>
      <c r="BE18" s="43" t="str">
        <f>IF(ISERROR(HLOOKUP($A18,'Enter data here!'!$C$111:$CN$115,4,FALSE)),"",IF('Enter data here!'!$CP$112=0,"",IF(HLOOKUP($A18,'Enter data here!'!$C$111:$CN$115,4,FALSE)=0,"",(HLOOKUP($A18,'Enter data here!'!$C$111:$CN$115,2,FALSE)))))</f>
        <v/>
      </c>
      <c r="BF18" s="43" t="str">
        <f>IF(ISERROR(HLOOKUP($A18,'Enter data here!'!$C$111:$CN$115,4,FALSE)),"",IF('Enter data here!'!$CP$112=0,"",IF(HLOOKUP($A18,'Enter data here!'!$C$111:$CN$115,4,FALSE)=0,"",(HLOOKUP($A18,'Enter data here!'!$C$111:$CN$115,4,FALSE)))))</f>
        <v/>
      </c>
      <c r="BG18" s="43" t="str">
        <f>IF(ISERROR(HLOOKUP($A18,'Enter data here!'!$C$116:$CN$120,4,FALSE)),"",IF('Enter data here!'!$CP$117=0,"",IF(HLOOKUP($A18,'Enter data here!'!$C$116:$CN$120,4,FALSE)=0,"",(HLOOKUP($A18,'Enter data here!'!$C$116:$CN$120,5,FALSE)))))</f>
        <v/>
      </c>
      <c r="BH18" s="53" t="str">
        <f>IF(ISERROR(HLOOKUP($A18,'Enter data here!'!$C$116:$CN$120,4,FALSE)),"",IF('Enter data here!'!$CP$117=0,"",IF(HLOOKUP($A18,'Enter data here!'!$C$116:$CN$120,4,FALSE)=0,"",(HLOOKUP($A18,'Enter data here!'!$C$116:$CN$120,2,FALSE)))))</f>
        <v/>
      </c>
      <c r="BI18" s="53" t="str">
        <f>IF(ISERROR(HLOOKUP($A18,'Enter data here!'!$C$116:$CN$120,4,FALSE)),"",IF('Enter data here!'!$CP$117=0,"",IF(HLOOKUP($A18,'Enter data here!'!$C$116:$CN$120,4,FALSE)=0,"",(HLOOKUP($A18,'Enter data here!'!$C$116:$CN$120,4,FALSE)))))</f>
        <v/>
      </c>
      <c r="BJ18" s="53" t="str">
        <f>IF(ISERROR(HLOOKUP($A18,'Enter data here!'!$C$121:$CN$125,4,FALSE)),"",IF('Enter data here!'!$CP$122=0,"",IF(HLOOKUP($A18,'Enter data here!'!$C$121:$CN$125,4,FALSE)=0,"",(HLOOKUP($A18,'Enter data here!'!$C$121:$CN$125,5,FALSE)))))</f>
        <v/>
      </c>
      <c r="BK18" s="53" t="str">
        <f>IF(ISERROR(HLOOKUP($A18,'Enter data here!'!$C$121:$CN$125,4,FALSE)),"",IF('Enter data here!'!$CP$122=0,"",IF(HLOOKUP($A18,'Enter data here!'!$C$121:$CN$125,4,FALSE)=0,"",(HLOOKUP($A18,'Enter data here!'!$C$121:$CN$125,2,FALSE)))))</f>
        <v/>
      </c>
      <c r="BL18" s="53" t="str">
        <f>IF(ISERROR(HLOOKUP($A18,'Enter data here!'!$C$121:$CN$125,4,FALSE)),"",IF('Enter data here!'!$CP$122=0,"",IF(HLOOKUP($A18,'Enter data here!'!$C$121:$CN$125,4,FALSE)=0,"",(HLOOKUP($A18,'Enter data here!'!$C$121:$CN$125,4,FALSE)))))</f>
        <v/>
      </c>
      <c r="BM18" s="53" t="str">
        <f>IF(ISERROR(HLOOKUP($A18,'Enter data here!'!$C$126:$CN$130,4,FALSE)),"",IF('Enter data here!'!$CP$127=0,"",IF(HLOOKUP($A18,'Enter data here!'!$C$126:$CN$130,4,FALSE)=0,"",(HLOOKUP($A18,'Enter data here!'!$C$126:$CN$130,5,FALSE)))))</f>
        <v/>
      </c>
      <c r="BN18" s="53" t="str">
        <f>IF(ISERROR(HLOOKUP($A18,'Enter data here!'!$C$126:$CN$130,4,FALSE)),"",IF('Enter data here!'!$CP$127=0,"",IF(HLOOKUP($A18,'Enter data here!'!$C$126:$CN$130,4,FALSE)=0,"",(HLOOKUP($A18,'Enter data here!'!$C$126:$CN$130,2,FALSE)))))</f>
        <v/>
      </c>
      <c r="BO18" s="53" t="str">
        <f>IF(ISERROR(HLOOKUP($A18,'Enter data here!'!$C$126:$CN$130,4,FALSE)),"",IF('Enter data here!'!$CP$127=0,"",IF(HLOOKUP($A18,'Enter data here!'!$C$126:$CN$130,4,FALSE)=0,"",(HLOOKUP($A18,'Enter data here!'!$C$126:$CN$130,4,FALSE)))))</f>
        <v/>
      </c>
      <c r="BP18" s="53" t="str">
        <f>IF(ISERROR(HLOOKUP($A18,'Enter data here!'!$C$131:$CN$135,4,FALSE)),"",IF('Enter data here!'!$CP$132=0,"",IF(HLOOKUP($A18,'Enter data here!'!$C$131:$CN$135,4,FALSE)=0,"",(HLOOKUP($A18,'Enter data here!'!$C$131:$CN$135,5,FALSE)))))</f>
        <v/>
      </c>
      <c r="BQ18" s="53" t="str">
        <f>IF(ISERROR(HLOOKUP($A18,'Enter data here!'!$C$131:$CN$135,4,FALSE)),"",IF('Enter data here!'!$CP$132=0,"",IF(HLOOKUP($A18,'Enter data here!'!$C$131:$CN$135,4,FALSE)=0,"",(HLOOKUP($A18,'Enter data here!'!$C$131:$CN$135,2,FALSE)))))</f>
        <v/>
      </c>
      <c r="BR18" s="53" t="str">
        <f>IF(ISERROR(HLOOKUP($A18,'Enter data here!'!$C$131:$CN$135,4,FALSE)),"",IF('Enter data here!'!$CP$132=0,"",IF(HLOOKUP($A18,'Enter data here!'!$C$131:$CN$135,4,FALSE)=0,"",(HLOOKUP($A18,'Enter data here!'!$C$131:$CN$135,4,FALSE)))))</f>
        <v/>
      </c>
      <c r="BS18" s="53" t="str">
        <f>IF(ISERROR(HLOOKUP($A18,'Enter data here!'!$C$136:$CN$140,4,FALSE)),"",IF('Enter data here!'!$CP$137=0,"",IF(HLOOKUP($A18,'Enter data here!'!$C$136:$CN$140,4,FALSE)=0,"",(HLOOKUP($A18,'Enter data here!'!$C$136:$CN$140,5,FALSE)))))</f>
        <v/>
      </c>
      <c r="BT18" s="53" t="str">
        <f>IF(ISERROR(HLOOKUP($A18,'Enter data here!'!$C$136:$CN$140,4,FALSE)),"",IF('Enter data here!'!$CP$137=0,"",IF(HLOOKUP($A18,'Enter data here!'!$C$136:$CN$140,4,FALSE)=0,"",(HLOOKUP($A18,'Enter data here!'!$C$136:$CN$140,2,FALSE)))))</f>
        <v/>
      </c>
      <c r="BU18" s="53" t="str">
        <f>IF(ISERROR(HLOOKUP($A18,'Enter data here!'!$C$136:$CN$140,4,FALSE)),"",IF('Enter data here!'!$CP$137=0,"",IF(HLOOKUP($A18,'Enter data here!'!$C$136:$CN$140,4,FALSE)=0,"",(HLOOKUP($A18,'Enter data here!'!$C$136:$CN$140,4,FALSE)))))</f>
        <v/>
      </c>
      <c r="BV18" s="53" t="str">
        <f>IF(ISERROR(HLOOKUP($A18,'Enter data here!'!$C$141:$CN$145,4,FALSE)),"",IF('Enter data here!'!$CP$142=0,"",IF(HLOOKUP($A18,'Enter data here!'!$C$141:$CN$145,4,FALSE)=0,"",(HLOOKUP($A18,'Enter data here!'!$C$141:$CN$145,5,FALSE)))))</f>
        <v/>
      </c>
      <c r="BW18" s="53" t="str">
        <f>IF(ISERROR(HLOOKUP($A18,'Enter data here!'!$C$141:$CN$145,4,FALSE)),"",IF('Enter data here!'!$CP$142=0,"",IF(HLOOKUP($A18,'Enter data here!'!$C$141:$CN$145,4,FALSE)=0,"",(HLOOKUP($A18,'Enter data here!'!$C$141:$CN$145,2,FALSE)))))</f>
        <v/>
      </c>
      <c r="BX18" s="53" t="str">
        <f>IF(ISERROR(HLOOKUP($A18,'Enter data here!'!$C$141:$CN$145,4,FALSE)),"",IF('Enter data here!'!$CP$142=0,"",IF(HLOOKUP($A18,'Enter data here!'!$C$141:$CN$145,4,FALSE)=0,"",(HLOOKUP($A18,'Enter data here!'!$C$141:$CN$145,4,FALSE)))))</f>
        <v/>
      </c>
      <c r="BY18" s="53" t="str">
        <f>IF(ISERROR(HLOOKUP($A18,'Enter data here!'!$C$146:$CN$150,4,FALSE)),"",IF('Enter data here!'!$CP$147=0,"",IF(HLOOKUP($A18,'Enter data here!'!$C$146:$CN$150,4,FALSE)=0,"",(HLOOKUP($A18,'Enter data here!'!$C$146:$CN$150,5,FALSE)))))</f>
        <v/>
      </c>
      <c r="BZ18" s="53" t="str">
        <f>IF(ISERROR(HLOOKUP($A18,'Enter data here!'!$C$146:$CN$150,4,FALSE)),"",IF('Enter data here!'!$CP$147=0,"",IF(HLOOKUP($A18,'Enter data here!'!$C$146:$CN$150,4,FALSE)=0,"",(HLOOKUP($A18,'Enter data here!'!$C$146:$CN$150,2,FALSE)))))</f>
        <v/>
      </c>
      <c r="CA18" s="53" t="str">
        <f>IF(ISERROR(HLOOKUP($A18,'Enter data here!'!$C$146:$CN$150,4,FALSE)),"",IF('Enter data here!'!$CP$147=0,"",IF(HLOOKUP($A18,'Enter data here!'!$C$146:$CN$150,4,FALSE)=0,"",(HLOOKUP($A18,'Enter data here!'!$C$146:$CN$150,4,FALSE)))))</f>
        <v/>
      </c>
      <c r="CB18" s="53" t="str">
        <f>IF(ISERROR(HLOOKUP($A18,'Enter data here!'!$C$151:$CN$155,4,FALSE)),"",IF('Enter data here!'!$CP$152=0,"",IF(HLOOKUP($A18,'Enter data here!'!$C$151:$CN$155,4,FALSE)=0,"",(HLOOKUP($A18,'Enter data here!'!$C$151:$CN$155,5,FALSE)))))</f>
        <v/>
      </c>
      <c r="CC18" s="53" t="str">
        <f>IF(ISERROR(HLOOKUP($A18,'Enter data here!'!$C$151:$CN$155,4,FALSE)),"",IF('Enter data here!'!$CP$152=0,"",IF(HLOOKUP($A18,'Enter data here!'!$C$151:$CN$155,4,FALSE)=0,"",(HLOOKUP($A18,'Enter data here!'!$C$151:$CN$155,2,FALSE)))))</f>
        <v/>
      </c>
      <c r="CD18" s="53" t="str">
        <f>IF(ISERROR(HLOOKUP($A18,'Enter data here!'!$C$151:$CN$155,4,FALSE)),"",IF('Enter data here!'!$CP$152=0,"",IF(HLOOKUP($A18,'Enter data here!'!$C$151:$CN$155,4,FALSE)=0,"",(HLOOKUP($A18,'Enter data here!'!$C$151:$CN$155,4,FALSE)))))</f>
        <v/>
      </c>
      <c r="CE18" s="53" t="str">
        <f>IF(ISERROR(HLOOKUP($A18,'Enter data here!'!$C$156:$CN$160,4,FALSE)),"",IF('Enter data here!'!$CP$157=0,"",IF(HLOOKUP($A18,'Enter data here!'!$C$156:$CN$160,4,FALSE)=0,"",(HLOOKUP($A18,'Enter data here!'!$C$156:$CN$160,5,FALSE)))))</f>
        <v/>
      </c>
      <c r="CF18" s="53" t="str">
        <f>IF(ISERROR(HLOOKUP($A18,'Enter data here!'!$C$156:$CN$160,4,FALSE)),"",IF('Enter data here!'!$CP$157=0,"",IF(HLOOKUP($A18,'Enter data here!'!$C$156:$CN$160,4,FALSE)=0,"",(HLOOKUP($A18,'Enter data here!'!$C$156:$CN$160,2,FALSE)))))</f>
        <v/>
      </c>
      <c r="CG18" s="53" t="str">
        <f>IF(ISERROR(HLOOKUP($A18,'Enter data here!'!$C$156:$CN$160,4,FALSE)),"",IF('Enter data here!'!$CP$157=0,"",IF(HLOOKUP($A18,'Enter data here!'!$C$156:$CN$160,4,FALSE)=0,"",(HLOOKUP($A18,'Enter data here!'!$C$156:$CN$160,4,FALSE)))))</f>
        <v/>
      </c>
      <c r="CH18" s="53" t="str">
        <f>IF(ISERROR(HLOOKUP($A18,'Enter data here!'!$C$161:$CN$165,4,FALSE)),"",IF('Enter data here!'!$CP$162=0,"",IF(HLOOKUP($A18,'Enter data here!'!$C$161:$CN$165,4,FALSE)=0,"",(HLOOKUP($A18,'Enter data here!'!$C$161:$CN$165,5,FALSE)))))</f>
        <v/>
      </c>
      <c r="CI18" s="53" t="str">
        <f>IF(ISERROR(HLOOKUP($A18,'Enter data here!'!$C$161:$CN$165,4,FALSE)),"",IF('Enter data here!'!$CP$162=0,"",IF(HLOOKUP($A18,'Enter data here!'!$C$161:$CN$165,4,FALSE)=0,"",(HLOOKUP($A18,'Enter data here!'!$C$161:$CN$165,2,FALSE)))))</f>
        <v/>
      </c>
      <c r="CJ18" s="53" t="str">
        <f>IF(ISERROR(HLOOKUP($A18,'Enter data here!'!$C$161:$CN$165,4,FALSE)),"",IF('Enter data here!'!$CP$162=0,"",IF(HLOOKUP($A18,'Enter data here!'!$C$161:$CN$165,4,FALSE)=0,"",(HLOOKUP($A18,'Enter data here!'!$C$161:$CN$165,4,FALSE)))))</f>
        <v/>
      </c>
      <c r="CK18" s="53" t="str">
        <f>IF(ISERROR(HLOOKUP($A18,'Enter data here!'!$C$166:$CN$170,4,FALSE)),"",IF('Enter data here!'!$CP$167=0,"",IF(HLOOKUP($A18,'Enter data here!'!$C$166:$CN$170,4,FALSE)=0,"",(HLOOKUP($A18,'Enter data here!'!$C$166:$CN$170,5,FALSE)))))</f>
        <v/>
      </c>
      <c r="CL18" s="53" t="str">
        <f>IF(ISERROR(HLOOKUP($A18,'Enter data here!'!$C$166:$CN$170,4,FALSE)),"",IF('Enter data here!'!$CP$167=0,"",IF(HLOOKUP($A18,'Enter data here!'!$C$166:$CN$170,4,FALSE)=0,"",(HLOOKUP($A18,'Enter data here!'!$C$166:$CN$170,2,FALSE)))))</f>
        <v/>
      </c>
      <c r="CM18" s="53" t="str">
        <f>IF(ISERROR(HLOOKUP($A18,'Enter data here!'!$C$166:$CN$170,4,FALSE)),"",IF('Enter data here!'!$CP$167=0,"",IF(HLOOKUP($A18,'Enter data here!'!$C$166:$CN$170,4,FALSE)=0,"",(HLOOKUP($A18,'Enter data here!'!$C$166:$CN$170,4,FALSE)))))</f>
        <v/>
      </c>
      <c r="CN18" s="53" t="str">
        <f>IF(ISERROR(HLOOKUP($A18,'Enter data here!'!$C$171:$CN$175,4,FALSE)),"",IF('Enter data here!'!$CP$172=0,"",IF(HLOOKUP($A18,'Enter data here!'!$C$171:$CN$175,4,FALSE)=0,"",(HLOOKUP($A18,'Enter data here!'!$C$171:$CN$175,5,FALSE)))))</f>
        <v/>
      </c>
      <c r="CO18" s="53" t="str">
        <f>IF(ISERROR(HLOOKUP($A18,'Enter data here!'!$C$171:$CN$175,4,FALSE)),"",IF('Enter data here!'!$CP$172=0,"",IF(HLOOKUP($A18,'Enter data here!'!$C$171:$CN$175,4,FALSE)=0,"",(HLOOKUP($A18,'Enter data here!'!$C$171:$CN$175,2,FALSE)))))</f>
        <v/>
      </c>
      <c r="CP18" s="53" t="str">
        <f>IF(ISERROR(HLOOKUP($A18,'Enter data here!'!$C$171:$CN$175,4,FALSE)),"",IF('Enter data here!'!$CP$172=0,"",IF(HLOOKUP($A18,'Enter data here!'!$C$171:$CN$175,4,FALSE)=0,"",(HLOOKUP($A18,'Enter data here!'!$C$171:$CN$175,4,FALSE)))))</f>
        <v/>
      </c>
      <c r="CQ18" s="53" t="str">
        <f>IF(ISERROR(HLOOKUP($A18,'Enter data here!'!$C$176:$CN$180,4,FALSE)),"",IF('Enter data here!'!$CP$177=0,"",IF(HLOOKUP($A18,'Enter data here!'!$C$176:$CN$180,4,FALSE)=0,"",(HLOOKUP($A18,'Enter data here!'!$C$176:$CN$180,5,FALSE)))))</f>
        <v/>
      </c>
      <c r="CR18" s="53" t="str">
        <f>IF(ISERROR(HLOOKUP($A18,'Enter data here!'!$C$176:$CN$180,4,FALSE)),"",IF('Enter data here!'!$CP$177=0,"",IF(HLOOKUP($A18,'Enter data here!'!$C$176:$CN$180,4,FALSE)=0,"",(HLOOKUP($A18,'Enter data here!'!$C$176:$CN$180,2,FALSE)))))</f>
        <v/>
      </c>
      <c r="CS18" s="53" t="str">
        <f>IF(ISERROR(HLOOKUP($A18,'Enter data here!'!$C$176:$CN$180,4,FALSE)),"",IF('Enter data here!'!$CP$177=0,"",IF(HLOOKUP($A18,'Enter data here!'!$C$176:$CN$180,4,FALSE)=0,"",(HLOOKUP($A18,'Enter data here!'!$C$176:$CN$180,4,FALSE)))))</f>
        <v/>
      </c>
      <c r="CT18" s="53" t="str">
        <f>IF(ISERROR(HLOOKUP($A18,'Enter data here!'!$C$181:$CN$185,4,FALSE)),"",IF('Enter data here!'!$CP$182=0,"",IF(HLOOKUP($A18,'Enter data here!'!$C$181:$CN$185,4,FALSE)=0,"",(HLOOKUP($A18,'Enter data here!'!$C$181:$CN$185,5,FALSE)))))</f>
        <v/>
      </c>
      <c r="CU18" s="53" t="str">
        <f>IF(ISERROR(HLOOKUP($A18,'Enter data here!'!$C$181:$CN$185,4,FALSE)),"",IF('Enter data here!'!$CP$182=0,"",IF(HLOOKUP($A18,'Enter data here!'!$C$181:$CN$185,4,FALSE)=0,"",(HLOOKUP($A18,'Enter data here!'!$C$181:$CN$185,2,FALSE)))))</f>
        <v/>
      </c>
      <c r="CV18" s="53" t="str">
        <f>IF(ISERROR(HLOOKUP($A18,'Enter data here!'!$C$181:$CN$185,4,FALSE)),"",IF('Enter data here!'!$CP$182=0,"",IF(HLOOKUP($A18,'Enter data here!'!$C$181:$CN$185,4,FALSE)=0,"",(HLOOKUP($A18,'Enter data here!'!$C$181:$CN$185,4,FALSE)))))</f>
        <v/>
      </c>
      <c r="CW18" s="53" t="str">
        <f>IF(ISERROR(HLOOKUP($A18,'Enter data here!'!$C$186:$CN$190,4,FALSE)),"",IF('Enter data here!'!$CP$187=0,"",IF(HLOOKUP($A18,'Enter data here!'!$C$186:$CN$190,4,FALSE)=0,"",(HLOOKUP($A18,'Enter data here!'!$C$186:$CN$190,5,FALSE)))))</f>
        <v/>
      </c>
      <c r="CX18" s="53" t="str">
        <f>IF(ISERROR(HLOOKUP($A18,'Enter data here!'!$C$186:$CN$190,4,FALSE)),"",IF('Enter data here!'!$CP$187=0,"",IF(HLOOKUP($A18,'Enter data here!'!$C$186:$CN$190,4,FALSE)=0,"",(HLOOKUP($A18,'Enter data here!'!$C$186:$CN$190,2,FALSE)))))</f>
        <v/>
      </c>
      <c r="CY18" s="53" t="str">
        <f>IF(ISERROR(HLOOKUP($A18,'Enter data here!'!$C$186:$CN$190,4,FALSE)),"",IF('Enter data here!'!$CP$187=0,"",IF(HLOOKUP($A18,'Enter data here!'!$C$186:$CN$190,4,FALSE)=0,"",(HLOOKUP($A18,'Enter data here!'!$C$186:$CN$190,4,FALSE)))))</f>
        <v/>
      </c>
      <c r="CZ18" s="53" t="str">
        <f>IF(ISERROR(HLOOKUP($A18,'Enter data here!'!$C$191:$CN$195,4,FALSE)),"",IF('Enter data here!'!$CP$192=0,"",IF(HLOOKUP($A18,'Enter data here!'!$C$191:$CN$195,4,FALSE)=0,"",(HLOOKUP($A18,'Enter data here!'!$C$191:$CN$195,5,FALSE)))))</f>
        <v/>
      </c>
      <c r="DA18" s="53" t="str">
        <f>IF(ISERROR(HLOOKUP($A18,'Enter data here!'!$C$191:$CN$195,4,FALSE)),"",IF('Enter data here!'!$CP$192=0,"",IF(HLOOKUP($A18,'Enter data here!'!$C$191:$CN$195,4,FALSE)=0,"",(HLOOKUP($A18,'Enter data here!'!$C$191:$CN$195,2,FALSE)))))</f>
        <v/>
      </c>
      <c r="DB18" s="53" t="str">
        <f>IF(ISERROR(HLOOKUP($A18,'Enter data here!'!$C$191:$CN$195,4,FALSE)),"",IF('Enter data here!'!$CP$192=0,"",IF(HLOOKUP($A18,'Enter data here!'!$C$191:$CN$195,4,FALSE)=0,"",(HLOOKUP($A18,'Enter data here!'!$C$191:$CN$195,4,FALSE)))))</f>
        <v/>
      </c>
      <c r="DC18" s="53" t="str">
        <f>IF(ISERROR(HLOOKUP($A18,'Enter data here!'!$C$196:$CN$200,4,FALSE)),"",IF('Enter data here!'!$CP$197=0,"",IF(HLOOKUP($A18,'Enter data here!'!$C$196:$CN$200,4,FALSE)=0,"",(HLOOKUP($A18,'Enter data here!'!$C$196:$CN$200,5,FALSE)))))</f>
        <v/>
      </c>
      <c r="DD18" s="53" t="str">
        <f>IF(ISERROR(HLOOKUP($A18,'Enter data here!'!$C$196:$CN$200,4,FALSE)),"",IF('Enter data here!'!$CP$197=0,"",IF(HLOOKUP($A18,'Enter data here!'!$C$196:$CN$200,4,FALSE)=0,"",(HLOOKUP($A18,'Enter data here!'!$C$196:$CN$200,2,FALSE)))))</f>
        <v/>
      </c>
      <c r="DE18" s="53" t="str">
        <f>IF(ISERROR(HLOOKUP($A18,'Enter data here!'!$C$196:$CN$200,4,FALSE)),"",IF('Enter data here!'!$CP$197=0,"",IF(HLOOKUP($A18,'Enter data here!'!$C$196:$CN$200,4,FALSE)=0,"",(HLOOKUP($A18,'Enter data here!'!$C$196:$CN$200,4,FALSE)))))</f>
        <v/>
      </c>
      <c r="DF18" s="53" t="str">
        <f>IF(ISERROR(HLOOKUP($A18,'Enter data here!'!$C$201:$CN$205,4,FALSE)),"",IF('Enter data here!'!$CP$202=0,"",IF(HLOOKUP($A18,'Enter data here!'!$C$201:$CN$205,4,FALSE)=0,"",(HLOOKUP($A18,'Enter data here!'!$C$201:$CN$205,5,FALSE)))))</f>
        <v/>
      </c>
      <c r="DG18" s="53" t="str">
        <f>IF(ISERROR(HLOOKUP($A18,'Enter data here!'!$C$201:$CN$205,4,FALSE)),"",IF('Enter data here!'!$CP$202=0,"",IF(HLOOKUP($A18,'Enter data here!'!$C$201:$CN$205,4,FALSE)=0,"",(HLOOKUP($A18,'Enter data here!'!$C$201:$CN$205,2,FALSE)))))</f>
        <v/>
      </c>
      <c r="DH18" s="53" t="str">
        <f>IF(ISERROR(HLOOKUP($A18,'Enter data here!'!$C$201:$CN$205,4,FALSE)),"",IF('Enter data here!'!$CP$202=0,"",IF(HLOOKUP($A18,'Enter data here!'!$C$201:$CN$205,4,FALSE)=0,"",(HLOOKUP($A18,'Enter data here!'!$C$201:$CN$205,4,FALSE)))))</f>
        <v/>
      </c>
      <c r="DI18" s="53" t="str">
        <f>IF(ISERROR(HLOOKUP($A18,'Enter data here!'!$C$206:$CN$210,4,FALSE)),"",IF('Enter data here!'!$CP$207=0,"",IF(HLOOKUP($A18,'Enter data here!'!$C$206:$CN$210,4,FALSE)=0,"",(HLOOKUP($A18,'Enter data here!'!$C$206:$CN$210,5,FALSE)))))</f>
        <v/>
      </c>
      <c r="DJ18" s="53" t="str">
        <f>IF(ISERROR(HLOOKUP($A18,'Enter data here!'!$C$206:$CN$210,4,FALSE)),"",IF('Enter data here!'!$CP$207=0,"",IF(HLOOKUP($A18,'Enter data here!'!$C$206:$CN$210,4,FALSE)=0,"",(HLOOKUP($A18,'Enter data here!'!$C$206:$CN$210,2,FALSE)))))</f>
        <v/>
      </c>
      <c r="DK18" s="53" t="str">
        <f>IF(ISERROR(HLOOKUP($A18,'Enter data here!'!$C$206:$CN$210,4,FALSE)),"",IF('Enter data here!'!$CP$207=0,"",IF(HLOOKUP($A18,'Enter data here!'!$C$206:$CN$210,4,FALSE)=0,"",(HLOOKUP($A18,'Enter data here!'!$C$206:$CN$210,4,FALSE)))))</f>
        <v/>
      </c>
      <c r="DL18" s="53" t="str">
        <f>IF(ISERROR(HLOOKUP($A18,'Enter data here!'!$C$211:$CN$215,4,FALSE)),"",IF('Enter data here!'!$CP$212=0,"",IF(HLOOKUP($A18,'Enter data here!'!$C$211:$CN$215,4,FALSE)=0,"",(HLOOKUP($A18,'Enter data here!'!$C$211:$CN$215,5,FALSE)))))</f>
        <v/>
      </c>
      <c r="DM18" s="53" t="str">
        <f>IF(ISERROR(HLOOKUP($A18,'Enter data here!'!$C$211:$CN$215,4,FALSE)),"",IF('Enter data here!'!$CP$212=0,"",IF(HLOOKUP($A18,'Enter data here!'!$C$211:$CN$215,4,FALSE)=0,"",(HLOOKUP($A18,'Enter data here!'!$C$211:$CN$215,2,FALSE)))))</f>
        <v/>
      </c>
      <c r="DN18" s="53" t="str">
        <f>IF(ISERROR(HLOOKUP($A18,'Enter data here!'!$C$211:$CN$215,4,FALSE)),"",IF('Enter data here!'!$CP$212=0,"",IF(HLOOKUP($A18,'Enter data here!'!$C$211:$CN$215,4,FALSE)=0,"",(HLOOKUP($A18,'Enter data here!'!$C$211:$CN$215,4,FALSE)))))</f>
        <v/>
      </c>
      <c r="DO18" s="53" t="str">
        <f>IF(ISERROR(HLOOKUP($A18,'Enter data here!'!$C$216:$CN$220,4,FALSE)),"",IF('Enter data here!'!$CP$217=0,"",IF(HLOOKUP($A18,'Enter data here!'!$C$216:$CN$220,4,FALSE)=0,"",(HLOOKUP($A18,'Enter data here!'!$C$216:$CN$220,5,FALSE)))))</f>
        <v/>
      </c>
      <c r="DP18" s="53" t="str">
        <f>IF(ISERROR(HLOOKUP($A18,'Enter data here!'!$C$216:$CN$220,4,FALSE)),"",IF('Enter data here!'!$CP$217=0,"",IF(HLOOKUP($A18,'Enter data here!'!$C$216:$CN$220,4,FALSE)=0,"",(HLOOKUP($A18,'Enter data here!'!$C$216:$CN$220,2,FALSE)))))</f>
        <v/>
      </c>
      <c r="DQ18" s="53" t="str">
        <f>IF(ISERROR(HLOOKUP($A18,'Enter data here!'!$C$216:$CN$220,4,FALSE)),"",IF('Enter data here!'!$CP$217=0,"",IF(HLOOKUP($A18,'Enter data here!'!$C$216:$CN$220,4,FALSE)=0,"",(HLOOKUP($A18,'Enter data here!'!$C$216:$CN$220,4,FALSE)))))</f>
        <v/>
      </c>
      <c r="DR18" s="53" t="str">
        <f>IF(ISERROR(HLOOKUP($A18,'Enter data here!'!$C$221:$CN$225,4,FALSE)),"",IF('Enter data here!'!$CP$222=0,"",IF(HLOOKUP($A18,'Enter data here!'!$C$221:$CN$225,4,FALSE)=0,"",(HLOOKUP($A18,'Enter data here!'!$C$221:$CN$225,5,FALSE)))))</f>
        <v/>
      </c>
      <c r="DS18" s="53" t="str">
        <f>IF(ISERROR(HLOOKUP($A18,'Enter data here!'!$C$221:$CN$225,4,FALSE)),"",IF('Enter data here!'!$CP$222=0,"",IF(HLOOKUP($A18,'Enter data here!'!$C$221:$CN$225,4,FALSE)=0,"",(HLOOKUP($A18,'Enter data here!'!$C$221:$CN$225,2,FALSE)))))</f>
        <v/>
      </c>
      <c r="DT18" s="53" t="str">
        <f>IF(ISERROR(HLOOKUP($A18,'Enter data here!'!$C$221:$CN$225,4,FALSE)),"",IF('Enter data here!'!$CP$222=0,"",IF(HLOOKUP($A18,'Enter data here!'!$C$221:$CN$225,4,FALSE)=0,"",(HLOOKUP($A18,'Enter data here!'!$C$221:$CN$225,4,FALSE)))))</f>
        <v/>
      </c>
    </row>
    <row r="19" spans="1:124">
      <c r="A19" s="13">
        <v>10</v>
      </c>
      <c r="B19" s="43" t="str">
        <f>IF(ISERROR(HLOOKUP($A19,'Enter data here!'!$C$21:$CN$25,4,FALSE)),"",IF('Enter data here!'!$CP$22=0,"",IF(HLOOKUP($A19,'Enter data here!'!$C$21:$CN$25,4,FALSE)=0,"",(HLOOKUP($A19,'Enter data here!'!$C$21:$CN$25,5,FALSE)))))</f>
        <v/>
      </c>
      <c r="C19" s="43" t="str">
        <f>IF(ISERROR(HLOOKUP($A19,'Enter data here!'!$C$21:$CN$25,4,FALSE)),"",IF('Enter data here!'!$CP$22=0,"",IF(HLOOKUP($A19,'Enter data here!'!$C$21:$CN$25,4,FALSE)=0,"",(HLOOKUP($A19,'Enter data here!'!$C$21:$CN$25,2,FALSE)))))</f>
        <v/>
      </c>
      <c r="D19" s="43" t="str">
        <f>IF(ISERROR(HLOOKUP($A19,'Enter data here!'!$C$21:$CN$25,4,FALSE)),"",IF('Enter data here!'!$CP$22=0,"",IF(HLOOKUP($A19,'Enter data here!'!$C$21:$CN$25,4,FALSE)=0,"",(HLOOKUP($A19,'Enter data here!'!$C$21:$CN$25,4,FALSE)))))</f>
        <v/>
      </c>
      <c r="E19" s="43" t="str">
        <f ca="1">IF(ISERROR(HLOOKUP($A19,'Enter data here!'!$C$26:$CN$30,4,FALSE)),"",IF('Enter data here!'!$CP$27=0,"",IF(HLOOKUP($A19,'Enter data here!'!$C$26:$CN$30,4,FALSE)=0,"",(HLOOKUP($A19,'Enter data here!'!$C$26:$CN$30,5,FALSE)))))</f>
        <v>Mick Walsh</v>
      </c>
      <c r="F19" s="43">
        <f ca="1">IF(ISERROR(HLOOKUP($A19,'Enter data here!'!$C$26:$CN$30,4,FALSE)),"",IF('Enter data here!'!$CP$27=0,"",IF(HLOOKUP($A19,'Enter data here!'!$C$26:$CN$30,4,FALSE)=0,"",(HLOOKUP($A19,'Enter data here!'!$C$26:$CN$30,2,FALSE)))))</f>
        <v>43.25</v>
      </c>
      <c r="G19" s="43">
        <f ca="1">IF(ISERROR(HLOOKUP($A19,'Enter data here!'!$C$26:$CN$30,4,FALSE)),"",IF('Enter data here!'!$CP$27=0,"",IF(HLOOKUP($A19,'Enter data here!'!$C$26:$CN$30,4,FALSE)=0,"",(HLOOKUP($A19,'Enter data here!'!$C$26:$CN$30,4,FALSE)))))</f>
        <v>861.73410404622598</v>
      </c>
      <c r="H19" s="43" t="str">
        <f ca="1">IF(ISERROR(HLOOKUP($A19,'Enter data here!'!$C$31:$CN$35,4,FALSE)),"",IF('Enter data here!'!$CP$32=0,"",IF(HLOOKUP($A19,'Enter data here!'!$C$31:$CN$35,4,FALSE)=0,"",(HLOOKUP($A19,'Enter data here!'!$C$31:$CN$35,5,FALSE)))))</f>
        <v>Alvaro Silgado</v>
      </c>
      <c r="I19" s="43">
        <f ca="1">IF(ISERROR(HLOOKUP($A19,'Enter data here!'!$C$31:$CN$35,4,FALSE)),"",IF('Enter data here!'!$CP$32=0,"",IF(HLOOKUP($A19,'Enter data here!'!$C$31:$CN$35,4,FALSE)=0,"",(HLOOKUP($A19,'Enter data here!'!$C$31:$CN$35,2,FALSE)))))</f>
        <v>40.39</v>
      </c>
      <c r="J19" s="43">
        <f ca="1">IF(ISERROR(HLOOKUP($A19,'Enter data here!'!$C$31:$CN$35,4,FALSE)),"",IF('Enter data here!'!$CP$32=0,"",IF(HLOOKUP($A19,'Enter data here!'!$C$31:$CN$35,4,FALSE)=0,"",(HLOOKUP($A19,'Enter data here!'!$C$31:$CN$35,4,FALSE)))))</f>
        <v>901.95592968554638</v>
      </c>
      <c r="K19" s="43" t="str">
        <f ca="1">IF(ISERROR(HLOOKUP($A19,'Enter data here!'!$C$36:$CN$40,4,FALSE)),"",IF('Enter data here!'!$CP$37=0,"",IF(HLOOKUP($A19,'Enter data here!'!$C$36:$CN$40,4,FALSE)=0,"",(HLOOKUP($A19,'Enter data here!'!$C$36:$CN$40,5,FALSE)))))</f>
        <v>Greg Dakin</v>
      </c>
      <c r="L19" s="43">
        <f ca="1">IF(ISERROR(HLOOKUP($A19,'Enter data here!'!$C$36:$CN$40,4,FALSE)),"",IF('Enter data here!'!$CP$37=0,"",IF(HLOOKUP($A19,'Enter data here!'!$C$36:$CN$40,4,FALSE)=0,"",(HLOOKUP($A19,'Enter data here!'!$C$36:$CN$40,2,FALSE)))))</f>
        <v>39.94</v>
      </c>
      <c r="M19" s="43">
        <f ca="1">IF(ISERROR(HLOOKUP($A19,'Enter data here!'!$C$36:$CN$40,4,FALSE)),"",IF('Enter data here!'!$CP$37=0,"",IF(HLOOKUP($A19,'Enter data here!'!$C$36:$CN$40,4,FALSE)=0,"",(HLOOKUP($A19,'Enter data here!'!$C$36:$CN$40,4,FALSE)))))</f>
        <v>854.03104656984306</v>
      </c>
      <c r="N19" s="43" t="str">
        <f ca="1">IF(ISERROR(HLOOKUP($A19,'Enter data here!'!$C$41:$CN$45,4,FALSE)),"",IF('Enter data here!'!$CP$42=0,"",IF(HLOOKUP($A19,'Enter data here!'!$C$41:$CN$45,4,FALSE)=0,"",(HLOOKUP($A19,'Enter data here!'!$C$41:$CN$45,5,FALSE)))))</f>
        <v>Søren Krogh</v>
      </c>
      <c r="O19" s="43">
        <f ca="1">IF(ISERROR(HLOOKUP($A19,'Enter data here!'!$C$41:$CN$45,4,FALSE)),"",IF('Enter data here!'!$CP$42=0,"",IF(HLOOKUP($A19,'Enter data here!'!$C$41:$CN$45,4,FALSE)=0,"",(HLOOKUP($A19,'Enter data here!'!$C$41:$CN$45,2,FALSE)))))</f>
        <v>43.25</v>
      </c>
      <c r="P19" s="43">
        <f ca="1">IF(ISERROR(HLOOKUP($A19,'Enter data here!'!$C$41:$CN$45,4,FALSE)),"",IF('Enter data here!'!$CP$42=0,"",IF(HLOOKUP($A19,'Enter data here!'!$C$41:$CN$45,4,FALSE)=0,"",(HLOOKUP($A19,'Enter data here!'!$C$41:$CN$45,4,FALSE)))))</f>
        <v>864.73988439305901</v>
      </c>
      <c r="Q19" s="43" t="str">
        <f ca="1">IF(ISERROR(HLOOKUP($A19,'Enter data here!'!$C$46:$CN$50,4,FALSE)),"",IF('Enter data here!'!$CP$47=0,"",IF(HLOOKUP($A19,'Enter data here!'!$C$46:$CN$50,4,FALSE)=0,"",(HLOOKUP($A19,'Enter data here!'!$C$46:$CN$50,5,FALSE)))))</f>
        <v>Mark Redsell</v>
      </c>
      <c r="R19" s="43">
        <f ca="1">IF(ISERROR(HLOOKUP($A19,'Enter data here!'!$C$46:$CN$50,4,FALSE)),"",IF('Enter data here!'!$CP$47=0,"",IF(HLOOKUP($A19,'Enter data here!'!$C$46:$CN$50,4,FALSE)=0,"",(HLOOKUP($A19,'Enter data here!'!$C$46:$CN$50,2,FALSE)))))</f>
        <v>44.81</v>
      </c>
      <c r="S19" s="43">
        <f ca="1">IF(ISERROR(HLOOKUP($A19,'Enter data here!'!$C$46:$CN$50,4,FALSE)),"",IF('Enter data here!'!$CP$47=0,"",IF(HLOOKUP($A19,'Enter data here!'!$C$46:$CN$50,4,FALSE)=0,"",(HLOOKUP($A19,'Enter data here!'!$C$46:$CN$50,4,FALSE)))))</f>
        <v>874.80473108679485</v>
      </c>
      <c r="T19" s="43" t="str">
        <f ca="1">IF(ISERROR(HLOOKUP($A19,'Enter data here!'!$C$51:$CN$55,4,FALSE)),"",IF('Enter data here!'!$CP$52=0,"",IF(HLOOKUP($A19,'Enter data here!'!$C$51:$CN$55,4,FALSE)=0,"",(HLOOKUP($A19,'Enter data here!'!$C$51:$CN$55,5,FALSE)))))</f>
        <v>Gary Harrison</v>
      </c>
      <c r="U19" s="43">
        <f ca="1">IF(ISERROR(HLOOKUP($A19,'Enter data here!'!$C$51:$CN$55,4,FALSE)),"",IF('Enter data here!'!$CP$52=0,"",IF(HLOOKUP($A19,'Enter data here!'!$C$51:$CN$55,4,FALSE)=0,"",(HLOOKUP($A19,'Enter data here!'!$C$51:$CN$55,2,FALSE)))))</f>
        <v>44.99</v>
      </c>
      <c r="V19" s="43">
        <f ca="1">IF(ISERROR(HLOOKUP($A19,'Enter data here!'!$C$51:$CN$55,4,FALSE)),"",IF('Enter data here!'!$CP$52=0,"",IF(HLOOKUP($A19,'Enter data here!'!$C$51:$CN$55,4,FALSE)=0,"",(HLOOKUP($A19,'Enter data here!'!$C$51:$CN$55,4,FALSE)))))</f>
        <v>848.18848633029108</v>
      </c>
      <c r="W19" s="43" t="str">
        <f ca="1">IF(ISERROR(HLOOKUP($A19,'Enter data here!'!$C$56:$CN$60,4,FALSE)),"",IF('Enter data here!'!$CP$57=0,"",IF(HLOOKUP($A19,'Enter data here!'!$C$56:$CN$60,4,FALSE)=0,"",(HLOOKUP($A19,'Enter data here!'!$C$56:$CN$60,5,FALSE)))))</f>
        <v>Sebastian Reichert</v>
      </c>
      <c r="X19" s="43">
        <f ca="1">IF(ISERROR(HLOOKUP($A19,'Enter data here!'!$C$56:$CN$60,4,FALSE)),"",IF('Enter data here!'!$CP$57=0,"",IF(HLOOKUP($A19,'Enter data here!'!$C$56:$CN$60,4,FALSE)=0,"",(HLOOKUP($A19,'Enter data here!'!$C$56:$CN$60,2,FALSE)))))</f>
        <v>42.91</v>
      </c>
      <c r="Y19" s="43">
        <f ca="1">IF(ISERROR(HLOOKUP($A19,'Enter data here!'!$C$56:$CN$60,4,FALSE)),"",IF('Enter data here!'!$CP$57=0,"",IF(HLOOKUP($A19,'Enter data here!'!$C$56:$CN$60,4,FALSE)=0,"",(HLOOKUP($A19,'Enter data here!'!$C$56:$CN$60,4,FALSE)))))</f>
        <v>862.03682125377259</v>
      </c>
      <c r="Z19" s="43" t="str">
        <f>IF(ISERROR(HLOOKUP($A19,'Enter data here!'!$C$61:$CN$65,4,FALSE)),"",IF('Enter data here!'!$CP$62=0,"",IF(HLOOKUP($A19,'Enter data here!'!$C$61:$CN$65,4,FALSE)=0,"",(HLOOKUP($A19,'Enter data here!'!$C$61:$CN$65,5,FALSE)))))</f>
        <v/>
      </c>
      <c r="AA19" s="43" t="str">
        <f>IF(ISERROR(HLOOKUP($A19,'Enter data here!'!$C$61:$CN$65,4,FALSE)),"",IF('Enter data here!'!$CP$62=0,"",IF(HLOOKUP($A19,'Enter data here!'!$C$61:$CN$65,4,FALSE)=0,"",(HLOOKUP($A19,'Enter data here!'!$C$61:$CN$65,2,FALSE)))))</f>
        <v/>
      </c>
      <c r="AB19" s="43" t="str">
        <f>IF(ISERROR(HLOOKUP($A19,'Enter data here!'!$C$61:$CN$65,4,FALSE)),"",IF('Enter data here!'!$CP$62=0,"",IF(HLOOKUP($A19,'Enter data here!'!$C$61:$CN$65,4,FALSE)=0,"",(HLOOKUP($A19,'Enter data here!'!$C$61:$CN$65,4,FALSE)))))</f>
        <v/>
      </c>
      <c r="AC19" s="43" t="str">
        <f>IF(ISERROR(HLOOKUP($A19,'Enter data here!'!$C$66:$CN$70,4,FALSE)),"",IF('Enter data here!'!$CP$67=0,"",IF(HLOOKUP($A19,'Enter data here!'!$C$66:$CN$70,4,FALSE)=0,"",(HLOOKUP($A19,'Enter data here!'!$C$66:$CN$70,5,FALSE)))))</f>
        <v/>
      </c>
      <c r="AD19" s="43" t="str">
        <f>IF(ISERROR(HLOOKUP($A19,'Enter data here!'!$C$66:$CN$70,4,FALSE)),"",IF('Enter data here!'!$CP$67=0,"",IF(HLOOKUP($A19,'Enter data here!'!$C$66:$CN$70,4,FALSE)=0,"",(HLOOKUP($A19,'Enter data here!'!$C$66:$CN$70,2,FALSE)))))</f>
        <v/>
      </c>
      <c r="AE19" s="43" t="str">
        <f>IF(ISERROR(HLOOKUP($A19,'Enter data here!'!$C$66:$CN$70,4,FALSE)),"",IF('Enter data here!'!$CP$67=0,"",IF(HLOOKUP($A19,'Enter data here!'!$C$66:$CN$70,4,FALSE)=0,"",(HLOOKUP($A19,'Enter data here!'!$C$66:$CN$70,4,FALSE)))))</f>
        <v/>
      </c>
      <c r="AF19" s="43" t="str">
        <f>IF(ISERROR(HLOOKUP($A19,'Enter data here!'!$C$71:$CN$75,4,FALSE)),"",IF('Enter data here!'!$CP$72=0,"",IF(HLOOKUP($A19,'Enter data here!'!$C$71:$CN$75,4,FALSE)=0,"",(HLOOKUP($A19,'Enter data here!'!$C$71:$CN$75,5,FALSE)))))</f>
        <v/>
      </c>
      <c r="AG19" s="43" t="str">
        <f>IF(ISERROR(HLOOKUP($A19,'Enter data here!'!$C$71:$CN$75,4,FALSE)),"",IF('Enter data here!'!$CP$72=0,"",IF(HLOOKUP($A19,'Enter data here!'!$C$71:$CN$75,4,FALSE)=0,"",(HLOOKUP($A19,'Enter data here!'!$C$71:$CN$75,2,FALSE)))))</f>
        <v/>
      </c>
      <c r="AH19" s="43" t="str">
        <f>IF(ISERROR(HLOOKUP($A19,'Enter data here!'!$C$71:$CN$75,4,FALSE)),"",IF('Enter data here!'!$CP$72=0,"",IF(HLOOKUP($A19,'Enter data here!'!$C$71:$CN$75,4,FALSE)=0,"",(HLOOKUP($A19,'Enter data here!'!$C$71:$CN$75,4,FALSE)))))</f>
        <v/>
      </c>
      <c r="AI19" s="43" t="str">
        <f>IF(ISERROR(HLOOKUP($A19,'Enter data here!'!$C$76:$CN$80,4,FALSE)),"",IF('Enter data here!'!$CP$77=0,"",IF(HLOOKUP($A19,'Enter data here!'!$C$76:$CN$80,4,FALSE)=0,"",(HLOOKUP($A19,'Enter data here!'!$C$76:$CN$80,5,FALSE)))))</f>
        <v/>
      </c>
      <c r="AJ19" s="43" t="str">
        <f>IF(ISERROR(HLOOKUP($A19,'Enter data here!'!$C$76:$CN$80,4,FALSE)),"",IF('Enter data here!'!$CP$77=0,"",IF(HLOOKUP($A19,'Enter data here!'!$C$76:$CN$80,4,FALSE)=0,"",(HLOOKUP($A19,'Enter data here!'!$C$76:$CN$80,2,FALSE)))))</f>
        <v/>
      </c>
      <c r="AK19" s="43" t="str">
        <f>IF(ISERROR(HLOOKUP($A19,'Enter data here!'!$C$76:$CN$80,4,FALSE)),"",IF('Enter data here!'!$CP$77=0,"",IF(HLOOKUP($A19,'Enter data here!'!$C$76:$CN$80,4,FALSE)=0,"",(HLOOKUP($A19,'Enter data here!'!$C$76:$CN$80,4,FALSE)))))</f>
        <v/>
      </c>
      <c r="AL19" s="43" t="str">
        <f>IF(ISERROR(HLOOKUP($A19,'Enter data here!'!$C$81:$CN$85,4,FALSE)),"",IF('Enter data here!'!$CP$82=0,"",IF(HLOOKUP($A19,'Enter data here!'!$C$81:$CN$85,4,FALSE)=0,"",(HLOOKUP($A19,'Enter data here!'!$C$81:$CN$85,5,FALSE)))))</f>
        <v/>
      </c>
      <c r="AM19" s="43" t="str">
        <f>IF(ISERROR(HLOOKUP($A19,'Enter data here!'!$C$81:$CN$85,4,FALSE)),"",IF('Enter data here!'!$CP$82=0,"",IF(HLOOKUP($A19,'Enter data here!'!$C$81:$CN$85,4,FALSE)=0,"",(HLOOKUP($A19,'Enter data here!'!$C$81:$CN$85,2,FALSE)))))</f>
        <v/>
      </c>
      <c r="AN19" s="43" t="str">
        <f>IF(ISERROR(HLOOKUP($A19,'Enter data here!'!$C$81:$CN$85,4,FALSE)),"",IF('Enter data here!'!$CP$82=0,"",IF(HLOOKUP($A19,'Enter data here!'!$C$81:$CN$85,4,FALSE)=0,"",(HLOOKUP($A19,'Enter data here!'!$C$81:$CN$85,4,FALSE)))))</f>
        <v/>
      </c>
      <c r="AO19" s="43" t="str">
        <f>IF(ISERROR(HLOOKUP($A19,'Enter data here!'!$C$86:$CN$90,4,FALSE)),"",IF('Enter data here!'!$CP$87=0,"",IF(HLOOKUP($A19,'Enter data here!'!$C$86:$CN$90,4,FALSE)=0,"",(HLOOKUP($A19,'Enter data here!'!$C$86:$CN$90,5,FALSE)))))</f>
        <v/>
      </c>
      <c r="AP19" s="43" t="str">
        <f>IF(ISERROR(HLOOKUP($A19,'Enter data here!'!$C$86:$CN$90,4,FALSE)),"",IF('Enter data here!'!$CP$87=0,"",IF(HLOOKUP($A19,'Enter data here!'!$C$86:$CN$90,4,FALSE)=0,"",(HLOOKUP($A19,'Enter data here!'!$C$86:$CN$90,2,FALSE)))))</f>
        <v/>
      </c>
      <c r="AQ19" s="43" t="str">
        <f>IF(ISERROR(HLOOKUP($A19,'Enter data here!'!$C$86:$CN$90,4,FALSE)),"",IF('Enter data here!'!$CP$87=0,"",IF(HLOOKUP($A19,'Enter data here!'!$C$86:$CN$90,4,FALSE)=0,"",(HLOOKUP($A19,'Enter data here!'!$C$86:$CN$90,4,FALSE)))))</f>
        <v/>
      </c>
      <c r="AR19" s="43" t="str">
        <f>IF(ISERROR(HLOOKUP($A19,'Enter data here!'!$C$91:$CN$95,4,FALSE)),"",IF('Enter data here!'!$CP$92=0,"",IF(HLOOKUP($A19,'Enter data here!'!$C$91:$CN$95,4,FALSE)=0,"",(HLOOKUP($A19,'Enter data here!'!$C$91:$CN$95,5,FALSE)))))</f>
        <v/>
      </c>
      <c r="AS19" s="43" t="str">
        <f>IF(ISERROR(HLOOKUP($A19,'Enter data here!'!$C$91:$CN$95,4,FALSE)),"",IF('Enter data here!'!$CP$92=0,"",IF(HLOOKUP($A19,'Enter data here!'!$C$91:$CN$95,4,FALSE)=0,"",(HLOOKUP($A19,'Enter data here!'!$C$91:$CN$95,2,FALSE)))))</f>
        <v/>
      </c>
      <c r="AT19" s="43" t="str">
        <f>IF(ISERROR(HLOOKUP($A19,'Enter data here!'!$C$91:$CN$95,4,FALSE)),"",IF('Enter data here!'!$CP$92=0,"",IF(HLOOKUP($A19,'Enter data here!'!$C$91:$CN$95,4,FALSE)=0,"",(HLOOKUP($A19,'Enter data here!'!$C$91:$CN$95,4,FALSE)))))</f>
        <v/>
      </c>
      <c r="AU19" s="43" t="str">
        <f>IF(ISERROR(HLOOKUP($A19,'Enter data here!'!$C$96:$CN$100,4,FALSE)),"",IF('Enter data here!'!$CP$97=0,"",IF(HLOOKUP($A19,'Enter data here!'!$C$96:$CN$100,4,FALSE)=0,"",(HLOOKUP($A19,'Enter data here!'!$C$96:$CN$100,5,FALSE)))))</f>
        <v/>
      </c>
      <c r="AV19" s="43" t="str">
        <f>IF(ISERROR(HLOOKUP($A19,'Enter data here!'!$C$96:$CN$100,4,FALSE)),"",IF('Enter data here!'!$CP$97=0,"",IF(HLOOKUP($A19,'Enter data here!'!$C$96:$CN$100,4,FALSE)=0,"",(HLOOKUP($A19,'Enter data here!'!$C$96:$CN$100,2,FALSE)))))</f>
        <v/>
      </c>
      <c r="AW19" s="43" t="str">
        <f>IF(ISERROR(HLOOKUP($A19,'Enter data here!'!$C$96:$CN$100,4,FALSE)),"",IF('Enter data here!'!$CP$97=0,"",IF(HLOOKUP($A19,'Enter data here!'!$C$96:$CN$100,4,FALSE)=0,"",(HLOOKUP($A19,'Enter data here!'!$C$96:$CN$100,4,FALSE)))))</f>
        <v/>
      </c>
      <c r="AX19" s="43" t="str">
        <f>IF(ISERROR(HLOOKUP($A19,'Enter data here!'!$C$101:$CN$105,4,FALSE)),"",IF('Enter data here!'!$CP$102=0,"",IF(HLOOKUP($A19,'Enter data here!'!$C$101:$CN$105,4,FALSE)=0,"",(HLOOKUP($A19,'Enter data here!'!$C$101:$CN$105,5,FALSE)))))</f>
        <v/>
      </c>
      <c r="AY19" s="43" t="str">
        <f>IF(ISERROR(HLOOKUP($A19,'Enter data here!'!$C$101:$CN$105,4,FALSE)),"",IF('Enter data here!'!$CP$102=0,"",IF(HLOOKUP($A19,'Enter data here!'!$C$101:$CN$105,4,FALSE)=0,"",(HLOOKUP($A19,'Enter data here!'!$C$101:$CN$105,2,FALSE)))))</f>
        <v/>
      </c>
      <c r="AZ19" s="43" t="str">
        <f>IF(ISERROR(HLOOKUP($A19,'Enter data here!'!$C$101:$CN$105,4,FALSE)),"",IF('Enter data here!'!$CP$102=0,"",IF(HLOOKUP($A19,'Enter data here!'!$C$101:$CN$105,4,FALSE)=0,"",(HLOOKUP($A19,'Enter data here!'!$C$101:$CN$105,4,FALSE)))))</f>
        <v/>
      </c>
      <c r="BA19" s="43" t="str">
        <f>IF(ISERROR(HLOOKUP($A19,'Enter data here!'!$C$106:$CN$110,4,FALSE)),"",IF('Enter data here!'!$CP$107=0,"",IF(HLOOKUP($A19,'Enter data here!'!$C$106:$CN$110,4,FALSE)=0,"",(HLOOKUP($A19,'Enter data here!'!$C$106:$CN$110,5,FALSE)))))</f>
        <v/>
      </c>
      <c r="BB19" s="43" t="str">
        <f>IF(ISERROR(HLOOKUP($A19,'Enter data here!'!$C$106:$CN$110,4,FALSE)),"",IF('Enter data here!'!$CP$107=0,"",IF(HLOOKUP($A19,'Enter data here!'!$C$106:$CN$110,4,FALSE)=0,"",(HLOOKUP($A19,'Enter data here!'!$C$106:$CN$110,2,FALSE)))))</f>
        <v/>
      </c>
      <c r="BC19" s="43" t="str">
        <f>IF(ISERROR(HLOOKUP($A19,'Enter data here!'!$C$106:$CN$110,4,FALSE)),"",IF('Enter data here!'!$CP$107=0,"",IF(HLOOKUP($A19,'Enter data here!'!$C$106:$CN$110,4,FALSE)=0,"",(HLOOKUP($A19,'Enter data here!'!$C$106:$CN$110,4,FALSE)))))</f>
        <v/>
      </c>
      <c r="BD19" s="43" t="str">
        <f>IF(ISERROR(HLOOKUP($A19,'Enter data here!'!$C$111:$CN$115,4,FALSE)),"",IF('Enter data here!'!$CP$112=0,"",IF(HLOOKUP($A19,'Enter data here!'!$C$111:$CN$115,4,FALSE)=0,"",(HLOOKUP($A19,'Enter data here!'!$C$111:$CN$115,5,FALSE)))))</f>
        <v/>
      </c>
      <c r="BE19" s="43" t="str">
        <f>IF(ISERROR(HLOOKUP($A19,'Enter data here!'!$C$111:$CN$115,4,FALSE)),"",IF('Enter data here!'!$CP$112=0,"",IF(HLOOKUP($A19,'Enter data here!'!$C$111:$CN$115,4,FALSE)=0,"",(HLOOKUP($A19,'Enter data here!'!$C$111:$CN$115,2,FALSE)))))</f>
        <v/>
      </c>
      <c r="BF19" s="43" t="str">
        <f>IF(ISERROR(HLOOKUP($A19,'Enter data here!'!$C$111:$CN$115,4,FALSE)),"",IF('Enter data here!'!$CP$112=0,"",IF(HLOOKUP($A19,'Enter data here!'!$C$111:$CN$115,4,FALSE)=0,"",(HLOOKUP($A19,'Enter data here!'!$C$111:$CN$115,4,FALSE)))))</f>
        <v/>
      </c>
      <c r="BG19" s="43" t="str">
        <f>IF(ISERROR(HLOOKUP($A19,'Enter data here!'!$C$116:$CN$120,4,FALSE)),"",IF('Enter data here!'!$CP$117=0,"",IF(HLOOKUP($A19,'Enter data here!'!$C$116:$CN$120,4,FALSE)=0,"",(HLOOKUP($A19,'Enter data here!'!$C$116:$CN$120,5,FALSE)))))</f>
        <v/>
      </c>
      <c r="BH19" s="53" t="str">
        <f>IF(ISERROR(HLOOKUP($A19,'Enter data here!'!$C$116:$CN$120,4,FALSE)),"",IF('Enter data here!'!$CP$117=0,"",IF(HLOOKUP($A19,'Enter data here!'!$C$116:$CN$120,4,FALSE)=0,"",(HLOOKUP($A19,'Enter data here!'!$C$116:$CN$120,2,FALSE)))))</f>
        <v/>
      </c>
      <c r="BI19" s="53" t="str">
        <f>IF(ISERROR(HLOOKUP($A19,'Enter data here!'!$C$116:$CN$120,4,FALSE)),"",IF('Enter data here!'!$CP$117=0,"",IF(HLOOKUP($A19,'Enter data here!'!$C$116:$CN$120,4,FALSE)=0,"",(HLOOKUP($A19,'Enter data here!'!$C$116:$CN$120,4,FALSE)))))</f>
        <v/>
      </c>
      <c r="BJ19" s="53" t="str">
        <f>IF(ISERROR(HLOOKUP($A19,'Enter data here!'!$C$121:$CN$125,4,FALSE)),"",IF('Enter data here!'!$CP$122=0,"",IF(HLOOKUP($A19,'Enter data here!'!$C$121:$CN$125,4,FALSE)=0,"",(HLOOKUP($A19,'Enter data here!'!$C$121:$CN$125,5,FALSE)))))</f>
        <v/>
      </c>
      <c r="BK19" s="53" t="str">
        <f>IF(ISERROR(HLOOKUP($A19,'Enter data here!'!$C$121:$CN$125,4,FALSE)),"",IF('Enter data here!'!$CP$122=0,"",IF(HLOOKUP($A19,'Enter data here!'!$C$121:$CN$125,4,FALSE)=0,"",(HLOOKUP($A19,'Enter data here!'!$C$121:$CN$125,2,FALSE)))))</f>
        <v/>
      </c>
      <c r="BL19" s="53" t="str">
        <f>IF(ISERROR(HLOOKUP($A19,'Enter data here!'!$C$121:$CN$125,4,FALSE)),"",IF('Enter data here!'!$CP$122=0,"",IF(HLOOKUP($A19,'Enter data here!'!$C$121:$CN$125,4,FALSE)=0,"",(HLOOKUP($A19,'Enter data here!'!$C$121:$CN$125,4,FALSE)))))</f>
        <v/>
      </c>
      <c r="BM19" s="53" t="str">
        <f>IF(ISERROR(HLOOKUP($A19,'Enter data here!'!$C$126:$CN$130,4,FALSE)),"",IF('Enter data here!'!$CP$127=0,"",IF(HLOOKUP($A19,'Enter data here!'!$C$126:$CN$130,4,FALSE)=0,"",(HLOOKUP($A19,'Enter data here!'!$C$126:$CN$130,5,FALSE)))))</f>
        <v/>
      </c>
      <c r="BN19" s="53" t="str">
        <f>IF(ISERROR(HLOOKUP($A19,'Enter data here!'!$C$126:$CN$130,4,FALSE)),"",IF('Enter data here!'!$CP$127=0,"",IF(HLOOKUP($A19,'Enter data here!'!$C$126:$CN$130,4,FALSE)=0,"",(HLOOKUP($A19,'Enter data here!'!$C$126:$CN$130,2,FALSE)))))</f>
        <v/>
      </c>
      <c r="BO19" s="53" t="str">
        <f>IF(ISERROR(HLOOKUP($A19,'Enter data here!'!$C$126:$CN$130,4,FALSE)),"",IF('Enter data here!'!$CP$127=0,"",IF(HLOOKUP($A19,'Enter data here!'!$C$126:$CN$130,4,FALSE)=0,"",(HLOOKUP($A19,'Enter data here!'!$C$126:$CN$130,4,FALSE)))))</f>
        <v/>
      </c>
      <c r="BP19" s="53" t="str">
        <f>IF(ISERROR(HLOOKUP($A19,'Enter data here!'!$C$131:$CN$135,4,FALSE)),"",IF('Enter data here!'!$CP$132=0,"",IF(HLOOKUP($A19,'Enter data here!'!$C$131:$CN$135,4,FALSE)=0,"",(HLOOKUP($A19,'Enter data here!'!$C$131:$CN$135,5,FALSE)))))</f>
        <v/>
      </c>
      <c r="BQ19" s="53" t="str">
        <f>IF(ISERROR(HLOOKUP($A19,'Enter data here!'!$C$131:$CN$135,4,FALSE)),"",IF('Enter data here!'!$CP$132=0,"",IF(HLOOKUP($A19,'Enter data here!'!$C$131:$CN$135,4,FALSE)=0,"",(HLOOKUP($A19,'Enter data here!'!$C$131:$CN$135,2,FALSE)))))</f>
        <v/>
      </c>
      <c r="BR19" s="53" t="str">
        <f>IF(ISERROR(HLOOKUP($A19,'Enter data here!'!$C$131:$CN$135,4,FALSE)),"",IF('Enter data here!'!$CP$132=0,"",IF(HLOOKUP($A19,'Enter data here!'!$C$131:$CN$135,4,FALSE)=0,"",(HLOOKUP($A19,'Enter data here!'!$C$131:$CN$135,4,FALSE)))))</f>
        <v/>
      </c>
      <c r="BS19" s="53" t="str">
        <f>IF(ISERROR(HLOOKUP($A19,'Enter data here!'!$C$136:$CN$140,4,FALSE)),"",IF('Enter data here!'!$CP$137=0,"",IF(HLOOKUP($A19,'Enter data here!'!$C$136:$CN$140,4,FALSE)=0,"",(HLOOKUP($A19,'Enter data here!'!$C$136:$CN$140,5,FALSE)))))</f>
        <v/>
      </c>
      <c r="BT19" s="53" t="str">
        <f>IF(ISERROR(HLOOKUP($A19,'Enter data here!'!$C$136:$CN$140,4,FALSE)),"",IF('Enter data here!'!$CP$137=0,"",IF(HLOOKUP($A19,'Enter data here!'!$C$136:$CN$140,4,FALSE)=0,"",(HLOOKUP($A19,'Enter data here!'!$C$136:$CN$140,2,FALSE)))))</f>
        <v/>
      </c>
      <c r="BU19" s="53" t="str">
        <f>IF(ISERROR(HLOOKUP($A19,'Enter data here!'!$C$136:$CN$140,4,FALSE)),"",IF('Enter data here!'!$CP$137=0,"",IF(HLOOKUP($A19,'Enter data here!'!$C$136:$CN$140,4,FALSE)=0,"",(HLOOKUP($A19,'Enter data here!'!$C$136:$CN$140,4,FALSE)))))</f>
        <v/>
      </c>
      <c r="BV19" s="53" t="str">
        <f>IF(ISERROR(HLOOKUP($A19,'Enter data here!'!$C$141:$CN$145,4,FALSE)),"",IF('Enter data here!'!$CP$142=0,"",IF(HLOOKUP($A19,'Enter data here!'!$C$141:$CN$145,4,FALSE)=0,"",(HLOOKUP($A19,'Enter data here!'!$C$141:$CN$145,5,FALSE)))))</f>
        <v/>
      </c>
      <c r="BW19" s="53" t="str">
        <f>IF(ISERROR(HLOOKUP($A19,'Enter data here!'!$C$141:$CN$145,4,FALSE)),"",IF('Enter data here!'!$CP$142=0,"",IF(HLOOKUP($A19,'Enter data here!'!$C$141:$CN$145,4,FALSE)=0,"",(HLOOKUP($A19,'Enter data here!'!$C$141:$CN$145,2,FALSE)))))</f>
        <v/>
      </c>
      <c r="BX19" s="53" t="str">
        <f>IF(ISERROR(HLOOKUP($A19,'Enter data here!'!$C$141:$CN$145,4,FALSE)),"",IF('Enter data here!'!$CP$142=0,"",IF(HLOOKUP($A19,'Enter data here!'!$C$141:$CN$145,4,FALSE)=0,"",(HLOOKUP($A19,'Enter data here!'!$C$141:$CN$145,4,FALSE)))))</f>
        <v/>
      </c>
      <c r="BY19" s="53" t="str">
        <f>IF(ISERROR(HLOOKUP($A19,'Enter data here!'!$C$146:$CN$150,4,FALSE)),"",IF('Enter data here!'!$CP$147=0,"",IF(HLOOKUP($A19,'Enter data here!'!$C$146:$CN$150,4,FALSE)=0,"",(HLOOKUP($A19,'Enter data here!'!$C$146:$CN$150,5,FALSE)))))</f>
        <v/>
      </c>
      <c r="BZ19" s="53" t="str">
        <f>IF(ISERROR(HLOOKUP($A19,'Enter data here!'!$C$146:$CN$150,4,FALSE)),"",IF('Enter data here!'!$CP$147=0,"",IF(HLOOKUP($A19,'Enter data here!'!$C$146:$CN$150,4,FALSE)=0,"",(HLOOKUP($A19,'Enter data here!'!$C$146:$CN$150,2,FALSE)))))</f>
        <v/>
      </c>
      <c r="CA19" s="53" t="str">
        <f>IF(ISERROR(HLOOKUP($A19,'Enter data here!'!$C$146:$CN$150,4,FALSE)),"",IF('Enter data here!'!$CP$147=0,"",IF(HLOOKUP($A19,'Enter data here!'!$C$146:$CN$150,4,FALSE)=0,"",(HLOOKUP($A19,'Enter data here!'!$C$146:$CN$150,4,FALSE)))))</f>
        <v/>
      </c>
      <c r="CB19" s="53" t="str">
        <f>IF(ISERROR(HLOOKUP($A19,'Enter data here!'!$C$151:$CN$155,4,FALSE)),"",IF('Enter data here!'!$CP$152=0,"",IF(HLOOKUP($A19,'Enter data here!'!$C$151:$CN$155,4,FALSE)=0,"",(HLOOKUP($A19,'Enter data here!'!$C$151:$CN$155,5,FALSE)))))</f>
        <v/>
      </c>
      <c r="CC19" s="53" t="str">
        <f>IF(ISERROR(HLOOKUP($A19,'Enter data here!'!$C$151:$CN$155,4,FALSE)),"",IF('Enter data here!'!$CP$152=0,"",IF(HLOOKUP($A19,'Enter data here!'!$C$151:$CN$155,4,FALSE)=0,"",(HLOOKUP($A19,'Enter data here!'!$C$151:$CN$155,2,FALSE)))))</f>
        <v/>
      </c>
      <c r="CD19" s="53" t="str">
        <f>IF(ISERROR(HLOOKUP($A19,'Enter data here!'!$C$151:$CN$155,4,FALSE)),"",IF('Enter data here!'!$CP$152=0,"",IF(HLOOKUP($A19,'Enter data here!'!$C$151:$CN$155,4,FALSE)=0,"",(HLOOKUP($A19,'Enter data here!'!$C$151:$CN$155,4,FALSE)))))</f>
        <v/>
      </c>
      <c r="CE19" s="53" t="str">
        <f>IF(ISERROR(HLOOKUP($A19,'Enter data here!'!$C$156:$CN$160,4,FALSE)),"",IF('Enter data here!'!$CP$157=0,"",IF(HLOOKUP($A19,'Enter data here!'!$C$156:$CN$160,4,FALSE)=0,"",(HLOOKUP($A19,'Enter data here!'!$C$156:$CN$160,5,FALSE)))))</f>
        <v/>
      </c>
      <c r="CF19" s="53" t="str">
        <f>IF(ISERROR(HLOOKUP($A19,'Enter data here!'!$C$156:$CN$160,4,FALSE)),"",IF('Enter data here!'!$CP$157=0,"",IF(HLOOKUP($A19,'Enter data here!'!$C$156:$CN$160,4,FALSE)=0,"",(HLOOKUP($A19,'Enter data here!'!$C$156:$CN$160,2,FALSE)))))</f>
        <v/>
      </c>
      <c r="CG19" s="53" t="str">
        <f>IF(ISERROR(HLOOKUP($A19,'Enter data here!'!$C$156:$CN$160,4,FALSE)),"",IF('Enter data here!'!$CP$157=0,"",IF(HLOOKUP($A19,'Enter data here!'!$C$156:$CN$160,4,FALSE)=0,"",(HLOOKUP($A19,'Enter data here!'!$C$156:$CN$160,4,FALSE)))))</f>
        <v/>
      </c>
      <c r="CH19" s="53" t="str">
        <f>IF(ISERROR(HLOOKUP($A19,'Enter data here!'!$C$161:$CN$165,4,FALSE)),"",IF('Enter data here!'!$CP$162=0,"",IF(HLOOKUP($A19,'Enter data here!'!$C$161:$CN$165,4,FALSE)=0,"",(HLOOKUP($A19,'Enter data here!'!$C$161:$CN$165,5,FALSE)))))</f>
        <v/>
      </c>
      <c r="CI19" s="53" t="str">
        <f>IF(ISERROR(HLOOKUP($A19,'Enter data here!'!$C$161:$CN$165,4,FALSE)),"",IF('Enter data here!'!$CP$162=0,"",IF(HLOOKUP($A19,'Enter data here!'!$C$161:$CN$165,4,FALSE)=0,"",(HLOOKUP($A19,'Enter data here!'!$C$161:$CN$165,2,FALSE)))))</f>
        <v/>
      </c>
      <c r="CJ19" s="53" t="str">
        <f>IF(ISERROR(HLOOKUP($A19,'Enter data here!'!$C$161:$CN$165,4,FALSE)),"",IF('Enter data here!'!$CP$162=0,"",IF(HLOOKUP($A19,'Enter data here!'!$C$161:$CN$165,4,FALSE)=0,"",(HLOOKUP($A19,'Enter data here!'!$C$161:$CN$165,4,FALSE)))))</f>
        <v/>
      </c>
      <c r="CK19" s="53" t="str">
        <f>IF(ISERROR(HLOOKUP($A19,'Enter data here!'!$C$166:$CN$170,4,FALSE)),"",IF('Enter data here!'!$CP$167=0,"",IF(HLOOKUP($A19,'Enter data here!'!$C$166:$CN$170,4,FALSE)=0,"",(HLOOKUP($A19,'Enter data here!'!$C$166:$CN$170,5,FALSE)))))</f>
        <v/>
      </c>
      <c r="CL19" s="53" t="str">
        <f>IF(ISERROR(HLOOKUP($A19,'Enter data here!'!$C$166:$CN$170,4,FALSE)),"",IF('Enter data here!'!$CP$167=0,"",IF(HLOOKUP($A19,'Enter data here!'!$C$166:$CN$170,4,FALSE)=0,"",(HLOOKUP($A19,'Enter data here!'!$C$166:$CN$170,2,FALSE)))))</f>
        <v/>
      </c>
      <c r="CM19" s="53" t="str">
        <f>IF(ISERROR(HLOOKUP($A19,'Enter data here!'!$C$166:$CN$170,4,FALSE)),"",IF('Enter data here!'!$CP$167=0,"",IF(HLOOKUP($A19,'Enter data here!'!$C$166:$CN$170,4,FALSE)=0,"",(HLOOKUP($A19,'Enter data here!'!$C$166:$CN$170,4,FALSE)))))</f>
        <v/>
      </c>
      <c r="CN19" s="53" t="str">
        <f>IF(ISERROR(HLOOKUP($A19,'Enter data here!'!$C$171:$CN$175,4,FALSE)),"",IF('Enter data here!'!$CP$172=0,"",IF(HLOOKUP($A19,'Enter data here!'!$C$171:$CN$175,4,FALSE)=0,"",(HLOOKUP($A19,'Enter data here!'!$C$171:$CN$175,5,FALSE)))))</f>
        <v/>
      </c>
      <c r="CO19" s="53" t="str">
        <f>IF(ISERROR(HLOOKUP($A19,'Enter data here!'!$C$171:$CN$175,4,FALSE)),"",IF('Enter data here!'!$CP$172=0,"",IF(HLOOKUP($A19,'Enter data here!'!$C$171:$CN$175,4,FALSE)=0,"",(HLOOKUP($A19,'Enter data here!'!$C$171:$CN$175,2,FALSE)))))</f>
        <v/>
      </c>
      <c r="CP19" s="53" t="str">
        <f>IF(ISERROR(HLOOKUP($A19,'Enter data here!'!$C$171:$CN$175,4,FALSE)),"",IF('Enter data here!'!$CP$172=0,"",IF(HLOOKUP($A19,'Enter data here!'!$C$171:$CN$175,4,FALSE)=0,"",(HLOOKUP($A19,'Enter data here!'!$C$171:$CN$175,4,FALSE)))))</f>
        <v/>
      </c>
      <c r="CQ19" s="53" t="str">
        <f>IF(ISERROR(HLOOKUP($A19,'Enter data here!'!$C$176:$CN$180,4,FALSE)),"",IF('Enter data here!'!$CP$177=0,"",IF(HLOOKUP($A19,'Enter data here!'!$C$176:$CN$180,4,FALSE)=0,"",(HLOOKUP($A19,'Enter data here!'!$C$176:$CN$180,5,FALSE)))))</f>
        <v/>
      </c>
      <c r="CR19" s="53" t="str">
        <f>IF(ISERROR(HLOOKUP($A19,'Enter data here!'!$C$176:$CN$180,4,FALSE)),"",IF('Enter data here!'!$CP$177=0,"",IF(HLOOKUP($A19,'Enter data here!'!$C$176:$CN$180,4,FALSE)=0,"",(HLOOKUP($A19,'Enter data here!'!$C$176:$CN$180,2,FALSE)))))</f>
        <v/>
      </c>
      <c r="CS19" s="53" t="str">
        <f>IF(ISERROR(HLOOKUP($A19,'Enter data here!'!$C$176:$CN$180,4,FALSE)),"",IF('Enter data here!'!$CP$177=0,"",IF(HLOOKUP($A19,'Enter data here!'!$C$176:$CN$180,4,FALSE)=0,"",(HLOOKUP($A19,'Enter data here!'!$C$176:$CN$180,4,FALSE)))))</f>
        <v/>
      </c>
      <c r="CT19" s="53" t="str">
        <f>IF(ISERROR(HLOOKUP($A19,'Enter data here!'!$C$181:$CN$185,4,FALSE)),"",IF('Enter data here!'!$CP$182=0,"",IF(HLOOKUP($A19,'Enter data here!'!$C$181:$CN$185,4,FALSE)=0,"",(HLOOKUP($A19,'Enter data here!'!$C$181:$CN$185,5,FALSE)))))</f>
        <v/>
      </c>
      <c r="CU19" s="53" t="str">
        <f>IF(ISERROR(HLOOKUP($A19,'Enter data here!'!$C$181:$CN$185,4,FALSE)),"",IF('Enter data here!'!$CP$182=0,"",IF(HLOOKUP($A19,'Enter data here!'!$C$181:$CN$185,4,FALSE)=0,"",(HLOOKUP($A19,'Enter data here!'!$C$181:$CN$185,2,FALSE)))))</f>
        <v/>
      </c>
      <c r="CV19" s="53" t="str">
        <f>IF(ISERROR(HLOOKUP($A19,'Enter data here!'!$C$181:$CN$185,4,FALSE)),"",IF('Enter data here!'!$CP$182=0,"",IF(HLOOKUP($A19,'Enter data here!'!$C$181:$CN$185,4,FALSE)=0,"",(HLOOKUP($A19,'Enter data here!'!$C$181:$CN$185,4,FALSE)))))</f>
        <v/>
      </c>
      <c r="CW19" s="53" t="str">
        <f>IF(ISERROR(HLOOKUP($A19,'Enter data here!'!$C$186:$CN$190,4,FALSE)),"",IF('Enter data here!'!$CP$187=0,"",IF(HLOOKUP($A19,'Enter data here!'!$C$186:$CN$190,4,FALSE)=0,"",(HLOOKUP($A19,'Enter data here!'!$C$186:$CN$190,5,FALSE)))))</f>
        <v/>
      </c>
      <c r="CX19" s="53" t="str">
        <f>IF(ISERROR(HLOOKUP($A19,'Enter data here!'!$C$186:$CN$190,4,FALSE)),"",IF('Enter data here!'!$CP$187=0,"",IF(HLOOKUP($A19,'Enter data here!'!$C$186:$CN$190,4,FALSE)=0,"",(HLOOKUP($A19,'Enter data here!'!$C$186:$CN$190,2,FALSE)))))</f>
        <v/>
      </c>
      <c r="CY19" s="53" t="str">
        <f>IF(ISERROR(HLOOKUP($A19,'Enter data here!'!$C$186:$CN$190,4,FALSE)),"",IF('Enter data here!'!$CP$187=0,"",IF(HLOOKUP($A19,'Enter data here!'!$C$186:$CN$190,4,FALSE)=0,"",(HLOOKUP($A19,'Enter data here!'!$C$186:$CN$190,4,FALSE)))))</f>
        <v/>
      </c>
      <c r="CZ19" s="53" t="str">
        <f>IF(ISERROR(HLOOKUP($A19,'Enter data here!'!$C$191:$CN$195,4,FALSE)),"",IF('Enter data here!'!$CP$192=0,"",IF(HLOOKUP($A19,'Enter data here!'!$C$191:$CN$195,4,FALSE)=0,"",(HLOOKUP($A19,'Enter data here!'!$C$191:$CN$195,5,FALSE)))))</f>
        <v/>
      </c>
      <c r="DA19" s="53" t="str">
        <f>IF(ISERROR(HLOOKUP($A19,'Enter data here!'!$C$191:$CN$195,4,FALSE)),"",IF('Enter data here!'!$CP$192=0,"",IF(HLOOKUP($A19,'Enter data here!'!$C$191:$CN$195,4,FALSE)=0,"",(HLOOKUP($A19,'Enter data here!'!$C$191:$CN$195,2,FALSE)))))</f>
        <v/>
      </c>
      <c r="DB19" s="53" t="str">
        <f>IF(ISERROR(HLOOKUP($A19,'Enter data here!'!$C$191:$CN$195,4,FALSE)),"",IF('Enter data here!'!$CP$192=0,"",IF(HLOOKUP($A19,'Enter data here!'!$C$191:$CN$195,4,FALSE)=0,"",(HLOOKUP($A19,'Enter data here!'!$C$191:$CN$195,4,FALSE)))))</f>
        <v/>
      </c>
      <c r="DC19" s="53" t="str">
        <f>IF(ISERROR(HLOOKUP($A19,'Enter data here!'!$C$196:$CN$200,4,FALSE)),"",IF('Enter data here!'!$CP$197=0,"",IF(HLOOKUP($A19,'Enter data here!'!$C$196:$CN$200,4,FALSE)=0,"",(HLOOKUP($A19,'Enter data here!'!$C$196:$CN$200,5,FALSE)))))</f>
        <v/>
      </c>
      <c r="DD19" s="53" t="str">
        <f>IF(ISERROR(HLOOKUP($A19,'Enter data here!'!$C$196:$CN$200,4,FALSE)),"",IF('Enter data here!'!$CP$197=0,"",IF(HLOOKUP($A19,'Enter data here!'!$C$196:$CN$200,4,FALSE)=0,"",(HLOOKUP($A19,'Enter data here!'!$C$196:$CN$200,2,FALSE)))))</f>
        <v/>
      </c>
      <c r="DE19" s="53" t="str">
        <f>IF(ISERROR(HLOOKUP($A19,'Enter data here!'!$C$196:$CN$200,4,FALSE)),"",IF('Enter data here!'!$CP$197=0,"",IF(HLOOKUP($A19,'Enter data here!'!$C$196:$CN$200,4,FALSE)=0,"",(HLOOKUP($A19,'Enter data here!'!$C$196:$CN$200,4,FALSE)))))</f>
        <v/>
      </c>
      <c r="DF19" s="53" t="str">
        <f>IF(ISERROR(HLOOKUP($A19,'Enter data here!'!$C$201:$CN$205,4,FALSE)),"",IF('Enter data here!'!$CP$202=0,"",IF(HLOOKUP($A19,'Enter data here!'!$C$201:$CN$205,4,FALSE)=0,"",(HLOOKUP($A19,'Enter data here!'!$C$201:$CN$205,5,FALSE)))))</f>
        <v/>
      </c>
      <c r="DG19" s="53" t="str">
        <f>IF(ISERROR(HLOOKUP($A19,'Enter data here!'!$C$201:$CN$205,4,FALSE)),"",IF('Enter data here!'!$CP$202=0,"",IF(HLOOKUP($A19,'Enter data here!'!$C$201:$CN$205,4,FALSE)=0,"",(HLOOKUP($A19,'Enter data here!'!$C$201:$CN$205,2,FALSE)))))</f>
        <v/>
      </c>
      <c r="DH19" s="53" t="str">
        <f>IF(ISERROR(HLOOKUP($A19,'Enter data here!'!$C$201:$CN$205,4,FALSE)),"",IF('Enter data here!'!$CP$202=0,"",IF(HLOOKUP($A19,'Enter data here!'!$C$201:$CN$205,4,FALSE)=0,"",(HLOOKUP($A19,'Enter data here!'!$C$201:$CN$205,4,FALSE)))))</f>
        <v/>
      </c>
      <c r="DI19" s="53" t="str">
        <f>IF(ISERROR(HLOOKUP($A19,'Enter data here!'!$C$206:$CN$210,4,FALSE)),"",IF('Enter data here!'!$CP$207=0,"",IF(HLOOKUP($A19,'Enter data here!'!$C$206:$CN$210,4,FALSE)=0,"",(HLOOKUP($A19,'Enter data here!'!$C$206:$CN$210,5,FALSE)))))</f>
        <v/>
      </c>
      <c r="DJ19" s="53" t="str">
        <f>IF(ISERROR(HLOOKUP($A19,'Enter data here!'!$C$206:$CN$210,4,FALSE)),"",IF('Enter data here!'!$CP$207=0,"",IF(HLOOKUP($A19,'Enter data here!'!$C$206:$CN$210,4,FALSE)=0,"",(HLOOKUP($A19,'Enter data here!'!$C$206:$CN$210,2,FALSE)))))</f>
        <v/>
      </c>
      <c r="DK19" s="53" t="str">
        <f>IF(ISERROR(HLOOKUP($A19,'Enter data here!'!$C$206:$CN$210,4,FALSE)),"",IF('Enter data here!'!$CP$207=0,"",IF(HLOOKUP($A19,'Enter data here!'!$C$206:$CN$210,4,FALSE)=0,"",(HLOOKUP($A19,'Enter data here!'!$C$206:$CN$210,4,FALSE)))))</f>
        <v/>
      </c>
      <c r="DL19" s="53" t="str">
        <f>IF(ISERROR(HLOOKUP($A19,'Enter data here!'!$C$211:$CN$215,4,FALSE)),"",IF('Enter data here!'!$CP$212=0,"",IF(HLOOKUP($A19,'Enter data here!'!$C$211:$CN$215,4,FALSE)=0,"",(HLOOKUP($A19,'Enter data here!'!$C$211:$CN$215,5,FALSE)))))</f>
        <v/>
      </c>
      <c r="DM19" s="53" t="str">
        <f>IF(ISERROR(HLOOKUP($A19,'Enter data here!'!$C$211:$CN$215,4,FALSE)),"",IF('Enter data here!'!$CP$212=0,"",IF(HLOOKUP($A19,'Enter data here!'!$C$211:$CN$215,4,FALSE)=0,"",(HLOOKUP($A19,'Enter data here!'!$C$211:$CN$215,2,FALSE)))))</f>
        <v/>
      </c>
      <c r="DN19" s="53" t="str">
        <f>IF(ISERROR(HLOOKUP($A19,'Enter data here!'!$C$211:$CN$215,4,FALSE)),"",IF('Enter data here!'!$CP$212=0,"",IF(HLOOKUP($A19,'Enter data here!'!$C$211:$CN$215,4,FALSE)=0,"",(HLOOKUP($A19,'Enter data here!'!$C$211:$CN$215,4,FALSE)))))</f>
        <v/>
      </c>
      <c r="DO19" s="53" t="str">
        <f>IF(ISERROR(HLOOKUP($A19,'Enter data here!'!$C$216:$CN$220,4,FALSE)),"",IF('Enter data here!'!$CP$217=0,"",IF(HLOOKUP($A19,'Enter data here!'!$C$216:$CN$220,4,FALSE)=0,"",(HLOOKUP($A19,'Enter data here!'!$C$216:$CN$220,5,FALSE)))))</f>
        <v/>
      </c>
      <c r="DP19" s="53" t="str">
        <f>IF(ISERROR(HLOOKUP($A19,'Enter data here!'!$C$216:$CN$220,4,FALSE)),"",IF('Enter data here!'!$CP$217=0,"",IF(HLOOKUP($A19,'Enter data here!'!$C$216:$CN$220,4,FALSE)=0,"",(HLOOKUP($A19,'Enter data here!'!$C$216:$CN$220,2,FALSE)))))</f>
        <v/>
      </c>
      <c r="DQ19" s="53" t="str">
        <f>IF(ISERROR(HLOOKUP($A19,'Enter data here!'!$C$216:$CN$220,4,FALSE)),"",IF('Enter data here!'!$CP$217=0,"",IF(HLOOKUP($A19,'Enter data here!'!$C$216:$CN$220,4,FALSE)=0,"",(HLOOKUP($A19,'Enter data here!'!$C$216:$CN$220,4,FALSE)))))</f>
        <v/>
      </c>
      <c r="DR19" s="53" t="str">
        <f>IF(ISERROR(HLOOKUP($A19,'Enter data here!'!$C$221:$CN$225,4,FALSE)),"",IF('Enter data here!'!$CP$222=0,"",IF(HLOOKUP($A19,'Enter data here!'!$C$221:$CN$225,4,FALSE)=0,"",(HLOOKUP($A19,'Enter data here!'!$C$221:$CN$225,5,FALSE)))))</f>
        <v/>
      </c>
      <c r="DS19" s="53" t="str">
        <f>IF(ISERROR(HLOOKUP($A19,'Enter data here!'!$C$221:$CN$225,4,FALSE)),"",IF('Enter data here!'!$CP$222=0,"",IF(HLOOKUP($A19,'Enter data here!'!$C$221:$CN$225,4,FALSE)=0,"",(HLOOKUP($A19,'Enter data here!'!$C$221:$CN$225,2,FALSE)))))</f>
        <v/>
      </c>
      <c r="DT19" s="53" t="str">
        <f>IF(ISERROR(HLOOKUP($A19,'Enter data here!'!$C$221:$CN$225,4,FALSE)),"",IF('Enter data here!'!$CP$222=0,"",IF(HLOOKUP($A19,'Enter data here!'!$C$221:$CN$225,4,FALSE)=0,"",(HLOOKUP($A19,'Enter data here!'!$C$221:$CN$225,4,FALSE)))))</f>
        <v/>
      </c>
    </row>
    <row r="20" spans="1:124">
      <c r="A20" s="13">
        <v>11</v>
      </c>
      <c r="B20" s="43" t="str">
        <f>IF(ISERROR(HLOOKUP($A20,'Enter data here!'!$C$21:$CN$25,4,FALSE)),"",IF('Enter data here!'!$CP$22=0,"",IF(HLOOKUP($A20,'Enter data here!'!$C$21:$CN$25,4,FALSE)=0,"",(HLOOKUP($A20,'Enter data here!'!$C$21:$CN$25,5,FALSE)))))</f>
        <v/>
      </c>
      <c r="C20" s="43" t="str">
        <f>IF(ISERROR(HLOOKUP($A20,'Enter data here!'!$C$21:$CN$25,4,FALSE)),"",IF('Enter data here!'!$CP$22=0,"",IF(HLOOKUP($A20,'Enter data here!'!$C$21:$CN$25,4,FALSE)=0,"",(HLOOKUP($A20,'Enter data here!'!$C$21:$CN$25,2,FALSE)))))</f>
        <v/>
      </c>
      <c r="D20" s="43" t="str">
        <f>IF(ISERROR(HLOOKUP($A20,'Enter data here!'!$C$21:$CN$25,4,FALSE)),"",IF('Enter data here!'!$CP$22=0,"",IF(HLOOKUP($A20,'Enter data here!'!$C$21:$CN$25,4,FALSE)=0,"",(HLOOKUP($A20,'Enter data here!'!$C$21:$CN$25,4,FALSE)))))</f>
        <v/>
      </c>
      <c r="E20" s="43" t="str">
        <f ca="1">IF(ISERROR(HLOOKUP($A20,'Enter data here!'!$C$26:$CN$30,4,FALSE)),"",IF('Enter data here!'!$CP$27=0,"",IF(HLOOKUP($A20,'Enter data here!'!$C$26:$CN$30,4,FALSE)=0,"",(HLOOKUP($A20,'Enter data here!'!$C$26:$CN$30,5,FALSE)))))</f>
        <v>Eberhard Rosemann</v>
      </c>
      <c r="F20" s="43">
        <f ca="1">IF(ISERROR(HLOOKUP($A20,'Enter data here!'!$C$26:$CN$30,4,FALSE)),"",IF('Enter data here!'!$CP$27=0,"",IF(HLOOKUP($A20,'Enter data here!'!$C$26:$CN$30,4,FALSE)=0,"",(HLOOKUP($A20,'Enter data here!'!$C$26:$CN$30,2,FALSE)))))</f>
        <v>43.32</v>
      </c>
      <c r="G20" s="43">
        <f ca="1">IF(ISERROR(HLOOKUP($A20,'Enter data here!'!$C$26:$CN$30,4,FALSE)),"",IF('Enter data here!'!$CP$27=0,"",IF(HLOOKUP($A20,'Enter data here!'!$C$26:$CN$30,4,FALSE)=0,"",(HLOOKUP($A20,'Enter data here!'!$C$26:$CN$30,4,FALSE)))))</f>
        <v>860.34164358263286</v>
      </c>
      <c r="H20" s="43" t="str">
        <f ca="1">IF(ISERROR(HLOOKUP($A20,'Enter data here!'!$C$31:$CN$35,4,FALSE)),"",IF('Enter data here!'!$CP$32=0,"",IF(HLOOKUP($A20,'Enter data here!'!$C$31:$CN$35,4,FALSE)=0,"",(HLOOKUP($A20,'Enter data here!'!$C$31:$CN$35,5,FALSE)))))</f>
        <v>Eberhard Rosemann</v>
      </c>
      <c r="I20" s="43">
        <f ca="1">IF(ISERROR(HLOOKUP($A20,'Enter data here!'!$C$31:$CN$35,4,FALSE)),"",IF('Enter data here!'!$CP$32=0,"",IF(HLOOKUP($A20,'Enter data here!'!$C$31:$CN$35,4,FALSE)=0,"",(HLOOKUP($A20,'Enter data here!'!$C$31:$CN$35,2,FALSE)))))</f>
        <v>41.33</v>
      </c>
      <c r="J20" s="43">
        <f ca="1">IF(ISERROR(HLOOKUP($A20,'Enter data here!'!$C$31:$CN$35,4,FALSE)),"",IF('Enter data here!'!$CP$32=0,"",IF(HLOOKUP($A20,'Enter data here!'!$C$31:$CN$35,4,FALSE)=0,"",(HLOOKUP($A20,'Enter data here!'!$C$31:$CN$35,4,FALSE)))))</f>
        <v>881.44205177835136</v>
      </c>
      <c r="K20" s="43" t="str">
        <f ca="1">IF(ISERROR(HLOOKUP($A20,'Enter data here!'!$C$36:$CN$40,4,FALSE)),"",IF('Enter data here!'!$CP$37=0,"",IF(HLOOKUP($A20,'Enter data here!'!$C$36:$CN$40,4,FALSE)=0,"",(HLOOKUP($A20,'Enter data here!'!$C$36:$CN$40,5,FALSE)))))</f>
        <v>Alvaro Silgado</v>
      </c>
      <c r="L20" s="43">
        <f ca="1">IF(ISERROR(HLOOKUP($A20,'Enter data here!'!$C$36:$CN$40,4,FALSE)),"",IF('Enter data here!'!$CP$37=0,"",IF(HLOOKUP($A20,'Enter data here!'!$C$36:$CN$40,4,FALSE)=0,"",(HLOOKUP($A20,'Enter data here!'!$C$36:$CN$40,2,FALSE)))))</f>
        <v>40.1</v>
      </c>
      <c r="M20" s="43">
        <f ca="1">IF(ISERROR(HLOOKUP($A20,'Enter data here!'!$C$36:$CN$40,4,FALSE)),"",IF('Enter data here!'!$CP$37=0,"",IF(HLOOKUP($A20,'Enter data here!'!$C$36:$CN$40,4,FALSE)=0,"",(HLOOKUP($A20,'Enter data here!'!$C$36:$CN$40,4,FALSE)))))</f>
        <v>850.62344139650509</v>
      </c>
      <c r="N20" s="43" t="str">
        <f ca="1">IF(ISERROR(HLOOKUP($A20,'Enter data here!'!$C$41:$CN$45,4,FALSE)),"",IF('Enter data here!'!$CP$42=0,"",IF(HLOOKUP($A20,'Enter data here!'!$C$41:$CN$45,4,FALSE)=0,"",(HLOOKUP($A20,'Enter data here!'!$C$41:$CN$45,5,FALSE)))))</f>
        <v>Markus Meissner</v>
      </c>
      <c r="O20" s="43">
        <f ca="1">IF(ISERROR(HLOOKUP($A20,'Enter data here!'!$C$41:$CN$45,4,FALSE)),"",IF('Enter data here!'!$CP$42=0,"",IF(HLOOKUP($A20,'Enter data here!'!$C$41:$CN$45,4,FALSE)=0,"",(HLOOKUP($A20,'Enter data here!'!$C$41:$CN$45,2,FALSE)))))</f>
        <v>43.29</v>
      </c>
      <c r="P20" s="43">
        <f ca="1">IF(ISERROR(HLOOKUP($A20,'Enter data here!'!$C$41:$CN$45,4,FALSE)),"",IF('Enter data here!'!$CP$42=0,"",IF(HLOOKUP($A20,'Enter data here!'!$C$41:$CN$45,4,FALSE)=0,"",(HLOOKUP($A20,'Enter data here!'!$C$41:$CN$45,4,FALSE)))))</f>
        <v>863.9408639408482</v>
      </c>
      <c r="Q20" s="43" t="str">
        <f ca="1">IF(ISERROR(HLOOKUP($A20,'Enter data here!'!$C$46:$CN$50,4,FALSE)),"",IF('Enter data here!'!$CP$47=0,"",IF(HLOOKUP($A20,'Enter data here!'!$C$46:$CN$50,4,FALSE)=0,"",(HLOOKUP($A20,'Enter data here!'!$C$46:$CN$50,5,FALSE)))))</f>
        <v>Siegfried Schedel</v>
      </c>
      <c r="R20" s="43">
        <f ca="1">IF(ISERROR(HLOOKUP($A20,'Enter data here!'!$C$46:$CN$50,4,FALSE)),"",IF('Enter data here!'!$CP$47=0,"",IF(HLOOKUP($A20,'Enter data here!'!$C$46:$CN$50,4,FALSE)=0,"",(HLOOKUP($A20,'Enter data here!'!$C$46:$CN$50,2,FALSE)))))</f>
        <v>44.87</v>
      </c>
      <c r="S20" s="43">
        <f ca="1">IF(ISERROR(HLOOKUP($A20,'Enter data here!'!$C$46:$CN$50,4,FALSE)),"",IF('Enter data here!'!$CP$47=0,"",IF(HLOOKUP($A20,'Enter data here!'!$C$46:$CN$50,4,FALSE)=0,"",(HLOOKUP($A20,'Enter data here!'!$C$46:$CN$50,4,FALSE)))))</f>
        <v>873.63494539780947</v>
      </c>
      <c r="T20" s="43" t="str">
        <f ca="1">IF(ISERROR(HLOOKUP($A20,'Enter data here!'!$C$51:$CN$55,4,FALSE)),"",IF('Enter data here!'!$CP$52=0,"",IF(HLOOKUP($A20,'Enter data here!'!$C$51:$CN$55,4,FALSE)=0,"",(HLOOKUP($A20,'Enter data here!'!$C$51:$CN$55,5,FALSE)))))</f>
        <v>Sebastian Reichert</v>
      </c>
      <c r="U20" s="43">
        <f ca="1">IF(ISERROR(HLOOKUP($A20,'Enter data here!'!$C$51:$CN$55,4,FALSE)),"",IF('Enter data here!'!$CP$52=0,"",IF(HLOOKUP($A20,'Enter data here!'!$C$51:$CN$55,4,FALSE)=0,"",(HLOOKUP($A20,'Enter data here!'!$C$51:$CN$55,2,FALSE)))))</f>
        <v>45.35</v>
      </c>
      <c r="V20" s="43">
        <f ca="1">IF(ISERROR(HLOOKUP($A20,'Enter data here!'!$C$51:$CN$55,4,FALSE)),"",IF('Enter data here!'!$CP$52=0,"",IF(HLOOKUP($A20,'Enter data here!'!$C$51:$CN$55,4,FALSE)=0,"",(HLOOKUP($A20,'Enter data here!'!$C$51:$CN$55,4,FALSE)))))</f>
        <v>841.4553472987709</v>
      </c>
      <c r="W20" s="43" t="str">
        <f ca="1">IF(ISERROR(HLOOKUP($A20,'Enter data here!'!$C$56:$CN$60,4,FALSE)),"",IF('Enter data here!'!$CP$57=0,"",IF(HLOOKUP($A20,'Enter data here!'!$C$56:$CN$60,4,FALSE)=0,"",(HLOOKUP($A20,'Enter data here!'!$C$56:$CN$60,5,FALSE)))))</f>
        <v>Søren Krogh</v>
      </c>
      <c r="X20" s="43">
        <f ca="1">IF(ISERROR(HLOOKUP($A20,'Enter data here!'!$C$56:$CN$60,4,FALSE)),"",IF('Enter data here!'!$CP$57=0,"",IF(HLOOKUP($A20,'Enter data here!'!$C$56:$CN$60,4,FALSE)=0,"",(HLOOKUP($A20,'Enter data here!'!$C$56:$CN$60,2,FALSE)))))</f>
        <v>43.2</v>
      </c>
      <c r="Y20" s="43">
        <f ca="1">IF(ISERROR(HLOOKUP($A20,'Enter data here!'!$C$56:$CN$60,4,FALSE)),"",IF('Enter data here!'!$CP$57=0,"",IF(HLOOKUP($A20,'Enter data here!'!$C$56:$CN$60,4,FALSE)=0,"",(HLOOKUP($A20,'Enter data here!'!$C$56:$CN$60,4,FALSE)))))</f>
        <v>856.24999999998829</v>
      </c>
      <c r="Z20" s="43" t="str">
        <f>IF(ISERROR(HLOOKUP($A20,'Enter data here!'!$C$61:$CN$65,4,FALSE)),"",IF('Enter data here!'!$CP$62=0,"",IF(HLOOKUP($A20,'Enter data here!'!$C$61:$CN$65,4,FALSE)=0,"",(HLOOKUP($A20,'Enter data here!'!$C$61:$CN$65,5,FALSE)))))</f>
        <v/>
      </c>
      <c r="AA20" s="43" t="str">
        <f>IF(ISERROR(HLOOKUP($A20,'Enter data here!'!$C$61:$CN$65,4,FALSE)),"",IF('Enter data here!'!$CP$62=0,"",IF(HLOOKUP($A20,'Enter data here!'!$C$61:$CN$65,4,FALSE)=0,"",(HLOOKUP($A20,'Enter data here!'!$C$61:$CN$65,2,FALSE)))))</f>
        <v/>
      </c>
      <c r="AB20" s="43" t="str">
        <f>IF(ISERROR(HLOOKUP($A20,'Enter data here!'!$C$61:$CN$65,4,FALSE)),"",IF('Enter data here!'!$CP$62=0,"",IF(HLOOKUP($A20,'Enter data here!'!$C$61:$CN$65,4,FALSE)=0,"",(HLOOKUP($A20,'Enter data here!'!$C$61:$CN$65,4,FALSE)))))</f>
        <v/>
      </c>
      <c r="AC20" s="43" t="str">
        <f>IF(ISERROR(HLOOKUP($A20,'Enter data here!'!$C$66:$CN$70,4,FALSE)),"",IF('Enter data here!'!$CP$67=0,"",IF(HLOOKUP($A20,'Enter data here!'!$C$66:$CN$70,4,FALSE)=0,"",(HLOOKUP($A20,'Enter data here!'!$C$66:$CN$70,5,FALSE)))))</f>
        <v/>
      </c>
      <c r="AD20" s="43" t="str">
        <f>IF(ISERROR(HLOOKUP($A20,'Enter data here!'!$C$66:$CN$70,4,FALSE)),"",IF('Enter data here!'!$CP$67=0,"",IF(HLOOKUP($A20,'Enter data here!'!$C$66:$CN$70,4,FALSE)=0,"",(HLOOKUP($A20,'Enter data here!'!$C$66:$CN$70,2,FALSE)))))</f>
        <v/>
      </c>
      <c r="AE20" s="43" t="str">
        <f>IF(ISERROR(HLOOKUP($A20,'Enter data here!'!$C$66:$CN$70,4,FALSE)),"",IF('Enter data here!'!$CP$67=0,"",IF(HLOOKUP($A20,'Enter data here!'!$C$66:$CN$70,4,FALSE)=0,"",(HLOOKUP($A20,'Enter data here!'!$C$66:$CN$70,4,FALSE)))))</f>
        <v/>
      </c>
      <c r="AF20" s="43" t="str">
        <f>IF(ISERROR(HLOOKUP($A20,'Enter data here!'!$C$71:$CN$75,4,FALSE)),"",IF('Enter data here!'!$CP$72=0,"",IF(HLOOKUP($A20,'Enter data here!'!$C$71:$CN$75,4,FALSE)=0,"",(HLOOKUP($A20,'Enter data here!'!$C$71:$CN$75,5,FALSE)))))</f>
        <v/>
      </c>
      <c r="AG20" s="43" t="str">
        <f>IF(ISERROR(HLOOKUP($A20,'Enter data here!'!$C$71:$CN$75,4,FALSE)),"",IF('Enter data here!'!$CP$72=0,"",IF(HLOOKUP($A20,'Enter data here!'!$C$71:$CN$75,4,FALSE)=0,"",(HLOOKUP($A20,'Enter data here!'!$C$71:$CN$75,2,FALSE)))))</f>
        <v/>
      </c>
      <c r="AH20" s="43" t="str">
        <f>IF(ISERROR(HLOOKUP($A20,'Enter data here!'!$C$71:$CN$75,4,FALSE)),"",IF('Enter data here!'!$CP$72=0,"",IF(HLOOKUP($A20,'Enter data here!'!$C$71:$CN$75,4,FALSE)=0,"",(HLOOKUP($A20,'Enter data here!'!$C$71:$CN$75,4,FALSE)))))</f>
        <v/>
      </c>
      <c r="AI20" s="43" t="str">
        <f>IF(ISERROR(HLOOKUP($A20,'Enter data here!'!$C$76:$CN$80,4,FALSE)),"",IF('Enter data here!'!$CP$77=0,"",IF(HLOOKUP($A20,'Enter data here!'!$C$76:$CN$80,4,FALSE)=0,"",(HLOOKUP($A20,'Enter data here!'!$C$76:$CN$80,5,FALSE)))))</f>
        <v/>
      </c>
      <c r="AJ20" s="43" t="str">
        <f>IF(ISERROR(HLOOKUP($A20,'Enter data here!'!$C$76:$CN$80,4,FALSE)),"",IF('Enter data here!'!$CP$77=0,"",IF(HLOOKUP($A20,'Enter data here!'!$C$76:$CN$80,4,FALSE)=0,"",(HLOOKUP($A20,'Enter data here!'!$C$76:$CN$80,2,FALSE)))))</f>
        <v/>
      </c>
      <c r="AK20" s="43" t="str">
        <f>IF(ISERROR(HLOOKUP($A20,'Enter data here!'!$C$76:$CN$80,4,FALSE)),"",IF('Enter data here!'!$CP$77=0,"",IF(HLOOKUP($A20,'Enter data here!'!$C$76:$CN$80,4,FALSE)=0,"",(HLOOKUP($A20,'Enter data here!'!$C$76:$CN$80,4,FALSE)))))</f>
        <v/>
      </c>
      <c r="AL20" s="43" t="str">
        <f>IF(ISERROR(HLOOKUP($A20,'Enter data here!'!$C$81:$CN$85,4,FALSE)),"",IF('Enter data here!'!$CP$82=0,"",IF(HLOOKUP($A20,'Enter data here!'!$C$81:$CN$85,4,FALSE)=0,"",(HLOOKUP($A20,'Enter data here!'!$C$81:$CN$85,5,FALSE)))))</f>
        <v/>
      </c>
      <c r="AM20" s="43" t="str">
        <f>IF(ISERROR(HLOOKUP($A20,'Enter data here!'!$C$81:$CN$85,4,FALSE)),"",IF('Enter data here!'!$CP$82=0,"",IF(HLOOKUP($A20,'Enter data here!'!$C$81:$CN$85,4,FALSE)=0,"",(HLOOKUP($A20,'Enter data here!'!$C$81:$CN$85,2,FALSE)))))</f>
        <v/>
      </c>
      <c r="AN20" s="43" t="str">
        <f>IF(ISERROR(HLOOKUP($A20,'Enter data here!'!$C$81:$CN$85,4,FALSE)),"",IF('Enter data here!'!$CP$82=0,"",IF(HLOOKUP($A20,'Enter data here!'!$C$81:$CN$85,4,FALSE)=0,"",(HLOOKUP($A20,'Enter data here!'!$C$81:$CN$85,4,FALSE)))))</f>
        <v/>
      </c>
      <c r="AO20" s="43" t="str">
        <f>IF(ISERROR(HLOOKUP($A20,'Enter data here!'!$C$86:$CN$90,4,FALSE)),"",IF('Enter data here!'!$CP$87=0,"",IF(HLOOKUP($A20,'Enter data here!'!$C$86:$CN$90,4,FALSE)=0,"",(HLOOKUP($A20,'Enter data here!'!$C$86:$CN$90,5,FALSE)))))</f>
        <v/>
      </c>
      <c r="AP20" s="43" t="str">
        <f>IF(ISERROR(HLOOKUP($A20,'Enter data here!'!$C$86:$CN$90,4,FALSE)),"",IF('Enter data here!'!$CP$87=0,"",IF(HLOOKUP($A20,'Enter data here!'!$C$86:$CN$90,4,FALSE)=0,"",(HLOOKUP($A20,'Enter data here!'!$C$86:$CN$90,2,FALSE)))))</f>
        <v/>
      </c>
      <c r="AQ20" s="43" t="str">
        <f>IF(ISERROR(HLOOKUP($A20,'Enter data here!'!$C$86:$CN$90,4,FALSE)),"",IF('Enter data here!'!$CP$87=0,"",IF(HLOOKUP($A20,'Enter data here!'!$C$86:$CN$90,4,FALSE)=0,"",(HLOOKUP($A20,'Enter data here!'!$C$86:$CN$90,4,FALSE)))))</f>
        <v/>
      </c>
      <c r="AR20" s="43" t="str">
        <f>IF(ISERROR(HLOOKUP($A20,'Enter data here!'!$C$91:$CN$95,4,FALSE)),"",IF('Enter data here!'!$CP$92=0,"",IF(HLOOKUP($A20,'Enter data here!'!$C$91:$CN$95,4,FALSE)=0,"",(HLOOKUP($A20,'Enter data here!'!$C$91:$CN$95,5,FALSE)))))</f>
        <v/>
      </c>
      <c r="AS20" s="43" t="str">
        <f>IF(ISERROR(HLOOKUP($A20,'Enter data here!'!$C$91:$CN$95,4,FALSE)),"",IF('Enter data here!'!$CP$92=0,"",IF(HLOOKUP($A20,'Enter data here!'!$C$91:$CN$95,4,FALSE)=0,"",(HLOOKUP($A20,'Enter data here!'!$C$91:$CN$95,2,FALSE)))))</f>
        <v/>
      </c>
      <c r="AT20" s="43" t="str">
        <f>IF(ISERROR(HLOOKUP($A20,'Enter data here!'!$C$91:$CN$95,4,FALSE)),"",IF('Enter data here!'!$CP$92=0,"",IF(HLOOKUP($A20,'Enter data here!'!$C$91:$CN$95,4,FALSE)=0,"",(HLOOKUP($A20,'Enter data here!'!$C$91:$CN$95,4,FALSE)))))</f>
        <v/>
      </c>
      <c r="AU20" s="43" t="str">
        <f>IF(ISERROR(HLOOKUP($A20,'Enter data here!'!$C$96:$CN$100,4,FALSE)),"",IF('Enter data here!'!$CP$97=0,"",IF(HLOOKUP($A20,'Enter data here!'!$C$96:$CN$100,4,FALSE)=0,"",(HLOOKUP($A20,'Enter data here!'!$C$96:$CN$100,5,FALSE)))))</f>
        <v/>
      </c>
      <c r="AV20" s="43" t="str">
        <f>IF(ISERROR(HLOOKUP($A20,'Enter data here!'!$C$96:$CN$100,4,FALSE)),"",IF('Enter data here!'!$CP$97=0,"",IF(HLOOKUP($A20,'Enter data here!'!$C$96:$CN$100,4,FALSE)=0,"",(HLOOKUP($A20,'Enter data here!'!$C$96:$CN$100,2,FALSE)))))</f>
        <v/>
      </c>
      <c r="AW20" s="43" t="str">
        <f>IF(ISERROR(HLOOKUP($A20,'Enter data here!'!$C$96:$CN$100,4,FALSE)),"",IF('Enter data here!'!$CP$97=0,"",IF(HLOOKUP($A20,'Enter data here!'!$C$96:$CN$100,4,FALSE)=0,"",(HLOOKUP($A20,'Enter data here!'!$C$96:$CN$100,4,FALSE)))))</f>
        <v/>
      </c>
      <c r="AX20" s="43" t="str">
        <f>IF(ISERROR(HLOOKUP($A20,'Enter data here!'!$C$101:$CN$105,4,FALSE)),"",IF('Enter data here!'!$CP$102=0,"",IF(HLOOKUP($A20,'Enter data here!'!$C$101:$CN$105,4,FALSE)=0,"",(HLOOKUP($A20,'Enter data here!'!$C$101:$CN$105,5,FALSE)))))</f>
        <v/>
      </c>
      <c r="AY20" s="43" t="str">
        <f>IF(ISERROR(HLOOKUP($A20,'Enter data here!'!$C$101:$CN$105,4,FALSE)),"",IF('Enter data here!'!$CP$102=0,"",IF(HLOOKUP($A20,'Enter data here!'!$C$101:$CN$105,4,FALSE)=0,"",(HLOOKUP($A20,'Enter data here!'!$C$101:$CN$105,2,FALSE)))))</f>
        <v/>
      </c>
      <c r="AZ20" s="43" t="str">
        <f>IF(ISERROR(HLOOKUP($A20,'Enter data here!'!$C$101:$CN$105,4,FALSE)),"",IF('Enter data here!'!$CP$102=0,"",IF(HLOOKUP($A20,'Enter data here!'!$C$101:$CN$105,4,FALSE)=0,"",(HLOOKUP($A20,'Enter data here!'!$C$101:$CN$105,4,FALSE)))))</f>
        <v/>
      </c>
      <c r="BA20" s="43" t="str">
        <f>IF(ISERROR(HLOOKUP($A20,'Enter data here!'!$C$106:$CN$110,4,FALSE)),"",IF('Enter data here!'!$CP$107=0,"",IF(HLOOKUP($A20,'Enter data here!'!$C$106:$CN$110,4,FALSE)=0,"",(HLOOKUP($A20,'Enter data here!'!$C$106:$CN$110,5,FALSE)))))</f>
        <v/>
      </c>
      <c r="BB20" s="43" t="str">
        <f>IF(ISERROR(HLOOKUP($A20,'Enter data here!'!$C$106:$CN$110,4,FALSE)),"",IF('Enter data here!'!$CP$107=0,"",IF(HLOOKUP($A20,'Enter data here!'!$C$106:$CN$110,4,FALSE)=0,"",(HLOOKUP($A20,'Enter data here!'!$C$106:$CN$110,2,FALSE)))))</f>
        <v/>
      </c>
      <c r="BC20" s="43" t="str">
        <f>IF(ISERROR(HLOOKUP($A20,'Enter data here!'!$C$106:$CN$110,4,FALSE)),"",IF('Enter data here!'!$CP$107=0,"",IF(HLOOKUP($A20,'Enter data here!'!$C$106:$CN$110,4,FALSE)=0,"",(HLOOKUP($A20,'Enter data here!'!$C$106:$CN$110,4,FALSE)))))</f>
        <v/>
      </c>
      <c r="BD20" s="43" t="str">
        <f>IF(ISERROR(HLOOKUP($A20,'Enter data here!'!$C$111:$CN$115,4,FALSE)),"",IF('Enter data here!'!$CP$112=0,"",IF(HLOOKUP($A20,'Enter data here!'!$C$111:$CN$115,4,FALSE)=0,"",(HLOOKUP($A20,'Enter data here!'!$C$111:$CN$115,5,FALSE)))))</f>
        <v/>
      </c>
      <c r="BE20" s="43" t="str">
        <f>IF(ISERROR(HLOOKUP($A20,'Enter data here!'!$C$111:$CN$115,4,FALSE)),"",IF('Enter data here!'!$CP$112=0,"",IF(HLOOKUP($A20,'Enter data here!'!$C$111:$CN$115,4,FALSE)=0,"",(HLOOKUP($A20,'Enter data here!'!$C$111:$CN$115,2,FALSE)))))</f>
        <v/>
      </c>
      <c r="BF20" s="43" t="str">
        <f>IF(ISERROR(HLOOKUP($A20,'Enter data here!'!$C$111:$CN$115,4,FALSE)),"",IF('Enter data here!'!$CP$112=0,"",IF(HLOOKUP($A20,'Enter data here!'!$C$111:$CN$115,4,FALSE)=0,"",(HLOOKUP($A20,'Enter data here!'!$C$111:$CN$115,4,FALSE)))))</f>
        <v/>
      </c>
      <c r="BG20" s="43" t="str">
        <f>IF(ISERROR(HLOOKUP($A20,'Enter data here!'!$C$116:$CN$120,4,FALSE)),"",IF('Enter data here!'!$CP$117=0,"",IF(HLOOKUP($A20,'Enter data here!'!$C$116:$CN$120,4,FALSE)=0,"",(HLOOKUP($A20,'Enter data here!'!$C$116:$CN$120,5,FALSE)))))</f>
        <v/>
      </c>
      <c r="BH20" s="53" t="str">
        <f>IF(ISERROR(HLOOKUP($A20,'Enter data here!'!$C$116:$CN$120,4,FALSE)),"",IF('Enter data here!'!$CP$117=0,"",IF(HLOOKUP($A20,'Enter data here!'!$C$116:$CN$120,4,FALSE)=0,"",(HLOOKUP($A20,'Enter data here!'!$C$116:$CN$120,2,FALSE)))))</f>
        <v/>
      </c>
      <c r="BI20" s="53" t="str">
        <f>IF(ISERROR(HLOOKUP($A20,'Enter data here!'!$C$116:$CN$120,4,FALSE)),"",IF('Enter data here!'!$CP$117=0,"",IF(HLOOKUP($A20,'Enter data here!'!$C$116:$CN$120,4,FALSE)=0,"",(HLOOKUP($A20,'Enter data here!'!$C$116:$CN$120,4,FALSE)))))</f>
        <v/>
      </c>
      <c r="BJ20" s="53" t="str">
        <f>IF(ISERROR(HLOOKUP($A20,'Enter data here!'!$C$121:$CN$125,4,FALSE)),"",IF('Enter data here!'!$CP$122=0,"",IF(HLOOKUP($A20,'Enter data here!'!$C$121:$CN$125,4,FALSE)=0,"",(HLOOKUP($A20,'Enter data here!'!$C$121:$CN$125,5,FALSE)))))</f>
        <v/>
      </c>
      <c r="BK20" s="53" t="str">
        <f>IF(ISERROR(HLOOKUP($A20,'Enter data here!'!$C$121:$CN$125,4,FALSE)),"",IF('Enter data here!'!$CP$122=0,"",IF(HLOOKUP($A20,'Enter data here!'!$C$121:$CN$125,4,FALSE)=0,"",(HLOOKUP($A20,'Enter data here!'!$C$121:$CN$125,2,FALSE)))))</f>
        <v/>
      </c>
      <c r="BL20" s="53" t="str">
        <f>IF(ISERROR(HLOOKUP($A20,'Enter data here!'!$C$121:$CN$125,4,FALSE)),"",IF('Enter data here!'!$CP$122=0,"",IF(HLOOKUP($A20,'Enter data here!'!$C$121:$CN$125,4,FALSE)=0,"",(HLOOKUP($A20,'Enter data here!'!$C$121:$CN$125,4,FALSE)))))</f>
        <v/>
      </c>
      <c r="BM20" s="53" t="str">
        <f>IF(ISERROR(HLOOKUP($A20,'Enter data here!'!$C$126:$CN$130,4,FALSE)),"",IF('Enter data here!'!$CP$127=0,"",IF(HLOOKUP($A20,'Enter data here!'!$C$126:$CN$130,4,FALSE)=0,"",(HLOOKUP($A20,'Enter data here!'!$C$126:$CN$130,5,FALSE)))))</f>
        <v/>
      </c>
      <c r="BN20" s="53" t="str">
        <f>IF(ISERROR(HLOOKUP($A20,'Enter data here!'!$C$126:$CN$130,4,FALSE)),"",IF('Enter data here!'!$CP$127=0,"",IF(HLOOKUP($A20,'Enter data here!'!$C$126:$CN$130,4,FALSE)=0,"",(HLOOKUP($A20,'Enter data here!'!$C$126:$CN$130,2,FALSE)))))</f>
        <v/>
      </c>
      <c r="BO20" s="53" t="str">
        <f>IF(ISERROR(HLOOKUP($A20,'Enter data here!'!$C$126:$CN$130,4,FALSE)),"",IF('Enter data here!'!$CP$127=0,"",IF(HLOOKUP($A20,'Enter data here!'!$C$126:$CN$130,4,FALSE)=0,"",(HLOOKUP($A20,'Enter data here!'!$C$126:$CN$130,4,FALSE)))))</f>
        <v/>
      </c>
      <c r="BP20" s="53" t="str">
        <f>IF(ISERROR(HLOOKUP($A20,'Enter data here!'!$C$131:$CN$135,4,FALSE)),"",IF('Enter data here!'!$CP$132=0,"",IF(HLOOKUP($A20,'Enter data here!'!$C$131:$CN$135,4,FALSE)=0,"",(HLOOKUP($A20,'Enter data here!'!$C$131:$CN$135,5,FALSE)))))</f>
        <v/>
      </c>
      <c r="BQ20" s="53" t="str">
        <f>IF(ISERROR(HLOOKUP($A20,'Enter data here!'!$C$131:$CN$135,4,FALSE)),"",IF('Enter data here!'!$CP$132=0,"",IF(HLOOKUP($A20,'Enter data here!'!$C$131:$CN$135,4,FALSE)=0,"",(HLOOKUP($A20,'Enter data here!'!$C$131:$CN$135,2,FALSE)))))</f>
        <v/>
      </c>
      <c r="BR20" s="53" t="str">
        <f>IF(ISERROR(HLOOKUP($A20,'Enter data here!'!$C$131:$CN$135,4,FALSE)),"",IF('Enter data here!'!$CP$132=0,"",IF(HLOOKUP($A20,'Enter data here!'!$C$131:$CN$135,4,FALSE)=0,"",(HLOOKUP($A20,'Enter data here!'!$C$131:$CN$135,4,FALSE)))))</f>
        <v/>
      </c>
      <c r="BS20" s="53" t="str">
        <f>IF(ISERROR(HLOOKUP($A20,'Enter data here!'!$C$136:$CN$140,4,FALSE)),"",IF('Enter data here!'!$CP$137=0,"",IF(HLOOKUP($A20,'Enter data here!'!$C$136:$CN$140,4,FALSE)=0,"",(HLOOKUP($A20,'Enter data here!'!$C$136:$CN$140,5,FALSE)))))</f>
        <v/>
      </c>
      <c r="BT20" s="53" t="str">
        <f>IF(ISERROR(HLOOKUP($A20,'Enter data here!'!$C$136:$CN$140,4,FALSE)),"",IF('Enter data here!'!$CP$137=0,"",IF(HLOOKUP($A20,'Enter data here!'!$C$136:$CN$140,4,FALSE)=0,"",(HLOOKUP($A20,'Enter data here!'!$C$136:$CN$140,2,FALSE)))))</f>
        <v/>
      </c>
      <c r="BU20" s="53" t="str">
        <f>IF(ISERROR(HLOOKUP($A20,'Enter data here!'!$C$136:$CN$140,4,FALSE)),"",IF('Enter data here!'!$CP$137=0,"",IF(HLOOKUP($A20,'Enter data here!'!$C$136:$CN$140,4,FALSE)=0,"",(HLOOKUP($A20,'Enter data here!'!$C$136:$CN$140,4,FALSE)))))</f>
        <v/>
      </c>
      <c r="BV20" s="53" t="str">
        <f>IF(ISERROR(HLOOKUP($A20,'Enter data here!'!$C$141:$CN$145,4,FALSE)),"",IF('Enter data here!'!$CP$142=0,"",IF(HLOOKUP($A20,'Enter data here!'!$C$141:$CN$145,4,FALSE)=0,"",(HLOOKUP($A20,'Enter data here!'!$C$141:$CN$145,5,FALSE)))))</f>
        <v/>
      </c>
      <c r="BW20" s="53" t="str">
        <f>IF(ISERROR(HLOOKUP($A20,'Enter data here!'!$C$141:$CN$145,4,FALSE)),"",IF('Enter data here!'!$CP$142=0,"",IF(HLOOKUP($A20,'Enter data here!'!$C$141:$CN$145,4,FALSE)=0,"",(HLOOKUP($A20,'Enter data here!'!$C$141:$CN$145,2,FALSE)))))</f>
        <v/>
      </c>
      <c r="BX20" s="53" t="str">
        <f>IF(ISERROR(HLOOKUP($A20,'Enter data here!'!$C$141:$CN$145,4,FALSE)),"",IF('Enter data here!'!$CP$142=0,"",IF(HLOOKUP($A20,'Enter data here!'!$C$141:$CN$145,4,FALSE)=0,"",(HLOOKUP($A20,'Enter data here!'!$C$141:$CN$145,4,FALSE)))))</f>
        <v/>
      </c>
      <c r="BY20" s="53" t="str">
        <f>IF(ISERROR(HLOOKUP($A20,'Enter data here!'!$C$146:$CN$150,4,FALSE)),"",IF('Enter data here!'!$CP$147=0,"",IF(HLOOKUP($A20,'Enter data here!'!$C$146:$CN$150,4,FALSE)=0,"",(HLOOKUP($A20,'Enter data here!'!$C$146:$CN$150,5,FALSE)))))</f>
        <v/>
      </c>
      <c r="BZ20" s="53" t="str">
        <f>IF(ISERROR(HLOOKUP($A20,'Enter data here!'!$C$146:$CN$150,4,FALSE)),"",IF('Enter data here!'!$CP$147=0,"",IF(HLOOKUP($A20,'Enter data here!'!$C$146:$CN$150,4,FALSE)=0,"",(HLOOKUP($A20,'Enter data here!'!$C$146:$CN$150,2,FALSE)))))</f>
        <v/>
      </c>
      <c r="CA20" s="53" t="str">
        <f>IF(ISERROR(HLOOKUP($A20,'Enter data here!'!$C$146:$CN$150,4,FALSE)),"",IF('Enter data here!'!$CP$147=0,"",IF(HLOOKUP($A20,'Enter data here!'!$C$146:$CN$150,4,FALSE)=0,"",(HLOOKUP($A20,'Enter data here!'!$C$146:$CN$150,4,FALSE)))))</f>
        <v/>
      </c>
      <c r="CB20" s="53" t="str">
        <f>IF(ISERROR(HLOOKUP($A20,'Enter data here!'!$C$151:$CN$155,4,FALSE)),"",IF('Enter data here!'!$CP$152=0,"",IF(HLOOKUP($A20,'Enter data here!'!$C$151:$CN$155,4,FALSE)=0,"",(HLOOKUP($A20,'Enter data here!'!$C$151:$CN$155,5,FALSE)))))</f>
        <v/>
      </c>
      <c r="CC20" s="53" t="str">
        <f>IF(ISERROR(HLOOKUP($A20,'Enter data here!'!$C$151:$CN$155,4,FALSE)),"",IF('Enter data here!'!$CP$152=0,"",IF(HLOOKUP($A20,'Enter data here!'!$C$151:$CN$155,4,FALSE)=0,"",(HLOOKUP($A20,'Enter data here!'!$C$151:$CN$155,2,FALSE)))))</f>
        <v/>
      </c>
      <c r="CD20" s="53" t="str">
        <f>IF(ISERROR(HLOOKUP($A20,'Enter data here!'!$C$151:$CN$155,4,FALSE)),"",IF('Enter data here!'!$CP$152=0,"",IF(HLOOKUP($A20,'Enter data here!'!$C$151:$CN$155,4,FALSE)=0,"",(HLOOKUP($A20,'Enter data here!'!$C$151:$CN$155,4,FALSE)))))</f>
        <v/>
      </c>
      <c r="CE20" s="53" t="str">
        <f>IF(ISERROR(HLOOKUP($A20,'Enter data here!'!$C$156:$CN$160,4,FALSE)),"",IF('Enter data here!'!$CP$157=0,"",IF(HLOOKUP($A20,'Enter data here!'!$C$156:$CN$160,4,FALSE)=0,"",(HLOOKUP($A20,'Enter data here!'!$C$156:$CN$160,5,FALSE)))))</f>
        <v/>
      </c>
      <c r="CF20" s="53" t="str">
        <f>IF(ISERROR(HLOOKUP($A20,'Enter data here!'!$C$156:$CN$160,4,FALSE)),"",IF('Enter data here!'!$CP$157=0,"",IF(HLOOKUP($A20,'Enter data here!'!$C$156:$CN$160,4,FALSE)=0,"",(HLOOKUP($A20,'Enter data here!'!$C$156:$CN$160,2,FALSE)))))</f>
        <v/>
      </c>
      <c r="CG20" s="53" t="str">
        <f>IF(ISERROR(HLOOKUP($A20,'Enter data here!'!$C$156:$CN$160,4,FALSE)),"",IF('Enter data here!'!$CP$157=0,"",IF(HLOOKUP($A20,'Enter data here!'!$C$156:$CN$160,4,FALSE)=0,"",(HLOOKUP($A20,'Enter data here!'!$C$156:$CN$160,4,FALSE)))))</f>
        <v/>
      </c>
      <c r="CH20" s="53" t="str">
        <f>IF(ISERROR(HLOOKUP($A20,'Enter data here!'!$C$161:$CN$165,4,FALSE)),"",IF('Enter data here!'!$CP$162=0,"",IF(HLOOKUP($A20,'Enter data here!'!$C$161:$CN$165,4,FALSE)=0,"",(HLOOKUP($A20,'Enter data here!'!$C$161:$CN$165,5,FALSE)))))</f>
        <v/>
      </c>
      <c r="CI20" s="53" t="str">
        <f>IF(ISERROR(HLOOKUP($A20,'Enter data here!'!$C$161:$CN$165,4,FALSE)),"",IF('Enter data here!'!$CP$162=0,"",IF(HLOOKUP($A20,'Enter data here!'!$C$161:$CN$165,4,FALSE)=0,"",(HLOOKUP($A20,'Enter data here!'!$C$161:$CN$165,2,FALSE)))))</f>
        <v/>
      </c>
      <c r="CJ20" s="53" t="str">
        <f>IF(ISERROR(HLOOKUP($A20,'Enter data here!'!$C$161:$CN$165,4,FALSE)),"",IF('Enter data here!'!$CP$162=0,"",IF(HLOOKUP($A20,'Enter data here!'!$C$161:$CN$165,4,FALSE)=0,"",(HLOOKUP($A20,'Enter data here!'!$C$161:$CN$165,4,FALSE)))))</f>
        <v/>
      </c>
      <c r="CK20" s="53" t="str">
        <f>IF(ISERROR(HLOOKUP($A20,'Enter data here!'!$C$166:$CN$170,4,FALSE)),"",IF('Enter data here!'!$CP$167=0,"",IF(HLOOKUP($A20,'Enter data here!'!$C$166:$CN$170,4,FALSE)=0,"",(HLOOKUP($A20,'Enter data here!'!$C$166:$CN$170,5,FALSE)))))</f>
        <v/>
      </c>
      <c r="CL20" s="53" t="str">
        <f>IF(ISERROR(HLOOKUP($A20,'Enter data here!'!$C$166:$CN$170,4,FALSE)),"",IF('Enter data here!'!$CP$167=0,"",IF(HLOOKUP($A20,'Enter data here!'!$C$166:$CN$170,4,FALSE)=0,"",(HLOOKUP($A20,'Enter data here!'!$C$166:$CN$170,2,FALSE)))))</f>
        <v/>
      </c>
      <c r="CM20" s="53" t="str">
        <f>IF(ISERROR(HLOOKUP($A20,'Enter data here!'!$C$166:$CN$170,4,FALSE)),"",IF('Enter data here!'!$CP$167=0,"",IF(HLOOKUP($A20,'Enter data here!'!$C$166:$CN$170,4,FALSE)=0,"",(HLOOKUP($A20,'Enter data here!'!$C$166:$CN$170,4,FALSE)))))</f>
        <v/>
      </c>
      <c r="CN20" s="53" t="str">
        <f>IF(ISERROR(HLOOKUP($A20,'Enter data here!'!$C$171:$CN$175,4,FALSE)),"",IF('Enter data here!'!$CP$172=0,"",IF(HLOOKUP($A20,'Enter data here!'!$C$171:$CN$175,4,FALSE)=0,"",(HLOOKUP($A20,'Enter data here!'!$C$171:$CN$175,5,FALSE)))))</f>
        <v/>
      </c>
      <c r="CO20" s="53" t="str">
        <f>IF(ISERROR(HLOOKUP($A20,'Enter data here!'!$C$171:$CN$175,4,FALSE)),"",IF('Enter data here!'!$CP$172=0,"",IF(HLOOKUP($A20,'Enter data here!'!$C$171:$CN$175,4,FALSE)=0,"",(HLOOKUP($A20,'Enter data here!'!$C$171:$CN$175,2,FALSE)))))</f>
        <v/>
      </c>
      <c r="CP20" s="53" t="str">
        <f>IF(ISERROR(HLOOKUP($A20,'Enter data here!'!$C$171:$CN$175,4,FALSE)),"",IF('Enter data here!'!$CP$172=0,"",IF(HLOOKUP($A20,'Enter data here!'!$C$171:$CN$175,4,FALSE)=0,"",(HLOOKUP($A20,'Enter data here!'!$C$171:$CN$175,4,FALSE)))))</f>
        <v/>
      </c>
      <c r="CQ20" s="53" t="str">
        <f>IF(ISERROR(HLOOKUP($A20,'Enter data here!'!$C$176:$CN$180,4,FALSE)),"",IF('Enter data here!'!$CP$177=0,"",IF(HLOOKUP($A20,'Enter data here!'!$C$176:$CN$180,4,FALSE)=0,"",(HLOOKUP($A20,'Enter data here!'!$C$176:$CN$180,5,FALSE)))))</f>
        <v/>
      </c>
      <c r="CR20" s="53" t="str">
        <f>IF(ISERROR(HLOOKUP($A20,'Enter data here!'!$C$176:$CN$180,4,FALSE)),"",IF('Enter data here!'!$CP$177=0,"",IF(HLOOKUP($A20,'Enter data here!'!$C$176:$CN$180,4,FALSE)=0,"",(HLOOKUP($A20,'Enter data here!'!$C$176:$CN$180,2,FALSE)))))</f>
        <v/>
      </c>
      <c r="CS20" s="53" t="str">
        <f>IF(ISERROR(HLOOKUP($A20,'Enter data here!'!$C$176:$CN$180,4,FALSE)),"",IF('Enter data here!'!$CP$177=0,"",IF(HLOOKUP($A20,'Enter data here!'!$C$176:$CN$180,4,FALSE)=0,"",(HLOOKUP($A20,'Enter data here!'!$C$176:$CN$180,4,FALSE)))))</f>
        <v/>
      </c>
      <c r="CT20" s="53" t="str">
        <f>IF(ISERROR(HLOOKUP($A20,'Enter data here!'!$C$181:$CN$185,4,FALSE)),"",IF('Enter data here!'!$CP$182=0,"",IF(HLOOKUP($A20,'Enter data here!'!$C$181:$CN$185,4,FALSE)=0,"",(HLOOKUP($A20,'Enter data here!'!$C$181:$CN$185,5,FALSE)))))</f>
        <v/>
      </c>
      <c r="CU20" s="53" t="str">
        <f>IF(ISERROR(HLOOKUP($A20,'Enter data here!'!$C$181:$CN$185,4,FALSE)),"",IF('Enter data here!'!$CP$182=0,"",IF(HLOOKUP($A20,'Enter data here!'!$C$181:$CN$185,4,FALSE)=0,"",(HLOOKUP($A20,'Enter data here!'!$C$181:$CN$185,2,FALSE)))))</f>
        <v/>
      </c>
      <c r="CV20" s="53" t="str">
        <f>IF(ISERROR(HLOOKUP($A20,'Enter data here!'!$C$181:$CN$185,4,FALSE)),"",IF('Enter data here!'!$CP$182=0,"",IF(HLOOKUP($A20,'Enter data here!'!$C$181:$CN$185,4,FALSE)=0,"",(HLOOKUP($A20,'Enter data here!'!$C$181:$CN$185,4,FALSE)))))</f>
        <v/>
      </c>
      <c r="CW20" s="53" t="str">
        <f>IF(ISERROR(HLOOKUP($A20,'Enter data here!'!$C$186:$CN$190,4,FALSE)),"",IF('Enter data here!'!$CP$187=0,"",IF(HLOOKUP($A20,'Enter data here!'!$C$186:$CN$190,4,FALSE)=0,"",(HLOOKUP($A20,'Enter data here!'!$C$186:$CN$190,5,FALSE)))))</f>
        <v/>
      </c>
      <c r="CX20" s="53" t="str">
        <f>IF(ISERROR(HLOOKUP($A20,'Enter data here!'!$C$186:$CN$190,4,FALSE)),"",IF('Enter data here!'!$CP$187=0,"",IF(HLOOKUP($A20,'Enter data here!'!$C$186:$CN$190,4,FALSE)=0,"",(HLOOKUP($A20,'Enter data here!'!$C$186:$CN$190,2,FALSE)))))</f>
        <v/>
      </c>
      <c r="CY20" s="53" t="str">
        <f>IF(ISERROR(HLOOKUP($A20,'Enter data here!'!$C$186:$CN$190,4,FALSE)),"",IF('Enter data here!'!$CP$187=0,"",IF(HLOOKUP($A20,'Enter data here!'!$C$186:$CN$190,4,FALSE)=0,"",(HLOOKUP($A20,'Enter data here!'!$C$186:$CN$190,4,FALSE)))))</f>
        <v/>
      </c>
      <c r="CZ20" s="53" t="str">
        <f>IF(ISERROR(HLOOKUP($A20,'Enter data here!'!$C$191:$CN$195,4,FALSE)),"",IF('Enter data here!'!$CP$192=0,"",IF(HLOOKUP($A20,'Enter data here!'!$C$191:$CN$195,4,FALSE)=0,"",(HLOOKUP($A20,'Enter data here!'!$C$191:$CN$195,5,FALSE)))))</f>
        <v/>
      </c>
      <c r="DA20" s="53" t="str">
        <f>IF(ISERROR(HLOOKUP($A20,'Enter data here!'!$C$191:$CN$195,4,FALSE)),"",IF('Enter data here!'!$CP$192=0,"",IF(HLOOKUP($A20,'Enter data here!'!$C$191:$CN$195,4,FALSE)=0,"",(HLOOKUP($A20,'Enter data here!'!$C$191:$CN$195,2,FALSE)))))</f>
        <v/>
      </c>
      <c r="DB20" s="53" t="str">
        <f>IF(ISERROR(HLOOKUP($A20,'Enter data here!'!$C$191:$CN$195,4,FALSE)),"",IF('Enter data here!'!$CP$192=0,"",IF(HLOOKUP($A20,'Enter data here!'!$C$191:$CN$195,4,FALSE)=0,"",(HLOOKUP($A20,'Enter data here!'!$C$191:$CN$195,4,FALSE)))))</f>
        <v/>
      </c>
      <c r="DC20" s="53" t="str">
        <f>IF(ISERROR(HLOOKUP($A20,'Enter data here!'!$C$196:$CN$200,4,FALSE)),"",IF('Enter data here!'!$CP$197=0,"",IF(HLOOKUP($A20,'Enter data here!'!$C$196:$CN$200,4,FALSE)=0,"",(HLOOKUP($A20,'Enter data here!'!$C$196:$CN$200,5,FALSE)))))</f>
        <v/>
      </c>
      <c r="DD20" s="53" t="str">
        <f>IF(ISERROR(HLOOKUP($A20,'Enter data here!'!$C$196:$CN$200,4,FALSE)),"",IF('Enter data here!'!$CP$197=0,"",IF(HLOOKUP($A20,'Enter data here!'!$C$196:$CN$200,4,FALSE)=0,"",(HLOOKUP($A20,'Enter data here!'!$C$196:$CN$200,2,FALSE)))))</f>
        <v/>
      </c>
      <c r="DE20" s="53" t="str">
        <f>IF(ISERROR(HLOOKUP($A20,'Enter data here!'!$C$196:$CN$200,4,FALSE)),"",IF('Enter data here!'!$CP$197=0,"",IF(HLOOKUP($A20,'Enter data here!'!$C$196:$CN$200,4,FALSE)=0,"",(HLOOKUP($A20,'Enter data here!'!$C$196:$CN$200,4,FALSE)))))</f>
        <v/>
      </c>
      <c r="DF20" s="53" t="str">
        <f>IF(ISERROR(HLOOKUP($A20,'Enter data here!'!$C$201:$CN$205,4,FALSE)),"",IF('Enter data here!'!$CP$202=0,"",IF(HLOOKUP($A20,'Enter data here!'!$C$201:$CN$205,4,FALSE)=0,"",(HLOOKUP($A20,'Enter data here!'!$C$201:$CN$205,5,FALSE)))))</f>
        <v/>
      </c>
      <c r="DG20" s="53" t="str">
        <f>IF(ISERROR(HLOOKUP($A20,'Enter data here!'!$C$201:$CN$205,4,FALSE)),"",IF('Enter data here!'!$CP$202=0,"",IF(HLOOKUP($A20,'Enter data here!'!$C$201:$CN$205,4,FALSE)=0,"",(HLOOKUP($A20,'Enter data here!'!$C$201:$CN$205,2,FALSE)))))</f>
        <v/>
      </c>
      <c r="DH20" s="53" t="str">
        <f>IF(ISERROR(HLOOKUP($A20,'Enter data here!'!$C$201:$CN$205,4,FALSE)),"",IF('Enter data here!'!$CP$202=0,"",IF(HLOOKUP($A20,'Enter data here!'!$C$201:$CN$205,4,FALSE)=0,"",(HLOOKUP($A20,'Enter data here!'!$C$201:$CN$205,4,FALSE)))))</f>
        <v/>
      </c>
      <c r="DI20" s="53" t="str">
        <f>IF(ISERROR(HLOOKUP($A20,'Enter data here!'!$C$206:$CN$210,4,FALSE)),"",IF('Enter data here!'!$CP$207=0,"",IF(HLOOKUP($A20,'Enter data here!'!$C$206:$CN$210,4,FALSE)=0,"",(HLOOKUP($A20,'Enter data here!'!$C$206:$CN$210,5,FALSE)))))</f>
        <v/>
      </c>
      <c r="DJ20" s="53" t="str">
        <f>IF(ISERROR(HLOOKUP($A20,'Enter data here!'!$C$206:$CN$210,4,FALSE)),"",IF('Enter data here!'!$CP$207=0,"",IF(HLOOKUP($A20,'Enter data here!'!$C$206:$CN$210,4,FALSE)=0,"",(HLOOKUP($A20,'Enter data here!'!$C$206:$CN$210,2,FALSE)))))</f>
        <v/>
      </c>
      <c r="DK20" s="53" t="str">
        <f>IF(ISERROR(HLOOKUP($A20,'Enter data here!'!$C$206:$CN$210,4,FALSE)),"",IF('Enter data here!'!$CP$207=0,"",IF(HLOOKUP($A20,'Enter data here!'!$C$206:$CN$210,4,FALSE)=0,"",(HLOOKUP($A20,'Enter data here!'!$C$206:$CN$210,4,FALSE)))))</f>
        <v/>
      </c>
      <c r="DL20" s="53" t="str">
        <f>IF(ISERROR(HLOOKUP($A20,'Enter data here!'!$C$211:$CN$215,4,FALSE)),"",IF('Enter data here!'!$CP$212=0,"",IF(HLOOKUP($A20,'Enter data here!'!$C$211:$CN$215,4,FALSE)=0,"",(HLOOKUP($A20,'Enter data here!'!$C$211:$CN$215,5,FALSE)))))</f>
        <v/>
      </c>
      <c r="DM20" s="53" t="str">
        <f>IF(ISERROR(HLOOKUP($A20,'Enter data here!'!$C$211:$CN$215,4,FALSE)),"",IF('Enter data here!'!$CP$212=0,"",IF(HLOOKUP($A20,'Enter data here!'!$C$211:$CN$215,4,FALSE)=0,"",(HLOOKUP($A20,'Enter data here!'!$C$211:$CN$215,2,FALSE)))))</f>
        <v/>
      </c>
      <c r="DN20" s="53" t="str">
        <f>IF(ISERROR(HLOOKUP($A20,'Enter data here!'!$C$211:$CN$215,4,FALSE)),"",IF('Enter data here!'!$CP$212=0,"",IF(HLOOKUP($A20,'Enter data here!'!$C$211:$CN$215,4,FALSE)=0,"",(HLOOKUP($A20,'Enter data here!'!$C$211:$CN$215,4,FALSE)))))</f>
        <v/>
      </c>
      <c r="DO20" s="53" t="str">
        <f>IF(ISERROR(HLOOKUP($A20,'Enter data here!'!$C$216:$CN$220,4,FALSE)),"",IF('Enter data here!'!$CP$217=0,"",IF(HLOOKUP($A20,'Enter data here!'!$C$216:$CN$220,4,FALSE)=0,"",(HLOOKUP($A20,'Enter data here!'!$C$216:$CN$220,5,FALSE)))))</f>
        <v/>
      </c>
      <c r="DP20" s="53" t="str">
        <f>IF(ISERROR(HLOOKUP($A20,'Enter data here!'!$C$216:$CN$220,4,FALSE)),"",IF('Enter data here!'!$CP$217=0,"",IF(HLOOKUP($A20,'Enter data here!'!$C$216:$CN$220,4,FALSE)=0,"",(HLOOKUP($A20,'Enter data here!'!$C$216:$CN$220,2,FALSE)))))</f>
        <v/>
      </c>
      <c r="DQ20" s="53" t="str">
        <f>IF(ISERROR(HLOOKUP($A20,'Enter data here!'!$C$216:$CN$220,4,FALSE)),"",IF('Enter data here!'!$CP$217=0,"",IF(HLOOKUP($A20,'Enter data here!'!$C$216:$CN$220,4,FALSE)=0,"",(HLOOKUP($A20,'Enter data here!'!$C$216:$CN$220,4,FALSE)))))</f>
        <v/>
      </c>
      <c r="DR20" s="53" t="str">
        <f>IF(ISERROR(HLOOKUP($A20,'Enter data here!'!$C$221:$CN$225,4,FALSE)),"",IF('Enter data here!'!$CP$222=0,"",IF(HLOOKUP($A20,'Enter data here!'!$C$221:$CN$225,4,FALSE)=0,"",(HLOOKUP($A20,'Enter data here!'!$C$221:$CN$225,5,FALSE)))))</f>
        <v/>
      </c>
      <c r="DS20" s="53" t="str">
        <f>IF(ISERROR(HLOOKUP($A20,'Enter data here!'!$C$221:$CN$225,4,FALSE)),"",IF('Enter data here!'!$CP$222=0,"",IF(HLOOKUP($A20,'Enter data here!'!$C$221:$CN$225,4,FALSE)=0,"",(HLOOKUP($A20,'Enter data here!'!$C$221:$CN$225,2,FALSE)))))</f>
        <v/>
      </c>
      <c r="DT20" s="53" t="str">
        <f>IF(ISERROR(HLOOKUP($A20,'Enter data here!'!$C$221:$CN$225,4,FALSE)),"",IF('Enter data here!'!$CP$222=0,"",IF(HLOOKUP($A20,'Enter data here!'!$C$221:$CN$225,4,FALSE)=0,"",(HLOOKUP($A20,'Enter data here!'!$C$221:$CN$225,4,FALSE)))))</f>
        <v/>
      </c>
    </row>
    <row r="21" spans="1:124">
      <c r="A21" s="13">
        <v>12</v>
      </c>
      <c r="B21" s="43" t="str">
        <f>IF(ISERROR(HLOOKUP($A21,'Enter data here!'!$C$21:$CN$25,4,FALSE)),"",IF('Enter data here!'!$CP$22=0,"",IF(HLOOKUP($A21,'Enter data here!'!$C$21:$CN$25,4,FALSE)=0,"",(HLOOKUP($A21,'Enter data here!'!$C$21:$CN$25,5,FALSE)))))</f>
        <v/>
      </c>
      <c r="C21" s="43" t="str">
        <f>IF(ISERROR(HLOOKUP($A21,'Enter data here!'!$C$21:$CN$25,4,FALSE)),"",IF('Enter data here!'!$CP$22=0,"",IF(HLOOKUP($A21,'Enter data here!'!$C$21:$CN$25,4,FALSE)=0,"",(HLOOKUP($A21,'Enter data here!'!$C$21:$CN$25,2,FALSE)))))</f>
        <v/>
      </c>
      <c r="D21" s="43" t="str">
        <f>IF(ISERROR(HLOOKUP($A21,'Enter data here!'!$C$21:$CN$25,4,FALSE)),"",IF('Enter data here!'!$CP$22=0,"",IF(HLOOKUP($A21,'Enter data here!'!$C$21:$CN$25,4,FALSE)=0,"",(HLOOKUP($A21,'Enter data here!'!$C$21:$CN$25,4,FALSE)))))</f>
        <v/>
      </c>
      <c r="E21" s="43" t="str">
        <f ca="1">IF(ISERROR(HLOOKUP($A21,'Enter data here!'!$C$26:$CN$30,4,FALSE)),"",IF('Enter data here!'!$CP$27=0,"",IF(HLOOKUP($A21,'Enter data here!'!$C$26:$CN$30,4,FALSE)=0,"",(HLOOKUP($A21,'Enter data here!'!$C$26:$CN$30,5,FALSE)))))</f>
        <v>Greg Dakin</v>
      </c>
      <c r="F21" s="43">
        <f ca="1">IF(ISERROR(HLOOKUP($A21,'Enter data here!'!$C$26:$CN$30,4,FALSE)),"",IF('Enter data here!'!$CP$27=0,"",IF(HLOOKUP($A21,'Enter data here!'!$C$26:$CN$30,4,FALSE)=0,"",(HLOOKUP($A21,'Enter data here!'!$C$26:$CN$30,2,FALSE)))))</f>
        <v>43.52</v>
      </c>
      <c r="G21" s="43">
        <f ca="1">IF(ISERROR(HLOOKUP($A21,'Enter data here!'!$C$26:$CN$30,4,FALSE)),"",IF('Enter data here!'!$CP$27=0,"",IF(HLOOKUP($A21,'Enter data here!'!$C$26:$CN$30,4,FALSE)=0,"",(HLOOKUP($A21,'Enter data here!'!$C$26:$CN$30,4,FALSE)))))</f>
        <v>856.38786764705526</v>
      </c>
      <c r="H21" s="43" t="str">
        <f ca="1">IF(ISERROR(HLOOKUP($A21,'Enter data here!'!$C$31:$CN$35,4,FALSE)),"",IF('Enter data here!'!$CP$32=0,"",IF(HLOOKUP($A21,'Enter data here!'!$C$31:$CN$35,4,FALSE)=0,"",(HLOOKUP($A21,'Enter data here!'!$C$31:$CN$35,5,FALSE)))))</f>
        <v>Mark Redsell</v>
      </c>
      <c r="I21" s="43">
        <f ca="1">IF(ISERROR(HLOOKUP($A21,'Enter data here!'!$C$31:$CN$35,4,FALSE)),"",IF('Enter data here!'!$CP$32=0,"",IF(HLOOKUP($A21,'Enter data here!'!$C$31:$CN$35,4,FALSE)=0,"",(HLOOKUP($A21,'Enter data here!'!$C$31:$CN$35,2,FALSE)))))</f>
        <v>41.4</v>
      </c>
      <c r="J21" s="43">
        <f ca="1">IF(ISERROR(HLOOKUP($A21,'Enter data here!'!$C$31:$CN$35,4,FALSE)),"",IF('Enter data here!'!$CP$32=0,"",IF(HLOOKUP($A21,'Enter data here!'!$C$31:$CN$35,4,FALSE)=0,"",(HLOOKUP($A21,'Enter data here!'!$C$31:$CN$35,4,FALSE)))))</f>
        <v>879.95169082123732</v>
      </c>
      <c r="K21" s="43" t="str">
        <f ca="1">IF(ISERROR(HLOOKUP($A21,'Enter data here!'!$C$36:$CN$40,4,FALSE)),"",IF('Enter data here!'!$CP$37=0,"",IF(HLOOKUP($A21,'Enter data here!'!$C$36:$CN$40,4,FALSE)=0,"",(HLOOKUP($A21,'Enter data here!'!$C$36:$CN$40,5,FALSE)))))</f>
        <v>Daniel Schneider</v>
      </c>
      <c r="L21" s="43">
        <f ca="1">IF(ISERROR(HLOOKUP($A21,'Enter data here!'!$C$36:$CN$40,4,FALSE)),"",IF('Enter data here!'!$CP$37=0,"",IF(HLOOKUP($A21,'Enter data here!'!$C$36:$CN$40,4,FALSE)=0,"",(HLOOKUP($A21,'Enter data here!'!$C$36:$CN$40,2,FALSE)))))</f>
        <v>40.549999999999997</v>
      </c>
      <c r="M21" s="43">
        <f ca="1">IF(ISERROR(HLOOKUP($A21,'Enter data here!'!$C$36:$CN$40,4,FALSE)),"",IF('Enter data here!'!$CP$37=0,"",IF(HLOOKUP($A21,'Enter data here!'!$C$36:$CN$40,4,FALSE)=0,"",(HLOOKUP($A21,'Enter data here!'!$C$36:$CN$40,4,FALSE)))))</f>
        <v>841.18372379777884</v>
      </c>
      <c r="N21" s="43" t="str">
        <f ca="1">IF(ISERROR(HLOOKUP($A21,'Enter data here!'!$C$41:$CN$45,4,FALSE)),"",IF('Enter data here!'!$CP$42=0,"",IF(HLOOKUP($A21,'Enter data here!'!$C$41:$CN$45,4,FALSE)=0,"",(HLOOKUP($A21,'Enter data here!'!$C$41:$CN$45,5,FALSE)))))</f>
        <v>Jesper Christensen</v>
      </c>
      <c r="O21" s="43">
        <f ca="1">IF(ISERROR(HLOOKUP($A21,'Enter data here!'!$C$41:$CN$45,4,FALSE)),"",IF('Enter data here!'!$CP$42=0,"",IF(HLOOKUP($A21,'Enter data here!'!$C$41:$CN$45,4,FALSE)=0,"",(HLOOKUP($A21,'Enter data here!'!$C$41:$CN$45,2,FALSE)))))</f>
        <v>44.13</v>
      </c>
      <c r="P21" s="43">
        <f ca="1">IF(ISERROR(HLOOKUP($A21,'Enter data here!'!$C$41:$CN$45,4,FALSE)),"",IF('Enter data here!'!$CP$42=0,"",IF(HLOOKUP($A21,'Enter data here!'!$C$41:$CN$45,4,FALSE)=0,"",(HLOOKUP($A21,'Enter data here!'!$C$41:$CN$45,4,FALSE)))))</f>
        <v>847.49603444367017</v>
      </c>
      <c r="Q21" s="43" t="str">
        <f ca="1">IF(ISERROR(HLOOKUP($A21,'Enter data here!'!$C$46:$CN$50,4,FALSE)),"",IF('Enter data here!'!$CP$47=0,"",IF(HLOOKUP($A21,'Enter data here!'!$C$46:$CN$50,4,FALSE)=0,"",(HLOOKUP($A21,'Enter data here!'!$C$46:$CN$50,5,FALSE)))))</f>
        <v>Søren Krogh</v>
      </c>
      <c r="R21" s="43">
        <f ca="1">IF(ISERROR(HLOOKUP($A21,'Enter data here!'!$C$46:$CN$50,4,FALSE)),"",IF('Enter data here!'!$CP$47=0,"",IF(HLOOKUP($A21,'Enter data here!'!$C$46:$CN$50,4,FALSE)=0,"",(HLOOKUP($A21,'Enter data here!'!$C$46:$CN$50,2,FALSE)))))</f>
        <v>44.97</v>
      </c>
      <c r="S21" s="43">
        <f ca="1">IF(ISERROR(HLOOKUP($A21,'Enter data here!'!$C$46:$CN$50,4,FALSE)),"",IF('Enter data here!'!$CP$47=0,"",IF(HLOOKUP($A21,'Enter data here!'!$C$46:$CN$50,4,FALSE)=0,"",(HLOOKUP($A21,'Enter data here!'!$C$46:$CN$50,4,FALSE)))))</f>
        <v>871.69223927062228</v>
      </c>
      <c r="T21" s="43" t="str">
        <f ca="1">IF(ISERROR(HLOOKUP($A21,'Enter data here!'!$C$51:$CN$55,4,FALSE)),"",IF('Enter data here!'!$CP$52=0,"",IF(HLOOKUP($A21,'Enter data here!'!$C$51:$CN$55,4,FALSE)=0,"",(HLOOKUP($A21,'Enter data here!'!$C$51:$CN$55,5,FALSE)))))</f>
        <v>Joel West </v>
      </c>
      <c r="U21" s="43">
        <f ca="1">IF(ISERROR(HLOOKUP($A21,'Enter data here!'!$C$51:$CN$55,4,FALSE)),"",IF('Enter data here!'!$CP$52=0,"",IF(HLOOKUP($A21,'Enter data here!'!$C$51:$CN$55,4,FALSE)=0,"",(HLOOKUP($A21,'Enter data here!'!$C$51:$CN$55,2,FALSE)))))</f>
        <v>46.08</v>
      </c>
      <c r="V21" s="43">
        <f ca="1">IF(ISERROR(HLOOKUP($A21,'Enter data here!'!$C$51:$CN$55,4,FALSE)),"",IF('Enter data here!'!$CP$52=0,"",IF(HLOOKUP($A21,'Enter data here!'!$C$51:$CN$55,4,FALSE)=0,"",(HLOOKUP($A21,'Enter data here!'!$C$51:$CN$55,4,FALSE)))))</f>
        <v>828.12499999999488</v>
      </c>
      <c r="W21" s="43" t="str">
        <f ca="1">IF(ISERROR(HLOOKUP($A21,'Enter data here!'!$C$56:$CN$60,4,FALSE)),"",IF('Enter data here!'!$CP$57=0,"",IF(HLOOKUP($A21,'Enter data here!'!$C$56:$CN$60,4,FALSE)=0,"",(HLOOKUP($A21,'Enter data here!'!$C$56:$CN$60,5,FALSE)))))</f>
        <v>Siegfried Schedel</v>
      </c>
      <c r="X21" s="43">
        <f ca="1">IF(ISERROR(HLOOKUP($A21,'Enter data here!'!$C$56:$CN$60,4,FALSE)),"",IF('Enter data here!'!$CP$57=0,"",IF(HLOOKUP($A21,'Enter data here!'!$C$56:$CN$60,4,FALSE)=0,"",(HLOOKUP($A21,'Enter data here!'!$C$56:$CN$60,2,FALSE)))))</f>
        <v>43.49</v>
      </c>
      <c r="Y21" s="43">
        <f ca="1">IF(ISERROR(HLOOKUP($A21,'Enter data here!'!$C$56:$CN$60,4,FALSE)),"",IF('Enter data here!'!$CP$57=0,"",IF(HLOOKUP($A21,'Enter data here!'!$C$56:$CN$60,4,FALSE)=0,"",(HLOOKUP($A21,'Enter data here!'!$C$56:$CN$60,4,FALSE)))))</f>
        <v>850.54035410438678</v>
      </c>
      <c r="Z21" s="43" t="str">
        <f>IF(ISERROR(HLOOKUP($A21,'Enter data here!'!$C$61:$CN$65,4,FALSE)),"",IF('Enter data here!'!$CP$62=0,"",IF(HLOOKUP($A21,'Enter data here!'!$C$61:$CN$65,4,FALSE)=0,"",(HLOOKUP($A21,'Enter data here!'!$C$61:$CN$65,5,FALSE)))))</f>
        <v/>
      </c>
      <c r="AA21" s="43" t="str">
        <f>IF(ISERROR(HLOOKUP($A21,'Enter data here!'!$C$61:$CN$65,4,FALSE)),"",IF('Enter data here!'!$CP$62=0,"",IF(HLOOKUP($A21,'Enter data here!'!$C$61:$CN$65,4,FALSE)=0,"",(HLOOKUP($A21,'Enter data here!'!$C$61:$CN$65,2,FALSE)))))</f>
        <v/>
      </c>
      <c r="AB21" s="43" t="str">
        <f>IF(ISERROR(HLOOKUP($A21,'Enter data here!'!$C$61:$CN$65,4,FALSE)),"",IF('Enter data here!'!$CP$62=0,"",IF(HLOOKUP($A21,'Enter data here!'!$C$61:$CN$65,4,FALSE)=0,"",(HLOOKUP($A21,'Enter data here!'!$C$61:$CN$65,4,FALSE)))))</f>
        <v/>
      </c>
      <c r="AC21" s="43" t="str">
        <f>IF(ISERROR(HLOOKUP($A21,'Enter data here!'!$C$66:$CN$70,4,FALSE)),"",IF('Enter data here!'!$CP$67=0,"",IF(HLOOKUP($A21,'Enter data here!'!$C$66:$CN$70,4,FALSE)=0,"",(HLOOKUP($A21,'Enter data here!'!$C$66:$CN$70,5,FALSE)))))</f>
        <v/>
      </c>
      <c r="AD21" s="43" t="str">
        <f>IF(ISERROR(HLOOKUP($A21,'Enter data here!'!$C$66:$CN$70,4,FALSE)),"",IF('Enter data here!'!$CP$67=0,"",IF(HLOOKUP($A21,'Enter data here!'!$C$66:$CN$70,4,FALSE)=0,"",(HLOOKUP($A21,'Enter data here!'!$C$66:$CN$70,2,FALSE)))))</f>
        <v/>
      </c>
      <c r="AE21" s="43" t="str">
        <f>IF(ISERROR(HLOOKUP($A21,'Enter data here!'!$C$66:$CN$70,4,FALSE)),"",IF('Enter data here!'!$CP$67=0,"",IF(HLOOKUP($A21,'Enter data here!'!$C$66:$CN$70,4,FALSE)=0,"",(HLOOKUP($A21,'Enter data here!'!$C$66:$CN$70,4,FALSE)))))</f>
        <v/>
      </c>
      <c r="AF21" s="43" t="str">
        <f>IF(ISERROR(HLOOKUP($A21,'Enter data here!'!$C$71:$CN$75,4,FALSE)),"",IF('Enter data here!'!$CP$72=0,"",IF(HLOOKUP($A21,'Enter data here!'!$C$71:$CN$75,4,FALSE)=0,"",(HLOOKUP($A21,'Enter data here!'!$C$71:$CN$75,5,FALSE)))))</f>
        <v/>
      </c>
      <c r="AG21" s="43" t="str">
        <f>IF(ISERROR(HLOOKUP($A21,'Enter data here!'!$C$71:$CN$75,4,FALSE)),"",IF('Enter data here!'!$CP$72=0,"",IF(HLOOKUP($A21,'Enter data here!'!$C$71:$CN$75,4,FALSE)=0,"",(HLOOKUP($A21,'Enter data here!'!$C$71:$CN$75,2,FALSE)))))</f>
        <v/>
      </c>
      <c r="AH21" s="43" t="str">
        <f>IF(ISERROR(HLOOKUP($A21,'Enter data here!'!$C$71:$CN$75,4,FALSE)),"",IF('Enter data here!'!$CP$72=0,"",IF(HLOOKUP($A21,'Enter data here!'!$C$71:$CN$75,4,FALSE)=0,"",(HLOOKUP($A21,'Enter data here!'!$C$71:$CN$75,4,FALSE)))))</f>
        <v/>
      </c>
      <c r="AI21" s="43" t="str">
        <f>IF(ISERROR(HLOOKUP($A21,'Enter data here!'!$C$76:$CN$80,4,FALSE)),"",IF('Enter data here!'!$CP$77=0,"",IF(HLOOKUP($A21,'Enter data here!'!$C$76:$CN$80,4,FALSE)=0,"",(HLOOKUP($A21,'Enter data here!'!$C$76:$CN$80,5,FALSE)))))</f>
        <v/>
      </c>
      <c r="AJ21" s="43" t="str">
        <f>IF(ISERROR(HLOOKUP($A21,'Enter data here!'!$C$76:$CN$80,4,FALSE)),"",IF('Enter data here!'!$CP$77=0,"",IF(HLOOKUP($A21,'Enter data here!'!$C$76:$CN$80,4,FALSE)=0,"",(HLOOKUP($A21,'Enter data here!'!$C$76:$CN$80,2,FALSE)))))</f>
        <v/>
      </c>
      <c r="AK21" s="43" t="str">
        <f>IF(ISERROR(HLOOKUP($A21,'Enter data here!'!$C$76:$CN$80,4,FALSE)),"",IF('Enter data here!'!$CP$77=0,"",IF(HLOOKUP($A21,'Enter data here!'!$C$76:$CN$80,4,FALSE)=0,"",(HLOOKUP($A21,'Enter data here!'!$C$76:$CN$80,4,FALSE)))))</f>
        <v/>
      </c>
      <c r="AL21" s="43" t="str">
        <f>IF(ISERROR(HLOOKUP($A21,'Enter data here!'!$C$81:$CN$85,4,FALSE)),"",IF('Enter data here!'!$CP$82=0,"",IF(HLOOKUP($A21,'Enter data here!'!$C$81:$CN$85,4,FALSE)=0,"",(HLOOKUP($A21,'Enter data here!'!$C$81:$CN$85,5,FALSE)))))</f>
        <v/>
      </c>
      <c r="AM21" s="43" t="str">
        <f>IF(ISERROR(HLOOKUP($A21,'Enter data here!'!$C$81:$CN$85,4,FALSE)),"",IF('Enter data here!'!$CP$82=0,"",IF(HLOOKUP($A21,'Enter data here!'!$C$81:$CN$85,4,FALSE)=0,"",(HLOOKUP($A21,'Enter data here!'!$C$81:$CN$85,2,FALSE)))))</f>
        <v/>
      </c>
      <c r="AN21" s="43" t="str">
        <f>IF(ISERROR(HLOOKUP($A21,'Enter data here!'!$C$81:$CN$85,4,FALSE)),"",IF('Enter data here!'!$CP$82=0,"",IF(HLOOKUP($A21,'Enter data here!'!$C$81:$CN$85,4,FALSE)=0,"",(HLOOKUP($A21,'Enter data here!'!$C$81:$CN$85,4,FALSE)))))</f>
        <v/>
      </c>
      <c r="AO21" s="43" t="str">
        <f>IF(ISERROR(HLOOKUP($A21,'Enter data here!'!$C$86:$CN$90,4,FALSE)),"",IF('Enter data here!'!$CP$87=0,"",IF(HLOOKUP($A21,'Enter data here!'!$C$86:$CN$90,4,FALSE)=0,"",(HLOOKUP($A21,'Enter data here!'!$C$86:$CN$90,5,FALSE)))))</f>
        <v/>
      </c>
      <c r="AP21" s="43" t="str">
        <f>IF(ISERROR(HLOOKUP($A21,'Enter data here!'!$C$86:$CN$90,4,FALSE)),"",IF('Enter data here!'!$CP$87=0,"",IF(HLOOKUP($A21,'Enter data here!'!$C$86:$CN$90,4,FALSE)=0,"",(HLOOKUP($A21,'Enter data here!'!$C$86:$CN$90,2,FALSE)))))</f>
        <v/>
      </c>
      <c r="AQ21" s="43" t="str">
        <f>IF(ISERROR(HLOOKUP($A21,'Enter data here!'!$C$86:$CN$90,4,FALSE)),"",IF('Enter data here!'!$CP$87=0,"",IF(HLOOKUP($A21,'Enter data here!'!$C$86:$CN$90,4,FALSE)=0,"",(HLOOKUP($A21,'Enter data here!'!$C$86:$CN$90,4,FALSE)))))</f>
        <v/>
      </c>
      <c r="AR21" s="43" t="str">
        <f>IF(ISERROR(HLOOKUP($A21,'Enter data here!'!$C$91:$CN$95,4,FALSE)),"",IF('Enter data here!'!$CP$92=0,"",IF(HLOOKUP($A21,'Enter data here!'!$C$91:$CN$95,4,FALSE)=0,"",(HLOOKUP($A21,'Enter data here!'!$C$91:$CN$95,5,FALSE)))))</f>
        <v/>
      </c>
      <c r="AS21" s="43" t="str">
        <f>IF(ISERROR(HLOOKUP($A21,'Enter data here!'!$C$91:$CN$95,4,FALSE)),"",IF('Enter data here!'!$CP$92=0,"",IF(HLOOKUP($A21,'Enter data here!'!$C$91:$CN$95,4,FALSE)=0,"",(HLOOKUP($A21,'Enter data here!'!$C$91:$CN$95,2,FALSE)))))</f>
        <v/>
      </c>
      <c r="AT21" s="43" t="str">
        <f>IF(ISERROR(HLOOKUP($A21,'Enter data here!'!$C$91:$CN$95,4,FALSE)),"",IF('Enter data here!'!$CP$92=0,"",IF(HLOOKUP($A21,'Enter data here!'!$C$91:$CN$95,4,FALSE)=0,"",(HLOOKUP($A21,'Enter data here!'!$C$91:$CN$95,4,FALSE)))))</f>
        <v/>
      </c>
      <c r="AU21" s="43" t="str">
        <f>IF(ISERROR(HLOOKUP($A21,'Enter data here!'!$C$96:$CN$100,4,FALSE)),"",IF('Enter data here!'!$CP$97=0,"",IF(HLOOKUP($A21,'Enter data here!'!$C$96:$CN$100,4,FALSE)=0,"",(HLOOKUP($A21,'Enter data here!'!$C$96:$CN$100,5,FALSE)))))</f>
        <v/>
      </c>
      <c r="AV21" s="43" t="str">
        <f>IF(ISERROR(HLOOKUP($A21,'Enter data here!'!$C$96:$CN$100,4,FALSE)),"",IF('Enter data here!'!$CP$97=0,"",IF(HLOOKUP($A21,'Enter data here!'!$C$96:$CN$100,4,FALSE)=0,"",(HLOOKUP($A21,'Enter data here!'!$C$96:$CN$100,2,FALSE)))))</f>
        <v/>
      </c>
      <c r="AW21" s="43" t="str">
        <f>IF(ISERROR(HLOOKUP($A21,'Enter data here!'!$C$96:$CN$100,4,FALSE)),"",IF('Enter data here!'!$CP$97=0,"",IF(HLOOKUP($A21,'Enter data here!'!$C$96:$CN$100,4,FALSE)=0,"",(HLOOKUP($A21,'Enter data here!'!$C$96:$CN$100,4,FALSE)))))</f>
        <v/>
      </c>
      <c r="AX21" s="43" t="str">
        <f>IF(ISERROR(HLOOKUP($A21,'Enter data here!'!$C$101:$CN$105,4,FALSE)),"",IF('Enter data here!'!$CP$102=0,"",IF(HLOOKUP($A21,'Enter data here!'!$C$101:$CN$105,4,FALSE)=0,"",(HLOOKUP($A21,'Enter data here!'!$C$101:$CN$105,5,FALSE)))))</f>
        <v/>
      </c>
      <c r="AY21" s="43" t="str">
        <f>IF(ISERROR(HLOOKUP($A21,'Enter data here!'!$C$101:$CN$105,4,FALSE)),"",IF('Enter data here!'!$CP$102=0,"",IF(HLOOKUP($A21,'Enter data here!'!$C$101:$CN$105,4,FALSE)=0,"",(HLOOKUP($A21,'Enter data here!'!$C$101:$CN$105,2,FALSE)))))</f>
        <v/>
      </c>
      <c r="AZ21" s="43" t="str">
        <f>IF(ISERROR(HLOOKUP($A21,'Enter data here!'!$C$101:$CN$105,4,FALSE)),"",IF('Enter data here!'!$CP$102=0,"",IF(HLOOKUP($A21,'Enter data here!'!$C$101:$CN$105,4,FALSE)=0,"",(HLOOKUP($A21,'Enter data here!'!$C$101:$CN$105,4,FALSE)))))</f>
        <v/>
      </c>
      <c r="BA21" s="43" t="str">
        <f>IF(ISERROR(HLOOKUP($A21,'Enter data here!'!$C$106:$CN$110,4,FALSE)),"",IF('Enter data here!'!$CP$107=0,"",IF(HLOOKUP($A21,'Enter data here!'!$C$106:$CN$110,4,FALSE)=0,"",(HLOOKUP($A21,'Enter data here!'!$C$106:$CN$110,5,FALSE)))))</f>
        <v/>
      </c>
      <c r="BB21" s="43" t="str">
        <f>IF(ISERROR(HLOOKUP($A21,'Enter data here!'!$C$106:$CN$110,4,FALSE)),"",IF('Enter data here!'!$CP$107=0,"",IF(HLOOKUP($A21,'Enter data here!'!$C$106:$CN$110,4,FALSE)=0,"",(HLOOKUP($A21,'Enter data here!'!$C$106:$CN$110,2,FALSE)))))</f>
        <v/>
      </c>
      <c r="BC21" s="43" t="str">
        <f>IF(ISERROR(HLOOKUP($A21,'Enter data here!'!$C$106:$CN$110,4,FALSE)),"",IF('Enter data here!'!$CP$107=0,"",IF(HLOOKUP($A21,'Enter data here!'!$C$106:$CN$110,4,FALSE)=0,"",(HLOOKUP($A21,'Enter data here!'!$C$106:$CN$110,4,FALSE)))))</f>
        <v/>
      </c>
      <c r="BD21" s="43" t="str">
        <f>IF(ISERROR(HLOOKUP($A21,'Enter data here!'!$C$111:$CN$115,4,FALSE)),"",IF('Enter data here!'!$CP$112=0,"",IF(HLOOKUP($A21,'Enter data here!'!$C$111:$CN$115,4,FALSE)=0,"",(HLOOKUP($A21,'Enter data here!'!$C$111:$CN$115,5,FALSE)))))</f>
        <v/>
      </c>
      <c r="BE21" s="43" t="str">
        <f>IF(ISERROR(HLOOKUP($A21,'Enter data here!'!$C$111:$CN$115,4,FALSE)),"",IF('Enter data here!'!$CP$112=0,"",IF(HLOOKUP($A21,'Enter data here!'!$C$111:$CN$115,4,FALSE)=0,"",(HLOOKUP($A21,'Enter data here!'!$C$111:$CN$115,2,FALSE)))))</f>
        <v/>
      </c>
      <c r="BF21" s="43" t="str">
        <f>IF(ISERROR(HLOOKUP($A21,'Enter data here!'!$C$111:$CN$115,4,FALSE)),"",IF('Enter data here!'!$CP$112=0,"",IF(HLOOKUP($A21,'Enter data here!'!$C$111:$CN$115,4,FALSE)=0,"",(HLOOKUP($A21,'Enter data here!'!$C$111:$CN$115,4,FALSE)))))</f>
        <v/>
      </c>
      <c r="BG21" s="43" t="str">
        <f>IF(ISERROR(HLOOKUP($A21,'Enter data here!'!$C$116:$CN$120,4,FALSE)),"",IF('Enter data here!'!$CP$117=0,"",IF(HLOOKUP($A21,'Enter data here!'!$C$116:$CN$120,4,FALSE)=0,"",(HLOOKUP($A21,'Enter data here!'!$C$116:$CN$120,5,FALSE)))))</f>
        <v/>
      </c>
      <c r="BH21" s="53" t="str">
        <f>IF(ISERROR(HLOOKUP($A21,'Enter data here!'!$C$116:$CN$120,4,FALSE)),"",IF('Enter data here!'!$CP$117=0,"",IF(HLOOKUP($A21,'Enter data here!'!$C$116:$CN$120,4,FALSE)=0,"",(HLOOKUP($A21,'Enter data here!'!$C$116:$CN$120,2,FALSE)))))</f>
        <v/>
      </c>
      <c r="BI21" s="53" t="str">
        <f>IF(ISERROR(HLOOKUP($A21,'Enter data here!'!$C$116:$CN$120,4,FALSE)),"",IF('Enter data here!'!$CP$117=0,"",IF(HLOOKUP($A21,'Enter data here!'!$C$116:$CN$120,4,FALSE)=0,"",(HLOOKUP($A21,'Enter data here!'!$C$116:$CN$120,4,FALSE)))))</f>
        <v/>
      </c>
      <c r="BJ21" s="53" t="str">
        <f>IF(ISERROR(HLOOKUP($A21,'Enter data here!'!$C$121:$CN$125,4,FALSE)),"",IF('Enter data here!'!$CP$122=0,"",IF(HLOOKUP($A21,'Enter data here!'!$C$121:$CN$125,4,FALSE)=0,"",(HLOOKUP($A21,'Enter data here!'!$C$121:$CN$125,5,FALSE)))))</f>
        <v/>
      </c>
      <c r="BK21" s="53" t="str">
        <f>IF(ISERROR(HLOOKUP($A21,'Enter data here!'!$C$121:$CN$125,4,FALSE)),"",IF('Enter data here!'!$CP$122=0,"",IF(HLOOKUP($A21,'Enter data here!'!$C$121:$CN$125,4,FALSE)=0,"",(HLOOKUP($A21,'Enter data here!'!$C$121:$CN$125,2,FALSE)))))</f>
        <v/>
      </c>
      <c r="BL21" s="53" t="str">
        <f>IF(ISERROR(HLOOKUP($A21,'Enter data here!'!$C$121:$CN$125,4,FALSE)),"",IF('Enter data here!'!$CP$122=0,"",IF(HLOOKUP($A21,'Enter data here!'!$C$121:$CN$125,4,FALSE)=0,"",(HLOOKUP($A21,'Enter data here!'!$C$121:$CN$125,4,FALSE)))))</f>
        <v/>
      </c>
      <c r="BM21" s="53" t="str">
        <f>IF(ISERROR(HLOOKUP($A21,'Enter data here!'!$C$126:$CN$130,4,FALSE)),"",IF('Enter data here!'!$CP$127=0,"",IF(HLOOKUP($A21,'Enter data here!'!$C$126:$CN$130,4,FALSE)=0,"",(HLOOKUP($A21,'Enter data here!'!$C$126:$CN$130,5,FALSE)))))</f>
        <v/>
      </c>
      <c r="BN21" s="53" t="str">
        <f>IF(ISERROR(HLOOKUP($A21,'Enter data here!'!$C$126:$CN$130,4,FALSE)),"",IF('Enter data here!'!$CP$127=0,"",IF(HLOOKUP($A21,'Enter data here!'!$C$126:$CN$130,4,FALSE)=0,"",(HLOOKUP($A21,'Enter data here!'!$C$126:$CN$130,2,FALSE)))))</f>
        <v/>
      </c>
      <c r="BO21" s="53" t="str">
        <f>IF(ISERROR(HLOOKUP($A21,'Enter data here!'!$C$126:$CN$130,4,FALSE)),"",IF('Enter data here!'!$CP$127=0,"",IF(HLOOKUP($A21,'Enter data here!'!$C$126:$CN$130,4,FALSE)=0,"",(HLOOKUP($A21,'Enter data here!'!$C$126:$CN$130,4,FALSE)))))</f>
        <v/>
      </c>
      <c r="BP21" s="53" t="str">
        <f>IF(ISERROR(HLOOKUP($A21,'Enter data here!'!$C$131:$CN$135,4,FALSE)),"",IF('Enter data here!'!$CP$132=0,"",IF(HLOOKUP($A21,'Enter data here!'!$C$131:$CN$135,4,FALSE)=0,"",(HLOOKUP($A21,'Enter data here!'!$C$131:$CN$135,5,FALSE)))))</f>
        <v/>
      </c>
      <c r="BQ21" s="53" t="str">
        <f>IF(ISERROR(HLOOKUP($A21,'Enter data here!'!$C$131:$CN$135,4,FALSE)),"",IF('Enter data here!'!$CP$132=0,"",IF(HLOOKUP($A21,'Enter data here!'!$C$131:$CN$135,4,FALSE)=0,"",(HLOOKUP($A21,'Enter data here!'!$C$131:$CN$135,2,FALSE)))))</f>
        <v/>
      </c>
      <c r="BR21" s="53" t="str">
        <f>IF(ISERROR(HLOOKUP($A21,'Enter data here!'!$C$131:$CN$135,4,FALSE)),"",IF('Enter data here!'!$CP$132=0,"",IF(HLOOKUP($A21,'Enter data here!'!$C$131:$CN$135,4,FALSE)=0,"",(HLOOKUP($A21,'Enter data here!'!$C$131:$CN$135,4,FALSE)))))</f>
        <v/>
      </c>
      <c r="BS21" s="53" t="str">
        <f>IF(ISERROR(HLOOKUP($A21,'Enter data here!'!$C$136:$CN$140,4,FALSE)),"",IF('Enter data here!'!$CP$137=0,"",IF(HLOOKUP($A21,'Enter data here!'!$C$136:$CN$140,4,FALSE)=0,"",(HLOOKUP($A21,'Enter data here!'!$C$136:$CN$140,5,FALSE)))))</f>
        <v/>
      </c>
      <c r="BT21" s="53" t="str">
        <f>IF(ISERROR(HLOOKUP($A21,'Enter data here!'!$C$136:$CN$140,4,FALSE)),"",IF('Enter data here!'!$CP$137=0,"",IF(HLOOKUP($A21,'Enter data here!'!$C$136:$CN$140,4,FALSE)=0,"",(HLOOKUP($A21,'Enter data here!'!$C$136:$CN$140,2,FALSE)))))</f>
        <v/>
      </c>
      <c r="BU21" s="53" t="str">
        <f>IF(ISERROR(HLOOKUP($A21,'Enter data here!'!$C$136:$CN$140,4,FALSE)),"",IF('Enter data here!'!$CP$137=0,"",IF(HLOOKUP($A21,'Enter data here!'!$C$136:$CN$140,4,FALSE)=0,"",(HLOOKUP($A21,'Enter data here!'!$C$136:$CN$140,4,FALSE)))))</f>
        <v/>
      </c>
      <c r="BV21" s="53" t="str">
        <f>IF(ISERROR(HLOOKUP($A21,'Enter data here!'!$C$141:$CN$145,4,FALSE)),"",IF('Enter data here!'!$CP$142=0,"",IF(HLOOKUP($A21,'Enter data here!'!$C$141:$CN$145,4,FALSE)=0,"",(HLOOKUP($A21,'Enter data here!'!$C$141:$CN$145,5,FALSE)))))</f>
        <v/>
      </c>
      <c r="BW21" s="53" t="str">
        <f>IF(ISERROR(HLOOKUP($A21,'Enter data here!'!$C$141:$CN$145,4,FALSE)),"",IF('Enter data here!'!$CP$142=0,"",IF(HLOOKUP($A21,'Enter data here!'!$C$141:$CN$145,4,FALSE)=0,"",(HLOOKUP($A21,'Enter data here!'!$C$141:$CN$145,2,FALSE)))))</f>
        <v/>
      </c>
      <c r="BX21" s="53" t="str">
        <f>IF(ISERROR(HLOOKUP($A21,'Enter data here!'!$C$141:$CN$145,4,FALSE)),"",IF('Enter data here!'!$CP$142=0,"",IF(HLOOKUP($A21,'Enter data here!'!$C$141:$CN$145,4,FALSE)=0,"",(HLOOKUP($A21,'Enter data here!'!$C$141:$CN$145,4,FALSE)))))</f>
        <v/>
      </c>
      <c r="BY21" s="53" t="str">
        <f>IF(ISERROR(HLOOKUP($A21,'Enter data here!'!$C$146:$CN$150,4,FALSE)),"",IF('Enter data here!'!$CP$147=0,"",IF(HLOOKUP($A21,'Enter data here!'!$C$146:$CN$150,4,FALSE)=0,"",(HLOOKUP($A21,'Enter data here!'!$C$146:$CN$150,5,FALSE)))))</f>
        <v/>
      </c>
      <c r="BZ21" s="53" t="str">
        <f>IF(ISERROR(HLOOKUP($A21,'Enter data here!'!$C$146:$CN$150,4,FALSE)),"",IF('Enter data here!'!$CP$147=0,"",IF(HLOOKUP($A21,'Enter data here!'!$C$146:$CN$150,4,FALSE)=0,"",(HLOOKUP($A21,'Enter data here!'!$C$146:$CN$150,2,FALSE)))))</f>
        <v/>
      </c>
      <c r="CA21" s="53" t="str">
        <f>IF(ISERROR(HLOOKUP($A21,'Enter data here!'!$C$146:$CN$150,4,FALSE)),"",IF('Enter data here!'!$CP$147=0,"",IF(HLOOKUP($A21,'Enter data here!'!$C$146:$CN$150,4,FALSE)=0,"",(HLOOKUP($A21,'Enter data here!'!$C$146:$CN$150,4,FALSE)))))</f>
        <v/>
      </c>
      <c r="CB21" s="53" t="str">
        <f>IF(ISERROR(HLOOKUP($A21,'Enter data here!'!$C$151:$CN$155,4,FALSE)),"",IF('Enter data here!'!$CP$152=0,"",IF(HLOOKUP($A21,'Enter data here!'!$C$151:$CN$155,4,FALSE)=0,"",(HLOOKUP($A21,'Enter data here!'!$C$151:$CN$155,5,FALSE)))))</f>
        <v/>
      </c>
      <c r="CC21" s="53" t="str">
        <f>IF(ISERROR(HLOOKUP($A21,'Enter data here!'!$C$151:$CN$155,4,FALSE)),"",IF('Enter data here!'!$CP$152=0,"",IF(HLOOKUP($A21,'Enter data here!'!$C$151:$CN$155,4,FALSE)=0,"",(HLOOKUP($A21,'Enter data here!'!$C$151:$CN$155,2,FALSE)))))</f>
        <v/>
      </c>
      <c r="CD21" s="53" t="str">
        <f>IF(ISERROR(HLOOKUP($A21,'Enter data here!'!$C$151:$CN$155,4,FALSE)),"",IF('Enter data here!'!$CP$152=0,"",IF(HLOOKUP($A21,'Enter data here!'!$C$151:$CN$155,4,FALSE)=0,"",(HLOOKUP($A21,'Enter data here!'!$C$151:$CN$155,4,FALSE)))))</f>
        <v/>
      </c>
      <c r="CE21" s="53" t="str">
        <f>IF(ISERROR(HLOOKUP($A21,'Enter data here!'!$C$156:$CN$160,4,FALSE)),"",IF('Enter data here!'!$CP$157=0,"",IF(HLOOKUP($A21,'Enter data here!'!$C$156:$CN$160,4,FALSE)=0,"",(HLOOKUP($A21,'Enter data here!'!$C$156:$CN$160,5,FALSE)))))</f>
        <v/>
      </c>
      <c r="CF21" s="53" t="str">
        <f>IF(ISERROR(HLOOKUP($A21,'Enter data here!'!$C$156:$CN$160,4,FALSE)),"",IF('Enter data here!'!$CP$157=0,"",IF(HLOOKUP($A21,'Enter data here!'!$C$156:$CN$160,4,FALSE)=0,"",(HLOOKUP($A21,'Enter data here!'!$C$156:$CN$160,2,FALSE)))))</f>
        <v/>
      </c>
      <c r="CG21" s="53" t="str">
        <f>IF(ISERROR(HLOOKUP($A21,'Enter data here!'!$C$156:$CN$160,4,FALSE)),"",IF('Enter data here!'!$CP$157=0,"",IF(HLOOKUP($A21,'Enter data here!'!$C$156:$CN$160,4,FALSE)=0,"",(HLOOKUP($A21,'Enter data here!'!$C$156:$CN$160,4,FALSE)))))</f>
        <v/>
      </c>
      <c r="CH21" s="53" t="str">
        <f>IF(ISERROR(HLOOKUP($A21,'Enter data here!'!$C$161:$CN$165,4,FALSE)),"",IF('Enter data here!'!$CP$162=0,"",IF(HLOOKUP($A21,'Enter data here!'!$C$161:$CN$165,4,FALSE)=0,"",(HLOOKUP($A21,'Enter data here!'!$C$161:$CN$165,5,FALSE)))))</f>
        <v/>
      </c>
      <c r="CI21" s="53" t="str">
        <f>IF(ISERROR(HLOOKUP($A21,'Enter data here!'!$C$161:$CN$165,4,FALSE)),"",IF('Enter data here!'!$CP$162=0,"",IF(HLOOKUP($A21,'Enter data here!'!$C$161:$CN$165,4,FALSE)=0,"",(HLOOKUP($A21,'Enter data here!'!$C$161:$CN$165,2,FALSE)))))</f>
        <v/>
      </c>
      <c r="CJ21" s="53" t="str">
        <f>IF(ISERROR(HLOOKUP($A21,'Enter data here!'!$C$161:$CN$165,4,FALSE)),"",IF('Enter data here!'!$CP$162=0,"",IF(HLOOKUP($A21,'Enter data here!'!$C$161:$CN$165,4,FALSE)=0,"",(HLOOKUP($A21,'Enter data here!'!$C$161:$CN$165,4,FALSE)))))</f>
        <v/>
      </c>
      <c r="CK21" s="53" t="str">
        <f>IF(ISERROR(HLOOKUP($A21,'Enter data here!'!$C$166:$CN$170,4,FALSE)),"",IF('Enter data here!'!$CP$167=0,"",IF(HLOOKUP($A21,'Enter data here!'!$C$166:$CN$170,4,FALSE)=0,"",(HLOOKUP($A21,'Enter data here!'!$C$166:$CN$170,5,FALSE)))))</f>
        <v/>
      </c>
      <c r="CL21" s="53" t="str">
        <f>IF(ISERROR(HLOOKUP($A21,'Enter data here!'!$C$166:$CN$170,4,FALSE)),"",IF('Enter data here!'!$CP$167=0,"",IF(HLOOKUP($A21,'Enter data here!'!$C$166:$CN$170,4,FALSE)=0,"",(HLOOKUP($A21,'Enter data here!'!$C$166:$CN$170,2,FALSE)))))</f>
        <v/>
      </c>
      <c r="CM21" s="53" t="str">
        <f>IF(ISERROR(HLOOKUP($A21,'Enter data here!'!$C$166:$CN$170,4,FALSE)),"",IF('Enter data here!'!$CP$167=0,"",IF(HLOOKUP($A21,'Enter data here!'!$C$166:$CN$170,4,FALSE)=0,"",(HLOOKUP($A21,'Enter data here!'!$C$166:$CN$170,4,FALSE)))))</f>
        <v/>
      </c>
      <c r="CN21" s="53" t="str">
        <f>IF(ISERROR(HLOOKUP($A21,'Enter data here!'!$C$171:$CN$175,4,FALSE)),"",IF('Enter data here!'!$CP$172=0,"",IF(HLOOKUP($A21,'Enter data here!'!$C$171:$CN$175,4,FALSE)=0,"",(HLOOKUP($A21,'Enter data here!'!$C$171:$CN$175,5,FALSE)))))</f>
        <v/>
      </c>
      <c r="CO21" s="53" t="str">
        <f>IF(ISERROR(HLOOKUP($A21,'Enter data here!'!$C$171:$CN$175,4,FALSE)),"",IF('Enter data here!'!$CP$172=0,"",IF(HLOOKUP($A21,'Enter data here!'!$C$171:$CN$175,4,FALSE)=0,"",(HLOOKUP($A21,'Enter data here!'!$C$171:$CN$175,2,FALSE)))))</f>
        <v/>
      </c>
      <c r="CP21" s="53" t="str">
        <f>IF(ISERROR(HLOOKUP($A21,'Enter data here!'!$C$171:$CN$175,4,FALSE)),"",IF('Enter data here!'!$CP$172=0,"",IF(HLOOKUP($A21,'Enter data here!'!$C$171:$CN$175,4,FALSE)=0,"",(HLOOKUP($A21,'Enter data here!'!$C$171:$CN$175,4,FALSE)))))</f>
        <v/>
      </c>
      <c r="CQ21" s="53" t="str">
        <f>IF(ISERROR(HLOOKUP($A21,'Enter data here!'!$C$176:$CN$180,4,FALSE)),"",IF('Enter data here!'!$CP$177=0,"",IF(HLOOKUP($A21,'Enter data here!'!$C$176:$CN$180,4,FALSE)=0,"",(HLOOKUP($A21,'Enter data here!'!$C$176:$CN$180,5,FALSE)))))</f>
        <v/>
      </c>
      <c r="CR21" s="53" t="str">
        <f>IF(ISERROR(HLOOKUP($A21,'Enter data here!'!$C$176:$CN$180,4,FALSE)),"",IF('Enter data here!'!$CP$177=0,"",IF(HLOOKUP($A21,'Enter data here!'!$C$176:$CN$180,4,FALSE)=0,"",(HLOOKUP($A21,'Enter data here!'!$C$176:$CN$180,2,FALSE)))))</f>
        <v/>
      </c>
      <c r="CS21" s="53" t="str">
        <f>IF(ISERROR(HLOOKUP($A21,'Enter data here!'!$C$176:$CN$180,4,FALSE)),"",IF('Enter data here!'!$CP$177=0,"",IF(HLOOKUP($A21,'Enter data here!'!$C$176:$CN$180,4,FALSE)=0,"",(HLOOKUP($A21,'Enter data here!'!$C$176:$CN$180,4,FALSE)))))</f>
        <v/>
      </c>
      <c r="CT21" s="53" t="str">
        <f>IF(ISERROR(HLOOKUP($A21,'Enter data here!'!$C$181:$CN$185,4,FALSE)),"",IF('Enter data here!'!$CP$182=0,"",IF(HLOOKUP($A21,'Enter data here!'!$C$181:$CN$185,4,FALSE)=0,"",(HLOOKUP($A21,'Enter data here!'!$C$181:$CN$185,5,FALSE)))))</f>
        <v/>
      </c>
      <c r="CU21" s="53" t="str">
        <f>IF(ISERROR(HLOOKUP($A21,'Enter data here!'!$C$181:$CN$185,4,FALSE)),"",IF('Enter data here!'!$CP$182=0,"",IF(HLOOKUP($A21,'Enter data here!'!$C$181:$CN$185,4,FALSE)=0,"",(HLOOKUP($A21,'Enter data here!'!$C$181:$CN$185,2,FALSE)))))</f>
        <v/>
      </c>
      <c r="CV21" s="53" t="str">
        <f>IF(ISERROR(HLOOKUP($A21,'Enter data here!'!$C$181:$CN$185,4,FALSE)),"",IF('Enter data here!'!$CP$182=0,"",IF(HLOOKUP($A21,'Enter data here!'!$C$181:$CN$185,4,FALSE)=0,"",(HLOOKUP($A21,'Enter data here!'!$C$181:$CN$185,4,FALSE)))))</f>
        <v/>
      </c>
      <c r="CW21" s="53" t="str">
        <f>IF(ISERROR(HLOOKUP($A21,'Enter data here!'!$C$186:$CN$190,4,FALSE)),"",IF('Enter data here!'!$CP$187=0,"",IF(HLOOKUP($A21,'Enter data here!'!$C$186:$CN$190,4,FALSE)=0,"",(HLOOKUP($A21,'Enter data here!'!$C$186:$CN$190,5,FALSE)))))</f>
        <v/>
      </c>
      <c r="CX21" s="53" t="str">
        <f>IF(ISERROR(HLOOKUP($A21,'Enter data here!'!$C$186:$CN$190,4,FALSE)),"",IF('Enter data here!'!$CP$187=0,"",IF(HLOOKUP($A21,'Enter data here!'!$C$186:$CN$190,4,FALSE)=0,"",(HLOOKUP($A21,'Enter data here!'!$C$186:$CN$190,2,FALSE)))))</f>
        <v/>
      </c>
      <c r="CY21" s="53" t="str">
        <f>IF(ISERROR(HLOOKUP($A21,'Enter data here!'!$C$186:$CN$190,4,FALSE)),"",IF('Enter data here!'!$CP$187=0,"",IF(HLOOKUP($A21,'Enter data here!'!$C$186:$CN$190,4,FALSE)=0,"",(HLOOKUP($A21,'Enter data here!'!$C$186:$CN$190,4,FALSE)))))</f>
        <v/>
      </c>
      <c r="CZ21" s="53" t="str">
        <f>IF(ISERROR(HLOOKUP($A21,'Enter data here!'!$C$191:$CN$195,4,FALSE)),"",IF('Enter data here!'!$CP$192=0,"",IF(HLOOKUP($A21,'Enter data here!'!$C$191:$CN$195,4,FALSE)=0,"",(HLOOKUP($A21,'Enter data here!'!$C$191:$CN$195,5,FALSE)))))</f>
        <v/>
      </c>
      <c r="DA21" s="53" t="str">
        <f>IF(ISERROR(HLOOKUP($A21,'Enter data here!'!$C$191:$CN$195,4,FALSE)),"",IF('Enter data here!'!$CP$192=0,"",IF(HLOOKUP($A21,'Enter data here!'!$C$191:$CN$195,4,FALSE)=0,"",(HLOOKUP($A21,'Enter data here!'!$C$191:$CN$195,2,FALSE)))))</f>
        <v/>
      </c>
      <c r="DB21" s="53" t="str">
        <f>IF(ISERROR(HLOOKUP($A21,'Enter data here!'!$C$191:$CN$195,4,FALSE)),"",IF('Enter data here!'!$CP$192=0,"",IF(HLOOKUP($A21,'Enter data here!'!$C$191:$CN$195,4,FALSE)=0,"",(HLOOKUP($A21,'Enter data here!'!$C$191:$CN$195,4,FALSE)))))</f>
        <v/>
      </c>
      <c r="DC21" s="53" t="str">
        <f>IF(ISERROR(HLOOKUP($A21,'Enter data here!'!$C$196:$CN$200,4,FALSE)),"",IF('Enter data here!'!$CP$197=0,"",IF(HLOOKUP($A21,'Enter data here!'!$C$196:$CN$200,4,FALSE)=0,"",(HLOOKUP($A21,'Enter data here!'!$C$196:$CN$200,5,FALSE)))))</f>
        <v/>
      </c>
      <c r="DD21" s="53" t="str">
        <f>IF(ISERROR(HLOOKUP($A21,'Enter data here!'!$C$196:$CN$200,4,FALSE)),"",IF('Enter data here!'!$CP$197=0,"",IF(HLOOKUP($A21,'Enter data here!'!$C$196:$CN$200,4,FALSE)=0,"",(HLOOKUP($A21,'Enter data here!'!$C$196:$CN$200,2,FALSE)))))</f>
        <v/>
      </c>
      <c r="DE21" s="53" t="str">
        <f>IF(ISERROR(HLOOKUP($A21,'Enter data here!'!$C$196:$CN$200,4,FALSE)),"",IF('Enter data here!'!$CP$197=0,"",IF(HLOOKUP($A21,'Enter data here!'!$C$196:$CN$200,4,FALSE)=0,"",(HLOOKUP($A21,'Enter data here!'!$C$196:$CN$200,4,FALSE)))))</f>
        <v/>
      </c>
      <c r="DF21" s="53" t="str">
        <f>IF(ISERROR(HLOOKUP($A21,'Enter data here!'!$C$201:$CN$205,4,FALSE)),"",IF('Enter data here!'!$CP$202=0,"",IF(HLOOKUP($A21,'Enter data here!'!$C$201:$CN$205,4,FALSE)=0,"",(HLOOKUP($A21,'Enter data here!'!$C$201:$CN$205,5,FALSE)))))</f>
        <v/>
      </c>
      <c r="DG21" s="53" t="str">
        <f>IF(ISERROR(HLOOKUP($A21,'Enter data here!'!$C$201:$CN$205,4,FALSE)),"",IF('Enter data here!'!$CP$202=0,"",IF(HLOOKUP($A21,'Enter data here!'!$C$201:$CN$205,4,FALSE)=0,"",(HLOOKUP($A21,'Enter data here!'!$C$201:$CN$205,2,FALSE)))))</f>
        <v/>
      </c>
      <c r="DH21" s="53" t="str">
        <f>IF(ISERROR(HLOOKUP($A21,'Enter data here!'!$C$201:$CN$205,4,FALSE)),"",IF('Enter data here!'!$CP$202=0,"",IF(HLOOKUP($A21,'Enter data here!'!$C$201:$CN$205,4,FALSE)=0,"",(HLOOKUP($A21,'Enter data here!'!$C$201:$CN$205,4,FALSE)))))</f>
        <v/>
      </c>
      <c r="DI21" s="53" t="str">
        <f>IF(ISERROR(HLOOKUP($A21,'Enter data here!'!$C$206:$CN$210,4,FALSE)),"",IF('Enter data here!'!$CP$207=0,"",IF(HLOOKUP($A21,'Enter data here!'!$C$206:$CN$210,4,FALSE)=0,"",(HLOOKUP($A21,'Enter data here!'!$C$206:$CN$210,5,FALSE)))))</f>
        <v/>
      </c>
      <c r="DJ21" s="53" t="str">
        <f>IF(ISERROR(HLOOKUP($A21,'Enter data here!'!$C$206:$CN$210,4,FALSE)),"",IF('Enter data here!'!$CP$207=0,"",IF(HLOOKUP($A21,'Enter data here!'!$C$206:$CN$210,4,FALSE)=0,"",(HLOOKUP($A21,'Enter data here!'!$C$206:$CN$210,2,FALSE)))))</f>
        <v/>
      </c>
      <c r="DK21" s="53" t="str">
        <f>IF(ISERROR(HLOOKUP($A21,'Enter data here!'!$C$206:$CN$210,4,FALSE)),"",IF('Enter data here!'!$CP$207=0,"",IF(HLOOKUP($A21,'Enter data here!'!$C$206:$CN$210,4,FALSE)=0,"",(HLOOKUP($A21,'Enter data here!'!$C$206:$CN$210,4,FALSE)))))</f>
        <v/>
      </c>
      <c r="DL21" s="53" t="str">
        <f>IF(ISERROR(HLOOKUP($A21,'Enter data here!'!$C$211:$CN$215,4,FALSE)),"",IF('Enter data here!'!$CP$212=0,"",IF(HLOOKUP($A21,'Enter data here!'!$C$211:$CN$215,4,FALSE)=0,"",(HLOOKUP($A21,'Enter data here!'!$C$211:$CN$215,5,FALSE)))))</f>
        <v/>
      </c>
      <c r="DM21" s="53" t="str">
        <f>IF(ISERROR(HLOOKUP($A21,'Enter data here!'!$C$211:$CN$215,4,FALSE)),"",IF('Enter data here!'!$CP$212=0,"",IF(HLOOKUP($A21,'Enter data here!'!$C$211:$CN$215,4,FALSE)=0,"",(HLOOKUP($A21,'Enter data here!'!$C$211:$CN$215,2,FALSE)))))</f>
        <v/>
      </c>
      <c r="DN21" s="53" t="str">
        <f>IF(ISERROR(HLOOKUP($A21,'Enter data here!'!$C$211:$CN$215,4,FALSE)),"",IF('Enter data here!'!$CP$212=0,"",IF(HLOOKUP($A21,'Enter data here!'!$C$211:$CN$215,4,FALSE)=0,"",(HLOOKUP($A21,'Enter data here!'!$C$211:$CN$215,4,FALSE)))))</f>
        <v/>
      </c>
      <c r="DO21" s="53" t="str">
        <f>IF(ISERROR(HLOOKUP($A21,'Enter data here!'!$C$216:$CN$220,4,FALSE)),"",IF('Enter data here!'!$CP$217=0,"",IF(HLOOKUP($A21,'Enter data here!'!$C$216:$CN$220,4,FALSE)=0,"",(HLOOKUP($A21,'Enter data here!'!$C$216:$CN$220,5,FALSE)))))</f>
        <v/>
      </c>
      <c r="DP21" s="53" t="str">
        <f>IF(ISERROR(HLOOKUP($A21,'Enter data here!'!$C$216:$CN$220,4,FALSE)),"",IF('Enter data here!'!$CP$217=0,"",IF(HLOOKUP($A21,'Enter data here!'!$C$216:$CN$220,4,FALSE)=0,"",(HLOOKUP($A21,'Enter data here!'!$C$216:$CN$220,2,FALSE)))))</f>
        <v/>
      </c>
      <c r="DQ21" s="53" t="str">
        <f>IF(ISERROR(HLOOKUP($A21,'Enter data here!'!$C$216:$CN$220,4,FALSE)),"",IF('Enter data here!'!$CP$217=0,"",IF(HLOOKUP($A21,'Enter data here!'!$C$216:$CN$220,4,FALSE)=0,"",(HLOOKUP($A21,'Enter data here!'!$C$216:$CN$220,4,FALSE)))))</f>
        <v/>
      </c>
      <c r="DR21" s="53" t="str">
        <f>IF(ISERROR(HLOOKUP($A21,'Enter data here!'!$C$221:$CN$225,4,FALSE)),"",IF('Enter data here!'!$CP$222=0,"",IF(HLOOKUP($A21,'Enter data here!'!$C$221:$CN$225,4,FALSE)=0,"",(HLOOKUP($A21,'Enter data here!'!$C$221:$CN$225,5,FALSE)))))</f>
        <v/>
      </c>
      <c r="DS21" s="53" t="str">
        <f>IF(ISERROR(HLOOKUP($A21,'Enter data here!'!$C$221:$CN$225,4,FALSE)),"",IF('Enter data here!'!$CP$222=0,"",IF(HLOOKUP($A21,'Enter data here!'!$C$221:$CN$225,4,FALSE)=0,"",(HLOOKUP($A21,'Enter data here!'!$C$221:$CN$225,2,FALSE)))))</f>
        <v/>
      </c>
      <c r="DT21" s="53" t="str">
        <f>IF(ISERROR(HLOOKUP($A21,'Enter data here!'!$C$221:$CN$225,4,FALSE)),"",IF('Enter data here!'!$CP$222=0,"",IF(HLOOKUP($A21,'Enter data here!'!$C$221:$CN$225,4,FALSE)=0,"",(HLOOKUP($A21,'Enter data here!'!$C$221:$CN$225,4,FALSE)))))</f>
        <v/>
      </c>
    </row>
    <row r="22" spans="1:124">
      <c r="A22" s="13">
        <v>13</v>
      </c>
      <c r="B22" s="43" t="str">
        <f>IF(ISERROR(HLOOKUP($A22,'Enter data here!'!$C$21:$CN$25,4,FALSE)),"",IF('Enter data here!'!$CP$22=0,"",IF(HLOOKUP($A22,'Enter data here!'!$C$21:$CN$25,4,FALSE)=0,"",(HLOOKUP($A22,'Enter data here!'!$C$21:$CN$25,5,FALSE)))))</f>
        <v/>
      </c>
      <c r="C22" s="43" t="str">
        <f>IF(ISERROR(HLOOKUP($A22,'Enter data here!'!$C$21:$CN$25,4,FALSE)),"",IF('Enter data here!'!$CP$22=0,"",IF(HLOOKUP($A22,'Enter data here!'!$C$21:$CN$25,4,FALSE)=0,"",(HLOOKUP($A22,'Enter data here!'!$C$21:$CN$25,2,FALSE)))))</f>
        <v/>
      </c>
      <c r="D22" s="43" t="str">
        <f>IF(ISERROR(HLOOKUP($A22,'Enter data here!'!$C$21:$CN$25,4,FALSE)),"",IF('Enter data here!'!$CP$22=0,"",IF(HLOOKUP($A22,'Enter data here!'!$C$21:$CN$25,4,FALSE)=0,"",(HLOOKUP($A22,'Enter data here!'!$C$21:$CN$25,4,FALSE)))))</f>
        <v/>
      </c>
      <c r="E22" s="43" t="str">
        <f ca="1">IF(ISERROR(HLOOKUP($A22,'Enter data here!'!$C$26:$CN$30,4,FALSE)),"",IF('Enter data here!'!$CP$27=0,"",IF(HLOOKUP($A22,'Enter data here!'!$C$26:$CN$30,4,FALSE)=0,"",(HLOOKUP($A22,'Enter data here!'!$C$26:$CN$30,5,FALSE)))))</f>
        <v>Sebastian Reichert</v>
      </c>
      <c r="F22" s="43">
        <f ca="1">IF(ISERROR(HLOOKUP($A22,'Enter data here!'!$C$26:$CN$30,4,FALSE)),"",IF('Enter data here!'!$CP$27=0,"",IF(HLOOKUP($A22,'Enter data here!'!$C$26:$CN$30,4,FALSE)=0,"",(HLOOKUP($A22,'Enter data here!'!$C$26:$CN$30,2,FALSE)))))</f>
        <v>43.73</v>
      </c>
      <c r="G22" s="43">
        <f ca="1">IF(ISERROR(HLOOKUP($A22,'Enter data here!'!$C$26:$CN$30,4,FALSE)),"",IF('Enter data here!'!$CP$27=0,"",IF(HLOOKUP($A22,'Enter data here!'!$C$26:$CN$30,4,FALSE)=0,"",(HLOOKUP($A22,'Enter data here!'!$C$26:$CN$30,4,FALSE)))))</f>
        <v>852.2753258632481</v>
      </c>
      <c r="H22" s="43" t="str">
        <f ca="1">IF(ISERROR(HLOOKUP($A22,'Enter data here!'!$C$31:$CN$35,4,FALSE)),"",IF('Enter data here!'!$CP$32=0,"",IF(HLOOKUP($A22,'Enter data here!'!$C$31:$CN$35,4,FALSE)=0,"",(HLOOKUP($A22,'Enter data here!'!$C$31:$CN$35,5,FALSE)))))</f>
        <v>Peter Kowalski</v>
      </c>
      <c r="I22" s="43">
        <f ca="1">IF(ISERROR(HLOOKUP($A22,'Enter data here!'!$C$31:$CN$35,4,FALSE)),"",IF('Enter data here!'!$CP$32=0,"",IF(HLOOKUP($A22,'Enter data here!'!$C$31:$CN$35,4,FALSE)=0,"",(HLOOKUP($A22,'Enter data here!'!$C$31:$CN$35,2,FALSE)))))</f>
        <v>41.65</v>
      </c>
      <c r="J22" s="43">
        <f ca="1">IF(ISERROR(HLOOKUP($A22,'Enter data here!'!$C$31:$CN$35,4,FALSE)),"",IF('Enter data here!'!$CP$32=0,"",IF(HLOOKUP($A22,'Enter data here!'!$C$31:$CN$35,4,FALSE)=0,"",(HLOOKUP($A22,'Enter data here!'!$C$31:$CN$35,4,FALSE)))))</f>
        <v>874.66986794717297</v>
      </c>
      <c r="K22" s="43" t="str">
        <f ca="1">IF(ISERROR(HLOOKUP($A22,'Enter data here!'!$C$36:$CN$40,4,FALSE)),"",IF('Enter data here!'!$CP$37=0,"",IF(HLOOKUP($A22,'Enter data here!'!$C$36:$CN$40,4,FALSE)=0,"",(HLOOKUP($A22,'Enter data here!'!$C$36:$CN$40,5,FALSE)))))</f>
        <v>Klaus Kowalski</v>
      </c>
      <c r="L22" s="43">
        <f ca="1">IF(ISERROR(HLOOKUP($A22,'Enter data here!'!$C$36:$CN$40,4,FALSE)),"",IF('Enter data here!'!$CP$37=0,"",IF(HLOOKUP($A22,'Enter data here!'!$C$36:$CN$40,4,FALSE)=0,"",(HLOOKUP($A22,'Enter data here!'!$C$36:$CN$40,2,FALSE)))))</f>
        <v>40.549999999999997</v>
      </c>
      <c r="M22" s="43">
        <f ca="1">IF(ISERROR(HLOOKUP($A22,'Enter data here!'!$C$36:$CN$40,4,FALSE)),"",IF('Enter data here!'!$CP$37=0,"",IF(HLOOKUP($A22,'Enter data here!'!$C$36:$CN$40,4,FALSE)=0,"",(HLOOKUP($A22,'Enter data here!'!$C$36:$CN$40,4,FALSE)))))</f>
        <v>841.18372379777679</v>
      </c>
      <c r="N22" s="43" t="str">
        <f ca="1">IF(ISERROR(HLOOKUP($A22,'Enter data here!'!$C$41:$CN$45,4,FALSE)),"",IF('Enter data here!'!$CP$42=0,"",IF(HLOOKUP($A22,'Enter data here!'!$C$41:$CN$45,4,FALSE)=0,"",(HLOOKUP($A22,'Enter data here!'!$C$41:$CN$45,5,FALSE)))))</f>
        <v>Thorsten Folker</v>
      </c>
      <c r="O22" s="43">
        <f ca="1">IF(ISERROR(HLOOKUP($A22,'Enter data here!'!$C$41:$CN$45,4,FALSE)),"",IF('Enter data here!'!$CP$42=0,"",IF(HLOOKUP($A22,'Enter data here!'!$C$41:$CN$45,4,FALSE)=0,"",(HLOOKUP($A22,'Enter data here!'!$C$41:$CN$45,2,FALSE)))))</f>
        <v>44.17</v>
      </c>
      <c r="P22" s="43">
        <f ca="1">IF(ISERROR(HLOOKUP($A22,'Enter data here!'!$C$41:$CN$45,4,FALSE)),"",IF('Enter data here!'!$CP$42=0,"",IF(HLOOKUP($A22,'Enter data here!'!$C$41:$CN$45,4,FALSE)=0,"",(HLOOKUP($A22,'Enter data here!'!$C$41:$CN$45,4,FALSE)))))</f>
        <v>846.72854878875489</v>
      </c>
      <c r="Q22" s="43" t="str">
        <f ca="1">IF(ISERROR(HLOOKUP($A22,'Enter data here!'!$C$46:$CN$50,4,FALSE)),"",IF('Enter data here!'!$CP$47=0,"",IF(HLOOKUP($A22,'Enter data here!'!$C$46:$CN$50,4,FALSE)=0,"",(HLOOKUP($A22,'Enter data here!'!$C$46:$CN$50,5,FALSE)))))</f>
        <v>Tobias Reik</v>
      </c>
      <c r="R22" s="43">
        <f ca="1">IF(ISERROR(HLOOKUP($A22,'Enter data here!'!$C$46:$CN$50,4,FALSE)),"",IF('Enter data here!'!$CP$47=0,"",IF(HLOOKUP($A22,'Enter data here!'!$C$46:$CN$50,4,FALSE)=0,"",(HLOOKUP($A22,'Enter data here!'!$C$46:$CN$50,2,FALSE)))))</f>
        <v>45.24</v>
      </c>
      <c r="S22" s="43">
        <f ca="1">IF(ISERROR(HLOOKUP($A22,'Enter data here!'!$C$46:$CN$50,4,FALSE)),"",IF('Enter data here!'!$CP$47=0,"",IF(HLOOKUP($A22,'Enter data here!'!$C$46:$CN$50,4,FALSE)=0,"",(HLOOKUP($A22,'Enter data here!'!$C$46:$CN$50,4,FALSE)))))</f>
        <v>866.4898320070688</v>
      </c>
      <c r="T22" s="43" t="str">
        <f ca="1">IF(ISERROR(HLOOKUP($A22,'Enter data here!'!$C$51:$CN$55,4,FALSE)),"",IF('Enter data here!'!$CP$52=0,"",IF(HLOOKUP($A22,'Enter data here!'!$C$51:$CN$55,4,FALSE)=0,"",(HLOOKUP($A22,'Enter data here!'!$C$51:$CN$55,5,FALSE)))))</f>
        <v>Stefan Bertschi</v>
      </c>
      <c r="U22" s="43">
        <f ca="1">IF(ISERROR(HLOOKUP($A22,'Enter data here!'!$C$51:$CN$55,4,FALSE)),"",IF('Enter data here!'!$CP$52=0,"",IF(HLOOKUP($A22,'Enter data here!'!$C$51:$CN$55,4,FALSE)=0,"",(HLOOKUP($A22,'Enter data here!'!$C$51:$CN$55,2,FALSE)))))</f>
        <v>46.09</v>
      </c>
      <c r="V22" s="43">
        <f ca="1">IF(ISERROR(HLOOKUP($A22,'Enter data here!'!$C$51:$CN$55,4,FALSE)),"",IF('Enter data here!'!$CP$52=0,"",IF(HLOOKUP($A22,'Enter data here!'!$C$51:$CN$55,4,FALSE)=0,"",(HLOOKUP($A22,'Enter data here!'!$C$51:$CN$55,4,FALSE)))))</f>
        <v>827.94532436536997</v>
      </c>
      <c r="W22" s="43" t="str">
        <f ca="1">IF(ISERROR(HLOOKUP($A22,'Enter data here!'!$C$56:$CN$60,4,FALSE)),"",IF('Enter data here!'!$CP$57=0,"",IF(HLOOKUP($A22,'Enter data here!'!$C$56:$CN$60,4,FALSE)=0,"",(HLOOKUP($A22,'Enter data here!'!$C$56:$CN$60,5,FALSE)))))</f>
        <v>Stefan Bernardy</v>
      </c>
      <c r="X22" s="43">
        <f ca="1">IF(ISERROR(HLOOKUP($A22,'Enter data here!'!$C$56:$CN$60,4,FALSE)),"",IF('Enter data here!'!$CP$57=0,"",IF(HLOOKUP($A22,'Enter data here!'!$C$56:$CN$60,4,FALSE)=0,"",(HLOOKUP($A22,'Enter data here!'!$C$56:$CN$60,2,FALSE)))))</f>
        <v>43.56</v>
      </c>
      <c r="Y22" s="43">
        <f ca="1">IF(ISERROR(HLOOKUP($A22,'Enter data here!'!$C$56:$CN$60,4,FALSE)),"",IF('Enter data here!'!$CP$57=0,"",IF(HLOOKUP($A22,'Enter data here!'!$C$56:$CN$60,4,FALSE)=0,"",(HLOOKUP($A22,'Enter data here!'!$C$56:$CN$60,4,FALSE)))))</f>
        <v>849.17355371899748</v>
      </c>
      <c r="Z22" s="43" t="str">
        <f>IF(ISERROR(HLOOKUP($A22,'Enter data here!'!$C$61:$CN$65,4,FALSE)),"",IF('Enter data here!'!$CP$62=0,"",IF(HLOOKUP($A22,'Enter data here!'!$C$61:$CN$65,4,FALSE)=0,"",(HLOOKUP($A22,'Enter data here!'!$C$61:$CN$65,5,FALSE)))))</f>
        <v/>
      </c>
      <c r="AA22" s="43" t="str">
        <f>IF(ISERROR(HLOOKUP($A22,'Enter data here!'!$C$61:$CN$65,4,FALSE)),"",IF('Enter data here!'!$CP$62=0,"",IF(HLOOKUP($A22,'Enter data here!'!$C$61:$CN$65,4,FALSE)=0,"",(HLOOKUP($A22,'Enter data here!'!$C$61:$CN$65,2,FALSE)))))</f>
        <v/>
      </c>
      <c r="AB22" s="43" t="str">
        <f>IF(ISERROR(HLOOKUP($A22,'Enter data here!'!$C$61:$CN$65,4,FALSE)),"",IF('Enter data here!'!$CP$62=0,"",IF(HLOOKUP($A22,'Enter data here!'!$C$61:$CN$65,4,FALSE)=0,"",(HLOOKUP($A22,'Enter data here!'!$C$61:$CN$65,4,FALSE)))))</f>
        <v/>
      </c>
      <c r="AC22" s="43" t="str">
        <f>IF(ISERROR(HLOOKUP($A22,'Enter data here!'!$C$66:$CN$70,4,FALSE)),"",IF('Enter data here!'!$CP$67=0,"",IF(HLOOKUP($A22,'Enter data here!'!$C$66:$CN$70,4,FALSE)=0,"",(HLOOKUP($A22,'Enter data here!'!$C$66:$CN$70,5,FALSE)))))</f>
        <v/>
      </c>
      <c r="AD22" s="43" t="str">
        <f>IF(ISERROR(HLOOKUP($A22,'Enter data here!'!$C$66:$CN$70,4,FALSE)),"",IF('Enter data here!'!$CP$67=0,"",IF(HLOOKUP($A22,'Enter data here!'!$C$66:$CN$70,4,FALSE)=0,"",(HLOOKUP($A22,'Enter data here!'!$C$66:$CN$70,2,FALSE)))))</f>
        <v/>
      </c>
      <c r="AE22" s="43" t="str">
        <f>IF(ISERROR(HLOOKUP($A22,'Enter data here!'!$C$66:$CN$70,4,FALSE)),"",IF('Enter data here!'!$CP$67=0,"",IF(HLOOKUP($A22,'Enter data here!'!$C$66:$CN$70,4,FALSE)=0,"",(HLOOKUP($A22,'Enter data here!'!$C$66:$CN$70,4,FALSE)))))</f>
        <v/>
      </c>
      <c r="AF22" s="43" t="str">
        <f>IF(ISERROR(HLOOKUP($A22,'Enter data here!'!$C$71:$CN$75,4,FALSE)),"",IF('Enter data here!'!$CP$72=0,"",IF(HLOOKUP($A22,'Enter data here!'!$C$71:$CN$75,4,FALSE)=0,"",(HLOOKUP($A22,'Enter data here!'!$C$71:$CN$75,5,FALSE)))))</f>
        <v/>
      </c>
      <c r="AG22" s="43" t="str">
        <f>IF(ISERROR(HLOOKUP($A22,'Enter data here!'!$C$71:$CN$75,4,FALSE)),"",IF('Enter data here!'!$CP$72=0,"",IF(HLOOKUP($A22,'Enter data here!'!$C$71:$CN$75,4,FALSE)=0,"",(HLOOKUP($A22,'Enter data here!'!$C$71:$CN$75,2,FALSE)))))</f>
        <v/>
      </c>
      <c r="AH22" s="43" t="str">
        <f>IF(ISERROR(HLOOKUP($A22,'Enter data here!'!$C$71:$CN$75,4,FALSE)),"",IF('Enter data here!'!$CP$72=0,"",IF(HLOOKUP($A22,'Enter data here!'!$C$71:$CN$75,4,FALSE)=0,"",(HLOOKUP($A22,'Enter data here!'!$C$71:$CN$75,4,FALSE)))))</f>
        <v/>
      </c>
      <c r="AI22" s="43" t="str">
        <f>IF(ISERROR(HLOOKUP($A22,'Enter data here!'!$C$76:$CN$80,4,FALSE)),"",IF('Enter data here!'!$CP$77=0,"",IF(HLOOKUP($A22,'Enter data here!'!$C$76:$CN$80,4,FALSE)=0,"",(HLOOKUP($A22,'Enter data here!'!$C$76:$CN$80,5,FALSE)))))</f>
        <v/>
      </c>
      <c r="AJ22" s="43" t="str">
        <f>IF(ISERROR(HLOOKUP($A22,'Enter data here!'!$C$76:$CN$80,4,FALSE)),"",IF('Enter data here!'!$CP$77=0,"",IF(HLOOKUP($A22,'Enter data here!'!$C$76:$CN$80,4,FALSE)=0,"",(HLOOKUP($A22,'Enter data here!'!$C$76:$CN$80,2,FALSE)))))</f>
        <v/>
      </c>
      <c r="AK22" s="43" t="str">
        <f>IF(ISERROR(HLOOKUP($A22,'Enter data here!'!$C$76:$CN$80,4,FALSE)),"",IF('Enter data here!'!$CP$77=0,"",IF(HLOOKUP($A22,'Enter data here!'!$C$76:$CN$80,4,FALSE)=0,"",(HLOOKUP($A22,'Enter data here!'!$C$76:$CN$80,4,FALSE)))))</f>
        <v/>
      </c>
      <c r="AL22" s="43" t="str">
        <f>IF(ISERROR(HLOOKUP($A22,'Enter data here!'!$C$81:$CN$85,4,FALSE)),"",IF('Enter data here!'!$CP$82=0,"",IF(HLOOKUP($A22,'Enter data here!'!$C$81:$CN$85,4,FALSE)=0,"",(HLOOKUP($A22,'Enter data here!'!$C$81:$CN$85,5,FALSE)))))</f>
        <v/>
      </c>
      <c r="AM22" s="43" t="str">
        <f>IF(ISERROR(HLOOKUP($A22,'Enter data here!'!$C$81:$CN$85,4,FALSE)),"",IF('Enter data here!'!$CP$82=0,"",IF(HLOOKUP($A22,'Enter data here!'!$C$81:$CN$85,4,FALSE)=0,"",(HLOOKUP($A22,'Enter data here!'!$C$81:$CN$85,2,FALSE)))))</f>
        <v/>
      </c>
      <c r="AN22" s="43" t="str">
        <f>IF(ISERROR(HLOOKUP($A22,'Enter data here!'!$C$81:$CN$85,4,FALSE)),"",IF('Enter data here!'!$CP$82=0,"",IF(HLOOKUP($A22,'Enter data here!'!$C$81:$CN$85,4,FALSE)=0,"",(HLOOKUP($A22,'Enter data here!'!$C$81:$CN$85,4,FALSE)))))</f>
        <v/>
      </c>
      <c r="AO22" s="43" t="str">
        <f>IF(ISERROR(HLOOKUP($A22,'Enter data here!'!$C$86:$CN$90,4,FALSE)),"",IF('Enter data here!'!$CP$87=0,"",IF(HLOOKUP($A22,'Enter data here!'!$C$86:$CN$90,4,FALSE)=0,"",(HLOOKUP($A22,'Enter data here!'!$C$86:$CN$90,5,FALSE)))))</f>
        <v/>
      </c>
      <c r="AP22" s="43" t="str">
        <f>IF(ISERROR(HLOOKUP($A22,'Enter data here!'!$C$86:$CN$90,4,FALSE)),"",IF('Enter data here!'!$CP$87=0,"",IF(HLOOKUP($A22,'Enter data here!'!$C$86:$CN$90,4,FALSE)=0,"",(HLOOKUP($A22,'Enter data here!'!$C$86:$CN$90,2,FALSE)))))</f>
        <v/>
      </c>
      <c r="AQ22" s="43" t="str">
        <f>IF(ISERROR(HLOOKUP($A22,'Enter data here!'!$C$86:$CN$90,4,FALSE)),"",IF('Enter data here!'!$CP$87=0,"",IF(HLOOKUP($A22,'Enter data here!'!$C$86:$CN$90,4,FALSE)=0,"",(HLOOKUP($A22,'Enter data here!'!$C$86:$CN$90,4,FALSE)))))</f>
        <v/>
      </c>
      <c r="AR22" s="43" t="str">
        <f>IF(ISERROR(HLOOKUP($A22,'Enter data here!'!$C$91:$CN$95,4,FALSE)),"",IF('Enter data here!'!$CP$92=0,"",IF(HLOOKUP($A22,'Enter data here!'!$C$91:$CN$95,4,FALSE)=0,"",(HLOOKUP($A22,'Enter data here!'!$C$91:$CN$95,5,FALSE)))))</f>
        <v/>
      </c>
      <c r="AS22" s="43" t="str">
        <f>IF(ISERROR(HLOOKUP($A22,'Enter data here!'!$C$91:$CN$95,4,FALSE)),"",IF('Enter data here!'!$CP$92=0,"",IF(HLOOKUP($A22,'Enter data here!'!$C$91:$CN$95,4,FALSE)=0,"",(HLOOKUP($A22,'Enter data here!'!$C$91:$CN$95,2,FALSE)))))</f>
        <v/>
      </c>
      <c r="AT22" s="43" t="str">
        <f>IF(ISERROR(HLOOKUP($A22,'Enter data here!'!$C$91:$CN$95,4,FALSE)),"",IF('Enter data here!'!$CP$92=0,"",IF(HLOOKUP($A22,'Enter data here!'!$C$91:$CN$95,4,FALSE)=0,"",(HLOOKUP($A22,'Enter data here!'!$C$91:$CN$95,4,FALSE)))))</f>
        <v/>
      </c>
      <c r="AU22" s="43" t="str">
        <f>IF(ISERROR(HLOOKUP($A22,'Enter data here!'!$C$96:$CN$100,4,FALSE)),"",IF('Enter data here!'!$CP$97=0,"",IF(HLOOKUP($A22,'Enter data here!'!$C$96:$CN$100,4,FALSE)=0,"",(HLOOKUP($A22,'Enter data here!'!$C$96:$CN$100,5,FALSE)))))</f>
        <v/>
      </c>
      <c r="AV22" s="43" t="str">
        <f>IF(ISERROR(HLOOKUP($A22,'Enter data here!'!$C$96:$CN$100,4,FALSE)),"",IF('Enter data here!'!$CP$97=0,"",IF(HLOOKUP($A22,'Enter data here!'!$C$96:$CN$100,4,FALSE)=0,"",(HLOOKUP($A22,'Enter data here!'!$C$96:$CN$100,2,FALSE)))))</f>
        <v/>
      </c>
      <c r="AW22" s="43" t="str">
        <f>IF(ISERROR(HLOOKUP($A22,'Enter data here!'!$C$96:$CN$100,4,FALSE)),"",IF('Enter data here!'!$CP$97=0,"",IF(HLOOKUP($A22,'Enter data here!'!$C$96:$CN$100,4,FALSE)=0,"",(HLOOKUP($A22,'Enter data here!'!$C$96:$CN$100,4,FALSE)))))</f>
        <v/>
      </c>
      <c r="AX22" s="43" t="str">
        <f>IF(ISERROR(HLOOKUP($A22,'Enter data here!'!$C$101:$CN$105,4,FALSE)),"",IF('Enter data here!'!$CP$102=0,"",IF(HLOOKUP($A22,'Enter data here!'!$C$101:$CN$105,4,FALSE)=0,"",(HLOOKUP($A22,'Enter data here!'!$C$101:$CN$105,5,FALSE)))))</f>
        <v/>
      </c>
      <c r="AY22" s="43" t="str">
        <f>IF(ISERROR(HLOOKUP($A22,'Enter data here!'!$C$101:$CN$105,4,FALSE)),"",IF('Enter data here!'!$CP$102=0,"",IF(HLOOKUP($A22,'Enter data here!'!$C$101:$CN$105,4,FALSE)=0,"",(HLOOKUP($A22,'Enter data here!'!$C$101:$CN$105,2,FALSE)))))</f>
        <v/>
      </c>
      <c r="AZ22" s="43" t="str">
        <f>IF(ISERROR(HLOOKUP($A22,'Enter data here!'!$C$101:$CN$105,4,FALSE)),"",IF('Enter data here!'!$CP$102=0,"",IF(HLOOKUP($A22,'Enter data here!'!$C$101:$CN$105,4,FALSE)=0,"",(HLOOKUP($A22,'Enter data here!'!$C$101:$CN$105,4,FALSE)))))</f>
        <v/>
      </c>
      <c r="BA22" s="43" t="str">
        <f>IF(ISERROR(HLOOKUP($A22,'Enter data here!'!$C$106:$CN$110,4,FALSE)),"",IF('Enter data here!'!$CP$107=0,"",IF(HLOOKUP($A22,'Enter data here!'!$C$106:$CN$110,4,FALSE)=0,"",(HLOOKUP($A22,'Enter data here!'!$C$106:$CN$110,5,FALSE)))))</f>
        <v/>
      </c>
      <c r="BB22" s="43" t="str">
        <f>IF(ISERROR(HLOOKUP($A22,'Enter data here!'!$C$106:$CN$110,4,FALSE)),"",IF('Enter data here!'!$CP$107=0,"",IF(HLOOKUP($A22,'Enter data here!'!$C$106:$CN$110,4,FALSE)=0,"",(HLOOKUP($A22,'Enter data here!'!$C$106:$CN$110,2,FALSE)))))</f>
        <v/>
      </c>
      <c r="BC22" s="43" t="str">
        <f>IF(ISERROR(HLOOKUP($A22,'Enter data here!'!$C$106:$CN$110,4,FALSE)),"",IF('Enter data here!'!$CP$107=0,"",IF(HLOOKUP($A22,'Enter data here!'!$C$106:$CN$110,4,FALSE)=0,"",(HLOOKUP($A22,'Enter data here!'!$C$106:$CN$110,4,FALSE)))))</f>
        <v/>
      </c>
      <c r="BD22" s="43" t="str">
        <f>IF(ISERROR(HLOOKUP($A22,'Enter data here!'!$C$111:$CN$115,4,FALSE)),"",IF('Enter data here!'!$CP$112=0,"",IF(HLOOKUP($A22,'Enter data here!'!$C$111:$CN$115,4,FALSE)=0,"",(HLOOKUP($A22,'Enter data here!'!$C$111:$CN$115,5,FALSE)))))</f>
        <v/>
      </c>
      <c r="BE22" s="43" t="str">
        <f>IF(ISERROR(HLOOKUP($A22,'Enter data here!'!$C$111:$CN$115,4,FALSE)),"",IF('Enter data here!'!$CP$112=0,"",IF(HLOOKUP($A22,'Enter data here!'!$C$111:$CN$115,4,FALSE)=0,"",(HLOOKUP($A22,'Enter data here!'!$C$111:$CN$115,2,FALSE)))))</f>
        <v/>
      </c>
      <c r="BF22" s="43" t="str">
        <f>IF(ISERROR(HLOOKUP($A22,'Enter data here!'!$C$111:$CN$115,4,FALSE)),"",IF('Enter data here!'!$CP$112=0,"",IF(HLOOKUP($A22,'Enter data here!'!$C$111:$CN$115,4,FALSE)=0,"",(HLOOKUP($A22,'Enter data here!'!$C$111:$CN$115,4,FALSE)))))</f>
        <v/>
      </c>
      <c r="BG22" s="43" t="str">
        <f>IF(ISERROR(HLOOKUP($A22,'Enter data here!'!$C$116:$CN$120,4,FALSE)),"",IF('Enter data here!'!$CP$117=0,"",IF(HLOOKUP($A22,'Enter data here!'!$C$116:$CN$120,4,FALSE)=0,"",(HLOOKUP($A22,'Enter data here!'!$C$116:$CN$120,5,FALSE)))))</f>
        <v/>
      </c>
      <c r="BH22" s="53" t="str">
        <f>IF(ISERROR(HLOOKUP($A22,'Enter data here!'!$C$116:$CN$120,4,FALSE)),"",IF('Enter data here!'!$CP$117=0,"",IF(HLOOKUP($A22,'Enter data here!'!$C$116:$CN$120,4,FALSE)=0,"",(HLOOKUP($A22,'Enter data here!'!$C$116:$CN$120,2,FALSE)))))</f>
        <v/>
      </c>
      <c r="BI22" s="53" t="str">
        <f>IF(ISERROR(HLOOKUP($A22,'Enter data here!'!$C$116:$CN$120,4,FALSE)),"",IF('Enter data here!'!$CP$117=0,"",IF(HLOOKUP($A22,'Enter data here!'!$C$116:$CN$120,4,FALSE)=0,"",(HLOOKUP($A22,'Enter data here!'!$C$116:$CN$120,4,FALSE)))))</f>
        <v/>
      </c>
      <c r="BJ22" s="53" t="str">
        <f>IF(ISERROR(HLOOKUP($A22,'Enter data here!'!$C$121:$CN$125,4,FALSE)),"",IF('Enter data here!'!$CP$122=0,"",IF(HLOOKUP($A22,'Enter data here!'!$C$121:$CN$125,4,FALSE)=0,"",(HLOOKUP($A22,'Enter data here!'!$C$121:$CN$125,5,FALSE)))))</f>
        <v/>
      </c>
      <c r="BK22" s="53" t="str">
        <f>IF(ISERROR(HLOOKUP($A22,'Enter data here!'!$C$121:$CN$125,4,FALSE)),"",IF('Enter data here!'!$CP$122=0,"",IF(HLOOKUP($A22,'Enter data here!'!$C$121:$CN$125,4,FALSE)=0,"",(HLOOKUP($A22,'Enter data here!'!$C$121:$CN$125,2,FALSE)))))</f>
        <v/>
      </c>
      <c r="BL22" s="53" t="str">
        <f>IF(ISERROR(HLOOKUP($A22,'Enter data here!'!$C$121:$CN$125,4,FALSE)),"",IF('Enter data here!'!$CP$122=0,"",IF(HLOOKUP($A22,'Enter data here!'!$C$121:$CN$125,4,FALSE)=0,"",(HLOOKUP($A22,'Enter data here!'!$C$121:$CN$125,4,FALSE)))))</f>
        <v/>
      </c>
      <c r="BM22" s="53" t="str">
        <f>IF(ISERROR(HLOOKUP($A22,'Enter data here!'!$C$126:$CN$130,4,FALSE)),"",IF('Enter data here!'!$CP$127=0,"",IF(HLOOKUP($A22,'Enter data here!'!$C$126:$CN$130,4,FALSE)=0,"",(HLOOKUP($A22,'Enter data here!'!$C$126:$CN$130,5,FALSE)))))</f>
        <v/>
      </c>
      <c r="BN22" s="53" t="str">
        <f>IF(ISERROR(HLOOKUP($A22,'Enter data here!'!$C$126:$CN$130,4,FALSE)),"",IF('Enter data here!'!$CP$127=0,"",IF(HLOOKUP($A22,'Enter data here!'!$C$126:$CN$130,4,FALSE)=0,"",(HLOOKUP($A22,'Enter data here!'!$C$126:$CN$130,2,FALSE)))))</f>
        <v/>
      </c>
      <c r="BO22" s="53" t="str">
        <f>IF(ISERROR(HLOOKUP($A22,'Enter data here!'!$C$126:$CN$130,4,FALSE)),"",IF('Enter data here!'!$CP$127=0,"",IF(HLOOKUP($A22,'Enter data here!'!$C$126:$CN$130,4,FALSE)=0,"",(HLOOKUP($A22,'Enter data here!'!$C$126:$CN$130,4,FALSE)))))</f>
        <v/>
      </c>
      <c r="BP22" s="53" t="str">
        <f>IF(ISERROR(HLOOKUP($A22,'Enter data here!'!$C$131:$CN$135,4,FALSE)),"",IF('Enter data here!'!$CP$132=0,"",IF(HLOOKUP($A22,'Enter data here!'!$C$131:$CN$135,4,FALSE)=0,"",(HLOOKUP($A22,'Enter data here!'!$C$131:$CN$135,5,FALSE)))))</f>
        <v/>
      </c>
      <c r="BQ22" s="53" t="str">
        <f>IF(ISERROR(HLOOKUP($A22,'Enter data here!'!$C$131:$CN$135,4,FALSE)),"",IF('Enter data here!'!$CP$132=0,"",IF(HLOOKUP($A22,'Enter data here!'!$C$131:$CN$135,4,FALSE)=0,"",(HLOOKUP($A22,'Enter data here!'!$C$131:$CN$135,2,FALSE)))))</f>
        <v/>
      </c>
      <c r="BR22" s="53" t="str">
        <f>IF(ISERROR(HLOOKUP($A22,'Enter data here!'!$C$131:$CN$135,4,FALSE)),"",IF('Enter data here!'!$CP$132=0,"",IF(HLOOKUP($A22,'Enter data here!'!$C$131:$CN$135,4,FALSE)=0,"",(HLOOKUP($A22,'Enter data here!'!$C$131:$CN$135,4,FALSE)))))</f>
        <v/>
      </c>
      <c r="BS22" s="53" t="str">
        <f>IF(ISERROR(HLOOKUP($A22,'Enter data here!'!$C$136:$CN$140,4,FALSE)),"",IF('Enter data here!'!$CP$137=0,"",IF(HLOOKUP($A22,'Enter data here!'!$C$136:$CN$140,4,FALSE)=0,"",(HLOOKUP($A22,'Enter data here!'!$C$136:$CN$140,5,FALSE)))))</f>
        <v/>
      </c>
      <c r="BT22" s="53" t="str">
        <f>IF(ISERROR(HLOOKUP($A22,'Enter data here!'!$C$136:$CN$140,4,FALSE)),"",IF('Enter data here!'!$CP$137=0,"",IF(HLOOKUP($A22,'Enter data here!'!$C$136:$CN$140,4,FALSE)=0,"",(HLOOKUP($A22,'Enter data here!'!$C$136:$CN$140,2,FALSE)))))</f>
        <v/>
      </c>
      <c r="BU22" s="53" t="str">
        <f>IF(ISERROR(HLOOKUP($A22,'Enter data here!'!$C$136:$CN$140,4,FALSE)),"",IF('Enter data here!'!$CP$137=0,"",IF(HLOOKUP($A22,'Enter data here!'!$C$136:$CN$140,4,FALSE)=0,"",(HLOOKUP($A22,'Enter data here!'!$C$136:$CN$140,4,FALSE)))))</f>
        <v/>
      </c>
      <c r="BV22" s="53" t="str">
        <f>IF(ISERROR(HLOOKUP($A22,'Enter data here!'!$C$141:$CN$145,4,FALSE)),"",IF('Enter data here!'!$CP$142=0,"",IF(HLOOKUP($A22,'Enter data here!'!$C$141:$CN$145,4,FALSE)=0,"",(HLOOKUP($A22,'Enter data here!'!$C$141:$CN$145,5,FALSE)))))</f>
        <v/>
      </c>
      <c r="BW22" s="53" t="str">
        <f>IF(ISERROR(HLOOKUP($A22,'Enter data here!'!$C$141:$CN$145,4,FALSE)),"",IF('Enter data here!'!$CP$142=0,"",IF(HLOOKUP($A22,'Enter data here!'!$C$141:$CN$145,4,FALSE)=0,"",(HLOOKUP($A22,'Enter data here!'!$C$141:$CN$145,2,FALSE)))))</f>
        <v/>
      </c>
      <c r="BX22" s="53" t="str">
        <f>IF(ISERROR(HLOOKUP($A22,'Enter data here!'!$C$141:$CN$145,4,FALSE)),"",IF('Enter data here!'!$CP$142=0,"",IF(HLOOKUP($A22,'Enter data here!'!$C$141:$CN$145,4,FALSE)=0,"",(HLOOKUP($A22,'Enter data here!'!$C$141:$CN$145,4,FALSE)))))</f>
        <v/>
      </c>
      <c r="BY22" s="53" t="str">
        <f>IF(ISERROR(HLOOKUP($A22,'Enter data here!'!$C$146:$CN$150,4,FALSE)),"",IF('Enter data here!'!$CP$147=0,"",IF(HLOOKUP($A22,'Enter data here!'!$C$146:$CN$150,4,FALSE)=0,"",(HLOOKUP($A22,'Enter data here!'!$C$146:$CN$150,5,FALSE)))))</f>
        <v/>
      </c>
      <c r="BZ22" s="53" t="str">
        <f>IF(ISERROR(HLOOKUP($A22,'Enter data here!'!$C$146:$CN$150,4,FALSE)),"",IF('Enter data here!'!$CP$147=0,"",IF(HLOOKUP($A22,'Enter data here!'!$C$146:$CN$150,4,FALSE)=0,"",(HLOOKUP($A22,'Enter data here!'!$C$146:$CN$150,2,FALSE)))))</f>
        <v/>
      </c>
      <c r="CA22" s="53" t="str">
        <f>IF(ISERROR(HLOOKUP($A22,'Enter data here!'!$C$146:$CN$150,4,FALSE)),"",IF('Enter data here!'!$CP$147=0,"",IF(HLOOKUP($A22,'Enter data here!'!$C$146:$CN$150,4,FALSE)=0,"",(HLOOKUP($A22,'Enter data here!'!$C$146:$CN$150,4,FALSE)))))</f>
        <v/>
      </c>
      <c r="CB22" s="53" t="str">
        <f>IF(ISERROR(HLOOKUP($A22,'Enter data here!'!$C$151:$CN$155,4,FALSE)),"",IF('Enter data here!'!$CP$152=0,"",IF(HLOOKUP($A22,'Enter data here!'!$C$151:$CN$155,4,FALSE)=0,"",(HLOOKUP($A22,'Enter data here!'!$C$151:$CN$155,5,FALSE)))))</f>
        <v/>
      </c>
      <c r="CC22" s="53" t="str">
        <f>IF(ISERROR(HLOOKUP($A22,'Enter data here!'!$C$151:$CN$155,4,FALSE)),"",IF('Enter data here!'!$CP$152=0,"",IF(HLOOKUP($A22,'Enter data here!'!$C$151:$CN$155,4,FALSE)=0,"",(HLOOKUP($A22,'Enter data here!'!$C$151:$CN$155,2,FALSE)))))</f>
        <v/>
      </c>
      <c r="CD22" s="53" t="str">
        <f>IF(ISERROR(HLOOKUP($A22,'Enter data here!'!$C$151:$CN$155,4,FALSE)),"",IF('Enter data here!'!$CP$152=0,"",IF(HLOOKUP($A22,'Enter data here!'!$C$151:$CN$155,4,FALSE)=0,"",(HLOOKUP($A22,'Enter data here!'!$C$151:$CN$155,4,FALSE)))))</f>
        <v/>
      </c>
      <c r="CE22" s="53" t="str">
        <f>IF(ISERROR(HLOOKUP($A22,'Enter data here!'!$C$156:$CN$160,4,FALSE)),"",IF('Enter data here!'!$CP$157=0,"",IF(HLOOKUP($A22,'Enter data here!'!$C$156:$CN$160,4,FALSE)=0,"",(HLOOKUP($A22,'Enter data here!'!$C$156:$CN$160,5,FALSE)))))</f>
        <v/>
      </c>
      <c r="CF22" s="53" t="str">
        <f>IF(ISERROR(HLOOKUP($A22,'Enter data here!'!$C$156:$CN$160,4,FALSE)),"",IF('Enter data here!'!$CP$157=0,"",IF(HLOOKUP($A22,'Enter data here!'!$C$156:$CN$160,4,FALSE)=0,"",(HLOOKUP($A22,'Enter data here!'!$C$156:$CN$160,2,FALSE)))))</f>
        <v/>
      </c>
      <c r="CG22" s="53" t="str">
        <f>IF(ISERROR(HLOOKUP($A22,'Enter data here!'!$C$156:$CN$160,4,FALSE)),"",IF('Enter data here!'!$CP$157=0,"",IF(HLOOKUP($A22,'Enter data here!'!$C$156:$CN$160,4,FALSE)=0,"",(HLOOKUP($A22,'Enter data here!'!$C$156:$CN$160,4,FALSE)))))</f>
        <v/>
      </c>
      <c r="CH22" s="53" t="str">
        <f>IF(ISERROR(HLOOKUP($A22,'Enter data here!'!$C$161:$CN$165,4,FALSE)),"",IF('Enter data here!'!$CP$162=0,"",IF(HLOOKUP($A22,'Enter data here!'!$C$161:$CN$165,4,FALSE)=0,"",(HLOOKUP($A22,'Enter data here!'!$C$161:$CN$165,5,FALSE)))))</f>
        <v/>
      </c>
      <c r="CI22" s="53" t="str">
        <f>IF(ISERROR(HLOOKUP($A22,'Enter data here!'!$C$161:$CN$165,4,FALSE)),"",IF('Enter data here!'!$CP$162=0,"",IF(HLOOKUP($A22,'Enter data here!'!$C$161:$CN$165,4,FALSE)=0,"",(HLOOKUP($A22,'Enter data here!'!$C$161:$CN$165,2,FALSE)))))</f>
        <v/>
      </c>
      <c r="CJ22" s="53" t="str">
        <f>IF(ISERROR(HLOOKUP($A22,'Enter data here!'!$C$161:$CN$165,4,FALSE)),"",IF('Enter data here!'!$CP$162=0,"",IF(HLOOKUP($A22,'Enter data here!'!$C$161:$CN$165,4,FALSE)=0,"",(HLOOKUP($A22,'Enter data here!'!$C$161:$CN$165,4,FALSE)))))</f>
        <v/>
      </c>
      <c r="CK22" s="53" t="str">
        <f>IF(ISERROR(HLOOKUP($A22,'Enter data here!'!$C$166:$CN$170,4,FALSE)),"",IF('Enter data here!'!$CP$167=0,"",IF(HLOOKUP($A22,'Enter data here!'!$C$166:$CN$170,4,FALSE)=0,"",(HLOOKUP($A22,'Enter data here!'!$C$166:$CN$170,5,FALSE)))))</f>
        <v/>
      </c>
      <c r="CL22" s="53" t="str">
        <f>IF(ISERROR(HLOOKUP($A22,'Enter data here!'!$C$166:$CN$170,4,FALSE)),"",IF('Enter data here!'!$CP$167=0,"",IF(HLOOKUP($A22,'Enter data here!'!$C$166:$CN$170,4,FALSE)=0,"",(HLOOKUP($A22,'Enter data here!'!$C$166:$CN$170,2,FALSE)))))</f>
        <v/>
      </c>
      <c r="CM22" s="53" t="str">
        <f>IF(ISERROR(HLOOKUP($A22,'Enter data here!'!$C$166:$CN$170,4,FALSE)),"",IF('Enter data here!'!$CP$167=0,"",IF(HLOOKUP($A22,'Enter data here!'!$C$166:$CN$170,4,FALSE)=0,"",(HLOOKUP($A22,'Enter data here!'!$C$166:$CN$170,4,FALSE)))))</f>
        <v/>
      </c>
      <c r="CN22" s="53" t="str">
        <f>IF(ISERROR(HLOOKUP($A22,'Enter data here!'!$C$171:$CN$175,4,FALSE)),"",IF('Enter data here!'!$CP$172=0,"",IF(HLOOKUP($A22,'Enter data here!'!$C$171:$CN$175,4,FALSE)=0,"",(HLOOKUP($A22,'Enter data here!'!$C$171:$CN$175,5,FALSE)))))</f>
        <v/>
      </c>
      <c r="CO22" s="53" t="str">
        <f>IF(ISERROR(HLOOKUP($A22,'Enter data here!'!$C$171:$CN$175,4,FALSE)),"",IF('Enter data here!'!$CP$172=0,"",IF(HLOOKUP($A22,'Enter data here!'!$C$171:$CN$175,4,FALSE)=0,"",(HLOOKUP($A22,'Enter data here!'!$C$171:$CN$175,2,FALSE)))))</f>
        <v/>
      </c>
      <c r="CP22" s="53" t="str">
        <f>IF(ISERROR(HLOOKUP($A22,'Enter data here!'!$C$171:$CN$175,4,FALSE)),"",IF('Enter data here!'!$CP$172=0,"",IF(HLOOKUP($A22,'Enter data here!'!$C$171:$CN$175,4,FALSE)=0,"",(HLOOKUP($A22,'Enter data here!'!$C$171:$CN$175,4,FALSE)))))</f>
        <v/>
      </c>
      <c r="CQ22" s="53" t="str">
        <f>IF(ISERROR(HLOOKUP($A22,'Enter data here!'!$C$176:$CN$180,4,FALSE)),"",IF('Enter data here!'!$CP$177=0,"",IF(HLOOKUP($A22,'Enter data here!'!$C$176:$CN$180,4,FALSE)=0,"",(HLOOKUP($A22,'Enter data here!'!$C$176:$CN$180,5,FALSE)))))</f>
        <v/>
      </c>
      <c r="CR22" s="53" t="str">
        <f>IF(ISERROR(HLOOKUP($A22,'Enter data here!'!$C$176:$CN$180,4,FALSE)),"",IF('Enter data here!'!$CP$177=0,"",IF(HLOOKUP($A22,'Enter data here!'!$C$176:$CN$180,4,FALSE)=0,"",(HLOOKUP($A22,'Enter data here!'!$C$176:$CN$180,2,FALSE)))))</f>
        <v/>
      </c>
      <c r="CS22" s="53" t="str">
        <f>IF(ISERROR(HLOOKUP($A22,'Enter data here!'!$C$176:$CN$180,4,FALSE)),"",IF('Enter data here!'!$CP$177=0,"",IF(HLOOKUP($A22,'Enter data here!'!$C$176:$CN$180,4,FALSE)=0,"",(HLOOKUP($A22,'Enter data here!'!$C$176:$CN$180,4,FALSE)))))</f>
        <v/>
      </c>
      <c r="CT22" s="53" t="str">
        <f>IF(ISERROR(HLOOKUP($A22,'Enter data here!'!$C$181:$CN$185,4,FALSE)),"",IF('Enter data here!'!$CP$182=0,"",IF(HLOOKUP($A22,'Enter data here!'!$C$181:$CN$185,4,FALSE)=0,"",(HLOOKUP($A22,'Enter data here!'!$C$181:$CN$185,5,FALSE)))))</f>
        <v/>
      </c>
      <c r="CU22" s="53" t="str">
        <f>IF(ISERROR(HLOOKUP($A22,'Enter data here!'!$C$181:$CN$185,4,FALSE)),"",IF('Enter data here!'!$CP$182=0,"",IF(HLOOKUP($A22,'Enter data here!'!$C$181:$CN$185,4,FALSE)=0,"",(HLOOKUP($A22,'Enter data here!'!$C$181:$CN$185,2,FALSE)))))</f>
        <v/>
      </c>
      <c r="CV22" s="53" t="str">
        <f>IF(ISERROR(HLOOKUP($A22,'Enter data here!'!$C$181:$CN$185,4,FALSE)),"",IF('Enter data here!'!$CP$182=0,"",IF(HLOOKUP($A22,'Enter data here!'!$C$181:$CN$185,4,FALSE)=0,"",(HLOOKUP($A22,'Enter data here!'!$C$181:$CN$185,4,FALSE)))))</f>
        <v/>
      </c>
      <c r="CW22" s="53" t="str">
        <f>IF(ISERROR(HLOOKUP($A22,'Enter data here!'!$C$186:$CN$190,4,FALSE)),"",IF('Enter data here!'!$CP$187=0,"",IF(HLOOKUP($A22,'Enter data here!'!$C$186:$CN$190,4,FALSE)=0,"",(HLOOKUP($A22,'Enter data here!'!$C$186:$CN$190,5,FALSE)))))</f>
        <v/>
      </c>
      <c r="CX22" s="53" t="str">
        <f>IF(ISERROR(HLOOKUP($A22,'Enter data here!'!$C$186:$CN$190,4,FALSE)),"",IF('Enter data here!'!$CP$187=0,"",IF(HLOOKUP($A22,'Enter data here!'!$C$186:$CN$190,4,FALSE)=0,"",(HLOOKUP($A22,'Enter data here!'!$C$186:$CN$190,2,FALSE)))))</f>
        <v/>
      </c>
      <c r="CY22" s="53" t="str">
        <f>IF(ISERROR(HLOOKUP($A22,'Enter data here!'!$C$186:$CN$190,4,FALSE)),"",IF('Enter data here!'!$CP$187=0,"",IF(HLOOKUP($A22,'Enter data here!'!$C$186:$CN$190,4,FALSE)=0,"",(HLOOKUP($A22,'Enter data here!'!$C$186:$CN$190,4,FALSE)))))</f>
        <v/>
      </c>
      <c r="CZ22" s="53" t="str">
        <f>IF(ISERROR(HLOOKUP($A22,'Enter data here!'!$C$191:$CN$195,4,FALSE)),"",IF('Enter data here!'!$CP$192=0,"",IF(HLOOKUP($A22,'Enter data here!'!$C$191:$CN$195,4,FALSE)=0,"",(HLOOKUP($A22,'Enter data here!'!$C$191:$CN$195,5,FALSE)))))</f>
        <v/>
      </c>
      <c r="DA22" s="53" t="str">
        <f>IF(ISERROR(HLOOKUP($A22,'Enter data here!'!$C$191:$CN$195,4,FALSE)),"",IF('Enter data here!'!$CP$192=0,"",IF(HLOOKUP($A22,'Enter data here!'!$C$191:$CN$195,4,FALSE)=0,"",(HLOOKUP($A22,'Enter data here!'!$C$191:$CN$195,2,FALSE)))))</f>
        <v/>
      </c>
      <c r="DB22" s="53" t="str">
        <f>IF(ISERROR(HLOOKUP($A22,'Enter data here!'!$C$191:$CN$195,4,FALSE)),"",IF('Enter data here!'!$CP$192=0,"",IF(HLOOKUP($A22,'Enter data here!'!$C$191:$CN$195,4,FALSE)=0,"",(HLOOKUP($A22,'Enter data here!'!$C$191:$CN$195,4,FALSE)))))</f>
        <v/>
      </c>
      <c r="DC22" s="53" t="str">
        <f>IF(ISERROR(HLOOKUP($A22,'Enter data here!'!$C$196:$CN$200,4,FALSE)),"",IF('Enter data here!'!$CP$197=0,"",IF(HLOOKUP($A22,'Enter data here!'!$C$196:$CN$200,4,FALSE)=0,"",(HLOOKUP($A22,'Enter data here!'!$C$196:$CN$200,5,FALSE)))))</f>
        <v/>
      </c>
      <c r="DD22" s="53" t="str">
        <f>IF(ISERROR(HLOOKUP($A22,'Enter data here!'!$C$196:$CN$200,4,FALSE)),"",IF('Enter data here!'!$CP$197=0,"",IF(HLOOKUP($A22,'Enter data here!'!$C$196:$CN$200,4,FALSE)=0,"",(HLOOKUP($A22,'Enter data here!'!$C$196:$CN$200,2,FALSE)))))</f>
        <v/>
      </c>
      <c r="DE22" s="53" t="str">
        <f>IF(ISERROR(HLOOKUP($A22,'Enter data here!'!$C$196:$CN$200,4,FALSE)),"",IF('Enter data here!'!$CP$197=0,"",IF(HLOOKUP($A22,'Enter data here!'!$C$196:$CN$200,4,FALSE)=0,"",(HLOOKUP($A22,'Enter data here!'!$C$196:$CN$200,4,FALSE)))))</f>
        <v/>
      </c>
      <c r="DF22" s="53" t="str">
        <f>IF(ISERROR(HLOOKUP($A22,'Enter data here!'!$C$201:$CN$205,4,FALSE)),"",IF('Enter data here!'!$CP$202=0,"",IF(HLOOKUP($A22,'Enter data here!'!$C$201:$CN$205,4,FALSE)=0,"",(HLOOKUP($A22,'Enter data here!'!$C$201:$CN$205,5,FALSE)))))</f>
        <v/>
      </c>
      <c r="DG22" s="53" t="str">
        <f>IF(ISERROR(HLOOKUP($A22,'Enter data here!'!$C$201:$CN$205,4,FALSE)),"",IF('Enter data here!'!$CP$202=0,"",IF(HLOOKUP($A22,'Enter data here!'!$C$201:$CN$205,4,FALSE)=0,"",(HLOOKUP($A22,'Enter data here!'!$C$201:$CN$205,2,FALSE)))))</f>
        <v/>
      </c>
      <c r="DH22" s="53" t="str">
        <f>IF(ISERROR(HLOOKUP($A22,'Enter data here!'!$C$201:$CN$205,4,FALSE)),"",IF('Enter data here!'!$CP$202=0,"",IF(HLOOKUP($A22,'Enter data here!'!$C$201:$CN$205,4,FALSE)=0,"",(HLOOKUP($A22,'Enter data here!'!$C$201:$CN$205,4,FALSE)))))</f>
        <v/>
      </c>
      <c r="DI22" s="53" t="str">
        <f>IF(ISERROR(HLOOKUP($A22,'Enter data here!'!$C$206:$CN$210,4,FALSE)),"",IF('Enter data here!'!$CP$207=0,"",IF(HLOOKUP($A22,'Enter data here!'!$C$206:$CN$210,4,FALSE)=0,"",(HLOOKUP($A22,'Enter data here!'!$C$206:$CN$210,5,FALSE)))))</f>
        <v/>
      </c>
      <c r="DJ22" s="53" t="str">
        <f>IF(ISERROR(HLOOKUP($A22,'Enter data here!'!$C$206:$CN$210,4,FALSE)),"",IF('Enter data here!'!$CP$207=0,"",IF(HLOOKUP($A22,'Enter data here!'!$C$206:$CN$210,4,FALSE)=0,"",(HLOOKUP($A22,'Enter data here!'!$C$206:$CN$210,2,FALSE)))))</f>
        <v/>
      </c>
      <c r="DK22" s="53" t="str">
        <f>IF(ISERROR(HLOOKUP($A22,'Enter data here!'!$C$206:$CN$210,4,FALSE)),"",IF('Enter data here!'!$CP$207=0,"",IF(HLOOKUP($A22,'Enter data here!'!$C$206:$CN$210,4,FALSE)=0,"",(HLOOKUP($A22,'Enter data here!'!$C$206:$CN$210,4,FALSE)))))</f>
        <v/>
      </c>
      <c r="DL22" s="53" t="str">
        <f>IF(ISERROR(HLOOKUP($A22,'Enter data here!'!$C$211:$CN$215,4,FALSE)),"",IF('Enter data here!'!$CP$212=0,"",IF(HLOOKUP($A22,'Enter data here!'!$C$211:$CN$215,4,FALSE)=0,"",(HLOOKUP($A22,'Enter data here!'!$C$211:$CN$215,5,FALSE)))))</f>
        <v/>
      </c>
      <c r="DM22" s="53" t="str">
        <f>IF(ISERROR(HLOOKUP($A22,'Enter data here!'!$C$211:$CN$215,4,FALSE)),"",IF('Enter data here!'!$CP$212=0,"",IF(HLOOKUP($A22,'Enter data here!'!$C$211:$CN$215,4,FALSE)=0,"",(HLOOKUP($A22,'Enter data here!'!$C$211:$CN$215,2,FALSE)))))</f>
        <v/>
      </c>
      <c r="DN22" s="53" t="str">
        <f>IF(ISERROR(HLOOKUP($A22,'Enter data here!'!$C$211:$CN$215,4,FALSE)),"",IF('Enter data here!'!$CP$212=0,"",IF(HLOOKUP($A22,'Enter data here!'!$C$211:$CN$215,4,FALSE)=0,"",(HLOOKUP($A22,'Enter data here!'!$C$211:$CN$215,4,FALSE)))))</f>
        <v/>
      </c>
      <c r="DO22" s="53" t="str">
        <f>IF(ISERROR(HLOOKUP($A22,'Enter data here!'!$C$216:$CN$220,4,FALSE)),"",IF('Enter data here!'!$CP$217=0,"",IF(HLOOKUP($A22,'Enter data here!'!$C$216:$CN$220,4,FALSE)=0,"",(HLOOKUP($A22,'Enter data here!'!$C$216:$CN$220,5,FALSE)))))</f>
        <v/>
      </c>
      <c r="DP22" s="53" t="str">
        <f>IF(ISERROR(HLOOKUP($A22,'Enter data here!'!$C$216:$CN$220,4,FALSE)),"",IF('Enter data here!'!$CP$217=0,"",IF(HLOOKUP($A22,'Enter data here!'!$C$216:$CN$220,4,FALSE)=0,"",(HLOOKUP($A22,'Enter data here!'!$C$216:$CN$220,2,FALSE)))))</f>
        <v/>
      </c>
      <c r="DQ22" s="53" t="str">
        <f>IF(ISERROR(HLOOKUP($A22,'Enter data here!'!$C$216:$CN$220,4,FALSE)),"",IF('Enter data here!'!$CP$217=0,"",IF(HLOOKUP($A22,'Enter data here!'!$C$216:$CN$220,4,FALSE)=0,"",(HLOOKUP($A22,'Enter data here!'!$C$216:$CN$220,4,FALSE)))))</f>
        <v/>
      </c>
      <c r="DR22" s="53" t="str">
        <f>IF(ISERROR(HLOOKUP($A22,'Enter data here!'!$C$221:$CN$225,4,FALSE)),"",IF('Enter data here!'!$CP$222=0,"",IF(HLOOKUP($A22,'Enter data here!'!$C$221:$CN$225,4,FALSE)=0,"",(HLOOKUP($A22,'Enter data here!'!$C$221:$CN$225,5,FALSE)))))</f>
        <v/>
      </c>
      <c r="DS22" s="53" t="str">
        <f>IF(ISERROR(HLOOKUP($A22,'Enter data here!'!$C$221:$CN$225,4,FALSE)),"",IF('Enter data here!'!$CP$222=0,"",IF(HLOOKUP($A22,'Enter data here!'!$C$221:$CN$225,4,FALSE)=0,"",(HLOOKUP($A22,'Enter data here!'!$C$221:$CN$225,2,FALSE)))))</f>
        <v/>
      </c>
      <c r="DT22" s="53" t="str">
        <f>IF(ISERROR(HLOOKUP($A22,'Enter data here!'!$C$221:$CN$225,4,FALSE)),"",IF('Enter data here!'!$CP$222=0,"",IF(HLOOKUP($A22,'Enter data here!'!$C$221:$CN$225,4,FALSE)=0,"",(HLOOKUP($A22,'Enter data here!'!$C$221:$CN$225,4,FALSE)))))</f>
        <v/>
      </c>
    </row>
    <row r="23" spans="1:124">
      <c r="A23" s="13">
        <v>14</v>
      </c>
      <c r="B23" s="43" t="str">
        <f>IF(ISERROR(HLOOKUP($A23,'Enter data here!'!$C$21:$CN$25,4,FALSE)),"",IF('Enter data here!'!$CP$22=0,"",IF(HLOOKUP($A23,'Enter data here!'!$C$21:$CN$25,4,FALSE)=0,"",(HLOOKUP($A23,'Enter data here!'!$C$21:$CN$25,5,FALSE)))))</f>
        <v/>
      </c>
      <c r="C23" s="43" t="str">
        <f>IF(ISERROR(HLOOKUP($A23,'Enter data here!'!$C$21:$CN$25,4,FALSE)),"",IF('Enter data here!'!$CP$22=0,"",IF(HLOOKUP($A23,'Enter data here!'!$C$21:$CN$25,4,FALSE)=0,"",(HLOOKUP($A23,'Enter data here!'!$C$21:$CN$25,2,FALSE)))))</f>
        <v/>
      </c>
      <c r="D23" s="43" t="str">
        <f>IF(ISERROR(HLOOKUP($A23,'Enter data here!'!$C$21:$CN$25,4,FALSE)),"",IF('Enter data here!'!$CP$22=0,"",IF(HLOOKUP($A23,'Enter data here!'!$C$21:$CN$25,4,FALSE)=0,"",(HLOOKUP($A23,'Enter data here!'!$C$21:$CN$25,4,FALSE)))))</f>
        <v/>
      </c>
      <c r="E23" s="43" t="str">
        <f ca="1">IF(ISERROR(HLOOKUP($A23,'Enter data here!'!$C$26:$CN$30,4,FALSE)),"",IF('Enter data here!'!$CP$27=0,"",IF(HLOOKUP($A23,'Enter data here!'!$C$26:$CN$30,4,FALSE)=0,"",(HLOOKUP($A23,'Enter data here!'!$C$26:$CN$30,5,FALSE)))))</f>
        <v>Plöschberger Hannes</v>
      </c>
      <c r="F23" s="43">
        <f ca="1">IF(ISERROR(HLOOKUP($A23,'Enter data here!'!$C$26:$CN$30,4,FALSE)),"",IF('Enter data here!'!$CP$27=0,"",IF(HLOOKUP($A23,'Enter data here!'!$C$26:$CN$30,4,FALSE)=0,"",(HLOOKUP($A23,'Enter data here!'!$C$26:$CN$30,2,FALSE)))))</f>
        <v>43.83</v>
      </c>
      <c r="G23" s="43">
        <f ca="1">IF(ISERROR(HLOOKUP($A23,'Enter data here!'!$C$26:$CN$30,4,FALSE)),"",IF('Enter data here!'!$CP$27=0,"",IF(HLOOKUP($A23,'Enter data here!'!$C$26:$CN$30,4,FALSE)=0,"",(HLOOKUP($A23,'Enter data here!'!$C$26:$CN$30,4,FALSE)))))</f>
        <v>850.33082363676908</v>
      </c>
      <c r="H23" s="43" t="str">
        <f ca="1">IF(ISERROR(HLOOKUP($A23,'Enter data here!'!$C$31:$CN$35,4,FALSE)),"",IF('Enter data here!'!$CP$32=0,"",IF(HLOOKUP($A23,'Enter data here!'!$C$31:$CN$35,4,FALSE)=0,"",(HLOOKUP($A23,'Enter data here!'!$C$31:$CN$35,5,FALSE)))))</f>
        <v>Sebastian Reichert</v>
      </c>
      <c r="I23" s="43">
        <f ca="1">IF(ISERROR(HLOOKUP($A23,'Enter data here!'!$C$31:$CN$35,4,FALSE)),"",IF('Enter data here!'!$CP$32=0,"",IF(HLOOKUP($A23,'Enter data here!'!$C$31:$CN$35,4,FALSE)=0,"",(HLOOKUP($A23,'Enter data here!'!$C$31:$CN$35,2,FALSE)))))</f>
        <v>41.77</v>
      </c>
      <c r="J23" s="43">
        <f ca="1">IF(ISERROR(HLOOKUP($A23,'Enter data here!'!$C$31:$CN$35,4,FALSE)),"",IF('Enter data here!'!$CP$32=0,"",IF(HLOOKUP($A23,'Enter data here!'!$C$31:$CN$35,4,FALSE)=0,"",(HLOOKUP($A23,'Enter data here!'!$C$31:$CN$35,4,FALSE)))))</f>
        <v>872.15705051471184</v>
      </c>
      <c r="K23" s="43" t="str">
        <f ca="1">IF(ISERROR(HLOOKUP($A23,'Enter data here!'!$C$36:$CN$40,4,FALSE)),"",IF('Enter data here!'!$CP$37=0,"",IF(HLOOKUP($A23,'Enter data here!'!$C$36:$CN$40,4,FALSE)=0,"",(HLOOKUP($A23,'Enter data here!'!$C$36:$CN$40,5,FALSE)))))</f>
        <v>John Phillips</v>
      </c>
      <c r="L23" s="43">
        <f ca="1">IF(ISERROR(HLOOKUP($A23,'Enter data here!'!$C$36:$CN$40,4,FALSE)),"",IF('Enter data here!'!$CP$37=0,"",IF(HLOOKUP($A23,'Enter data here!'!$C$36:$CN$40,4,FALSE)=0,"",(HLOOKUP($A23,'Enter data here!'!$C$36:$CN$40,2,FALSE)))))</f>
        <v>40.659999999999997</v>
      </c>
      <c r="M23" s="43">
        <f ca="1">IF(ISERROR(HLOOKUP($A23,'Enter data here!'!$C$36:$CN$40,4,FALSE)),"",IF('Enter data here!'!$CP$37=0,"",IF(HLOOKUP($A23,'Enter data here!'!$C$36:$CN$40,4,FALSE)=0,"",(HLOOKUP($A23,'Enter data here!'!$C$36:$CN$40,4,FALSE)))))</f>
        <v>838.90801770780377</v>
      </c>
      <c r="N23" s="43" t="str">
        <f ca="1">IF(ISERROR(HLOOKUP($A23,'Enter data here!'!$C$41:$CN$45,4,FALSE)),"",IF('Enter data here!'!$CP$42=0,"",IF(HLOOKUP($A23,'Enter data here!'!$C$41:$CN$45,4,FALSE)=0,"",(HLOOKUP($A23,'Enter data here!'!$C$41:$CN$45,5,FALSE)))))</f>
        <v>Dieter Perlick</v>
      </c>
      <c r="O23" s="43">
        <f ca="1">IF(ISERROR(HLOOKUP($A23,'Enter data here!'!$C$41:$CN$45,4,FALSE)),"",IF('Enter data here!'!$CP$42=0,"",IF(HLOOKUP($A23,'Enter data here!'!$C$41:$CN$45,4,FALSE)=0,"",(HLOOKUP($A23,'Enter data here!'!$C$41:$CN$45,2,FALSE)))))</f>
        <v>44.29</v>
      </c>
      <c r="P23" s="43">
        <f ca="1">IF(ISERROR(HLOOKUP($A23,'Enter data here!'!$C$41:$CN$45,4,FALSE)),"",IF('Enter data here!'!$CP$42=0,"",IF(HLOOKUP($A23,'Enter data here!'!$C$41:$CN$45,4,FALSE)=0,"",(HLOOKUP($A23,'Enter data here!'!$C$41:$CN$45,4,FALSE)))))</f>
        <v>844.43440957325583</v>
      </c>
      <c r="Q23" s="43" t="str">
        <f ca="1">IF(ISERROR(HLOOKUP($A23,'Enter data here!'!$C$46:$CN$50,4,FALSE)),"",IF('Enter data here!'!$CP$47=0,"",IF(HLOOKUP($A23,'Enter data here!'!$C$46:$CN$50,4,FALSE)=0,"",(HLOOKUP($A23,'Enter data here!'!$C$46:$CN$50,5,FALSE)))))</f>
        <v>Markus Meissner</v>
      </c>
      <c r="R23" s="43">
        <f ca="1">IF(ISERROR(HLOOKUP($A23,'Enter data here!'!$C$46:$CN$50,4,FALSE)),"",IF('Enter data here!'!$CP$47=0,"",IF(HLOOKUP($A23,'Enter data here!'!$C$46:$CN$50,4,FALSE)=0,"",(HLOOKUP($A23,'Enter data here!'!$C$46:$CN$50,2,FALSE)))))</f>
        <v>45.61</v>
      </c>
      <c r="S23" s="43">
        <f ca="1">IF(ISERROR(HLOOKUP($A23,'Enter data here!'!$C$46:$CN$50,4,FALSE)),"",IF('Enter data here!'!$CP$47=0,"",IF(HLOOKUP($A23,'Enter data here!'!$C$46:$CN$50,4,FALSE)=0,"",(HLOOKUP($A23,'Enter data here!'!$C$46:$CN$50,4,FALSE)))))</f>
        <v>859.46064459547586</v>
      </c>
      <c r="T23" s="43" t="str">
        <f ca="1">IF(ISERROR(HLOOKUP($A23,'Enter data here!'!$C$51:$CN$55,4,FALSE)),"",IF('Enter data here!'!$CP$52=0,"",IF(HLOOKUP($A23,'Enter data here!'!$C$51:$CN$55,4,FALSE)=0,"",(HLOOKUP($A23,'Enter data here!'!$C$51:$CN$55,5,FALSE)))))</f>
        <v>Alvaro Silgado</v>
      </c>
      <c r="U23" s="43">
        <f ca="1">IF(ISERROR(HLOOKUP($A23,'Enter data here!'!$C$51:$CN$55,4,FALSE)),"",IF('Enter data here!'!$CP$52=0,"",IF(HLOOKUP($A23,'Enter data here!'!$C$51:$CN$55,4,FALSE)=0,"",(HLOOKUP($A23,'Enter data here!'!$C$51:$CN$55,2,FALSE)))))</f>
        <v>46.15</v>
      </c>
      <c r="V23" s="43">
        <f ca="1">IF(ISERROR(HLOOKUP($A23,'Enter data here!'!$C$51:$CN$55,4,FALSE)),"",IF('Enter data here!'!$CP$52=0,"",IF(HLOOKUP($A23,'Enter data here!'!$C$51:$CN$55,4,FALSE)=0,"",(HLOOKUP($A23,'Enter data here!'!$C$51:$CN$55,4,FALSE)))))</f>
        <v>826.86890574212873</v>
      </c>
      <c r="W23" s="43" t="str">
        <f ca="1">IF(ISERROR(HLOOKUP($A23,'Enter data here!'!$C$56:$CN$60,4,FALSE)),"",IF('Enter data here!'!$CP$57=0,"",IF(HLOOKUP($A23,'Enter data here!'!$C$56:$CN$60,4,FALSE)=0,"",(HLOOKUP($A23,'Enter data here!'!$C$56:$CN$60,5,FALSE)))))</f>
        <v>Daniel Schneider</v>
      </c>
      <c r="X23" s="43">
        <f ca="1">IF(ISERROR(HLOOKUP($A23,'Enter data here!'!$C$56:$CN$60,4,FALSE)),"",IF('Enter data here!'!$CP$57=0,"",IF(HLOOKUP($A23,'Enter data here!'!$C$56:$CN$60,4,FALSE)=0,"",(HLOOKUP($A23,'Enter data here!'!$C$56:$CN$60,2,FALSE)))))</f>
        <v>43.57</v>
      </c>
      <c r="Y23" s="43">
        <f ca="1">IF(ISERROR(HLOOKUP($A23,'Enter data here!'!$C$56:$CN$60,4,FALSE)),"",IF('Enter data here!'!$CP$57=0,"",IF(HLOOKUP($A23,'Enter data here!'!$C$56:$CN$60,4,FALSE)=0,"",(HLOOKUP($A23,'Enter data here!'!$C$56:$CN$60,4,FALSE)))))</f>
        <v>848.9786550378592</v>
      </c>
      <c r="Z23" s="43" t="str">
        <f>IF(ISERROR(HLOOKUP($A23,'Enter data here!'!$C$61:$CN$65,4,FALSE)),"",IF('Enter data here!'!$CP$62=0,"",IF(HLOOKUP($A23,'Enter data here!'!$C$61:$CN$65,4,FALSE)=0,"",(HLOOKUP($A23,'Enter data here!'!$C$61:$CN$65,5,FALSE)))))</f>
        <v/>
      </c>
      <c r="AA23" s="43" t="str">
        <f>IF(ISERROR(HLOOKUP($A23,'Enter data here!'!$C$61:$CN$65,4,FALSE)),"",IF('Enter data here!'!$CP$62=0,"",IF(HLOOKUP($A23,'Enter data here!'!$C$61:$CN$65,4,FALSE)=0,"",(HLOOKUP($A23,'Enter data here!'!$C$61:$CN$65,2,FALSE)))))</f>
        <v/>
      </c>
      <c r="AB23" s="43" t="str">
        <f>IF(ISERROR(HLOOKUP($A23,'Enter data here!'!$C$61:$CN$65,4,FALSE)),"",IF('Enter data here!'!$CP$62=0,"",IF(HLOOKUP($A23,'Enter data here!'!$C$61:$CN$65,4,FALSE)=0,"",(HLOOKUP($A23,'Enter data here!'!$C$61:$CN$65,4,FALSE)))))</f>
        <v/>
      </c>
      <c r="AC23" s="43" t="str">
        <f>IF(ISERROR(HLOOKUP($A23,'Enter data here!'!$C$66:$CN$70,4,FALSE)),"",IF('Enter data here!'!$CP$67=0,"",IF(HLOOKUP($A23,'Enter data here!'!$C$66:$CN$70,4,FALSE)=0,"",(HLOOKUP($A23,'Enter data here!'!$C$66:$CN$70,5,FALSE)))))</f>
        <v/>
      </c>
      <c r="AD23" s="43" t="str">
        <f>IF(ISERROR(HLOOKUP($A23,'Enter data here!'!$C$66:$CN$70,4,FALSE)),"",IF('Enter data here!'!$CP$67=0,"",IF(HLOOKUP($A23,'Enter data here!'!$C$66:$CN$70,4,FALSE)=0,"",(HLOOKUP($A23,'Enter data here!'!$C$66:$CN$70,2,FALSE)))))</f>
        <v/>
      </c>
      <c r="AE23" s="43" t="str">
        <f>IF(ISERROR(HLOOKUP($A23,'Enter data here!'!$C$66:$CN$70,4,FALSE)),"",IF('Enter data here!'!$CP$67=0,"",IF(HLOOKUP($A23,'Enter data here!'!$C$66:$CN$70,4,FALSE)=0,"",(HLOOKUP($A23,'Enter data here!'!$C$66:$CN$70,4,FALSE)))))</f>
        <v/>
      </c>
      <c r="AF23" s="43" t="str">
        <f>IF(ISERROR(HLOOKUP($A23,'Enter data here!'!$C$71:$CN$75,4,FALSE)),"",IF('Enter data here!'!$CP$72=0,"",IF(HLOOKUP($A23,'Enter data here!'!$C$71:$CN$75,4,FALSE)=0,"",(HLOOKUP($A23,'Enter data here!'!$C$71:$CN$75,5,FALSE)))))</f>
        <v/>
      </c>
      <c r="AG23" s="43" t="str">
        <f>IF(ISERROR(HLOOKUP($A23,'Enter data here!'!$C$71:$CN$75,4,FALSE)),"",IF('Enter data here!'!$CP$72=0,"",IF(HLOOKUP($A23,'Enter data here!'!$C$71:$CN$75,4,FALSE)=0,"",(HLOOKUP($A23,'Enter data here!'!$C$71:$CN$75,2,FALSE)))))</f>
        <v/>
      </c>
      <c r="AH23" s="43" t="str">
        <f>IF(ISERROR(HLOOKUP($A23,'Enter data here!'!$C$71:$CN$75,4,FALSE)),"",IF('Enter data here!'!$CP$72=0,"",IF(HLOOKUP($A23,'Enter data here!'!$C$71:$CN$75,4,FALSE)=0,"",(HLOOKUP($A23,'Enter data here!'!$C$71:$CN$75,4,FALSE)))))</f>
        <v/>
      </c>
      <c r="AI23" s="43" t="str">
        <f>IF(ISERROR(HLOOKUP($A23,'Enter data here!'!$C$76:$CN$80,4,FALSE)),"",IF('Enter data here!'!$CP$77=0,"",IF(HLOOKUP($A23,'Enter data here!'!$C$76:$CN$80,4,FALSE)=0,"",(HLOOKUP($A23,'Enter data here!'!$C$76:$CN$80,5,FALSE)))))</f>
        <v/>
      </c>
      <c r="AJ23" s="43" t="str">
        <f>IF(ISERROR(HLOOKUP($A23,'Enter data here!'!$C$76:$CN$80,4,FALSE)),"",IF('Enter data here!'!$CP$77=0,"",IF(HLOOKUP($A23,'Enter data here!'!$C$76:$CN$80,4,FALSE)=0,"",(HLOOKUP($A23,'Enter data here!'!$C$76:$CN$80,2,FALSE)))))</f>
        <v/>
      </c>
      <c r="AK23" s="43" t="str">
        <f>IF(ISERROR(HLOOKUP($A23,'Enter data here!'!$C$76:$CN$80,4,FALSE)),"",IF('Enter data here!'!$CP$77=0,"",IF(HLOOKUP($A23,'Enter data here!'!$C$76:$CN$80,4,FALSE)=0,"",(HLOOKUP($A23,'Enter data here!'!$C$76:$CN$80,4,FALSE)))))</f>
        <v/>
      </c>
      <c r="AL23" s="43" t="str">
        <f>IF(ISERROR(HLOOKUP($A23,'Enter data here!'!$C$81:$CN$85,4,FALSE)),"",IF('Enter data here!'!$CP$82=0,"",IF(HLOOKUP($A23,'Enter data here!'!$C$81:$CN$85,4,FALSE)=0,"",(HLOOKUP($A23,'Enter data here!'!$C$81:$CN$85,5,FALSE)))))</f>
        <v/>
      </c>
      <c r="AM23" s="43" t="str">
        <f>IF(ISERROR(HLOOKUP($A23,'Enter data here!'!$C$81:$CN$85,4,FALSE)),"",IF('Enter data here!'!$CP$82=0,"",IF(HLOOKUP($A23,'Enter data here!'!$C$81:$CN$85,4,FALSE)=0,"",(HLOOKUP($A23,'Enter data here!'!$C$81:$CN$85,2,FALSE)))))</f>
        <v/>
      </c>
      <c r="AN23" s="43" t="str">
        <f>IF(ISERROR(HLOOKUP($A23,'Enter data here!'!$C$81:$CN$85,4,FALSE)),"",IF('Enter data here!'!$CP$82=0,"",IF(HLOOKUP($A23,'Enter data here!'!$C$81:$CN$85,4,FALSE)=0,"",(HLOOKUP($A23,'Enter data here!'!$C$81:$CN$85,4,FALSE)))))</f>
        <v/>
      </c>
      <c r="AO23" s="43" t="str">
        <f>IF(ISERROR(HLOOKUP($A23,'Enter data here!'!$C$86:$CN$90,4,FALSE)),"",IF('Enter data here!'!$CP$87=0,"",IF(HLOOKUP($A23,'Enter data here!'!$C$86:$CN$90,4,FALSE)=0,"",(HLOOKUP($A23,'Enter data here!'!$C$86:$CN$90,5,FALSE)))))</f>
        <v/>
      </c>
      <c r="AP23" s="43" t="str">
        <f>IF(ISERROR(HLOOKUP($A23,'Enter data here!'!$C$86:$CN$90,4,FALSE)),"",IF('Enter data here!'!$CP$87=0,"",IF(HLOOKUP($A23,'Enter data here!'!$C$86:$CN$90,4,FALSE)=0,"",(HLOOKUP($A23,'Enter data here!'!$C$86:$CN$90,2,FALSE)))))</f>
        <v/>
      </c>
      <c r="AQ23" s="43" t="str">
        <f>IF(ISERROR(HLOOKUP($A23,'Enter data here!'!$C$86:$CN$90,4,FALSE)),"",IF('Enter data here!'!$CP$87=0,"",IF(HLOOKUP($A23,'Enter data here!'!$C$86:$CN$90,4,FALSE)=0,"",(HLOOKUP($A23,'Enter data here!'!$C$86:$CN$90,4,FALSE)))))</f>
        <v/>
      </c>
      <c r="AR23" s="43" t="str">
        <f>IF(ISERROR(HLOOKUP($A23,'Enter data here!'!$C$91:$CN$95,4,FALSE)),"",IF('Enter data here!'!$CP$92=0,"",IF(HLOOKUP($A23,'Enter data here!'!$C$91:$CN$95,4,FALSE)=0,"",(HLOOKUP($A23,'Enter data here!'!$C$91:$CN$95,5,FALSE)))))</f>
        <v/>
      </c>
      <c r="AS23" s="43" t="str">
        <f>IF(ISERROR(HLOOKUP($A23,'Enter data here!'!$C$91:$CN$95,4,FALSE)),"",IF('Enter data here!'!$CP$92=0,"",IF(HLOOKUP($A23,'Enter data here!'!$C$91:$CN$95,4,FALSE)=0,"",(HLOOKUP($A23,'Enter data here!'!$C$91:$CN$95,2,FALSE)))))</f>
        <v/>
      </c>
      <c r="AT23" s="43" t="str">
        <f>IF(ISERROR(HLOOKUP($A23,'Enter data here!'!$C$91:$CN$95,4,FALSE)),"",IF('Enter data here!'!$CP$92=0,"",IF(HLOOKUP($A23,'Enter data here!'!$C$91:$CN$95,4,FALSE)=0,"",(HLOOKUP($A23,'Enter data here!'!$C$91:$CN$95,4,FALSE)))))</f>
        <v/>
      </c>
      <c r="AU23" s="43" t="str">
        <f>IF(ISERROR(HLOOKUP($A23,'Enter data here!'!$C$96:$CN$100,4,FALSE)),"",IF('Enter data here!'!$CP$97=0,"",IF(HLOOKUP($A23,'Enter data here!'!$C$96:$CN$100,4,FALSE)=0,"",(HLOOKUP($A23,'Enter data here!'!$C$96:$CN$100,5,FALSE)))))</f>
        <v/>
      </c>
      <c r="AV23" s="43" t="str">
        <f>IF(ISERROR(HLOOKUP($A23,'Enter data here!'!$C$96:$CN$100,4,FALSE)),"",IF('Enter data here!'!$CP$97=0,"",IF(HLOOKUP($A23,'Enter data here!'!$C$96:$CN$100,4,FALSE)=0,"",(HLOOKUP($A23,'Enter data here!'!$C$96:$CN$100,2,FALSE)))))</f>
        <v/>
      </c>
      <c r="AW23" s="43" t="str">
        <f>IF(ISERROR(HLOOKUP($A23,'Enter data here!'!$C$96:$CN$100,4,FALSE)),"",IF('Enter data here!'!$CP$97=0,"",IF(HLOOKUP($A23,'Enter data here!'!$C$96:$CN$100,4,FALSE)=0,"",(HLOOKUP($A23,'Enter data here!'!$C$96:$CN$100,4,FALSE)))))</f>
        <v/>
      </c>
      <c r="AX23" s="43" t="str">
        <f>IF(ISERROR(HLOOKUP($A23,'Enter data here!'!$C$101:$CN$105,4,FALSE)),"",IF('Enter data here!'!$CP$102=0,"",IF(HLOOKUP($A23,'Enter data here!'!$C$101:$CN$105,4,FALSE)=0,"",(HLOOKUP($A23,'Enter data here!'!$C$101:$CN$105,5,FALSE)))))</f>
        <v/>
      </c>
      <c r="AY23" s="43" t="str">
        <f>IF(ISERROR(HLOOKUP($A23,'Enter data here!'!$C$101:$CN$105,4,FALSE)),"",IF('Enter data here!'!$CP$102=0,"",IF(HLOOKUP($A23,'Enter data here!'!$C$101:$CN$105,4,FALSE)=0,"",(HLOOKUP($A23,'Enter data here!'!$C$101:$CN$105,2,FALSE)))))</f>
        <v/>
      </c>
      <c r="AZ23" s="43" t="str">
        <f>IF(ISERROR(HLOOKUP($A23,'Enter data here!'!$C$101:$CN$105,4,FALSE)),"",IF('Enter data here!'!$CP$102=0,"",IF(HLOOKUP($A23,'Enter data here!'!$C$101:$CN$105,4,FALSE)=0,"",(HLOOKUP($A23,'Enter data here!'!$C$101:$CN$105,4,FALSE)))))</f>
        <v/>
      </c>
      <c r="BA23" s="43" t="str">
        <f>IF(ISERROR(HLOOKUP($A23,'Enter data here!'!$C$106:$CN$110,4,FALSE)),"",IF('Enter data here!'!$CP$107=0,"",IF(HLOOKUP($A23,'Enter data here!'!$C$106:$CN$110,4,FALSE)=0,"",(HLOOKUP($A23,'Enter data here!'!$C$106:$CN$110,5,FALSE)))))</f>
        <v/>
      </c>
      <c r="BB23" s="43" t="str">
        <f>IF(ISERROR(HLOOKUP($A23,'Enter data here!'!$C$106:$CN$110,4,FALSE)),"",IF('Enter data here!'!$CP$107=0,"",IF(HLOOKUP($A23,'Enter data here!'!$C$106:$CN$110,4,FALSE)=0,"",(HLOOKUP($A23,'Enter data here!'!$C$106:$CN$110,2,FALSE)))))</f>
        <v/>
      </c>
      <c r="BC23" s="43" t="str">
        <f>IF(ISERROR(HLOOKUP($A23,'Enter data here!'!$C$106:$CN$110,4,FALSE)),"",IF('Enter data here!'!$CP$107=0,"",IF(HLOOKUP($A23,'Enter data here!'!$C$106:$CN$110,4,FALSE)=0,"",(HLOOKUP($A23,'Enter data here!'!$C$106:$CN$110,4,FALSE)))))</f>
        <v/>
      </c>
      <c r="BD23" s="43" t="str">
        <f>IF(ISERROR(HLOOKUP($A23,'Enter data here!'!$C$111:$CN$115,4,FALSE)),"",IF('Enter data here!'!$CP$112=0,"",IF(HLOOKUP($A23,'Enter data here!'!$C$111:$CN$115,4,FALSE)=0,"",(HLOOKUP($A23,'Enter data here!'!$C$111:$CN$115,5,FALSE)))))</f>
        <v/>
      </c>
      <c r="BE23" s="43" t="str">
        <f>IF(ISERROR(HLOOKUP($A23,'Enter data here!'!$C$111:$CN$115,4,FALSE)),"",IF('Enter data here!'!$CP$112=0,"",IF(HLOOKUP($A23,'Enter data here!'!$C$111:$CN$115,4,FALSE)=0,"",(HLOOKUP($A23,'Enter data here!'!$C$111:$CN$115,2,FALSE)))))</f>
        <v/>
      </c>
      <c r="BF23" s="43" t="str">
        <f>IF(ISERROR(HLOOKUP($A23,'Enter data here!'!$C$111:$CN$115,4,FALSE)),"",IF('Enter data here!'!$CP$112=0,"",IF(HLOOKUP($A23,'Enter data here!'!$C$111:$CN$115,4,FALSE)=0,"",(HLOOKUP($A23,'Enter data here!'!$C$111:$CN$115,4,FALSE)))))</f>
        <v/>
      </c>
      <c r="BG23" s="43" t="str">
        <f>IF(ISERROR(HLOOKUP($A23,'Enter data here!'!$C$116:$CN$120,4,FALSE)),"",IF('Enter data here!'!$CP$117=0,"",IF(HLOOKUP($A23,'Enter data here!'!$C$116:$CN$120,4,FALSE)=0,"",(HLOOKUP($A23,'Enter data here!'!$C$116:$CN$120,5,FALSE)))))</f>
        <v/>
      </c>
      <c r="BH23" s="53" t="str">
        <f>IF(ISERROR(HLOOKUP($A23,'Enter data here!'!$C$116:$CN$120,4,FALSE)),"",IF('Enter data here!'!$CP$117=0,"",IF(HLOOKUP($A23,'Enter data here!'!$C$116:$CN$120,4,FALSE)=0,"",(HLOOKUP($A23,'Enter data here!'!$C$116:$CN$120,2,FALSE)))))</f>
        <v/>
      </c>
      <c r="BI23" s="53" t="str">
        <f>IF(ISERROR(HLOOKUP($A23,'Enter data here!'!$C$116:$CN$120,4,FALSE)),"",IF('Enter data here!'!$CP$117=0,"",IF(HLOOKUP($A23,'Enter data here!'!$C$116:$CN$120,4,FALSE)=0,"",(HLOOKUP($A23,'Enter data here!'!$C$116:$CN$120,4,FALSE)))))</f>
        <v/>
      </c>
      <c r="BJ23" s="53" t="str">
        <f>IF(ISERROR(HLOOKUP($A23,'Enter data here!'!$C$121:$CN$125,4,FALSE)),"",IF('Enter data here!'!$CP$122=0,"",IF(HLOOKUP($A23,'Enter data here!'!$C$121:$CN$125,4,FALSE)=0,"",(HLOOKUP($A23,'Enter data here!'!$C$121:$CN$125,5,FALSE)))))</f>
        <v/>
      </c>
      <c r="BK23" s="53" t="str">
        <f>IF(ISERROR(HLOOKUP($A23,'Enter data here!'!$C$121:$CN$125,4,FALSE)),"",IF('Enter data here!'!$CP$122=0,"",IF(HLOOKUP($A23,'Enter data here!'!$C$121:$CN$125,4,FALSE)=0,"",(HLOOKUP($A23,'Enter data here!'!$C$121:$CN$125,2,FALSE)))))</f>
        <v/>
      </c>
      <c r="BL23" s="53" t="str">
        <f>IF(ISERROR(HLOOKUP($A23,'Enter data here!'!$C$121:$CN$125,4,FALSE)),"",IF('Enter data here!'!$CP$122=0,"",IF(HLOOKUP($A23,'Enter data here!'!$C$121:$CN$125,4,FALSE)=0,"",(HLOOKUP($A23,'Enter data here!'!$C$121:$CN$125,4,FALSE)))))</f>
        <v/>
      </c>
      <c r="BM23" s="53" t="str">
        <f>IF(ISERROR(HLOOKUP($A23,'Enter data here!'!$C$126:$CN$130,4,FALSE)),"",IF('Enter data here!'!$CP$127=0,"",IF(HLOOKUP($A23,'Enter data here!'!$C$126:$CN$130,4,FALSE)=0,"",(HLOOKUP($A23,'Enter data here!'!$C$126:$CN$130,5,FALSE)))))</f>
        <v/>
      </c>
      <c r="BN23" s="53" t="str">
        <f>IF(ISERROR(HLOOKUP($A23,'Enter data here!'!$C$126:$CN$130,4,FALSE)),"",IF('Enter data here!'!$CP$127=0,"",IF(HLOOKUP($A23,'Enter data here!'!$C$126:$CN$130,4,FALSE)=0,"",(HLOOKUP($A23,'Enter data here!'!$C$126:$CN$130,2,FALSE)))))</f>
        <v/>
      </c>
      <c r="BO23" s="53" t="str">
        <f>IF(ISERROR(HLOOKUP($A23,'Enter data here!'!$C$126:$CN$130,4,FALSE)),"",IF('Enter data here!'!$CP$127=0,"",IF(HLOOKUP($A23,'Enter data here!'!$C$126:$CN$130,4,FALSE)=0,"",(HLOOKUP($A23,'Enter data here!'!$C$126:$CN$130,4,FALSE)))))</f>
        <v/>
      </c>
      <c r="BP23" s="53" t="str">
        <f>IF(ISERROR(HLOOKUP($A23,'Enter data here!'!$C$131:$CN$135,4,FALSE)),"",IF('Enter data here!'!$CP$132=0,"",IF(HLOOKUP($A23,'Enter data here!'!$C$131:$CN$135,4,FALSE)=0,"",(HLOOKUP($A23,'Enter data here!'!$C$131:$CN$135,5,FALSE)))))</f>
        <v/>
      </c>
      <c r="BQ23" s="53" t="str">
        <f>IF(ISERROR(HLOOKUP($A23,'Enter data here!'!$C$131:$CN$135,4,FALSE)),"",IF('Enter data here!'!$CP$132=0,"",IF(HLOOKUP($A23,'Enter data here!'!$C$131:$CN$135,4,FALSE)=0,"",(HLOOKUP($A23,'Enter data here!'!$C$131:$CN$135,2,FALSE)))))</f>
        <v/>
      </c>
      <c r="BR23" s="53" t="str">
        <f>IF(ISERROR(HLOOKUP($A23,'Enter data here!'!$C$131:$CN$135,4,FALSE)),"",IF('Enter data here!'!$CP$132=0,"",IF(HLOOKUP($A23,'Enter data here!'!$C$131:$CN$135,4,FALSE)=0,"",(HLOOKUP($A23,'Enter data here!'!$C$131:$CN$135,4,FALSE)))))</f>
        <v/>
      </c>
      <c r="BS23" s="53" t="str">
        <f>IF(ISERROR(HLOOKUP($A23,'Enter data here!'!$C$136:$CN$140,4,FALSE)),"",IF('Enter data here!'!$CP$137=0,"",IF(HLOOKUP($A23,'Enter data here!'!$C$136:$CN$140,4,FALSE)=0,"",(HLOOKUP($A23,'Enter data here!'!$C$136:$CN$140,5,FALSE)))))</f>
        <v/>
      </c>
      <c r="BT23" s="53" t="str">
        <f>IF(ISERROR(HLOOKUP($A23,'Enter data here!'!$C$136:$CN$140,4,FALSE)),"",IF('Enter data here!'!$CP$137=0,"",IF(HLOOKUP($A23,'Enter data here!'!$C$136:$CN$140,4,FALSE)=0,"",(HLOOKUP($A23,'Enter data here!'!$C$136:$CN$140,2,FALSE)))))</f>
        <v/>
      </c>
      <c r="BU23" s="53" t="str">
        <f>IF(ISERROR(HLOOKUP($A23,'Enter data here!'!$C$136:$CN$140,4,FALSE)),"",IF('Enter data here!'!$CP$137=0,"",IF(HLOOKUP($A23,'Enter data here!'!$C$136:$CN$140,4,FALSE)=0,"",(HLOOKUP($A23,'Enter data here!'!$C$136:$CN$140,4,FALSE)))))</f>
        <v/>
      </c>
      <c r="BV23" s="53" t="str">
        <f>IF(ISERROR(HLOOKUP($A23,'Enter data here!'!$C$141:$CN$145,4,FALSE)),"",IF('Enter data here!'!$CP$142=0,"",IF(HLOOKUP($A23,'Enter data here!'!$C$141:$CN$145,4,FALSE)=0,"",(HLOOKUP($A23,'Enter data here!'!$C$141:$CN$145,5,FALSE)))))</f>
        <v/>
      </c>
      <c r="BW23" s="53" t="str">
        <f>IF(ISERROR(HLOOKUP($A23,'Enter data here!'!$C$141:$CN$145,4,FALSE)),"",IF('Enter data here!'!$CP$142=0,"",IF(HLOOKUP($A23,'Enter data here!'!$C$141:$CN$145,4,FALSE)=0,"",(HLOOKUP($A23,'Enter data here!'!$C$141:$CN$145,2,FALSE)))))</f>
        <v/>
      </c>
      <c r="BX23" s="53" t="str">
        <f>IF(ISERROR(HLOOKUP($A23,'Enter data here!'!$C$141:$CN$145,4,FALSE)),"",IF('Enter data here!'!$CP$142=0,"",IF(HLOOKUP($A23,'Enter data here!'!$C$141:$CN$145,4,FALSE)=0,"",(HLOOKUP($A23,'Enter data here!'!$C$141:$CN$145,4,FALSE)))))</f>
        <v/>
      </c>
      <c r="BY23" s="53" t="str">
        <f>IF(ISERROR(HLOOKUP($A23,'Enter data here!'!$C$146:$CN$150,4,FALSE)),"",IF('Enter data here!'!$CP$147=0,"",IF(HLOOKUP($A23,'Enter data here!'!$C$146:$CN$150,4,FALSE)=0,"",(HLOOKUP($A23,'Enter data here!'!$C$146:$CN$150,5,FALSE)))))</f>
        <v/>
      </c>
      <c r="BZ23" s="53" t="str">
        <f>IF(ISERROR(HLOOKUP($A23,'Enter data here!'!$C$146:$CN$150,4,FALSE)),"",IF('Enter data here!'!$CP$147=0,"",IF(HLOOKUP($A23,'Enter data here!'!$C$146:$CN$150,4,FALSE)=0,"",(HLOOKUP($A23,'Enter data here!'!$C$146:$CN$150,2,FALSE)))))</f>
        <v/>
      </c>
      <c r="CA23" s="53" t="str">
        <f>IF(ISERROR(HLOOKUP($A23,'Enter data here!'!$C$146:$CN$150,4,FALSE)),"",IF('Enter data here!'!$CP$147=0,"",IF(HLOOKUP($A23,'Enter data here!'!$C$146:$CN$150,4,FALSE)=0,"",(HLOOKUP($A23,'Enter data here!'!$C$146:$CN$150,4,FALSE)))))</f>
        <v/>
      </c>
      <c r="CB23" s="53" t="str">
        <f>IF(ISERROR(HLOOKUP($A23,'Enter data here!'!$C$151:$CN$155,4,FALSE)),"",IF('Enter data here!'!$CP$152=0,"",IF(HLOOKUP($A23,'Enter data here!'!$C$151:$CN$155,4,FALSE)=0,"",(HLOOKUP($A23,'Enter data here!'!$C$151:$CN$155,5,FALSE)))))</f>
        <v/>
      </c>
      <c r="CC23" s="53" t="str">
        <f>IF(ISERROR(HLOOKUP($A23,'Enter data here!'!$C$151:$CN$155,4,FALSE)),"",IF('Enter data here!'!$CP$152=0,"",IF(HLOOKUP($A23,'Enter data here!'!$C$151:$CN$155,4,FALSE)=0,"",(HLOOKUP($A23,'Enter data here!'!$C$151:$CN$155,2,FALSE)))))</f>
        <v/>
      </c>
      <c r="CD23" s="53" t="str">
        <f>IF(ISERROR(HLOOKUP($A23,'Enter data here!'!$C$151:$CN$155,4,FALSE)),"",IF('Enter data here!'!$CP$152=0,"",IF(HLOOKUP($A23,'Enter data here!'!$C$151:$CN$155,4,FALSE)=0,"",(HLOOKUP($A23,'Enter data here!'!$C$151:$CN$155,4,FALSE)))))</f>
        <v/>
      </c>
      <c r="CE23" s="53" t="str">
        <f>IF(ISERROR(HLOOKUP($A23,'Enter data here!'!$C$156:$CN$160,4,FALSE)),"",IF('Enter data here!'!$CP$157=0,"",IF(HLOOKUP($A23,'Enter data here!'!$C$156:$CN$160,4,FALSE)=0,"",(HLOOKUP($A23,'Enter data here!'!$C$156:$CN$160,5,FALSE)))))</f>
        <v/>
      </c>
      <c r="CF23" s="53" t="str">
        <f>IF(ISERROR(HLOOKUP($A23,'Enter data here!'!$C$156:$CN$160,4,FALSE)),"",IF('Enter data here!'!$CP$157=0,"",IF(HLOOKUP($A23,'Enter data here!'!$C$156:$CN$160,4,FALSE)=0,"",(HLOOKUP($A23,'Enter data here!'!$C$156:$CN$160,2,FALSE)))))</f>
        <v/>
      </c>
      <c r="CG23" s="53" t="str">
        <f>IF(ISERROR(HLOOKUP($A23,'Enter data here!'!$C$156:$CN$160,4,FALSE)),"",IF('Enter data here!'!$CP$157=0,"",IF(HLOOKUP($A23,'Enter data here!'!$C$156:$CN$160,4,FALSE)=0,"",(HLOOKUP($A23,'Enter data here!'!$C$156:$CN$160,4,FALSE)))))</f>
        <v/>
      </c>
      <c r="CH23" s="53" t="str">
        <f>IF(ISERROR(HLOOKUP($A23,'Enter data here!'!$C$161:$CN$165,4,FALSE)),"",IF('Enter data here!'!$CP$162=0,"",IF(HLOOKUP($A23,'Enter data here!'!$C$161:$CN$165,4,FALSE)=0,"",(HLOOKUP($A23,'Enter data here!'!$C$161:$CN$165,5,FALSE)))))</f>
        <v/>
      </c>
      <c r="CI23" s="53" t="str">
        <f>IF(ISERROR(HLOOKUP($A23,'Enter data here!'!$C$161:$CN$165,4,FALSE)),"",IF('Enter data here!'!$CP$162=0,"",IF(HLOOKUP($A23,'Enter data here!'!$C$161:$CN$165,4,FALSE)=0,"",(HLOOKUP($A23,'Enter data here!'!$C$161:$CN$165,2,FALSE)))))</f>
        <v/>
      </c>
      <c r="CJ23" s="53" t="str">
        <f>IF(ISERROR(HLOOKUP($A23,'Enter data here!'!$C$161:$CN$165,4,FALSE)),"",IF('Enter data here!'!$CP$162=0,"",IF(HLOOKUP($A23,'Enter data here!'!$C$161:$CN$165,4,FALSE)=0,"",(HLOOKUP($A23,'Enter data here!'!$C$161:$CN$165,4,FALSE)))))</f>
        <v/>
      </c>
      <c r="CK23" s="53" t="str">
        <f>IF(ISERROR(HLOOKUP($A23,'Enter data here!'!$C$166:$CN$170,4,FALSE)),"",IF('Enter data here!'!$CP$167=0,"",IF(HLOOKUP($A23,'Enter data here!'!$C$166:$CN$170,4,FALSE)=0,"",(HLOOKUP($A23,'Enter data here!'!$C$166:$CN$170,5,FALSE)))))</f>
        <v/>
      </c>
      <c r="CL23" s="53" t="str">
        <f>IF(ISERROR(HLOOKUP($A23,'Enter data here!'!$C$166:$CN$170,4,FALSE)),"",IF('Enter data here!'!$CP$167=0,"",IF(HLOOKUP($A23,'Enter data here!'!$C$166:$CN$170,4,FALSE)=0,"",(HLOOKUP($A23,'Enter data here!'!$C$166:$CN$170,2,FALSE)))))</f>
        <v/>
      </c>
      <c r="CM23" s="53" t="str">
        <f>IF(ISERROR(HLOOKUP($A23,'Enter data here!'!$C$166:$CN$170,4,FALSE)),"",IF('Enter data here!'!$CP$167=0,"",IF(HLOOKUP($A23,'Enter data here!'!$C$166:$CN$170,4,FALSE)=0,"",(HLOOKUP($A23,'Enter data here!'!$C$166:$CN$170,4,FALSE)))))</f>
        <v/>
      </c>
      <c r="CN23" s="53" t="str">
        <f>IF(ISERROR(HLOOKUP($A23,'Enter data here!'!$C$171:$CN$175,4,FALSE)),"",IF('Enter data here!'!$CP$172=0,"",IF(HLOOKUP($A23,'Enter data here!'!$C$171:$CN$175,4,FALSE)=0,"",(HLOOKUP($A23,'Enter data here!'!$C$171:$CN$175,5,FALSE)))))</f>
        <v/>
      </c>
      <c r="CO23" s="53" t="str">
        <f>IF(ISERROR(HLOOKUP($A23,'Enter data here!'!$C$171:$CN$175,4,FALSE)),"",IF('Enter data here!'!$CP$172=0,"",IF(HLOOKUP($A23,'Enter data here!'!$C$171:$CN$175,4,FALSE)=0,"",(HLOOKUP($A23,'Enter data here!'!$C$171:$CN$175,2,FALSE)))))</f>
        <v/>
      </c>
      <c r="CP23" s="53" t="str">
        <f>IF(ISERROR(HLOOKUP($A23,'Enter data here!'!$C$171:$CN$175,4,FALSE)),"",IF('Enter data here!'!$CP$172=0,"",IF(HLOOKUP($A23,'Enter data here!'!$C$171:$CN$175,4,FALSE)=0,"",(HLOOKUP($A23,'Enter data here!'!$C$171:$CN$175,4,FALSE)))))</f>
        <v/>
      </c>
      <c r="CQ23" s="53" t="str">
        <f>IF(ISERROR(HLOOKUP($A23,'Enter data here!'!$C$176:$CN$180,4,FALSE)),"",IF('Enter data here!'!$CP$177=0,"",IF(HLOOKUP($A23,'Enter data here!'!$C$176:$CN$180,4,FALSE)=0,"",(HLOOKUP($A23,'Enter data here!'!$C$176:$CN$180,5,FALSE)))))</f>
        <v/>
      </c>
      <c r="CR23" s="53" t="str">
        <f>IF(ISERROR(HLOOKUP($A23,'Enter data here!'!$C$176:$CN$180,4,FALSE)),"",IF('Enter data here!'!$CP$177=0,"",IF(HLOOKUP($A23,'Enter data here!'!$C$176:$CN$180,4,FALSE)=0,"",(HLOOKUP($A23,'Enter data here!'!$C$176:$CN$180,2,FALSE)))))</f>
        <v/>
      </c>
      <c r="CS23" s="53" t="str">
        <f>IF(ISERROR(HLOOKUP($A23,'Enter data here!'!$C$176:$CN$180,4,FALSE)),"",IF('Enter data here!'!$CP$177=0,"",IF(HLOOKUP($A23,'Enter data here!'!$C$176:$CN$180,4,FALSE)=0,"",(HLOOKUP($A23,'Enter data here!'!$C$176:$CN$180,4,FALSE)))))</f>
        <v/>
      </c>
      <c r="CT23" s="53" t="str">
        <f>IF(ISERROR(HLOOKUP($A23,'Enter data here!'!$C$181:$CN$185,4,FALSE)),"",IF('Enter data here!'!$CP$182=0,"",IF(HLOOKUP($A23,'Enter data here!'!$C$181:$CN$185,4,FALSE)=0,"",(HLOOKUP($A23,'Enter data here!'!$C$181:$CN$185,5,FALSE)))))</f>
        <v/>
      </c>
      <c r="CU23" s="53" t="str">
        <f>IF(ISERROR(HLOOKUP($A23,'Enter data here!'!$C$181:$CN$185,4,FALSE)),"",IF('Enter data here!'!$CP$182=0,"",IF(HLOOKUP($A23,'Enter data here!'!$C$181:$CN$185,4,FALSE)=0,"",(HLOOKUP($A23,'Enter data here!'!$C$181:$CN$185,2,FALSE)))))</f>
        <v/>
      </c>
      <c r="CV23" s="53" t="str">
        <f>IF(ISERROR(HLOOKUP($A23,'Enter data here!'!$C$181:$CN$185,4,FALSE)),"",IF('Enter data here!'!$CP$182=0,"",IF(HLOOKUP($A23,'Enter data here!'!$C$181:$CN$185,4,FALSE)=0,"",(HLOOKUP($A23,'Enter data here!'!$C$181:$CN$185,4,FALSE)))))</f>
        <v/>
      </c>
      <c r="CW23" s="53" t="str">
        <f>IF(ISERROR(HLOOKUP($A23,'Enter data here!'!$C$186:$CN$190,4,FALSE)),"",IF('Enter data here!'!$CP$187=0,"",IF(HLOOKUP($A23,'Enter data here!'!$C$186:$CN$190,4,FALSE)=0,"",(HLOOKUP($A23,'Enter data here!'!$C$186:$CN$190,5,FALSE)))))</f>
        <v/>
      </c>
      <c r="CX23" s="53" t="str">
        <f>IF(ISERROR(HLOOKUP($A23,'Enter data here!'!$C$186:$CN$190,4,FALSE)),"",IF('Enter data here!'!$CP$187=0,"",IF(HLOOKUP($A23,'Enter data here!'!$C$186:$CN$190,4,FALSE)=0,"",(HLOOKUP($A23,'Enter data here!'!$C$186:$CN$190,2,FALSE)))))</f>
        <v/>
      </c>
      <c r="CY23" s="53" t="str">
        <f>IF(ISERROR(HLOOKUP($A23,'Enter data here!'!$C$186:$CN$190,4,FALSE)),"",IF('Enter data here!'!$CP$187=0,"",IF(HLOOKUP($A23,'Enter data here!'!$C$186:$CN$190,4,FALSE)=0,"",(HLOOKUP($A23,'Enter data here!'!$C$186:$CN$190,4,FALSE)))))</f>
        <v/>
      </c>
      <c r="CZ23" s="53" t="str">
        <f>IF(ISERROR(HLOOKUP($A23,'Enter data here!'!$C$191:$CN$195,4,FALSE)),"",IF('Enter data here!'!$CP$192=0,"",IF(HLOOKUP($A23,'Enter data here!'!$C$191:$CN$195,4,FALSE)=0,"",(HLOOKUP($A23,'Enter data here!'!$C$191:$CN$195,5,FALSE)))))</f>
        <v/>
      </c>
      <c r="DA23" s="53" t="str">
        <f>IF(ISERROR(HLOOKUP($A23,'Enter data here!'!$C$191:$CN$195,4,FALSE)),"",IF('Enter data here!'!$CP$192=0,"",IF(HLOOKUP($A23,'Enter data here!'!$C$191:$CN$195,4,FALSE)=0,"",(HLOOKUP($A23,'Enter data here!'!$C$191:$CN$195,2,FALSE)))))</f>
        <v/>
      </c>
      <c r="DB23" s="53" t="str">
        <f>IF(ISERROR(HLOOKUP($A23,'Enter data here!'!$C$191:$CN$195,4,FALSE)),"",IF('Enter data here!'!$CP$192=0,"",IF(HLOOKUP($A23,'Enter data here!'!$C$191:$CN$195,4,FALSE)=0,"",(HLOOKUP($A23,'Enter data here!'!$C$191:$CN$195,4,FALSE)))))</f>
        <v/>
      </c>
      <c r="DC23" s="53" t="str">
        <f>IF(ISERROR(HLOOKUP($A23,'Enter data here!'!$C$196:$CN$200,4,FALSE)),"",IF('Enter data here!'!$CP$197=0,"",IF(HLOOKUP($A23,'Enter data here!'!$C$196:$CN$200,4,FALSE)=0,"",(HLOOKUP($A23,'Enter data here!'!$C$196:$CN$200,5,FALSE)))))</f>
        <v/>
      </c>
      <c r="DD23" s="53" t="str">
        <f>IF(ISERROR(HLOOKUP($A23,'Enter data here!'!$C$196:$CN$200,4,FALSE)),"",IF('Enter data here!'!$CP$197=0,"",IF(HLOOKUP($A23,'Enter data here!'!$C$196:$CN$200,4,FALSE)=0,"",(HLOOKUP($A23,'Enter data here!'!$C$196:$CN$200,2,FALSE)))))</f>
        <v/>
      </c>
      <c r="DE23" s="53" t="str">
        <f>IF(ISERROR(HLOOKUP($A23,'Enter data here!'!$C$196:$CN$200,4,FALSE)),"",IF('Enter data here!'!$CP$197=0,"",IF(HLOOKUP($A23,'Enter data here!'!$C$196:$CN$200,4,FALSE)=0,"",(HLOOKUP($A23,'Enter data here!'!$C$196:$CN$200,4,FALSE)))))</f>
        <v/>
      </c>
      <c r="DF23" s="53" t="str">
        <f>IF(ISERROR(HLOOKUP($A23,'Enter data here!'!$C$201:$CN$205,4,FALSE)),"",IF('Enter data here!'!$CP$202=0,"",IF(HLOOKUP($A23,'Enter data here!'!$C$201:$CN$205,4,FALSE)=0,"",(HLOOKUP($A23,'Enter data here!'!$C$201:$CN$205,5,FALSE)))))</f>
        <v/>
      </c>
      <c r="DG23" s="53" t="str">
        <f>IF(ISERROR(HLOOKUP($A23,'Enter data here!'!$C$201:$CN$205,4,FALSE)),"",IF('Enter data here!'!$CP$202=0,"",IF(HLOOKUP($A23,'Enter data here!'!$C$201:$CN$205,4,FALSE)=0,"",(HLOOKUP($A23,'Enter data here!'!$C$201:$CN$205,2,FALSE)))))</f>
        <v/>
      </c>
      <c r="DH23" s="53" t="str">
        <f>IF(ISERROR(HLOOKUP($A23,'Enter data here!'!$C$201:$CN$205,4,FALSE)),"",IF('Enter data here!'!$CP$202=0,"",IF(HLOOKUP($A23,'Enter data here!'!$C$201:$CN$205,4,FALSE)=0,"",(HLOOKUP($A23,'Enter data here!'!$C$201:$CN$205,4,FALSE)))))</f>
        <v/>
      </c>
      <c r="DI23" s="53" t="str">
        <f>IF(ISERROR(HLOOKUP($A23,'Enter data here!'!$C$206:$CN$210,4,FALSE)),"",IF('Enter data here!'!$CP$207=0,"",IF(HLOOKUP($A23,'Enter data here!'!$C$206:$CN$210,4,FALSE)=0,"",(HLOOKUP($A23,'Enter data here!'!$C$206:$CN$210,5,FALSE)))))</f>
        <v/>
      </c>
      <c r="DJ23" s="53" t="str">
        <f>IF(ISERROR(HLOOKUP($A23,'Enter data here!'!$C$206:$CN$210,4,FALSE)),"",IF('Enter data here!'!$CP$207=0,"",IF(HLOOKUP($A23,'Enter data here!'!$C$206:$CN$210,4,FALSE)=0,"",(HLOOKUP($A23,'Enter data here!'!$C$206:$CN$210,2,FALSE)))))</f>
        <v/>
      </c>
      <c r="DK23" s="53" t="str">
        <f>IF(ISERROR(HLOOKUP($A23,'Enter data here!'!$C$206:$CN$210,4,FALSE)),"",IF('Enter data here!'!$CP$207=0,"",IF(HLOOKUP($A23,'Enter data here!'!$C$206:$CN$210,4,FALSE)=0,"",(HLOOKUP($A23,'Enter data here!'!$C$206:$CN$210,4,FALSE)))))</f>
        <v/>
      </c>
      <c r="DL23" s="53" t="str">
        <f>IF(ISERROR(HLOOKUP($A23,'Enter data here!'!$C$211:$CN$215,4,FALSE)),"",IF('Enter data here!'!$CP$212=0,"",IF(HLOOKUP($A23,'Enter data here!'!$C$211:$CN$215,4,FALSE)=0,"",(HLOOKUP($A23,'Enter data here!'!$C$211:$CN$215,5,FALSE)))))</f>
        <v/>
      </c>
      <c r="DM23" s="53" t="str">
        <f>IF(ISERROR(HLOOKUP($A23,'Enter data here!'!$C$211:$CN$215,4,FALSE)),"",IF('Enter data here!'!$CP$212=0,"",IF(HLOOKUP($A23,'Enter data here!'!$C$211:$CN$215,4,FALSE)=0,"",(HLOOKUP($A23,'Enter data here!'!$C$211:$CN$215,2,FALSE)))))</f>
        <v/>
      </c>
      <c r="DN23" s="53" t="str">
        <f>IF(ISERROR(HLOOKUP($A23,'Enter data here!'!$C$211:$CN$215,4,FALSE)),"",IF('Enter data here!'!$CP$212=0,"",IF(HLOOKUP($A23,'Enter data here!'!$C$211:$CN$215,4,FALSE)=0,"",(HLOOKUP($A23,'Enter data here!'!$C$211:$CN$215,4,FALSE)))))</f>
        <v/>
      </c>
      <c r="DO23" s="53" t="str">
        <f>IF(ISERROR(HLOOKUP($A23,'Enter data here!'!$C$216:$CN$220,4,FALSE)),"",IF('Enter data here!'!$CP$217=0,"",IF(HLOOKUP($A23,'Enter data here!'!$C$216:$CN$220,4,FALSE)=0,"",(HLOOKUP($A23,'Enter data here!'!$C$216:$CN$220,5,FALSE)))))</f>
        <v/>
      </c>
      <c r="DP23" s="53" t="str">
        <f>IF(ISERROR(HLOOKUP($A23,'Enter data here!'!$C$216:$CN$220,4,FALSE)),"",IF('Enter data here!'!$CP$217=0,"",IF(HLOOKUP($A23,'Enter data here!'!$C$216:$CN$220,4,FALSE)=0,"",(HLOOKUP($A23,'Enter data here!'!$C$216:$CN$220,2,FALSE)))))</f>
        <v/>
      </c>
      <c r="DQ23" s="53" t="str">
        <f>IF(ISERROR(HLOOKUP($A23,'Enter data here!'!$C$216:$CN$220,4,FALSE)),"",IF('Enter data here!'!$CP$217=0,"",IF(HLOOKUP($A23,'Enter data here!'!$C$216:$CN$220,4,FALSE)=0,"",(HLOOKUP($A23,'Enter data here!'!$C$216:$CN$220,4,FALSE)))))</f>
        <v/>
      </c>
      <c r="DR23" s="53" t="str">
        <f>IF(ISERROR(HLOOKUP($A23,'Enter data here!'!$C$221:$CN$225,4,FALSE)),"",IF('Enter data here!'!$CP$222=0,"",IF(HLOOKUP($A23,'Enter data here!'!$C$221:$CN$225,4,FALSE)=0,"",(HLOOKUP($A23,'Enter data here!'!$C$221:$CN$225,5,FALSE)))))</f>
        <v/>
      </c>
      <c r="DS23" s="53" t="str">
        <f>IF(ISERROR(HLOOKUP($A23,'Enter data here!'!$C$221:$CN$225,4,FALSE)),"",IF('Enter data here!'!$CP$222=0,"",IF(HLOOKUP($A23,'Enter data here!'!$C$221:$CN$225,4,FALSE)=0,"",(HLOOKUP($A23,'Enter data here!'!$C$221:$CN$225,2,FALSE)))))</f>
        <v/>
      </c>
      <c r="DT23" s="53" t="str">
        <f>IF(ISERROR(HLOOKUP($A23,'Enter data here!'!$C$221:$CN$225,4,FALSE)),"",IF('Enter data here!'!$CP$222=0,"",IF(HLOOKUP($A23,'Enter data here!'!$C$221:$CN$225,4,FALSE)=0,"",(HLOOKUP($A23,'Enter data here!'!$C$221:$CN$225,4,FALSE)))))</f>
        <v/>
      </c>
    </row>
    <row r="24" spans="1:124">
      <c r="A24" s="13">
        <v>15</v>
      </c>
      <c r="B24" s="43" t="str">
        <f>IF(ISERROR(HLOOKUP($A24,'Enter data here!'!$C$21:$CN$25,4,FALSE)),"",IF('Enter data here!'!$CP$22=0,"",IF(HLOOKUP($A24,'Enter data here!'!$C$21:$CN$25,4,FALSE)=0,"",(HLOOKUP($A24,'Enter data here!'!$C$21:$CN$25,5,FALSE)))))</f>
        <v/>
      </c>
      <c r="C24" s="43" t="str">
        <f>IF(ISERROR(HLOOKUP($A24,'Enter data here!'!$C$21:$CN$25,4,FALSE)),"",IF('Enter data here!'!$CP$22=0,"",IF(HLOOKUP($A24,'Enter data here!'!$C$21:$CN$25,4,FALSE)=0,"",(HLOOKUP($A24,'Enter data here!'!$C$21:$CN$25,2,FALSE)))))</f>
        <v/>
      </c>
      <c r="D24" s="43" t="str">
        <f>IF(ISERROR(HLOOKUP($A24,'Enter data here!'!$C$21:$CN$25,4,FALSE)),"",IF('Enter data here!'!$CP$22=0,"",IF(HLOOKUP($A24,'Enter data here!'!$C$21:$CN$25,4,FALSE)=0,"",(HLOOKUP($A24,'Enter data here!'!$C$21:$CN$25,4,FALSE)))))</f>
        <v/>
      </c>
      <c r="E24" s="43" t="str">
        <f ca="1">IF(ISERROR(HLOOKUP($A24,'Enter data here!'!$C$26:$CN$30,4,FALSE)),"",IF('Enter data here!'!$CP$27=0,"",IF(HLOOKUP($A24,'Enter data here!'!$C$26:$CN$30,4,FALSE)=0,"",(HLOOKUP($A24,'Enter data here!'!$C$26:$CN$30,5,FALSE)))))</f>
        <v>Mike Shellim</v>
      </c>
      <c r="F24" s="43">
        <f ca="1">IF(ISERROR(HLOOKUP($A24,'Enter data here!'!$C$26:$CN$30,4,FALSE)),"",IF('Enter data here!'!$CP$27=0,"",IF(HLOOKUP($A24,'Enter data here!'!$C$26:$CN$30,4,FALSE)=0,"",(HLOOKUP($A24,'Enter data here!'!$C$26:$CN$30,2,FALSE)))))</f>
        <v>44.07</v>
      </c>
      <c r="G24" s="43">
        <f ca="1">IF(ISERROR(HLOOKUP($A24,'Enter data here!'!$C$26:$CN$30,4,FALSE)),"",IF('Enter data here!'!$CP$27=0,"",IF(HLOOKUP($A24,'Enter data here!'!$C$26:$CN$30,4,FALSE)=0,"",(HLOOKUP($A24,'Enter data here!'!$C$26:$CN$30,4,FALSE)))))</f>
        <v>845.7000226911714</v>
      </c>
      <c r="H24" s="43" t="str">
        <f ca="1">IF(ISERROR(HLOOKUP($A24,'Enter data here!'!$C$31:$CN$35,4,FALSE)),"",IF('Enter data here!'!$CP$32=0,"",IF(HLOOKUP($A24,'Enter data here!'!$C$31:$CN$35,4,FALSE)=0,"",(HLOOKUP($A24,'Enter data here!'!$C$31:$CN$35,5,FALSE)))))</f>
        <v>John Phillips</v>
      </c>
      <c r="I24" s="43">
        <f ca="1">IF(ISERROR(HLOOKUP($A24,'Enter data here!'!$C$31:$CN$35,4,FALSE)),"",IF('Enter data here!'!$CP$32=0,"",IF(HLOOKUP($A24,'Enter data here!'!$C$31:$CN$35,4,FALSE)=0,"",(HLOOKUP($A24,'Enter data here!'!$C$31:$CN$35,2,FALSE)))))</f>
        <v>42.34</v>
      </c>
      <c r="J24" s="43">
        <f ca="1">IF(ISERROR(HLOOKUP($A24,'Enter data here!'!$C$31:$CN$35,4,FALSE)),"",IF('Enter data here!'!$CP$32=0,"",IF(HLOOKUP($A24,'Enter data here!'!$C$31:$CN$35,4,FALSE)=0,"",(HLOOKUP($A24,'Enter data here!'!$C$31:$CN$35,4,FALSE)))))</f>
        <v>860.41568256966332</v>
      </c>
      <c r="K24" s="43" t="str">
        <f ca="1">IF(ISERROR(HLOOKUP($A24,'Enter data here!'!$C$36:$CN$40,4,FALSE)),"",IF('Enter data here!'!$CP$37=0,"",IF(HLOOKUP($A24,'Enter data here!'!$C$36:$CN$40,4,FALSE)=0,"",(HLOOKUP($A24,'Enter data here!'!$C$36:$CN$40,5,FALSE)))))</f>
        <v>Eberhard Rosemann</v>
      </c>
      <c r="L24" s="43">
        <f ca="1">IF(ISERROR(HLOOKUP($A24,'Enter data here!'!$C$36:$CN$40,4,FALSE)),"",IF('Enter data here!'!$CP$37=0,"",IF(HLOOKUP($A24,'Enter data here!'!$C$36:$CN$40,4,FALSE)=0,"",(HLOOKUP($A24,'Enter data here!'!$C$36:$CN$40,2,FALSE)))))</f>
        <v>40.9</v>
      </c>
      <c r="M24" s="43">
        <f ca="1">IF(ISERROR(HLOOKUP($A24,'Enter data here!'!$C$36:$CN$40,4,FALSE)),"",IF('Enter data here!'!$CP$37=0,"",IF(HLOOKUP($A24,'Enter data here!'!$C$36:$CN$40,4,FALSE)=0,"",(HLOOKUP($A24,'Enter data here!'!$C$36:$CN$40,4,FALSE)))))</f>
        <v>833.98533007333253</v>
      </c>
      <c r="N24" s="43" t="str">
        <f ca="1">IF(ISERROR(HLOOKUP($A24,'Enter data here!'!$C$41:$CN$45,4,FALSE)),"",IF('Enter data here!'!$CP$42=0,"",IF(HLOOKUP($A24,'Enter data here!'!$C$41:$CN$45,4,FALSE)=0,"",(HLOOKUP($A24,'Enter data here!'!$C$41:$CN$45,5,FALSE)))))</f>
        <v>Peter Gunning</v>
      </c>
      <c r="O24" s="43">
        <f ca="1">IF(ISERROR(HLOOKUP($A24,'Enter data here!'!$C$41:$CN$45,4,FALSE)),"",IF('Enter data here!'!$CP$42=0,"",IF(HLOOKUP($A24,'Enter data here!'!$C$41:$CN$45,4,FALSE)=0,"",(HLOOKUP($A24,'Enter data here!'!$C$41:$CN$45,2,FALSE)))))</f>
        <v>44.44</v>
      </c>
      <c r="P24" s="43">
        <f ca="1">IF(ISERROR(HLOOKUP($A24,'Enter data here!'!$C$41:$CN$45,4,FALSE)),"",IF('Enter data here!'!$CP$42=0,"",IF(HLOOKUP($A24,'Enter data here!'!$C$41:$CN$45,4,FALSE)=0,"",(HLOOKUP($A24,'Enter data here!'!$C$41:$CN$45,4,FALSE)))))</f>
        <v>841.58415841583223</v>
      </c>
      <c r="Q24" s="43" t="str">
        <f ca="1">IF(ISERROR(HLOOKUP($A24,'Enter data here!'!$C$46:$CN$50,4,FALSE)),"",IF('Enter data here!'!$CP$47=0,"",IF(HLOOKUP($A24,'Enter data here!'!$C$46:$CN$50,4,FALSE)=0,"",(HLOOKUP($A24,'Enter data here!'!$C$46:$CN$50,5,FALSE)))))</f>
        <v>Peter Gunning</v>
      </c>
      <c r="R24" s="43">
        <f ca="1">IF(ISERROR(HLOOKUP($A24,'Enter data here!'!$C$46:$CN$50,4,FALSE)),"",IF('Enter data here!'!$CP$47=0,"",IF(HLOOKUP($A24,'Enter data here!'!$C$46:$CN$50,4,FALSE)=0,"",(HLOOKUP($A24,'Enter data here!'!$C$46:$CN$50,2,FALSE)))))</f>
        <v>45.92</v>
      </c>
      <c r="S24" s="43">
        <f ca="1">IF(ISERROR(HLOOKUP($A24,'Enter data here!'!$C$46:$CN$50,4,FALSE)),"",IF('Enter data here!'!$CP$47=0,"",IF(HLOOKUP($A24,'Enter data here!'!$C$46:$CN$50,4,FALSE)=0,"",(HLOOKUP($A24,'Enter data here!'!$C$46:$CN$50,4,FALSE)))))</f>
        <v>853.65853658536344</v>
      </c>
      <c r="T24" s="43" t="str">
        <f ca="1">IF(ISERROR(HLOOKUP($A24,'Enter data here!'!$C$51:$CN$55,4,FALSE)),"",IF('Enter data here!'!$CP$52=0,"",IF(HLOOKUP($A24,'Enter data here!'!$C$51:$CN$55,4,FALSE)=0,"",(HLOOKUP($A24,'Enter data here!'!$C$51:$CN$55,5,FALSE)))))</f>
        <v>Søren Krogh</v>
      </c>
      <c r="U24" s="43">
        <f ca="1">IF(ISERROR(HLOOKUP($A24,'Enter data here!'!$C$51:$CN$55,4,FALSE)),"",IF('Enter data here!'!$CP$52=0,"",IF(HLOOKUP($A24,'Enter data here!'!$C$51:$CN$55,4,FALSE)=0,"",(HLOOKUP($A24,'Enter data here!'!$C$51:$CN$55,2,FALSE)))))</f>
        <v>46.6</v>
      </c>
      <c r="V24" s="43">
        <f ca="1">IF(ISERROR(HLOOKUP($A24,'Enter data here!'!$C$51:$CN$55,4,FALSE)),"",IF('Enter data here!'!$CP$52=0,"",IF(HLOOKUP($A24,'Enter data here!'!$C$51:$CN$55,4,FALSE)=0,"",(HLOOKUP($A24,'Enter data here!'!$C$51:$CN$55,4,FALSE)))))</f>
        <v>818.8841201716707</v>
      </c>
      <c r="W24" s="43" t="str">
        <f ca="1">IF(ISERROR(HLOOKUP($A24,'Enter data here!'!$C$56:$CN$60,4,FALSE)),"",IF('Enter data here!'!$CP$57=0,"",IF(HLOOKUP($A24,'Enter data here!'!$C$56:$CN$60,4,FALSE)=0,"",(HLOOKUP($A24,'Enter data here!'!$C$56:$CN$60,5,FALSE)))))</f>
        <v>Eberhard Rosemann</v>
      </c>
      <c r="X24" s="43">
        <f ca="1">IF(ISERROR(HLOOKUP($A24,'Enter data here!'!$C$56:$CN$60,4,FALSE)),"",IF('Enter data here!'!$CP$57=0,"",IF(HLOOKUP($A24,'Enter data here!'!$C$56:$CN$60,4,FALSE)=0,"",(HLOOKUP($A24,'Enter data here!'!$C$56:$CN$60,2,FALSE)))))</f>
        <v>43.63</v>
      </c>
      <c r="Y24" s="43">
        <f ca="1">IF(ISERROR(HLOOKUP($A24,'Enter data here!'!$C$56:$CN$60,4,FALSE)),"",IF('Enter data here!'!$CP$57=0,"",IF(HLOOKUP($A24,'Enter data here!'!$C$56:$CN$60,4,FALSE)=0,"",(HLOOKUP($A24,'Enter data here!'!$C$56:$CN$60,4,FALSE)))))</f>
        <v>847.81113912444539</v>
      </c>
      <c r="Z24" s="43" t="str">
        <f>IF(ISERROR(HLOOKUP($A24,'Enter data here!'!$C$61:$CN$65,4,FALSE)),"",IF('Enter data here!'!$CP$62=0,"",IF(HLOOKUP($A24,'Enter data here!'!$C$61:$CN$65,4,FALSE)=0,"",(HLOOKUP($A24,'Enter data here!'!$C$61:$CN$65,5,FALSE)))))</f>
        <v/>
      </c>
      <c r="AA24" s="43" t="str">
        <f>IF(ISERROR(HLOOKUP($A24,'Enter data here!'!$C$61:$CN$65,4,FALSE)),"",IF('Enter data here!'!$CP$62=0,"",IF(HLOOKUP($A24,'Enter data here!'!$C$61:$CN$65,4,FALSE)=0,"",(HLOOKUP($A24,'Enter data here!'!$C$61:$CN$65,2,FALSE)))))</f>
        <v/>
      </c>
      <c r="AB24" s="43" t="str">
        <f>IF(ISERROR(HLOOKUP($A24,'Enter data here!'!$C$61:$CN$65,4,FALSE)),"",IF('Enter data here!'!$CP$62=0,"",IF(HLOOKUP($A24,'Enter data here!'!$C$61:$CN$65,4,FALSE)=0,"",(HLOOKUP($A24,'Enter data here!'!$C$61:$CN$65,4,FALSE)))))</f>
        <v/>
      </c>
      <c r="AC24" s="43" t="str">
        <f>IF(ISERROR(HLOOKUP($A24,'Enter data here!'!$C$66:$CN$70,4,FALSE)),"",IF('Enter data here!'!$CP$67=0,"",IF(HLOOKUP($A24,'Enter data here!'!$C$66:$CN$70,4,FALSE)=0,"",(HLOOKUP($A24,'Enter data here!'!$C$66:$CN$70,5,FALSE)))))</f>
        <v/>
      </c>
      <c r="AD24" s="43" t="str">
        <f>IF(ISERROR(HLOOKUP($A24,'Enter data here!'!$C$66:$CN$70,4,FALSE)),"",IF('Enter data here!'!$CP$67=0,"",IF(HLOOKUP($A24,'Enter data here!'!$C$66:$CN$70,4,FALSE)=0,"",(HLOOKUP($A24,'Enter data here!'!$C$66:$CN$70,2,FALSE)))))</f>
        <v/>
      </c>
      <c r="AE24" s="43" t="str">
        <f>IF(ISERROR(HLOOKUP($A24,'Enter data here!'!$C$66:$CN$70,4,FALSE)),"",IF('Enter data here!'!$CP$67=0,"",IF(HLOOKUP($A24,'Enter data here!'!$C$66:$CN$70,4,FALSE)=0,"",(HLOOKUP($A24,'Enter data here!'!$C$66:$CN$70,4,FALSE)))))</f>
        <v/>
      </c>
      <c r="AF24" s="43" t="str">
        <f>IF(ISERROR(HLOOKUP($A24,'Enter data here!'!$C$71:$CN$75,4,FALSE)),"",IF('Enter data here!'!$CP$72=0,"",IF(HLOOKUP($A24,'Enter data here!'!$C$71:$CN$75,4,FALSE)=0,"",(HLOOKUP($A24,'Enter data here!'!$C$71:$CN$75,5,FALSE)))))</f>
        <v/>
      </c>
      <c r="AG24" s="43" t="str">
        <f>IF(ISERROR(HLOOKUP($A24,'Enter data here!'!$C$71:$CN$75,4,FALSE)),"",IF('Enter data here!'!$CP$72=0,"",IF(HLOOKUP($A24,'Enter data here!'!$C$71:$CN$75,4,FALSE)=0,"",(HLOOKUP($A24,'Enter data here!'!$C$71:$CN$75,2,FALSE)))))</f>
        <v/>
      </c>
      <c r="AH24" s="43" t="str">
        <f>IF(ISERROR(HLOOKUP($A24,'Enter data here!'!$C$71:$CN$75,4,FALSE)),"",IF('Enter data here!'!$CP$72=0,"",IF(HLOOKUP($A24,'Enter data here!'!$C$71:$CN$75,4,FALSE)=0,"",(HLOOKUP($A24,'Enter data here!'!$C$71:$CN$75,4,FALSE)))))</f>
        <v/>
      </c>
      <c r="AI24" s="43" t="str">
        <f>IF(ISERROR(HLOOKUP($A24,'Enter data here!'!$C$76:$CN$80,4,FALSE)),"",IF('Enter data here!'!$CP$77=0,"",IF(HLOOKUP($A24,'Enter data here!'!$C$76:$CN$80,4,FALSE)=0,"",(HLOOKUP($A24,'Enter data here!'!$C$76:$CN$80,5,FALSE)))))</f>
        <v/>
      </c>
      <c r="AJ24" s="43" t="str">
        <f>IF(ISERROR(HLOOKUP($A24,'Enter data here!'!$C$76:$CN$80,4,FALSE)),"",IF('Enter data here!'!$CP$77=0,"",IF(HLOOKUP($A24,'Enter data here!'!$C$76:$CN$80,4,FALSE)=0,"",(HLOOKUP($A24,'Enter data here!'!$C$76:$CN$80,2,FALSE)))))</f>
        <v/>
      </c>
      <c r="AK24" s="43" t="str">
        <f>IF(ISERROR(HLOOKUP($A24,'Enter data here!'!$C$76:$CN$80,4,FALSE)),"",IF('Enter data here!'!$CP$77=0,"",IF(HLOOKUP($A24,'Enter data here!'!$C$76:$CN$80,4,FALSE)=0,"",(HLOOKUP($A24,'Enter data here!'!$C$76:$CN$80,4,FALSE)))))</f>
        <v/>
      </c>
      <c r="AL24" s="43" t="str">
        <f>IF(ISERROR(HLOOKUP($A24,'Enter data here!'!$C$81:$CN$85,4,FALSE)),"",IF('Enter data here!'!$CP$82=0,"",IF(HLOOKUP($A24,'Enter data here!'!$C$81:$CN$85,4,FALSE)=0,"",(HLOOKUP($A24,'Enter data here!'!$C$81:$CN$85,5,FALSE)))))</f>
        <v/>
      </c>
      <c r="AM24" s="43" t="str">
        <f>IF(ISERROR(HLOOKUP($A24,'Enter data here!'!$C$81:$CN$85,4,FALSE)),"",IF('Enter data here!'!$CP$82=0,"",IF(HLOOKUP($A24,'Enter data here!'!$C$81:$CN$85,4,FALSE)=0,"",(HLOOKUP($A24,'Enter data here!'!$C$81:$CN$85,2,FALSE)))))</f>
        <v/>
      </c>
      <c r="AN24" s="43" t="str">
        <f>IF(ISERROR(HLOOKUP($A24,'Enter data here!'!$C$81:$CN$85,4,FALSE)),"",IF('Enter data here!'!$CP$82=0,"",IF(HLOOKUP($A24,'Enter data here!'!$C$81:$CN$85,4,FALSE)=0,"",(HLOOKUP($A24,'Enter data here!'!$C$81:$CN$85,4,FALSE)))))</f>
        <v/>
      </c>
      <c r="AO24" s="43" t="str">
        <f>IF(ISERROR(HLOOKUP($A24,'Enter data here!'!$C$86:$CN$90,4,FALSE)),"",IF('Enter data here!'!$CP$87=0,"",IF(HLOOKUP($A24,'Enter data here!'!$C$86:$CN$90,4,FALSE)=0,"",(HLOOKUP($A24,'Enter data here!'!$C$86:$CN$90,5,FALSE)))))</f>
        <v/>
      </c>
      <c r="AP24" s="43" t="str">
        <f>IF(ISERROR(HLOOKUP($A24,'Enter data here!'!$C$86:$CN$90,4,FALSE)),"",IF('Enter data here!'!$CP$87=0,"",IF(HLOOKUP($A24,'Enter data here!'!$C$86:$CN$90,4,FALSE)=0,"",(HLOOKUP($A24,'Enter data here!'!$C$86:$CN$90,2,FALSE)))))</f>
        <v/>
      </c>
      <c r="AQ24" s="43" t="str">
        <f>IF(ISERROR(HLOOKUP($A24,'Enter data here!'!$C$86:$CN$90,4,FALSE)),"",IF('Enter data here!'!$CP$87=0,"",IF(HLOOKUP($A24,'Enter data here!'!$C$86:$CN$90,4,FALSE)=0,"",(HLOOKUP($A24,'Enter data here!'!$C$86:$CN$90,4,FALSE)))))</f>
        <v/>
      </c>
      <c r="AR24" s="43" t="str">
        <f>IF(ISERROR(HLOOKUP($A24,'Enter data here!'!$C$91:$CN$95,4,FALSE)),"",IF('Enter data here!'!$CP$92=0,"",IF(HLOOKUP($A24,'Enter data here!'!$C$91:$CN$95,4,FALSE)=0,"",(HLOOKUP($A24,'Enter data here!'!$C$91:$CN$95,5,FALSE)))))</f>
        <v/>
      </c>
      <c r="AS24" s="43" t="str">
        <f>IF(ISERROR(HLOOKUP($A24,'Enter data here!'!$C$91:$CN$95,4,FALSE)),"",IF('Enter data here!'!$CP$92=0,"",IF(HLOOKUP($A24,'Enter data here!'!$C$91:$CN$95,4,FALSE)=0,"",(HLOOKUP($A24,'Enter data here!'!$C$91:$CN$95,2,FALSE)))))</f>
        <v/>
      </c>
      <c r="AT24" s="43" t="str">
        <f>IF(ISERROR(HLOOKUP($A24,'Enter data here!'!$C$91:$CN$95,4,FALSE)),"",IF('Enter data here!'!$CP$92=0,"",IF(HLOOKUP($A24,'Enter data here!'!$C$91:$CN$95,4,FALSE)=0,"",(HLOOKUP($A24,'Enter data here!'!$C$91:$CN$95,4,FALSE)))))</f>
        <v/>
      </c>
      <c r="AU24" s="43" t="str">
        <f>IF(ISERROR(HLOOKUP($A24,'Enter data here!'!$C$96:$CN$100,4,FALSE)),"",IF('Enter data here!'!$CP$97=0,"",IF(HLOOKUP($A24,'Enter data here!'!$C$96:$CN$100,4,FALSE)=0,"",(HLOOKUP($A24,'Enter data here!'!$C$96:$CN$100,5,FALSE)))))</f>
        <v/>
      </c>
      <c r="AV24" s="43" t="str">
        <f>IF(ISERROR(HLOOKUP($A24,'Enter data here!'!$C$96:$CN$100,4,FALSE)),"",IF('Enter data here!'!$CP$97=0,"",IF(HLOOKUP($A24,'Enter data here!'!$C$96:$CN$100,4,FALSE)=0,"",(HLOOKUP($A24,'Enter data here!'!$C$96:$CN$100,2,FALSE)))))</f>
        <v/>
      </c>
      <c r="AW24" s="43" t="str">
        <f>IF(ISERROR(HLOOKUP($A24,'Enter data here!'!$C$96:$CN$100,4,FALSE)),"",IF('Enter data here!'!$CP$97=0,"",IF(HLOOKUP($A24,'Enter data here!'!$C$96:$CN$100,4,FALSE)=0,"",(HLOOKUP($A24,'Enter data here!'!$C$96:$CN$100,4,FALSE)))))</f>
        <v/>
      </c>
      <c r="AX24" s="43" t="str">
        <f>IF(ISERROR(HLOOKUP($A24,'Enter data here!'!$C$101:$CN$105,4,FALSE)),"",IF('Enter data here!'!$CP$102=0,"",IF(HLOOKUP($A24,'Enter data here!'!$C$101:$CN$105,4,FALSE)=0,"",(HLOOKUP($A24,'Enter data here!'!$C$101:$CN$105,5,FALSE)))))</f>
        <v/>
      </c>
      <c r="AY24" s="43" t="str">
        <f>IF(ISERROR(HLOOKUP($A24,'Enter data here!'!$C$101:$CN$105,4,FALSE)),"",IF('Enter data here!'!$CP$102=0,"",IF(HLOOKUP($A24,'Enter data here!'!$C$101:$CN$105,4,FALSE)=0,"",(HLOOKUP($A24,'Enter data here!'!$C$101:$CN$105,2,FALSE)))))</f>
        <v/>
      </c>
      <c r="AZ24" s="43" t="str">
        <f>IF(ISERROR(HLOOKUP($A24,'Enter data here!'!$C$101:$CN$105,4,FALSE)),"",IF('Enter data here!'!$CP$102=0,"",IF(HLOOKUP($A24,'Enter data here!'!$C$101:$CN$105,4,FALSE)=0,"",(HLOOKUP($A24,'Enter data here!'!$C$101:$CN$105,4,FALSE)))))</f>
        <v/>
      </c>
      <c r="BA24" s="43" t="str">
        <f>IF(ISERROR(HLOOKUP($A24,'Enter data here!'!$C$106:$CN$110,4,FALSE)),"",IF('Enter data here!'!$CP$107=0,"",IF(HLOOKUP($A24,'Enter data here!'!$C$106:$CN$110,4,FALSE)=0,"",(HLOOKUP($A24,'Enter data here!'!$C$106:$CN$110,5,FALSE)))))</f>
        <v/>
      </c>
      <c r="BB24" s="43" t="str">
        <f>IF(ISERROR(HLOOKUP($A24,'Enter data here!'!$C$106:$CN$110,4,FALSE)),"",IF('Enter data here!'!$CP$107=0,"",IF(HLOOKUP($A24,'Enter data here!'!$C$106:$CN$110,4,FALSE)=0,"",(HLOOKUP($A24,'Enter data here!'!$C$106:$CN$110,2,FALSE)))))</f>
        <v/>
      </c>
      <c r="BC24" s="43" t="str">
        <f>IF(ISERROR(HLOOKUP($A24,'Enter data here!'!$C$106:$CN$110,4,FALSE)),"",IF('Enter data here!'!$CP$107=0,"",IF(HLOOKUP($A24,'Enter data here!'!$C$106:$CN$110,4,FALSE)=0,"",(HLOOKUP($A24,'Enter data here!'!$C$106:$CN$110,4,FALSE)))))</f>
        <v/>
      </c>
      <c r="BD24" s="43" t="str">
        <f>IF(ISERROR(HLOOKUP($A24,'Enter data here!'!$C$111:$CN$115,4,FALSE)),"",IF('Enter data here!'!$CP$112=0,"",IF(HLOOKUP($A24,'Enter data here!'!$C$111:$CN$115,4,FALSE)=0,"",(HLOOKUP($A24,'Enter data here!'!$C$111:$CN$115,5,FALSE)))))</f>
        <v/>
      </c>
      <c r="BE24" s="43" t="str">
        <f>IF(ISERROR(HLOOKUP($A24,'Enter data here!'!$C$111:$CN$115,4,FALSE)),"",IF('Enter data here!'!$CP$112=0,"",IF(HLOOKUP($A24,'Enter data here!'!$C$111:$CN$115,4,FALSE)=0,"",(HLOOKUP($A24,'Enter data here!'!$C$111:$CN$115,2,FALSE)))))</f>
        <v/>
      </c>
      <c r="BF24" s="43" t="str">
        <f>IF(ISERROR(HLOOKUP($A24,'Enter data here!'!$C$111:$CN$115,4,FALSE)),"",IF('Enter data here!'!$CP$112=0,"",IF(HLOOKUP($A24,'Enter data here!'!$C$111:$CN$115,4,FALSE)=0,"",(HLOOKUP($A24,'Enter data here!'!$C$111:$CN$115,4,FALSE)))))</f>
        <v/>
      </c>
      <c r="BG24" s="43" t="str">
        <f>IF(ISERROR(HLOOKUP($A24,'Enter data here!'!$C$116:$CN$120,4,FALSE)),"",IF('Enter data here!'!$CP$117=0,"",IF(HLOOKUP($A24,'Enter data here!'!$C$116:$CN$120,4,FALSE)=0,"",(HLOOKUP($A24,'Enter data here!'!$C$116:$CN$120,5,FALSE)))))</f>
        <v/>
      </c>
      <c r="BH24" s="53" t="str">
        <f>IF(ISERROR(HLOOKUP($A24,'Enter data here!'!$C$116:$CN$120,4,FALSE)),"",IF('Enter data here!'!$CP$117=0,"",IF(HLOOKUP($A24,'Enter data here!'!$C$116:$CN$120,4,FALSE)=0,"",(HLOOKUP($A24,'Enter data here!'!$C$116:$CN$120,2,FALSE)))))</f>
        <v/>
      </c>
      <c r="BI24" s="53" t="str">
        <f>IF(ISERROR(HLOOKUP($A24,'Enter data here!'!$C$116:$CN$120,4,FALSE)),"",IF('Enter data here!'!$CP$117=0,"",IF(HLOOKUP($A24,'Enter data here!'!$C$116:$CN$120,4,FALSE)=0,"",(HLOOKUP($A24,'Enter data here!'!$C$116:$CN$120,4,FALSE)))))</f>
        <v/>
      </c>
      <c r="BJ24" s="53" t="str">
        <f>IF(ISERROR(HLOOKUP($A24,'Enter data here!'!$C$121:$CN$125,4,FALSE)),"",IF('Enter data here!'!$CP$122=0,"",IF(HLOOKUP($A24,'Enter data here!'!$C$121:$CN$125,4,FALSE)=0,"",(HLOOKUP($A24,'Enter data here!'!$C$121:$CN$125,5,FALSE)))))</f>
        <v/>
      </c>
      <c r="BK24" s="53" t="str">
        <f>IF(ISERROR(HLOOKUP($A24,'Enter data here!'!$C$121:$CN$125,4,FALSE)),"",IF('Enter data here!'!$CP$122=0,"",IF(HLOOKUP($A24,'Enter data here!'!$C$121:$CN$125,4,FALSE)=0,"",(HLOOKUP($A24,'Enter data here!'!$C$121:$CN$125,2,FALSE)))))</f>
        <v/>
      </c>
      <c r="BL24" s="53" t="str">
        <f>IF(ISERROR(HLOOKUP($A24,'Enter data here!'!$C$121:$CN$125,4,FALSE)),"",IF('Enter data here!'!$CP$122=0,"",IF(HLOOKUP($A24,'Enter data here!'!$C$121:$CN$125,4,FALSE)=0,"",(HLOOKUP($A24,'Enter data here!'!$C$121:$CN$125,4,FALSE)))))</f>
        <v/>
      </c>
      <c r="BM24" s="53" t="str">
        <f>IF(ISERROR(HLOOKUP($A24,'Enter data here!'!$C$126:$CN$130,4,FALSE)),"",IF('Enter data here!'!$CP$127=0,"",IF(HLOOKUP($A24,'Enter data here!'!$C$126:$CN$130,4,FALSE)=0,"",(HLOOKUP($A24,'Enter data here!'!$C$126:$CN$130,5,FALSE)))))</f>
        <v/>
      </c>
      <c r="BN24" s="53" t="str">
        <f>IF(ISERROR(HLOOKUP($A24,'Enter data here!'!$C$126:$CN$130,4,FALSE)),"",IF('Enter data here!'!$CP$127=0,"",IF(HLOOKUP($A24,'Enter data here!'!$C$126:$CN$130,4,FALSE)=0,"",(HLOOKUP($A24,'Enter data here!'!$C$126:$CN$130,2,FALSE)))))</f>
        <v/>
      </c>
      <c r="BO24" s="53" t="str">
        <f>IF(ISERROR(HLOOKUP($A24,'Enter data here!'!$C$126:$CN$130,4,FALSE)),"",IF('Enter data here!'!$CP$127=0,"",IF(HLOOKUP($A24,'Enter data here!'!$C$126:$CN$130,4,FALSE)=0,"",(HLOOKUP($A24,'Enter data here!'!$C$126:$CN$130,4,FALSE)))))</f>
        <v/>
      </c>
      <c r="BP24" s="53" t="str">
        <f>IF(ISERROR(HLOOKUP($A24,'Enter data here!'!$C$131:$CN$135,4,FALSE)),"",IF('Enter data here!'!$CP$132=0,"",IF(HLOOKUP($A24,'Enter data here!'!$C$131:$CN$135,4,FALSE)=0,"",(HLOOKUP($A24,'Enter data here!'!$C$131:$CN$135,5,FALSE)))))</f>
        <v/>
      </c>
      <c r="BQ24" s="53" t="str">
        <f>IF(ISERROR(HLOOKUP($A24,'Enter data here!'!$C$131:$CN$135,4,FALSE)),"",IF('Enter data here!'!$CP$132=0,"",IF(HLOOKUP($A24,'Enter data here!'!$C$131:$CN$135,4,FALSE)=0,"",(HLOOKUP($A24,'Enter data here!'!$C$131:$CN$135,2,FALSE)))))</f>
        <v/>
      </c>
      <c r="BR24" s="53" t="str">
        <f>IF(ISERROR(HLOOKUP($A24,'Enter data here!'!$C$131:$CN$135,4,FALSE)),"",IF('Enter data here!'!$CP$132=0,"",IF(HLOOKUP($A24,'Enter data here!'!$C$131:$CN$135,4,FALSE)=0,"",(HLOOKUP($A24,'Enter data here!'!$C$131:$CN$135,4,FALSE)))))</f>
        <v/>
      </c>
      <c r="BS24" s="53" t="str">
        <f>IF(ISERROR(HLOOKUP($A24,'Enter data here!'!$C$136:$CN$140,4,FALSE)),"",IF('Enter data here!'!$CP$137=0,"",IF(HLOOKUP($A24,'Enter data here!'!$C$136:$CN$140,4,FALSE)=0,"",(HLOOKUP($A24,'Enter data here!'!$C$136:$CN$140,5,FALSE)))))</f>
        <v/>
      </c>
      <c r="BT24" s="53" t="str">
        <f>IF(ISERROR(HLOOKUP($A24,'Enter data here!'!$C$136:$CN$140,4,FALSE)),"",IF('Enter data here!'!$CP$137=0,"",IF(HLOOKUP($A24,'Enter data here!'!$C$136:$CN$140,4,FALSE)=0,"",(HLOOKUP($A24,'Enter data here!'!$C$136:$CN$140,2,FALSE)))))</f>
        <v/>
      </c>
      <c r="BU24" s="53" t="str">
        <f>IF(ISERROR(HLOOKUP($A24,'Enter data here!'!$C$136:$CN$140,4,FALSE)),"",IF('Enter data here!'!$CP$137=0,"",IF(HLOOKUP($A24,'Enter data here!'!$C$136:$CN$140,4,FALSE)=0,"",(HLOOKUP($A24,'Enter data here!'!$C$136:$CN$140,4,FALSE)))))</f>
        <v/>
      </c>
      <c r="BV24" s="53" t="str">
        <f>IF(ISERROR(HLOOKUP($A24,'Enter data here!'!$C$141:$CN$145,4,FALSE)),"",IF('Enter data here!'!$CP$142=0,"",IF(HLOOKUP($A24,'Enter data here!'!$C$141:$CN$145,4,FALSE)=0,"",(HLOOKUP($A24,'Enter data here!'!$C$141:$CN$145,5,FALSE)))))</f>
        <v/>
      </c>
      <c r="BW24" s="53" t="str">
        <f>IF(ISERROR(HLOOKUP($A24,'Enter data here!'!$C$141:$CN$145,4,FALSE)),"",IF('Enter data here!'!$CP$142=0,"",IF(HLOOKUP($A24,'Enter data here!'!$C$141:$CN$145,4,FALSE)=0,"",(HLOOKUP($A24,'Enter data here!'!$C$141:$CN$145,2,FALSE)))))</f>
        <v/>
      </c>
      <c r="BX24" s="53" t="str">
        <f>IF(ISERROR(HLOOKUP($A24,'Enter data here!'!$C$141:$CN$145,4,FALSE)),"",IF('Enter data here!'!$CP$142=0,"",IF(HLOOKUP($A24,'Enter data here!'!$C$141:$CN$145,4,FALSE)=0,"",(HLOOKUP($A24,'Enter data here!'!$C$141:$CN$145,4,FALSE)))))</f>
        <v/>
      </c>
      <c r="BY24" s="53" t="str">
        <f>IF(ISERROR(HLOOKUP($A24,'Enter data here!'!$C$146:$CN$150,4,FALSE)),"",IF('Enter data here!'!$CP$147=0,"",IF(HLOOKUP($A24,'Enter data here!'!$C$146:$CN$150,4,FALSE)=0,"",(HLOOKUP($A24,'Enter data here!'!$C$146:$CN$150,5,FALSE)))))</f>
        <v/>
      </c>
      <c r="BZ24" s="53" t="str">
        <f>IF(ISERROR(HLOOKUP($A24,'Enter data here!'!$C$146:$CN$150,4,FALSE)),"",IF('Enter data here!'!$CP$147=0,"",IF(HLOOKUP($A24,'Enter data here!'!$C$146:$CN$150,4,FALSE)=0,"",(HLOOKUP($A24,'Enter data here!'!$C$146:$CN$150,2,FALSE)))))</f>
        <v/>
      </c>
      <c r="CA24" s="53" t="str">
        <f>IF(ISERROR(HLOOKUP($A24,'Enter data here!'!$C$146:$CN$150,4,FALSE)),"",IF('Enter data here!'!$CP$147=0,"",IF(HLOOKUP($A24,'Enter data here!'!$C$146:$CN$150,4,FALSE)=0,"",(HLOOKUP($A24,'Enter data here!'!$C$146:$CN$150,4,FALSE)))))</f>
        <v/>
      </c>
      <c r="CB24" s="53" t="str">
        <f>IF(ISERROR(HLOOKUP($A24,'Enter data here!'!$C$151:$CN$155,4,FALSE)),"",IF('Enter data here!'!$CP$152=0,"",IF(HLOOKUP($A24,'Enter data here!'!$C$151:$CN$155,4,FALSE)=0,"",(HLOOKUP($A24,'Enter data here!'!$C$151:$CN$155,5,FALSE)))))</f>
        <v/>
      </c>
      <c r="CC24" s="53" t="str">
        <f>IF(ISERROR(HLOOKUP($A24,'Enter data here!'!$C$151:$CN$155,4,FALSE)),"",IF('Enter data here!'!$CP$152=0,"",IF(HLOOKUP($A24,'Enter data here!'!$C$151:$CN$155,4,FALSE)=0,"",(HLOOKUP($A24,'Enter data here!'!$C$151:$CN$155,2,FALSE)))))</f>
        <v/>
      </c>
      <c r="CD24" s="53" t="str">
        <f>IF(ISERROR(HLOOKUP($A24,'Enter data here!'!$C$151:$CN$155,4,FALSE)),"",IF('Enter data here!'!$CP$152=0,"",IF(HLOOKUP($A24,'Enter data here!'!$C$151:$CN$155,4,FALSE)=0,"",(HLOOKUP($A24,'Enter data here!'!$C$151:$CN$155,4,FALSE)))))</f>
        <v/>
      </c>
      <c r="CE24" s="53" t="str">
        <f>IF(ISERROR(HLOOKUP($A24,'Enter data here!'!$C$156:$CN$160,4,FALSE)),"",IF('Enter data here!'!$CP$157=0,"",IF(HLOOKUP($A24,'Enter data here!'!$C$156:$CN$160,4,FALSE)=0,"",(HLOOKUP($A24,'Enter data here!'!$C$156:$CN$160,5,FALSE)))))</f>
        <v/>
      </c>
      <c r="CF24" s="53" t="str">
        <f>IF(ISERROR(HLOOKUP($A24,'Enter data here!'!$C$156:$CN$160,4,FALSE)),"",IF('Enter data here!'!$CP$157=0,"",IF(HLOOKUP($A24,'Enter data here!'!$C$156:$CN$160,4,FALSE)=0,"",(HLOOKUP($A24,'Enter data here!'!$C$156:$CN$160,2,FALSE)))))</f>
        <v/>
      </c>
      <c r="CG24" s="53" t="str">
        <f>IF(ISERROR(HLOOKUP($A24,'Enter data here!'!$C$156:$CN$160,4,FALSE)),"",IF('Enter data here!'!$CP$157=0,"",IF(HLOOKUP($A24,'Enter data here!'!$C$156:$CN$160,4,FALSE)=0,"",(HLOOKUP($A24,'Enter data here!'!$C$156:$CN$160,4,FALSE)))))</f>
        <v/>
      </c>
      <c r="CH24" s="53" t="str">
        <f>IF(ISERROR(HLOOKUP($A24,'Enter data here!'!$C$161:$CN$165,4,FALSE)),"",IF('Enter data here!'!$CP$162=0,"",IF(HLOOKUP($A24,'Enter data here!'!$C$161:$CN$165,4,FALSE)=0,"",(HLOOKUP($A24,'Enter data here!'!$C$161:$CN$165,5,FALSE)))))</f>
        <v/>
      </c>
      <c r="CI24" s="53" t="str">
        <f>IF(ISERROR(HLOOKUP($A24,'Enter data here!'!$C$161:$CN$165,4,FALSE)),"",IF('Enter data here!'!$CP$162=0,"",IF(HLOOKUP($A24,'Enter data here!'!$C$161:$CN$165,4,FALSE)=0,"",(HLOOKUP($A24,'Enter data here!'!$C$161:$CN$165,2,FALSE)))))</f>
        <v/>
      </c>
      <c r="CJ24" s="53" t="str">
        <f>IF(ISERROR(HLOOKUP($A24,'Enter data here!'!$C$161:$CN$165,4,FALSE)),"",IF('Enter data here!'!$CP$162=0,"",IF(HLOOKUP($A24,'Enter data here!'!$C$161:$CN$165,4,FALSE)=0,"",(HLOOKUP($A24,'Enter data here!'!$C$161:$CN$165,4,FALSE)))))</f>
        <v/>
      </c>
      <c r="CK24" s="53" t="str">
        <f>IF(ISERROR(HLOOKUP($A24,'Enter data here!'!$C$166:$CN$170,4,FALSE)),"",IF('Enter data here!'!$CP$167=0,"",IF(HLOOKUP($A24,'Enter data here!'!$C$166:$CN$170,4,FALSE)=0,"",(HLOOKUP($A24,'Enter data here!'!$C$166:$CN$170,5,FALSE)))))</f>
        <v/>
      </c>
      <c r="CL24" s="53" t="str">
        <f>IF(ISERROR(HLOOKUP($A24,'Enter data here!'!$C$166:$CN$170,4,FALSE)),"",IF('Enter data here!'!$CP$167=0,"",IF(HLOOKUP($A24,'Enter data here!'!$C$166:$CN$170,4,FALSE)=0,"",(HLOOKUP($A24,'Enter data here!'!$C$166:$CN$170,2,FALSE)))))</f>
        <v/>
      </c>
      <c r="CM24" s="53" t="str">
        <f>IF(ISERROR(HLOOKUP($A24,'Enter data here!'!$C$166:$CN$170,4,FALSE)),"",IF('Enter data here!'!$CP$167=0,"",IF(HLOOKUP($A24,'Enter data here!'!$C$166:$CN$170,4,FALSE)=0,"",(HLOOKUP($A24,'Enter data here!'!$C$166:$CN$170,4,FALSE)))))</f>
        <v/>
      </c>
      <c r="CN24" s="53" t="str">
        <f>IF(ISERROR(HLOOKUP($A24,'Enter data here!'!$C$171:$CN$175,4,FALSE)),"",IF('Enter data here!'!$CP$172=0,"",IF(HLOOKUP($A24,'Enter data here!'!$C$171:$CN$175,4,FALSE)=0,"",(HLOOKUP($A24,'Enter data here!'!$C$171:$CN$175,5,FALSE)))))</f>
        <v/>
      </c>
      <c r="CO24" s="53" t="str">
        <f>IF(ISERROR(HLOOKUP($A24,'Enter data here!'!$C$171:$CN$175,4,FALSE)),"",IF('Enter data here!'!$CP$172=0,"",IF(HLOOKUP($A24,'Enter data here!'!$C$171:$CN$175,4,FALSE)=0,"",(HLOOKUP($A24,'Enter data here!'!$C$171:$CN$175,2,FALSE)))))</f>
        <v/>
      </c>
      <c r="CP24" s="53" t="str">
        <f>IF(ISERROR(HLOOKUP($A24,'Enter data here!'!$C$171:$CN$175,4,FALSE)),"",IF('Enter data here!'!$CP$172=0,"",IF(HLOOKUP($A24,'Enter data here!'!$C$171:$CN$175,4,FALSE)=0,"",(HLOOKUP($A24,'Enter data here!'!$C$171:$CN$175,4,FALSE)))))</f>
        <v/>
      </c>
      <c r="CQ24" s="53" t="str">
        <f>IF(ISERROR(HLOOKUP($A24,'Enter data here!'!$C$176:$CN$180,4,FALSE)),"",IF('Enter data here!'!$CP$177=0,"",IF(HLOOKUP($A24,'Enter data here!'!$C$176:$CN$180,4,FALSE)=0,"",(HLOOKUP($A24,'Enter data here!'!$C$176:$CN$180,5,FALSE)))))</f>
        <v/>
      </c>
      <c r="CR24" s="53" t="str">
        <f>IF(ISERROR(HLOOKUP($A24,'Enter data here!'!$C$176:$CN$180,4,FALSE)),"",IF('Enter data here!'!$CP$177=0,"",IF(HLOOKUP($A24,'Enter data here!'!$C$176:$CN$180,4,FALSE)=0,"",(HLOOKUP($A24,'Enter data here!'!$C$176:$CN$180,2,FALSE)))))</f>
        <v/>
      </c>
      <c r="CS24" s="53" t="str">
        <f>IF(ISERROR(HLOOKUP($A24,'Enter data here!'!$C$176:$CN$180,4,FALSE)),"",IF('Enter data here!'!$CP$177=0,"",IF(HLOOKUP($A24,'Enter data here!'!$C$176:$CN$180,4,FALSE)=0,"",(HLOOKUP($A24,'Enter data here!'!$C$176:$CN$180,4,FALSE)))))</f>
        <v/>
      </c>
      <c r="CT24" s="53" t="str">
        <f>IF(ISERROR(HLOOKUP($A24,'Enter data here!'!$C$181:$CN$185,4,FALSE)),"",IF('Enter data here!'!$CP$182=0,"",IF(HLOOKUP($A24,'Enter data here!'!$C$181:$CN$185,4,FALSE)=0,"",(HLOOKUP($A24,'Enter data here!'!$C$181:$CN$185,5,FALSE)))))</f>
        <v/>
      </c>
      <c r="CU24" s="53" t="str">
        <f>IF(ISERROR(HLOOKUP($A24,'Enter data here!'!$C$181:$CN$185,4,FALSE)),"",IF('Enter data here!'!$CP$182=0,"",IF(HLOOKUP($A24,'Enter data here!'!$C$181:$CN$185,4,FALSE)=0,"",(HLOOKUP($A24,'Enter data here!'!$C$181:$CN$185,2,FALSE)))))</f>
        <v/>
      </c>
      <c r="CV24" s="53" t="str">
        <f>IF(ISERROR(HLOOKUP($A24,'Enter data here!'!$C$181:$CN$185,4,FALSE)),"",IF('Enter data here!'!$CP$182=0,"",IF(HLOOKUP($A24,'Enter data here!'!$C$181:$CN$185,4,FALSE)=0,"",(HLOOKUP($A24,'Enter data here!'!$C$181:$CN$185,4,FALSE)))))</f>
        <v/>
      </c>
      <c r="CW24" s="53" t="str">
        <f>IF(ISERROR(HLOOKUP($A24,'Enter data here!'!$C$186:$CN$190,4,FALSE)),"",IF('Enter data here!'!$CP$187=0,"",IF(HLOOKUP($A24,'Enter data here!'!$C$186:$CN$190,4,FALSE)=0,"",(HLOOKUP($A24,'Enter data here!'!$C$186:$CN$190,5,FALSE)))))</f>
        <v/>
      </c>
      <c r="CX24" s="53" t="str">
        <f>IF(ISERROR(HLOOKUP($A24,'Enter data here!'!$C$186:$CN$190,4,FALSE)),"",IF('Enter data here!'!$CP$187=0,"",IF(HLOOKUP($A24,'Enter data here!'!$C$186:$CN$190,4,FALSE)=0,"",(HLOOKUP($A24,'Enter data here!'!$C$186:$CN$190,2,FALSE)))))</f>
        <v/>
      </c>
      <c r="CY24" s="53" t="str">
        <f>IF(ISERROR(HLOOKUP($A24,'Enter data here!'!$C$186:$CN$190,4,FALSE)),"",IF('Enter data here!'!$CP$187=0,"",IF(HLOOKUP($A24,'Enter data here!'!$C$186:$CN$190,4,FALSE)=0,"",(HLOOKUP($A24,'Enter data here!'!$C$186:$CN$190,4,FALSE)))))</f>
        <v/>
      </c>
      <c r="CZ24" s="53" t="str">
        <f>IF(ISERROR(HLOOKUP($A24,'Enter data here!'!$C$191:$CN$195,4,FALSE)),"",IF('Enter data here!'!$CP$192=0,"",IF(HLOOKUP($A24,'Enter data here!'!$C$191:$CN$195,4,FALSE)=0,"",(HLOOKUP($A24,'Enter data here!'!$C$191:$CN$195,5,FALSE)))))</f>
        <v/>
      </c>
      <c r="DA24" s="53" t="str">
        <f>IF(ISERROR(HLOOKUP($A24,'Enter data here!'!$C$191:$CN$195,4,FALSE)),"",IF('Enter data here!'!$CP$192=0,"",IF(HLOOKUP($A24,'Enter data here!'!$C$191:$CN$195,4,FALSE)=0,"",(HLOOKUP($A24,'Enter data here!'!$C$191:$CN$195,2,FALSE)))))</f>
        <v/>
      </c>
      <c r="DB24" s="53" t="str">
        <f>IF(ISERROR(HLOOKUP($A24,'Enter data here!'!$C$191:$CN$195,4,FALSE)),"",IF('Enter data here!'!$CP$192=0,"",IF(HLOOKUP($A24,'Enter data here!'!$C$191:$CN$195,4,FALSE)=0,"",(HLOOKUP($A24,'Enter data here!'!$C$191:$CN$195,4,FALSE)))))</f>
        <v/>
      </c>
      <c r="DC24" s="53" t="str">
        <f>IF(ISERROR(HLOOKUP($A24,'Enter data here!'!$C$196:$CN$200,4,FALSE)),"",IF('Enter data here!'!$CP$197=0,"",IF(HLOOKUP($A24,'Enter data here!'!$C$196:$CN$200,4,FALSE)=0,"",(HLOOKUP($A24,'Enter data here!'!$C$196:$CN$200,5,FALSE)))))</f>
        <v/>
      </c>
      <c r="DD24" s="53" t="str">
        <f>IF(ISERROR(HLOOKUP($A24,'Enter data here!'!$C$196:$CN$200,4,FALSE)),"",IF('Enter data here!'!$CP$197=0,"",IF(HLOOKUP($A24,'Enter data here!'!$C$196:$CN$200,4,FALSE)=0,"",(HLOOKUP($A24,'Enter data here!'!$C$196:$CN$200,2,FALSE)))))</f>
        <v/>
      </c>
      <c r="DE24" s="53" t="str">
        <f>IF(ISERROR(HLOOKUP($A24,'Enter data here!'!$C$196:$CN$200,4,FALSE)),"",IF('Enter data here!'!$CP$197=0,"",IF(HLOOKUP($A24,'Enter data here!'!$C$196:$CN$200,4,FALSE)=0,"",(HLOOKUP($A24,'Enter data here!'!$C$196:$CN$200,4,FALSE)))))</f>
        <v/>
      </c>
      <c r="DF24" s="53" t="str">
        <f>IF(ISERROR(HLOOKUP($A24,'Enter data here!'!$C$201:$CN$205,4,FALSE)),"",IF('Enter data here!'!$CP$202=0,"",IF(HLOOKUP($A24,'Enter data here!'!$C$201:$CN$205,4,FALSE)=0,"",(HLOOKUP($A24,'Enter data here!'!$C$201:$CN$205,5,FALSE)))))</f>
        <v/>
      </c>
      <c r="DG24" s="53" t="str">
        <f>IF(ISERROR(HLOOKUP($A24,'Enter data here!'!$C$201:$CN$205,4,FALSE)),"",IF('Enter data here!'!$CP$202=0,"",IF(HLOOKUP($A24,'Enter data here!'!$C$201:$CN$205,4,FALSE)=0,"",(HLOOKUP($A24,'Enter data here!'!$C$201:$CN$205,2,FALSE)))))</f>
        <v/>
      </c>
      <c r="DH24" s="53" t="str">
        <f>IF(ISERROR(HLOOKUP($A24,'Enter data here!'!$C$201:$CN$205,4,FALSE)),"",IF('Enter data here!'!$CP$202=0,"",IF(HLOOKUP($A24,'Enter data here!'!$C$201:$CN$205,4,FALSE)=0,"",(HLOOKUP($A24,'Enter data here!'!$C$201:$CN$205,4,FALSE)))))</f>
        <v/>
      </c>
      <c r="DI24" s="53" t="str">
        <f>IF(ISERROR(HLOOKUP($A24,'Enter data here!'!$C$206:$CN$210,4,FALSE)),"",IF('Enter data here!'!$CP$207=0,"",IF(HLOOKUP($A24,'Enter data here!'!$C$206:$CN$210,4,FALSE)=0,"",(HLOOKUP($A24,'Enter data here!'!$C$206:$CN$210,5,FALSE)))))</f>
        <v/>
      </c>
      <c r="DJ24" s="53" t="str">
        <f>IF(ISERROR(HLOOKUP($A24,'Enter data here!'!$C$206:$CN$210,4,FALSE)),"",IF('Enter data here!'!$CP$207=0,"",IF(HLOOKUP($A24,'Enter data here!'!$C$206:$CN$210,4,FALSE)=0,"",(HLOOKUP($A24,'Enter data here!'!$C$206:$CN$210,2,FALSE)))))</f>
        <v/>
      </c>
      <c r="DK24" s="53" t="str">
        <f>IF(ISERROR(HLOOKUP($A24,'Enter data here!'!$C$206:$CN$210,4,FALSE)),"",IF('Enter data here!'!$CP$207=0,"",IF(HLOOKUP($A24,'Enter data here!'!$C$206:$CN$210,4,FALSE)=0,"",(HLOOKUP($A24,'Enter data here!'!$C$206:$CN$210,4,FALSE)))))</f>
        <v/>
      </c>
      <c r="DL24" s="53" t="str">
        <f>IF(ISERROR(HLOOKUP($A24,'Enter data here!'!$C$211:$CN$215,4,FALSE)),"",IF('Enter data here!'!$CP$212=0,"",IF(HLOOKUP($A24,'Enter data here!'!$C$211:$CN$215,4,FALSE)=0,"",(HLOOKUP($A24,'Enter data here!'!$C$211:$CN$215,5,FALSE)))))</f>
        <v/>
      </c>
      <c r="DM24" s="53" t="str">
        <f>IF(ISERROR(HLOOKUP($A24,'Enter data here!'!$C$211:$CN$215,4,FALSE)),"",IF('Enter data here!'!$CP$212=0,"",IF(HLOOKUP($A24,'Enter data here!'!$C$211:$CN$215,4,FALSE)=0,"",(HLOOKUP($A24,'Enter data here!'!$C$211:$CN$215,2,FALSE)))))</f>
        <v/>
      </c>
      <c r="DN24" s="53" t="str">
        <f>IF(ISERROR(HLOOKUP($A24,'Enter data here!'!$C$211:$CN$215,4,FALSE)),"",IF('Enter data here!'!$CP$212=0,"",IF(HLOOKUP($A24,'Enter data here!'!$C$211:$CN$215,4,FALSE)=0,"",(HLOOKUP($A24,'Enter data here!'!$C$211:$CN$215,4,FALSE)))))</f>
        <v/>
      </c>
      <c r="DO24" s="53" t="str">
        <f>IF(ISERROR(HLOOKUP($A24,'Enter data here!'!$C$216:$CN$220,4,FALSE)),"",IF('Enter data here!'!$CP$217=0,"",IF(HLOOKUP($A24,'Enter data here!'!$C$216:$CN$220,4,FALSE)=0,"",(HLOOKUP($A24,'Enter data here!'!$C$216:$CN$220,5,FALSE)))))</f>
        <v/>
      </c>
      <c r="DP24" s="53" t="str">
        <f>IF(ISERROR(HLOOKUP($A24,'Enter data here!'!$C$216:$CN$220,4,FALSE)),"",IF('Enter data here!'!$CP$217=0,"",IF(HLOOKUP($A24,'Enter data here!'!$C$216:$CN$220,4,FALSE)=0,"",(HLOOKUP($A24,'Enter data here!'!$C$216:$CN$220,2,FALSE)))))</f>
        <v/>
      </c>
      <c r="DQ24" s="53" t="str">
        <f>IF(ISERROR(HLOOKUP($A24,'Enter data here!'!$C$216:$CN$220,4,FALSE)),"",IF('Enter data here!'!$CP$217=0,"",IF(HLOOKUP($A24,'Enter data here!'!$C$216:$CN$220,4,FALSE)=0,"",(HLOOKUP($A24,'Enter data here!'!$C$216:$CN$220,4,FALSE)))))</f>
        <v/>
      </c>
      <c r="DR24" s="53" t="str">
        <f>IF(ISERROR(HLOOKUP($A24,'Enter data here!'!$C$221:$CN$225,4,FALSE)),"",IF('Enter data here!'!$CP$222=0,"",IF(HLOOKUP($A24,'Enter data here!'!$C$221:$CN$225,4,FALSE)=0,"",(HLOOKUP($A24,'Enter data here!'!$C$221:$CN$225,5,FALSE)))))</f>
        <v/>
      </c>
      <c r="DS24" s="53" t="str">
        <f>IF(ISERROR(HLOOKUP($A24,'Enter data here!'!$C$221:$CN$225,4,FALSE)),"",IF('Enter data here!'!$CP$222=0,"",IF(HLOOKUP($A24,'Enter data here!'!$C$221:$CN$225,4,FALSE)=0,"",(HLOOKUP($A24,'Enter data here!'!$C$221:$CN$225,2,FALSE)))))</f>
        <v/>
      </c>
      <c r="DT24" s="53" t="str">
        <f>IF(ISERROR(HLOOKUP($A24,'Enter data here!'!$C$221:$CN$225,4,FALSE)),"",IF('Enter data here!'!$CP$222=0,"",IF(HLOOKUP($A24,'Enter data here!'!$C$221:$CN$225,4,FALSE)=0,"",(HLOOKUP($A24,'Enter data here!'!$C$221:$CN$225,4,FALSE)))))</f>
        <v/>
      </c>
    </row>
    <row r="25" spans="1:124">
      <c r="A25" s="13">
        <v>16</v>
      </c>
      <c r="B25" s="43" t="str">
        <f>IF(ISERROR(HLOOKUP($A25,'Enter data here!'!$C$21:$CN$25,4,FALSE)),"",IF('Enter data here!'!$CP$22=0,"",IF(HLOOKUP($A25,'Enter data here!'!$C$21:$CN$25,4,FALSE)=0,"",(HLOOKUP($A25,'Enter data here!'!$C$21:$CN$25,5,FALSE)))))</f>
        <v/>
      </c>
      <c r="C25" s="43" t="str">
        <f>IF(ISERROR(HLOOKUP($A25,'Enter data here!'!$C$21:$CN$25,4,FALSE)),"",IF('Enter data here!'!$CP$22=0,"",IF(HLOOKUP($A25,'Enter data here!'!$C$21:$CN$25,4,FALSE)=0,"",(HLOOKUP($A25,'Enter data here!'!$C$21:$CN$25,2,FALSE)))))</f>
        <v/>
      </c>
      <c r="D25" s="43" t="str">
        <f>IF(ISERROR(HLOOKUP($A25,'Enter data here!'!$C$21:$CN$25,4,FALSE)),"",IF('Enter data here!'!$CP$22=0,"",IF(HLOOKUP($A25,'Enter data here!'!$C$21:$CN$25,4,FALSE)=0,"",(HLOOKUP($A25,'Enter data here!'!$C$21:$CN$25,4,FALSE)))))</f>
        <v/>
      </c>
      <c r="E25" s="43" t="str">
        <f ca="1">IF(ISERROR(HLOOKUP($A25,'Enter data here!'!$C$26:$CN$30,4,FALSE)),"",IF('Enter data here!'!$CP$27=0,"",IF(HLOOKUP($A25,'Enter data here!'!$C$26:$CN$30,4,FALSE)=0,"",(HLOOKUP($A25,'Enter data here!'!$C$26:$CN$30,5,FALSE)))))</f>
        <v>André Austen</v>
      </c>
      <c r="F25" s="43">
        <f ca="1">IF(ISERROR(HLOOKUP($A25,'Enter data here!'!$C$26:$CN$30,4,FALSE)),"",IF('Enter data here!'!$CP$27=0,"",IF(HLOOKUP($A25,'Enter data here!'!$C$26:$CN$30,4,FALSE)=0,"",(HLOOKUP($A25,'Enter data here!'!$C$26:$CN$30,2,FALSE)))))</f>
        <v>44.16</v>
      </c>
      <c r="G25" s="43">
        <f ca="1">IF(ISERROR(HLOOKUP($A25,'Enter data here!'!$C$26:$CN$30,4,FALSE)),"",IF('Enter data here!'!$CP$27=0,"",IF(HLOOKUP($A25,'Enter data here!'!$C$26:$CN$30,4,FALSE)=0,"",(HLOOKUP($A25,'Enter data here!'!$C$26:$CN$30,4,FALSE)))))</f>
        <v>843.97644927534805</v>
      </c>
      <c r="H25" s="43" t="str">
        <f ca="1">IF(ISERROR(HLOOKUP($A25,'Enter data here!'!$C$31:$CN$35,4,FALSE)),"",IF('Enter data here!'!$CP$32=0,"",IF(HLOOKUP($A25,'Enter data here!'!$C$31:$CN$35,4,FALSE)=0,"",(HLOOKUP($A25,'Enter data here!'!$C$31:$CN$35,5,FALSE)))))</f>
        <v>Greg Dakin</v>
      </c>
      <c r="I25" s="43">
        <f ca="1">IF(ISERROR(HLOOKUP($A25,'Enter data here!'!$C$31:$CN$35,4,FALSE)),"",IF('Enter data here!'!$CP$32=0,"",IF(HLOOKUP($A25,'Enter data here!'!$C$31:$CN$35,4,FALSE)=0,"",(HLOOKUP($A25,'Enter data here!'!$C$31:$CN$35,2,FALSE)))))</f>
        <v>42.93</v>
      </c>
      <c r="J25" s="43">
        <f ca="1">IF(ISERROR(HLOOKUP($A25,'Enter data here!'!$C$31:$CN$35,4,FALSE)),"",IF('Enter data here!'!$CP$32=0,"",IF(HLOOKUP($A25,'Enter data here!'!$C$31:$CN$35,4,FALSE)=0,"",(HLOOKUP($A25,'Enter data here!'!$C$31:$CN$35,4,FALSE)))))</f>
        <v>848.5907290938552</v>
      </c>
      <c r="K25" s="43" t="str">
        <f ca="1">IF(ISERROR(HLOOKUP($A25,'Enter data here!'!$C$36:$CN$40,4,FALSE)),"",IF('Enter data here!'!$CP$37=0,"",IF(HLOOKUP($A25,'Enter data here!'!$C$36:$CN$40,4,FALSE)=0,"",(HLOOKUP($A25,'Enter data here!'!$C$36:$CN$40,5,FALSE)))))</f>
        <v>Joel West </v>
      </c>
      <c r="L25" s="43">
        <f ca="1">IF(ISERROR(HLOOKUP($A25,'Enter data here!'!$C$36:$CN$40,4,FALSE)),"",IF('Enter data here!'!$CP$37=0,"",IF(HLOOKUP($A25,'Enter data here!'!$C$36:$CN$40,4,FALSE)=0,"",(HLOOKUP($A25,'Enter data here!'!$C$36:$CN$40,2,FALSE)))))</f>
        <v>41.89</v>
      </c>
      <c r="M25" s="43">
        <f ca="1">IF(ISERROR(HLOOKUP($A25,'Enter data here!'!$C$36:$CN$40,4,FALSE)),"",IF('Enter data here!'!$CP$37=0,"",IF(HLOOKUP($A25,'Enter data here!'!$C$36:$CN$40,4,FALSE)=0,"",(HLOOKUP($A25,'Enter data here!'!$C$36:$CN$40,4,FALSE)))))</f>
        <v>814.27548340892804</v>
      </c>
      <c r="N25" s="43" t="str">
        <f ca="1">IF(ISERROR(HLOOKUP($A25,'Enter data here!'!$C$41:$CN$45,4,FALSE)),"",IF('Enter data here!'!$CP$42=0,"",IF(HLOOKUP($A25,'Enter data here!'!$C$41:$CN$45,4,FALSE)=0,"",(HLOOKUP($A25,'Enter data here!'!$C$41:$CN$45,5,FALSE)))))</f>
        <v>Siegfried Schedel</v>
      </c>
      <c r="O25" s="43">
        <f ca="1">IF(ISERROR(HLOOKUP($A25,'Enter data here!'!$C$41:$CN$45,4,FALSE)),"",IF('Enter data here!'!$CP$42=0,"",IF(HLOOKUP($A25,'Enter data here!'!$C$41:$CN$45,4,FALSE)=0,"",(HLOOKUP($A25,'Enter data here!'!$C$41:$CN$45,2,FALSE)))))</f>
        <v>44.64</v>
      </c>
      <c r="P25" s="43">
        <f ca="1">IF(ISERROR(HLOOKUP($A25,'Enter data here!'!$C$41:$CN$45,4,FALSE)),"",IF('Enter data here!'!$CP$42=0,"",IF(HLOOKUP($A25,'Enter data here!'!$C$41:$CN$45,4,FALSE)=0,"",(HLOOKUP($A25,'Enter data here!'!$C$41:$CN$45,4,FALSE)))))</f>
        <v>837.8136200716782</v>
      </c>
      <c r="Q25" s="43" t="str">
        <f ca="1">IF(ISERROR(HLOOKUP($A25,'Enter data here!'!$C$46:$CN$50,4,FALSE)),"",IF('Enter data here!'!$CP$47=0,"",IF(HLOOKUP($A25,'Enter data here!'!$C$46:$CN$50,4,FALSE)=0,"",(HLOOKUP($A25,'Enter data here!'!$C$46:$CN$50,5,FALSE)))))</f>
        <v>Jesper Christensen</v>
      </c>
      <c r="R25" s="43">
        <f ca="1">IF(ISERROR(HLOOKUP($A25,'Enter data here!'!$C$46:$CN$50,4,FALSE)),"",IF('Enter data here!'!$CP$47=0,"",IF(HLOOKUP($A25,'Enter data here!'!$C$46:$CN$50,4,FALSE)=0,"",(HLOOKUP($A25,'Enter data here!'!$C$46:$CN$50,2,FALSE)))))</f>
        <v>46.45</v>
      </c>
      <c r="S25" s="43">
        <f ca="1">IF(ISERROR(HLOOKUP($A25,'Enter data here!'!$C$46:$CN$50,4,FALSE)),"",IF('Enter data here!'!$CP$47=0,"",IF(HLOOKUP($A25,'Enter data here!'!$C$46:$CN$50,4,FALSE)=0,"",(HLOOKUP($A25,'Enter data here!'!$C$46:$CN$50,4,FALSE)))))</f>
        <v>843.91819160386603</v>
      </c>
      <c r="T25" s="43" t="str">
        <f ca="1">IF(ISERROR(HLOOKUP($A25,'Enter data here!'!$C$51:$CN$55,4,FALSE)),"",IF('Enter data here!'!$CP$52=0,"",IF(HLOOKUP($A25,'Enter data here!'!$C$51:$CN$55,4,FALSE)=0,"",(HLOOKUP($A25,'Enter data here!'!$C$51:$CN$55,5,FALSE)))))</f>
        <v>Martin Ulrich </v>
      </c>
      <c r="U25" s="43">
        <f ca="1">IF(ISERROR(HLOOKUP($A25,'Enter data here!'!$C$51:$CN$55,4,FALSE)),"",IF('Enter data here!'!$CP$52=0,"",IF(HLOOKUP($A25,'Enter data here!'!$C$51:$CN$55,4,FALSE)=0,"",(HLOOKUP($A25,'Enter data here!'!$C$51:$CN$55,2,FALSE)))))</f>
        <v>46.62</v>
      </c>
      <c r="V25" s="43">
        <f ca="1">IF(ISERROR(HLOOKUP($A25,'Enter data here!'!$C$51:$CN$55,4,FALSE)),"",IF('Enter data here!'!$CP$52=0,"",IF(HLOOKUP($A25,'Enter data here!'!$C$51:$CN$55,4,FALSE)=0,"",(HLOOKUP($A25,'Enter data here!'!$C$51:$CN$55,4,FALSE)))))</f>
        <v>818.53281853281828</v>
      </c>
      <c r="W25" s="43" t="str">
        <f ca="1">IF(ISERROR(HLOOKUP($A25,'Enter data here!'!$C$56:$CN$60,4,FALSE)),"",IF('Enter data here!'!$CP$57=0,"",IF(HLOOKUP($A25,'Enter data here!'!$C$56:$CN$60,4,FALSE)=0,"",(HLOOKUP($A25,'Enter data here!'!$C$56:$CN$60,5,FALSE)))))</f>
        <v>Thorsten Folker</v>
      </c>
      <c r="X25" s="43">
        <f ca="1">IF(ISERROR(HLOOKUP($A25,'Enter data here!'!$C$56:$CN$60,4,FALSE)),"",IF('Enter data here!'!$CP$57=0,"",IF(HLOOKUP($A25,'Enter data here!'!$C$56:$CN$60,4,FALSE)=0,"",(HLOOKUP($A25,'Enter data here!'!$C$56:$CN$60,2,FALSE)))))</f>
        <v>43.69</v>
      </c>
      <c r="Y25" s="43">
        <f ca="1">IF(ISERROR(HLOOKUP($A25,'Enter data here!'!$C$56:$CN$60,4,FALSE)),"",IF('Enter data here!'!$CP$57=0,"",IF(HLOOKUP($A25,'Enter data here!'!$C$56:$CN$60,4,FALSE)=0,"",(HLOOKUP($A25,'Enter data here!'!$C$56:$CN$60,4,FALSE)))))</f>
        <v>846.64682993818428</v>
      </c>
      <c r="Z25" s="43" t="str">
        <f>IF(ISERROR(HLOOKUP($A25,'Enter data here!'!$C$61:$CN$65,4,FALSE)),"",IF('Enter data here!'!$CP$62=0,"",IF(HLOOKUP($A25,'Enter data here!'!$C$61:$CN$65,4,FALSE)=0,"",(HLOOKUP($A25,'Enter data here!'!$C$61:$CN$65,5,FALSE)))))</f>
        <v/>
      </c>
      <c r="AA25" s="43" t="str">
        <f>IF(ISERROR(HLOOKUP($A25,'Enter data here!'!$C$61:$CN$65,4,FALSE)),"",IF('Enter data here!'!$CP$62=0,"",IF(HLOOKUP($A25,'Enter data here!'!$C$61:$CN$65,4,FALSE)=0,"",(HLOOKUP($A25,'Enter data here!'!$C$61:$CN$65,2,FALSE)))))</f>
        <v/>
      </c>
      <c r="AB25" s="43" t="str">
        <f>IF(ISERROR(HLOOKUP($A25,'Enter data here!'!$C$61:$CN$65,4,FALSE)),"",IF('Enter data here!'!$CP$62=0,"",IF(HLOOKUP($A25,'Enter data here!'!$C$61:$CN$65,4,FALSE)=0,"",(HLOOKUP($A25,'Enter data here!'!$C$61:$CN$65,4,FALSE)))))</f>
        <v/>
      </c>
      <c r="AC25" s="43" t="str">
        <f>IF(ISERROR(HLOOKUP($A25,'Enter data here!'!$C$66:$CN$70,4,FALSE)),"",IF('Enter data here!'!$CP$67=0,"",IF(HLOOKUP($A25,'Enter data here!'!$C$66:$CN$70,4,FALSE)=0,"",(HLOOKUP($A25,'Enter data here!'!$C$66:$CN$70,5,FALSE)))))</f>
        <v/>
      </c>
      <c r="AD25" s="43" t="str">
        <f>IF(ISERROR(HLOOKUP($A25,'Enter data here!'!$C$66:$CN$70,4,FALSE)),"",IF('Enter data here!'!$CP$67=0,"",IF(HLOOKUP($A25,'Enter data here!'!$C$66:$CN$70,4,FALSE)=0,"",(HLOOKUP($A25,'Enter data here!'!$C$66:$CN$70,2,FALSE)))))</f>
        <v/>
      </c>
      <c r="AE25" s="43" t="str">
        <f>IF(ISERROR(HLOOKUP($A25,'Enter data here!'!$C$66:$CN$70,4,FALSE)),"",IF('Enter data here!'!$CP$67=0,"",IF(HLOOKUP($A25,'Enter data here!'!$C$66:$CN$70,4,FALSE)=0,"",(HLOOKUP($A25,'Enter data here!'!$C$66:$CN$70,4,FALSE)))))</f>
        <v/>
      </c>
      <c r="AF25" s="43" t="str">
        <f>IF(ISERROR(HLOOKUP($A25,'Enter data here!'!$C$71:$CN$75,4,FALSE)),"",IF('Enter data here!'!$CP$72=0,"",IF(HLOOKUP($A25,'Enter data here!'!$C$71:$CN$75,4,FALSE)=0,"",(HLOOKUP($A25,'Enter data here!'!$C$71:$CN$75,5,FALSE)))))</f>
        <v/>
      </c>
      <c r="AG25" s="43" t="str">
        <f>IF(ISERROR(HLOOKUP($A25,'Enter data here!'!$C$71:$CN$75,4,FALSE)),"",IF('Enter data here!'!$CP$72=0,"",IF(HLOOKUP($A25,'Enter data here!'!$C$71:$CN$75,4,FALSE)=0,"",(HLOOKUP($A25,'Enter data here!'!$C$71:$CN$75,2,FALSE)))))</f>
        <v/>
      </c>
      <c r="AH25" s="43" t="str">
        <f>IF(ISERROR(HLOOKUP($A25,'Enter data here!'!$C$71:$CN$75,4,FALSE)),"",IF('Enter data here!'!$CP$72=0,"",IF(HLOOKUP($A25,'Enter data here!'!$C$71:$CN$75,4,FALSE)=0,"",(HLOOKUP($A25,'Enter data here!'!$C$71:$CN$75,4,FALSE)))))</f>
        <v/>
      </c>
      <c r="AI25" s="43" t="str">
        <f>IF(ISERROR(HLOOKUP($A25,'Enter data here!'!$C$76:$CN$80,4,FALSE)),"",IF('Enter data here!'!$CP$77=0,"",IF(HLOOKUP($A25,'Enter data here!'!$C$76:$CN$80,4,FALSE)=0,"",(HLOOKUP($A25,'Enter data here!'!$C$76:$CN$80,5,FALSE)))))</f>
        <v/>
      </c>
      <c r="AJ25" s="43" t="str">
        <f>IF(ISERROR(HLOOKUP($A25,'Enter data here!'!$C$76:$CN$80,4,FALSE)),"",IF('Enter data here!'!$CP$77=0,"",IF(HLOOKUP($A25,'Enter data here!'!$C$76:$CN$80,4,FALSE)=0,"",(HLOOKUP($A25,'Enter data here!'!$C$76:$CN$80,2,FALSE)))))</f>
        <v/>
      </c>
      <c r="AK25" s="43" t="str">
        <f>IF(ISERROR(HLOOKUP($A25,'Enter data here!'!$C$76:$CN$80,4,FALSE)),"",IF('Enter data here!'!$CP$77=0,"",IF(HLOOKUP($A25,'Enter data here!'!$C$76:$CN$80,4,FALSE)=0,"",(HLOOKUP($A25,'Enter data here!'!$C$76:$CN$80,4,FALSE)))))</f>
        <v/>
      </c>
      <c r="AL25" s="43" t="str">
        <f>IF(ISERROR(HLOOKUP($A25,'Enter data here!'!$C$81:$CN$85,4,FALSE)),"",IF('Enter data here!'!$CP$82=0,"",IF(HLOOKUP($A25,'Enter data here!'!$C$81:$CN$85,4,FALSE)=0,"",(HLOOKUP($A25,'Enter data here!'!$C$81:$CN$85,5,FALSE)))))</f>
        <v/>
      </c>
      <c r="AM25" s="43" t="str">
        <f>IF(ISERROR(HLOOKUP($A25,'Enter data here!'!$C$81:$CN$85,4,FALSE)),"",IF('Enter data here!'!$CP$82=0,"",IF(HLOOKUP($A25,'Enter data here!'!$C$81:$CN$85,4,FALSE)=0,"",(HLOOKUP($A25,'Enter data here!'!$C$81:$CN$85,2,FALSE)))))</f>
        <v/>
      </c>
      <c r="AN25" s="43" t="str">
        <f>IF(ISERROR(HLOOKUP($A25,'Enter data here!'!$C$81:$CN$85,4,FALSE)),"",IF('Enter data here!'!$CP$82=0,"",IF(HLOOKUP($A25,'Enter data here!'!$C$81:$CN$85,4,FALSE)=0,"",(HLOOKUP($A25,'Enter data here!'!$C$81:$CN$85,4,FALSE)))))</f>
        <v/>
      </c>
      <c r="AO25" s="43" t="str">
        <f>IF(ISERROR(HLOOKUP($A25,'Enter data here!'!$C$86:$CN$90,4,FALSE)),"",IF('Enter data here!'!$CP$87=0,"",IF(HLOOKUP($A25,'Enter data here!'!$C$86:$CN$90,4,FALSE)=0,"",(HLOOKUP($A25,'Enter data here!'!$C$86:$CN$90,5,FALSE)))))</f>
        <v/>
      </c>
      <c r="AP25" s="43" t="str">
        <f>IF(ISERROR(HLOOKUP($A25,'Enter data here!'!$C$86:$CN$90,4,FALSE)),"",IF('Enter data here!'!$CP$87=0,"",IF(HLOOKUP($A25,'Enter data here!'!$C$86:$CN$90,4,FALSE)=0,"",(HLOOKUP($A25,'Enter data here!'!$C$86:$CN$90,2,FALSE)))))</f>
        <v/>
      </c>
      <c r="AQ25" s="43" t="str">
        <f>IF(ISERROR(HLOOKUP($A25,'Enter data here!'!$C$86:$CN$90,4,FALSE)),"",IF('Enter data here!'!$CP$87=0,"",IF(HLOOKUP($A25,'Enter data here!'!$C$86:$CN$90,4,FALSE)=0,"",(HLOOKUP($A25,'Enter data here!'!$C$86:$CN$90,4,FALSE)))))</f>
        <v/>
      </c>
      <c r="AR25" s="43" t="str">
        <f>IF(ISERROR(HLOOKUP($A25,'Enter data here!'!$C$91:$CN$95,4,FALSE)),"",IF('Enter data here!'!$CP$92=0,"",IF(HLOOKUP($A25,'Enter data here!'!$C$91:$CN$95,4,FALSE)=0,"",(HLOOKUP($A25,'Enter data here!'!$C$91:$CN$95,5,FALSE)))))</f>
        <v/>
      </c>
      <c r="AS25" s="43" t="str">
        <f>IF(ISERROR(HLOOKUP($A25,'Enter data here!'!$C$91:$CN$95,4,FALSE)),"",IF('Enter data here!'!$CP$92=0,"",IF(HLOOKUP($A25,'Enter data here!'!$C$91:$CN$95,4,FALSE)=0,"",(HLOOKUP($A25,'Enter data here!'!$C$91:$CN$95,2,FALSE)))))</f>
        <v/>
      </c>
      <c r="AT25" s="43" t="str">
        <f>IF(ISERROR(HLOOKUP($A25,'Enter data here!'!$C$91:$CN$95,4,FALSE)),"",IF('Enter data here!'!$CP$92=0,"",IF(HLOOKUP($A25,'Enter data here!'!$C$91:$CN$95,4,FALSE)=0,"",(HLOOKUP($A25,'Enter data here!'!$C$91:$CN$95,4,FALSE)))))</f>
        <v/>
      </c>
      <c r="AU25" s="43" t="str">
        <f>IF(ISERROR(HLOOKUP($A25,'Enter data here!'!$C$96:$CN$100,4,FALSE)),"",IF('Enter data here!'!$CP$97=0,"",IF(HLOOKUP($A25,'Enter data here!'!$C$96:$CN$100,4,FALSE)=0,"",(HLOOKUP($A25,'Enter data here!'!$C$96:$CN$100,5,FALSE)))))</f>
        <v/>
      </c>
      <c r="AV25" s="43" t="str">
        <f>IF(ISERROR(HLOOKUP($A25,'Enter data here!'!$C$96:$CN$100,4,FALSE)),"",IF('Enter data here!'!$CP$97=0,"",IF(HLOOKUP($A25,'Enter data here!'!$C$96:$CN$100,4,FALSE)=0,"",(HLOOKUP($A25,'Enter data here!'!$C$96:$CN$100,2,FALSE)))))</f>
        <v/>
      </c>
      <c r="AW25" s="43" t="str">
        <f>IF(ISERROR(HLOOKUP($A25,'Enter data here!'!$C$96:$CN$100,4,FALSE)),"",IF('Enter data here!'!$CP$97=0,"",IF(HLOOKUP($A25,'Enter data here!'!$C$96:$CN$100,4,FALSE)=0,"",(HLOOKUP($A25,'Enter data here!'!$C$96:$CN$100,4,FALSE)))))</f>
        <v/>
      </c>
      <c r="AX25" s="43" t="str">
        <f>IF(ISERROR(HLOOKUP($A25,'Enter data here!'!$C$101:$CN$105,4,FALSE)),"",IF('Enter data here!'!$CP$102=0,"",IF(HLOOKUP($A25,'Enter data here!'!$C$101:$CN$105,4,FALSE)=0,"",(HLOOKUP($A25,'Enter data here!'!$C$101:$CN$105,5,FALSE)))))</f>
        <v/>
      </c>
      <c r="AY25" s="43" t="str">
        <f>IF(ISERROR(HLOOKUP($A25,'Enter data here!'!$C$101:$CN$105,4,FALSE)),"",IF('Enter data here!'!$CP$102=0,"",IF(HLOOKUP($A25,'Enter data here!'!$C$101:$CN$105,4,FALSE)=0,"",(HLOOKUP($A25,'Enter data here!'!$C$101:$CN$105,2,FALSE)))))</f>
        <v/>
      </c>
      <c r="AZ25" s="43" t="str">
        <f>IF(ISERROR(HLOOKUP($A25,'Enter data here!'!$C$101:$CN$105,4,FALSE)),"",IF('Enter data here!'!$CP$102=0,"",IF(HLOOKUP($A25,'Enter data here!'!$C$101:$CN$105,4,FALSE)=0,"",(HLOOKUP($A25,'Enter data here!'!$C$101:$CN$105,4,FALSE)))))</f>
        <v/>
      </c>
      <c r="BA25" s="43" t="str">
        <f>IF(ISERROR(HLOOKUP($A25,'Enter data here!'!$C$106:$CN$110,4,FALSE)),"",IF('Enter data here!'!$CP$107=0,"",IF(HLOOKUP($A25,'Enter data here!'!$C$106:$CN$110,4,FALSE)=0,"",(HLOOKUP($A25,'Enter data here!'!$C$106:$CN$110,5,FALSE)))))</f>
        <v/>
      </c>
      <c r="BB25" s="43" t="str">
        <f>IF(ISERROR(HLOOKUP($A25,'Enter data here!'!$C$106:$CN$110,4,FALSE)),"",IF('Enter data here!'!$CP$107=0,"",IF(HLOOKUP($A25,'Enter data here!'!$C$106:$CN$110,4,FALSE)=0,"",(HLOOKUP($A25,'Enter data here!'!$C$106:$CN$110,2,FALSE)))))</f>
        <v/>
      </c>
      <c r="BC25" s="43" t="str">
        <f>IF(ISERROR(HLOOKUP($A25,'Enter data here!'!$C$106:$CN$110,4,FALSE)),"",IF('Enter data here!'!$CP$107=0,"",IF(HLOOKUP($A25,'Enter data here!'!$C$106:$CN$110,4,FALSE)=0,"",(HLOOKUP($A25,'Enter data here!'!$C$106:$CN$110,4,FALSE)))))</f>
        <v/>
      </c>
      <c r="BD25" s="43" t="str">
        <f>IF(ISERROR(HLOOKUP($A25,'Enter data here!'!$C$111:$CN$115,4,FALSE)),"",IF('Enter data here!'!$CP$112=0,"",IF(HLOOKUP($A25,'Enter data here!'!$C$111:$CN$115,4,FALSE)=0,"",(HLOOKUP($A25,'Enter data here!'!$C$111:$CN$115,5,FALSE)))))</f>
        <v/>
      </c>
      <c r="BE25" s="43" t="str">
        <f>IF(ISERROR(HLOOKUP($A25,'Enter data here!'!$C$111:$CN$115,4,FALSE)),"",IF('Enter data here!'!$CP$112=0,"",IF(HLOOKUP($A25,'Enter data here!'!$C$111:$CN$115,4,FALSE)=0,"",(HLOOKUP($A25,'Enter data here!'!$C$111:$CN$115,2,FALSE)))))</f>
        <v/>
      </c>
      <c r="BF25" s="43" t="str">
        <f>IF(ISERROR(HLOOKUP($A25,'Enter data here!'!$C$111:$CN$115,4,FALSE)),"",IF('Enter data here!'!$CP$112=0,"",IF(HLOOKUP($A25,'Enter data here!'!$C$111:$CN$115,4,FALSE)=0,"",(HLOOKUP($A25,'Enter data here!'!$C$111:$CN$115,4,FALSE)))))</f>
        <v/>
      </c>
      <c r="BG25" s="43" t="str">
        <f>IF(ISERROR(HLOOKUP($A25,'Enter data here!'!$C$116:$CN$120,4,FALSE)),"",IF('Enter data here!'!$CP$117=0,"",IF(HLOOKUP($A25,'Enter data here!'!$C$116:$CN$120,4,FALSE)=0,"",(HLOOKUP($A25,'Enter data here!'!$C$116:$CN$120,5,FALSE)))))</f>
        <v/>
      </c>
      <c r="BH25" s="53" t="str">
        <f>IF(ISERROR(HLOOKUP($A25,'Enter data here!'!$C$116:$CN$120,4,FALSE)),"",IF('Enter data here!'!$CP$117=0,"",IF(HLOOKUP($A25,'Enter data here!'!$C$116:$CN$120,4,FALSE)=0,"",(HLOOKUP($A25,'Enter data here!'!$C$116:$CN$120,2,FALSE)))))</f>
        <v/>
      </c>
      <c r="BI25" s="53" t="str">
        <f>IF(ISERROR(HLOOKUP($A25,'Enter data here!'!$C$116:$CN$120,4,FALSE)),"",IF('Enter data here!'!$CP$117=0,"",IF(HLOOKUP($A25,'Enter data here!'!$C$116:$CN$120,4,FALSE)=0,"",(HLOOKUP($A25,'Enter data here!'!$C$116:$CN$120,4,FALSE)))))</f>
        <v/>
      </c>
      <c r="BJ25" s="53" t="str">
        <f>IF(ISERROR(HLOOKUP($A25,'Enter data here!'!$C$121:$CN$125,4,FALSE)),"",IF('Enter data here!'!$CP$122=0,"",IF(HLOOKUP($A25,'Enter data here!'!$C$121:$CN$125,4,FALSE)=0,"",(HLOOKUP($A25,'Enter data here!'!$C$121:$CN$125,5,FALSE)))))</f>
        <v/>
      </c>
      <c r="BK25" s="53" t="str">
        <f>IF(ISERROR(HLOOKUP($A25,'Enter data here!'!$C$121:$CN$125,4,FALSE)),"",IF('Enter data here!'!$CP$122=0,"",IF(HLOOKUP($A25,'Enter data here!'!$C$121:$CN$125,4,FALSE)=0,"",(HLOOKUP($A25,'Enter data here!'!$C$121:$CN$125,2,FALSE)))))</f>
        <v/>
      </c>
      <c r="BL25" s="53" t="str">
        <f>IF(ISERROR(HLOOKUP($A25,'Enter data here!'!$C$121:$CN$125,4,FALSE)),"",IF('Enter data here!'!$CP$122=0,"",IF(HLOOKUP($A25,'Enter data here!'!$C$121:$CN$125,4,FALSE)=0,"",(HLOOKUP($A25,'Enter data here!'!$C$121:$CN$125,4,FALSE)))))</f>
        <v/>
      </c>
      <c r="BM25" s="53" t="str">
        <f>IF(ISERROR(HLOOKUP($A25,'Enter data here!'!$C$126:$CN$130,4,FALSE)),"",IF('Enter data here!'!$CP$127=0,"",IF(HLOOKUP($A25,'Enter data here!'!$C$126:$CN$130,4,FALSE)=0,"",(HLOOKUP($A25,'Enter data here!'!$C$126:$CN$130,5,FALSE)))))</f>
        <v/>
      </c>
      <c r="BN25" s="53" t="str">
        <f>IF(ISERROR(HLOOKUP($A25,'Enter data here!'!$C$126:$CN$130,4,FALSE)),"",IF('Enter data here!'!$CP$127=0,"",IF(HLOOKUP($A25,'Enter data here!'!$C$126:$CN$130,4,FALSE)=0,"",(HLOOKUP($A25,'Enter data here!'!$C$126:$CN$130,2,FALSE)))))</f>
        <v/>
      </c>
      <c r="BO25" s="53" t="str">
        <f>IF(ISERROR(HLOOKUP($A25,'Enter data here!'!$C$126:$CN$130,4,FALSE)),"",IF('Enter data here!'!$CP$127=0,"",IF(HLOOKUP($A25,'Enter data here!'!$C$126:$CN$130,4,FALSE)=0,"",(HLOOKUP($A25,'Enter data here!'!$C$126:$CN$130,4,FALSE)))))</f>
        <v/>
      </c>
      <c r="BP25" s="53" t="str">
        <f>IF(ISERROR(HLOOKUP($A25,'Enter data here!'!$C$131:$CN$135,4,FALSE)),"",IF('Enter data here!'!$CP$132=0,"",IF(HLOOKUP($A25,'Enter data here!'!$C$131:$CN$135,4,FALSE)=0,"",(HLOOKUP($A25,'Enter data here!'!$C$131:$CN$135,5,FALSE)))))</f>
        <v/>
      </c>
      <c r="BQ25" s="53" t="str">
        <f>IF(ISERROR(HLOOKUP($A25,'Enter data here!'!$C$131:$CN$135,4,FALSE)),"",IF('Enter data here!'!$CP$132=0,"",IF(HLOOKUP($A25,'Enter data here!'!$C$131:$CN$135,4,FALSE)=0,"",(HLOOKUP($A25,'Enter data here!'!$C$131:$CN$135,2,FALSE)))))</f>
        <v/>
      </c>
      <c r="BR25" s="53" t="str">
        <f>IF(ISERROR(HLOOKUP($A25,'Enter data here!'!$C$131:$CN$135,4,FALSE)),"",IF('Enter data here!'!$CP$132=0,"",IF(HLOOKUP($A25,'Enter data here!'!$C$131:$CN$135,4,FALSE)=0,"",(HLOOKUP($A25,'Enter data here!'!$C$131:$CN$135,4,FALSE)))))</f>
        <v/>
      </c>
      <c r="BS25" s="53" t="str">
        <f>IF(ISERROR(HLOOKUP($A25,'Enter data here!'!$C$136:$CN$140,4,FALSE)),"",IF('Enter data here!'!$CP$137=0,"",IF(HLOOKUP($A25,'Enter data here!'!$C$136:$CN$140,4,FALSE)=0,"",(HLOOKUP($A25,'Enter data here!'!$C$136:$CN$140,5,FALSE)))))</f>
        <v/>
      </c>
      <c r="BT25" s="53" t="str">
        <f>IF(ISERROR(HLOOKUP($A25,'Enter data here!'!$C$136:$CN$140,4,FALSE)),"",IF('Enter data here!'!$CP$137=0,"",IF(HLOOKUP($A25,'Enter data here!'!$C$136:$CN$140,4,FALSE)=0,"",(HLOOKUP($A25,'Enter data here!'!$C$136:$CN$140,2,FALSE)))))</f>
        <v/>
      </c>
      <c r="BU25" s="53" t="str">
        <f>IF(ISERROR(HLOOKUP($A25,'Enter data here!'!$C$136:$CN$140,4,FALSE)),"",IF('Enter data here!'!$CP$137=0,"",IF(HLOOKUP($A25,'Enter data here!'!$C$136:$CN$140,4,FALSE)=0,"",(HLOOKUP($A25,'Enter data here!'!$C$136:$CN$140,4,FALSE)))))</f>
        <v/>
      </c>
      <c r="BV25" s="53" t="str">
        <f>IF(ISERROR(HLOOKUP($A25,'Enter data here!'!$C$141:$CN$145,4,FALSE)),"",IF('Enter data here!'!$CP$142=0,"",IF(HLOOKUP($A25,'Enter data here!'!$C$141:$CN$145,4,FALSE)=0,"",(HLOOKUP($A25,'Enter data here!'!$C$141:$CN$145,5,FALSE)))))</f>
        <v/>
      </c>
      <c r="BW25" s="53" t="str">
        <f>IF(ISERROR(HLOOKUP($A25,'Enter data here!'!$C$141:$CN$145,4,FALSE)),"",IF('Enter data here!'!$CP$142=0,"",IF(HLOOKUP($A25,'Enter data here!'!$C$141:$CN$145,4,FALSE)=0,"",(HLOOKUP($A25,'Enter data here!'!$C$141:$CN$145,2,FALSE)))))</f>
        <v/>
      </c>
      <c r="BX25" s="53" t="str">
        <f>IF(ISERROR(HLOOKUP($A25,'Enter data here!'!$C$141:$CN$145,4,FALSE)),"",IF('Enter data here!'!$CP$142=0,"",IF(HLOOKUP($A25,'Enter data here!'!$C$141:$CN$145,4,FALSE)=0,"",(HLOOKUP($A25,'Enter data here!'!$C$141:$CN$145,4,FALSE)))))</f>
        <v/>
      </c>
      <c r="BY25" s="53" t="str">
        <f>IF(ISERROR(HLOOKUP($A25,'Enter data here!'!$C$146:$CN$150,4,FALSE)),"",IF('Enter data here!'!$CP$147=0,"",IF(HLOOKUP($A25,'Enter data here!'!$C$146:$CN$150,4,FALSE)=0,"",(HLOOKUP($A25,'Enter data here!'!$C$146:$CN$150,5,FALSE)))))</f>
        <v/>
      </c>
      <c r="BZ25" s="53" t="str">
        <f>IF(ISERROR(HLOOKUP($A25,'Enter data here!'!$C$146:$CN$150,4,FALSE)),"",IF('Enter data here!'!$CP$147=0,"",IF(HLOOKUP($A25,'Enter data here!'!$C$146:$CN$150,4,FALSE)=0,"",(HLOOKUP($A25,'Enter data here!'!$C$146:$CN$150,2,FALSE)))))</f>
        <v/>
      </c>
      <c r="CA25" s="53" t="str">
        <f>IF(ISERROR(HLOOKUP($A25,'Enter data here!'!$C$146:$CN$150,4,FALSE)),"",IF('Enter data here!'!$CP$147=0,"",IF(HLOOKUP($A25,'Enter data here!'!$C$146:$CN$150,4,FALSE)=0,"",(HLOOKUP($A25,'Enter data here!'!$C$146:$CN$150,4,FALSE)))))</f>
        <v/>
      </c>
      <c r="CB25" s="53" t="str">
        <f>IF(ISERROR(HLOOKUP($A25,'Enter data here!'!$C$151:$CN$155,4,FALSE)),"",IF('Enter data here!'!$CP$152=0,"",IF(HLOOKUP($A25,'Enter data here!'!$C$151:$CN$155,4,FALSE)=0,"",(HLOOKUP($A25,'Enter data here!'!$C$151:$CN$155,5,FALSE)))))</f>
        <v/>
      </c>
      <c r="CC25" s="53" t="str">
        <f>IF(ISERROR(HLOOKUP($A25,'Enter data here!'!$C$151:$CN$155,4,FALSE)),"",IF('Enter data here!'!$CP$152=0,"",IF(HLOOKUP($A25,'Enter data here!'!$C$151:$CN$155,4,FALSE)=0,"",(HLOOKUP($A25,'Enter data here!'!$C$151:$CN$155,2,FALSE)))))</f>
        <v/>
      </c>
      <c r="CD25" s="53" t="str">
        <f>IF(ISERROR(HLOOKUP($A25,'Enter data here!'!$C$151:$CN$155,4,FALSE)),"",IF('Enter data here!'!$CP$152=0,"",IF(HLOOKUP($A25,'Enter data here!'!$C$151:$CN$155,4,FALSE)=0,"",(HLOOKUP($A25,'Enter data here!'!$C$151:$CN$155,4,FALSE)))))</f>
        <v/>
      </c>
      <c r="CE25" s="53" t="str">
        <f>IF(ISERROR(HLOOKUP($A25,'Enter data here!'!$C$156:$CN$160,4,FALSE)),"",IF('Enter data here!'!$CP$157=0,"",IF(HLOOKUP($A25,'Enter data here!'!$C$156:$CN$160,4,FALSE)=0,"",(HLOOKUP($A25,'Enter data here!'!$C$156:$CN$160,5,FALSE)))))</f>
        <v/>
      </c>
      <c r="CF25" s="53" t="str">
        <f>IF(ISERROR(HLOOKUP($A25,'Enter data here!'!$C$156:$CN$160,4,FALSE)),"",IF('Enter data here!'!$CP$157=0,"",IF(HLOOKUP($A25,'Enter data here!'!$C$156:$CN$160,4,FALSE)=0,"",(HLOOKUP($A25,'Enter data here!'!$C$156:$CN$160,2,FALSE)))))</f>
        <v/>
      </c>
      <c r="CG25" s="53" t="str">
        <f>IF(ISERROR(HLOOKUP($A25,'Enter data here!'!$C$156:$CN$160,4,FALSE)),"",IF('Enter data here!'!$CP$157=0,"",IF(HLOOKUP($A25,'Enter data here!'!$C$156:$CN$160,4,FALSE)=0,"",(HLOOKUP($A25,'Enter data here!'!$C$156:$CN$160,4,FALSE)))))</f>
        <v/>
      </c>
      <c r="CH25" s="53" t="str">
        <f>IF(ISERROR(HLOOKUP($A25,'Enter data here!'!$C$161:$CN$165,4,FALSE)),"",IF('Enter data here!'!$CP$162=0,"",IF(HLOOKUP($A25,'Enter data here!'!$C$161:$CN$165,4,FALSE)=0,"",(HLOOKUP($A25,'Enter data here!'!$C$161:$CN$165,5,FALSE)))))</f>
        <v/>
      </c>
      <c r="CI25" s="53" t="str">
        <f>IF(ISERROR(HLOOKUP($A25,'Enter data here!'!$C$161:$CN$165,4,FALSE)),"",IF('Enter data here!'!$CP$162=0,"",IF(HLOOKUP($A25,'Enter data here!'!$C$161:$CN$165,4,FALSE)=0,"",(HLOOKUP($A25,'Enter data here!'!$C$161:$CN$165,2,FALSE)))))</f>
        <v/>
      </c>
      <c r="CJ25" s="53" t="str">
        <f>IF(ISERROR(HLOOKUP($A25,'Enter data here!'!$C$161:$CN$165,4,FALSE)),"",IF('Enter data here!'!$CP$162=0,"",IF(HLOOKUP($A25,'Enter data here!'!$C$161:$CN$165,4,FALSE)=0,"",(HLOOKUP($A25,'Enter data here!'!$C$161:$CN$165,4,FALSE)))))</f>
        <v/>
      </c>
      <c r="CK25" s="53" t="str">
        <f>IF(ISERROR(HLOOKUP($A25,'Enter data here!'!$C$166:$CN$170,4,FALSE)),"",IF('Enter data here!'!$CP$167=0,"",IF(HLOOKUP($A25,'Enter data here!'!$C$166:$CN$170,4,FALSE)=0,"",(HLOOKUP($A25,'Enter data here!'!$C$166:$CN$170,5,FALSE)))))</f>
        <v/>
      </c>
      <c r="CL25" s="53" t="str">
        <f>IF(ISERROR(HLOOKUP($A25,'Enter data here!'!$C$166:$CN$170,4,FALSE)),"",IF('Enter data here!'!$CP$167=0,"",IF(HLOOKUP($A25,'Enter data here!'!$C$166:$CN$170,4,FALSE)=0,"",(HLOOKUP($A25,'Enter data here!'!$C$166:$CN$170,2,FALSE)))))</f>
        <v/>
      </c>
      <c r="CM25" s="53" t="str">
        <f>IF(ISERROR(HLOOKUP($A25,'Enter data here!'!$C$166:$CN$170,4,FALSE)),"",IF('Enter data here!'!$CP$167=0,"",IF(HLOOKUP($A25,'Enter data here!'!$C$166:$CN$170,4,FALSE)=0,"",(HLOOKUP($A25,'Enter data here!'!$C$166:$CN$170,4,FALSE)))))</f>
        <v/>
      </c>
      <c r="CN25" s="53" t="str">
        <f>IF(ISERROR(HLOOKUP($A25,'Enter data here!'!$C$171:$CN$175,4,FALSE)),"",IF('Enter data here!'!$CP$172=0,"",IF(HLOOKUP($A25,'Enter data here!'!$C$171:$CN$175,4,FALSE)=0,"",(HLOOKUP($A25,'Enter data here!'!$C$171:$CN$175,5,FALSE)))))</f>
        <v/>
      </c>
      <c r="CO25" s="53" t="str">
        <f>IF(ISERROR(HLOOKUP($A25,'Enter data here!'!$C$171:$CN$175,4,FALSE)),"",IF('Enter data here!'!$CP$172=0,"",IF(HLOOKUP($A25,'Enter data here!'!$C$171:$CN$175,4,FALSE)=0,"",(HLOOKUP($A25,'Enter data here!'!$C$171:$CN$175,2,FALSE)))))</f>
        <v/>
      </c>
      <c r="CP25" s="53" t="str">
        <f>IF(ISERROR(HLOOKUP($A25,'Enter data here!'!$C$171:$CN$175,4,FALSE)),"",IF('Enter data here!'!$CP$172=0,"",IF(HLOOKUP($A25,'Enter data here!'!$C$171:$CN$175,4,FALSE)=0,"",(HLOOKUP($A25,'Enter data here!'!$C$171:$CN$175,4,FALSE)))))</f>
        <v/>
      </c>
      <c r="CQ25" s="53" t="str">
        <f>IF(ISERROR(HLOOKUP($A25,'Enter data here!'!$C$176:$CN$180,4,FALSE)),"",IF('Enter data here!'!$CP$177=0,"",IF(HLOOKUP($A25,'Enter data here!'!$C$176:$CN$180,4,FALSE)=0,"",(HLOOKUP($A25,'Enter data here!'!$C$176:$CN$180,5,FALSE)))))</f>
        <v/>
      </c>
      <c r="CR25" s="53" t="str">
        <f>IF(ISERROR(HLOOKUP($A25,'Enter data here!'!$C$176:$CN$180,4,FALSE)),"",IF('Enter data here!'!$CP$177=0,"",IF(HLOOKUP($A25,'Enter data here!'!$C$176:$CN$180,4,FALSE)=0,"",(HLOOKUP($A25,'Enter data here!'!$C$176:$CN$180,2,FALSE)))))</f>
        <v/>
      </c>
      <c r="CS25" s="53" t="str">
        <f>IF(ISERROR(HLOOKUP($A25,'Enter data here!'!$C$176:$CN$180,4,FALSE)),"",IF('Enter data here!'!$CP$177=0,"",IF(HLOOKUP($A25,'Enter data here!'!$C$176:$CN$180,4,FALSE)=0,"",(HLOOKUP($A25,'Enter data here!'!$C$176:$CN$180,4,FALSE)))))</f>
        <v/>
      </c>
      <c r="CT25" s="53" t="str">
        <f>IF(ISERROR(HLOOKUP($A25,'Enter data here!'!$C$181:$CN$185,4,FALSE)),"",IF('Enter data here!'!$CP$182=0,"",IF(HLOOKUP($A25,'Enter data here!'!$C$181:$CN$185,4,FALSE)=0,"",(HLOOKUP($A25,'Enter data here!'!$C$181:$CN$185,5,FALSE)))))</f>
        <v/>
      </c>
      <c r="CU25" s="53" t="str">
        <f>IF(ISERROR(HLOOKUP($A25,'Enter data here!'!$C$181:$CN$185,4,FALSE)),"",IF('Enter data here!'!$CP$182=0,"",IF(HLOOKUP($A25,'Enter data here!'!$C$181:$CN$185,4,FALSE)=0,"",(HLOOKUP($A25,'Enter data here!'!$C$181:$CN$185,2,FALSE)))))</f>
        <v/>
      </c>
      <c r="CV25" s="53" t="str">
        <f>IF(ISERROR(HLOOKUP($A25,'Enter data here!'!$C$181:$CN$185,4,FALSE)),"",IF('Enter data here!'!$CP$182=0,"",IF(HLOOKUP($A25,'Enter data here!'!$C$181:$CN$185,4,FALSE)=0,"",(HLOOKUP($A25,'Enter data here!'!$C$181:$CN$185,4,FALSE)))))</f>
        <v/>
      </c>
      <c r="CW25" s="53" t="str">
        <f>IF(ISERROR(HLOOKUP($A25,'Enter data here!'!$C$186:$CN$190,4,FALSE)),"",IF('Enter data here!'!$CP$187=0,"",IF(HLOOKUP($A25,'Enter data here!'!$C$186:$CN$190,4,FALSE)=0,"",(HLOOKUP($A25,'Enter data here!'!$C$186:$CN$190,5,FALSE)))))</f>
        <v/>
      </c>
      <c r="CX25" s="53" t="str">
        <f>IF(ISERROR(HLOOKUP($A25,'Enter data here!'!$C$186:$CN$190,4,FALSE)),"",IF('Enter data here!'!$CP$187=0,"",IF(HLOOKUP($A25,'Enter data here!'!$C$186:$CN$190,4,FALSE)=0,"",(HLOOKUP($A25,'Enter data here!'!$C$186:$CN$190,2,FALSE)))))</f>
        <v/>
      </c>
      <c r="CY25" s="53" t="str">
        <f>IF(ISERROR(HLOOKUP($A25,'Enter data here!'!$C$186:$CN$190,4,FALSE)),"",IF('Enter data here!'!$CP$187=0,"",IF(HLOOKUP($A25,'Enter data here!'!$C$186:$CN$190,4,FALSE)=0,"",(HLOOKUP($A25,'Enter data here!'!$C$186:$CN$190,4,FALSE)))))</f>
        <v/>
      </c>
      <c r="CZ25" s="53" t="str">
        <f>IF(ISERROR(HLOOKUP($A25,'Enter data here!'!$C$191:$CN$195,4,FALSE)),"",IF('Enter data here!'!$CP$192=0,"",IF(HLOOKUP($A25,'Enter data here!'!$C$191:$CN$195,4,FALSE)=0,"",(HLOOKUP($A25,'Enter data here!'!$C$191:$CN$195,5,FALSE)))))</f>
        <v/>
      </c>
      <c r="DA25" s="53" t="str">
        <f>IF(ISERROR(HLOOKUP($A25,'Enter data here!'!$C$191:$CN$195,4,FALSE)),"",IF('Enter data here!'!$CP$192=0,"",IF(HLOOKUP($A25,'Enter data here!'!$C$191:$CN$195,4,FALSE)=0,"",(HLOOKUP($A25,'Enter data here!'!$C$191:$CN$195,2,FALSE)))))</f>
        <v/>
      </c>
      <c r="DB25" s="53" t="str">
        <f>IF(ISERROR(HLOOKUP($A25,'Enter data here!'!$C$191:$CN$195,4,FALSE)),"",IF('Enter data here!'!$CP$192=0,"",IF(HLOOKUP($A25,'Enter data here!'!$C$191:$CN$195,4,FALSE)=0,"",(HLOOKUP($A25,'Enter data here!'!$C$191:$CN$195,4,FALSE)))))</f>
        <v/>
      </c>
      <c r="DC25" s="53" t="str">
        <f>IF(ISERROR(HLOOKUP($A25,'Enter data here!'!$C$196:$CN$200,4,FALSE)),"",IF('Enter data here!'!$CP$197=0,"",IF(HLOOKUP($A25,'Enter data here!'!$C$196:$CN$200,4,FALSE)=0,"",(HLOOKUP($A25,'Enter data here!'!$C$196:$CN$200,5,FALSE)))))</f>
        <v/>
      </c>
      <c r="DD25" s="53" t="str">
        <f>IF(ISERROR(HLOOKUP($A25,'Enter data here!'!$C$196:$CN$200,4,FALSE)),"",IF('Enter data here!'!$CP$197=0,"",IF(HLOOKUP($A25,'Enter data here!'!$C$196:$CN$200,4,FALSE)=0,"",(HLOOKUP($A25,'Enter data here!'!$C$196:$CN$200,2,FALSE)))))</f>
        <v/>
      </c>
      <c r="DE25" s="53" t="str">
        <f>IF(ISERROR(HLOOKUP($A25,'Enter data here!'!$C$196:$CN$200,4,FALSE)),"",IF('Enter data here!'!$CP$197=0,"",IF(HLOOKUP($A25,'Enter data here!'!$C$196:$CN$200,4,FALSE)=0,"",(HLOOKUP($A25,'Enter data here!'!$C$196:$CN$200,4,FALSE)))))</f>
        <v/>
      </c>
      <c r="DF25" s="53" t="str">
        <f>IF(ISERROR(HLOOKUP($A25,'Enter data here!'!$C$201:$CN$205,4,FALSE)),"",IF('Enter data here!'!$CP$202=0,"",IF(HLOOKUP($A25,'Enter data here!'!$C$201:$CN$205,4,FALSE)=0,"",(HLOOKUP($A25,'Enter data here!'!$C$201:$CN$205,5,FALSE)))))</f>
        <v/>
      </c>
      <c r="DG25" s="53" t="str">
        <f>IF(ISERROR(HLOOKUP($A25,'Enter data here!'!$C$201:$CN$205,4,FALSE)),"",IF('Enter data here!'!$CP$202=0,"",IF(HLOOKUP($A25,'Enter data here!'!$C$201:$CN$205,4,FALSE)=0,"",(HLOOKUP($A25,'Enter data here!'!$C$201:$CN$205,2,FALSE)))))</f>
        <v/>
      </c>
      <c r="DH25" s="53" t="str">
        <f>IF(ISERROR(HLOOKUP($A25,'Enter data here!'!$C$201:$CN$205,4,FALSE)),"",IF('Enter data here!'!$CP$202=0,"",IF(HLOOKUP($A25,'Enter data here!'!$C$201:$CN$205,4,FALSE)=0,"",(HLOOKUP($A25,'Enter data here!'!$C$201:$CN$205,4,FALSE)))))</f>
        <v/>
      </c>
      <c r="DI25" s="53" t="str">
        <f>IF(ISERROR(HLOOKUP($A25,'Enter data here!'!$C$206:$CN$210,4,FALSE)),"",IF('Enter data here!'!$CP$207=0,"",IF(HLOOKUP($A25,'Enter data here!'!$C$206:$CN$210,4,FALSE)=0,"",(HLOOKUP($A25,'Enter data here!'!$C$206:$CN$210,5,FALSE)))))</f>
        <v/>
      </c>
      <c r="DJ25" s="53" t="str">
        <f>IF(ISERROR(HLOOKUP($A25,'Enter data here!'!$C$206:$CN$210,4,FALSE)),"",IF('Enter data here!'!$CP$207=0,"",IF(HLOOKUP($A25,'Enter data here!'!$C$206:$CN$210,4,FALSE)=0,"",(HLOOKUP($A25,'Enter data here!'!$C$206:$CN$210,2,FALSE)))))</f>
        <v/>
      </c>
      <c r="DK25" s="53" t="str">
        <f>IF(ISERROR(HLOOKUP($A25,'Enter data here!'!$C$206:$CN$210,4,FALSE)),"",IF('Enter data here!'!$CP$207=0,"",IF(HLOOKUP($A25,'Enter data here!'!$C$206:$CN$210,4,FALSE)=0,"",(HLOOKUP($A25,'Enter data here!'!$C$206:$CN$210,4,FALSE)))))</f>
        <v/>
      </c>
      <c r="DL25" s="53" t="str">
        <f>IF(ISERROR(HLOOKUP($A25,'Enter data here!'!$C$211:$CN$215,4,FALSE)),"",IF('Enter data here!'!$CP$212=0,"",IF(HLOOKUP($A25,'Enter data here!'!$C$211:$CN$215,4,FALSE)=0,"",(HLOOKUP($A25,'Enter data here!'!$C$211:$CN$215,5,FALSE)))))</f>
        <v/>
      </c>
      <c r="DM25" s="53" t="str">
        <f>IF(ISERROR(HLOOKUP($A25,'Enter data here!'!$C$211:$CN$215,4,FALSE)),"",IF('Enter data here!'!$CP$212=0,"",IF(HLOOKUP($A25,'Enter data here!'!$C$211:$CN$215,4,FALSE)=0,"",(HLOOKUP($A25,'Enter data here!'!$C$211:$CN$215,2,FALSE)))))</f>
        <v/>
      </c>
      <c r="DN25" s="53" t="str">
        <f>IF(ISERROR(HLOOKUP($A25,'Enter data here!'!$C$211:$CN$215,4,FALSE)),"",IF('Enter data here!'!$CP$212=0,"",IF(HLOOKUP($A25,'Enter data here!'!$C$211:$CN$215,4,FALSE)=0,"",(HLOOKUP($A25,'Enter data here!'!$C$211:$CN$215,4,FALSE)))))</f>
        <v/>
      </c>
      <c r="DO25" s="53" t="str">
        <f>IF(ISERROR(HLOOKUP($A25,'Enter data here!'!$C$216:$CN$220,4,FALSE)),"",IF('Enter data here!'!$CP$217=0,"",IF(HLOOKUP($A25,'Enter data here!'!$C$216:$CN$220,4,FALSE)=0,"",(HLOOKUP($A25,'Enter data here!'!$C$216:$CN$220,5,FALSE)))))</f>
        <v/>
      </c>
      <c r="DP25" s="53" t="str">
        <f>IF(ISERROR(HLOOKUP($A25,'Enter data here!'!$C$216:$CN$220,4,FALSE)),"",IF('Enter data here!'!$CP$217=0,"",IF(HLOOKUP($A25,'Enter data here!'!$C$216:$CN$220,4,FALSE)=0,"",(HLOOKUP($A25,'Enter data here!'!$C$216:$CN$220,2,FALSE)))))</f>
        <v/>
      </c>
      <c r="DQ25" s="53" t="str">
        <f>IF(ISERROR(HLOOKUP($A25,'Enter data here!'!$C$216:$CN$220,4,FALSE)),"",IF('Enter data here!'!$CP$217=0,"",IF(HLOOKUP($A25,'Enter data here!'!$C$216:$CN$220,4,FALSE)=0,"",(HLOOKUP($A25,'Enter data here!'!$C$216:$CN$220,4,FALSE)))))</f>
        <v/>
      </c>
      <c r="DR25" s="53" t="str">
        <f>IF(ISERROR(HLOOKUP($A25,'Enter data here!'!$C$221:$CN$225,4,FALSE)),"",IF('Enter data here!'!$CP$222=0,"",IF(HLOOKUP($A25,'Enter data here!'!$C$221:$CN$225,4,FALSE)=0,"",(HLOOKUP($A25,'Enter data here!'!$C$221:$CN$225,5,FALSE)))))</f>
        <v/>
      </c>
      <c r="DS25" s="53" t="str">
        <f>IF(ISERROR(HLOOKUP($A25,'Enter data here!'!$C$221:$CN$225,4,FALSE)),"",IF('Enter data here!'!$CP$222=0,"",IF(HLOOKUP($A25,'Enter data here!'!$C$221:$CN$225,4,FALSE)=0,"",(HLOOKUP($A25,'Enter data here!'!$C$221:$CN$225,2,FALSE)))))</f>
        <v/>
      </c>
      <c r="DT25" s="53" t="str">
        <f>IF(ISERROR(HLOOKUP($A25,'Enter data here!'!$C$221:$CN$225,4,FALSE)),"",IF('Enter data here!'!$CP$222=0,"",IF(HLOOKUP($A25,'Enter data here!'!$C$221:$CN$225,4,FALSE)=0,"",(HLOOKUP($A25,'Enter data here!'!$C$221:$CN$225,4,FALSE)))))</f>
        <v/>
      </c>
    </row>
    <row r="26" spans="1:124">
      <c r="A26" s="13">
        <v>17</v>
      </c>
      <c r="B26" s="43" t="str">
        <f>IF(ISERROR(HLOOKUP($A26,'Enter data here!'!$C$21:$CN$25,4,FALSE)),"",IF('Enter data here!'!$CP$22=0,"",IF(HLOOKUP($A26,'Enter data here!'!$C$21:$CN$25,4,FALSE)=0,"",(HLOOKUP($A26,'Enter data here!'!$C$21:$CN$25,5,FALSE)))))</f>
        <v/>
      </c>
      <c r="C26" s="43" t="str">
        <f>IF(ISERROR(HLOOKUP($A26,'Enter data here!'!$C$21:$CN$25,4,FALSE)),"",IF('Enter data here!'!$CP$22=0,"",IF(HLOOKUP($A26,'Enter data here!'!$C$21:$CN$25,4,FALSE)=0,"",(HLOOKUP($A26,'Enter data here!'!$C$21:$CN$25,2,FALSE)))))</f>
        <v/>
      </c>
      <c r="D26" s="43" t="str">
        <f>IF(ISERROR(HLOOKUP($A26,'Enter data here!'!$C$21:$CN$25,4,FALSE)),"",IF('Enter data here!'!$CP$22=0,"",IF(HLOOKUP($A26,'Enter data here!'!$C$21:$CN$25,4,FALSE)=0,"",(HLOOKUP($A26,'Enter data here!'!$C$21:$CN$25,4,FALSE)))))</f>
        <v/>
      </c>
      <c r="E26" s="43" t="str">
        <f ca="1">IF(ISERROR(HLOOKUP($A26,'Enter data here!'!$C$26:$CN$30,4,FALSE)),"",IF('Enter data here!'!$CP$27=0,"",IF(HLOOKUP($A26,'Enter data here!'!$C$26:$CN$30,4,FALSE)=0,"",(HLOOKUP($A26,'Enter data here!'!$C$26:$CN$30,5,FALSE)))))</f>
        <v>Markus Meissner</v>
      </c>
      <c r="F26" s="43">
        <f ca="1">IF(ISERROR(HLOOKUP($A26,'Enter data here!'!$C$26:$CN$30,4,FALSE)),"",IF('Enter data here!'!$CP$27=0,"",IF(HLOOKUP($A26,'Enter data here!'!$C$26:$CN$30,4,FALSE)=0,"",(HLOOKUP($A26,'Enter data here!'!$C$26:$CN$30,2,FALSE)))))</f>
        <v>44.7</v>
      </c>
      <c r="G26" s="43">
        <f ca="1">IF(ISERROR(HLOOKUP($A26,'Enter data here!'!$C$26:$CN$30,4,FALSE)),"",IF('Enter data here!'!$CP$27=0,"",IF(HLOOKUP($A26,'Enter data here!'!$C$26:$CN$30,4,FALSE)=0,"",(HLOOKUP($A26,'Enter data here!'!$C$26:$CN$30,4,FALSE)))))</f>
        <v>833.7807606263824</v>
      </c>
      <c r="H26" s="43" t="str">
        <f ca="1">IF(ISERROR(HLOOKUP($A26,'Enter data here!'!$C$31:$CN$35,4,FALSE)),"",IF('Enter data here!'!$CP$32=0,"",IF(HLOOKUP($A26,'Enter data here!'!$C$31:$CN$35,4,FALSE)=0,"",(HLOOKUP($A26,'Enter data here!'!$C$31:$CN$35,5,FALSE)))))</f>
        <v>Joel West </v>
      </c>
      <c r="I26" s="43">
        <f ca="1">IF(ISERROR(HLOOKUP($A26,'Enter data here!'!$C$31:$CN$35,4,FALSE)),"",IF('Enter data here!'!$CP$32=0,"",IF(HLOOKUP($A26,'Enter data here!'!$C$31:$CN$35,4,FALSE)=0,"",(HLOOKUP($A26,'Enter data here!'!$C$31:$CN$35,2,FALSE)))))</f>
        <v>43.29</v>
      </c>
      <c r="J26" s="43">
        <f ca="1">IF(ISERROR(HLOOKUP($A26,'Enter data here!'!$C$31:$CN$35,4,FALSE)),"",IF('Enter data here!'!$CP$32=0,"",IF(HLOOKUP($A26,'Enter data here!'!$C$31:$CN$35,4,FALSE)=0,"",(HLOOKUP($A26,'Enter data here!'!$C$31:$CN$35,4,FALSE)))))</f>
        <v>841.53384153383445</v>
      </c>
      <c r="K26" s="43" t="str">
        <f ca="1">IF(ISERROR(HLOOKUP($A26,'Enter data here!'!$C$36:$CN$40,4,FALSE)),"",IF('Enter data here!'!$CP$37=0,"",IF(HLOOKUP($A26,'Enter data here!'!$C$36:$CN$40,4,FALSE)=0,"",(HLOOKUP($A26,'Enter data here!'!$C$36:$CN$40,5,FALSE)))))</f>
        <v>Tobias Reik</v>
      </c>
      <c r="L26" s="43">
        <f ca="1">IF(ISERROR(HLOOKUP($A26,'Enter data here!'!$C$36:$CN$40,4,FALSE)),"",IF('Enter data here!'!$CP$37=0,"",IF(HLOOKUP($A26,'Enter data here!'!$C$36:$CN$40,4,FALSE)=0,"",(HLOOKUP($A26,'Enter data here!'!$C$36:$CN$40,2,FALSE)))))</f>
        <v>42.33</v>
      </c>
      <c r="M26" s="43">
        <f ca="1">IF(ISERROR(HLOOKUP($A26,'Enter data here!'!$C$36:$CN$40,4,FALSE)),"",IF('Enter data here!'!$CP$37=0,"",IF(HLOOKUP($A26,'Enter data here!'!$C$36:$CN$40,4,FALSE)=0,"",(HLOOKUP($A26,'Enter data here!'!$C$36:$CN$40,4,FALSE)))))</f>
        <v>805.81148121898309</v>
      </c>
      <c r="N26" s="43" t="str">
        <f ca="1">IF(ISERROR(HLOOKUP($A26,'Enter data here!'!$C$41:$CN$45,4,FALSE)),"",IF('Enter data here!'!$CP$42=0,"",IF(HLOOKUP($A26,'Enter data here!'!$C$41:$CN$45,4,FALSE)=0,"",(HLOOKUP($A26,'Enter data here!'!$C$41:$CN$45,5,FALSE)))))</f>
        <v>John Phillips</v>
      </c>
      <c r="O26" s="43">
        <f ca="1">IF(ISERROR(HLOOKUP($A26,'Enter data here!'!$C$41:$CN$45,4,FALSE)),"",IF('Enter data here!'!$CP$42=0,"",IF(HLOOKUP($A26,'Enter data here!'!$C$41:$CN$45,4,FALSE)=0,"",(HLOOKUP($A26,'Enter data here!'!$C$41:$CN$45,2,FALSE)))))</f>
        <v>44.68</v>
      </c>
      <c r="P26" s="43">
        <f ca="1">IF(ISERROR(HLOOKUP($A26,'Enter data here!'!$C$41:$CN$45,4,FALSE)),"",IF('Enter data here!'!$CP$42=0,"",IF(HLOOKUP($A26,'Enter data here!'!$C$41:$CN$45,4,FALSE)=0,"",(HLOOKUP($A26,'Enter data here!'!$C$41:$CN$45,4,FALSE)))))</f>
        <v>837.06356311548666</v>
      </c>
      <c r="Q26" s="43" t="str">
        <f ca="1">IF(ISERROR(HLOOKUP($A26,'Enter data here!'!$C$46:$CN$50,4,FALSE)),"",IF('Enter data here!'!$CP$47=0,"",IF(HLOOKUP($A26,'Enter data here!'!$C$46:$CN$50,4,FALSE)=0,"",(HLOOKUP($A26,'Enter data here!'!$C$46:$CN$50,5,FALSE)))))</f>
        <v>George Young</v>
      </c>
      <c r="R26" s="43">
        <f ca="1">IF(ISERROR(HLOOKUP($A26,'Enter data here!'!$C$46:$CN$50,4,FALSE)),"",IF('Enter data here!'!$CP$47=0,"",IF(HLOOKUP($A26,'Enter data here!'!$C$46:$CN$50,4,FALSE)=0,"",(HLOOKUP($A26,'Enter data here!'!$C$46:$CN$50,2,FALSE)))))</f>
        <v>46.56</v>
      </c>
      <c r="S26" s="43">
        <f ca="1">IF(ISERROR(HLOOKUP($A26,'Enter data here!'!$C$46:$CN$50,4,FALSE)),"",IF('Enter data here!'!$CP$47=0,"",IF(HLOOKUP($A26,'Enter data here!'!$C$46:$CN$50,4,FALSE)=0,"",(HLOOKUP($A26,'Enter data here!'!$C$46:$CN$50,4,FALSE)))))</f>
        <v>841.92439862542517</v>
      </c>
      <c r="T26" s="43" t="str">
        <f ca="1">IF(ISERROR(HLOOKUP($A26,'Enter data here!'!$C$51:$CN$55,4,FALSE)),"",IF('Enter data here!'!$CP$52=0,"",IF(HLOOKUP($A26,'Enter data here!'!$C$51:$CN$55,4,FALSE)=0,"",(HLOOKUP($A26,'Enter data here!'!$C$51:$CN$55,5,FALSE)))))</f>
        <v>Greg Dakin</v>
      </c>
      <c r="U26" s="43">
        <f ca="1">IF(ISERROR(HLOOKUP($A26,'Enter data here!'!$C$51:$CN$55,4,FALSE)),"",IF('Enter data here!'!$CP$52=0,"",IF(HLOOKUP($A26,'Enter data here!'!$C$51:$CN$55,4,FALSE)=0,"",(HLOOKUP($A26,'Enter data here!'!$C$51:$CN$55,2,FALSE)))))</f>
        <v>46.84</v>
      </c>
      <c r="V26" s="43">
        <f ca="1">IF(ISERROR(HLOOKUP($A26,'Enter data here!'!$C$51:$CN$55,4,FALSE)),"",IF('Enter data here!'!$CP$52=0,"",IF(HLOOKUP($A26,'Enter data here!'!$C$51:$CN$55,4,FALSE)=0,"",(HLOOKUP($A26,'Enter data here!'!$C$51:$CN$55,4,FALSE)))))</f>
        <v>814.68830059776599</v>
      </c>
      <c r="W26" s="43" t="str">
        <f ca="1">IF(ISERROR(HLOOKUP($A26,'Enter data here!'!$C$56:$CN$60,4,FALSE)),"",IF('Enter data here!'!$CP$57=0,"",IF(HLOOKUP($A26,'Enter data here!'!$C$56:$CN$60,4,FALSE)=0,"",(HLOOKUP($A26,'Enter data here!'!$C$56:$CN$60,5,FALSE)))))</f>
        <v>Alvaro Silgado</v>
      </c>
      <c r="X26" s="43">
        <f ca="1">IF(ISERROR(HLOOKUP($A26,'Enter data here!'!$C$56:$CN$60,4,FALSE)),"",IF('Enter data here!'!$CP$57=0,"",IF(HLOOKUP($A26,'Enter data here!'!$C$56:$CN$60,4,FALSE)=0,"",(HLOOKUP($A26,'Enter data here!'!$C$56:$CN$60,2,FALSE)))))</f>
        <v>43.91</v>
      </c>
      <c r="Y26" s="43">
        <f ca="1">IF(ISERROR(HLOOKUP($A26,'Enter data here!'!$C$56:$CN$60,4,FALSE)),"",IF('Enter data here!'!$CP$57=0,"",IF(HLOOKUP($A26,'Enter data here!'!$C$56:$CN$60,4,FALSE)=0,"",(HLOOKUP($A26,'Enter data here!'!$C$56:$CN$60,4,FALSE)))))</f>
        <v>842.40491915280472</v>
      </c>
      <c r="Z26" s="43" t="str">
        <f>IF(ISERROR(HLOOKUP($A26,'Enter data here!'!$C$61:$CN$65,4,FALSE)),"",IF('Enter data here!'!$CP$62=0,"",IF(HLOOKUP($A26,'Enter data here!'!$C$61:$CN$65,4,FALSE)=0,"",(HLOOKUP($A26,'Enter data here!'!$C$61:$CN$65,5,FALSE)))))</f>
        <v/>
      </c>
      <c r="AA26" s="43" t="str">
        <f>IF(ISERROR(HLOOKUP($A26,'Enter data here!'!$C$61:$CN$65,4,FALSE)),"",IF('Enter data here!'!$CP$62=0,"",IF(HLOOKUP($A26,'Enter data here!'!$C$61:$CN$65,4,FALSE)=0,"",(HLOOKUP($A26,'Enter data here!'!$C$61:$CN$65,2,FALSE)))))</f>
        <v/>
      </c>
      <c r="AB26" s="43" t="str">
        <f>IF(ISERROR(HLOOKUP($A26,'Enter data here!'!$C$61:$CN$65,4,FALSE)),"",IF('Enter data here!'!$CP$62=0,"",IF(HLOOKUP($A26,'Enter data here!'!$C$61:$CN$65,4,FALSE)=0,"",(HLOOKUP($A26,'Enter data here!'!$C$61:$CN$65,4,FALSE)))))</f>
        <v/>
      </c>
      <c r="AC26" s="43" t="str">
        <f>IF(ISERROR(HLOOKUP($A26,'Enter data here!'!$C$66:$CN$70,4,FALSE)),"",IF('Enter data here!'!$CP$67=0,"",IF(HLOOKUP($A26,'Enter data here!'!$C$66:$CN$70,4,FALSE)=0,"",(HLOOKUP($A26,'Enter data here!'!$C$66:$CN$70,5,FALSE)))))</f>
        <v/>
      </c>
      <c r="AD26" s="43" t="str">
        <f>IF(ISERROR(HLOOKUP($A26,'Enter data here!'!$C$66:$CN$70,4,FALSE)),"",IF('Enter data here!'!$CP$67=0,"",IF(HLOOKUP($A26,'Enter data here!'!$C$66:$CN$70,4,FALSE)=0,"",(HLOOKUP($A26,'Enter data here!'!$C$66:$CN$70,2,FALSE)))))</f>
        <v/>
      </c>
      <c r="AE26" s="43" t="str">
        <f>IF(ISERROR(HLOOKUP($A26,'Enter data here!'!$C$66:$CN$70,4,FALSE)),"",IF('Enter data here!'!$CP$67=0,"",IF(HLOOKUP($A26,'Enter data here!'!$C$66:$CN$70,4,FALSE)=0,"",(HLOOKUP($A26,'Enter data here!'!$C$66:$CN$70,4,FALSE)))))</f>
        <v/>
      </c>
      <c r="AF26" s="43" t="str">
        <f>IF(ISERROR(HLOOKUP($A26,'Enter data here!'!$C$71:$CN$75,4,FALSE)),"",IF('Enter data here!'!$CP$72=0,"",IF(HLOOKUP($A26,'Enter data here!'!$C$71:$CN$75,4,FALSE)=0,"",(HLOOKUP($A26,'Enter data here!'!$C$71:$CN$75,5,FALSE)))))</f>
        <v/>
      </c>
      <c r="AG26" s="43" t="str">
        <f>IF(ISERROR(HLOOKUP($A26,'Enter data here!'!$C$71:$CN$75,4,FALSE)),"",IF('Enter data here!'!$CP$72=0,"",IF(HLOOKUP($A26,'Enter data here!'!$C$71:$CN$75,4,FALSE)=0,"",(HLOOKUP($A26,'Enter data here!'!$C$71:$CN$75,2,FALSE)))))</f>
        <v/>
      </c>
      <c r="AH26" s="43" t="str">
        <f>IF(ISERROR(HLOOKUP($A26,'Enter data here!'!$C$71:$CN$75,4,FALSE)),"",IF('Enter data here!'!$CP$72=0,"",IF(HLOOKUP($A26,'Enter data here!'!$C$71:$CN$75,4,FALSE)=0,"",(HLOOKUP($A26,'Enter data here!'!$C$71:$CN$75,4,FALSE)))))</f>
        <v/>
      </c>
      <c r="AI26" s="43" t="str">
        <f>IF(ISERROR(HLOOKUP($A26,'Enter data here!'!$C$76:$CN$80,4,FALSE)),"",IF('Enter data here!'!$CP$77=0,"",IF(HLOOKUP($A26,'Enter data here!'!$C$76:$CN$80,4,FALSE)=0,"",(HLOOKUP($A26,'Enter data here!'!$C$76:$CN$80,5,FALSE)))))</f>
        <v/>
      </c>
      <c r="AJ26" s="43" t="str">
        <f>IF(ISERROR(HLOOKUP($A26,'Enter data here!'!$C$76:$CN$80,4,FALSE)),"",IF('Enter data here!'!$CP$77=0,"",IF(HLOOKUP($A26,'Enter data here!'!$C$76:$CN$80,4,FALSE)=0,"",(HLOOKUP($A26,'Enter data here!'!$C$76:$CN$80,2,FALSE)))))</f>
        <v/>
      </c>
      <c r="AK26" s="43" t="str">
        <f>IF(ISERROR(HLOOKUP($A26,'Enter data here!'!$C$76:$CN$80,4,FALSE)),"",IF('Enter data here!'!$CP$77=0,"",IF(HLOOKUP($A26,'Enter data here!'!$C$76:$CN$80,4,FALSE)=0,"",(HLOOKUP($A26,'Enter data here!'!$C$76:$CN$80,4,FALSE)))))</f>
        <v/>
      </c>
      <c r="AL26" s="43" t="str">
        <f>IF(ISERROR(HLOOKUP($A26,'Enter data here!'!$C$81:$CN$85,4,FALSE)),"",IF('Enter data here!'!$CP$82=0,"",IF(HLOOKUP($A26,'Enter data here!'!$C$81:$CN$85,4,FALSE)=0,"",(HLOOKUP($A26,'Enter data here!'!$C$81:$CN$85,5,FALSE)))))</f>
        <v/>
      </c>
      <c r="AM26" s="43" t="str">
        <f>IF(ISERROR(HLOOKUP($A26,'Enter data here!'!$C$81:$CN$85,4,FALSE)),"",IF('Enter data here!'!$CP$82=0,"",IF(HLOOKUP($A26,'Enter data here!'!$C$81:$CN$85,4,FALSE)=0,"",(HLOOKUP($A26,'Enter data here!'!$C$81:$CN$85,2,FALSE)))))</f>
        <v/>
      </c>
      <c r="AN26" s="43" t="str">
        <f>IF(ISERROR(HLOOKUP($A26,'Enter data here!'!$C$81:$CN$85,4,FALSE)),"",IF('Enter data here!'!$CP$82=0,"",IF(HLOOKUP($A26,'Enter data here!'!$C$81:$CN$85,4,FALSE)=0,"",(HLOOKUP($A26,'Enter data here!'!$C$81:$CN$85,4,FALSE)))))</f>
        <v/>
      </c>
      <c r="AO26" s="43" t="str">
        <f>IF(ISERROR(HLOOKUP($A26,'Enter data here!'!$C$86:$CN$90,4,FALSE)),"",IF('Enter data here!'!$CP$87=0,"",IF(HLOOKUP($A26,'Enter data here!'!$C$86:$CN$90,4,FALSE)=0,"",(HLOOKUP($A26,'Enter data here!'!$C$86:$CN$90,5,FALSE)))))</f>
        <v/>
      </c>
      <c r="AP26" s="43" t="str">
        <f>IF(ISERROR(HLOOKUP($A26,'Enter data here!'!$C$86:$CN$90,4,FALSE)),"",IF('Enter data here!'!$CP$87=0,"",IF(HLOOKUP($A26,'Enter data here!'!$C$86:$CN$90,4,FALSE)=0,"",(HLOOKUP($A26,'Enter data here!'!$C$86:$CN$90,2,FALSE)))))</f>
        <v/>
      </c>
      <c r="AQ26" s="43" t="str">
        <f>IF(ISERROR(HLOOKUP($A26,'Enter data here!'!$C$86:$CN$90,4,FALSE)),"",IF('Enter data here!'!$CP$87=0,"",IF(HLOOKUP($A26,'Enter data here!'!$C$86:$CN$90,4,FALSE)=0,"",(HLOOKUP($A26,'Enter data here!'!$C$86:$CN$90,4,FALSE)))))</f>
        <v/>
      </c>
      <c r="AR26" s="43" t="str">
        <f>IF(ISERROR(HLOOKUP($A26,'Enter data here!'!$C$91:$CN$95,4,FALSE)),"",IF('Enter data here!'!$CP$92=0,"",IF(HLOOKUP($A26,'Enter data here!'!$C$91:$CN$95,4,FALSE)=0,"",(HLOOKUP($A26,'Enter data here!'!$C$91:$CN$95,5,FALSE)))))</f>
        <v/>
      </c>
      <c r="AS26" s="43" t="str">
        <f>IF(ISERROR(HLOOKUP($A26,'Enter data here!'!$C$91:$CN$95,4,FALSE)),"",IF('Enter data here!'!$CP$92=0,"",IF(HLOOKUP($A26,'Enter data here!'!$C$91:$CN$95,4,FALSE)=0,"",(HLOOKUP($A26,'Enter data here!'!$C$91:$CN$95,2,FALSE)))))</f>
        <v/>
      </c>
      <c r="AT26" s="43" t="str">
        <f>IF(ISERROR(HLOOKUP($A26,'Enter data here!'!$C$91:$CN$95,4,FALSE)),"",IF('Enter data here!'!$CP$92=0,"",IF(HLOOKUP($A26,'Enter data here!'!$C$91:$CN$95,4,FALSE)=0,"",(HLOOKUP($A26,'Enter data here!'!$C$91:$CN$95,4,FALSE)))))</f>
        <v/>
      </c>
      <c r="AU26" s="43" t="str">
        <f>IF(ISERROR(HLOOKUP($A26,'Enter data here!'!$C$96:$CN$100,4,FALSE)),"",IF('Enter data here!'!$CP$97=0,"",IF(HLOOKUP($A26,'Enter data here!'!$C$96:$CN$100,4,FALSE)=0,"",(HLOOKUP($A26,'Enter data here!'!$C$96:$CN$100,5,FALSE)))))</f>
        <v/>
      </c>
      <c r="AV26" s="43" t="str">
        <f>IF(ISERROR(HLOOKUP($A26,'Enter data here!'!$C$96:$CN$100,4,FALSE)),"",IF('Enter data here!'!$CP$97=0,"",IF(HLOOKUP($A26,'Enter data here!'!$C$96:$CN$100,4,FALSE)=0,"",(HLOOKUP($A26,'Enter data here!'!$C$96:$CN$100,2,FALSE)))))</f>
        <v/>
      </c>
      <c r="AW26" s="43" t="str">
        <f>IF(ISERROR(HLOOKUP($A26,'Enter data here!'!$C$96:$CN$100,4,FALSE)),"",IF('Enter data here!'!$CP$97=0,"",IF(HLOOKUP($A26,'Enter data here!'!$C$96:$CN$100,4,FALSE)=0,"",(HLOOKUP($A26,'Enter data here!'!$C$96:$CN$100,4,FALSE)))))</f>
        <v/>
      </c>
      <c r="AX26" s="43" t="str">
        <f>IF(ISERROR(HLOOKUP($A26,'Enter data here!'!$C$101:$CN$105,4,FALSE)),"",IF('Enter data here!'!$CP$102=0,"",IF(HLOOKUP($A26,'Enter data here!'!$C$101:$CN$105,4,FALSE)=0,"",(HLOOKUP($A26,'Enter data here!'!$C$101:$CN$105,5,FALSE)))))</f>
        <v/>
      </c>
      <c r="AY26" s="43" t="str">
        <f>IF(ISERROR(HLOOKUP($A26,'Enter data here!'!$C$101:$CN$105,4,FALSE)),"",IF('Enter data here!'!$CP$102=0,"",IF(HLOOKUP($A26,'Enter data here!'!$C$101:$CN$105,4,FALSE)=0,"",(HLOOKUP($A26,'Enter data here!'!$C$101:$CN$105,2,FALSE)))))</f>
        <v/>
      </c>
      <c r="AZ26" s="43" t="str">
        <f>IF(ISERROR(HLOOKUP($A26,'Enter data here!'!$C$101:$CN$105,4,FALSE)),"",IF('Enter data here!'!$CP$102=0,"",IF(HLOOKUP($A26,'Enter data here!'!$C$101:$CN$105,4,FALSE)=0,"",(HLOOKUP($A26,'Enter data here!'!$C$101:$CN$105,4,FALSE)))))</f>
        <v/>
      </c>
      <c r="BA26" s="43" t="str">
        <f>IF(ISERROR(HLOOKUP($A26,'Enter data here!'!$C$106:$CN$110,4,FALSE)),"",IF('Enter data here!'!$CP$107=0,"",IF(HLOOKUP($A26,'Enter data here!'!$C$106:$CN$110,4,FALSE)=0,"",(HLOOKUP($A26,'Enter data here!'!$C$106:$CN$110,5,FALSE)))))</f>
        <v/>
      </c>
      <c r="BB26" s="43" t="str">
        <f>IF(ISERROR(HLOOKUP($A26,'Enter data here!'!$C$106:$CN$110,4,FALSE)),"",IF('Enter data here!'!$CP$107=0,"",IF(HLOOKUP($A26,'Enter data here!'!$C$106:$CN$110,4,FALSE)=0,"",(HLOOKUP($A26,'Enter data here!'!$C$106:$CN$110,2,FALSE)))))</f>
        <v/>
      </c>
      <c r="BC26" s="43" t="str">
        <f>IF(ISERROR(HLOOKUP($A26,'Enter data here!'!$C$106:$CN$110,4,FALSE)),"",IF('Enter data here!'!$CP$107=0,"",IF(HLOOKUP($A26,'Enter data here!'!$C$106:$CN$110,4,FALSE)=0,"",(HLOOKUP($A26,'Enter data here!'!$C$106:$CN$110,4,FALSE)))))</f>
        <v/>
      </c>
      <c r="BD26" s="43" t="str">
        <f>IF(ISERROR(HLOOKUP($A26,'Enter data here!'!$C$111:$CN$115,4,FALSE)),"",IF('Enter data here!'!$CP$112=0,"",IF(HLOOKUP($A26,'Enter data here!'!$C$111:$CN$115,4,FALSE)=0,"",(HLOOKUP($A26,'Enter data here!'!$C$111:$CN$115,5,FALSE)))))</f>
        <v/>
      </c>
      <c r="BE26" s="43" t="str">
        <f>IF(ISERROR(HLOOKUP($A26,'Enter data here!'!$C$111:$CN$115,4,FALSE)),"",IF('Enter data here!'!$CP$112=0,"",IF(HLOOKUP($A26,'Enter data here!'!$C$111:$CN$115,4,FALSE)=0,"",(HLOOKUP($A26,'Enter data here!'!$C$111:$CN$115,2,FALSE)))))</f>
        <v/>
      </c>
      <c r="BF26" s="43" t="str">
        <f>IF(ISERROR(HLOOKUP($A26,'Enter data here!'!$C$111:$CN$115,4,FALSE)),"",IF('Enter data here!'!$CP$112=0,"",IF(HLOOKUP($A26,'Enter data here!'!$C$111:$CN$115,4,FALSE)=0,"",(HLOOKUP($A26,'Enter data here!'!$C$111:$CN$115,4,FALSE)))))</f>
        <v/>
      </c>
      <c r="BG26" s="43" t="str">
        <f>IF(ISERROR(HLOOKUP($A26,'Enter data here!'!$C$116:$CN$120,4,FALSE)),"",IF('Enter data here!'!$CP$117=0,"",IF(HLOOKUP($A26,'Enter data here!'!$C$116:$CN$120,4,FALSE)=0,"",(HLOOKUP($A26,'Enter data here!'!$C$116:$CN$120,5,FALSE)))))</f>
        <v/>
      </c>
      <c r="BH26" s="53" t="str">
        <f>IF(ISERROR(HLOOKUP($A26,'Enter data here!'!$C$116:$CN$120,4,FALSE)),"",IF('Enter data here!'!$CP$117=0,"",IF(HLOOKUP($A26,'Enter data here!'!$C$116:$CN$120,4,FALSE)=0,"",(HLOOKUP($A26,'Enter data here!'!$C$116:$CN$120,2,FALSE)))))</f>
        <v/>
      </c>
      <c r="BI26" s="53" t="str">
        <f>IF(ISERROR(HLOOKUP($A26,'Enter data here!'!$C$116:$CN$120,4,FALSE)),"",IF('Enter data here!'!$CP$117=0,"",IF(HLOOKUP($A26,'Enter data here!'!$C$116:$CN$120,4,FALSE)=0,"",(HLOOKUP($A26,'Enter data here!'!$C$116:$CN$120,4,FALSE)))))</f>
        <v/>
      </c>
      <c r="BJ26" s="53" t="str">
        <f>IF(ISERROR(HLOOKUP($A26,'Enter data here!'!$C$121:$CN$125,4,FALSE)),"",IF('Enter data here!'!$CP$122=0,"",IF(HLOOKUP($A26,'Enter data here!'!$C$121:$CN$125,4,FALSE)=0,"",(HLOOKUP($A26,'Enter data here!'!$C$121:$CN$125,5,FALSE)))))</f>
        <v/>
      </c>
      <c r="BK26" s="53" t="str">
        <f>IF(ISERROR(HLOOKUP($A26,'Enter data here!'!$C$121:$CN$125,4,FALSE)),"",IF('Enter data here!'!$CP$122=0,"",IF(HLOOKUP($A26,'Enter data here!'!$C$121:$CN$125,4,FALSE)=0,"",(HLOOKUP($A26,'Enter data here!'!$C$121:$CN$125,2,FALSE)))))</f>
        <v/>
      </c>
      <c r="BL26" s="53" t="str">
        <f>IF(ISERROR(HLOOKUP($A26,'Enter data here!'!$C$121:$CN$125,4,FALSE)),"",IF('Enter data here!'!$CP$122=0,"",IF(HLOOKUP($A26,'Enter data here!'!$C$121:$CN$125,4,FALSE)=0,"",(HLOOKUP($A26,'Enter data here!'!$C$121:$CN$125,4,FALSE)))))</f>
        <v/>
      </c>
      <c r="BM26" s="53" t="str">
        <f>IF(ISERROR(HLOOKUP($A26,'Enter data here!'!$C$126:$CN$130,4,FALSE)),"",IF('Enter data here!'!$CP$127=0,"",IF(HLOOKUP($A26,'Enter data here!'!$C$126:$CN$130,4,FALSE)=0,"",(HLOOKUP($A26,'Enter data here!'!$C$126:$CN$130,5,FALSE)))))</f>
        <v/>
      </c>
      <c r="BN26" s="53" t="str">
        <f>IF(ISERROR(HLOOKUP($A26,'Enter data here!'!$C$126:$CN$130,4,FALSE)),"",IF('Enter data here!'!$CP$127=0,"",IF(HLOOKUP($A26,'Enter data here!'!$C$126:$CN$130,4,FALSE)=0,"",(HLOOKUP($A26,'Enter data here!'!$C$126:$CN$130,2,FALSE)))))</f>
        <v/>
      </c>
      <c r="BO26" s="53" t="str">
        <f>IF(ISERROR(HLOOKUP($A26,'Enter data here!'!$C$126:$CN$130,4,FALSE)),"",IF('Enter data here!'!$CP$127=0,"",IF(HLOOKUP($A26,'Enter data here!'!$C$126:$CN$130,4,FALSE)=0,"",(HLOOKUP($A26,'Enter data here!'!$C$126:$CN$130,4,FALSE)))))</f>
        <v/>
      </c>
      <c r="BP26" s="53" t="str">
        <f>IF(ISERROR(HLOOKUP($A26,'Enter data here!'!$C$131:$CN$135,4,FALSE)),"",IF('Enter data here!'!$CP$132=0,"",IF(HLOOKUP($A26,'Enter data here!'!$C$131:$CN$135,4,FALSE)=0,"",(HLOOKUP($A26,'Enter data here!'!$C$131:$CN$135,5,FALSE)))))</f>
        <v/>
      </c>
      <c r="BQ26" s="53" t="str">
        <f>IF(ISERROR(HLOOKUP($A26,'Enter data here!'!$C$131:$CN$135,4,FALSE)),"",IF('Enter data here!'!$CP$132=0,"",IF(HLOOKUP($A26,'Enter data here!'!$C$131:$CN$135,4,FALSE)=0,"",(HLOOKUP($A26,'Enter data here!'!$C$131:$CN$135,2,FALSE)))))</f>
        <v/>
      </c>
      <c r="BR26" s="53" t="str">
        <f>IF(ISERROR(HLOOKUP($A26,'Enter data here!'!$C$131:$CN$135,4,FALSE)),"",IF('Enter data here!'!$CP$132=0,"",IF(HLOOKUP($A26,'Enter data here!'!$C$131:$CN$135,4,FALSE)=0,"",(HLOOKUP($A26,'Enter data here!'!$C$131:$CN$135,4,FALSE)))))</f>
        <v/>
      </c>
      <c r="BS26" s="53" t="str">
        <f>IF(ISERROR(HLOOKUP($A26,'Enter data here!'!$C$136:$CN$140,4,FALSE)),"",IF('Enter data here!'!$CP$137=0,"",IF(HLOOKUP($A26,'Enter data here!'!$C$136:$CN$140,4,FALSE)=0,"",(HLOOKUP($A26,'Enter data here!'!$C$136:$CN$140,5,FALSE)))))</f>
        <v/>
      </c>
      <c r="BT26" s="53" t="str">
        <f>IF(ISERROR(HLOOKUP($A26,'Enter data here!'!$C$136:$CN$140,4,FALSE)),"",IF('Enter data here!'!$CP$137=0,"",IF(HLOOKUP($A26,'Enter data here!'!$C$136:$CN$140,4,FALSE)=0,"",(HLOOKUP($A26,'Enter data here!'!$C$136:$CN$140,2,FALSE)))))</f>
        <v/>
      </c>
      <c r="BU26" s="53" t="str">
        <f>IF(ISERROR(HLOOKUP($A26,'Enter data here!'!$C$136:$CN$140,4,FALSE)),"",IF('Enter data here!'!$CP$137=0,"",IF(HLOOKUP($A26,'Enter data here!'!$C$136:$CN$140,4,FALSE)=0,"",(HLOOKUP($A26,'Enter data here!'!$C$136:$CN$140,4,FALSE)))))</f>
        <v/>
      </c>
      <c r="BV26" s="53" t="str">
        <f>IF(ISERROR(HLOOKUP($A26,'Enter data here!'!$C$141:$CN$145,4,FALSE)),"",IF('Enter data here!'!$CP$142=0,"",IF(HLOOKUP($A26,'Enter data here!'!$C$141:$CN$145,4,FALSE)=0,"",(HLOOKUP($A26,'Enter data here!'!$C$141:$CN$145,5,FALSE)))))</f>
        <v/>
      </c>
      <c r="BW26" s="53" t="str">
        <f>IF(ISERROR(HLOOKUP($A26,'Enter data here!'!$C$141:$CN$145,4,FALSE)),"",IF('Enter data here!'!$CP$142=0,"",IF(HLOOKUP($A26,'Enter data here!'!$C$141:$CN$145,4,FALSE)=0,"",(HLOOKUP($A26,'Enter data here!'!$C$141:$CN$145,2,FALSE)))))</f>
        <v/>
      </c>
      <c r="BX26" s="53" t="str">
        <f>IF(ISERROR(HLOOKUP($A26,'Enter data here!'!$C$141:$CN$145,4,FALSE)),"",IF('Enter data here!'!$CP$142=0,"",IF(HLOOKUP($A26,'Enter data here!'!$C$141:$CN$145,4,FALSE)=0,"",(HLOOKUP($A26,'Enter data here!'!$C$141:$CN$145,4,FALSE)))))</f>
        <v/>
      </c>
      <c r="BY26" s="53" t="str">
        <f>IF(ISERROR(HLOOKUP($A26,'Enter data here!'!$C$146:$CN$150,4,FALSE)),"",IF('Enter data here!'!$CP$147=0,"",IF(HLOOKUP($A26,'Enter data here!'!$C$146:$CN$150,4,FALSE)=0,"",(HLOOKUP($A26,'Enter data here!'!$C$146:$CN$150,5,FALSE)))))</f>
        <v/>
      </c>
      <c r="BZ26" s="53" t="str">
        <f>IF(ISERROR(HLOOKUP($A26,'Enter data here!'!$C$146:$CN$150,4,FALSE)),"",IF('Enter data here!'!$CP$147=0,"",IF(HLOOKUP($A26,'Enter data here!'!$C$146:$CN$150,4,FALSE)=0,"",(HLOOKUP($A26,'Enter data here!'!$C$146:$CN$150,2,FALSE)))))</f>
        <v/>
      </c>
      <c r="CA26" s="53" t="str">
        <f>IF(ISERROR(HLOOKUP($A26,'Enter data here!'!$C$146:$CN$150,4,FALSE)),"",IF('Enter data here!'!$CP$147=0,"",IF(HLOOKUP($A26,'Enter data here!'!$C$146:$CN$150,4,FALSE)=0,"",(HLOOKUP($A26,'Enter data here!'!$C$146:$CN$150,4,FALSE)))))</f>
        <v/>
      </c>
      <c r="CB26" s="53" t="str">
        <f>IF(ISERROR(HLOOKUP($A26,'Enter data here!'!$C$151:$CN$155,4,FALSE)),"",IF('Enter data here!'!$CP$152=0,"",IF(HLOOKUP($A26,'Enter data here!'!$C$151:$CN$155,4,FALSE)=0,"",(HLOOKUP($A26,'Enter data here!'!$C$151:$CN$155,5,FALSE)))))</f>
        <v/>
      </c>
      <c r="CC26" s="53" t="str">
        <f>IF(ISERROR(HLOOKUP($A26,'Enter data here!'!$C$151:$CN$155,4,FALSE)),"",IF('Enter data here!'!$CP$152=0,"",IF(HLOOKUP($A26,'Enter data here!'!$C$151:$CN$155,4,FALSE)=0,"",(HLOOKUP($A26,'Enter data here!'!$C$151:$CN$155,2,FALSE)))))</f>
        <v/>
      </c>
      <c r="CD26" s="53" t="str">
        <f>IF(ISERROR(HLOOKUP($A26,'Enter data here!'!$C$151:$CN$155,4,FALSE)),"",IF('Enter data here!'!$CP$152=0,"",IF(HLOOKUP($A26,'Enter data here!'!$C$151:$CN$155,4,FALSE)=0,"",(HLOOKUP($A26,'Enter data here!'!$C$151:$CN$155,4,FALSE)))))</f>
        <v/>
      </c>
      <c r="CE26" s="53" t="str">
        <f>IF(ISERROR(HLOOKUP($A26,'Enter data here!'!$C$156:$CN$160,4,FALSE)),"",IF('Enter data here!'!$CP$157=0,"",IF(HLOOKUP($A26,'Enter data here!'!$C$156:$CN$160,4,FALSE)=0,"",(HLOOKUP($A26,'Enter data here!'!$C$156:$CN$160,5,FALSE)))))</f>
        <v/>
      </c>
      <c r="CF26" s="53" t="str">
        <f>IF(ISERROR(HLOOKUP($A26,'Enter data here!'!$C$156:$CN$160,4,FALSE)),"",IF('Enter data here!'!$CP$157=0,"",IF(HLOOKUP($A26,'Enter data here!'!$C$156:$CN$160,4,FALSE)=0,"",(HLOOKUP($A26,'Enter data here!'!$C$156:$CN$160,2,FALSE)))))</f>
        <v/>
      </c>
      <c r="CG26" s="53" t="str">
        <f>IF(ISERROR(HLOOKUP($A26,'Enter data here!'!$C$156:$CN$160,4,FALSE)),"",IF('Enter data here!'!$CP$157=0,"",IF(HLOOKUP($A26,'Enter data here!'!$C$156:$CN$160,4,FALSE)=0,"",(HLOOKUP($A26,'Enter data here!'!$C$156:$CN$160,4,FALSE)))))</f>
        <v/>
      </c>
      <c r="CH26" s="53" t="str">
        <f>IF(ISERROR(HLOOKUP($A26,'Enter data here!'!$C$161:$CN$165,4,FALSE)),"",IF('Enter data here!'!$CP$162=0,"",IF(HLOOKUP($A26,'Enter data here!'!$C$161:$CN$165,4,FALSE)=0,"",(HLOOKUP($A26,'Enter data here!'!$C$161:$CN$165,5,FALSE)))))</f>
        <v/>
      </c>
      <c r="CI26" s="53" t="str">
        <f>IF(ISERROR(HLOOKUP($A26,'Enter data here!'!$C$161:$CN$165,4,FALSE)),"",IF('Enter data here!'!$CP$162=0,"",IF(HLOOKUP($A26,'Enter data here!'!$C$161:$CN$165,4,FALSE)=0,"",(HLOOKUP($A26,'Enter data here!'!$C$161:$CN$165,2,FALSE)))))</f>
        <v/>
      </c>
      <c r="CJ26" s="53" t="str">
        <f>IF(ISERROR(HLOOKUP($A26,'Enter data here!'!$C$161:$CN$165,4,FALSE)),"",IF('Enter data here!'!$CP$162=0,"",IF(HLOOKUP($A26,'Enter data here!'!$C$161:$CN$165,4,FALSE)=0,"",(HLOOKUP($A26,'Enter data here!'!$C$161:$CN$165,4,FALSE)))))</f>
        <v/>
      </c>
      <c r="CK26" s="53" t="str">
        <f>IF(ISERROR(HLOOKUP($A26,'Enter data here!'!$C$166:$CN$170,4,FALSE)),"",IF('Enter data here!'!$CP$167=0,"",IF(HLOOKUP($A26,'Enter data here!'!$C$166:$CN$170,4,FALSE)=0,"",(HLOOKUP($A26,'Enter data here!'!$C$166:$CN$170,5,FALSE)))))</f>
        <v/>
      </c>
      <c r="CL26" s="53" t="str">
        <f>IF(ISERROR(HLOOKUP($A26,'Enter data here!'!$C$166:$CN$170,4,FALSE)),"",IF('Enter data here!'!$CP$167=0,"",IF(HLOOKUP($A26,'Enter data here!'!$C$166:$CN$170,4,FALSE)=0,"",(HLOOKUP($A26,'Enter data here!'!$C$166:$CN$170,2,FALSE)))))</f>
        <v/>
      </c>
      <c r="CM26" s="53" t="str">
        <f>IF(ISERROR(HLOOKUP($A26,'Enter data here!'!$C$166:$CN$170,4,FALSE)),"",IF('Enter data here!'!$CP$167=0,"",IF(HLOOKUP($A26,'Enter data here!'!$C$166:$CN$170,4,FALSE)=0,"",(HLOOKUP($A26,'Enter data here!'!$C$166:$CN$170,4,FALSE)))))</f>
        <v/>
      </c>
      <c r="CN26" s="53" t="str">
        <f>IF(ISERROR(HLOOKUP($A26,'Enter data here!'!$C$171:$CN$175,4,FALSE)),"",IF('Enter data here!'!$CP$172=0,"",IF(HLOOKUP($A26,'Enter data here!'!$C$171:$CN$175,4,FALSE)=0,"",(HLOOKUP($A26,'Enter data here!'!$C$171:$CN$175,5,FALSE)))))</f>
        <v/>
      </c>
      <c r="CO26" s="53" t="str">
        <f>IF(ISERROR(HLOOKUP($A26,'Enter data here!'!$C$171:$CN$175,4,FALSE)),"",IF('Enter data here!'!$CP$172=0,"",IF(HLOOKUP($A26,'Enter data here!'!$C$171:$CN$175,4,FALSE)=0,"",(HLOOKUP($A26,'Enter data here!'!$C$171:$CN$175,2,FALSE)))))</f>
        <v/>
      </c>
      <c r="CP26" s="53" t="str">
        <f>IF(ISERROR(HLOOKUP($A26,'Enter data here!'!$C$171:$CN$175,4,FALSE)),"",IF('Enter data here!'!$CP$172=0,"",IF(HLOOKUP($A26,'Enter data here!'!$C$171:$CN$175,4,FALSE)=0,"",(HLOOKUP($A26,'Enter data here!'!$C$171:$CN$175,4,FALSE)))))</f>
        <v/>
      </c>
      <c r="CQ26" s="53" t="str">
        <f>IF(ISERROR(HLOOKUP($A26,'Enter data here!'!$C$176:$CN$180,4,FALSE)),"",IF('Enter data here!'!$CP$177=0,"",IF(HLOOKUP($A26,'Enter data here!'!$C$176:$CN$180,4,FALSE)=0,"",(HLOOKUP($A26,'Enter data here!'!$C$176:$CN$180,5,FALSE)))))</f>
        <v/>
      </c>
      <c r="CR26" s="53" t="str">
        <f>IF(ISERROR(HLOOKUP($A26,'Enter data here!'!$C$176:$CN$180,4,FALSE)),"",IF('Enter data here!'!$CP$177=0,"",IF(HLOOKUP($A26,'Enter data here!'!$C$176:$CN$180,4,FALSE)=0,"",(HLOOKUP($A26,'Enter data here!'!$C$176:$CN$180,2,FALSE)))))</f>
        <v/>
      </c>
      <c r="CS26" s="53" t="str">
        <f>IF(ISERROR(HLOOKUP($A26,'Enter data here!'!$C$176:$CN$180,4,FALSE)),"",IF('Enter data here!'!$CP$177=0,"",IF(HLOOKUP($A26,'Enter data here!'!$C$176:$CN$180,4,FALSE)=0,"",(HLOOKUP($A26,'Enter data here!'!$C$176:$CN$180,4,FALSE)))))</f>
        <v/>
      </c>
      <c r="CT26" s="53" t="str">
        <f>IF(ISERROR(HLOOKUP($A26,'Enter data here!'!$C$181:$CN$185,4,FALSE)),"",IF('Enter data here!'!$CP$182=0,"",IF(HLOOKUP($A26,'Enter data here!'!$C$181:$CN$185,4,FALSE)=0,"",(HLOOKUP($A26,'Enter data here!'!$C$181:$CN$185,5,FALSE)))))</f>
        <v/>
      </c>
      <c r="CU26" s="53" t="str">
        <f>IF(ISERROR(HLOOKUP($A26,'Enter data here!'!$C$181:$CN$185,4,FALSE)),"",IF('Enter data here!'!$CP$182=0,"",IF(HLOOKUP($A26,'Enter data here!'!$C$181:$CN$185,4,FALSE)=0,"",(HLOOKUP($A26,'Enter data here!'!$C$181:$CN$185,2,FALSE)))))</f>
        <v/>
      </c>
      <c r="CV26" s="53" t="str">
        <f>IF(ISERROR(HLOOKUP($A26,'Enter data here!'!$C$181:$CN$185,4,FALSE)),"",IF('Enter data here!'!$CP$182=0,"",IF(HLOOKUP($A26,'Enter data here!'!$C$181:$CN$185,4,FALSE)=0,"",(HLOOKUP($A26,'Enter data here!'!$C$181:$CN$185,4,FALSE)))))</f>
        <v/>
      </c>
      <c r="CW26" s="53" t="str">
        <f>IF(ISERROR(HLOOKUP($A26,'Enter data here!'!$C$186:$CN$190,4,FALSE)),"",IF('Enter data here!'!$CP$187=0,"",IF(HLOOKUP($A26,'Enter data here!'!$C$186:$CN$190,4,FALSE)=0,"",(HLOOKUP($A26,'Enter data here!'!$C$186:$CN$190,5,FALSE)))))</f>
        <v/>
      </c>
      <c r="CX26" s="53" t="str">
        <f>IF(ISERROR(HLOOKUP($A26,'Enter data here!'!$C$186:$CN$190,4,FALSE)),"",IF('Enter data here!'!$CP$187=0,"",IF(HLOOKUP($A26,'Enter data here!'!$C$186:$CN$190,4,FALSE)=0,"",(HLOOKUP($A26,'Enter data here!'!$C$186:$CN$190,2,FALSE)))))</f>
        <v/>
      </c>
      <c r="CY26" s="53" t="str">
        <f>IF(ISERROR(HLOOKUP($A26,'Enter data here!'!$C$186:$CN$190,4,FALSE)),"",IF('Enter data here!'!$CP$187=0,"",IF(HLOOKUP($A26,'Enter data here!'!$C$186:$CN$190,4,FALSE)=0,"",(HLOOKUP($A26,'Enter data here!'!$C$186:$CN$190,4,FALSE)))))</f>
        <v/>
      </c>
      <c r="CZ26" s="53" t="str">
        <f>IF(ISERROR(HLOOKUP($A26,'Enter data here!'!$C$191:$CN$195,4,FALSE)),"",IF('Enter data here!'!$CP$192=0,"",IF(HLOOKUP($A26,'Enter data here!'!$C$191:$CN$195,4,FALSE)=0,"",(HLOOKUP($A26,'Enter data here!'!$C$191:$CN$195,5,FALSE)))))</f>
        <v/>
      </c>
      <c r="DA26" s="53" t="str">
        <f>IF(ISERROR(HLOOKUP($A26,'Enter data here!'!$C$191:$CN$195,4,FALSE)),"",IF('Enter data here!'!$CP$192=0,"",IF(HLOOKUP($A26,'Enter data here!'!$C$191:$CN$195,4,FALSE)=0,"",(HLOOKUP($A26,'Enter data here!'!$C$191:$CN$195,2,FALSE)))))</f>
        <v/>
      </c>
      <c r="DB26" s="53" t="str">
        <f>IF(ISERROR(HLOOKUP($A26,'Enter data here!'!$C$191:$CN$195,4,FALSE)),"",IF('Enter data here!'!$CP$192=0,"",IF(HLOOKUP($A26,'Enter data here!'!$C$191:$CN$195,4,FALSE)=0,"",(HLOOKUP($A26,'Enter data here!'!$C$191:$CN$195,4,FALSE)))))</f>
        <v/>
      </c>
      <c r="DC26" s="53" t="str">
        <f>IF(ISERROR(HLOOKUP($A26,'Enter data here!'!$C$196:$CN$200,4,FALSE)),"",IF('Enter data here!'!$CP$197=0,"",IF(HLOOKUP($A26,'Enter data here!'!$C$196:$CN$200,4,FALSE)=0,"",(HLOOKUP($A26,'Enter data here!'!$C$196:$CN$200,5,FALSE)))))</f>
        <v/>
      </c>
      <c r="DD26" s="53" t="str">
        <f>IF(ISERROR(HLOOKUP($A26,'Enter data here!'!$C$196:$CN$200,4,FALSE)),"",IF('Enter data here!'!$CP$197=0,"",IF(HLOOKUP($A26,'Enter data here!'!$C$196:$CN$200,4,FALSE)=0,"",(HLOOKUP($A26,'Enter data here!'!$C$196:$CN$200,2,FALSE)))))</f>
        <v/>
      </c>
      <c r="DE26" s="53" t="str">
        <f>IF(ISERROR(HLOOKUP($A26,'Enter data here!'!$C$196:$CN$200,4,FALSE)),"",IF('Enter data here!'!$CP$197=0,"",IF(HLOOKUP($A26,'Enter data here!'!$C$196:$CN$200,4,FALSE)=0,"",(HLOOKUP($A26,'Enter data here!'!$C$196:$CN$200,4,FALSE)))))</f>
        <v/>
      </c>
      <c r="DF26" s="53" t="str">
        <f>IF(ISERROR(HLOOKUP($A26,'Enter data here!'!$C$201:$CN$205,4,FALSE)),"",IF('Enter data here!'!$CP$202=0,"",IF(HLOOKUP($A26,'Enter data here!'!$C$201:$CN$205,4,FALSE)=0,"",(HLOOKUP($A26,'Enter data here!'!$C$201:$CN$205,5,FALSE)))))</f>
        <v/>
      </c>
      <c r="DG26" s="53" t="str">
        <f>IF(ISERROR(HLOOKUP($A26,'Enter data here!'!$C$201:$CN$205,4,FALSE)),"",IF('Enter data here!'!$CP$202=0,"",IF(HLOOKUP($A26,'Enter data here!'!$C$201:$CN$205,4,FALSE)=0,"",(HLOOKUP($A26,'Enter data here!'!$C$201:$CN$205,2,FALSE)))))</f>
        <v/>
      </c>
      <c r="DH26" s="53" t="str">
        <f>IF(ISERROR(HLOOKUP($A26,'Enter data here!'!$C$201:$CN$205,4,FALSE)),"",IF('Enter data here!'!$CP$202=0,"",IF(HLOOKUP($A26,'Enter data here!'!$C$201:$CN$205,4,FALSE)=0,"",(HLOOKUP($A26,'Enter data here!'!$C$201:$CN$205,4,FALSE)))))</f>
        <v/>
      </c>
      <c r="DI26" s="53" t="str">
        <f>IF(ISERROR(HLOOKUP($A26,'Enter data here!'!$C$206:$CN$210,4,FALSE)),"",IF('Enter data here!'!$CP$207=0,"",IF(HLOOKUP($A26,'Enter data here!'!$C$206:$CN$210,4,FALSE)=0,"",(HLOOKUP($A26,'Enter data here!'!$C$206:$CN$210,5,FALSE)))))</f>
        <v/>
      </c>
      <c r="DJ26" s="53" t="str">
        <f>IF(ISERROR(HLOOKUP($A26,'Enter data here!'!$C$206:$CN$210,4,FALSE)),"",IF('Enter data here!'!$CP$207=0,"",IF(HLOOKUP($A26,'Enter data here!'!$C$206:$CN$210,4,FALSE)=0,"",(HLOOKUP($A26,'Enter data here!'!$C$206:$CN$210,2,FALSE)))))</f>
        <v/>
      </c>
      <c r="DK26" s="53" t="str">
        <f>IF(ISERROR(HLOOKUP($A26,'Enter data here!'!$C$206:$CN$210,4,FALSE)),"",IF('Enter data here!'!$CP$207=0,"",IF(HLOOKUP($A26,'Enter data here!'!$C$206:$CN$210,4,FALSE)=0,"",(HLOOKUP($A26,'Enter data here!'!$C$206:$CN$210,4,FALSE)))))</f>
        <v/>
      </c>
      <c r="DL26" s="53" t="str">
        <f>IF(ISERROR(HLOOKUP($A26,'Enter data here!'!$C$211:$CN$215,4,FALSE)),"",IF('Enter data here!'!$CP$212=0,"",IF(HLOOKUP($A26,'Enter data here!'!$C$211:$CN$215,4,FALSE)=0,"",(HLOOKUP($A26,'Enter data here!'!$C$211:$CN$215,5,FALSE)))))</f>
        <v/>
      </c>
      <c r="DM26" s="53" t="str">
        <f>IF(ISERROR(HLOOKUP($A26,'Enter data here!'!$C$211:$CN$215,4,FALSE)),"",IF('Enter data here!'!$CP$212=0,"",IF(HLOOKUP($A26,'Enter data here!'!$C$211:$CN$215,4,FALSE)=0,"",(HLOOKUP($A26,'Enter data here!'!$C$211:$CN$215,2,FALSE)))))</f>
        <v/>
      </c>
      <c r="DN26" s="53" t="str">
        <f>IF(ISERROR(HLOOKUP($A26,'Enter data here!'!$C$211:$CN$215,4,FALSE)),"",IF('Enter data here!'!$CP$212=0,"",IF(HLOOKUP($A26,'Enter data here!'!$C$211:$CN$215,4,FALSE)=0,"",(HLOOKUP($A26,'Enter data here!'!$C$211:$CN$215,4,FALSE)))))</f>
        <v/>
      </c>
      <c r="DO26" s="53" t="str">
        <f>IF(ISERROR(HLOOKUP($A26,'Enter data here!'!$C$216:$CN$220,4,FALSE)),"",IF('Enter data here!'!$CP$217=0,"",IF(HLOOKUP($A26,'Enter data here!'!$C$216:$CN$220,4,FALSE)=0,"",(HLOOKUP($A26,'Enter data here!'!$C$216:$CN$220,5,FALSE)))))</f>
        <v/>
      </c>
      <c r="DP26" s="53" t="str">
        <f>IF(ISERROR(HLOOKUP($A26,'Enter data here!'!$C$216:$CN$220,4,FALSE)),"",IF('Enter data here!'!$CP$217=0,"",IF(HLOOKUP($A26,'Enter data here!'!$C$216:$CN$220,4,FALSE)=0,"",(HLOOKUP($A26,'Enter data here!'!$C$216:$CN$220,2,FALSE)))))</f>
        <v/>
      </c>
      <c r="DQ26" s="53" t="str">
        <f>IF(ISERROR(HLOOKUP($A26,'Enter data here!'!$C$216:$CN$220,4,FALSE)),"",IF('Enter data here!'!$CP$217=0,"",IF(HLOOKUP($A26,'Enter data here!'!$C$216:$CN$220,4,FALSE)=0,"",(HLOOKUP($A26,'Enter data here!'!$C$216:$CN$220,4,FALSE)))))</f>
        <v/>
      </c>
      <c r="DR26" s="53" t="str">
        <f>IF(ISERROR(HLOOKUP($A26,'Enter data here!'!$C$221:$CN$225,4,FALSE)),"",IF('Enter data here!'!$CP$222=0,"",IF(HLOOKUP($A26,'Enter data here!'!$C$221:$CN$225,4,FALSE)=0,"",(HLOOKUP($A26,'Enter data here!'!$C$221:$CN$225,5,FALSE)))))</f>
        <v/>
      </c>
      <c r="DS26" s="53" t="str">
        <f>IF(ISERROR(HLOOKUP($A26,'Enter data here!'!$C$221:$CN$225,4,FALSE)),"",IF('Enter data here!'!$CP$222=0,"",IF(HLOOKUP($A26,'Enter data here!'!$C$221:$CN$225,4,FALSE)=0,"",(HLOOKUP($A26,'Enter data here!'!$C$221:$CN$225,2,FALSE)))))</f>
        <v/>
      </c>
      <c r="DT26" s="53" t="str">
        <f>IF(ISERROR(HLOOKUP($A26,'Enter data here!'!$C$221:$CN$225,4,FALSE)),"",IF('Enter data here!'!$CP$222=0,"",IF(HLOOKUP($A26,'Enter data here!'!$C$221:$CN$225,4,FALSE)=0,"",(HLOOKUP($A26,'Enter data here!'!$C$221:$CN$225,4,FALSE)))))</f>
        <v/>
      </c>
    </row>
    <row r="27" spans="1:124">
      <c r="A27" s="13">
        <v>18</v>
      </c>
      <c r="B27" s="43" t="str">
        <f>IF(ISERROR(HLOOKUP($A27,'Enter data here!'!$C$21:$CN$25,4,FALSE)),"",IF('Enter data here!'!$CP$22=0,"",IF(HLOOKUP($A27,'Enter data here!'!$C$21:$CN$25,4,FALSE)=0,"",(HLOOKUP($A27,'Enter data here!'!$C$21:$CN$25,5,FALSE)))))</f>
        <v/>
      </c>
      <c r="C27" s="43" t="str">
        <f>IF(ISERROR(HLOOKUP($A27,'Enter data here!'!$C$21:$CN$25,4,FALSE)),"",IF('Enter data here!'!$CP$22=0,"",IF(HLOOKUP($A27,'Enter data here!'!$C$21:$CN$25,4,FALSE)=0,"",(HLOOKUP($A27,'Enter data here!'!$C$21:$CN$25,2,FALSE)))))</f>
        <v/>
      </c>
      <c r="D27" s="43" t="str">
        <f>IF(ISERROR(HLOOKUP($A27,'Enter data here!'!$C$21:$CN$25,4,FALSE)),"",IF('Enter data here!'!$CP$22=0,"",IF(HLOOKUP($A27,'Enter data here!'!$C$21:$CN$25,4,FALSE)=0,"",(HLOOKUP($A27,'Enter data here!'!$C$21:$CN$25,4,FALSE)))))</f>
        <v/>
      </c>
      <c r="E27" s="43" t="str">
        <f ca="1">IF(ISERROR(HLOOKUP($A27,'Enter data here!'!$C$26:$CN$30,4,FALSE)),"",IF('Enter data here!'!$CP$27=0,"",IF(HLOOKUP($A27,'Enter data here!'!$C$26:$CN$30,4,FALSE)=0,"",(HLOOKUP($A27,'Enter data here!'!$C$26:$CN$30,5,FALSE)))))</f>
        <v>Mark Redsell</v>
      </c>
      <c r="F27" s="43">
        <f ca="1">IF(ISERROR(HLOOKUP($A27,'Enter data here!'!$C$26:$CN$30,4,FALSE)),"",IF('Enter data here!'!$CP$27=0,"",IF(HLOOKUP($A27,'Enter data here!'!$C$26:$CN$30,4,FALSE)=0,"",(HLOOKUP($A27,'Enter data here!'!$C$26:$CN$30,2,FALSE)))))</f>
        <v>45</v>
      </c>
      <c r="G27" s="43">
        <f ca="1">IF(ISERROR(HLOOKUP($A27,'Enter data here!'!$C$26:$CN$30,4,FALSE)),"",IF('Enter data here!'!$CP$27=0,"",IF(HLOOKUP($A27,'Enter data here!'!$C$26:$CN$30,4,FALSE)=0,"",(HLOOKUP($A27,'Enter data here!'!$C$26:$CN$30,4,FALSE)))))</f>
        <v>828.22222222220705</v>
      </c>
      <c r="H27" s="43" t="str">
        <f ca="1">IF(ISERROR(HLOOKUP($A27,'Enter data here!'!$C$31:$CN$35,4,FALSE)),"",IF('Enter data here!'!$CP$32=0,"",IF(HLOOKUP($A27,'Enter data here!'!$C$31:$CN$35,4,FALSE)=0,"",(HLOOKUP($A27,'Enter data here!'!$C$31:$CN$35,5,FALSE)))))</f>
        <v>Daniel Schneider</v>
      </c>
      <c r="I27" s="43">
        <f ca="1">IF(ISERROR(HLOOKUP($A27,'Enter data here!'!$C$31:$CN$35,4,FALSE)),"",IF('Enter data here!'!$CP$32=0,"",IF(HLOOKUP($A27,'Enter data here!'!$C$31:$CN$35,4,FALSE)=0,"",(HLOOKUP($A27,'Enter data here!'!$C$31:$CN$35,2,FALSE)))))</f>
        <v>43.51</v>
      </c>
      <c r="J27" s="43">
        <f ca="1">IF(ISERROR(HLOOKUP($A27,'Enter data here!'!$C$31:$CN$35,4,FALSE)),"",IF('Enter data here!'!$CP$32=0,"",IF(HLOOKUP($A27,'Enter data here!'!$C$31:$CN$35,4,FALSE)=0,"",(HLOOKUP($A27,'Enter data here!'!$C$31:$CN$35,4,FALSE)))))</f>
        <v>837.2787864858592</v>
      </c>
      <c r="K27" s="43" t="str">
        <f ca="1">IF(ISERROR(HLOOKUP($A27,'Enter data here!'!$C$36:$CN$40,4,FALSE)),"",IF('Enter data here!'!$CP$37=0,"",IF(HLOOKUP($A27,'Enter data here!'!$C$36:$CN$40,4,FALSE)=0,"",(HLOOKUP($A27,'Enter data here!'!$C$36:$CN$40,5,FALSE)))))</f>
        <v>Thomas Deinert</v>
      </c>
      <c r="L27" s="43">
        <f ca="1">IF(ISERROR(HLOOKUP($A27,'Enter data here!'!$C$36:$CN$40,4,FALSE)),"",IF('Enter data here!'!$CP$37=0,"",IF(HLOOKUP($A27,'Enter data here!'!$C$36:$CN$40,4,FALSE)=0,"",(HLOOKUP($A27,'Enter data here!'!$C$36:$CN$40,2,FALSE)))))</f>
        <v>42.71</v>
      </c>
      <c r="M27" s="43">
        <f ca="1">IF(ISERROR(HLOOKUP($A27,'Enter data here!'!$C$36:$CN$40,4,FALSE)),"",IF('Enter data here!'!$CP$37=0,"",IF(HLOOKUP($A27,'Enter data here!'!$C$36:$CN$40,4,FALSE)=0,"",(HLOOKUP($A27,'Enter data here!'!$C$36:$CN$40,4,FALSE)))))</f>
        <v>798.64200421446492</v>
      </c>
      <c r="N27" s="43" t="str">
        <f ca="1">IF(ISERROR(HLOOKUP($A27,'Enter data here!'!$C$41:$CN$45,4,FALSE)),"",IF('Enter data here!'!$CP$42=0,"",IF(HLOOKUP($A27,'Enter data here!'!$C$41:$CN$45,4,FALSE)=0,"",(HLOOKUP($A27,'Enter data here!'!$C$41:$CN$45,5,FALSE)))))</f>
        <v>Mike Evans</v>
      </c>
      <c r="O27" s="43">
        <f ca="1">IF(ISERROR(HLOOKUP($A27,'Enter data here!'!$C$41:$CN$45,4,FALSE)),"",IF('Enter data here!'!$CP$42=0,"",IF(HLOOKUP($A27,'Enter data here!'!$C$41:$CN$45,4,FALSE)=0,"",(HLOOKUP($A27,'Enter data here!'!$C$41:$CN$45,2,FALSE)))))</f>
        <v>45.29</v>
      </c>
      <c r="P27" s="43">
        <f ca="1">IF(ISERROR(HLOOKUP($A27,'Enter data here!'!$C$41:$CN$45,4,FALSE)),"",IF('Enter data here!'!$CP$42=0,"",IF(HLOOKUP($A27,'Enter data here!'!$C$41:$CN$45,4,FALSE)=0,"",(HLOOKUP($A27,'Enter data here!'!$C$41:$CN$45,4,FALSE)))))</f>
        <v>825.78935747403887</v>
      </c>
      <c r="Q27" s="43" t="str">
        <f ca="1">IF(ISERROR(HLOOKUP($A27,'Enter data here!'!$C$46:$CN$50,4,FALSE)),"",IF('Enter data here!'!$CP$47=0,"",IF(HLOOKUP($A27,'Enter data here!'!$C$46:$CN$50,4,FALSE)=0,"",(HLOOKUP($A27,'Enter data here!'!$C$46:$CN$50,5,FALSE)))))</f>
        <v>Plöschberger Hannes</v>
      </c>
      <c r="R27" s="43">
        <f ca="1">IF(ISERROR(HLOOKUP($A27,'Enter data here!'!$C$46:$CN$50,4,FALSE)),"",IF('Enter data here!'!$CP$47=0,"",IF(HLOOKUP($A27,'Enter data here!'!$C$46:$CN$50,4,FALSE)=0,"",(HLOOKUP($A27,'Enter data here!'!$C$46:$CN$50,2,FALSE)))))</f>
        <v>46.68</v>
      </c>
      <c r="S27" s="43">
        <f ca="1">IF(ISERROR(HLOOKUP($A27,'Enter data here!'!$C$46:$CN$50,4,FALSE)),"",IF('Enter data here!'!$CP$47=0,"",IF(HLOOKUP($A27,'Enter data here!'!$C$46:$CN$50,4,FALSE)=0,"",(HLOOKUP($A27,'Enter data here!'!$C$46:$CN$50,4,FALSE)))))</f>
        <v>839.76006855182629</v>
      </c>
      <c r="T27" s="43" t="str">
        <f ca="1">IF(ISERROR(HLOOKUP($A27,'Enter data here!'!$C$51:$CN$55,4,FALSE)),"",IF('Enter data here!'!$CP$52=0,"",IF(HLOOKUP($A27,'Enter data here!'!$C$51:$CN$55,4,FALSE)=0,"",(HLOOKUP($A27,'Enter data here!'!$C$51:$CN$55,5,FALSE)))))</f>
        <v>Peter Gunning</v>
      </c>
      <c r="U27" s="43">
        <f ca="1">IF(ISERROR(HLOOKUP($A27,'Enter data here!'!$C$51:$CN$55,4,FALSE)),"",IF('Enter data here!'!$CP$52=0,"",IF(HLOOKUP($A27,'Enter data here!'!$C$51:$CN$55,4,FALSE)=0,"",(HLOOKUP($A27,'Enter data here!'!$C$51:$CN$55,2,FALSE)))))</f>
        <v>46.89</v>
      </c>
      <c r="V27" s="43">
        <f ca="1">IF(ISERROR(HLOOKUP($A27,'Enter data here!'!$C$51:$CN$55,4,FALSE)),"",IF('Enter data here!'!$CP$52=0,"",IF(HLOOKUP($A27,'Enter data here!'!$C$51:$CN$55,4,FALSE)=0,"",(HLOOKUP($A27,'Enter data here!'!$C$51:$CN$55,4,FALSE)))))</f>
        <v>813.81957773511454</v>
      </c>
      <c r="W27" s="43" t="str">
        <f ca="1">IF(ISERROR(HLOOKUP($A27,'Enter data here!'!$C$56:$CN$60,4,FALSE)),"",IF('Enter data here!'!$CP$57=0,"",IF(HLOOKUP($A27,'Enter data here!'!$C$56:$CN$60,4,FALSE)=0,"",(HLOOKUP($A27,'Enter data here!'!$C$56:$CN$60,5,FALSE)))))</f>
        <v>Markus Meissner</v>
      </c>
      <c r="X27" s="43">
        <f ca="1">IF(ISERROR(HLOOKUP($A27,'Enter data here!'!$C$56:$CN$60,4,FALSE)),"",IF('Enter data here!'!$CP$57=0,"",IF(HLOOKUP($A27,'Enter data here!'!$C$56:$CN$60,4,FALSE)=0,"",(HLOOKUP($A27,'Enter data here!'!$C$56:$CN$60,2,FALSE)))))</f>
        <v>44.76</v>
      </c>
      <c r="Y27" s="43">
        <f ca="1">IF(ISERROR(HLOOKUP($A27,'Enter data here!'!$C$56:$CN$60,4,FALSE)),"",IF('Enter data here!'!$CP$57=0,"",IF(HLOOKUP($A27,'Enter data here!'!$C$56:$CN$60,4,FALSE)=0,"",(HLOOKUP($A27,'Enter data here!'!$C$56:$CN$60,4,FALSE)))))</f>
        <v>826.40750670240709</v>
      </c>
      <c r="Z27" s="43" t="str">
        <f>IF(ISERROR(HLOOKUP($A27,'Enter data here!'!$C$61:$CN$65,4,FALSE)),"",IF('Enter data here!'!$CP$62=0,"",IF(HLOOKUP($A27,'Enter data here!'!$C$61:$CN$65,4,FALSE)=0,"",(HLOOKUP($A27,'Enter data here!'!$C$61:$CN$65,5,FALSE)))))</f>
        <v/>
      </c>
      <c r="AA27" s="43" t="str">
        <f>IF(ISERROR(HLOOKUP($A27,'Enter data here!'!$C$61:$CN$65,4,FALSE)),"",IF('Enter data here!'!$CP$62=0,"",IF(HLOOKUP($A27,'Enter data here!'!$C$61:$CN$65,4,FALSE)=0,"",(HLOOKUP($A27,'Enter data here!'!$C$61:$CN$65,2,FALSE)))))</f>
        <v/>
      </c>
      <c r="AB27" s="43" t="str">
        <f>IF(ISERROR(HLOOKUP($A27,'Enter data here!'!$C$61:$CN$65,4,FALSE)),"",IF('Enter data here!'!$CP$62=0,"",IF(HLOOKUP($A27,'Enter data here!'!$C$61:$CN$65,4,FALSE)=0,"",(HLOOKUP($A27,'Enter data here!'!$C$61:$CN$65,4,FALSE)))))</f>
        <v/>
      </c>
      <c r="AC27" s="43" t="str">
        <f>IF(ISERROR(HLOOKUP($A27,'Enter data here!'!$C$66:$CN$70,4,FALSE)),"",IF('Enter data here!'!$CP$67=0,"",IF(HLOOKUP($A27,'Enter data here!'!$C$66:$CN$70,4,FALSE)=0,"",(HLOOKUP($A27,'Enter data here!'!$C$66:$CN$70,5,FALSE)))))</f>
        <v/>
      </c>
      <c r="AD27" s="43" t="str">
        <f>IF(ISERROR(HLOOKUP($A27,'Enter data here!'!$C$66:$CN$70,4,FALSE)),"",IF('Enter data here!'!$CP$67=0,"",IF(HLOOKUP($A27,'Enter data here!'!$C$66:$CN$70,4,FALSE)=0,"",(HLOOKUP($A27,'Enter data here!'!$C$66:$CN$70,2,FALSE)))))</f>
        <v/>
      </c>
      <c r="AE27" s="43" t="str">
        <f>IF(ISERROR(HLOOKUP($A27,'Enter data here!'!$C$66:$CN$70,4,FALSE)),"",IF('Enter data here!'!$CP$67=0,"",IF(HLOOKUP($A27,'Enter data here!'!$C$66:$CN$70,4,FALSE)=0,"",(HLOOKUP($A27,'Enter data here!'!$C$66:$CN$70,4,FALSE)))))</f>
        <v/>
      </c>
      <c r="AF27" s="43" t="str">
        <f>IF(ISERROR(HLOOKUP($A27,'Enter data here!'!$C$71:$CN$75,4,FALSE)),"",IF('Enter data here!'!$CP$72=0,"",IF(HLOOKUP($A27,'Enter data here!'!$C$71:$CN$75,4,FALSE)=0,"",(HLOOKUP($A27,'Enter data here!'!$C$71:$CN$75,5,FALSE)))))</f>
        <v/>
      </c>
      <c r="AG27" s="43" t="str">
        <f>IF(ISERROR(HLOOKUP($A27,'Enter data here!'!$C$71:$CN$75,4,FALSE)),"",IF('Enter data here!'!$CP$72=0,"",IF(HLOOKUP($A27,'Enter data here!'!$C$71:$CN$75,4,FALSE)=0,"",(HLOOKUP($A27,'Enter data here!'!$C$71:$CN$75,2,FALSE)))))</f>
        <v/>
      </c>
      <c r="AH27" s="43" t="str">
        <f>IF(ISERROR(HLOOKUP($A27,'Enter data here!'!$C$71:$CN$75,4,FALSE)),"",IF('Enter data here!'!$CP$72=0,"",IF(HLOOKUP($A27,'Enter data here!'!$C$71:$CN$75,4,FALSE)=0,"",(HLOOKUP($A27,'Enter data here!'!$C$71:$CN$75,4,FALSE)))))</f>
        <v/>
      </c>
      <c r="AI27" s="43" t="str">
        <f>IF(ISERROR(HLOOKUP($A27,'Enter data here!'!$C$76:$CN$80,4,FALSE)),"",IF('Enter data here!'!$CP$77=0,"",IF(HLOOKUP($A27,'Enter data here!'!$C$76:$CN$80,4,FALSE)=0,"",(HLOOKUP($A27,'Enter data here!'!$C$76:$CN$80,5,FALSE)))))</f>
        <v/>
      </c>
      <c r="AJ27" s="43" t="str">
        <f>IF(ISERROR(HLOOKUP($A27,'Enter data here!'!$C$76:$CN$80,4,FALSE)),"",IF('Enter data here!'!$CP$77=0,"",IF(HLOOKUP($A27,'Enter data here!'!$C$76:$CN$80,4,FALSE)=0,"",(HLOOKUP($A27,'Enter data here!'!$C$76:$CN$80,2,FALSE)))))</f>
        <v/>
      </c>
      <c r="AK27" s="43" t="str">
        <f>IF(ISERROR(HLOOKUP($A27,'Enter data here!'!$C$76:$CN$80,4,FALSE)),"",IF('Enter data here!'!$CP$77=0,"",IF(HLOOKUP($A27,'Enter data here!'!$C$76:$CN$80,4,FALSE)=0,"",(HLOOKUP($A27,'Enter data here!'!$C$76:$CN$80,4,FALSE)))))</f>
        <v/>
      </c>
      <c r="AL27" s="43" t="str">
        <f>IF(ISERROR(HLOOKUP($A27,'Enter data here!'!$C$81:$CN$85,4,FALSE)),"",IF('Enter data here!'!$CP$82=0,"",IF(HLOOKUP($A27,'Enter data here!'!$C$81:$CN$85,4,FALSE)=0,"",(HLOOKUP($A27,'Enter data here!'!$C$81:$CN$85,5,FALSE)))))</f>
        <v/>
      </c>
      <c r="AM27" s="43" t="str">
        <f>IF(ISERROR(HLOOKUP($A27,'Enter data here!'!$C$81:$CN$85,4,FALSE)),"",IF('Enter data here!'!$CP$82=0,"",IF(HLOOKUP($A27,'Enter data here!'!$C$81:$CN$85,4,FALSE)=0,"",(HLOOKUP($A27,'Enter data here!'!$C$81:$CN$85,2,FALSE)))))</f>
        <v/>
      </c>
      <c r="AN27" s="43" t="str">
        <f>IF(ISERROR(HLOOKUP($A27,'Enter data here!'!$C$81:$CN$85,4,FALSE)),"",IF('Enter data here!'!$CP$82=0,"",IF(HLOOKUP($A27,'Enter data here!'!$C$81:$CN$85,4,FALSE)=0,"",(HLOOKUP($A27,'Enter data here!'!$C$81:$CN$85,4,FALSE)))))</f>
        <v/>
      </c>
      <c r="AO27" s="43" t="str">
        <f>IF(ISERROR(HLOOKUP($A27,'Enter data here!'!$C$86:$CN$90,4,FALSE)),"",IF('Enter data here!'!$CP$87=0,"",IF(HLOOKUP($A27,'Enter data here!'!$C$86:$CN$90,4,FALSE)=0,"",(HLOOKUP($A27,'Enter data here!'!$C$86:$CN$90,5,FALSE)))))</f>
        <v/>
      </c>
      <c r="AP27" s="43" t="str">
        <f>IF(ISERROR(HLOOKUP($A27,'Enter data here!'!$C$86:$CN$90,4,FALSE)),"",IF('Enter data here!'!$CP$87=0,"",IF(HLOOKUP($A27,'Enter data here!'!$C$86:$CN$90,4,FALSE)=0,"",(HLOOKUP($A27,'Enter data here!'!$C$86:$CN$90,2,FALSE)))))</f>
        <v/>
      </c>
      <c r="AQ27" s="43" t="str">
        <f>IF(ISERROR(HLOOKUP($A27,'Enter data here!'!$C$86:$CN$90,4,FALSE)),"",IF('Enter data here!'!$CP$87=0,"",IF(HLOOKUP($A27,'Enter data here!'!$C$86:$CN$90,4,FALSE)=0,"",(HLOOKUP($A27,'Enter data here!'!$C$86:$CN$90,4,FALSE)))))</f>
        <v/>
      </c>
      <c r="AR27" s="43" t="str">
        <f>IF(ISERROR(HLOOKUP($A27,'Enter data here!'!$C$91:$CN$95,4,FALSE)),"",IF('Enter data here!'!$CP$92=0,"",IF(HLOOKUP($A27,'Enter data here!'!$C$91:$CN$95,4,FALSE)=0,"",(HLOOKUP($A27,'Enter data here!'!$C$91:$CN$95,5,FALSE)))))</f>
        <v/>
      </c>
      <c r="AS27" s="43" t="str">
        <f>IF(ISERROR(HLOOKUP($A27,'Enter data here!'!$C$91:$CN$95,4,FALSE)),"",IF('Enter data here!'!$CP$92=0,"",IF(HLOOKUP($A27,'Enter data here!'!$C$91:$CN$95,4,FALSE)=0,"",(HLOOKUP($A27,'Enter data here!'!$C$91:$CN$95,2,FALSE)))))</f>
        <v/>
      </c>
      <c r="AT27" s="43" t="str">
        <f>IF(ISERROR(HLOOKUP($A27,'Enter data here!'!$C$91:$CN$95,4,FALSE)),"",IF('Enter data here!'!$CP$92=0,"",IF(HLOOKUP($A27,'Enter data here!'!$C$91:$CN$95,4,FALSE)=0,"",(HLOOKUP($A27,'Enter data here!'!$C$91:$CN$95,4,FALSE)))))</f>
        <v/>
      </c>
      <c r="AU27" s="43" t="str">
        <f>IF(ISERROR(HLOOKUP($A27,'Enter data here!'!$C$96:$CN$100,4,FALSE)),"",IF('Enter data here!'!$CP$97=0,"",IF(HLOOKUP($A27,'Enter data here!'!$C$96:$CN$100,4,FALSE)=0,"",(HLOOKUP($A27,'Enter data here!'!$C$96:$CN$100,5,FALSE)))))</f>
        <v/>
      </c>
      <c r="AV27" s="43" t="str">
        <f>IF(ISERROR(HLOOKUP($A27,'Enter data here!'!$C$96:$CN$100,4,FALSE)),"",IF('Enter data here!'!$CP$97=0,"",IF(HLOOKUP($A27,'Enter data here!'!$C$96:$CN$100,4,FALSE)=0,"",(HLOOKUP($A27,'Enter data here!'!$C$96:$CN$100,2,FALSE)))))</f>
        <v/>
      </c>
      <c r="AW27" s="43" t="str">
        <f>IF(ISERROR(HLOOKUP($A27,'Enter data here!'!$C$96:$CN$100,4,FALSE)),"",IF('Enter data here!'!$CP$97=0,"",IF(HLOOKUP($A27,'Enter data here!'!$C$96:$CN$100,4,FALSE)=0,"",(HLOOKUP($A27,'Enter data here!'!$C$96:$CN$100,4,FALSE)))))</f>
        <v/>
      </c>
      <c r="AX27" s="43" t="str">
        <f>IF(ISERROR(HLOOKUP($A27,'Enter data here!'!$C$101:$CN$105,4,FALSE)),"",IF('Enter data here!'!$CP$102=0,"",IF(HLOOKUP($A27,'Enter data here!'!$C$101:$CN$105,4,FALSE)=0,"",(HLOOKUP($A27,'Enter data here!'!$C$101:$CN$105,5,FALSE)))))</f>
        <v/>
      </c>
      <c r="AY27" s="43" t="str">
        <f>IF(ISERROR(HLOOKUP($A27,'Enter data here!'!$C$101:$CN$105,4,FALSE)),"",IF('Enter data here!'!$CP$102=0,"",IF(HLOOKUP($A27,'Enter data here!'!$C$101:$CN$105,4,FALSE)=0,"",(HLOOKUP($A27,'Enter data here!'!$C$101:$CN$105,2,FALSE)))))</f>
        <v/>
      </c>
      <c r="AZ27" s="43" t="str">
        <f>IF(ISERROR(HLOOKUP($A27,'Enter data here!'!$C$101:$CN$105,4,FALSE)),"",IF('Enter data here!'!$CP$102=0,"",IF(HLOOKUP($A27,'Enter data here!'!$C$101:$CN$105,4,FALSE)=0,"",(HLOOKUP($A27,'Enter data here!'!$C$101:$CN$105,4,FALSE)))))</f>
        <v/>
      </c>
      <c r="BA27" s="43" t="str">
        <f>IF(ISERROR(HLOOKUP($A27,'Enter data here!'!$C$106:$CN$110,4,FALSE)),"",IF('Enter data here!'!$CP$107=0,"",IF(HLOOKUP($A27,'Enter data here!'!$C$106:$CN$110,4,FALSE)=0,"",(HLOOKUP($A27,'Enter data here!'!$C$106:$CN$110,5,FALSE)))))</f>
        <v/>
      </c>
      <c r="BB27" s="43" t="str">
        <f>IF(ISERROR(HLOOKUP($A27,'Enter data here!'!$C$106:$CN$110,4,FALSE)),"",IF('Enter data here!'!$CP$107=0,"",IF(HLOOKUP($A27,'Enter data here!'!$C$106:$CN$110,4,FALSE)=0,"",(HLOOKUP($A27,'Enter data here!'!$C$106:$CN$110,2,FALSE)))))</f>
        <v/>
      </c>
      <c r="BC27" s="43" t="str">
        <f>IF(ISERROR(HLOOKUP($A27,'Enter data here!'!$C$106:$CN$110,4,FALSE)),"",IF('Enter data here!'!$CP$107=0,"",IF(HLOOKUP($A27,'Enter data here!'!$C$106:$CN$110,4,FALSE)=0,"",(HLOOKUP($A27,'Enter data here!'!$C$106:$CN$110,4,FALSE)))))</f>
        <v/>
      </c>
      <c r="BD27" s="43" t="str">
        <f>IF(ISERROR(HLOOKUP($A27,'Enter data here!'!$C$111:$CN$115,4,FALSE)),"",IF('Enter data here!'!$CP$112=0,"",IF(HLOOKUP($A27,'Enter data here!'!$C$111:$CN$115,4,FALSE)=0,"",(HLOOKUP($A27,'Enter data here!'!$C$111:$CN$115,5,FALSE)))))</f>
        <v/>
      </c>
      <c r="BE27" s="43" t="str">
        <f>IF(ISERROR(HLOOKUP($A27,'Enter data here!'!$C$111:$CN$115,4,FALSE)),"",IF('Enter data here!'!$CP$112=0,"",IF(HLOOKUP($A27,'Enter data here!'!$C$111:$CN$115,4,FALSE)=0,"",(HLOOKUP($A27,'Enter data here!'!$C$111:$CN$115,2,FALSE)))))</f>
        <v/>
      </c>
      <c r="BF27" s="43" t="str">
        <f>IF(ISERROR(HLOOKUP($A27,'Enter data here!'!$C$111:$CN$115,4,FALSE)),"",IF('Enter data here!'!$CP$112=0,"",IF(HLOOKUP($A27,'Enter data here!'!$C$111:$CN$115,4,FALSE)=0,"",(HLOOKUP($A27,'Enter data here!'!$C$111:$CN$115,4,FALSE)))))</f>
        <v/>
      </c>
      <c r="BG27" s="43" t="str">
        <f>IF(ISERROR(HLOOKUP($A27,'Enter data here!'!$C$116:$CN$120,4,FALSE)),"",IF('Enter data here!'!$CP$117=0,"",IF(HLOOKUP($A27,'Enter data here!'!$C$116:$CN$120,4,FALSE)=0,"",(HLOOKUP($A27,'Enter data here!'!$C$116:$CN$120,5,FALSE)))))</f>
        <v/>
      </c>
      <c r="BH27" s="53" t="str">
        <f>IF(ISERROR(HLOOKUP($A27,'Enter data here!'!$C$116:$CN$120,4,FALSE)),"",IF('Enter data here!'!$CP$117=0,"",IF(HLOOKUP($A27,'Enter data here!'!$C$116:$CN$120,4,FALSE)=0,"",(HLOOKUP($A27,'Enter data here!'!$C$116:$CN$120,2,FALSE)))))</f>
        <v/>
      </c>
      <c r="BI27" s="53" t="str">
        <f>IF(ISERROR(HLOOKUP($A27,'Enter data here!'!$C$116:$CN$120,4,FALSE)),"",IF('Enter data here!'!$CP$117=0,"",IF(HLOOKUP($A27,'Enter data here!'!$C$116:$CN$120,4,FALSE)=0,"",(HLOOKUP($A27,'Enter data here!'!$C$116:$CN$120,4,FALSE)))))</f>
        <v/>
      </c>
      <c r="BJ27" s="53" t="str">
        <f>IF(ISERROR(HLOOKUP($A27,'Enter data here!'!$C$121:$CN$125,4,FALSE)),"",IF('Enter data here!'!$CP$122=0,"",IF(HLOOKUP($A27,'Enter data here!'!$C$121:$CN$125,4,FALSE)=0,"",(HLOOKUP($A27,'Enter data here!'!$C$121:$CN$125,5,FALSE)))))</f>
        <v/>
      </c>
      <c r="BK27" s="53" t="str">
        <f>IF(ISERROR(HLOOKUP($A27,'Enter data here!'!$C$121:$CN$125,4,FALSE)),"",IF('Enter data here!'!$CP$122=0,"",IF(HLOOKUP($A27,'Enter data here!'!$C$121:$CN$125,4,FALSE)=0,"",(HLOOKUP($A27,'Enter data here!'!$C$121:$CN$125,2,FALSE)))))</f>
        <v/>
      </c>
      <c r="BL27" s="53" t="str">
        <f>IF(ISERROR(HLOOKUP($A27,'Enter data here!'!$C$121:$CN$125,4,FALSE)),"",IF('Enter data here!'!$CP$122=0,"",IF(HLOOKUP($A27,'Enter data here!'!$C$121:$CN$125,4,FALSE)=0,"",(HLOOKUP($A27,'Enter data here!'!$C$121:$CN$125,4,FALSE)))))</f>
        <v/>
      </c>
      <c r="BM27" s="53" t="str">
        <f>IF(ISERROR(HLOOKUP($A27,'Enter data here!'!$C$126:$CN$130,4,FALSE)),"",IF('Enter data here!'!$CP$127=0,"",IF(HLOOKUP($A27,'Enter data here!'!$C$126:$CN$130,4,FALSE)=0,"",(HLOOKUP($A27,'Enter data here!'!$C$126:$CN$130,5,FALSE)))))</f>
        <v/>
      </c>
      <c r="BN27" s="53" t="str">
        <f>IF(ISERROR(HLOOKUP($A27,'Enter data here!'!$C$126:$CN$130,4,FALSE)),"",IF('Enter data here!'!$CP$127=0,"",IF(HLOOKUP($A27,'Enter data here!'!$C$126:$CN$130,4,FALSE)=0,"",(HLOOKUP($A27,'Enter data here!'!$C$126:$CN$130,2,FALSE)))))</f>
        <v/>
      </c>
      <c r="BO27" s="53" t="str">
        <f>IF(ISERROR(HLOOKUP($A27,'Enter data here!'!$C$126:$CN$130,4,FALSE)),"",IF('Enter data here!'!$CP$127=0,"",IF(HLOOKUP($A27,'Enter data here!'!$C$126:$CN$130,4,FALSE)=0,"",(HLOOKUP($A27,'Enter data here!'!$C$126:$CN$130,4,FALSE)))))</f>
        <v/>
      </c>
      <c r="BP27" s="53" t="str">
        <f>IF(ISERROR(HLOOKUP($A27,'Enter data here!'!$C$131:$CN$135,4,FALSE)),"",IF('Enter data here!'!$CP$132=0,"",IF(HLOOKUP($A27,'Enter data here!'!$C$131:$CN$135,4,FALSE)=0,"",(HLOOKUP($A27,'Enter data here!'!$C$131:$CN$135,5,FALSE)))))</f>
        <v/>
      </c>
      <c r="BQ27" s="53" t="str">
        <f>IF(ISERROR(HLOOKUP($A27,'Enter data here!'!$C$131:$CN$135,4,FALSE)),"",IF('Enter data here!'!$CP$132=0,"",IF(HLOOKUP($A27,'Enter data here!'!$C$131:$CN$135,4,FALSE)=0,"",(HLOOKUP($A27,'Enter data here!'!$C$131:$CN$135,2,FALSE)))))</f>
        <v/>
      </c>
      <c r="BR27" s="53" t="str">
        <f>IF(ISERROR(HLOOKUP($A27,'Enter data here!'!$C$131:$CN$135,4,FALSE)),"",IF('Enter data here!'!$CP$132=0,"",IF(HLOOKUP($A27,'Enter data here!'!$C$131:$CN$135,4,FALSE)=0,"",(HLOOKUP($A27,'Enter data here!'!$C$131:$CN$135,4,FALSE)))))</f>
        <v/>
      </c>
      <c r="BS27" s="53" t="str">
        <f>IF(ISERROR(HLOOKUP($A27,'Enter data here!'!$C$136:$CN$140,4,FALSE)),"",IF('Enter data here!'!$CP$137=0,"",IF(HLOOKUP($A27,'Enter data here!'!$C$136:$CN$140,4,FALSE)=0,"",(HLOOKUP($A27,'Enter data here!'!$C$136:$CN$140,5,FALSE)))))</f>
        <v/>
      </c>
      <c r="BT27" s="53" t="str">
        <f>IF(ISERROR(HLOOKUP($A27,'Enter data here!'!$C$136:$CN$140,4,FALSE)),"",IF('Enter data here!'!$CP$137=0,"",IF(HLOOKUP($A27,'Enter data here!'!$C$136:$CN$140,4,FALSE)=0,"",(HLOOKUP($A27,'Enter data here!'!$C$136:$CN$140,2,FALSE)))))</f>
        <v/>
      </c>
      <c r="BU27" s="53" t="str">
        <f>IF(ISERROR(HLOOKUP($A27,'Enter data here!'!$C$136:$CN$140,4,FALSE)),"",IF('Enter data here!'!$CP$137=0,"",IF(HLOOKUP($A27,'Enter data here!'!$C$136:$CN$140,4,FALSE)=0,"",(HLOOKUP($A27,'Enter data here!'!$C$136:$CN$140,4,FALSE)))))</f>
        <v/>
      </c>
      <c r="BV27" s="53" t="str">
        <f>IF(ISERROR(HLOOKUP($A27,'Enter data here!'!$C$141:$CN$145,4,FALSE)),"",IF('Enter data here!'!$CP$142=0,"",IF(HLOOKUP($A27,'Enter data here!'!$C$141:$CN$145,4,FALSE)=0,"",(HLOOKUP($A27,'Enter data here!'!$C$141:$CN$145,5,FALSE)))))</f>
        <v/>
      </c>
      <c r="BW27" s="53" t="str">
        <f>IF(ISERROR(HLOOKUP($A27,'Enter data here!'!$C$141:$CN$145,4,FALSE)),"",IF('Enter data here!'!$CP$142=0,"",IF(HLOOKUP($A27,'Enter data here!'!$C$141:$CN$145,4,FALSE)=0,"",(HLOOKUP($A27,'Enter data here!'!$C$141:$CN$145,2,FALSE)))))</f>
        <v/>
      </c>
      <c r="BX27" s="53" t="str">
        <f>IF(ISERROR(HLOOKUP($A27,'Enter data here!'!$C$141:$CN$145,4,FALSE)),"",IF('Enter data here!'!$CP$142=0,"",IF(HLOOKUP($A27,'Enter data here!'!$C$141:$CN$145,4,FALSE)=0,"",(HLOOKUP($A27,'Enter data here!'!$C$141:$CN$145,4,FALSE)))))</f>
        <v/>
      </c>
      <c r="BY27" s="53" t="str">
        <f>IF(ISERROR(HLOOKUP($A27,'Enter data here!'!$C$146:$CN$150,4,FALSE)),"",IF('Enter data here!'!$CP$147=0,"",IF(HLOOKUP($A27,'Enter data here!'!$C$146:$CN$150,4,FALSE)=0,"",(HLOOKUP($A27,'Enter data here!'!$C$146:$CN$150,5,FALSE)))))</f>
        <v/>
      </c>
      <c r="BZ27" s="53" t="str">
        <f>IF(ISERROR(HLOOKUP($A27,'Enter data here!'!$C$146:$CN$150,4,FALSE)),"",IF('Enter data here!'!$CP$147=0,"",IF(HLOOKUP($A27,'Enter data here!'!$C$146:$CN$150,4,FALSE)=0,"",(HLOOKUP($A27,'Enter data here!'!$C$146:$CN$150,2,FALSE)))))</f>
        <v/>
      </c>
      <c r="CA27" s="53" t="str">
        <f>IF(ISERROR(HLOOKUP($A27,'Enter data here!'!$C$146:$CN$150,4,FALSE)),"",IF('Enter data here!'!$CP$147=0,"",IF(HLOOKUP($A27,'Enter data here!'!$C$146:$CN$150,4,FALSE)=0,"",(HLOOKUP($A27,'Enter data here!'!$C$146:$CN$150,4,FALSE)))))</f>
        <v/>
      </c>
      <c r="CB27" s="53" t="str">
        <f>IF(ISERROR(HLOOKUP($A27,'Enter data here!'!$C$151:$CN$155,4,FALSE)),"",IF('Enter data here!'!$CP$152=0,"",IF(HLOOKUP($A27,'Enter data here!'!$C$151:$CN$155,4,FALSE)=0,"",(HLOOKUP($A27,'Enter data here!'!$C$151:$CN$155,5,FALSE)))))</f>
        <v/>
      </c>
      <c r="CC27" s="53" t="str">
        <f>IF(ISERROR(HLOOKUP($A27,'Enter data here!'!$C$151:$CN$155,4,FALSE)),"",IF('Enter data here!'!$CP$152=0,"",IF(HLOOKUP($A27,'Enter data here!'!$C$151:$CN$155,4,FALSE)=0,"",(HLOOKUP($A27,'Enter data here!'!$C$151:$CN$155,2,FALSE)))))</f>
        <v/>
      </c>
      <c r="CD27" s="53" t="str">
        <f>IF(ISERROR(HLOOKUP($A27,'Enter data here!'!$C$151:$CN$155,4,FALSE)),"",IF('Enter data here!'!$CP$152=0,"",IF(HLOOKUP($A27,'Enter data here!'!$C$151:$CN$155,4,FALSE)=0,"",(HLOOKUP($A27,'Enter data here!'!$C$151:$CN$155,4,FALSE)))))</f>
        <v/>
      </c>
      <c r="CE27" s="53" t="str">
        <f>IF(ISERROR(HLOOKUP($A27,'Enter data here!'!$C$156:$CN$160,4,FALSE)),"",IF('Enter data here!'!$CP$157=0,"",IF(HLOOKUP($A27,'Enter data here!'!$C$156:$CN$160,4,FALSE)=0,"",(HLOOKUP($A27,'Enter data here!'!$C$156:$CN$160,5,FALSE)))))</f>
        <v/>
      </c>
      <c r="CF27" s="53" t="str">
        <f>IF(ISERROR(HLOOKUP($A27,'Enter data here!'!$C$156:$CN$160,4,FALSE)),"",IF('Enter data here!'!$CP$157=0,"",IF(HLOOKUP($A27,'Enter data here!'!$C$156:$CN$160,4,FALSE)=0,"",(HLOOKUP($A27,'Enter data here!'!$C$156:$CN$160,2,FALSE)))))</f>
        <v/>
      </c>
      <c r="CG27" s="53" t="str">
        <f>IF(ISERROR(HLOOKUP($A27,'Enter data here!'!$C$156:$CN$160,4,FALSE)),"",IF('Enter data here!'!$CP$157=0,"",IF(HLOOKUP($A27,'Enter data here!'!$C$156:$CN$160,4,FALSE)=0,"",(HLOOKUP($A27,'Enter data here!'!$C$156:$CN$160,4,FALSE)))))</f>
        <v/>
      </c>
      <c r="CH27" s="53" t="str">
        <f>IF(ISERROR(HLOOKUP($A27,'Enter data here!'!$C$161:$CN$165,4,FALSE)),"",IF('Enter data here!'!$CP$162=0,"",IF(HLOOKUP($A27,'Enter data here!'!$C$161:$CN$165,4,FALSE)=0,"",(HLOOKUP($A27,'Enter data here!'!$C$161:$CN$165,5,FALSE)))))</f>
        <v/>
      </c>
      <c r="CI27" s="53" t="str">
        <f>IF(ISERROR(HLOOKUP($A27,'Enter data here!'!$C$161:$CN$165,4,FALSE)),"",IF('Enter data here!'!$CP$162=0,"",IF(HLOOKUP($A27,'Enter data here!'!$C$161:$CN$165,4,FALSE)=0,"",(HLOOKUP($A27,'Enter data here!'!$C$161:$CN$165,2,FALSE)))))</f>
        <v/>
      </c>
      <c r="CJ27" s="53" t="str">
        <f>IF(ISERROR(HLOOKUP($A27,'Enter data here!'!$C$161:$CN$165,4,FALSE)),"",IF('Enter data here!'!$CP$162=0,"",IF(HLOOKUP($A27,'Enter data here!'!$C$161:$CN$165,4,FALSE)=0,"",(HLOOKUP($A27,'Enter data here!'!$C$161:$CN$165,4,FALSE)))))</f>
        <v/>
      </c>
      <c r="CK27" s="53" t="str">
        <f>IF(ISERROR(HLOOKUP($A27,'Enter data here!'!$C$166:$CN$170,4,FALSE)),"",IF('Enter data here!'!$CP$167=0,"",IF(HLOOKUP($A27,'Enter data here!'!$C$166:$CN$170,4,FALSE)=0,"",(HLOOKUP($A27,'Enter data here!'!$C$166:$CN$170,5,FALSE)))))</f>
        <v/>
      </c>
      <c r="CL27" s="53" t="str">
        <f>IF(ISERROR(HLOOKUP($A27,'Enter data here!'!$C$166:$CN$170,4,FALSE)),"",IF('Enter data here!'!$CP$167=0,"",IF(HLOOKUP($A27,'Enter data here!'!$C$166:$CN$170,4,FALSE)=0,"",(HLOOKUP($A27,'Enter data here!'!$C$166:$CN$170,2,FALSE)))))</f>
        <v/>
      </c>
      <c r="CM27" s="53" t="str">
        <f>IF(ISERROR(HLOOKUP($A27,'Enter data here!'!$C$166:$CN$170,4,FALSE)),"",IF('Enter data here!'!$CP$167=0,"",IF(HLOOKUP($A27,'Enter data here!'!$C$166:$CN$170,4,FALSE)=0,"",(HLOOKUP($A27,'Enter data here!'!$C$166:$CN$170,4,FALSE)))))</f>
        <v/>
      </c>
      <c r="CN27" s="53" t="str">
        <f>IF(ISERROR(HLOOKUP($A27,'Enter data here!'!$C$171:$CN$175,4,FALSE)),"",IF('Enter data here!'!$CP$172=0,"",IF(HLOOKUP($A27,'Enter data here!'!$C$171:$CN$175,4,FALSE)=0,"",(HLOOKUP($A27,'Enter data here!'!$C$171:$CN$175,5,FALSE)))))</f>
        <v/>
      </c>
      <c r="CO27" s="53" t="str">
        <f>IF(ISERROR(HLOOKUP($A27,'Enter data here!'!$C$171:$CN$175,4,FALSE)),"",IF('Enter data here!'!$CP$172=0,"",IF(HLOOKUP($A27,'Enter data here!'!$C$171:$CN$175,4,FALSE)=0,"",(HLOOKUP($A27,'Enter data here!'!$C$171:$CN$175,2,FALSE)))))</f>
        <v/>
      </c>
      <c r="CP27" s="53" t="str">
        <f>IF(ISERROR(HLOOKUP($A27,'Enter data here!'!$C$171:$CN$175,4,FALSE)),"",IF('Enter data here!'!$CP$172=0,"",IF(HLOOKUP($A27,'Enter data here!'!$C$171:$CN$175,4,FALSE)=0,"",(HLOOKUP($A27,'Enter data here!'!$C$171:$CN$175,4,FALSE)))))</f>
        <v/>
      </c>
      <c r="CQ27" s="53" t="str">
        <f>IF(ISERROR(HLOOKUP($A27,'Enter data here!'!$C$176:$CN$180,4,FALSE)),"",IF('Enter data here!'!$CP$177=0,"",IF(HLOOKUP($A27,'Enter data here!'!$C$176:$CN$180,4,FALSE)=0,"",(HLOOKUP($A27,'Enter data here!'!$C$176:$CN$180,5,FALSE)))))</f>
        <v/>
      </c>
      <c r="CR27" s="53" t="str">
        <f>IF(ISERROR(HLOOKUP($A27,'Enter data here!'!$C$176:$CN$180,4,FALSE)),"",IF('Enter data here!'!$CP$177=0,"",IF(HLOOKUP($A27,'Enter data here!'!$C$176:$CN$180,4,FALSE)=0,"",(HLOOKUP($A27,'Enter data here!'!$C$176:$CN$180,2,FALSE)))))</f>
        <v/>
      </c>
      <c r="CS27" s="53" t="str">
        <f>IF(ISERROR(HLOOKUP($A27,'Enter data here!'!$C$176:$CN$180,4,FALSE)),"",IF('Enter data here!'!$CP$177=0,"",IF(HLOOKUP($A27,'Enter data here!'!$C$176:$CN$180,4,FALSE)=0,"",(HLOOKUP($A27,'Enter data here!'!$C$176:$CN$180,4,FALSE)))))</f>
        <v/>
      </c>
      <c r="CT27" s="53" t="str">
        <f>IF(ISERROR(HLOOKUP($A27,'Enter data here!'!$C$181:$CN$185,4,FALSE)),"",IF('Enter data here!'!$CP$182=0,"",IF(HLOOKUP($A27,'Enter data here!'!$C$181:$CN$185,4,FALSE)=0,"",(HLOOKUP($A27,'Enter data here!'!$C$181:$CN$185,5,FALSE)))))</f>
        <v/>
      </c>
      <c r="CU27" s="53" t="str">
        <f>IF(ISERROR(HLOOKUP($A27,'Enter data here!'!$C$181:$CN$185,4,FALSE)),"",IF('Enter data here!'!$CP$182=0,"",IF(HLOOKUP($A27,'Enter data here!'!$C$181:$CN$185,4,FALSE)=0,"",(HLOOKUP($A27,'Enter data here!'!$C$181:$CN$185,2,FALSE)))))</f>
        <v/>
      </c>
      <c r="CV27" s="53" t="str">
        <f>IF(ISERROR(HLOOKUP($A27,'Enter data here!'!$C$181:$CN$185,4,FALSE)),"",IF('Enter data here!'!$CP$182=0,"",IF(HLOOKUP($A27,'Enter data here!'!$C$181:$CN$185,4,FALSE)=0,"",(HLOOKUP($A27,'Enter data here!'!$C$181:$CN$185,4,FALSE)))))</f>
        <v/>
      </c>
      <c r="CW27" s="53" t="str">
        <f>IF(ISERROR(HLOOKUP($A27,'Enter data here!'!$C$186:$CN$190,4,FALSE)),"",IF('Enter data here!'!$CP$187=0,"",IF(HLOOKUP($A27,'Enter data here!'!$C$186:$CN$190,4,FALSE)=0,"",(HLOOKUP($A27,'Enter data here!'!$C$186:$CN$190,5,FALSE)))))</f>
        <v/>
      </c>
      <c r="CX27" s="53" t="str">
        <f>IF(ISERROR(HLOOKUP($A27,'Enter data here!'!$C$186:$CN$190,4,FALSE)),"",IF('Enter data here!'!$CP$187=0,"",IF(HLOOKUP($A27,'Enter data here!'!$C$186:$CN$190,4,FALSE)=0,"",(HLOOKUP($A27,'Enter data here!'!$C$186:$CN$190,2,FALSE)))))</f>
        <v/>
      </c>
      <c r="CY27" s="53" t="str">
        <f>IF(ISERROR(HLOOKUP($A27,'Enter data here!'!$C$186:$CN$190,4,FALSE)),"",IF('Enter data here!'!$CP$187=0,"",IF(HLOOKUP($A27,'Enter data here!'!$C$186:$CN$190,4,FALSE)=0,"",(HLOOKUP($A27,'Enter data here!'!$C$186:$CN$190,4,FALSE)))))</f>
        <v/>
      </c>
      <c r="CZ27" s="53" t="str">
        <f>IF(ISERROR(HLOOKUP($A27,'Enter data here!'!$C$191:$CN$195,4,FALSE)),"",IF('Enter data here!'!$CP$192=0,"",IF(HLOOKUP($A27,'Enter data here!'!$C$191:$CN$195,4,FALSE)=0,"",(HLOOKUP($A27,'Enter data here!'!$C$191:$CN$195,5,FALSE)))))</f>
        <v/>
      </c>
      <c r="DA27" s="53" t="str">
        <f>IF(ISERROR(HLOOKUP($A27,'Enter data here!'!$C$191:$CN$195,4,FALSE)),"",IF('Enter data here!'!$CP$192=0,"",IF(HLOOKUP($A27,'Enter data here!'!$C$191:$CN$195,4,FALSE)=0,"",(HLOOKUP($A27,'Enter data here!'!$C$191:$CN$195,2,FALSE)))))</f>
        <v/>
      </c>
      <c r="DB27" s="53" t="str">
        <f>IF(ISERROR(HLOOKUP($A27,'Enter data here!'!$C$191:$CN$195,4,FALSE)),"",IF('Enter data here!'!$CP$192=0,"",IF(HLOOKUP($A27,'Enter data here!'!$C$191:$CN$195,4,FALSE)=0,"",(HLOOKUP($A27,'Enter data here!'!$C$191:$CN$195,4,FALSE)))))</f>
        <v/>
      </c>
      <c r="DC27" s="53" t="str">
        <f>IF(ISERROR(HLOOKUP($A27,'Enter data here!'!$C$196:$CN$200,4,FALSE)),"",IF('Enter data here!'!$CP$197=0,"",IF(HLOOKUP($A27,'Enter data here!'!$C$196:$CN$200,4,FALSE)=0,"",(HLOOKUP($A27,'Enter data here!'!$C$196:$CN$200,5,FALSE)))))</f>
        <v/>
      </c>
      <c r="DD27" s="53" t="str">
        <f>IF(ISERROR(HLOOKUP($A27,'Enter data here!'!$C$196:$CN$200,4,FALSE)),"",IF('Enter data here!'!$CP$197=0,"",IF(HLOOKUP($A27,'Enter data here!'!$C$196:$CN$200,4,FALSE)=0,"",(HLOOKUP($A27,'Enter data here!'!$C$196:$CN$200,2,FALSE)))))</f>
        <v/>
      </c>
      <c r="DE27" s="53" t="str">
        <f>IF(ISERROR(HLOOKUP($A27,'Enter data here!'!$C$196:$CN$200,4,FALSE)),"",IF('Enter data here!'!$CP$197=0,"",IF(HLOOKUP($A27,'Enter data here!'!$C$196:$CN$200,4,FALSE)=0,"",(HLOOKUP($A27,'Enter data here!'!$C$196:$CN$200,4,FALSE)))))</f>
        <v/>
      </c>
      <c r="DF27" s="53" t="str">
        <f>IF(ISERROR(HLOOKUP($A27,'Enter data here!'!$C$201:$CN$205,4,FALSE)),"",IF('Enter data here!'!$CP$202=0,"",IF(HLOOKUP($A27,'Enter data here!'!$C$201:$CN$205,4,FALSE)=0,"",(HLOOKUP($A27,'Enter data here!'!$C$201:$CN$205,5,FALSE)))))</f>
        <v/>
      </c>
      <c r="DG27" s="53" t="str">
        <f>IF(ISERROR(HLOOKUP($A27,'Enter data here!'!$C$201:$CN$205,4,FALSE)),"",IF('Enter data here!'!$CP$202=0,"",IF(HLOOKUP($A27,'Enter data here!'!$C$201:$CN$205,4,FALSE)=0,"",(HLOOKUP($A27,'Enter data here!'!$C$201:$CN$205,2,FALSE)))))</f>
        <v/>
      </c>
      <c r="DH27" s="53" t="str">
        <f>IF(ISERROR(HLOOKUP($A27,'Enter data here!'!$C$201:$CN$205,4,FALSE)),"",IF('Enter data here!'!$CP$202=0,"",IF(HLOOKUP($A27,'Enter data here!'!$C$201:$CN$205,4,FALSE)=0,"",(HLOOKUP($A27,'Enter data here!'!$C$201:$CN$205,4,FALSE)))))</f>
        <v/>
      </c>
      <c r="DI27" s="53" t="str">
        <f>IF(ISERROR(HLOOKUP($A27,'Enter data here!'!$C$206:$CN$210,4,FALSE)),"",IF('Enter data here!'!$CP$207=0,"",IF(HLOOKUP($A27,'Enter data here!'!$C$206:$CN$210,4,FALSE)=0,"",(HLOOKUP($A27,'Enter data here!'!$C$206:$CN$210,5,FALSE)))))</f>
        <v/>
      </c>
      <c r="DJ27" s="53" t="str">
        <f>IF(ISERROR(HLOOKUP($A27,'Enter data here!'!$C$206:$CN$210,4,FALSE)),"",IF('Enter data here!'!$CP$207=0,"",IF(HLOOKUP($A27,'Enter data here!'!$C$206:$CN$210,4,FALSE)=0,"",(HLOOKUP($A27,'Enter data here!'!$C$206:$CN$210,2,FALSE)))))</f>
        <v/>
      </c>
      <c r="DK27" s="53" t="str">
        <f>IF(ISERROR(HLOOKUP($A27,'Enter data here!'!$C$206:$CN$210,4,FALSE)),"",IF('Enter data here!'!$CP$207=0,"",IF(HLOOKUP($A27,'Enter data here!'!$C$206:$CN$210,4,FALSE)=0,"",(HLOOKUP($A27,'Enter data here!'!$C$206:$CN$210,4,FALSE)))))</f>
        <v/>
      </c>
      <c r="DL27" s="53" t="str">
        <f>IF(ISERROR(HLOOKUP($A27,'Enter data here!'!$C$211:$CN$215,4,FALSE)),"",IF('Enter data here!'!$CP$212=0,"",IF(HLOOKUP($A27,'Enter data here!'!$C$211:$CN$215,4,FALSE)=0,"",(HLOOKUP($A27,'Enter data here!'!$C$211:$CN$215,5,FALSE)))))</f>
        <v/>
      </c>
      <c r="DM27" s="53" t="str">
        <f>IF(ISERROR(HLOOKUP($A27,'Enter data here!'!$C$211:$CN$215,4,FALSE)),"",IF('Enter data here!'!$CP$212=0,"",IF(HLOOKUP($A27,'Enter data here!'!$C$211:$CN$215,4,FALSE)=0,"",(HLOOKUP($A27,'Enter data here!'!$C$211:$CN$215,2,FALSE)))))</f>
        <v/>
      </c>
      <c r="DN27" s="53" t="str">
        <f>IF(ISERROR(HLOOKUP($A27,'Enter data here!'!$C$211:$CN$215,4,FALSE)),"",IF('Enter data here!'!$CP$212=0,"",IF(HLOOKUP($A27,'Enter data here!'!$C$211:$CN$215,4,FALSE)=0,"",(HLOOKUP($A27,'Enter data here!'!$C$211:$CN$215,4,FALSE)))))</f>
        <v/>
      </c>
      <c r="DO27" s="53" t="str">
        <f>IF(ISERROR(HLOOKUP($A27,'Enter data here!'!$C$216:$CN$220,4,FALSE)),"",IF('Enter data here!'!$CP$217=0,"",IF(HLOOKUP($A27,'Enter data here!'!$C$216:$CN$220,4,FALSE)=0,"",(HLOOKUP($A27,'Enter data here!'!$C$216:$CN$220,5,FALSE)))))</f>
        <v/>
      </c>
      <c r="DP27" s="53" t="str">
        <f>IF(ISERROR(HLOOKUP($A27,'Enter data here!'!$C$216:$CN$220,4,FALSE)),"",IF('Enter data here!'!$CP$217=0,"",IF(HLOOKUP($A27,'Enter data here!'!$C$216:$CN$220,4,FALSE)=0,"",(HLOOKUP($A27,'Enter data here!'!$C$216:$CN$220,2,FALSE)))))</f>
        <v/>
      </c>
      <c r="DQ27" s="53" t="str">
        <f>IF(ISERROR(HLOOKUP($A27,'Enter data here!'!$C$216:$CN$220,4,FALSE)),"",IF('Enter data here!'!$CP$217=0,"",IF(HLOOKUP($A27,'Enter data here!'!$C$216:$CN$220,4,FALSE)=0,"",(HLOOKUP($A27,'Enter data here!'!$C$216:$CN$220,4,FALSE)))))</f>
        <v/>
      </c>
      <c r="DR27" s="53" t="str">
        <f>IF(ISERROR(HLOOKUP($A27,'Enter data here!'!$C$221:$CN$225,4,FALSE)),"",IF('Enter data here!'!$CP$222=0,"",IF(HLOOKUP($A27,'Enter data here!'!$C$221:$CN$225,4,FALSE)=0,"",(HLOOKUP($A27,'Enter data here!'!$C$221:$CN$225,5,FALSE)))))</f>
        <v/>
      </c>
      <c r="DS27" s="53" t="str">
        <f>IF(ISERROR(HLOOKUP($A27,'Enter data here!'!$C$221:$CN$225,4,FALSE)),"",IF('Enter data here!'!$CP$222=0,"",IF(HLOOKUP($A27,'Enter data here!'!$C$221:$CN$225,4,FALSE)=0,"",(HLOOKUP($A27,'Enter data here!'!$C$221:$CN$225,2,FALSE)))))</f>
        <v/>
      </c>
      <c r="DT27" s="53" t="str">
        <f>IF(ISERROR(HLOOKUP($A27,'Enter data here!'!$C$221:$CN$225,4,FALSE)),"",IF('Enter data here!'!$CP$222=0,"",IF(HLOOKUP($A27,'Enter data here!'!$C$221:$CN$225,4,FALSE)=0,"",(HLOOKUP($A27,'Enter data here!'!$C$221:$CN$225,4,FALSE)))))</f>
        <v/>
      </c>
    </row>
    <row r="28" spans="1:124">
      <c r="A28" s="13">
        <v>19</v>
      </c>
      <c r="B28" s="43" t="str">
        <f>IF(ISERROR(HLOOKUP($A28,'Enter data here!'!$C$21:$CN$25,4,FALSE)),"",IF('Enter data here!'!$CP$22=0,"",IF(HLOOKUP($A28,'Enter data here!'!$C$21:$CN$25,4,FALSE)=0,"",(HLOOKUP($A28,'Enter data here!'!$C$21:$CN$25,5,FALSE)))))</f>
        <v/>
      </c>
      <c r="C28" s="43" t="str">
        <f>IF(ISERROR(HLOOKUP($A28,'Enter data here!'!$C$21:$CN$25,4,FALSE)),"",IF('Enter data here!'!$CP$22=0,"",IF(HLOOKUP($A28,'Enter data here!'!$C$21:$CN$25,4,FALSE)=0,"",(HLOOKUP($A28,'Enter data here!'!$C$21:$CN$25,2,FALSE)))))</f>
        <v/>
      </c>
      <c r="D28" s="43" t="str">
        <f>IF(ISERROR(HLOOKUP($A28,'Enter data here!'!$C$21:$CN$25,4,FALSE)),"",IF('Enter data here!'!$CP$22=0,"",IF(HLOOKUP($A28,'Enter data here!'!$C$21:$CN$25,4,FALSE)=0,"",(HLOOKUP($A28,'Enter data here!'!$C$21:$CN$25,4,FALSE)))))</f>
        <v/>
      </c>
      <c r="E28" s="43" t="str">
        <f ca="1">IF(ISERROR(HLOOKUP($A28,'Enter data here!'!$C$26:$CN$30,4,FALSE)),"",IF('Enter data here!'!$CP$27=0,"",IF(HLOOKUP($A28,'Enter data here!'!$C$26:$CN$30,4,FALSE)=0,"",(HLOOKUP($A28,'Enter data here!'!$C$26:$CN$30,5,FALSE)))))</f>
        <v>Stefan Bernardy</v>
      </c>
      <c r="F28" s="43">
        <f ca="1">IF(ISERROR(HLOOKUP($A28,'Enter data here!'!$C$26:$CN$30,4,FALSE)),"",IF('Enter data here!'!$CP$27=0,"",IF(HLOOKUP($A28,'Enter data here!'!$C$26:$CN$30,4,FALSE)=0,"",(HLOOKUP($A28,'Enter data here!'!$C$26:$CN$30,2,FALSE)))))</f>
        <v>45.16</v>
      </c>
      <c r="G28" s="43">
        <f ca="1">IF(ISERROR(HLOOKUP($A28,'Enter data here!'!$C$26:$CN$30,4,FALSE)),"",IF('Enter data here!'!$CP$27=0,"",IF(HLOOKUP($A28,'Enter data here!'!$C$26:$CN$30,4,FALSE)=0,"",(HLOOKUP($A28,'Enter data here!'!$C$26:$CN$30,4,FALSE)))))</f>
        <v>825.28786536757525</v>
      </c>
      <c r="H28" s="43" t="str">
        <f ca="1">IF(ISERROR(HLOOKUP($A28,'Enter data here!'!$C$31:$CN$35,4,FALSE)),"",IF('Enter data here!'!$CP$32=0,"",IF(HLOOKUP($A28,'Enter data here!'!$C$31:$CN$35,4,FALSE)=0,"",(HLOOKUP($A28,'Enter data here!'!$C$31:$CN$35,5,FALSE)))))</f>
        <v>Gary Harrison</v>
      </c>
      <c r="I28" s="43">
        <f ca="1">IF(ISERROR(HLOOKUP($A28,'Enter data here!'!$C$31:$CN$35,4,FALSE)),"",IF('Enter data here!'!$CP$32=0,"",IF(HLOOKUP($A28,'Enter data here!'!$C$31:$CN$35,4,FALSE)=0,"",(HLOOKUP($A28,'Enter data here!'!$C$31:$CN$35,2,FALSE)))))</f>
        <v>43.91</v>
      </c>
      <c r="J28" s="43">
        <f ca="1">IF(ISERROR(HLOOKUP($A28,'Enter data here!'!$C$31:$CN$35,4,FALSE)),"",IF('Enter data here!'!$CP$32=0,"",IF(HLOOKUP($A28,'Enter data here!'!$C$31:$CN$35,4,FALSE)=0,"",(HLOOKUP($A28,'Enter data here!'!$C$31:$CN$35,4,FALSE)))))</f>
        <v>829.65156000909712</v>
      </c>
      <c r="K28" s="43" t="str">
        <f ca="1">IF(ISERROR(HLOOKUP($A28,'Enter data here!'!$C$36:$CN$40,4,FALSE)),"",IF('Enter data here!'!$CP$37=0,"",IF(HLOOKUP($A28,'Enter data here!'!$C$36:$CN$40,4,FALSE)=0,"",(HLOOKUP($A28,'Enter data here!'!$C$36:$CN$40,5,FALSE)))))</f>
        <v>Mark Treble</v>
      </c>
      <c r="L28" s="43">
        <f ca="1">IF(ISERROR(HLOOKUP($A28,'Enter data here!'!$C$36:$CN$40,4,FALSE)),"",IF('Enter data here!'!$CP$37=0,"",IF(HLOOKUP($A28,'Enter data here!'!$C$36:$CN$40,4,FALSE)=0,"",(HLOOKUP($A28,'Enter data here!'!$C$36:$CN$40,2,FALSE)))))</f>
        <v>42.91</v>
      </c>
      <c r="M28" s="43">
        <f ca="1">IF(ISERROR(HLOOKUP($A28,'Enter data here!'!$C$36:$CN$40,4,FALSE)),"",IF('Enter data here!'!$CP$37=0,"",IF(HLOOKUP($A28,'Enter data here!'!$C$36:$CN$40,4,FALSE)=0,"",(HLOOKUP($A28,'Enter data here!'!$C$36:$CN$40,4,FALSE)))))</f>
        <v>794.91959916102996</v>
      </c>
      <c r="N28" s="43" t="str">
        <f ca="1">IF(ISERROR(HLOOKUP($A28,'Enter data here!'!$C$41:$CN$45,4,FALSE)),"",IF('Enter data here!'!$CP$42=0,"",IF(HLOOKUP($A28,'Enter data here!'!$C$41:$CN$45,4,FALSE)=0,"",(HLOOKUP($A28,'Enter data here!'!$C$41:$CN$45,5,FALSE)))))</f>
        <v>Daniel Schneider</v>
      </c>
      <c r="O28" s="43">
        <f ca="1">IF(ISERROR(HLOOKUP($A28,'Enter data here!'!$C$41:$CN$45,4,FALSE)),"",IF('Enter data here!'!$CP$42=0,"",IF(HLOOKUP($A28,'Enter data here!'!$C$41:$CN$45,4,FALSE)=0,"",(HLOOKUP($A28,'Enter data here!'!$C$41:$CN$45,2,FALSE)))))</f>
        <v>46.65</v>
      </c>
      <c r="P28" s="43">
        <f ca="1">IF(ISERROR(HLOOKUP($A28,'Enter data here!'!$C$41:$CN$45,4,FALSE)),"",IF('Enter data here!'!$CP$42=0,"",IF(HLOOKUP($A28,'Enter data here!'!$C$41:$CN$45,4,FALSE)=0,"",(HLOOKUP($A28,'Enter data here!'!$C$41:$CN$45,4,FALSE)))))</f>
        <v>801.71489817791485</v>
      </c>
      <c r="Q28" s="43" t="str">
        <f ca="1">IF(ISERROR(HLOOKUP($A28,'Enter data here!'!$C$46:$CN$50,4,FALSE)),"",IF('Enter data here!'!$CP$47=0,"",IF(HLOOKUP($A28,'Enter data here!'!$C$46:$CN$50,4,FALSE)=0,"",(HLOOKUP($A28,'Enter data here!'!$C$46:$CN$50,5,FALSE)))))</f>
        <v>Eberhard Rosemann</v>
      </c>
      <c r="R28" s="43">
        <f ca="1">IF(ISERROR(HLOOKUP($A28,'Enter data here!'!$C$46:$CN$50,4,FALSE)),"",IF('Enter data here!'!$CP$47=0,"",IF(HLOOKUP($A28,'Enter data here!'!$C$46:$CN$50,4,FALSE)=0,"",(HLOOKUP($A28,'Enter data here!'!$C$46:$CN$50,2,FALSE)))))</f>
        <v>46.75</v>
      </c>
      <c r="S28" s="43">
        <f ca="1">IF(ISERROR(HLOOKUP($A28,'Enter data here!'!$C$46:$CN$50,4,FALSE)),"",IF('Enter data here!'!$CP$47=0,"",IF(HLOOKUP($A28,'Enter data here!'!$C$46:$CN$50,4,FALSE)=0,"",(HLOOKUP($A28,'Enter data here!'!$C$46:$CN$50,4,FALSE)))))</f>
        <v>838.50267379677484</v>
      </c>
      <c r="T28" s="43" t="str">
        <f ca="1">IF(ISERROR(HLOOKUP($A28,'Enter data here!'!$C$51:$CN$55,4,FALSE)),"",IF('Enter data here!'!$CP$52=0,"",IF(HLOOKUP($A28,'Enter data here!'!$C$51:$CN$55,4,FALSE)=0,"",(HLOOKUP($A28,'Enter data here!'!$C$51:$CN$55,5,FALSE)))))</f>
        <v>Plöschberger Hannes</v>
      </c>
      <c r="U28" s="43">
        <f ca="1">IF(ISERROR(HLOOKUP($A28,'Enter data here!'!$C$51:$CN$55,4,FALSE)),"",IF('Enter data here!'!$CP$52=0,"",IF(HLOOKUP($A28,'Enter data here!'!$C$51:$CN$55,4,FALSE)=0,"",(HLOOKUP($A28,'Enter data here!'!$C$51:$CN$55,2,FALSE)))))</f>
        <v>47.62</v>
      </c>
      <c r="V28" s="43">
        <f ca="1">IF(ISERROR(HLOOKUP($A28,'Enter data here!'!$C$51:$CN$55,4,FALSE)),"",IF('Enter data here!'!$CP$52=0,"",IF(HLOOKUP($A28,'Enter data here!'!$C$51:$CN$55,4,FALSE)=0,"",(HLOOKUP($A28,'Enter data here!'!$C$51:$CN$55,4,FALSE)))))</f>
        <v>801.34397312053613</v>
      </c>
      <c r="W28" s="43" t="str">
        <f ca="1">IF(ISERROR(HLOOKUP($A28,'Enter data here!'!$C$56:$CN$60,4,FALSE)),"",IF('Enter data here!'!$CP$57=0,"",IF(HLOOKUP($A28,'Enter data here!'!$C$56:$CN$60,4,FALSE)=0,"",(HLOOKUP($A28,'Enter data here!'!$C$56:$CN$60,5,FALSE)))))</f>
        <v>Gary Harrison</v>
      </c>
      <c r="X28" s="43">
        <f ca="1">IF(ISERROR(HLOOKUP($A28,'Enter data here!'!$C$56:$CN$60,4,FALSE)),"",IF('Enter data here!'!$CP$57=0,"",IF(HLOOKUP($A28,'Enter data here!'!$C$56:$CN$60,4,FALSE)=0,"",(HLOOKUP($A28,'Enter data here!'!$C$56:$CN$60,2,FALSE)))))</f>
        <v>45.11</v>
      </c>
      <c r="Y28" s="43">
        <f ca="1">IF(ISERROR(HLOOKUP($A28,'Enter data here!'!$C$56:$CN$60,4,FALSE)),"",IF('Enter data here!'!$CP$57=0,"",IF(HLOOKUP($A28,'Enter data here!'!$C$56:$CN$60,4,FALSE)=0,"",(HLOOKUP($A28,'Enter data here!'!$C$56:$CN$60,4,FALSE)))))</f>
        <v>819.99556639325488</v>
      </c>
      <c r="Z28" s="43" t="str">
        <f>IF(ISERROR(HLOOKUP($A28,'Enter data here!'!$C$61:$CN$65,4,FALSE)),"",IF('Enter data here!'!$CP$62=0,"",IF(HLOOKUP($A28,'Enter data here!'!$C$61:$CN$65,4,FALSE)=0,"",(HLOOKUP($A28,'Enter data here!'!$C$61:$CN$65,5,FALSE)))))</f>
        <v/>
      </c>
      <c r="AA28" s="43" t="str">
        <f>IF(ISERROR(HLOOKUP($A28,'Enter data here!'!$C$61:$CN$65,4,FALSE)),"",IF('Enter data here!'!$CP$62=0,"",IF(HLOOKUP($A28,'Enter data here!'!$C$61:$CN$65,4,FALSE)=0,"",(HLOOKUP($A28,'Enter data here!'!$C$61:$CN$65,2,FALSE)))))</f>
        <v/>
      </c>
      <c r="AB28" s="43" t="str">
        <f>IF(ISERROR(HLOOKUP($A28,'Enter data here!'!$C$61:$CN$65,4,FALSE)),"",IF('Enter data here!'!$CP$62=0,"",IF(HLOOKUP($A28,'Enter data here!'!$C$61:$CN$65,4,FALSE)=0,"",(HLOOKUP($A28,'Enter data here!'!$C$61:$CN$65,4,FALSE)))))</f>
        <v/>
      </c>
      <c r="AC28" s="43" t="str">
        <f>IF(ISERROR(HLOOKUP($A28,'Enter data here!'!$C$66:$CN$70,4,FALSE)),"",IF('Enter data here!'!$CP$67=0,"",IF(HLOOKUP($A28,'Enter data here!'!$C$66:$CN$70,4,FALSE)=0,"",(HLOOKUP($A28,'Enter data here!'!$C$66:$CN$70,5,FALSE)))))</f>
        <v/>
      </c>
      <c r="AD28" s="43" t="str">
        <f>IF(ISERROR(HLOOKUP($A28,'Enter data here!'!$C$66:$CN$70,4,FALSE)),"",IF('Enter data here!'!$CP$67=0,"",IF(HLOOKUP($A28,'Enter data here!'!$C$66:$CN$70,4,FALSE)=0,"",(HLOOKUP($A28,'Enter data here!'!$C$66:$CN$70,2,FALSE)))))</f>
        <v/>
      </c>
      <c r="AE28" s="43" t="str">
        <f>IF(ISERROR(HLOOKUP($A28,'Enter data here!'!$C$66:$CN$70,4,FALSE)),"",IF('Enter data here!'!$CP$67=0,"",IF(HLOOKUP($A28,'Enter data here!'!$C$66:$CN$70,4,FALSE)=0,"",(HLOOKUP($A28,'Enter data here!'!$C$66:$CN$70,4,FALSE)))))</f>
        <v/>
      </c>
      <c r="AF28" s="43" t="str">
        <f>IF(ISERROR(HLOOKUP($A28,'Enter data here!'!$C$71:$CN$75,4,FALSE)),"",IF('Enter data here!'!$CP$72=0,"",IF(HLOOKUP($A28,'Enter data here!'!$C$71:$CN$75,4,FALSE)=0,"",(HLOOKUP($A28,'Enter data here!'!$C$71:$CN$75,5,FALSE)))))</f>
        <v/>
      </c>
      <c r="AG28" s="43" t="str">
        <f>IF(ISERROR(HLOOKUP($A28,'Enter data here!'!$C$71:$CN$75,4,FALSE)),"",IF('Enter data here!'!$CP$72=0,"",IF(HLOOKUP($A28,'Enter data here!'!$C$71:$CN$75,4,FALSE)=0,"",(HLOOKUP($A28,'Enter data here!'!$C$71:$CN$75,2,FALSE)))))</f>
        <v/>
      </c>
      <c r="AH28" s="43" t="str">
        <f>IF(ISERROR(HLOOKUP($A28,'Enter data here!'!$C$71:$CN$75,4,FALSE)),"",IF('Enter data here!'!$CP$72=0,"",IF(HLOOKUP($A28,'Enter data here!'!$C$71:$CN$75,4,FALSE)=0,"",(HLOOKUP($A28,'Enter data here!'!$C$71:$CN$75,4,FALSE)))))</f>
        <v/>
      </c>
      <c r="AI28" s="43" t="str">
        <f>IF(ISERROR(HLOOKUP($A28,'Enter data here!'!$C$76:$CN$80,4,FALSE)),"",IF('Enter data here!'!$CP$77=0,"",IF(HLOOKUP($A28,'Enter data here!'!$C$76:$CN$80,4,FALSE)=0,"",(HLOOKUP($A28,'Enter data here!'!$C$76:$CN$80,5,FALSE)))))</f>
        <v/>
      </c>
      <c r="AJ28" s="43" t="str">
        <f>IF(ISERROR(HLOOKUP($A28,'Enter data here!'!$C$76:$CN$80,4,FALSE)),"",IF('Enter data here!'!$CP$77=0,"",IF(HLOOKUP($A28,'Enter data here!'!$C$76:$CN$80,4,FALSE)=0,"",(HLOOKUP($A28,'Enter data here!'!$C$76:$CN$80,2,FALSE)))))</f>
        <v/>
      </c>
      <c r="AK28" s="43" t="str">
        <f>IF(ISERROR(HLOOKUP($A28,'Enter data here!'!$C$76:$CN$80,4,FALSE)),"",IF('Enter data here!'!$CP$77=0,"",IF(HLOOKUP($A28,'Enter data here!'!$C$76:$CN$80,4,FALSE)=0,"",(HLOOKUP($A28,'Enter data here!'!$C$76:$CN$80,4,FALSE)))))</f>
        <v/>
      </c>
      <c r="AL28" s="43" t="str">
        <f>IF(ISERROR(HLOOKUP($A28,'Enter data here!'!$C$81:$CN$85,4,FALSE)),"",IF('Enter data here!'!$CP$82=0,"",IF(HLOOKUP($A28,'Enter data here!'!$C$81:$CN$85,4,FALSE)=0,"",(HLOOKUP($A28,'Enter data here!'!$C$81:$CN$85,5,FALSE)))))</f>
        <v/>
      </c>
      <c r="AM28" s="43" t="str">
        <f>IF(ISERROR(HLOOKUP($A28,'Enter data here!'!$C$81:$CN$85,4,FALSE)),"",IF('Enter data here!'!$CP$82=0,"",IF(HLOOKUP($A28,'Enter data here!'!$C$81:$CN$85,4,FALSE)=0,"",(HLOOKUP($A28,'Enter data here!'!$C$81:$CN$85,2,FALSE)))))</f>
        <v/>
      </c>
      <c r="AN28" s="43" t="str">
        <f>IF(ISERROR(HLOOKUP($A28,'Enter data here!'!$C$81:$CN$85,4,FALSE)),"",IF('Enter data here!'!$CP$82=0,"",IF(HLOOKUP($A28,'Enter data here!'!$C$81:$CN$85,4,FALSE)=0,"",(HLOOKUP($A28,'Enter data here!'!$C$81:$CN$85,4,FALSE)))))</f>
        <v/>
      </c>
      <c r="AO28" s="43" t="str">
        <f>IF(ISERROR(HLOOKUP($A28,'Enter data here!'!$C$86:$CN$90,4,FALSE)),"",IF('Enter data here!'!$CP$87=0,"",IF(HLOOKUP($A28,'Enter data here!'!$C$86:$CN$90,4,FALSE)=0,"",(HLOOKUP($A28,'Enter data here!'!$C$86:$CN$90,5,FALSE)))))</f>
        <v/>
      </c>
      <c r="AP28" s="43" t="str">
        <f>IF(ISERROR(HLOOKUP($A28,'Enter data here!'!$C$86:$CN$90,4,FALSE)),"",IF('Enter data here!'!$CP$87=0,"",IF(HLOOKUP($A28,'Enter data here!'!$C$86:$CN$90,4,FALSE)=0,"",(HLOOKUP($A28,'Enter data here!'!$C$86:$CN$90,2,FALSE)))))</f>
        <v/>
      </c>
      <c r="AQ28" s="43" t="str">
        <f>IF(ISERROR(HLOOKUP($A28,'Enter data here!'!$C$86:$CN$90,4,FALSE)),"",IF('Enter data here!'!$CP$87=0,"",IF(HLOOKUP($A28,'Enter data here!'!$C$86:$CN$90,4,FALSE)=0,"",(HLOOKUP($A28,'Enter data here!'!$C$86:$CN$90,4,FALSE)))))</f>
        <v/>
      </c>
      <c r="AR28" s="43" t="str">
        <f>IF(ISERROR(HLOOKUP($A28,'Enter data here!'!$C$91:$CN$95,4,FALSE)),"",IF('Enter data here!'!$CP$92=0,"",IF(HLOOKUP($A28,'Enter data here!'!$C$91:$CN$95,4,FALSE)=0,"",(HLOOKUP($A28,'Enter data here!'!$C$91:$CN$95,5,FALSE)))))</f>
        <v/>
      </c>
      <c r="AS28" s="43" t="str">
        <f>IF(ISERROR(HLOOKUP($A28,'Enter data here!'!$C$91:$CN$95,4,FALSE)),"",IF('Enter data here!'!$CP$92=0,"",IF(HLOOKUP($A28,'Enter data here!'!$C$91:$CN$95,4,FALSE)=0,"",(HLOOKUP($A28,'Enter data here!'!$C$91:$CN$95,2,FALSE)))))</f>
        <v/>
      </c>
      <c r="AT28" s="43" t="str">
        <f>IF(ISERROR(HLOOKUP($A28,'Enter data here!'!$C$91:$CN$95,4,FALSE)),"",IF('Enter data here!'!$CP$92=0,"",IF(HLOOKUP($A28,'Enter data here!'!$C$91:$CN$95,4,FALSE)=0,"",(HLOOKUP($A28,'Enter data here!'!$C$91:$CN$95,4,FALSE)))))</f>
        <v/>
      </c>
      <c r="AU28" s="43" t="str">
        <f>IF(ISERROR(HLOOKUP($A28,'Enter data here!'!$C$96:$CN$100,4,FALSE)),"",IF('Enter data here!'!$CP$97=0,"",IF(HLOOKUP($A28,'Enter data here!'!$C$96:$CN$100,4,FALSE)=0,"",(HLOOKUP($A28,'Enter data here!'!$C$96:$CN$100,5,FALSE)))))</f>
        <v/>
      </c>
      <c r="AV28" s="43" t="str">
        <f>IF(ISERROR(HLOOKUP($A28,'Enter data here!'!$C$96:$CN$100,4,FALSE)),"",IF('Enter data here!'!$CP$97=0,"",IF(HLOOKUP($A28,'Enter data here!'!$C$96:$CN$100,4,FALSE)=0,"",(HLOOKUP($A28,'Enter data here!'!$C$96:$CN$100,2,FALSE)))))</f>
        <v/>
      </c>
      <c r="AW28" s="43" t="str">
        <f>IF(ISERROR(HLOOKUP($A28,'Enter data here!'!$C$96:$CN$100,4,FALSE)),"",IF('Enter data here!'!$CP$97=0,"",IF(HLOOKUP($A28,'Enter data here!'!$C$96:$CN$100,4,FALSE)=0,"",(HLOOKUP($A28,'Enter data here!'!$C$96:$CN$100,4,FALSE)))))</f>
        <v/>
      </c>
      <c r="AX28" s="43" t="str">
        <f>IF(ISERROR(HLOOKUP($A28,'Enter data here!'!$C$101:$CN$105,4,FALSE)),"",IF('Enter data here!'!$CP$102=0,"",IF(HLOOKUP($A28,'Enter data here!'!$C$101:$CN$105,4,FALSE)=0,"",(HLOOKUP($A28,'Enter data here!'!$C$101:$CN$105,5,FALSE)))))</f>
        <v/>
      </c>
      <c r="AY28" s="43" t="str">
        <f>IF(ISERROR(HLOOKUP($A28,'Enter data here!'!$C$101:$CN$105,4,FALSE)),"",IF('Enter data here!'!$CP$102=0,"",IF(HLOOKUP($A28,'Enter data here!'!$C$101:$CN$105,4,FALSE)=0,"",(HLOOKUP($A28,'Enter data here!'!$C$101:$CN$105,2,FALSE)))))</f>
        <v/>
      </c>
      <c r="AZ28" s="43" t="str">
        <f>IF(ISERROR(HLOOKUP($A28,'Enter data here!'!$C$101:$CN$105,4,FALSE)),"",IF('Enter data here!'!$CP$102=0,"",IF(HLOOKUP($A28,'Enter data here!'!$C$101:$CN$105,4,FALSE)=0,"",(HLOOKUP($A28,'Enter data here!'!$C$101:$CN$105,4,FALSE)))))</f>
        <v/>
      </c>
      <c r="BA28" s="43" t="str">
        <f>IF(ISERROR(HLOOKUP($A28,'Enter data here!'!$C$106:$CN$110,4,FALSE)),"",IF('Enter data here!'!$CP$107=0,"",IF(HLOOKUP($A28,'Enter data here!'!$C$106:$CN$110,4,FALSE)=0,"",(HLOOKUP($A28,'Enter data here!'!$C$106:$CN$110,5,FALSE)))))</f>
        <v/>
      </c>
      <c r="BB28" s="43" t="str">
        <f>IF(ISERROR(HLOOKUP($A28,'Enter data here!'!$C$106:$CN$110,4,FALSE)),"",IF('Enter data here!'!$CP$107=0,"",IF(HLOOKUP($A28,'Enter data here!'!$C$106:$CN$110,4,FALSE)=0,"",(HLOOKUP($A28,'Enter data here!'!$C$106:$CN$110,2,FALSE)))))</f>
        <v/>
      </c>
      <c r="BC28" s="43" t="str">
        <f>IF(ISERROR(HLOOKUP($A28,'Enter data here!'!$C$106:$CN$110,4,FALSE)),"",IF('Enter data here!'!$CP$107=0,"",IF(HLOOKUP($A28,'Enter data here!'!$C$106:$CN$110,4,FALSE)=0,"",(HLOOKUP($A28,'Enter data here!'!$C$106:$CN$110,4,FALSE)))))</f>
        <v/>
      </c>
      <c r="BD28" s="43" t="str">
        <f>IF(ISERROR(HLOOKUP($A28,'Enter data here!'!$C$111:$CN$115,4,FALSE)),"",IF('Enter data here!'!$CP$112=0,"",IF(HLOOKUP($A28,'Enter data here!'!$C$111:$CN$115,4,FALSE)=0,"",(HLOOKUP($A28,'Enter data here!'!$C$111:$CN$115,5,FALSE)))))</f>
        <v/>
      </c>
      <c r="BE28" s="43" t="str">
        <f>IF(ISERROR(HLOOKUP($A28,'Enter data here!'!$C$111:$CN$115,4,FALSE)),"",IF('Enter data here!'!$CP$112=0,"",IF(HLOOKUP($A28,'Enter data here!'!$C$111:$CN$115,4,FALSE)=0,"",(HLOOKUP($A28,'Enter data here!'!$C$111:$CN$115,2,FALSE)))))</f>
        <v/>
      </c>
      <c r="BF28" s="43" t="str">
        <f>IF(ISERROR(HLOOKUP($A28,'Enter data here!'!$C$111:$CN$115,4,FALSE)),"",IF('Enter data here!'!$CP$112=0,"",IF(HLOOKUP($A28,'Enter data here!'!$C$111:$CN$115,4,FALSE)=0,"",(HLOOKUP($A28,'Enter data here!'!$C$111:$CN$115,4,FALSE)))))</f>
        <v/>
      </c>
      <c r="BG28" s="43" t="str">
        <f>IF(ISERROR(HLOOKUP($A28,'Enter data here!'!$C$116:$CN$120,4,FALSE)),"",IF('Enter data here!'!$CP$117=0,"",IF(HLOOKUP($A28,'Enter data here!'!$C$116:$CN$120,4,FALSE)=0,"",(HLOOKUP($A28,'Enter data here!'!$C$116:$CN$120,5,FALSE)))))</f>
        <v/>
      </c>
      <c r="BH28" s="53" t="str">
        <f>IF(ISERROR(HLOOKUP($A28,'Enter data here!'!$C$116:$CN$120,4,FALSE)),"",IF('Enter data here!'!$CP$117=0,"",IF(HLOOKUP($A28,'Enter data here!'!$C$116:$CN$120,4,FALSE)=0,"",(HLOOKUP($A28,'Enter data here!'!$C$116:$CN$120,2,FALSE)))))</f>
        <v/>
      </c>
      <c r="BI28" s="53" t="str">
        <f>IF(ISERROR(HLOOKUP($A28,'Enter data here!'!$C$116:$CN$120,4,FALSE)),"",IF('Enter data here!'!$CP$117=0,"",IF(HLOOKUP($A28,'Enter data here!'!$C$116:$CN$120,4,FALSE)=0,"",(HLOOKUP($A28,'Enter data here!'!$C$116:$CN$120,4,FALSE)))))</f>
        <v/>
      </c>
      <c r="BJ28" s="53" t="str">
        <f>IF(ISERROR(HLOOKUP($A28,'Enter data here!'!$C$121:$CN$125,4,FALSE)),"",IF('Enter data here!'!$CP$122=0,"",IF(HLOOKUP($A28,'Enter data here!'!$C$121:$CN$125,4,FALSE)=0,"",(HLOOKUP($A28,'Enter data here!'!$C$121:$CN$125,5,FALSE)))))</f>
        <v/>
      </c>
      <c r="BK28" s="53" t="str">
        <f>IF(ISERROR(HLOOKUP($A28,'Enter data here!'!$C$121:$CN$125,4,FALSE)),"",IF('Enter data here!'!$CP$122=0,"",IF(HLOOKUP($A28,'Enter data here!'!$C$121:$CN$125,4,FALSE)=0,"",(HLOOKUP($A28,'Enter data here!'!$C$121:$CN$125,2,FALSE)))))</f>
        <v/>
      </c>
      <c r="BL28" s="53" t="str">
        <f>IF(ISERROR(HLOOKUP($A28,'Enter data here!'!$C$121:$CN$125,4,FALSE)),"",IF('Enter data here!'!$CP$122=0,"",IF(HLOOKUP($A28,'Enter data here!'!$C$121:$CN$125,4,FALSE)=0,"",(HLOOKUP($A28,'Enter data here!'!$C$121:$CN$125,4,FALSE)))))</f>
        <v/>
      </c>
      <c r="BM28" s="53" t="str">
        <f>IF(ISERROR(HLOOKUP($A28,'Enter data here!'!$C$126:$CN$130,4,FALSE)),"",IF('Enter data here!'!$CP$127=0,"",IF(HLOOKUP($A28,'Enter data here!'!$C$126:$CN$130,4,FALSE)=0,"",(HLOOKUP($A28,'Enter data here!'!$C$126:$CN$130,5,FALSE)))))</f>
        <v/>
      </c>
      <c r="BN28" s="53" t="str">
        <f>IF(ISERROR(HLOOKUP($A28,'Enter data here!'!$C$126:$CN$130,4,FALSE)),"",IF('Enter data here!'!$CP$127=0,"",IF(HLOOKUP($A28,'Enter data here!'!$C$126:$CN$130,4,FALSE)=0,"",(HLOOKUP($A28,'Enter data here!'!$C$126:$CN$130,2,FALSE)))))</f>
        <v/>
      </c>
      <c r="BO28" s="53" t="str">
        <f>IF(ISERROR(HLOOKUP($A28,'Enter data here!'!$C$126:$CN$130,4,FALSE)),"",IF('Enter data here!'!$CP$127=0,"",IF(HLOOKUP($A28,'Enter data here!'!$C$126:$CN$130,4,FALSE)=0,"",(HLOOKUP($A28,'Enter data here!'!$C$126:$CN$130,4,FALSE)))))</f>
        <v/>
      </c>
      <c r="BP28" s="53" t="str">
        <f>IF(ISERROR(HLOOKUP($A28,'Enter data here!'!$C$131:$CN$135,4,FALSE)),"",IF('Enter data here!'!$CP$132=0,"",IF(HLOOKUP($A28,'Enter data here!'!$C$131:$CN$135,4,FALSE)=0,"",(HLOOKUP($A28,'Enter data here!'!$C$131:$CN$135,5,FALSE)))))</f>
        <v/>
      </c>
      <c r="BQ28" s="53" t="str">
        <f>IF(ISERROR(HLOOKUP($A28,'Enter data here!'!$C$131:$CN$135,4,FALSE)),"",IF('Enter data here!'!$CP$132=0,"",IF(HLOOKUP($A28,'Enter data here!'!$C$131:$CN$135,4,FALSE)=0,"",(HLOOKUP($A28,'Enter data here!'!$C$131:$CN$135,2,FALSE)))))</f>
        <v/>
      </c>
      <c r="BR28" s="53" t="str">
        <f>IF(ISERROR(HLOOKUP($A28,'Enter data here!'!$C$131:$CN$135,4,FALSE)),"",IF('Enter data here!'!$CP$132=0,"",IF(HLOOKUP($A28,'Enter data here!'!$C$131:$CN$135,4,FALSE)=0,"",(HLOOKUP($A28,'Enter data here!'!$C$131:$CN$135,4,FALSE)))))</f>
        <v/>
      </c>
      <c r="BS28" s="53" t="str">
        <f>IF(ISERROR(HLOOKUP($A28,'Enter data here!'!$C$136:$CN$140,4,FALSE)),"",IF('Enter data here!'!$CP$137=0,"",IF(HLOOKUP($A28,'Enter data here!'!$C$136:$CN$140,4,FALSE)=0,"",(HLOOKUP($A28,'Enter data here!'!$C$136:$CN$140,5,FALSE)))))</f>
        <v/>
      </c>
      <c r="BT28" s="53" t="str">
        <f>IF(ISERROR(HLOOKUP($A28,'Enter data here!'!$C$136:$CN$140,4,FALSE)),"",IF('Enter data here!'!$CP$137=0,"",IF(HLOOKUP($A28,'Enter data here!'!$C$136:$CN$140,4,FALSE)=0,"",(HLOOKUP($A28,'Enter data here!'!$C$136:$CN$140,2,FALSE)))))</f>
        <v/>
      </c>
      <c r="BU28" s="53" t="str">
        <f>IF(ISERROR(HLOOKUP($A28,'Enter data here!'!$C$136:$CN$140,4,FALSE)),"",IF('Enter data here!'!$CP$137=0,"",IF(HLOOKUP($A28,'Enter data here!'!$C$136:$CN$140,4,FALSE)=0,"",(HLOOKUP($A28,'Enter data here!'!$C$136:$CN$140,4,FALSE)))))</f>
        <v/>
      </c>
      <c r="BV28" s="53" t="str">
        <f>IF(ISERROR(HLOOKUP($A28,'Enter data here!'!$C$141:$CN$145,4,FALSE)),"",IF('Enter data here!'!$CP$142=0,"",IF(HLOOKUP($A28,'Enter data here!'!$C$141:$CN$145,4,FALSE)=0,"",(HLOOKUP($A28,'Enter data here!'!$C$141:$CN$145,5,FALSE)))))</f>
        <v/>
      </c>
      <c r="BW28" s="53" t="str">
        <f>IF(ISERROR(HLOOKUP($A28,'Enter data here!'!$C$141:$CN$145,4,FALSE)),"",IF('Enter data here!'!$CP$142=0,"",IF(HLOOKUP($A28,'Enter data here!'!$C$141:$CN$145,4,FALSE)=0,"",(HLOOKUP($A28,'Enter data here!'!$C$141:$CN$145,2,FALSE)))))</f>
        <v/>
      </c>
      <c r="BX28" s="53" t="str">
        <f>IF(ISERROR(HLOOKUP($A28,'Enter data here!'!$C$141:$CN$145,4,FALSE)),"",IF('Enter data here!'!$CP$142=0,"",IF(HLOOKUP($A28,'Enter data here!'!$C$141:$CN$145,4,FALSE)=0,"",(HLOOKUP($A28,'Enter data here!'!$C$141:$CN$145,4,FALSE)))))</f>
        <v/>
      </c>
      <c r="BY28" s="53" t="str">
        <f>IF(ISERROR(HLOOKUP($A28,'Enter data here!'!$C$146:$CN$150,4,FALSE)),"",IF('Enter data here!'!$CP$147=0,"",IF(HLOOKUP($A28,'Enter data here!'!$C$146:$CN$150,4,FALSE)=0,"",(HLOOKUP($A28,'Enter data here!'!$C$146:$CN$150,5,FALSE)))))</f>
        <v/>
      </c>
      <c r="BZ28" s="53" t="str">
        <f>IF(ISERROR(HLOOKUP($A28,'Enter data here!'!$C$146:$CN$150,4,FALSE)),"",IF('Enter data here!'!$CP$147=0,"",IF(HLOOKUP($A28,'Enter data here!'!$C$146:$CN$150,4,FALSE)=0,"",(HLOOKUP($A28,'Enter data here!'!$C$146:$CN$150,2,FALSE)))))</f>
        <v/>
      </c>
      <c r="CA28" s="53" t="str">
        <f>IF(ISERROR(HLOOKUP($A28,'Enter data here!'!$C$146:$CN$150,4,FALSE)),"",IF('Enter data here!'!$CP$147=0,"",IF(HLOOKUP($A28,'Enter data here!'!$C$146:$CN$150,4,FALSE)=0,"",(HLOOKUP($A28,'Enter data here!'!$C$146:$CN$150,4,FALSE)))))</f>
        <v/>
      </c>
      <c r="CB28" s="53" t="str">
        <f>IF(ISERROR(HLOOKUP($A28,'Enter data here!'!$C$151:$CN$155,4,FALSE)),"",IF('Enter data here!'!$CP$152=0,"",IF(HLOOKUP($A28,'Enter data here!'!$C$151:$CN$155,4,FALSE)=0,"",(HLOOKUP($A28,'Enter data here!'!$C$151:$CN$155,5,FALSE)))))</f>
        <v/>
      </c>
      <c r="CC28" s="53" t="str">
        <f>IF(ISERROR(HLOOKUP($A28,'Enter data here!'!$C$151:$CN$155,4,FALSE)),"",IF('Enter data here!'!$CP$152=0,"",IF(HLOOKUP($A28,'Enter data here!'!$C$151:$CN$155,4,FALSE)=0,"",(HLOOKUP($A28,'Enter data here!'!$C$151:$CN$155,2,FALSE)))))</f>
        <v/>
      </c>
      <c r="CD28" s="53" t="str">
        <f>IF(ISERROR(HLOOKUP($A28,'Enter data here!'!$C$151:$CN$155,4,FALSE)),"",IF('Enter data here!'!$CP$152=0,"",IF(HLOOKUP($A28,'Enter data here!'!$C$151:$CN$155,4,FALSE)=0,"",(HLOOKUP($A28,'Enter data here!'!$C$151:$CN$155,4,FALSE)))))</f>
        <v/>
      </c>
      <c r="CE28" s="53" t="str">
        <f>IF(ISERROR(HLOOKUP($A28,'Enter data here!'!$C$156:$CN$160,4,FALSE)),"",IF('Enter data here!'!$CP$157=0,"",IF(HLOOKUP($A28,'Enter data here!'!$C$156:$CN$160,4,FALSE)=0,"",(HLOOKUP($A28,'Enter data here!'!$C$156:$CN$160,5,FALSE)))))</f>
        <v/>
      </c>
      <c r="CF28" s="53" t="str">
        <f>IF(ISERROR(HLOOKUP($A28,'Enter data here!'!$C$156:$CN$160,4,FALSE)),"",IF('Enter data here!'!$CP$157=0,"",IF(HLOOKUP($A28,'Enter data here!'!$C$156:$CN$160,4,FALSE)=0,"",(HLOOKUP($A28,'Enter data here!'!$C$156:$CN$160,2,FALSE)))))</f>
        <v/>
      </c>
      <c r="CG28" s="53" t="str">
        <f>IF(ISERROR(HLOOKUP($A28,'Enter data here!'!$C$156:$CN$160,4,FALSE)),"",IF('Enter data here!'!$CP$157=0,"",IF(HLOOKUP($A28,'Enter data here!'!$C$156:$CN$160,4,FALSE)=0,"",(HLOOKUP($A28,'Enter data here!'!$C$156:$CN$160,4,FALSE)))))</f>
        <v/>
      </c>
      <c r="CH28" s="53" t="str">
        <f>IF(ISERROR(HLOOKUP($A28,'Enter data here!'!$C$161:$CN$165,4,FALSE)),"",IF('Enter data here!'!$CP$162=0,"",IF(HLOOKUP($A28,'Enter data here!'!$C$161:$CN$165,4,FALSE)=0,"",(HLOOKUP($A28,'Enter data here!'!$C$161:$CN$165,5,FALSE)))))</f>
        <v/>
      </c>
      <c r="CI28" s="53" t="str">
        <f>IF(ISERROR(HLOOKUP($A28,'Enter data here!'!$C$161:$CN$165,4,FALSE)),"",IF('Enter data here!'!$CP$162=0,"",IF(HLOOKUP($A28,'Enter data here!'!$C$161:$CN$165,4,FALSE)=0,"",(HLOOKUP($A28,'Enter data here!'!$C$161:$CN$165,2,FALSE)))))</f>
        <v/>
      </c>
      <c r="CJ28" s="53" t="str">
        <f>IF(ISERROR(HLOOKUP($A28,'Enter data here!'!$C$161:$CN$165,4,FALSE)),"",IF('Enter data here!'!$CP$162=0,"",IF(HLOOKUP($A28,'Enter data here!'!$C$161:$CN$165,4,FALSE)=0,"",(HLOOKUP($A28,'Enter data here!'!$C$161:$CN$165,4,FALSE)))))</f>
        <v/>
      </c>
      <c r="CK28" s="53" t="str">
        <f>IF(ISERROR(HLOOKUP($A28,'Enter data here!'!$C$166:$CN$170,4,FALSE)),"",IF('Enter data here!'!$CP$167=0,"",IF(HLOOKUP($A28,'Enter data here!'!$C$166:$CN$170,4,FALSE)=0,"",(HLOOKUP($A28,'Enter data here!'!$C$166:$CN$170,5,FALSE)))))</f>
        <v/>
      </c>
      <c r="CL28" s="53" t="str">
        <f>IF(ISERROR(HLOOKUP($A28,'Enter data here!'!$C$166:$CN$170,4,FALSE)),"",IF('Enter data here!'!$CP$167=0,"",IF(HLOOKUP($A28,'Enter data here!'!$C$166:$CN$170,4,FALSE)=0,"",(HLOOKUP($A28,'Enter data here!'!$C$166:$CN$170,2,FALSE)))))</f>
        <v/>
      </c>
      <c r="CM28" s="53" t="str">
        <f>IF(ISERROR(HLOOKUP($A28,'Enter data here!'!$C$166:$CN$170,4,FALSE)),"",IF('Enter data here!'!$CP$167=0,"",IF(HLOOKUP($A28,'Enter data here!'!$C$166:$CN$170,4,FALSE)=0,"",(HLOOKUP($A28,'Enter data here!'!$C$166:$CN$170,4,FALSE)))))</f>
        <v/>
      </c>
      <c r="CN28" s="53" t="str">
        <f>IF(ISERROR(HLOOKUP($A28,'Enter data here!'!$C$171:$CN$175,4,FALSE)),"",IF('Enter data here!'!$CP$172=0,"",IF(HLOOKUP($A28,'Enter data here!'!$C$171:$CN$175,4,FALSE)=0,"",(HLOOKUP($A28,'Enter data here!'!$C$171:$CN$175,5,FALSE)))))</f>
        <v/>
      </c>
      <c r="CO28" s="53" t="str">
        <f>IF(ISERROR(HLOOKUP($A28,'Enter data here!'!$C$171:$CN$175,4,FALSE)),"",IF('Enter data here!'!$CP$172=0,"",IF(HLOOKUP($A28,'Enter data here!'!$C$171:$CN$175,4,FALSE)=0,"",(HLOOKUP($A28,'Enter data here!'!$C$171:$CN$175,2,FALSE)))))</f>
        <v/>
      </c>
      <c r="CP28" s="53" t="str">
        <f>IF(ISERROR(HLOOKUP($A28,'Enter data here!'!$C$171:$CN$175,4,FALSE)),"",IF('Enter data here!'!$CP$172=0,"",IF(HLOOKUP($A28,'Enter data here!'!$C$171:$CN$175,4,FALSE)=0,"",(HLOOKUP($A28,'Enter data here!'!$C$171:$CN$175,4,FALSE)))))</f>
        <v/>
      </c>
      <c r="CQ28" s="53" t="str">
        <f>IF(ISERROR(HLOOKUP($A28,'Enter data here!'!$C$176:$CN$180,4,FALSE)),"",IF('Enter data here!'!$CP$177=0,"",IF(HLOOKUP($A28,'Enter data here!'!$C$176:$CN$180,4,FALSE)=0,"",(HLOOKUP($A28,'Enter data here!'!$C$176:$CN$180,5,FALSE)))))</f>
        <v/>
      </c>
      <c r="CR28" s="53" t="str">
        <f>IF(ISERROR(HLOOKUP($A28,'Enter data here!'!$C$176:$CN$180,4,FALSE)),"",IF('Enter data here!'!$CP$177=0,"",IF(HLOOKUP($A28,'Enter data here!'!$C$176:$CN$180,4,FALSE)=0,"",(HLOOKUP($A28,'Enter data here!'!$C$176:$CN$180,2,FALSE)))))</f>
        <v/>
      </c>
      <c r="CS28" s="53" t="str">
        <f>IF(ISERROR(HLOOKUP($A28,'Enter data here!'!$C$176:$CN$180,4,FALSE)),"",IF('Enter data here!'!$CP$177=0,"",IF(HLOOKUP($A28,'Enter data here!'!$C$176:$CN$180,4,FALSE)=0,"",(HLOOKUP($A28,'Enter data here!'!$C$176:$CN$180,4,FALSE)))))</f>
        <v/>
      </c>
      <c r="CT28" s="53" t="str">
        <f>IF(ISERROR(HLOOKUP($A28,'Enter data here!'!$C$181:$CN$185,4,FALSE)),"",IF('Enter data here!'!$CP$182=0,"",IF(HLOOKUP($A28,'Enter data here!'!$C$181:$CN$185,4,FALSE)=0,"",(HLOOKUP($A28,'Enter data here!'!$C$181:$CN$185,5,FALSE)))))</f>
        <v/>
      </c>
      <c r="CU28" s="53" t="str">
        <f>IF(ISERROR(HLOOKUP($A28,'Enter data here!'!$C$181:$CN$185,4,FALSE)),"",IF('Enter data here!'!$CP$182=0,"",IF(HLOOKUP($A28,'Enter data here!'!$C$181:$CN$185,4,FALSE)=0,"",(HLOOKUP($A28,'Enter data here!'!$C$181:$CN$185,2,FALSE)))))</f>
        <v/>
      </c>
      <c r="CV28" s="53" t="str">
        <f>IF(ISERROR(HLOOKUP($A28,'Enter data here!'!$C$181:$CN$185,4,FALSE)),"",IF('Enter data here!'!$CP$182=0,"",IF(HLOOKUP($A28,'Enter data here!'!$C$181:$CN$185,4,FALSE)=0,"",(HLOOKUP($A28,'Enter data here!'!$C$181:$CN$185,4,FALSE)))))</f>
        <v/>
      </c>
      <c r="CW28" s="53" t="str">
        <f>IF(ISERROR(HLOOKUP($A28,'Enter data here!'!$C$186:$CN$190,4,FALSE)),"",IF('Enter data here!'!$CP$187=0,"",IF(HLOOKUP($A28,'Enter data here!'!$C$186:$CN$190,4,FALSE)=0,"",(HLOOKUP($A28,'Enter data here!'!$C$186:$CN$190,5,FALSE)))))</f>
        <v/>
      </c>
      <c r="CX28" s="53" t="str">
        <f>IF(ISERROR(HLOOKUP($A28,'Enter data here!'!$C$186:$CN$190,4,FALSE)),"",IF('Enter data here!'!$CP$187=0,"",IF(HLOOKUP($A28,'Enter data here!'!$C$186:$CN$190,4,FALSE)=0,"",(HLOOKUP($A28,'Enter data here!'!$C$186:$CN$190,2,FALSE)))))</f>
        <v/>
      </c>
      <c r="CY28" s="53" t="str">
        <f>IF(ISERROR(HLOOKUP($A28,'Enter data here!'!$C$186:$CN$190,4,FALSE)),"",IF('Enter data here!'!$CP$187=0,"",IF(HLOOKUP($A28,'Enter data here!'!$C$186:$CN$190,4,FALSE)=0,"",(HLOOKUP($A28,'Enter data here!'!$C$186:$CN$190,4,FALSE)))))</f>
        <v/>
      </c>
      <c r="CZ28" s="53" t="str">
        <f>IF(ISERROR(HLOOKUP($A28,'Enter data here!'!$C$191:$CN$195,4,FALSE)),"",IF('Enter data here!'!$CP$192=0,"",IF(HLOOKUP($A28,'Enter data here!'!$C$191:$CN$195,4,FALSE)=0,"",(HLOOKUP($A28,'Enter data here!'!$C$191:$CN$195,5,FALSE)))))</f>
        <v/>
      </c>
      <c r="DA28" s="53" t="str">
        <f>IF(ISERROR(HLOOKUP($A28,'Enter data here!'!$C$191:$CN$195,4,FALSE)),"",IF('Enter data here!'!$CP$192=0,"",IF(HLOOKUP($A28,'Enter data here!'!$C$191:$CN$195,4,FALSE)=0,"",(HLOOKUP($A28,'Enter data here!'!$C$191:$CN$195,2,FALSE)))))</f>
        <v/>
      </c>
      <c r="DB28" s="53" t="str">
        <f>IF(ISERROR(HLOOKUP($A28,'Enter data here!'!$C$191:$CN$195,4,FALSE)),"",IF('Enter data here!'!$CP$192=0,"",IF(HLOOKUP($A28,'Enter data here!'!$C$191:$CN$195,4,FALSE)=0,"",(HLOOKUP($A28,'Enter data here!'!$C$191:$CN$195,4,FALSE)))))</f>
        <v/>
      </c>
      <c r="DC28" s="53" t="str">
        <f>IF(ISERROR(HLOOKUP($A28,'Enter data here!'!$C$196:$CN$200,4,FALSE)),"",IF('Enter data here!'!$CP$197=0,"",IF(HLOOKUP($A28,'Enter data here!'!$C$196:$CN$200,4,FALSE)=0,"",(HLOOKUP($A28,'Enter data here!'!$C$196:$CN$200,5,FALSE)))))</f>
        <v/>
      </c>
      <c r="DD28" s="53" t="str">
        <f>IF(ISERROR(HLOOKUP($A28,'Enter data here!'!$C$196:$CN$200,4,FALSE)),"",IF('Enter data here!'!$CP$197=0,"",IF(HLOOKUP($A28,'Enter data here!'!$C$196:$CN$200,4,FALSE)=0,"",(HLOOKUP($A28,'Enter data here!'!$C$196:$CN$200,2,FALSE)))))</f>
        <v/>
      </c>
      <c r="DE28" s="53" t="str">
        <f>IF(ISERROR(HLOOKUP($A28,'Enter data here!'!$C$196:$CN$200,4,FALSE)),"",IF('Enter data here!'!$CP$197=0,"",IF(HLOOKUP($A28,'Enter data here!'!$C$196:$CN$200,4,FALSE)=0,"",(HLOOKUP($A28,'Enter data here!'!$C$196:$CN$200,4,FALSE)))))</f>
        <v/>
      </c>
      <c r="DF28" s="53" t="str">
        <f>IF(ISERROR(HLOOKUP($A28,'Enter data here!'!$C$201:$CN$205,4,FALSE)),"",IF('Enter data here!'!$CP$202=0,"",IF(HLOOKUP($A28,'Enter data here!'!$C$201:$CN$205,4,FALSE)=0,"",(HLOOKUP($A28,'Enter data here!'!$C$201:$CN$205,5,FALSE)))))</f>
        <v/>
      </c>
      <c r="DG28" s="53" t="str">
        <f>IF(ISERROR(HLOOKUP($A28,'Enter data here!'!$C$201:$CN$205,4,FALSE)),"",IF('Enter data here!'!$CP$202=0,"",IF(HLOOKUP($A28,'Enter data here!'!$C$201:$CN$205,4,FALSE)=0,"",(HLOOKUP($A28,'Enter data here!'!$C$201:$CN$205,2,FALSE)))))</f>
        <v/>
      </c>
      <c r="DH28" s="53" t="str">
        <f>IF(ISERROR(HLOOKUP($A28,'Enter data here!'!$C$201:$CN$205,4,FALSE)),"",IF('Enter data here!'!$CP$202=0,"",IF(HLOOKUP($A28,'Enter data here!'!$C$201:$CN$205,4,FALSE)=0,"",(HLOOKUP($A28,'Enter data here!'!$C$201:$CN$205,4,FALSE)))))</f>
        <v/>
      </c>
      <c r="DI28" s="53" t="str">
        <f>IF(ISERROR(HLOOKUP($A28,'Enter data here!'!$C$206:$CN$210,4,FALSE)),"",IF('Enter data here!'!$CP$207=0,"",IF(HLOOKUP($A28,'Enter data here!'!$C$206:$CN$210,4,FALSE)=0,"",(HLOOKUP($A28,'Enter data here!'!$C$206:$CN$210,5,FALSE)))))</f>
        <v/>
      </c>
      <c r="DJ28" s="53" t="str">
        <f>IF(ISERROR(HLOOKUP($A28,'Enter data here!'!$C$206:$CN$210,4,FALSE)),"",IF('Enter data here!'!$CP$207=0,"",IF(HLOOKUP($A28,'Enter data here!'!$C$206:$CN$210,4,FALSE)=0,"",(HLOOKUP($A28,'Enter data here!'!$C$206:$CN$210,2,FALSE)))))</f>
        <v/>
      </c>
      <c r="DK28" s="53" t="str">
        <f>IF(ISERROR(HLOOKUP($A28,'Enter data here!'!$C$206:$CN$210,4,FALSE)),"",IF('Enter data here!'!$CP$207=0,"",IF(HLOOKUP($A28,'Enter data here!'!$C$206:$CN$210,4,FALSE)=0,"",(HLOOKUP($A28,'Enter data here!'!$C$206:$CN$210,4,FALSE)))))</f>
        <v/>
      </c>
      <c r="DL28" s="53" t="str">
        <f>IF(ISERROR(HLOOKUP($A28,'Enter data here!'!$C$211:$CN$215,4,FALSE)),"",IF('Enter data here!'!$CP$212=0,"",IF(HLOOKUP($A28,'Enter data here!'!$C$211:$CN$215,4,FALSE)=0,"",(HLOOKUP($A28,'Enter data here!'!$C$211:$CN$215,5,FALSE)))))</f>
        <v/>
      </c>
      <c r="DM28" s="53" t="str">
        <f>IF(ISERROR(HLOOKUP($A28,'Enter data here!'!$C$211:$CN$215,4,FALSE)),"",IF('Enter data here!'!$CP$212=0,"",IF(HLOOKUP($A28,'Enter data here!'!$C$211:$CN$215,4,FALSE)=0,"",(HLOOKUP($A28,'Enter data here!'!$C$211:$CN$215,2,FALSE)))))</f>
        <v/>
      </c>
      <c r="DN28" s="53" t="str">
        <f>IF(ISERROR(HLOOKUP($A28,'Enter data here!'!$C$211:$CN$215,4,FALSE)),"",IF('Enter data here!'!$CP$212=0,"",IF(HLOOKUP($A28,'Enter data here!'!$C$211:$CN$215,4,FALSE)=0,"",(HLOOKUP($A28,'Enter data here!'!$C$211:$CN$215,4,FALSE)))))</f>
        <v/>
      </c>
      <c r="DO28" s="53" t="str">
        <f>IF(ISERROR(HLOOKUP($A28,'Enter data here!'!$C$216:$CN$220,4,FALSE)),"",IF('Enter data here!'!$CP$217=0,"",IF(HLOOKUP($A28,'Enter data here!'!$C$216:$CN$220,4,FALSE)=0,"",(HLOOKUP($A28,'Enter data here!'!$C$216:$CN$220,5,FALSE)))))</f>
        <v/>
      </c>
      <c r="DP28" s="53" t="str">
        <f>IF(ISERROR(HLOOKUP($A28,'Enter data here!'!$C$216:$CN$220,4,FALSE)),"",IF('Enter data here!'!$CP$217=0,"",IF(HLOOKUP($A28,'Enter data here!'!$C$216:$CN$220,4,FALSE)=0,"",(HLOOKUP($A28,'Enter data here!'!$C$216:$CN$220,2,FALSE)))))</f>
        <v/>
      </c>
      <c r="DQ28" s="53" t="str">
        <f>IF(ISERROR(HLOOKUP($A28,'Enter data here!'!$C$216:$CN$220,4,FALSE)),"",IF('Enter data here!'!$CP$217=0,"",IF(HLOOKUP($A28,'Enter data here!'!$C$216:$CN$220,4,FALSE)=0,"",(HLOOKUP($A28,'Enter data here!'!$C$216:$CN$220,4,FALSE)))))</f>
        <v/>
      </c>
      <c r="DR28" s="53" t="str">
        <f>IF(ISERROR(HLOOKUP($A28,'Enter data here!'!$C$221:$CN$225,4,FALSE)),"",IF('Enter data here!'!$CP$222=0,"",IF(HLOOKUP($A28,'Enter data here!'!$C$221:$CN$225,4,FALSE)=0,"",(HLOOKUP($A28,'Enter data here!'!$C$221:$CN$225,5,FALSE)))))</f>
        <v/>
      </c>
      <c r="DS28" s="53" t="str">
        <f>IF(ISERROR(HLOOKUP($A28,'Enter data here!'!$C$221:$CN$225,4,FALSE)),"",IF('Enter data here!'!$CP$222=0,"",IF(HLOOKUP($A28,'Enter data here!'!$C$221:$CN$225,4,FALSE)=0,"",(HLOOKUP($A28,'Enter data here!'!$C$221:$CN$225,2,FALSE)))))</f>
        <v/>
      </c>
      <c r="DT28" s="53" t="str">
        <f>IF(ISERROR(HLOOKUP($A28,'Enter data here!'!$C$221:$CN$225,4,FALSE)),"",IF('Enter data here!'!$CP$222=0,"",IF(HLOOKUP($A28,'Enter data here!'!$C$221:$CN$225,4,FALSE)=0,"",(HLOOKUP($A28,'Enter data here!'!$C$221:$CN$225,4,FALSE)))))</f>
        <v/>
      </c>
    </row>
    <row r="29" spans="1:124">
      <c r="A29" s="13">
        <v>20</v>
      </c>
      <c r="B29" s="43" t="str">
        <f>IF(ISERROR(HLOOKUP($A29,'Enter data here!'!$C$21:$CN$25,4,FALSE)),"",IF('Enter data here!'!$CP$22=0,"",IF(HLOOKUP($A29,'Enter data here!'!$C$21:$CN$25,4,FALSE)=0,"",(HLOOKUP($A29,'Enter data here!'!$C$21:$CN$25,5,FALSE)))))</f>
        <v/>
      </c>
      <c r="C29" s="43" t="str">
        <f>IF(ISERROR(HLOOKUP($A29,'Enter data here!'!$C$21:$CN$25,4,FALSE)),"",IF('Enter data here!'!$CP$22=0,"",IF(HLOOKUP($A29,'Enter data here!'!$C$21:$CN$25,4,FALSE)=0,"",(HLOOKUP($A29,'Enter data here!'!$C$21:$CN$25,2,FALSE)))))</f>
        <v/>
      </c>
      <c r="D29" s="43" t="str">
        <f>IF(ISERROR(HLOOKUP($A29,'Enter data here!'!$C$21:$CN$25,4,FALSE)),"",IF('Enter data here!'!$CP$22=0,"",IF(HLOOKUP($A29,'Enter data here!'!$C$21:$CN$25,4,FALSE)=0,"",(HLOOKUP($A29,'Enter data here!'!$C$21:$CN$25,4,FALSE)))))</f>
        <v/>
      </c>
      <c r="E29" s="43" t="str">
        <f ca="1">IF(ISERROR(HLOOKUP($A29,'Enter data here!'!$C$26:$CN$30,4,FALSE)),"",IF('Enter data here!'!$CP$27=0,"",IF(HLOOKUP($A29,'Enter data here!'!$C$26:$CN$30,4,FALSE)=0,"",(HLOOKUP($A29,'Enter data here!'!$C$26:$CN$30,5,FALSE)))))</f>
        <v>Mark Treble</v>
      </c>
      <c r="F29" s="43">
        <f ca="1">IF(ISERROR(HLOOKUP($A29,'Enter data here!'!$C$26:$CN$30,4,FALSE)),"",IF('Enter data here!'!$CP$27=0,"",IF(HLOOKUP($A29,'Enter data here!'!$C$26:$CN$30,4,FALSE)=0,"",(HLOOKUP($A29,'Enter data here!'!$C$26:$CN$30,2,FALSE)))))</f>
        <v>45.19</v>
      </c>
      <c r="G29" s="43">
        <f ca="1">IF(ISERROR(HLOOKUP($A29,'Enter data here!'!$C$26:$CN$30,4,FALSE)),"",IF('Enter data here!'!$CP$27=0,"",IF(HLOOKUP($A29,'Enter data here!'!$C$26:$CN$30,4,FALSE)=0,"",(HLOOKUP($A29,'Enter data here!'!$C$26:$CN$30,4,FALSE)))))</f>
        <v>824.73998672271284</v>
      </c>
      <c r="H29" s="43" t="str">
        <f ca="1">IF(ISERROR(HLOOKUP($A29,'Enter data here!'!$C$31:$CN$35,4,FALSE)),"",IF('Enter data here!'!$CP$32=0,"",IF(HLOOKUP($A29,'Enter data here!'!$C$31:$CN$35,4,FALSE)=0,"",(HLOOKUP($A29,'Enter data here!'!$C$31:$CN$35,5,FALSE)))))</f>
        <v>Siegfried Schedel</v>
      </c>
      <c r="I29" s="43">
        <f ca="1">IF(ISERROR(HLOOKUP($A29,'Enter data here!'!$C$31:$CN$35,4,FALSE)),"",IF('Enter data here!'!$CP$32=0,"",IF(HLOOKUP($A29,'Enter data here!'!$C$31:$CN$35,4,FALSE)=0,"",(HLOOKUP($A29,'Enter data here!'!$C$31:$CN$35,2,FALSE)))))</f>
        <v>44.82</v>
      </c>
      <c r="J29" s="43">
        <f ca="1">IF(ISERROR(HLOOKUP($A29,'Enter data here!'!$C$31:$CN$35,4,FALSE)),"",IF('Enter data here!'!$CP$32=0,"",IF(HLOOKUP($A29,'Enter data here!'!$C$31:$CN$35,4,FALSE)=0,"",(HLOOKUP($A29,'Enter data here!'!$C$31:$CN$35,4,FALSE)))))</f>
        <v>812.80678268629481</v>
      </c>
      <c r="K29" s="43" t="str">
        <f ca="1">IF(ISERROR(HLOOKUP($A29,'Enter data here!'!$C$36:$CN$40,4,FALSE)),"",IF('Enter data here!'!$CP$37=0,"",IF(HLOOKUP($A29,'Enter data here!'!$C$36:$CN$40,4,FALSE)=0,"",(HLOOKUP($A29,'Enter data here!'!$C$36:$CN$40,5,FALSE)))))</f>
        <v>Klaus Brettner</v>
      </c>
      <c r="L29" s="43">
        <f ca="1">IF(ISERROR(HLOOKUP($A29,'Enter data here!'!$C$36:$CN$40,4,FALSE)),"",IF('Enter data here!'!$CP$37=0,"",IF(HLOOKUP($A29,'Enter data here!'!$C$36:$CN$40,4,FALSE)=0,"",(HLOOKUP($A29,'Enter data here!'!$C$36:$CN$40,2,FALSE)))))</f>
        <v>43.06</v>
      </c>
      <c r="M29" s="43">
        <f ca="1">IF(ISERROR(HLOOKUP($A29,'Enter data here!'!$C$36:$CN$40,4,FALSE)),"",IF('Enter data here!'!$CP$37=0,"",IF(HLOOKUP($A29,'Enter data here!'!$C$36:$CN$40,4,FALSE)=0,"",(HLOOKUP($A29,'Enter data here!'!$C$36:$CN$40,4,FALSE)))))</f>
        <v>792.15048769157954</v>
      </c>
      <c r="N29" s="43" t="str">
        <f ca="1">IF(ISERROR(HLOOKUP($A29,'Enter data here!'!$C$41:$CN$45,4,FALSE)),"",IF('Enter data here!'!$CP$42=0,"",IF(HLOOKUP($A29,'Enter data here!'!$C$41:$CN$45,4,FALSE)=0,"",(HLOOKUP($A29,'Enter data here!'!$C$41:$CN$45,5,FALSE)))))</f>
        <v>Klaus Kowalski</v>
      </c>
      <c r="O29" s="43">
        <f ca="1">IF(ISERROR(HLOOKUP($A29,'Enter data here!'!$C$41:$CN$45,4,FALSE)),"",IF('Enter data here!'!$CP$42=0,"",IF(HLOOKUP($A29,'Enter data here!'!$C$41:$CN$45,4,FALSE)=0,"",(HLOOKUP($A29,'Enter data here!'!$C$41:$CN$45,2,FALSE)))))</f>
        <v>46.81</v>
      </c>
      <c r="P29" s="43">
        <f ca="1">IF(ISERROR(HLOOKUP($A29,'Enter data here!'!$C$41:$CN$45,4,FALSE)),"",IF('Enter data here!'!$CP$42=0,"",IF(HLOOKUP($A29,'Enter data here!'!$C$41:$CN$45,4,FALSE)=0,"",(HLOOKUP($A29,'Enter data here!'!$C$41:$CN$45,4,FALSE)))))</f>
        <v>798.97457808159447</v>
      </c>
      <c r="Q29" s="43" t="str">
        <f ca="1">IF(ISERROR(HLOOKUP($A29,'Enter data here!'!$C$46:$CN$50,4,FALSE)),"",IF('Enter data here!'!$CP$47=0,"",IF(HLOOKUP($A29,'Enter data here!'!$C$46:$CN$50,4,FALSE)=0,"",(HLOOKUP($A29,'Enter data here!'!$C$46:$CN$50,5,FALSE)))))</f>
        <v>Thomas Henselmann</v>
      </c>
      <c r="R29" s="43">
        <f ca="1">IF(ISERROR(HLOOKUP($A29,'Enter data here!'!$C$46:$CN$50,4,FALSE)),"",IF('Enter data here!'!$CP$47=0,"",IF(HLOOKUP($A29,'Enter data here!'!$C$46:$CN$50,4,FALSE)=0,"",(HLOOKUP($A29,'Enter data here!'!$C$46:$CN$50,2,FALSE)))))</f>
        <v>47.66</v>
      </c>
      <c r="S29" s="43">
        <f ca="1">IF(ISERROR(HLOOKUP($A29,'Enter data here!'!$C$46:$CN$50,4,FALSE)),"",IF('Enter data here!'!$CP$47=0,"",IF(HLOOKUP($A29,'Enter data here!'!$C$46:$CN$50,4,FALSE)=0,"",(HLOOKUP($A29,'Enter data here!'!$C$46:$CN$50,4,FALSE)))))</f>
        <v>822.49265631555443</v>
      </c>
      <c r="T29" s="43" t="str">
        <f ca="1">IF(ISERROR(HLOOKUP($A29,'Enter data here!'!$C$51:$CN$55,4,FALSE)),"",IF('Enter data here!'!$CP$52=0,"",IF(HLOOKUP($A29,'Enter data here!'!$C$51:$CN$55,4,FALSE)=0,"",(HLOOKUP($A29,'Enter data here!'!$C$51:$CN$55,5,FALSE)))))</f>
        <v>Klaus Kowalski</v>
      </c>
      <c r="U29" s="43">
        <f ca="1">IF(ISERROR(HLOOKUP($A29,'Enter data here!'!$C$51:$CN$55,4,FALSE)),"",IF('Enter data here!'!$CP$52=0,"",IF(HLOOKUP($A29,'Enter data here!'!$C$51:$CN$55,4,FALSE)=0,"",(HLOOKUP($A29,'Enter data here!'!$C$51:$CN$55,2,FALSE)))))</f>
        <v>47.8</v>
      </c>
      <c r="V29" s="43">
        <f ca="1">IF(ISERROR(HLOOKUP($A29,'Enter data here!'!$C$51:$CN$55,4,FALSE)),"",IF('Enter data here!'!$CP$52=0,"",IF(HLOOKUP($A29,'Enter data here!'!$C$51:$CN$55,4,FALSE)=0,"",(HLOOKUP($A29,'Enter data here!'!$C$51:$CN$55,4,FALSE)))))</f>
        <v>798.32635983263322</v>
      </c>
      <c r="W29" s="43" t="str">
        <f ca="1">IF(ISERROR(HLOOKUP($A29,'Enter data here!'!$C$56:$CN$60,4,FALSE)),"",IF('Enter data here!'!$CP$57=0,"",IF(HLOOKUP($A29,'Enter data here!'!$C$56:$CN$60,4,FALSE)=0,"",(HLOOKUP($A29,'Enter data here!'!$C$56:$CN$60,5,FALSE)))))</f>
        <v>Peter Kowalski</v>
      </c>
      <c r="X29" s="43">
        <f ca="1">IF(ISERROR(HLOOKUP($A29,'Enter data here!'!$C$56:$CN$60,4,FALSE)),"",IF('Enter data here!'!$CP$57=0,"",IF(HLOOKUP($A29,'Enter data here!'!$C$56:$CN$60,4,FALSE)=0,"",(HLOOKUP($A29,'Enter data here!'!$C$56:$CN$60,2,FALSE)))))</f>
        <v>46.49</v>
      </c>
      <c r="Y29" s="43">
        <f ca="1">IF(ISERROR(HLOOKUP($A29,'Enter data here!'!$C$56:$CN$60,4,FALSE)),"",IF('Enter data here!'!$CP$57=0,"",IF(HLOOKUP($A29,'Enter data here!'!$C$56:$CN$60,4,FALSE)=0,"",(HLOOKUP($A29,'Enter data here!'!$C$56:$CN$60,4,FALSE)))))</f>
        <v>795.65497956549223</v>
      </c>
      <c r="Z29" s="43" t="str">
        <f>IF(ISERROR(HLOOKUP($A29,'Enter data here!'!$C$61:$CN$65,4,FALSE)),"",IF('Enter data here!'!$CP$62=0,"",IF(HLOOKUP($A29,'Enter data here!'!$C$61:$CN$65,4,FALSE)=0,"",(HLOOKUP($A29,'Enter data here!'!$C$61:$CN$65,5,FALSE)))))</f>
        <v/>
      </c>
      <c r="AA29" s="43" t="str">
        <f>IF(ISERROR(HLOOKUP($A29,'Enter data here!'!$C$61:$CN$65,4,FALSE)),"",IF('Enter data here!'!$CP$62=0,"",IF(HLOOKUP($A29,'Enter data here!'!$C$61:$CN$65,4,FALSE)=0,"",(HLOOKUP($A29,'Enter data here!'!$C$61:$CN$65,2,FALSE)))))</f>
        <v/>
      </c>
      <c r="AB29" s="43" t="str">
        <f>IF(ISERROR(HLOOKUP($A29,'Enter data here!'!$C$61:$CN$65,4,FALSE)),"",IF('Enter data here!'!$CP$62=0,"",IF(HLOOKUP($A29,'Enter data here!'!$C$61:$CN$65,4,FALSE)=0,"",(HLOOKUP($A29,'Enter data here!'!$C$61:$CN$65,4,FALSE)))))</f>
        <v/>
      </c>
      <c r="AC29" s="43" t="str">
        <f>IF(ISERROR(HLOOKUP($A29,'Enter data here!'!$C$66:$CN$70,4,FALSE)),"",IF('Enter data here!'!$CP$67=0,"",IF(HLOOKUP($A29,'Enter data here!'!$C$66:$CN$70,4,FALSE)=0,"",(HLOOKUP($A29,'Enter data here!'!$C$66:$CN$70,5,FALSE)))))</f>
        <v/>
      </c>
      <c r="AD29" s="43" t="str">
        <f>IF(ISERROR(HLOOKUP($A29,'Enter data here!'!$C$66:$CN$70,4,FALSE)),"",IF('Enter data here!'!$CP$67=0,"",IF(HLOOKUP($A29,'Enter data here!'!$C$66:$CN$70,4,FALSE)=0,"",(HLOOKUP($A29,'Enter data here!'!$C$66:$CN$70,2,FALSE)))))</f>
        <v/>
      </c>
      <c r="AE29" s="43" t="str">
        <f>IF(ISERROR(HLOOKUP($A29,'Enter data here!'!$C$66:$CN$70,4,FALSE)),"",IF('Enter data here!'!$CP$67=0,"",IF(HLOOKUP($A29,'Enter data here!'!$C$66:$CN$70,4,FALSE)=0,"",(HLOOKUP($A29,'Enter data here!'!$C$66:$CN$70,4,FALSE)))))</f>
        <v/>
      </c>
      <c r="AF29" s="43" t="str">
        <f>IF(ISERROR(HLOOKUP($A29,'Enter data here!'!$C$71:$CN$75,4,FALSE)),"",IF('Enter data here!'!$CP$72=0,"",IF(HLOOKUP($A29,'Enter data here!'!$C$71:$CN$75,4,FALSE)=0,"",(HLOOKUP($A29,'Enter data here!'!$C$71:$CN$75,5,FALSE)))))</f>
        <v/>
      </c>
      <c r="AG29" s="43" t="str">
        <f>IF(ISERROR(HLOOKUP($A29,'Enter data here!'!$C$71:$CN$75,4,FALSE)),"",IF('Enter data here!'!$CP$72=0,"",IF(HLOOKUP($A29,'Enter data here!'!$C$71:$CN$75,4,FALSE)=0,"",(HLOOKUP($A29,'Enter data here!'!$C$71:$CN$75,2,FALSE)))))</f>
        <v/>
      </c>
      <c r="AH29" s="43" t="str">
        <f>IF(ISERROR(HLOOKUP($A29,'Enter data here!'!$C$71:$CN$75,4,FALSE)),"",IF('Enter data here!'!$CP$72=0,"",IF(HLOOKUP($A29,'Enter data here!'!$C$71:$CN$75,4,FALSE)=0,"",(HLOOKUP($A29,'Enter data here!'!$C$71:$CN$75,4,FALSE)))))</f>
        <v/>
      </c>
      <c r="AI29" s="43" t="str">
        <f>IF(ISERROR(HLOOKUP($A29,'Enter data here!'!$C$76:$CN$80,4,FALSE)),"",IF('Enter data here!'!$CP$77=0,"",IF(HLOOKUP($A29,'Enter data here!'!$C$76:$CN$80,4,FALSE)=0,"",(HLOOKUP($A29,'Enter data here!'!$C$76:$CN$80,5,FALSE)))))</f>
        <v/>
      </c>
      <c r="AJ29" s="43" t="str">
        <f>IF(ISERROR(HLOOKUP($A29,'Enter data here!'!$C$76:$CN$80,4,FALSE)),"",IF('Enter data here!'!$CP$77=0,"",IF(HLOOKUP($A29,'Enter data here!'!$C$76:$CN$80,4,FALSE)=0,"",(HLOOKUP($A29,'Enter data here!'!$C$76:$CN$80,2,FALSE)))))</f>
        <v/>
      </c>
      <c r="AK29" s="43" t="str">
        <f>IF(ISERROR(HLOOKUP($A29,'Enter data here!'!$C$76:$CN$80,4,FALSE)),"",IF('Enter data here!'!$CP$77=0,"",IF(HLOOKUP($A29,'Enter data here!'!$C$76:$CN$80,4,FALSE)=0,"",(HLOOKUP($A29,'Enter data here!'!$C$76:$CN$80,4,FALSE)))))</f>
        <v/>
      </c>
      <c r="AL29" s="43" t="str">
        <f>IF(ISERROR(HLOOKUP($A29,'Enter data here!'!$C$81:$CN$85,4,FALSE)),"",IF('Enter data here!'!$CP$82=0,"",IF(HLOOKUP($A29,'Enter data here!'!$C$81:$CN$85,4,FALSE)=0,"",(HLOOKUP($A29,'Enter data here!'!$C$81:$CN$85,5,FALSE)))))</f>
        <v/>
      </c>
      <c r="AM29" s="43" t="str">
        <f>IF(ISERROR(HLOOKUP($A29,'Enter data here!'!$C$81:$CN$85,4,FALSE)),"",IF('Enter data here!'!$CP$82=0,"",IF(HLOOKUP($A29,'Enter data here!'!$C$81:$CN$85,4,FALSE)=0,"",(HLOOKUP($A29,'Enter data here!'!$C$81:$CN$85,2,FALSE)))))</f>
        <v/>
      </c>
      <c r="AN29" s="43" t="str">
        <f>IF(ISERROR(HLOOKUP($A29,'Enter data here!'!$C$81:$CN$85,4,FALSE)),"",IF('Enter data here!'!$CP$82=0,"",IF(HLOOKUP($A29,'Enter data here!'!$C$81:$CN$85,4,FALSE)=0,"",(HLOOKUP($A29,'Enter data here!'!$C$81:$CN$85,4,FALSE)))))</f>
        <v/>
      </c>
      <c r="AO29" s="43" t="str">
        <f>IF(ISERROR(HLOOKUP($A29,'Enter data here!'!$C$86:$CN$90,4,FALSE)),"",IF('Enter data here!'!$CP$87=0,"",IF(HLOOKUP($A29,'Enter data here!'!$C$86:$CN$90,4,FALSE)=0,"",(HLOOKUP($A29,'Enter data here!'!$C$86:$CN$90,5,FALSE)))))</f>
        <v/>
      </c>
      <c r="AP29" s="43" t="str">
        <f>IF(ISERROR(HLOOKUP($A29,'Enter data here!'!$C$86:$CN$90,4,FALSE)),"",IF('Enter data here!'!$CP$87=0,"",IF(HLOOKUP($A29,'Enter data here!'!$C$86:$CN$90,4,FALSE)=0,"",(HLOOKUP($A29,'Enter data here!'!$C$86:$CN$90,2,FALSE)))))</f>
        <v/>
      </c>
      <c r="AQ29" s="43" t="str">
        <f>IF(ISERROR(HLOOKUP($A29,'Enter data here!'!$C$86:$CN$90,4,FALSE)),"",IF('Enter data here!'!$CP$87=0,"",IF(HLOOKUP($A29,'Enter data here!'!$C$86:$CN$90,4,FALSE)=0,"",(HLOOKUP($A29,'Enter data here!'!$C$86:$CN$90,4,FALSE)))))</f>
        <v/>
      </c>
      <c r="AR29" s="43" t="str">
        <f>IF(ISERROR(HLOOKUP($A29,'Enter data here!'!$C$91:$CN$95,4,FALSE)),"",IF('Enter data here!'!$CP$92=0,"",IF(HLOOKUP($A29,'Enter data here!'!$C$91:$CN$95,4,FALSE)=0,"",(HLOOKUP($A29,'Enter data here!'!$C$91:$CN$95,5,FALSE)))))</f>
        <v/>
      </c>
      <c r="AS29" s="43" t="str">
        <f>IF(ISERROR(HLOOKUP($A29,'Enter data here!'!$C$91:$CN$95,4,FALSE)),"",IF('Enter data here!'!$CP$92=0,"",IF(HLOOKUP($A29,'Enter data here!'!$C$91:$CN$95,4,FALSE)=0,"",(HLOOKUP($A29,'Enter data here!'!$C$91:$CN$95,2,FALSE)))))</f>
        <v/>
      </c>
      <c r="AT29" s="43" t="str">
        <f>IF(ISERROR(HLOOKUP($A29,'Enter data here!'!$C$91:$CN$95,4,FALSE)),"",IF('Enter data here!'!$CP$92=0,"",IF(HLOOKUP($A29,'Enter data here!'!$C$91:$CN$95,4,FALSE)=0,"",(HLOOKUP($A29,'Enter data here!'!$C$91:$CN$95,4,FALSE)))))</f>
        <v/>
      </c>
      <c r="AU29" s="43" t="str">
        <f>IF(ISERROR(HLOOKUP($A29,'Enter data here!'!$C$96:$CN$100,4,FALSE)),"",IF('Enter data here!'!$CP$97=0,"",IF(HLOOKUP($A29,'Enter data here!'!$C$96:$CN$100,4,FALSE)=0,"",(HLOOKUP($A29,'Enter data here!'!$C$96:$CN$100,5,FALSE)))))</f>
        <v/>
      </c>
      <c r="AV29" s="43" t="str">
        <f>IF(ISERROR(HLOOKUP($A29,'Enter data here!'!$C$96:$CN$100,4,FALSE)),"",IF('Enter data here!'!$CP$97=0,"",IF(HLOOKUP($A29,'Enter data here!'!$C$96:$CN$100,4,FALSE)=0,"",(HLOOKUP($A29,'Enter data here!'!$C$96:$CN$100,2,FALSE)))))</f>
        <v/>
      </c>
      <c r="AW29" s="43" t="str">
        <f>IF(ISERROR(HLOOKUP($A29,'Enter data here!'!$C$96:$CN$100,4,FALSE)),"",IF('Enter data here!'!$CP$97=0,"",IF(HLOOKUP($A29,'Enter data here!'!$C$96:$CN$100,4,FALSE)=0,"",(HLOOKUP($A29,'Enter data here!'!$C$96:$CN$100,4,FALSE)))))</f>
        <v/>
      </c>
      <c r="AX29" s="43" t="str">
        <f>IF(ISERROR(HLOOKUP($A29,'Enter data here!'!$C$101:$CN$105,4,FALSE)),"",IF('Enter data here!'!$CP$102=0,"",IF(HLOOKUP($A29,'Enter data here!'!$C$101:$CN$105,4,FALSE)=0,"",(HLOOKUP($A29,'Enter data here!'!$C$101:$CN$105,5,FALSE)))))</f>
        <v/>
      </c>
      <c r="AY29" s="43" t="str">
        <f>IF(ISERROR(HLOOKUP($A29,'Enter data here!'!$C$101:$CN$105,4,FALSE)),"",IF('Enter data here!'!$CP$102=0,"",IF(HLOOKUP($A29,'Enter data here!'!$C$101:$CN$105,4,FALSE)=0,"",(HLOOKUP($A29,'Enter data here!'!$C$101:$CN$105,2,FALSE)))))</f>
        <v/>
      </c>
      <c r="AZ29" s="43" t="str">
        <f>IF(ISERROR(HLOOKUP($A29,'Enter data here!'!$C$101:$CN$105,4,FALSE)),"",IF('Enter data here!'!$CP$102=0,"",IF(HLOOKUP($A29,'Enter data here!'!$C$101:$CN$105,4,FALSE)=0,"",(HLOOKUP($A29,'Enter data here!'!$C$101:$CN$105,4,FALSE)))))</f>
        <v/>
      </c>
      <c r="BA29" s="43" t="str">
        <f>IF(ISERROR(HLOOKUP($A29,'Enter data here!'!$C$106:$CN$110,4,FALSE)),"",IF('Enter data here!'!$CP$107=0,"",IF(HLOOKUP($A29,'Enter data here!'!$C$106:$CN$110,4,FALSE)=0,"",(HLOOKUP($A29,'Enter data here!'!$C$106:$CN$110,5,FALSE)))))</f>
        <v/>
      </c>
      <c r="BB29" s="43" t="str">
        <f>IF(ISERROR(HLOOKUP($A29,'Enter data here!'!$C$106:$CN$110,4,FALSE)),"",IF('Enter data here!'!$CP$107=0,"",IF(HLOOKUP($A29,'Enter data here!'!$C$106:$CN$110,4,FALSE)=0,"",(HLOOKUP($A29,'Enter data here!'!$C$106:$CN$110,2,FALSE)))))</f>
        <v/>
      </c>
      <c r="BC29" s="43" t="str">
        <f>IF(ISERROR(HLOOKUP($A29,'Enter data here!'!$C$106:$CN$110,4,FALSE)),"",IF('Enter data here!'!$CP$107=0,"",IF(HLOOKUP($A29,'Enter data here!'!$C$106:$CN$110,4,FALSE)=0,"",(HLOOKUP($A29,'Enter data here!'!$C$106:$CN$110,4,FALSE)))))</f>
        <v/>
      </c>
      <c r="BD29" s="43" t="str">
        <f>IF(ISERROR(HLOOKUP($A29,'Enter data here!'!$C$111:$CN$115,4,FALSE)),"",IF('Enter data here!'!$CP$112=0,"",IF(HLOOKUP($A29,'Enter data here!'!$C$111:$CN$115,4,FALSE)=0,"",(HLOOKUP($A29,'Enter data here!'!$C$111:$CN$115,5,FALSE)))))</f>
        <v/>
      </c>
      <c r="BE29" s="43" t="str">
        <f>IF(ISERROR(HLOOKUP($A29,'Enter data here!'!$C$111:$CN$115,4,FALSE)),"",IF('Enter data here!'!$CP$112=0,"",IF(HLOOKUP($A29,'Enter data here!'!$C$111:$CN$115,4,FALSE)=0,"",(HLOOKUP($A29,'Enter data here!'!$C$111:$CN$115,2,FALSE)))))</f>
        <v/>
      </c>
      <c r="BF29" s="43" t="str">
        <f>IF(ISERROR(HLOOKUP($A29,'Enter data here!'!$C$111:$CN$115,4,FALSE)),"",IF('Enter data here!'!$CP$112=0,"",IF(HLOOKUP($A29,'Enter data here!'!$C$111:$CN$115,4,FALSE)=0,"",(HLOOKUP($A29,'Enter data here!'!$C$111:$CN$115,4,FALSE)))))</f>
        <v/>
      </c>
      <c r="BG29" s="43" t="str">
        <f>IF(ISERROR(HLOOKUP($A29,'Enter data here!'!$C$116:$CN$120,4,FALSE)),"",IF('Enter data here!'!$CP$117=0,"",IF(HLOOKUP($A29,'Enter data here!'!$C$116:$CN$120,4,FALSE)=0,"",(HLOOKUP($A29,'Enter data here!'!$C$116:$CN$120,5,FALSE)))))</f>
        <v/>
      </c>
      <c r="BH29" s="53" t="str">
        <f>IF(ISERROR(HLOOKUP($A29,'Enter data here!'!$C$116:$CN$120,4,FALSE)),"",IF('Enter data here!'!$CP$117=0,"",IF(HLOOKUP($A29,'Enter data here!'!$C$116:$CN$120,4,FALSE)=0,"",(HLOOKUP($A29,'Enter data here!'!$C$116:$CN$120,2,FALSE)))))</f>
        <v/>
      </c>
      <c r="BI29" s="53" t="str">
        <f>IF(ISERROR(HLOOKUP($A29,'Enter data here!'!$C$116:$CN$120,4,FALSE)),"",IF('Enter data here!'!$CP$117=0,"",IF(HLOOKUP($A29,'Enter data here!'!$C$116:$CN$120,4,FALSE)=0,"",(HLOOKUP($A29,'Enter data here!'!$C$116:$CN$120,4,FALSE)))))</f>
        <v/>
      </c>
      <c r="BJ29" s="53" t="str">
        <f>IF(ISERROR(HLOOKUP($A29,'Enter data here!'!$C$121:$CN$125,4,FALSE)),"",IF('Enter data here!'!$CP$122=0,"",IF(HLOOKUP($A29,'Enter data here!'!$C$121:$CN$125,4,FALSE)=0,"",(HLOOKUP($A29,'Enter data here!'!$C$121:$CN$125,5,FALSE)))))</f>
        <v/>
      </c>
      <c r="BK29" s="53" t="str">
        <f>IF(ISERROR(HLOOKUP($A29,'Enter data here!'!$C$121:$CN$125,4,FALSE)),"",IF('Enter data here!'!$CP$122=0,"",IF(HLOOKUP($A29,'Enter data here!'!$C$121:$CN$125,4,FALSE)=0,"",(HLOOKUP($A29,'Enter data here!'!$C$121:$CN$125,2,FALSE)))))</f>
        <v/>
      </c>
      <c r="BL29" s="53" t="str">
        <f>IF(ISERROR(HLOOKUP($A29,'Enter data here!'!$C$121:$CN$125,4,FALSE)),"",IF('Enter data here!'!$CP$122=0,"",IF(HLOOKUP($A29,'Enter data here!'!$C$121:$CN$125,4,FALSE)=0,"",(HLOOKUP($A29,'Enter data here!'!$C$121:$CN$125,4,FALSE)))))</f>
        <v/>
      </c>
      <c r="BM29" s="53" t="str">
        <f>IF(ISERROR(HLOOKUP($A29,'Enter data here!'!$C$126:$CN$130,4,FALSE)),"",IF('Enter data here!'!$CP$127=0,"",IF(HLOOKUP($A29,'Enter data here!'!$C$126:$CN$130,4,FALSE)=0,"",(HLOOKUP($A29,'Enter data here!'!$C$126:$CN$130,5,FALSE)))))</f>
        <v/>
      </c>
      <c r="BN29" s="53" t="str">
        <f>IF(ISERROR(HLOOKUP($A29,'Enter data here!'!$C$126:$CN$130,4,FALSE)),"",IF('Enter data here!'!$CP$127=0,"",IF(HLOOKUP($A29,'Enter data here!'!$C$126:$CN$130,4,FALSE)=0,"",(HLOOKUP($A29,'Enter data here!'!$C$126:$CN$130,2,FALSE)))))</f>
        <v/>
      </c>
      <c r="BO29" s="53" t="str">
        <f>IF(ISERROR(HLOOKUP($A29,'Enter data here!'!$C$126:$CN$130,4,FALSE)),"",IF('Enter data here!'!$CP$127=0,"",IF(HLOOKUP($A29,'Enter data here!'!$C$126:$CN$130,4,FALSE)=0,"",(HLOOKUP($A29,'Enter data here!'!$C$126:$CN$130,4,FALSE)))))</f>
        <v/>
      </c>
      <c r="BP29" s="53" t="str">
        <f>IF(ISERROR(HLOOKUP($A29,'Enter data here!'!$C$131:$CN$135,4,FALSE)),"",IF('Enter data here!'!$CP$132=0,"",IF(HLOOKUP($A29,'Enter data here!'!$C$131:$CN$135,4,FALSE)=0,"",(HLOOKUP($A29,'Enter data here!'!$C$131:$CN$135,5,FALSE)))))</f>
        <v/>
      </c>
      <c r="BQ29" s="53" t="str">
        <f>IF(ISERROR(HLOOKUP($A29,'Enter data here!'!$C$131:$CN$135,4,FALSE)),"",IF('Enter data here!'!$CP$132=0,"",IF(HLOOKUP($A29,'Enter data here!'!$C$131:$CN$135,4,FALSE)=0,"",(HLOOKUP($A29,'Enter data here!'!$C$131:$CN$135,2,FALSE)))))</f>
        <v/>
      </c>
      <c r="BR29" s="53" t="str">
        <f>IF(ISERROR(HLOOKUP($A29,'Enter data here!'!$C$131:$CN$135,4,FALSE)),"",IF('Enter data here!'!$CP$132=0,"",IF(HLOOKUP($A29,'Enter data here!'!$C$131:$CN$135,4,FALSE)=0,"",(HLOOKUP($A29,'Enter data here!'!$C$131:$CN$135,4,FALSE)))))</f>
        <v/>
      </c>
      <c r="BS29" s="53" t="str">
        <f>IF(ISERROR(HLOOKUP($A29,'Enter data here!'!$C$136:$CN$140,4,FALSE)),"",IF('Enter data here!'!$CP$137=0,"",IF(HLOOKUP($A29,'Enter data here!'!$C$136:$CN$140,4,FALSE)=0,"",(HLOOKUP($A29,'Enter data here!'!$C$136:$CN$140,5,FALSE)))))</f>
        <v/>
      </c>
      <c r="BT29" s="53" t="str">
        <f>IF(ISERROR(HLOOKUP($A29,'Enter data here!'!$C$136:$CN$140,4,FALSE)),"",IF('Enter data here!'!$CP$137=0,"",IF(HLOOKUP($A29,'Enter data here!'!$C$136:$CN$140,4,FALSE)=0,"",(HLOOKUP($A29,'Enter data here!'!$C$136:$CN$140,2,FALSE)))))</f>
        <v/>
      </c>
      <c r="BU29" s="53" t="str">
        <f>IF(ISERROR(HLOOKUP($A29,'Enter data here!'!$C$136:$CN$140,4,FALSE)),"",IF('Enter data here!'!$CP$137=0,"",IF(HLOOKUP($A29,'Enter data here!'!$C$136:$CN$140,4,FALSE)=0,"",(HLOOKUP($A29,'Enter data here!'!$C$136:$CN$140,4,FALSE)))))</f>
        <v/>
      </c>
      <c r="BV29" s="53" t="str">
        <f>IF(ISERROR(HLOOKUP($A29,'Enter data here!'!$C$141:$CN$145,4,FALSE)),"",IF('Enter data here!'!$CP$142=0,"",IF(HLOOKUP($A29,'Enter data here!'!$C$141:$CN$145,4,FALSE)=0,"",(HLOOKUP($A29,'Enter data here!'!$C$141:$CN$145,5,FALSE)))))</f>
        <v/>
      </c>
      <c r="BW29" s="53" t="str">
        <f>IF(ISERROR(HLOOKUP($A29,'Enter data here!'!$C$141:$CN$145,4,FALSE)),"",IF('Enter data here!'!$CP$142=0,"",IF(HLOOKUP($A29,'Enter data here!'!$C$141:$CN$145,4,FALSE)=0,"",(HLOOKUP($A29,'Enter data here!'!$C$141:$CN$145,2,FALSE)))))</f>
        <v/>
      </c>
      <c r="BX29" s="53" t="str">
        <f>IF(ISERROR(HLOOKUP($A29,'Enter data here!'!$C$141:$CN$145,4,FALSE)),"",IF('Enter data here!'!$CP$142=0,"",IF(HLOOKUP($A29,'Enter data here!'!$C$141:$CN$145,4,FALSE)=0,"",(HLOOKUP($A29,'Enter data here!'!$C$141:$CN$145,4,FALSE)))))</f>
        <v/>
      </c>
      <c r="BY29" s="53" t="str">
        <f>IF(ISERROR(HLOOKUP($A29,'Enter data here!'!$C$146:$CN$150,4,FALSE)),"",IF('Enter data here!'!$CP$147=0,"",IF(HLOOKUP($A29,'Enter data here!'!$C$146:$CN$150,4,FALSE)=0,"",(HLOOKUP($A29,'Enter data here!'!$C$146:$CN$150,5,FALSE)))))</f>
        <v/>
      </c>
      <c r="BZ29" s="53" t="str">
        <f>IF(ISERROR(HLOOKUP($A29,'Enter data here!'!$C$146:$CN$150,4,FALSE)),"",IF('Enter data here!'!$CP$147=0,"",IF(HLOOKUP($A29,'Enter data here!'!$C$146:$CN$150,4,FALSE)=0,"",(HLOOKUP($A29,'Enter data here!'!$C$146:$CN$150,2,FALSE)))))</f>
        <v/>
      </c>
      <c r="CA29" s="53" t="str">
        <f>IF(ISERROR(HLOOKUP($A29,'Enter data here!'!$C$146:$CN$150,4,FALSE)),"",IF('Enter data here!'!$CP$147=0,"",IF(HLOOKUP($A29,'Enter data here!'!$C$146:$CN$150,4,FALSE)=0,"",(HLOOKUP($A29,'Enter data here!'!$C$146:$CN$150,4,FALSE)))))</f>
        <v/>
      </c>
      <c r="CB29" s="53" t="str">
        <f>IF(ISERROR(HLOOKUP($A29,'Enter data here!'!$C$151:$CN$155,4,FALSE)),"",IF('Enter data here!'!$CP$152=0,"",IF(HLOOKUP($A29,'Enter data here!'!$C$151:$CN$155,4,FALSE)=0,"",(HLOOKUP($A29,'Enter data here!'!$C$151:$CN$155,5,FALSE)))))</f>
        <v/>
      </c>
      <c r="CC29" s="53" t="str">
        <f>IF(ISERROR(HLOOKUP($A29,'Enter data here!'!$C$151:$CN$155,4,FALSE)),"",IF('Enter data here!'!$CP$152=0,"",IF(HLOOKUP($A29,'Enter data here!'!$C$151:$CN$155,4,FALSE)=0,"",(HLOOKUP($A29,'Enter data here!'!$C$151:$CN$155,2,FALSE)))))</f>
        <v/>
      </c>
      <c r="CD29" s="53" t="str">
        <f>IF(ISERROR(HLOOKUP($A29,'Enter data here!'!$C$151:$CN$155,4,FALSE)),"",IF('Enter data here!'!$CP$152=0,"",IF(HLOOKUP($A29,'Enter data here!'!$C$151:$CN$155,4,FALSE)=0,"",(HLOOKUP($A29,'Enter data here!'!$C$151:$CN$155,4,FALSE)))))</f>
        <v/>
      </c>
      <c r="CE29" s="53" t="str">
        <f>IF(ISERROR(HLOOKUP($A29,'Enter data here!'!$C$156:$CN$160,4,FALSE)),"",IF('Enter data here!'!$CP$157=0,"",IF(HLOOKUP($A29,'Enter data here!'!$C$156:$CN$160,4,FALSE)=0,"",(HLOOKUP($A29,'Enter data here!'!$C$156:$CN$160,5,FALSE)))))</f>
        <v/>
      </c>
      <c r="CF29" s="53" t="str">
        <f>IF(ISERROR(HLOOKUP($A29,'Enter data here!'!$C$156:$CN$160,4,FALSE)),"",IF('Enter data here!'!$CP$157=0,"",IF(HLOOKUP($A29,'Enter data here!'!$C$156:$CN$160,4,FALSE)=0,"",(HLOOKUP($A29,'Enter data here!'!$C$156:$CN$160,2,FALSE)))))</f>
        <v/>
      </c>
      <c r="CG29" s="53" t="str">
        <f>IF(ISERROR(HLOOKUP($A29,'Enter data here!'!$C$156:$CN$160,4,FALSE)),"",IF('Enter data here!'!$CP$157=0,"",IF(HLOOKUP($A29,'Enter data here!'!$C$156:$CN$160,4,FALSE)=0,"",(HLOOKUP($A29,'Enter data here!'!$C$156:$CN$160,4,FALSE)))))</f>
        <v/>
      </c>
      <c r="CH29" s="53" t="str">
        <f>IF(ISERROR(HLOOKUP($A29,'Enter data here!'!$C$161:$CN$165,4,FALSE)),"",IF('Enter data here!'!$CP$162=0,"",IF(HLOOKUP($A29,'Enter data here!'!$C$161:$CN$165,4,FALSE)=0,"",(HLOOKUP($A29,'Enter data here!'!$C$161:$CN$165,5,FALSE)))))</f>
        <v/>
      </c>
      <c r="CI29" s="53" t="str">
        <f>IF(ISERROR(HLOOKUP($A29,'Enter data here!'!$C$161:$CN$165,4,FALSE)),"",IF('Enter data here!'!$CP$162=0,"",IF(HLOOKUP($A29,'Enter data here!'!$C$161:$CN$165,4,FALSE)=0,"",(HLOOKUP($A29,'Enter data here!'!$C$161:$CN$165,2,FALSE)))))</f>
        <v/>
      </c>
      <c r="CJ29" s="53" t="str">
        <f>IF(ISERROR(HLOOKUP($A29,'Enter data here!'!$C$161:$CN$165,4,FALSE)),"",IF('Enter data here!'!$CP$162=0,"",IF(HLOOKUP($A29,'Enter data here!'!$C$161:$CN$165,4,FALSE)=0,"",(HLOOKUP($A29,'Enter data here!'!$C$161:$CN$165,4,FALSE)))))</f>
        <v/>
      </c>
      <c r="CK29" s="53" t="str">
        <f>IF(ISERROR(HLOOKUP($A29,'Enter data here!'!$C$166:$CN$170,4,FALSE)),"",IF('Enter data here!'!$CP$167=0,"",IF(HLOOKUP($A29,'Enter data here!'!$C$166:$CN$170,4,FALSE)=0,"",(HLOOKUP($A29,'Enter data here!'!$C$166:$CN$170,5,FALSE)))))</f>
        <v/>
      </c>
      <c r="CL29" s="53" t="str">
        <f>IF(ISERROR(HLOOKUP($A29,'Enter data here!'!$C$166:$CN$170,4,FALSE)),"",IF('Enter data here!'!$CP$167=0,"",IF(HLOOKUP($A29,'Enter data here!'!$C$166:$CN$170,4,FALSE)=0,"",(HLOOKUP($A29,'Enter data here!'!$C$166:$CN$170,2,FALSE)))))</f>
        <v/>
      </c>
      <c r="CM29" s="53" t="str">
        <f>IF(ISERROR(HLOOKUP($A29,'Enter data here!'!$C$166:$CN$170,4,FALSE)),"",IF('Enter data here!'!$CP$167=0,"",IF(HLOOKUP($A29,'Enter data here!'!$C$166:$CN$170,4,FALSE)=0,"",(HLOOKUP($A29,'Enter data here!'!$C$166:$CN$170,4,FALSE)))))</f>
        <v/>
      </c>
      <c r="CN29" s="53" t="str">
        <f>IF(ISERROR(HLOOKUP($A29,'Enter data here!'!$C$171:$CN$175,4,FALSE)),"",IF('Enter data here!'!$CP$172=0,"",IF(HLOOKUP($A29,'Enter data here!'!$C$171:$CN$175,4,FALSE)=0,"",(HLOOKUP($A29,'Enter data here!'!$C$171:$CN$175,5,FALSE)))))</f>
        <v/>
      </c>
      <c r="CO29" s="53" t="str">
        <f>IF(ISERROR(HLOOKUP($A29,'Enter data here!'!$C$171:$CN$175,4,FALSE)),"",IF('Enter data here!'!$CP$172=0,"",IF(HLOOKUP($A29,'Enter data here!'!$C$171:$CN$175,4,FALSE)=0,"",(HLOOKUP($A29,'Enter data here!'!$C$171:$CN$175,2,FALSE)))))</f>
        <v/>
      </c>
      <c r="CP29" s="53" t="str">
        <f>IF(ISERROR(HLOOKUP($A29,'Enter data here!'!$C$171:$CN$175,4,FALSE)),"",IF('Enter data here!'!$CP$172=0,"",IF(HLOOKUP($A29,'Enter data here!'!$C$171:$CN$175,4,FALSE)=0,"",(HLOOKUP($A29,'Enter data here!'!$C$171:$CN$175,4,FALSE)))))</f>
        <v/>
      </c>
      <c r="CQ29" s="53" t="str">
        <f>IF(ISERROR(HLOOKUP($A29,'Enter data here!'!$C$176:$CN$180,4,FALSE)),"",IF('Enter data here!'!$CP$177=0,"",IF(HLOOKUP($A29,'Enter data here!'!$C$176:$CN$180,4,FALSE)=0,"",(HLOOKUP($A29,'Enter data here!'!$C$176:$CN$180,5,FALSE)))))</f>
        <v/>
      </c>
      <c r="CR29" s="53" t="str">
        <f>IF(ISERROR(HLOOKUP($A29,'Enter data here!'!$C$176:$CN$180,4,FALSE)),"",IF('Enter data here!'!$CP$177=0,"",IF(HLOOKUP($A29,'Enter data here!'!$C$176:$CN$180,4,FALSE)=0,"",(HLOOKUP($A29,'Enter data here!'!$C$176:$CN$180,2,FALSE)))))</f>
        <v/>
      </c>
      <c r="CS29" s="53" t="str">
        <f>IF(ISERROR(HLOOKUP($A29,'Enter data here!'!$C$176:$CN$180,4,FALSE)),"",IF('Enter data here!'!$CP$177=0,"",IF(HLOOKUP($A29,'Enter data here!'!$C$176:$CN$180,4,FALSE)=0,"",(HLOOKUP($A29,'Enter data here!'!$C$176:$CN$180,4,FALSE)))))</f>
        <v/>
      </c>
      <c r="CT29" s="53" t="str">
        <f>IF(ISERROR(HLOOKUP($A29,'Enter data here!'!$C$181:$CN$185,4,FALSE)),"",IF('Enter data here!'!$CP$182=0,"",IF(HLOOKUP($A29,'Enter data here!'!$C$181:$CN$185,4,FALSE)=0,"",(HLOOKUP($A29,'Enter data here!'!$C$181:$CN$185,5,FALSE)))))</f>
        <v/>
      </c>
      <c r="CU29" s="53" t="str">
        <f>IF(ISERROR(HLOOKUP($A29,'Enter data here!'!$C$181:$CN$185,4,FALSE)),"",IF('Enter data here!'!$CP$182=0,"",IF(HLOOKUP($A29,'Enter data here!'!$C$181:$CN$185,4,FALSE)=0,"",(HLOOKUP($A29,'Enter data here!'!$C$181:$CN$185,2,FALSE)))))</f>
        <v/>
      </c>
      <c r="CV29" s="53" t="str">
        <f>IF(ISERROR(HLOOKUP($A29,'Enter data here!'!$C$181:$CN$185,4,FALSE)),"",IF('Enter data here!'!$CP$182=0,"",IF(HLOOKUP($A29,'Enter data here!'!$C$181:$CN$185,4,FALSE)=0,"",(HLOOKUP($A29,'Enter data here!'!$C$181:$CN$185,4,FALSE)))))</f>
        <v/>
      </c>
      <c r="CW29" s="53" t="str">
        <f>IF(ISERROR(HLOOKUP($A29,'Enter data here!'!$C$186:$CN$190,4,FALSE)),"",IF('Enter data here!'!$CP$187=0,"",IF(HLOOKUP($A29,'Enter data here!'!$C$186:$CN$190,4,FALSE)=0,"",(HLOOKUP($A29,'Enter data here!'!$C$186:$CN$190,5,FALSE)))))</f>
        <v/>
      </c>
      <c r="CX29" s="53" t="str">
        <f>IF(ISERROR(HLOOKUP($A29,'Enter data here!'!$C$186:$CN$190,4,FALSE)),"",IF('Enter data here!'!$CP$187=0,"",IF(HLOOKUP($A29,'Enter data here!'!$C$186:$CN$190,4,FALSE)=0,"",(HLOOKUP($A29,'Enter data here!'!$C$186:$CN$190,2,FALSE)))))</f>
        <v/>
      </c>
      <c r="CY29" s="53" t="str">
        <f>IF(ISERROR(HLOOKUP($A29,'Enter data here!'!$C$186:$CN$190,4,FALSE)),"",IF('Enter data here!'!$CP$187=0,"",IF(HLOOKUP($A29,'Enter data here!'!$C$186:$CN$190,4,FALSE)=0,"",(HLOOKUP($A29,'Enter data here!'!$C$186:$CN$190,4,FALSE)))))</f>
        <v/>
      </c>
      <c r="CZ29" s="53" t="str">
        <f>IF(ISERROR(HLOOKUP($A29,'Enter data here!'!$C$191:$CN$195,4,FALSE)),"",IF('Enter data here!'!$CP$192=0,"",IF(HLOOKUP($A29,'Enter data here!'!$C$191:$CN$195,4,FALSE)=0,"",(HLOOKUP($A29,'Enter data here!'!$C$191:$CN$195,5,FALSE)))))</f>
        <v/>
      </c>
      <c r="DA29" s="53" t="str">
        <f>IF(ISERROR(HLOOKUP($A29,'Enter data here!'!$C$191:$CN$195,4,FALSE)),"",IF('Enter data here!'!$CP$192=0,"",IF(HLOOKUP($A29,'Enter data here!'!$C$191:$CN$195,4,FALSE)=0,"",(HLOOKUP($A29,'Enter data here!'!$C$191:$CN$195,2,FALSE)))))</f>
        <v/>
      </c>
      <c r="DB29" s="53" t="str">
        <f>IF(ISERROR(HLOOKUP($A29,'Enter data here!'!$C$191:$CN$195,4,FALSE)),"",IF('Enter data here!'!$CP$192=0,"",IF(HLOOKUP($A29,'Enter data here!'!$C$191:$CN$195,4,FALSE)=0,"",(HLOOKUP($A29,'Enter data here!'!$C$191:$CN$195,4,FALSE)))))</f>
        <v/>
      </c>
      <c r="DC29" s="53" t="str">
        <f>IF(ISERROR(HLOOKUP($A29,'Enter data here!'!$C$196:$CN$200,4,FALSE)),"",IF('Enter data here!'!$CP$197=0,"",IF(HLOOKUP($A29,'Enter data here!'!$C$196:$CN$200,4,FALSE)=0,"",(HLOOKUP($A29,'Enter data here!'!$C$196:$CN$200,5,FALSE)))))</f>
        <v/>
      </c>
      <c r="DD29" s="53" t="str">
        <f>IF(ISERROR(HLOOKUP($A29,'Enter data here!'!$C$196:$CN$200,4,FALSE)),"",IF('Enter data here!'!$CP$197=0,"",IF(HLOOKUP($A29,'Enter data here!'!$C$196:$CN$200,4,FALSE)=0,"",(HLOOKUP($A29,'Enter data here!'!$C$196:$CN$200,2,FALSE)))))</f>
        <v/>
      </c>
      <c r="DE29" s="53" t="str">
        <f>IF(ISERROR(HLOOKUP($A29,'Enter data here!'!$C$196:$CN$200,4,FALSE)),"",IF('Enter data here!'!$CP$197=0,"",IF(HLOOKUP($A29,'Enter data here!'!$C$196:$CN$200,4,FALSE)=0,"",(HLOOKUP($A29,'Enter data here!'!$C$196:$CN$200,4,FALSE)))))</f>
        <v/>
      </c>
      <c r="DF29" s="53" t="str">
        <f>IF(ISERROR(HLOOKUP($A29,'Enter data here!'!$C$201:$CN$205,4,FALSE)),"",IF('Enter data here!'!$CP$202=0,"",IF(HLOOKUP($A29,'Enter data here!'!$C$201:$CN$205,4,FALSE)=0,"",(HLOOKUP($A29,'Enter data here!'!$C$201:$CN$205,5,FALSE)))))</f>
        <v/>
      </c>
      <c r="DG29" s="53" t="str">
        <f>IF(ISERROR(HLOOKUP($A29,'Enter data here!'!$C$201:$CN$205,4,FALSE)),"",IF('Enter data here!'!$CP$202=0,"",IF(HLOOKUP($A29,'Enter data here!'!$C$201:$CN$205,4,FALSE)=0,"",(HLOOKUP($A29,'Enter data here!'!$C$201:$CN$205,2,FALSE)))))</f>
        <v/>
      </c>
      <c r="DH29" s="53" t="str">
        <f>IF(ISERROR(HLOOKUP($A29,'Enter data here!'!$C$201:$CN$205,4,FALSE)),"",IF('Enter data here!'!$CP$202=0,"",IF(HLOOKUP($A29,'Enter data here!'!$C$201:$CN$205,4,FALSE)=0,"",(HLOOKUP($A29,'Enter data here!'!$C$201:$CN$205,4,FALSE)))))</f>
        <v/>
      </c>
      <c r="DI29" s="53" t="str">
        <f>IF(ISERROR(HLOOKUP($A29,'Enter data here!'!$C$206:$CN$210,4,FALSE)),"",IF('Enter data here!'!$CP$207=0,"",IF(HLOOKUP($A29,'Enter data here!'!$C$206:$CN$210,4,FALSE)=0,"",(HLOOKUP($A29,'Enter data here!'!$C$206:$CN$210,5,FALSE)))))</f>
        <v/>
      </c>
      <c r="DJ29" s="53" t="str">
        <f>IF(ISERROR(HLOOKUP($A29,'Enter data here!'!$C$206:$CN$210,4,FALSE)),"",IF('Enter data here!'!$CP$207=0,"",IF(HLOOKUP($A29,'Enter data here!'!$C$206:$CN$210,4,FALSE)=0,"",(HLOOKUP($A29,'Enter data here!'!$C$206:$CN$210,2,FALSE)))))</f>
        <v/>
      </c>
      <c r="DK29" s="53" t="str">
        <f>IF(ISERROR(HLOOKUP($A29,'Enter data here!'!$C$206:$CN$210,4,FALSE)),"",IF('Enter data here!'!$CP$207=0,"",IF(HLOOKUP($A29,'Enter data here!'!$C$206:$CN$210,4,FALSE)=0,"",(HLOOKUP($A29,'Enter data here!'!$C$206:$CN$210,4,FALSE)))))</f>
        <v/>
      </c>
      <c r="DL29" s="53" t="str">
        <f>IF(ISERROR(HLOOKUP($A29,'Enter data here!'!$C$211:$CN$215,4,FALSE)),"",IF('Enter data here!'!$CP$212=0,"",IF(HLOOKUP($A29,'Enter data here!'!$C$211:$CN$215,4,FALSE)=0,"",(HLOOKUP($A29,'Enter data here!'!$C$211:$CN$215,5,FALSE)))))</f>
        <v/>
      </c>
      <c r="DM29" s="53" t="str">
        <f>IF(ISERROR(HLOOKUP($A29,'Enter data here!'!$C$211:$CN$215,4,FALSE)),"",IF('Enter data here!'!$CP$212=0,"",IF(HLOOKUP($A29,'Enter data here!'!$C$211:$CN$215,4,FALSE)=0,"",(HLOOKUP($A29,'Enter data here!'!$C$211:$CN$215,2,FALSE)))))</f>
        <v/>
      </c>
      <c r="DN29" s="53" t="str">
        <f>IF(ISERROR(HLOOKUP($A29,'Enter data here!'!$C$211:$CN$215,4,FALSE)),"",IF('Enter data here!'!$CP$212=0,"",IF(HLOOKUP($A29,'Enter data here!'!$C$211:$CN$215,4,FALSE)=0,"",(HLOOKUP($A29,'Enter data here!'!$C$211:$CN$215,4,FALSE)))))</f>
        <v/>
      </c>
      <c r="DO29" s="53" t="str">
        <f>IF(ISERROR(HLOOKUP($A29,'Enter data here!'!$C$216:$CN$220,4,FALSE)),"",IF('Enter data here!'!$CP$217=0,"",IF(HLOOKUP($A29,'Enter data here!'!$C$216:$CN$220,4,FALSE)=0,"",(HLOOKUP($A29,'Enter data here!'!$C$216:$CN$220,5,FALSE)))))</f>
        <v/>
      </c>
      <c r="DP29" s="53" t="str">
        <f>IF(ISERROR(HLOOKUP($A29,'Enter data here!'!$C$216:$CN$220,4,FALSE)),"",IF('Enter data here!'!$CP$217=0,"",IF(HLOOKUP($A29,'Enter data here!'!$C$216:$CN$220,4,FALSE)=0,"",(HLOOKUP($A29,'Enter data here!'!$C$216:$CN$220,2,FALSE)))))</f>
        <v/>
      </c>
      <c r="DQ29" s="53" t="str">
        <f>IF(ISERROR(HLOOKUP($A29,'Enter data here!'!$C$216:$CN$220,4,FALSE)),"",IF('Enter data here!'!$CP$217=0,"",IF(HLOOKUP($A29,'Enter data here!'!$C$216:$CN$220,4,FALSE)=0,"",(HLOOKUP($A29,'Enter data here!'!$C$216:$CN$220,4,FALSE)))))</f>
        <v/>
      </c>
      <c r="DR29" s="53" t="str">
        <f>IF(ISERROR(HLOOKUP($A29,'Enter data here!'!$C$221:$CN$225,4,FALSE)),"",IF('Enter data here!'!$CP$222=0,"",IF(HLOOKUP($A29,'Enter data here!'!$C$221:$CN$225,4,FALSE)=0,"",(HLOOKUP($A29,'Enter data here!'!$C$221:$CN$225,5,FALSE)))))</f>
        <v/>
      </c>
      <c r="DS29" s="53" t="str">
        <f>IF(ISERROR(HLOOKUP($A29,'Enter data here!'!$C$221:$CN$225,4,FALSE)),"",IF('Enter data here!'!$CP$222=0,"",IF(HLOOKUP($A29,'Enter data here!'!$C$221:$CN$225,4,FALSE)=0,"",(HLOOKUP($A29,'Enter data here!'!$C$221:$CN$225,2,FALSE)))))</f>
        <v/>
      </c>
      <c r="DT29" s="53" t="str">
        <f>IF(ISERROR(HLOOKUP($A29,'Enter data here!'!$C$221:$CN$225,4,FALSE)),"",IF('Enter data here!'!$CP$222=0,"",IF(HLOOKUP($A29,'Enter data here!'!$C$221:$CN$225,4,FALSE)=0,"",(HLOOKUP($A29,'Enter data here!'!$C$221:$CN$225,4,FALSE)))))</f>
        <v/>
      </c>
    </row>
    <row r="30" spans="1:124">
      <c r="A30" s="13">
        <v>21</v>
      </c>
      <c r="B30" s="43" t="str">
        <f>IF(ISERROR(HLOOKUP($A30,'Enter data here!'!$C$21:$CN$25,4,FALSE)),"",IF('Enter data here!'!$CP$22=0,"",IF(HLOOKUP($A30,'Enter data here!'!$C$21:$CN$25,4,FALSE)=0,"",(HLOOKUP($A30,'Enter data here!'!$C$21:$CN$25,5,FALSE)))))</f>
        <v/>
      </c>
      <c r="C30" s="43" t="str">
        <f>IF(ISERROR(HLOOKUP($A30,'Enter data here!'!$C$21:$CN$25,4,FALSE)),"",IF('Enter data here!'!$CP$22=0,"",IF(HLOOKUP($A30,'Enter data here!'!$C$21:$CN$25,4,FALSE)=0,"",(HLOOKUP($A30,'Enter data here!'!$C$21:$CN$25,2,FALSE)))))</f>
        <v/>
      </c>
      <c r="D30" s="43" t="str">
        <f>IF(ISERROR(HLOOKUP($A30,'Enter data here!'!$C$21:$CN$25,4,FALSE)),"",IF('Enter data here!'!$CP$22=0,"",IF(HLOOKUP($A30,'Enter data here!'!$C$21:$CN$25,4,FALSE)=0,"",(HLOOKUP($A30,'Enter data here!'!$C$21:$CN$25,4,FALSE)))))</f>
        <v/>
      </c>
      <c r="E30" s="43" t="str">
        <f ca="1">IF(ISERROR(HLOOKUP($A30,'Enter data here!'!$C$26:$CN$30,4,FALSE)),"",IF('Enter data here!'!$CP$27=0,"",IF(HLOOKUP($A30,'Enter data here!'!$C$26:$CN$30,4,FALSE)=0,"",(HLOOKUP($A30,'Enter data here!'!$C$26:$CN$30,5,FALSE)))))</f>
        <v>Daniel Schneider</v>
      </c>
      <c r="F30" s="43">
        <f ca="1">IF(ISERROR(HLOOKUP($A30,'Enter data here!'!$C$26:$CN$30,4,FALSE)),"",IF('Enter data here!'!$CP$27=0,"",IF(HLOOKUP($A30,'Enter data here!'!$C$26:$CN$30,4,FALSE)=0,"",(HLOOKUP($A30,'Enter data here!'!$C$26:$CN$30,2,FALSE)))))</f>
        <v>45.3</v>
      </c>
      <c r="G30" s="43">
        <f ca="1">IF(ISERROR(HLOOKUP($A30,'Enter data here!'!$C$26:$CN$30,4,FALSE)),"",IF('Enter data here!'!$CP$27=0,"",IF(HLOOKUP($A30,'Enter data here!'!$C$26:$CN$30,4,FALSE)=0,"",(HLOOKUP($A30,'Enter data here!'!$C$26:$CN$30,4,FALSE)))))</f>
        <v>822.73730684325562</v>
      </c>
      <c r="H30" s="43" t="str">
        <f ca="1">IF(ISERROR(HLOOKUP($A30,'Enter data here!'!$C$31:$CN$35,4,FALSE)),"",IF('Enter data here!'!$CP$32=0,"",IF(HLOOKUP($A30,'Enter data here!'!$C$31:$CN$35,4,FALSE)=0,"",(HLOOKUP($A30,'Enter data here!'!$C$31:$CN$35,5,FALSE)))))</f>
        <v>Stefan Bertschi</v>
      </c>
      <c r="I30" s="43">
        <f ca="1">IF(ISERROR(HLOOKUP($A30,'Enter data here!'!$C$31:$CN$35,4,FALSE)),"",IF('Enter data here!'!$CP$32=0,"",IF(HLOOKUP($A30,'Enter data here!'!$C$31:$CN$35,4,FALSE)=0,"",(HLOOKUP($A30,'Enter data here!'!$C$31:$CN$35,2,FALSE)))))</f>
        <v>45.46</v>
      </c>
      <c r="J30" s="43">
        <f ca="1">IF(ISERROR(HLOOKUP($A30,'Enter data here!'!$C$31:$CN$35,4,FALSE)),"",IF('Enter data here!'!$CP$32=0,"",IF(HLOOKUP($A30,'Enter data here!'!$C$31:$CN$35,4,FALSE)=0,"",(HLOOKUP($A30,'Enter data here!'!$C$31:$CN$35,4,FALSE)))))</f>
        <v>801.36383633962703</v>
      </c>
      <c r="K30" s="43" t="str">
        <f ca="1">IF(ISERROR(HLOOKUP($A30,'Enter data here!'!$C$36:$CN$40,4,FALSE)),"",IF('Enter data here!'!$CP$37=0,"",IF(HLOOKUP($A30,'Enter data here!'!$C$36:$CN$40,4,FALSE)=0,"",(HLOOKUP($A30,'Enter data here!'!$C$36:$CN$40,5,FALSE)))))</f>
        <v>Søren Krogh</v>
      </c>
      <c r="L30" s="43">
        <f ca="1">IF(ISERROR(HLOOKUP($A30,'Enter data here!'!$C$36:$CN$40,4,FALSE)),"",IF('Enter data here!'!$CP$37=0,"",IF(HLOOKUP($A30,'Enter data here!'!$C$36:$CN$40,4,FALSE)=0,"",(HLOOKUP($A30,'Enter data here!'!$C$36:$CN$40,2,FALSE)))))</f>
        <v>43.12</v>
      </c>
      <c r="M30" s="43">
        <f ca="1">IF(ISERROR(HLOOKUP($A30,'Enter data here!'!$C$36:$CN$40,4,FALSE)),"",IF('Enter data here!'!$CP$37=0,"",IF(HLOOKUP($A30,'Enter data here!'!$C$36:$CN$40,4,FALSE)=0,"",(HLOOKUP($A30,'Enter data here!'!$C$36:$CN$40,4,FALSE)))))</f>
        <v>791.04823747679768</v>
      </c>
      <c r="N30" s="43" t="str">
        <f ca="1">IF(ISERROR(HLOOKUP($A30,'Enter data here!'!$C$41:$CN$45,4,FALSE)),"",IF('Enter data here!'!$CP$42=0,"",IF(HLOOKUP($A30,'Enter data here!'!$C$41:$CN$45,4,FALSE)=0,"",(HLOOKUP($A30,'Enter data here!'!$C$41:$CN$45,5,FALSE)))))</f>
        <v>Sebastian Reichert</v>
      </c>
      <c r="O30" s="43">
        <f ca="1">IF(ISERROR(HLOOKUP($A30,'Enter data here!'!$C$41:$CN$45,4,FALSE)),"",IF('Enter data here!'!$CP$42=0,"",IF(HLOOKUP($A30,'Enter data here!'!$C$41:$CN$45,4,FALSE)=0,"",(HLOOKUP($A30,'Enter data here!'!$C$41:$CN$45,2,FALSE)))))</f>
        <v>46.88</v>
      </c>
      <c r="P30" s="43">
        <f ca="1">IF(ISERROR(HLOOKUP($A30,'Enter data here!'!$C$41:$CN$45,4,FALSE)),"",IF('Enter data here!'!$CP$42=0,"",IF(HLOOKUP($A30,'Enter data here!'!$C$41:$CN$45,4,FALSE)=0,"",(HLOOKUP($A30,'Enter data here!'!$C$41:$CN$45,4,FALSE)))))</f>
        <v>797.78156996585756</v>
      </c>
      <c r="Q30" s="43" t="str">
        <f ca="1">IF(ISERROR(HLOOKUP($A30,'Enter data here!'!$C$46:$CN$50,4,FALSE)),"",IF('Enter data here!'!$CP$47=0,"",IF(HLOOKUP($A30,'Enter data here!'!$C$46:$CN$50,4,FALSE)=0,"",(HLOOKUP($A30,'Enter data here!'!$C$46:$CN$50,5,FALSE)))))</f>
        <v>Sebastian Reichert</v>
      </c>
      <c r="R30" s="43">
        <f ca="1">IF(ISERROR(HLOOKUP($A30,'Enter data here!'!$C$46:$CN$50,4,FALSE)),"",IF('Enter data here!'!$CP$47=0,"",IF(HLOOKUP($A30,'Enter data here!'!$C$46:$CN$50,4,FALSE)=0,"",(HLOOKUP($A30,'Enter data here!'!$C$46:$CN$50,2,FALSE)))))</f>
        <v>47.74</v>
      </c>
      <c r="S30" s="43">
        <f ca="1">IF(ISERROR(HLOOKUP($A30,'Enter data here!'!$C$46:$CN$50,4,FALSE)),"",IF('Enter data here!'!$CP$47=0,"",IF(HLOOKUP($A30,'Enter data here!'!$C$46:$CN$50,4,FALSE)=0,"",(HLOOKUP($A30,'Enter data here!'!$C$46:$CN$50,4,FALSE)))))</f>
        <v>821.11436950146469</v>
      </c>
      <c r="T30" s="43" t="str">
        <f ca="1">IF(ISERROR(HLOOKUP($A30,'Enter data here!'!$C$51:$CN$55,4,FALSE)),"",IF('Enter data here!'!$CP$52=0,"",IF(HLOOKUP($A30,'Enter data here!'!$C$51:$CN$55,4,FALSE)=0,"",(HLOOKUP($A30,'Enter data here!'!$C$51:$CN$55,5,FALSE)))))</f>
        <v>Thomas Henselmann</v>
      </c>
      <c r="U30" s="43">
        <f ca="1">IF(ISERROR(HLOOKUP($A30,'Enter data here!'!$C$51:$CN$55,4,FALSE)),"",IF('Enter data here!'!$CP$52=0,"",IF(HLOOKUP($A30,'Enter data here!'!$C$51:$CN$55,4,FALSE)=0,"",(HLOOKUP($A30,'Enter data here!'!$C$51:$CN$55,2,FALSE)))))</f>
        <v>47.83</v>
      </c>
      <c r="V30" s="43">
        <f ca="1">IF(ISERROR(HLOOKUP($A30,'Enter data here!'!$C$51:$CN$55,4,FALSE)),"",IF('Enter data here!'!$CP$52=0,"",IF(HLOOKUP($A30,'Enter data here!'!$C$51:$CN$55,4,FALSE)=0,"",(HLOOKUP($A30,'Enter data here!'!$C$51:$CN$55,4,FALSE)))))</f>
        <v>797.82563244824371</v>
      </c>
      <c r="W30" s="43" t="str">
        <f ca="1">IF(ISERROR(HLOOKUP($A30,'Enter data here!'!$C$56:$CN$60,4,FALSE)),"",IF('Enter data here!'!$CP$57=0,"",IF(HLOOKUP($A30,'Enter data here!'!$C$56:$CN$60,4,FALSE)=0,"",(HLOOKUP($A30,'Enter data here!'!$C$56:$CN$60,5,FALSE)))))</f>
        <v>John Phillips</v>
      </c>
      <c r="X30" s="43">
        <f ca="1">IF(ISERROR(HLOOKUP($A30,'Enter data here!'!$C$56:$CN$60,4,FALSE)),"",IF('Enter data here!'!$CP$57=0,"",IF(HLOOKUP($A30,'Enter data here!'!$C$56:$CN$60,4,FALSE)=0,"",(HLOOKUP($A30,'Enter data here!'!$C$56:$CN$60,2,FALSE)))))</f>
        <v>46.72</v>
      </c>
      <c r="Y30" s="43">
        <f ca="1">IF(ISERROR(HLOOKUP($A30,'Enter data here!'!$C$56:$CN$60,4,FALSE)),"",IF('Enter data here!'!$CP$57=0,"",IF(HLOOKUP($A30,'Enter data here!'!$C$56:$CN$60,4,FALSE)=0,"",(HLOOKUP($A30,'Enter data here!'!$C$56:$CN$60,4,FALSE)))))</f>
        <v>791.7380136986136</v>
      </c>
      <c r="Z30" s="43" t="str">
        <f>IF(ISERROR(HLOOKUP($A30,'Enter data here!'!$C$61:$CN$65,4,FALSE)),"",IF('Enter data here!'!$CP$62=0,"",IF(HLOOKUP($A30,'Enter data here!'!$C$61:$CN$65,4,FALSE)=0,"",(HLOOKUP($A30,'Enter data here!'!$C$61:$CN$65,5,FALSE)))))</f>
        <v/>
      </c>
      <c r="AA30" s="43" t="str">
        <f>IF(ISERROR(HLOOKUP($A30,'Enter data here!'!$C$61:$CN$65,4,FALSE)),"",IF('Enter data here!'!$CP$62=0,"",IF(HLOOKUP($A30,'Enter data here!'!$C$61:$CN$65,4,FALSE)=0,"",(HLOOKUP($A30,'Enter data here!'!$C$61:$CN$65,2,FALSE)))))</f>
        <v/>
      </c>
      <c r="AB30" s="43" t="str">
        <f>IF(ISERROR(HLOOKUP($A30,'Enter data here!'!$C$61:$CN$65,4,FALSE)),"",IF('Enter data here!'!$CP$62=0,"",IF(HLOOKUP($A30,'Enter data here!'!$C$61:$CN$65,4,FALSE)=0,"",(HLOOKUP($A30,'Enter data here!'!$C$61:$CN$65,4,FALSE)))))</f>
        <v/>
      </c>
      <c r="AC30" s="43" t="str">
        <f>IF(ISERROR(HLOOKUP($A30,'Enter data here!'!$C$66:$CN$70,4,FALSE)),"",IF('Enter data here!'!$CP$67=0,"",IF(HLOOKUP($A30,'Enter data here!'!$C$66:$CN$70,4,FALSE)=0,"",(HLOOKUP($A30,'Enter data here!'!$C$66:$CN$70,5,FALSE)))))</f>
        <v/>
      </c>
      <c r="AD30" s="43" t="str">
        <f>IF(ISERROR(HLOOKUP($A30,'Enter data here!'!$C$66:$CN$70,4,FALSE)),"",IF('Enter data here!'!$CP$67=0,"",IF(HLOOKUP($A30,'Enter data here!'!$C$66:$CN$70,4,FALSE)=0,"",(HLOOKUP($A30,'Enter data here!'!$C$66:$CN$70,2,FALSE)))))</f>
        <v/>
      </c>
      <c r="AE30" s="43" t="str">
        <f>IF(ISERROR(HLOOKUP($A30,'Enter data here!'!$C$66:$CN$70,4,FALSE)),"",IF('Enter data here!'!$CP$67=0,"",IF(HLOOKUP($A30,'Enter data here!'!$C$66:$CN$70,4,FALSE)=0,"",(HLOOKUP($A30,'Enter data here!'!$C$66:$CN$70,4,FALSE)))))</f>
        <v/>
      </c>
      <c r="AF30" s="43" t="str">
        <f>IF(ISERROR(HLOOKUP($A30,'Enter data here!'!$C$71:$CN$75,4,FALSE)),"",IF('Enter data here!'!$CP$72=0,"",IF(HLOOKUP($A30,'Enter data here!'!$C$71:$CN$75,4,FALSE)=0,"",(HLOOKUP($A30,'Enter data here!'!$C$71:$CN$75,5,FALSE)))))</f>
        <v/>
      </c>
      <c r="AG30" s="43" t="str">
        <f>IF(ISERROR(HLOOKUP($A30,'Enter data here!'!$C$71:$CN$75,4,FALSE)),"",IF('Enter data here!'!$CP$72=0,"",IF(HLOOKUP($A30,'Enter data here!'!$C$71:$CN$75,4,FALSE)=0,"",(HLOOKUP($A30,'Enter data here!'!$C$71:$CN$75,2,FALSE)))))</f>
        <v/>
      </c>
      <c r="AH30" s="43" t="str">
        <f>IF(ISERROR(HLOOKUP($A30,'Enter data here!'!$C$71:$CN$75,4,FALSE)),"",IF('Enter data here!'!$CP$72=0,"",IF(HLOOKUP($A30,'Enter data here!'!$C$71:$CN$75,4,FALSE)=0,"",(HLOOKUP($A30,'Enter data here!'!$C$71:$CN$75,4,FALSE)))))</f>
        <v/>
      </c>
      <c r="AI30" s="43" t="str">
        <f>IF(ISERROR(HLOOKUP($A30,'Enter data here!'!$C$76:$CN$80,4,FALSE)),"",IF('Enter data here!'!$CP$77=0,"",IF(HLOOKUP($A30,'Enter data here!'!$C$76:$CN$80,4,FALSE)=0,"",(HLOOKUP($A30,'Enter data here!'!$C$76:$CN$80,5,FALSE)))))</f>
        <v/>
      </c>
      <c r="AJ30" s="43" t="str">
        <f>IF(ISERROR(HLOOKUP($A30,'Enter data here!'!$C$76:$CN$80,4,FALSE)),"",IF('Enter data here!'!$CP$77=0,"",IF(HLOOKUP($A30,'Enter data here!'!$C$76:$CN$80,4,FALSE)=0,"",(HLOOKUP($A30,'Enter data here!'!$C$76:$CN$80,2,FALSE)))))</f>
        <v/>
      </c>
      <c r="AK30" s="43" t="str">
        <f>IF(ISERROR(HLOOKUP($A30,'Enter data here!'!$C$76:$CN$80,4,FALSE)),"",IF('Enter data here!'!$CP$77=0,"",IF(HLOOKUP($A30,'Enter data here!'!$C$76:$CN$80,4,FALSE)=0,"",(HLOOKUP($A30,'Enter data here!'!$C$76:$CN$80,4,FALSE)))))</f>
        <v/>
      </c>
      <c r="AL30" s="43" t="str">
        <f>IF(ISERROR(HLOOKUP($A30,'Enter data here!'!$C$81:$CN$85,4,FALSE)),"",IF('Enter data here!'!$CP$82=0,"",IF(HLOOKUP($A30,'Enter data here!'!$C$81:$CN$85,4,FALSE)=0,"",(HLOOKUP($A30,'Enter data here!'!$C$81:$CN$85,5,FALSE)))))</f>
        <v/>
      </c>
      <c r="AM30" s="43" t="str">
        <f>IF(ISERROR(HLOOKUP($A30,'Enter data here!'!$C$81:$CN$85,4,FALSE)),"",IF('Enter data here!'!$CP$82=0,"",IF(HLOOKUP($A30,'Enter data here!'!$C$81:$CN$85,4,FALSE)=0,"",(HLOOKUP($A30,'Enter data here!'!$C$81:$CN$85,2,FALSE)))))</f>
        <v/>
      </c>
      <c r="AN30" s="43" t="str">
        <f>IF(ISERROR(HLOOKUP($A30,'Enter data here!'!$C$81:$CN$85,4,FALSE)),"",IF('Enter data here!'!$CP$82=0,"",IF(HLOOKUP($A30,'Enter data here!'!$C$81:$CN$85,4,FALSE)=0,"",(HLOOKUP($A30,'Enter data here!'!$C$81:$CN$85,4,FALSE)))))</f>
        <v/>
      </c>
      <c r="AO30" s="43" t="str">
        <f>IF(ISERROR(HLOOKUP($A30,'Enter data here!'!$C$86:$CN$90,4,FALSE)),"",IF('Enter data here!'!$CP$87=0,"",IF(HLOOKUP($A30,'Enter data here!'!$C$86:$CN$90,4,FALSE)=0,"",(HLOOKUP($A30,'Enter data here!'!$C$86:$CN$90,5,FALSE)))))</f>
        <v/>
      </c>
      <c r="AP30" s="43" t="str">
        <f>IF(ISERROR(HLOOKUP($A30,'Enter data here!'!$C$86:$CN$90,4,FALSE)),"",IF('Enter data here!'!$CP$87=0,"",IF(HLOOKUP($A30,'Enter data here!'!$C$86:$CN$90,4,FALSE)=0,"",(HLOOKUP($A30,'Enter data here!'!$C$86:$CN$90,2,FALSE)))))</f>
        <v/>
      </c>
      <c r="AQ30" s="43" t="str">
        <f>IF(ISERROR(HLOOKUP($A30,'Enter data here!'!$C$86:$CN$90,4,FALSE)),"",IF('Enter data here!'!$CP$87=0,"",IF(HLOOKUP($A30,'Enter data here!'!$C$86:$CN$90,4,FALSE)=0,"",(HLOOKUP($A30,'Enter data here!'!$C$86:$CN$90,4,FALSE)))))</f>
        <v/>
      </c>
      <c r="AR30" s="43" t="str">
        <f>IF(ISERROR(HLOOKUP($A30,'Enter data here!'!$C$91:$CN$95,4,FALSE)),"",IF('Enter data here!'!$CP$92=0,"",IF(HLOOKUP($A30,'Enter data here!'!$C$91:$CN$95,4,FALSE)=0,"",(HLOOKUP($A30,'Enter data here!'!$C$91:$CN$95,5,FALSE)))))</f>
        <v/>
      </c>
      <c r="AS30" s="43" t="str">
        <f>IF(ISERROR(HLOOKUP($A30,'Enter data here!'!$C$91:$CN$95,4,FALSE)),"",IF('Enter data here!'!$CP$92=0,"",IF(HLOOKUP($A30,'Enter data here!'!$C$91:$CN$95,4,FALSE)=0,"",(HLOOKUP($A30,'Enter data here!'!$C$91:$CN$95,2,FALSE)))))</f>
        <v/>
      </c>
      <c r="AT30" s="43" t="str">
        <f>IF(ISERROR(HLOOKUP($A30,'Enter data here!'!$C$91:$CN$95,4,FALSE)),"",IF('Enter data here!'!$CP$92=0,"",IF(HLOOKUP($A30,'Enter data here!'!$C$91:$CN$95,4,FALSE)=0,"",(HLOOKUP($A30,'Enter data here!'!$C$91:$CN$95,4,FALSE)))))</f>
        <v/>
      </c>
      <c r="AU30" s="43" t="str">
        <f>IF(ISERROR(HLOOKUP($A30,'Enter data here!'!$C$96:$CN$100,4,FALSE)),"",IF('Enter data here!'!$CP$97=0,"",IF(HLOOKUP($A30,'Enter data here!'!$C$96:$CN$100,4,FALSE)=0,"",(HLOOKUP($A30,'Enter data here!'!$C$96:$CN$100,5,FALSE)))))</f>
        <v/>
      </c>
      <c r="AV30" s="43" t="str">
        <f>IF(ISERROR(HLOOKUP($A30,'Enter data here!'!$C$96:$CN$100,4,FALSE)),"",IF('Enter data here!'!$CP$97=0,"",IF(HLOOKUP($A30,'Enter data here!'!$C$96:$CN$100,4,FALSE)=0,"",(HLOOKUP($A30,'Enter data here!'!$C$96:$CN$100,2,FALSE)))))</f>
        <v/>
      </c>
      <c r="AW30" s="43" t="str">
        <f>IF(ISERROR(HLOOKUP($A30,'Enter data here!'!$C$96:$CN$100,4,FALSE)),"",IF('Enter data here!'!$CP$97=0,"",IF(HLOOKUP($A30,'Enter data here!'!$C$96:$CN$100,4,FALSE)=0,"",(HLOOKUP($A30,'Enter data here!'!$C$96:$CN$100,4,FALSE)))))</f>
        <v/>
      </c>
      <c r="AX30" s="43" t="str">
        <f>IF(ISERROR(HLOOKUP($A30,'Enter data here!'!$C$101:$CN$105,4,FALSE)),"",IF('Enter data here!'!$CP$102=0,"",IF(HLOOKUP($A30,'Enter data here!'!$C$101:$CN$105,4,FALSE)=0,"",(HLOOKUP($A30,'Enter data here!'!$C$101:$CN$105,5,FALSE)))))</f>
        <v/>
      </c>
      <c r="AY30" s="43" t="str">
        <f>IF(ISERROR(HLOOKUP($A30,'Enter data here!'!$C$101:$CN$105,4,FALSE)),"",IF('Enter data here!'!$CP$102=0,"",IF(HLOOKUP($A30,'Enter data here!'!$C$101:$CN$105,4,FALSE)=0,"",(HLOOKUP($A30,'Enter data here!'!$C$101:$CN$105,2,FALSE)))))</f>
        <v/>
      </c>
      <c r="AZ30" s="43" t="str">
        <f>IF(ISERROR(HLOOKUP($A30,'Enter data here!'!$C$101:$CN$105,4,FALSE)),"",IF('Enter data here!'!$CP$102=0,"",IF(HLOOKUP($A30,'Enter data here!'!$C$101:$CN$105,4,FALSE)=0,"",(HLOOKUP($A30,'Enter data here!'!$C$101:$CN$105,4,FALSE)))))</f>
        <v/>
      </c>
      <c r="BA30" s="43" t="str">
        <f>IF(ISERROR(HLOOKUP($A30,'Enter data here!'!$C$106:$CN$110,4,FALSE)),"",IF('Enter data here!'!$CP$107=0,"",IF(HLOOKUP($A30,'Enter data here!'!$C$106:$CN$110,4,FALSE)=0,"",(HLOOKUP($A30,'Enter data here!'!$C$106:$CN$110,5,FALSE)))))</f>
        <v/>
      </c>
      <c r="BB30" s="43" t="str">
        <f>IF(ISERROR(HLOOKUP($A30,'Enter data here!'!$C$106:$CN$110,4,FALSE)),"",IF('Enter data here!'!$CP$107=0,"",IF(HLOOKUP($A30,'Enter data here!'!$C$106:$CN$110,4,FALSE)=0,"",(HLOOKUP($A30,'Enter data here!'!$C$106:$CN$110,2,FALSE)))))</f>
        <v/>
      </c>
      <c r="BC30" s="43" t="str">
        <f>IF(ISERROR(HLOOKUP($A30,'Enter data here!'!$C$106:$CN$110,4,FALSE)),"",IF('Enter data here!'!$CP$107=0,"",IF(HLOOKUP($A30,'Enter data here!'!$C$106:$CN$110,4,FALSE)=0,"",(HLOOKUP($A30,'Enter data here!'!$C$106:$CN$110,4,FALSE)))))</f>
        <v/>
      </c>
      <c r="BD30" s="43" t="str">
        <f>IF(ISERROR(HLOOKUP($A30,'Enter data here!'!$C$111:$CN$115,4,FALSE)),"",IF('Enter data here!'!$CP$112=0,"",IF(HLOOKUP($A30,'Enter data here!'!$C$111:$CN$115,4,FALSE)=0,"",(HLOOKUP($A30,'Enter data here!'!$C$111:$CN$115,5,FALSE)))))</f>
        <v/>
      </c>
      <c r="BE30" s="43" t="str">
        <f>IF(ISERROR(HLOOKUP($A30,'Enter data here!'!$C$111:$CN$115,4,FALSE)),"",IF('Enter data here!'!$CP$112=0,"",IF(HLOOKUP($A30,'Enter data here!'!$C$111:$CN$115,4,FALSE)=0,"",(HLOOKUP($A30,'Enter data here!'!$C$111:$CN$115,2,FALSE)))))</f>
        <v/>
      </c>
      <c r="BF30" s="43" t="str">
        <f>IF(ISERROR(HLOOKUP($A30,'Enter data here!'!$C$111:$CN$115,4,FALSE)),"",IF('Enter data here!'!$CP$112=0,"",IF(HLOOKUP($A30,'Enter data here!'!$C$111:$CN$115,4,FALSE)=0,"",(HLOOKUP($A30,'Enter data here!'!$C$111:$CN$115,4,FALSE)))))</f>
        <v/>
      </c>
      <c r="BG30" s="43" t="str">
        <f>IF(ISERROR(HLOOKUP($A30,'Enter data here!'!$C$116:$CN$120,4,FALSE)),"",IF('Enter data here!'!$CP$117=0,"",IF(HLOOKUP($A30,'Enter data here!'!$C$116:$CN$120,4,FALSE)=0,"",(HLOOKUP($A30,'Enter data here!'!$C$116:$CN$120,5,FALSE)))))</f>
        <v/>
      </c>
      <c r="BH30" s="53" t="str">
        <f>IF(ISERROR(HLOOKUP($A30,'Enter data here!'!$C$116:$CN$120,4,FALSE)),"",IF('Enter data here!'!$CP$117=0,"",IF(HLOOKUP($A30,'Enter data here!'!$C$116:$CN$120,4,FALSE)=0,"",(HLOOKUP($A30,'Enter data here!'!$C$116:$CN$120,2,FALSE)))))</f>
        <v/>
      </c>
      <c r="BI30" s="53" t="str">
        <f>IF(ISERROR(HLOOKUP($A30,'Enter data here!'!$C$116:$CN$120,4,FALSE)),"",IF('Enter data here!'!$CP$117=0,"",IF(HLOOKUP($A30,'Enter data here!'!$C$116:$CN$120,4,FALSE)=0,"",(HLOOKUP($A30,'Enter data here!'!$C$116:$CN$120,4,FALSE)))))</f>
        <v/>
      </c>
      <c r="BJ30" s="53" t="str">
        <f>IF(ISERROR(HLOOKUP($A30,'Enter data here!'!$C$121:$CN$125,4,FALSE)),"",IF('Enter data here!'!$CP$122=0,"",IF(HLOOKUP($A30,'Enter data here!'!$C$121:$CN$125,4,FALSE)=0,"",(HLOOKUP($A30,'Enter data here!'!$C$121:$CN$125,5,FALSE)))))</f>
        <v/>
      </c>
      <c r="BK30" s="53" t="str">
        <f>IF(ISERROR(HLOOKUP($A30,'Enter data here!'!$C$121:$CN$125,4,FALSE)),"",IF('Enter data here!'!$CP$122=0,"",IF(HLOOKUP($A30,'Enter data here!'!$C$121:$CN$125,4,FALSE)=0,"",(HLOOKUP($A30,'Enter data here!'!$C$121:$CN$125,2,FALSE)))))</f>
        <v/>
      </c>
      <c r="BL30" s="53" t="str">
        <f>IF(ISERROR(HLOOKUP($A30,'Enter data here!'!$C$121:$CN$125,4,FALSE)),"",IF('Enter data here!'!$CP$122=0,"",IF(HLOOKUP($A30,'Enter data here!'!$C$121:$CN$125,4,FALSE)=0,"",(HLOOKUP($A30,'Enter data here!'!$C$121:$CN$125,4,FALSE)))))</f>
        <v/>
      </c>
      <c r="BM30" s="53" t="str">
        <f>IF(ISERROR(HLOOKUP($A30,'Enter data here!'!$C$126:$CN$130,4,FALSE)),"",IF('Enter data here!'!$CP$127=0,"",IF(HLOOKUP($A30,'Enter data here!'!$C$126:$CN$130,4,FALSE)=0,"",(HLOOKUP($A30,'Enter data here!'!$C$126:$CN$130,5,FALSE)))))</f>
        <v/>
      </c>
      <c r="BN30" s="53" t="str">
        <f>IF(ISERROR(HLOOKUP($A30,'Enter data here!'!$C$126:$CN$130,4,FALSE)),"",IF('Enter data here!'!$CP$127=0,"",IF(HLOOKUP($A30,'Enter data here!'!$C$126:$CN$130,4,FALSE)=0,"",(HLOOKUP($A30,'Enter data here!'!$C$126:$CN$130,2,FALSE)))))</f>
        <v/>
      </c>
      <c r="BO30" s="53" t="str">
        <f>IF(ISERROR(HLOOKUP($A30,'Enter data here!'!$C$126:$CN$130,4,FALSE)),"",IF('Enter data here!'!$CP$127=0,"",IF(HLOOKUP($A30,'Enter data here!'!$C$126:$CN$130,4,FALSE)=0,"",(HLOOKUP($A30,'Enter data here!'!$C$126:$CN$130,4,FALSE)))))</f>
        <v/>
      </c>
      <c r="BP30" s="53" t="str">
        <f>IF(ISERROR(HLOOKUP($A30,'Enter data here!'!$C$131:$CN$135,4,FALSE)),"",IF('Enter data here!'!$CP$132=0,"",IF(HLOOKUP($A30,'Enter data here!'!$C$131:$CN$135,4,FALSE)=0,"",(HLOOKUP($A30,'Enter data here!'!$C$131:$CN$135,5,FALSE)))))</f>
        <v/>
      </c>
      <c r="BQ30" s="53" t="str">
        <f>IF(ISERROR(HLOOKUP($A30,'Enter data here!'!$C$131:$CN$135,4,FALSE)),"",IF('Enter data here!'!$CP$132=0,"",IF(HLOOKUP($A30,'Enter data here!'!$C$131:$CN$135,4,FALSE)=0,"",(HLOOKUP($A30,'Enter data here!'!$C$131:$CN$135,2,FALSE)))))</f>
        <v/>
      </c>
      <c r="BR30" s="53" t="str">
        <f>IF(ISERROR(HLOOKUP($A30,'Enter data here!'!$C$131:$CN$135,4,FALSE)),"",IF('Enter data here!'!$CP$132=0,"",IF(HLOOKUP($A30,'Enter data here!'!$C$131:$CN$135,4,FALSE)=0,"",(HLOOKUP($A30,'Enter data here!'!$C$131:$CN$135,4,FALSE)))))</f>
        <v/>
      </c>
      <c r="BS30" s="53" t="str">
        <f>IF(ISERROR(HLOOKUP($A30,'Enter data here!'!$C$136:$CN$140,4,FALSE)),"",IF('Enter data here!'!$CP$137=0,"",IF(HLOOKUP($A30,'Enter data here!'!$C$136:$CN$140,4,FALSE)=0,"",(HLOOKUP($A30,'Enter data here!'!$C$136:$CN$140,5,FALSE)))))</f>
        <v/>
      </c>
      <c r="BT30" s="53" t="str">
        <f>IF(ISERROR(HLOOKUP($A30,'Enter data here!'!$C$136:$CN$140,4,FALSE)),"",IF('Enter data here!'!$CP$137=0,"",IF(HLOOKUP($A30,'Enter data here!'!$C$136:$CN$140,4,FALSE)=0,"",(HLOOKUP($A30,'Enter data here!'!$C$136:$CN$140,2,FALSE)))))</f>
        <v/>
      </c>
      <c r="BU30" s="53" t="str">
        <f>IF(ISERROR(HLOOKUP($A30,'Enter data here!'!$C$136:$CN$140,4,FALSE)),"",IF('Enter data here!'!$CP$137=0,"",IF(HLOOKUP($A30,'Enter data here!'!$C$136:$CN$140,4,FALSE)=0,"",(HLOOKUP($A30,'Enter data here!'!$C$136:$CN$140,4,FALSE)))))</f>
        <v/>
      </c>
      <c r="BV30" s="53" t="str">
        <f>IF(ISERROR(HLOOKUP($A30,'Enter data here!'!$C$141:$CN$145,4,FALSE)),"",IF('Enter data here!'!$CP$142=0,"",IF(HLOOKUP($A30,'Enter data here!'!$C$141:$CN$145,4,FALSE)=0,"",(HLOOKUP($A30,'Enter data here!'!$C$141:$CN$145,5,FALSE)))))</f>
        <v/>
      </c>
      <c r="BW30" s="53" t="str">
        <f>IF(ISERROR(HLOOKUP($A30,'Enter data here!'!$C$141:$CN$145,4,FALSE)),"",IF('Enter data here!'!$CP$142=0,"",IF(HLOOKUP($A30,'Enter data here!'!$C$141:$CN$145,4,FALSE)=0,"",(HLOOKUP($A30,'Enter data here!'!$C$141:$CN$145,2,FALSE)))))</f>
        <v/>
      </c>
      <c r="BX30" s="53" t="str">
        <f>IF(ISERROR(HLOOKUP($A30,'Enter data here!'!$C$141:$CN$145,4,FALSE)),"",IF('Enter data here!'!$CP$142=0,"",IF(HLOOKUP($A30,'Enter data here!'!$C$141:$CN$145,4,FALSE)=0,"",(HLOOKUP($A30,'Enter data here!'!$C$141:$CN$145,4,FALSE)))))</f>
        <v/>
      </c>
      <c r="BY30" s="53" t="str">
        <f>IF(ISERROR(HLOOKUP($A30,'Enter data here!'!$C$146:$CN$150,4,FALSE)),"",IF('Enter data here!'!$CP$147=0,"",IF(HLOOKUP($A30,'Enter data here!'!$C$146:$CN$150,4,FALSE)=0,"",(HLOOKUP($A30,'Enter data here!'!$C$146:$CN$150,5,FALSE)))))</f>
        <v/>
      </c>
      <c r="BZ30" s="53" t="str">
        <f>IF(ISERROR(HLOOKUP($A30,'Enter data here!'!$C$146:$CN$150,4,FALSE)),"",IF('Enter data here!'!$CP$147=0,"",IF(HLOOKUP($A30,'Enter data here!'!$C$146:$CN$150,4,FALSE)=0,"",(HLOOKUP($A30,'Enter data here!'!$C$146:$CN$150,2,FALSE)))))</f>
        <v/>
      </c>
      <c r="CA30" s="53" t="str">
        <f>IF(ISERROR(HLOOKUP($A30,'Enter data here!'!$C$146:$CN$150,4,FALSE)),"",IF('Enter data here!'!$CP$147=0,"",IF(HLOOKUP($A30,'Enter data here!'!$C$146:$CN$150,4,FALSE)=0,"",(HLOOKUP($A30,'Enter data here!'!$C$146:$CN$150,4,FALSE)))))</f>
        <v/>
      </c>
      <c r="CB30" s="53" t="str">
        <f>IF(ISERROR(HLOOKUP($A30,'Enter data here!'!$C$151:$CN$155,4,FALSE)),"",IF('Enter data here!'!$CP$152=0,"",IF(HLOOKUP($A30,'Enter data here!'!$C$151:$CN$155,4,FALSE)=0,"",(HLOOKUP($A30,'Enter data here!'!$C$151:$CN$155,5,FALSE)))))</f>
        <v/>
      </c>
      <c r="CC30" s="53" t="str">
        <f>IF(ISERROR(HLOOKUP($A30,'Enter data here!'!$C$151:$CN$155,4,FALSE)),"",IF('Enter data here!'!$CP$152=0,"",IF(HLOOKUP($A30,'Enter data here!'!$C$151:$CN$155,4,FALSE)=0,"",(HLOOKUP($A30,'Enter data here!'!$C$151:$CN$155,2,FALSE)))))</f>
        <v/>
      </c>
      <c r="CD30" s="53" t="str">
        <f>IF(ISERROR(HLOOKUP($A30,'Enter data here!'!$C$151:$CN$155,4,FALSE)),"",IF('Enter data here!'!$CP$152=0,"",IF(HLOOKUP($A30,'Enter data here!'!$C$151:$CN$155,4,FALSE)=0,"",(HLOOKUP($A30,'Enter data here!'!$C$151:$CN$155,4,FALSE)))))</f>
        <v/>
      </c>
      <c r="CE30" s="53" t="str">
        <f>IF(ISERROR(HLOOKUP($A30,'Enter data here!'!$C$156:$CN$160,4,FALSE)),"",IF('Enter data here!'!$CP$157=0,"",IF(HLOOKUP($A30,'Enter data here!'!$C$156:$CN$160,4,FALSE)=0,"",(HLOOKUP($A30,'Enter data here!'!$C$156:$CN$160,5,FALSE)))))</f>
        <v/>
      </c>
      <c r="CF30" s="53" t="str">
        <f>IF(ISERROR(HLOOKUP($A30,'Enter data here!'!$C$156:$CN$160,4,FALSE)),"",IF('Enter data here!'!$CP$157=0,"",IF(HLOOKUP($A30,'Enter data here!'!$C$156:$CN$160,4,FALSE)=0,"",(HLOOKUP($A30,'Enter data here!'!$C$156:$CN$160,2,FALSE)))))</f>
        <v/>
      </c>
      <c r="CG30" s="53" t="str">
        <f>IF(ISERROR(HLOOKUP($A30,'Enter data here!'!$C$156:$CN$160,4,FALSE)),"",IF('Enter data here!'!$CP$157=0,"",IF(HLOOKUP($A30,'Enter data here!'!$C$156:$CN$160,4,FALSE)=0,"",(HLOOKUP($A30,'Enter data here!'!$C$156:$CN$160,4,FALSE)))))</f>
        <v/>
      </c>
      <c r="CH30" s="53" t="str">
        <f>IF(ISERROR(HLOOKUP($A30,'Enter data here!'!$C$161:$CN$165,4,FALSE)),"",IF('Enter data here!'!$CP$162=0,"",IF(HLOOKUP($A30,'Enter data here!'!$C$161:$CN$165,4,FALSE)=0,"",(HLOOKUP($A30,'Enter data here!'!$C$161:$CN$165,5,FALSE)))))</f>
        <v/>
      </c>
      <c r="CI30" s="53" t="str">
        <f>IF(ISERROR(HLOOKUP($A30,'Enter data here!'!$C$161:$CN$165,4,FALSE)),"",IF('Enter data here!'!$CP$162=0,"",IF(HLOOKUP($A30,'Enter data here!'!$C$161:$CN$165,4,FALSE)=0,"",(HLOOKUP($A30,'Enter data here!'!$C$161:$CN$165,2,FALSE)))))</f>
        <v/>
      </c>
      <c r="CJ30" s="53" t="str">
        <f>IF(ISERROR(HLOOKUP($A30,'Enter data here!'!$C$161:$CN$165,4,FALSE)),"",IF('Enter data here!'!$CP$162=0,"",IF(HLOOKUP($A30,'Enter data here!'!$C$161:$CN$165,4,FALSE)=0,"",(HLOOKUP($A30,'Enter data here!'!$C$161:$CN$165,4,FALSE)))))</f>
        <v/>
      </c>
      <c r="CK30" s="53" t="str">
        <f>IF(ISERROR(HLOOKUP($A30,'Enter data here!'!$C$166:$CN$170,4,FALSE)),"",IF('Enter data here!'!$CP$167=0,"",IF(HLOOKUP($A30,'Enter data here!'!$C$166:$CN$170,4,FALSE)=0,"",(HLOOKUP($A30,'Enter data here!'!$C$166:$CN$170,5,FALSE)))))</f>
        <v/>
      </c>
      <c r="CL30" s="53" t="str">
        <f>IF(ISERROR(HLOOKUP($A30,'Enter data here!'!$C$166:$CN$170,4,FALSE)),"",IF('Enter data here!'!$CP$167=0,"",IF(HLOOKUP($A30,'Enter data here!'!$C$166:$CN$170,4,FALSE)=0,"",(HLOOKUP($A30,'Enter data here!'!$C$166:$CN$170,2,FALSE)))))</f>
        <v/>
      </c>
      <c r="CM30" s="53" t="str">
        <f>IF(ISERROR(HLOOKUP($A30,'Enter data here!'!$C$166:$CN$170,4,FALSE)),"",IF('Enter data here!'!$CP$167=0,"",IF(HLOOKUP($A30,'Enter data here!'!$C$166:$CN$170,4,FALSE)=0,"",(HLOOKUP($A30,'Enter data here!'!$C$166:$CN$170,4,FALSE)))))</f>
        <v/>
      </c>
      <c r="CN30" s="53" t="str">
        <f>IF(ISERROR(HLOOKUP($A30,'Enter data here!'!$C$171:$CN$175,4,FALSE)),"",IF('Enter data here!'!$CP$172=0,"",IF(HLOOKUP($A30,'Enter data here!'!$C$171:$CN$175,4,FALSE)=0,"",(HLOOKUP($A30,'Enter data here!'!$C$171:$CN$175,5,FALSE)))))</f>
        <v/>
      </c>
      <c r="CO30" s="53" t="str">
        <f>IF(ISERROR(HLOOKUP($A30,'Enter data here!'!$C$171:$CN$175,4,FALSE)),"",IF('Enter data here!'!$CP$172=0,"",IF(HLOOKUP($A30,'Enter data here!'!$C$171:$CN$175,4,FALSE)=0,"",(HLOOKUP($A30,'Enter data here!'!$C$171:$CN$175,2,FALSE)))))</f>
        <v/>
      </c>
      <c r="CP30" s="53" t="str">
        <f>IF(ISERROR(HLOOKUP($A30,'Enter data here!'!$C$171:$CN$175,4,FALSE)),"",IF('Enter data here!'!$CP$172=0,"",IF(HLOOKUP($A30,'Enter data here!'!$C$171:$CN$175,4,FALSE)=0,"",(HLOOKUP($A30,'Enter data here!'!$C$171:$CN$175,4,FALSE)))))</f>
        <v/>
      </c>
      <c r="CQ30" s="53" t="str">
        <f>IF(ISERROR(HLOOKUP($A30,'Enter data here!'!$C$176:$CN$180,4,FALSE)),"",IF('Enter data here!'!$CP$177=0,"",IF(HLOOKUP($A30,'Enter data here!'!$C$176:$CN$180,4,FALSE)=0,"",(HLOOKUP($A30,'Enter data here!'!$C$176:$CN$180,5,FALSE)))))</f>
        <v/>
      </c>
      <c r="CR30" s="53" t="str">
        <f>IF(ISERROR(HLOOKUP($A30,'Enter data here!'!$C$176:$CN$180,4,FALSE)),"",IF('Enter data here!'!$CP$177=0,"",IF(HLOOKUP($A30,'Enter data here!'!$C$176:$CN$180,4,FALSE)=0,"",(HLOOKUP($A30,'Enter data here!'!$C$176:$CN$180,2,FALSE)))))</f>
        <v/>
      </c>
      <c r="CS30" s="53" t="str">
        <f>IF(ISERROR(HLOOKUP($A30,'Enter data here!'!$C$176:$CN$180,4,FALSE)),"",IF('Enter data here!'!$CP$177=0,"",IF(HLOOKUP($A30,'Enter data here!'!$C$176:$CN$180,4,FALSE)=0,"",(HLOOKUP($A30,'Enter data here!'!$C$176:$CN$180,4,FALSE)))))</f>
        <v/>
      </c>
      <c r="CT30" s="53" t="str">
        <f>IF(ISERROR(HLOOKUP($A30,'Enter data here!'!$C$181:$CN$185,4,FALSE)),"",IF('Enter data here!'!$CP$182=0,"",IF(HLOOKUP($A30,'Enter data here!'!$C$181:$CN$185,4,FALSE)=0,"",(HLOOKUP($A30,'Enter data here!'!$C$181:$CN$185,5,FALSE)))))</f>
        <v/>
      </c>
      <c r="CU30" s="53" t="str">
        <f>IF(ISERROR(HLOOKUP($A30,'Enter data here!'!$C$181:$CN$185,4,FALSE)),"",IF('Enter data here!'!$CP$182=0,"",IF(HLOOKUP($A30,'Enter data here!'!$C$181:$CN$185,4,FALSE)=0,"",(HLOOKUP($A30,'Enter data here!'!$C$181:$CN$185,2,FALSE)))))</f>
        <v/>
      </c>
      <c r="CV30" s="53" t="str">
        <f>IF(ISERROR(HLOOKUP($A30,'Enter data here!'!$C$181:$CN$185,4,FALSE)),"",IF('Enter data here!'!$CP$182=0,"",IF(HLOOKUP($A30,'Enter data here!'!$C$181:$CN$185,4,FALSE)=0,"",(HLOOKUP($A30,'Enter data here!'!$C$181:$CN$185,4,FALSE)))))</f>
        <v/>
      </c>
      <c r="CW30" s="53" t="str">
        <f>IF(ISERROR(HLOOKUP($A30,'Enter data here!'!$C$186:$CN$190,4,FALSE)),"",IF('Enter data here!'!$CP$187=0,"",IF(HLOOKUP($A30,'Enter data here!'!$C$186:$CN$190,4,FALSE)=0,"",(HLOOKUP($A30,'Enter data here!'!$C$186:$CN$190,5,FALSE)))))</f>
        <v/>
      </c>
      <c r="CX30" s="53" t="str">
        <f>IF(ISERROR(HLOOKUP($A30,'Enter data here!'!$C$186:$CN$190,4,FALSE)),"",IF('Enter data here!'!$CP$187=0,"",IF(HLOOKUP($A30,'Enter data here!'!$C$186:$CN$190,4,FALSE)=0,"",(HLOOKUP($A30,'Enter data here!'!$C$186:$CN$190,2,FALSE)))))</f>
        <v/>
      </c>
      <c r="CY30" s="53" t="str">
        <f>IF(ISERROR(HLOOKUP($A30,'Enter data here!'!$C$186:$CN$190,4,FALSE)),"",IF('Enter data here!'!$CP$187=0,"",IF(HLOOKUP($A30,'Enter data here!'!$C$186:$CN$190,4,FALSE)=0,"",(HLOOKUP($A30,'Enter data here!'!$C$186:$CN$190,4,FALSE)))))</f>
        <v/>
      </c>
      <c r="CZ30" s="53" t="str">
        <f>IF(ISERROR(HLOOKUP($A30,'Enter data here!'!$C$191:$CN$195,4,FALSE)),"",IF('Enter data here!'!$CP$192=0,"",IF(HLOOKUP($A30,'Enter data here!'!$C$191:$CN$195,4,FALSE)=0,"",(HLOOKUP($A30,'Enter data here!'!$C$191:$CN$195,5,FALSE)))))</f>
        <v/>
      </c>
      <c r="DA30" s="53" t="str">
        <f>IF(ISERROR(HLOOKUP($A30,'Enter data here!'!$C$191:$CN$195,4,FALSE)),"",IF('Enter data here!'!$CP$192=0,"",IF(HLOOKUP($A30,'Enter data here!'!$C$191:$CN$195,4,FALSE)=0,"",(HLOOKUP($A30,'Enter data here!'!$C$191:$CN$195,2,FALSE)))))</f>
        <v/>
      </c>
      <c r="DB30" s="53" t="str">
        <f>IF(ISERROR(HLOOKUP($A30,'Enter data here!'!$C$191:$CN$195,4,FALSE)),"",IF('Enter data here!'!$CP$192=0,"",IF(HLOOKUP($A30,'Enter data here!'!$C$191:$CN$195,4,FALSE)=0,"",(HLOOKUP($A30,'Enter data here!'!$C$191:$CN$195,4,FALSE)))))</f>
        <v/>
      </c>
      <c r="DC30" s="53" t="str">
        <f>IF(ISERROR(HLOOKUP($A30,'Enter data here!'!$C$196:$CN$200,4,FALSE)),"",IF('Enter data here!'!$CP$197=0,"",IF(HLOOKUP($A30,'Enter data here!'!$C$196:$CN$200,4,FALSE)=0,"",(HLOOKUP($A30,'Enter data here!'!$C$196:$CN$200,5,FALSE)))))</f>
        <v/>
      </c>
      <c r="DD30" s="53" t="str">
        <f>IF(ISERROR(HLOOKUP($A30,'Enter data here!'!$C$196:$CN$200,4,FALSE)),"",IF('Enter data here!'!$CP$197=0,"",IF(HLOOKUP($A30,'Enter data here!'!$C$196:$CN$200,4,FALSE)=0,"",(HLOOKUP($A30,'Enter data here!'!$C$196:$CN$200,2,FALSE)))))</f>
        <v/>
      </c>
      <c r="DE30" s="53" t="str">
        <f>IF(ISERROR(HLOOKUP($A30,'Enter data here!'!$C$196:$CN$200,4,FALSE)),"",IF('Enter data here!'!$CP$197=0,"",IF(HLOOKUP($A30,'Enter data here!'!$C$196:$CN$200,4,FALSE)=0,"",(HLOOKUP($A30,'Enter data here!'!$C$196:$CN$200,4,FALSE)))))</f>
        <v/>
      </c>
      <c r="DF30" s="53" t="str">
        <f>IF(ISERROR(HLOOKUP($A30,'Enter data here!'!$C$201:$CN$205,4,FALSE)),"",IF('Enter data here!'!$CP$202=0,"",IF(HLOOKUP($A30,'Enter data here!'!$C$201:$CN$205,4,FALSE)=0,"",(HLOOKUP($A30,'Enter data here!'!$C$201:$CN$205,5,FALSE)))))</f>
        <v/>
      </c>
      <c r="DG30" s="53" t="str">
        <f>IF(ISERROR(HLOOKUP($A30,'Enter data here!'!$C$201:$CN$205,4,FALSE)),"",IF('Enter data here!'!$CP$202=0,"",IF(HLOOKUP($A30,'Enter data here!'!$C$201:$CN$205,4,FALSE)=0,"",(HLOOKUP($A30,'Enter data here!'!$C$201:$CN$205,2,FALSE)))))</f>
        <v/>
      </c>
      <c r="DH30" s="53" t="str">
        <f>IF(ISERROR(HLOOKUP($A30,'Enter data here!'!$C$201:$CN$205,4,FALSE)),"",IF('Enter data here!'!$CP$202=0,"",IF(HLOOKUP($A30,'Enter data here!'!$C$201:$CN$205,4,FALSE)=0,"",(HLOOKUP($A30,'Enter data here!'!$C$201:$CN$205,4,FALSE)))))</f>
        <v/>
      </c>
      <c r="DI30" s="53" t="str">
        <f>IF(ISERROR(HLOOKUP($A30,'Enter data here!'!$C$206:$CN$210,4,FALSE)),"",IF('Enter data here!'!$CP$207=0,"",IF(HLOOKUP($A30,'Enter data here!'!$C$206:$CN$210,4,FALSE)=0,"",(HLOOKUP($A30,'Enter data here!'!$C$206:$CN$210,5,FALSE)))))</f>
        <v/>
      </c>
      <c r="DJ30" s="53" t="str">
        <f>IF(ISERROR(HLOOKUP($A30,'Enter data here!'!$C$206:$CN$210,4,FALSE)),"",IF('Enter data here!'!$CP$207=0,"",IF(HLOOKUP($A30,'Enter data here!'!$C$206:$CN$210,4,FALSE)=0,"",(HLOOKUP($A30,'Enter data here!'!$C$206:$CN$210,2,FALSE)))))</f>
        <v/>
      </c>
      <c r="DK30" s="53" t="str">
        <f>IF(ISERROR(HLOOKUP($A30,'Enter data here!'!$C$206:$CN$210,4,FALSE)),"",IF('Enter data here!'!$CP$207=0,"",IF(HLOOKUP($A30,'Enter data here!'!$C$206:$CN$210,4,FALSE)=0,"",(HLOOKUP($A30,'Enter data here!'!$C$206:$CN$210,4,FALSE)))))</f>
        <v/>
      </c>
      <c r="DL30" s="53" t="str">
        <f>IF(ISERROR(HLOOKUP($A30,'Enter data here!'!$C$211:$CN$215,4,FALSE)),"",IF('Enter data here!'!$CP$212=0,"",IF(HLOOKUP($A30,'Enter data here!'!$C$211:$CN$215,4,FALSE)=0,"",(HLOOKUP($A30,'Enter data here!'!$C$211:$CN$215,5,FALSE)))))</f>
        <v/>
      </c>
      <c r="DM30" s="53" t="str">
        <f>IF(ISERROR(HLOOKUP($A30,'Enter data here!'!$C$211:$CN$215,4,FALSE)),"",IF('Enter data here!'!$CP$212=0,"",IF(HLOOKUP($A30,'Enter data here!'!$C$211:$CN$215,4,FALSE)=0,"",(HLOOKUP($A30,'Enter data here!'!$C$211:$CN$215,2,FALSE)))))</f>
        <v/>
      </c>
      <c r="DN30" s="53" t="str">
        <f>IF(ISERROR(HLOOKUP($A30,'Enter data here!'!$C$211:$CN$215,4,FALSE)),"",IF('Enter data here!'!$CP$212=0,"",IF(HLOOKUP($A30,'Enter data here!'!$C$211:$CN$215,4,FALSE)=0,"",(HLOOKUP($A30,'Enter data here!'!$C$211:$CN$215,4,FALSE)))))</f>
        <v/>
      </c>
      <c r="DO30" s="53" t="str">
        <f>IF(ISERROR(HLOOKUP($A30,'Enter data here!'!$C$216:$CN$220,4,FALSE)),"",IF('Enter data here!'!$CP$217=0,"",IF(HLOOKUP($A30,'Enter data here!'!$C$216:$CN$220,4,FALSE)=0,"",(HLOOKUP($A30,'Enter data here!'!$C$216:$CN$220,5,FALSE)))))</f>
        <v/>
      </c>
      <c r="DP30" s="53" t="str">
        <f>IF(ISERROR(HLOOKUP($A30,'Enter data here!'!$C$216:$CN$220,4,FALSE)),"",IF('Enter data here!'!$CP$217=0,"",IF(HLOOKUP($A30,'Enter data here!'!$C$216:$CN$220,4,FALSE)=0,"",(HLOOKUP($A30,'Enter data here!'!$C$216:$CN$220,2,FALSE)))))</f>
        <v/>
      </c>
      <c r="DQ30" s="53" t="str">
        <f>IF(ISERROR(HLOOKUP($A30,'Enter data here!'!$C$216:$CN$220,4,FALSE)),"",IF('Enter data here!'!$CP$217=0,"",IF(HLOOKUP($A30,'Enter data here!'!$C$216:$CN$220,4,FALSE)=0,"",(HLOOKUP($A30,'Enter data here!'!$C$216:$CN$220,4,FALSE)))))</f>
        <v/>
      </c>
      <c r="DR30" s="53" t="str">
        <f>IF(ISERROR(HLOOKUP($A30,'Enter data here!'!$C$221:$CN$225,4,FALSE)),"",IF('Enter data here!'!$CP$222=0,"",IF(HLOOKUP($A30,'Enter data here!'!$C$221:$CN$225,4,FALSE)=0,"",(HLOOKUP($A30,'Enter data here!'!$C$221:$CN$225,5,FALSE)))))</f>
        <v/>
      </c>
      <c r="DS30" s="53" t="str">
        <f>IF(ISERROR(HLOOKUP($A30,'Enter data here!'!$C$221:$CN$225,4,FALSE)),"",IF('Enter data here!'!$CP$222=0,"",IF(HLOOKUP($A30,'Enter data here!'!$C$221:$CN$225,4,FALSE)=0,"",(HLOOKUP($A30,'Enter data here!'!$C$221:$CN$225,2,FALSE)))))</f>
        <v/>
      </c>
      <c r="DT30" s="53" t="str">
        <f>IF(ISERROR(HLOOKUP($A30,'Enter data here!'!$C$221:$CN$225,4,FALSE)),"",IF('Enter data here!'!$CP$222=0,"",IF(HLOOKUP($A30,'Enter data here!'!$C$221:$CN$225,4,FALSE)=0,"",(HLOOKUP($A30,'Enter data here!'!$C$221:$CN$225,4,FALSE)))))</f>
        <v/>
      </c>
    </row>
    <row r="31" spans="1:124">
      <c r="A31" s="13">
        <v>22</v>
      </c>
      <c r="B31" s="43" t="str">
        <f>IF(ISERROR(HLOOKUP($A31,'Enter data here!'!$C$21:$CN$25,4,FALSE)),"",IF('Enter data here!'!$CP$22=0,"",IF(HLOOKUP($A31,'Enter data here!'!$C$21:$CN$25,4,FALSE)=0,"",(HLOOKUP($A31,'Enter data here!'!$C$21:$CN$25,5,FALSE)))))</f>
        <v/>
      </c>
      <c r="C31" s="43" t="str">
        <f>IF(ISERROR(HLOOKUP($A31,'Enter data here!'!$C$21:$CN$25,4,FALSE)),"",IF('Enter data here!'!$CP$22=0,"",IF(HLOOKUP($A31,'Enter data here!'!$C$21:$CN$25,4,FALSE)=0,"",(HLOOKUP($A31,'Enter data here!'!$C$21:$CN$25,2,FALSE)))))</f>
        <v/>
      </c>
      <c r="D31" s="43" t="str">
        <f>IF(ISERROR(HLOOKUP($A31,'Enter data here!'!$C$21:$CN$25,4,FALSE)),"",IF('Enter data here!'!$CP$22=0,"",IF(HLOOKUP($A31,'Enter data here!'!$C$21:$CN$25,4,FALSE)=0,"",(HLOOKUP($A31,'Enter data here!'!$C$21:$CN$25,4,FALSE)))))</f>
        <v/>
      </c>
      <c r="E31" s="43" t="str">
        <f ca="1">IF(ISERROR(HLOOKUP($A31,'Enter data here!'!$C$26:$CN$30,4,FALSE)),"",IF('Enter data here!'!$CP$27=0,"",IF(HLOOKUP($A31,'Enter data here!'!$C$26:$CN$30,4,FALSE)=0,"",(HLOOKUP($A31,'Enter data here!'!$C$26:$CN$30,5,FALSE)))))</f>
        <v>John Phillips</v>
      </c>
      <c r="F31" s="43">
        <f ca="1">IF(ISERROR(HLOOKUP($A31,'Enter data here!'!$C$26:$CN$30,4,FALSE)),"",IF('Enter data here!'!$CP$27=0,"",IF(HLOOKUP($A31,'Enter data here!'!$C$26:$CN$30,4,FALSE)=0,"",(HLOOKUP($A31,'Enter data here!'!$C$26:$CN$30,2,FALSE)))))</f>
        <v>45.93</v>
      </c>
      <c r="G31" s="43">
        <f ca="1">IF(ISERROR(HLOOKUP($A31,'Enter data here!'!$C$26:$CN$30,4,FALSE)),"",IF('Enter data here!'!$CP$27=0,"",IF(HLOOKUP($A31,'Enter data here!'!$C$26:$CN$30,4,FALSE)=0,"",(HLOOKUP($A31,'Enter data here!'!$C$26:$CN$30,4,FALSE)))))</f>
        <v>811.45220988460017</v>
      </c>
      <c r="H31" s="43" t="str">
        <f ca="1">IF(ISERROR(HLOOKUP($A31,'Enter data here!'!$C$31:$CN$35,4,FALSE)),"",IF('Enter data here!'!$CP$32=0,"",IF(HLOOKUP($A31,'Enter data here!'!$C$31:$CN$35,4,FALSE)=0,"",(HLOOKUP($A31,'Enter data here!'!$C$31:$CN$35,5,FALSE)))))</f>
        <v>Stefan Bernardy</v>
      </c>
      <c r="I31" s="43">
        <f ca="1">IF(ISERROR(HLOOKUP($A31,'Enter data here!'!$C$31:$CN$35,4,FALSE)),"",IF('Enter data here!'!$CP$32=0,"",IF(HLOOKUP($A31,'Enter data here!'!$C$31:$CN$35,4,FALSE)=0,"",(HLOOKUP($A31,'Enter data here!'!$C$31:$CN$35,2,FALSE)))))</f>
        <v>45.6</v>
      </c>
      <c r="J31" s="43">
        <f ca="1">IF(ISERROR(HLOOKUP($A31,'Enter data here!'!$C$31:$CN$35,4,FALSE)),"",IF('Enter data here!'!$CP$32=0,"",IF(HLOOKUP($A31,'Enter data here!'!$C$31:$CN$35,4,FALSE)=0,"",(HLOOKUP($A31,'Enter data here!'!$C$31:$CN$35,4,FALSE)))))</f>
        <v>798.90350877192623</v>
      </c>
      <c r="K31" s="43" t="str">
        <f ca="1">IF(ISERROR(HLOOKUP($A31,'Enter data here!'!$C$36:$CN$40,4,FALSE)),"",IF('Enter data here!'!$CP$37=0,"",IF(HLOOKUP($A31,'Enter data here!'!$C$36:$CN$40,4,FALSE)=0,"",(HLOOKUP($A31,'Enter data here!'!$C$36:$CN$40,5,FALSE)))))</f>
        <v>Stefan Bertschi</v>
      </c>
      <c r="L31" s="43">
        <f ca="1">IF(ISERROR(HLOOKUP($A31,'Enter data here!'!$C$36:$CN$40,4,FALSE)),"",IF('Enter data here!'!$CP$37=0,"",IF(HLOOKUP($A31,'Enter data here!'!$C$36:$CN$40,4,FALSE)=0,"",(HLOOKUP($A31,'Enter data here!'!$C$36:$CN$40,2,FALSE)))))</f>
        <v>44.76</v>
      </c>
      <c r="M31" s="43">
        <f ca="1">IF(ISERROR(HLOOKUP($A31,'Enter data here!'!$C$36:$CN$40,4,FALSE)),"",IF('Enter data here!'!$CP$37=0,"",IF(HLOOKUP($A31,'Enter data here!'!$C$36:$CN$40,4,FALSE)=0,"",(HLOOKUP($A31,'Enter data here!'!$C$36:$CN$40,4,FALSE)))))</f>
        <v>762.06434316352579</v>
      </c>
      <c r="N31" s="43" t="str">
        <f ca="1">IF(ISERROR(HLOOKUP($A31,'Enter data here!'!$C$41:$CN$45,4,FALSE)),"",IF('Enter data here!'!$CP$42=0,"",IF(HLOOKUP($A31,'Enter data here!'!$C$41:$CN$45,4,FALSE)=0,"",(HLOOKUP($A31,'Enter data here!'!$C$41:$CN$45,5,FALSE)))))</f>
        <v>Alvaro Silgado</v>
      </c>
      <c r="O31" s="43">
        <f ca="1">IF(ISERROR(HLOOKUP($A31,'Enter data here!'!$C$41:$CN$45,4,FALSE)),"",IF('Enter data here!'!$CP$42=0,"",IF(HLOOKUP($A31,'Enter data here!'!$C$41:$CN$45,4,FALSE)=0,"",(HLOOKUP($A31,'Enter data here!'!$C$41:$CN$45,2,FALSE)))))</f>
        <v>47.33</v>
      </c>
      <c r="P31" s="43">
        <f ca="1">IF(ISERROR(HLOOKUP($A31,'Enter data here!'!$C$41:$CN$45,4,FALSE)),"",IF('Enter data here!'!$CP$42=0,"",IF(HLOOKUP($A31,'Enter data here!'!$C$41:$CN$45,4,FALSE)=0,"",(HLOOKUP($A31,'Enter data here!'!$C$41:$CN$45,4,FALSE)))))</f>
        <v>790.19649271074275</v>
      </c>
      <c r="Q31" s="43" t="str">
        <f ca="1">IF(ISERROR(HLOOKUP($A31,'Enter data here!'!$C$46:$CN$50,4,FALSE)),"",IF('Enter data here!'!$CP$47=0,"",IF(HLOOKUP($A31,'Enter data here!'!$C$46:$CN$50,4,FALSE)=0,"",(HLOOKUP($A31,'Enter data here!'!$C$46:$CN$50,5,FALSE)))))</f>
        <v>Mark Abbotts</v>
      </c>
      <c r="R31" s="43">
        <f ca="1">IF(ISERROR(HLOOKUP($A31,'Enter data here!'!$C$46:$CN$50,4,FALSE)),"",IF('Enter data here!'!$CP$47=0,"",IF(HLOOKUP($A31,'Enter data here!'!$C$46:$CN$50,4,FALSE)=0,"",(HLOOKUP($A31,'Enter data here!'!$C$46:$CN$50,2,FALSE)))))</f>
        <v>47.83</v>
      </c>
      <c r="S31" s="43">
        <f ca="1">IF(ISERROR(HLOOKUP($A31,'Enter data here!'!$C$46:$CN$50,4,FALSE)),"",IF('Enter data here!'!$CP$47=0,"",IF(HLOOKUP($A31,'Enter data here!'!$C$46:$CN$50,4,FALSE)=0,"",(HLOOKUP($A31,'Enter data here!'!$C$46:$CN$50,4,FALSE)))))</f>
        <v>819.56930796570362</v>
      </c>
      <c r="T31" s="43" t="str">
        <f ca="1">IF(ISERROR(HLOOKUP($A31,'Enter data here!'!$C$51:$CN$55,4,FALSE)),"",IF('Enter data here!'!$CP$52=0,"",IF(HLOOKUP($A31,'Enter data here!'!$C$51:$CN$55,4,FALSE)=0,"",(HLOOKUP($A31,'Enter data here!'!$C$51:$CN$55,5,FALSE)))))</f>
        <v>Jesper Christensen</v>
      </c>
      <c r="U31" s="43">
        <f ca="1">IF(ISERROR(HLOOKUP($A31,'Enter data here!'!$C$51:$CN$55,4,FALSE)),"",IF('Enter data here!'!$CP$52=0,"",IF(HLOOKUP($A31,'Enter data here!'!$C$51:$CN$55,4,FALSE)=0,"",(HLOOKUP($A31,'Enter data here!'!$C$51:$CN$55,2,FALSE)))))</f>
        <v>48.42</v>
      </c>
      <c r="V31" s="43">
        <f ca="1">IF(ISERROR(HLOOKUP($A31,'Enter data here!'!$C$51:$CN$55,4,FALSE)),"",IF('Enter data here!'!$CP$52=0,"",IF(HLOOKUP($A31,'Enter data here!'!$C$51:$CN$55,4,FALSE)=0,"",(HLOOKUP($A31,'Enter data here!'!$C$51:$CN$55,4,FALSE)))))</f>
        <v>788.10408921932469</v>
      </c>
      <c r="W31" s="43" t="str">
        <f ca="1">IF(ISERROR(HLOOKUP($A31,'Enter data here!'!$C$56:$CN$60,4,FALSE)),"",IF('Enter data here!'!$CP$57=0,"",IF(HLOOKUP($A31,'Enter data here!'!$C$56:$CN$60,4,FALSE)=0,"",(HLOOKUP($A31,'Enter data here!'!$C$56:$CN$60,5,FALSE)))))</f>
        <v>Jesper Christensen</v>
      </c>
      <c r="X31" s="43">
        <f ca="1">IF(ISERROR(HLOOKUP($A31,'Enter data here!'!$C$56:$CN$60,4,FALSE)),"",IF('Enter data here!'!$CP$57=0,"",IF(HLOOKUP($A31,'Enter data here!'!$C$56:$CN$60,4,FALSE)=0,"",(HLOOKUP($A31,'Enter data here!'!$C$56:$CN$60,2,FALSE)))))</f>
        <v>47.02</v>
      </c>
      <c r="Y31" s="43">
        <f ca="1">IF(ISERROR(HLOOKUP($A31,'Enter data here!'!$C$56:$CN$60,4,FALSE)),"",IF('Enter data here!'!$CP$57=0,"",IF(HLOOKUP($A31,'Enter data here!'!$C$56:$CN$60,4,FALSE)=0,"",(HLOOKUP($A31,'Enter data here!'!$C$56:$CN$60,4,FALSE)))))</f>
        <v>786.68651637600988</v>
      </c>
      <c r="Z31" s="43" t="str">
        <f>IF(ISERROR(HLOOKUP($A31,'Enter data here!'!$C$61:$CN$65,4,FALSE)),"",IF('Enter data here!'!$CP$62=0,"",IF(HLOOKUP($A31,'Enter data here!'!$C$61:$CN$65,4,FALSE)=0,"",(HLOOKUP($A31,'Enter data here!'!$C$61:$CN$65,5,FALSE)))))</f>
        <v/>
      </c>
      <c r="AA31" s="43" t="str">
        <f>IF(ISERROR(HLOOKUP($A31,'Enter data here!'!$C$61:$CN$65,4,FALSE)),"",IF('Enter data here!'!$CP$62=0,"",IF(HLOOKUP($A31,'Enter data here!'!$C$61:$CN$65,4,FALSE)=0,"",(HLOOKUP($A31,'Enter data here!'!$C$61:$CN$65,2,FALSE)))))</f>
        <v/>
      </c>
      <c r="AB31" s="43" t="str">
        <f>IF(ISERROR(HLOOKUP($A31,'Enter data here!'!$C$61:$CN$65,4,FALSE)),"",IF('Enter data here!'!$CP$62=0,"",IF(HLOOKUP($A31,'Enter data here!'!$C$61:$CN$65,4,FALSE)=0,"",(HLOOKUP($A31,'Enter data here!'!$C$61:$CN$65,4,FALSE)))))</f>
        <v/>
      </c>
      <c r="AC31" s="43" t="str">
        <f>IF(ISERROR(HLOOKUP($A31,'Enter data here!'!$C$66:$CN$70,4,FALSE)),"",IF('Enter data here!'!$CP$67=0,"",IF(HLOOKUP($A31,'Enter data here!'!$C$66:$CN$70,4,FALSE)=0,"",(HLOOKUP($A31,'Enter data here!'!$C$66:$CN$70,5,FALSE)))))</f>
        <v/>
      </c>
      <c r="AD31" s="43" t="str">
        <f>IF(ISERROR(HLOOKUP($A31,'Enter data here!'!$C$66:$CN$70,4,FALSE)),"",IF('Enter data here!'!$CP$67=0,"",IF(HLOOKUP($A31,'Enter data here!'!$C$66:$CN$70,4,FALSE)=0,"",(HLOOKUP($A31,'Enter data here!'!$C$66:$CN$70,2,FALSE)))))</f>
        <v/>
      </c>
      <c r="AE31" s="43" t="str">
        <f>IF(ISERROR(HLOOKUP($A31,'Enter data here!'!$C$66:$CN$70,4,FALSE)),"",IF('Enter data here!'!$CP$67=0,"",IF(HLOOKUP($A31,'Enter data here!'!$C$66:$CN$70,4,FALSE)=0,"",(HLOOKUP($A31,'Enter data here!'!$C$66:$CN$70,4,FALSE)))))</f>
        <v/>
      </c>
      <c r="AF31" s="43" t="str">
        <f>IF(ISERROR(HLOOKUP($A31,'Enter data here!'!$C$71:$CN$75,4,FALSE)),"",IF('Enter data here!'!$CP$72=0,"",IF(HLOOKUP($A31,'Enter data here!'!$C$71:$CN$75,4,FALSE)=0,"",(HLOOKUP($A31,'Enter data here!'!$C$71:$CN$75,5,FALSE)))))</f>
        <v/>
      </c>
      <c r="AG31" s="43" t="str">
        <f>IF(ISERROR(HLOOKUP($A31,'Enter data here!'!$C$71:$CN$75,4,FALSE)),"",IF('Enter data here!'!$CP$72=0,"",IF(HLOOKUP($A31,'Enter data here!'!$C$71:$CN$75,4,FALSE)=0,"",(HLOOKUP($A31,'Enter data here!'!$C$71:$CN$75,2,FALSE)))))</f>
        <v/>
      </c>
      <c r="AH31" s="43" t="str">
        <f>IF(ISERROR(HLOOKUP($A31,'Enter data here!'!$C$71:$CN$75,4,FALSE)),"",IF('Enter data here!'!$CP$72=0,"",IF(HLOOKUP($A31,'Enter data here!'!$C$71:$CN$75,4,FALSE)=0,"",(HLOOKUP($A31,'Enter data here!'!$C$71:$CN$75,4,FALSE)))))</f>
        <v/>
      </c>
      <c r="AI31" s="43" t="str">
        <f>IF(ISERROR(HLOOKUP($A31,'Enter data here!'!$C$76:$CN$80,4,FALSE)),"",IF('Enter data here!'!$CP$77=0,"",IF(HLOOKUP($A31,'Enter data here!'!$C$76:$CN$80,4,FALSE)=0,"",(HLOOKUP($A31,'Enter data here!'!$C$76:$CN$80,5,FALSE)))))</f>
        <v/>
      </c>
      <c r="AJ31" s="43" t="str">
        <f>IF(ISERROR(HLOOKUP($A31,'Enter data here!'!$C$76:$CN$80,4,FALSE)),"",IF('Enter data here!'!$CP$77=0,"",IF(HLOOKUP($A31,'Enter data here!'!$C$76:$CN$80,4,FALSE)=0,"",(HLOOKUP($A31,'Enter data here!'!$C$76:$CN$80,2,FALSE)))))</f>
        <v/>
      </c>
      <c r="AK31" s="43" t="str">
        <f>IF(ISERROR(HLOOKUP($A31,'Enter data here!'!$C$76:$CN$80,4,FALSE)),"",IF('Enter data here!'!$CP$77=0,"",IF(HLOOKUP($A31,'Enter data here!'!$C$76:$CN$80,4,FALSE)=0,"",(HLOOKUP($A31,'Enter data here!'!$C$76:$CN$80,4,FALSE)))))</f>
        <v/>
      </c>
      <c r="AL31" s="43" t="str">
        <f>IF(ISERROR(HLOOKUP($A31,'Enter data here!'!$C$81:$CN$85,4,FALSE)),"",IF('Enter data here!'!$CP$82=0,"",IF(HLOOKUP($A31,'Enter data here!'!$C$81:$CN$85,4,FALSE)=0,"",(HLOOKUP($A31,'Enter data here!'!$C$81:$CN$85,5,FALSE)))))</f>
        <v/>
      </c>
      <c r="AM31" s="43" t="str">
        <f>IF(ISERROR(HLOOKUP($A31,'Enter data here!'!$C$81:$CN$85,4,FALSE)),"",IF('Enter data here!'!$CP$82=0,"",IF(HLOOKUP($A31,'Enter data here!'!$C$81:$CN$85,4,FALSE)=0,"",(HLOOKUP($A31,'Enter data here!'!$C$81:$CN$85,2,FALSE)))))</f>
        <v/>
      </c>
      <c r="AN31" s="43" t="str">
        <f>IF(ISERROR(HLOOKUP($A31,'Enter data here!'!$C$81:$CN$85,4,FALSE)),"",IF('Enter data here!'!$CP$82=0,"",IF(HLOOKUP($A31,'Enter data here!'!$C$81:$CN$85,4,FALSE)=0,"",(HLOOKUP($A31,'Enter data here!'!$C$81:$CN$85,4,FALSE)))))</f>
        <v/>
      </c>
      <c r="AO31" s="43" t="str">
        <f>IF(ISERROR(HLOOKUP($A31,'Enter data here!'!$C$86:$CN$90,4,FALSE)),"",IF('Enter data here!'!$CP$87=0,"",IF(HLOOKUP($A31,'Enter data here!'!$C$86:$CN$90,4,FALSE)=0,"",(HLOOKUP($A31,'Enter data here!'!$C$86:$CN$90,5,FALSE)))))</f>
        <v/>
      </c>
      <c r="AP31" s="43" t="str">
        <f>IF(ISERROR(HLOOKUP($A31,'Enter data here!'!$C$86:$CN$90,4,FALSE)),"",IF('Enter data here!'!$CP$87=0,"",IF(HLOOKUP($A31,'Enter data here!'!$C$86:$CN$90,4,FALSE)=0,"",(HLOOKUP($A31,'Enter data here!'!$C$86:$CN$90,2,FALSE)))))</f>
        <v/>
      </c>
      <c r="AQ31" s="43" t="str">
        <f>IF(ISERROR(HLOOKUP($A31,'Enter data here!'!$C$86:$CN$90,4,FALSE)),"",IF('Enter data here!'!$CP$87=0,"",IF(HLOOKUP($A31,'Enter data here!'!$C$86:$CN$90,4,FALSE)=0,"",(HLOOKUP($A31,'Enter data here!'!$C$86:$CN$90,4,FALSE)))))</f>
        <v/>
      </c>
      <c r="AR31" s="43" t="str">
        <f>IF(ISERROR(HLOOKUP($A31,'Enter data here!'!$C$91:$CN$95,4,FALSE)),"",IF('Enter data here!'!$CP$92=0,"",IF(HLOOKUP($A31,'Enter data here!'!$C$91:$CN$95,4,FALSE)=0,"",(HLOOKUP($A31,'Enter data here!'!$C$91:$CN$95,5,FALSE)))))</f>
        <v/>
      </c>
      <c r="AS31" s="43" t="str">
        <f>IF(ISERROR(HLOOKUP($A31,'Enter data here!'!$C$91:$CN$95,4,FALSE)),"",IF('Enter data here!'!$CP$92=0,"",IF(HLOOKUP($A31,'Enter data here!'!$C$91:$CN$95,4,FALSE)=0,"",(HLOOKUP($A31,'Enter data here!'!$C$91:$CN$95,2,FALSE)))))</f>
        <v/>
      </c>
      <c r="AT31" s="43" t="str">
        <f>IF(ISERROR(HLOOKUP($A31,'Enter data here!'!$C$91:$CN$95,4,FALSE)),"",IF('Enter data here!'!$CP$92=0,"",IF(HLOOKUP($A31,'Enter data here!'!$C$91:$CN$95,4,FALSE)=0,"",(HLOOKUP($A31,'Enter data here!'!$C$91:$CN$95,4,FALSE)))))</f>
        <v/>
      </c>
      <c r="AU31" s="43" t="str">
        <f>IF(ISERROR(HLOOKUP($A31,'Enter data here!'!$C$96:$CN$100,4,FALSE)),"",IF('Enter data here!'!$CP$97=0,"",IF(HLOOKUP($A31,'Enter data here!'!$C$96:$CN$100,4,FALSE)=0,"",(HLOOKUP($A31,'Enter data here!'!$C$96:$CN$100,5,FALSE)))))</f>
        <v/>
      </c>
      <c r="AV31" s="43" t="str">
        <f>IF(ISERROR(HLOOKUP($A31,'Enter data here!'!$C$96:$CN$100,4,FALSE)),"",IF('Enter data here!'!$CP$97=0,"",IF(HLOOKUP($A31,'Enter data here!'!$C$96:$CN$100,4,FALSE)=0,"",(HLOOKUP($A31,'Enter data here!'!$C$96:$CN$100,2,FALSE)))))</f>
        <v/>
      </c>
      <c r="AW31" s="43" t="str">
        <f>IF(ISERROR(HLOOKUP($A31,'Enter data here!'!$C$96:$CN$100,4,FALSE)),"",IF('Enter data here!'!$CP$97=0,"",IF(HLOOKUP($A31,'Enter data here!'!$C$96:$CN$100,4,FALSE)=0,"",(HLOOKUP($A31,'Enter data here!'!$C$96:$CN$100,4,FALSE)))))</f>
        <v/>
      </c>
      <c r="AX31" s="43" t="str">
        <f>IF(ISERROR(HLOOKUP($A31,'Enter data here!'!$C$101:$CN$105,4,FALSE)),"",IF('Enter data here!'!$CP$102=0,"",IF(HLOOKUP($A31,'Enter data here!'!$C$101:$CN$105,4,FALSE)=0,"",(HLOOKUP($A31,'Enter data here!'!$C$101:$CN$105,5,FALSE)))))</f>
        <v/>
      </c>
      <c r="AY31" s="43" t="str">
        <f>IF(ISERROR(HLOOKUP($A31,'Enter data here!'!$C$101:$CN$105,4,FALSE)),"",IF('Enter data here!'!$CP$102=0,"",IF(HLOOKUP($A31,'Enter data here!'!$C$101:$CN$105,4,FALSE)=0,"",(HLOOKUP($A31,'Enter data here!'!$C$101:$CN$105,2,FALSE)))))</f>
        <v/>
      </c>
      <c r="AZ31" s="43" t="str">
        <f>IF(ISERROR(HLOOKUP($A31,'Enter data here!'!$C$101:$CN$105,4,FALSE)),"",IF('Enter data here!'!$CP$102=0,"",IF(HLOOKUP($A31,'Enter data here!'!$C$101:$CN$105,4,FALSE)=0,"",(HLOOKUP($A31,'Enter data here!'!$C$101:$CN$105,4,FALSE)))))</f>
        <v/>
      </c>
      <c r="BA31" s="43" t="str">
        <f>IF(ISERROR(HLOOKUP($A31,'Enter data here!'!$C$106:$CN$110,4,FALSE)),"",IF('Enter data here!'!$CP$107=0,"",IF(HLOOKUP($A31,'Enter data here!'!$C$106:$CN$110,4,FALSE)=0,"",(HLOOKUP($A31,'Enter data here!'!$C$106:$CN$110,5,FALSE)))))</f>
        <v/>
      </c>
      <c r="BB31" s="43" t="str">
        <f>IF(ISERROR(HLOOKUP($A31,'Enter data here!'!$C$106:$CN$110,4,FALSE)),"",IF('Enter data here!'!$CP$107=0,"",IF(HLOOKUP($A31,'Enter data here!'!$C$106:$CN$110,4,FALSE)=0,"",(HLOOKUP($A31,'Enter data here!'!$C$106:$CN$110,2,FALSE)))))</f>
        <v/>
      </c>
      <c r="BC31" s="43" t="str">
        <f>IF(ISERROR(HLOOKUP($A31,'Enter data here!'!$C$106:$CN$110,4,FALSE)),"",IF('Enter data here!'!$CP$107=0,"",IF(HLOOKUP($A31,'Enter data here!'!$C$106:$CN$110,4,FALSE)=0,"",(HLOOKUP($A31,'Enter data here!'!$C$106:$CN$110,4,FALSE)))))</f>
        <v/>
      </c>
      <c r="BD31" s="43" t="str">
        <f>IF(ISERROR(HLOOKUP($A31,'Enter data here!'!$C$111:$CN$115,4,FALSE)),"",IF('Enter data here!'!$CP$112=0,"",IF(HLOOKUP($A31,'Enter data here!'!$C$111:$CN$115,4,FALSE)=0,"",(HLOOKUP($A31,'Enter data here!'!$C$111:$CN$115,5,FALSE)))))</f>
        <v/>
      </c>
      <c r="BE31" s="43" t="str">
        <f>IF(ISERROR(HLOOKUP($A31,'Enter data here!'!$C$111:$CN$115,4,FALSE)),"",IF('Enter data here!'!$CP$112=0,"",IF(HLOOKUP($A31,'Enter data here!'!$C$111:$CN$115,4,FALSE)=0,"",(HLOOKUP($A31,'Enter data here!'!$C$111:$CN$115,2,FALSE)))))</f>
        <v/>
      </c>
      <c r="BF31" s="43" t="str">
        <f>IF(ISERROR(HLOOKUP($A31,'Enter data here!'!$C$111:$CN$115,4,FALSE)),"",IF('Enter data here!'!$CP$112=0,"",IF(HLOOKUP($A31,'Enter data here!'!$C$111:$CN$115,4,FALSE)=0,"",(HLOOKUP($A31,'Enter data here!'!$C$111:$CN$115,4,FALSE)))))</f>
        <v/>
      </c>
      <c r="BG31" s="43" t="str">
        <f>IF(ISERROR(HLOOKUP($A31,'Enter data here!'!$C$116:$CN$120,4,FALSE)),"",IF('Enter data here!'!$CP$117=0,"",IF(HLOOKUP($A31,'Enter data here!'!$C$116:$CN$120,4,FALSE)=0,"",(HLOOKUP($A31,'Enter data here!'!$C$116:$CN$120,5,FALSE)))))</f>
        <v/>
      </c>
      <c r="BH31" s="53" t="str">
        <f>IF(ISERROR(HLOOKUP($A31,'Enter data here!'!$C$116:$CN$120,4,FALSE)),"",IF('Enter data here!'!$CP$117=0,"",IF(HLOOKUP($A31,'Enter data here!'!$C$116:$CN$120,4,FALSE)=0,"",(HLOOKUP($A31,'Enter data here!'!$C$116:$CN$120,2,FALSE)))))</f>
        <v/>
      </c>
      <c r="BI31" s="53" t="str">
        <f>IF(ISERROR(HLOOKUP($A31,'Enter data here!'!$C$116:$CN$120,4,FALSE)),"",IF('Enter data here!'!$CP$117=0,"",IF(HLOOKUP($A31,'Enter data here!'!$C$116:$CN$120,4,FALSE)=0,"",(HLOOKUP($A31,'Enter data here!'!$C$116:$CN$120,4,FALSE)))))</f>
        <v/>
      </c>
      <c r="BJ31" s="53" t="str">
        <f>IF(ISERROR(HLOOKUP($A31,'Enter data here!'!$C$121:$CN$125,4,FALSE)),"",IF('Enter data here!'!$CP$122=0,"",IF(HLOOKUP($A31,'Enter data here!'!$C$121:$CN$125,4,FALSE)=0,"",(HLOOKUP($A31,'Enter data here!'!$C$121:$CN$125,5,FALSE)))))</f>
        <v/>
      </c>
      <c r="BK31" s="53" t="str">
        <f>IF(ISERROR(HLOOKUP($A31,'Enter data here!'!$C$121:$CN$125,4,FALSE)),"",IF('Enter data here!'!$CP$122=0,"",IF(HLOOKUP($A31,'Enter data here!'!$C$121:$CN$125,4,FALSE)=0,"",(HLOOKUP($A31,'Enter data here!'!$C$121:$CN$125,2,FALSE)))))</f>
        <v/>
      </c>
      <c r="BL31" s="53" t="str">
        <f>IF(ISERROR(HLOOKUP($A31,'Enter data here!'!$C$121:$CN$125,4,FALSE)),"",IF('Enter data here!'!$CP$122=0,"",IF(HLOOKUP($A31,'Enter data here!'!$C$121:$CN$125,4,FALSE)=0,"",(HLOOKUP($A31,'Enter data here!'!$C$121:$CN$125,4,FALSE)))))</f>
        <v/>
      </c>
      <c r="BM31" s="53" t="str">
        <f>IF(ISERROR(HLOOKUP($A31,'Enter data here!'!$C$126:$CN$130,4,FALSE)),"",IF('Enter data here!'!$CP$127=0,"",IF(HLOOKUP($A31,'Enter data here!'!$C$126:$CN$130,4,FALSE)=0,"",(HLOOKUP($A31,'Enter data here!'!$C$126:$CN$130,5,FALSE)))))</f>
        <v/>
      </c>
      <c r="BN31" s="53" t="str">
        <f>IF(ISERROR(HLOOKUP($A31,'Enter data here!'!$C$126:$CN$130,4,FALSE)),"",IF('Enter data here!'!$CP$127=0,"",IF(HLOOKUP($A31,'Enter data here!'!$C$126:$CN$130,4,FALSE)=0,"",(HLOOKUP($A31,'Enter data here!'!$C$126:$CN$130,2,FALSE)))))</f>
        <v/>
      </c>
      <c r="BO31" s="53" t="str">
        <f>IF(ISERROR(HLOOKUP($A31,'Enter data here!'!$C$126:$CN$130,4,FALSE)),"",IF('Enter data here!'!$CP$127=0,"",IF(HLOOKUP($A31,'Enter data here!'!$C$126:$CN$130,4,FALSE)=0,"",(HLOOKUP($A31,'Enter data here!'!$C$126:$CN$130,4,FALSE)))))</f>
        <v/>
      </c>
      <c r="BP31" s="53" t="str">
        <f>IF(ISERROR(HLOOKUP($A31,'Enter data here!'!$C$131:$CN$135,4,FALSE)),"",IF('Enter data here!'!$CP$132=0,"",IF(HLOOKUP($A31,'Enter data here!'!$C$131:$CN$135,4,FALSE)=0,"",(HLOOKUP($A31,'Enter data here!'!$C$131:$CN$135,5,FALSE)))))</f>
        <v/>
      </c>
      <c r="BQ31" s="53" t="str">
        <f>IF(ISERROR(HLOOKUP($A31,'Enter data here!'!$C$131:$CN$135,4,FALSE)),"",IF('Enter data here!'!$CP$132=0,"",IF(HLOOKUP($A31,'Enter data here!'!$C$131:$CN$135,4,FALSE)=0,"",(HLOOKUP($A31,'Enter data here!'!$C$131:$CN$135,2,FALSE)))))</f>
        <v/>
      </c>
      <c r="BR31" s="53" t="str">
        <f>IF(ISERROR(HLOOKUP($A31,'Enter data here!'!$C$131:$CN$135,4,FALSE)),"",IF('Enter data here!'!$CP$132=0,"",IF(HLOOKUP($A31,'Enter data here!'!$C$131:$CN$135,4,FALSE)=0,"",(HLOOKUP($A31,'Enter data here!'!$C$131:$CN$135,4,FALSE)))))</f>
        <v/>
      </c>
      <c r="BS31" s="53" t="str">
        <f>IF(ISERROR(HLOOKUP($A31,'Enter data here!'!$C$136:$CN$140,4,FALSE)),"",IF('Enter data here!'!$CP$137=0,"",IF(HLOOKUP($A31,'Enter data here!'!$C$136:$CN$140,4,FALSE)=0,"",(HLOOKUP($A31,'Enter data here!'!$C$136:$CN$140,5,FALSE)))))</f>
        <v/>
      </c>
      <c r="BT31" s="53" t="str">
        <f>IF(ISERROR(HLOOKUP($A31,'Enter data here!'!$C$136:$CN$140,4,FALSE)),"",IF('Enter data here!'!$CP$137=0,"",IF(HLOOKUP($A31,'Enter data here!'!$C$136:$CN$140,4,FALSE)=0,"",(HLOOKUP($A31,'Enter data here!'!$C$136:$CN$140,2,FALSE)))))</f>
        <v/>
      </c>
      <c r="BU31" s="53" t="str">
        <f>IF(ISERROR(HLOOKUP($A31,'Enter data here!'!$C$136:$CN$140,4,FALSE)),"",IF('Enter data here!'!$CP$137=0,"",IF(HLOOKUP($A31,'Enter data here!'!$C$136:$CN$140,4,FALSE)=0,"",(HLOOKUP($A31,'Enter data here!'!$C$136:$CN$140,4,FALSE)))))</f>
        <v/>
      </c>
      <c r="BV31" s="53" t="str">
        <f>IF(ISERROR(HLOOKUP($A31,'Enter data here!'!$C$141:$CN$145,4,FALSE)),"",IF('Enter data here!'!$CP$142=0,"",IF(HLOOKUP($A31,'Enter data here!'!$C$141:$CN$145,4,FALSE)=0,"",(HLOOKUP($A31,'Enter data here!'!$C$141:$CN$145,5,FALSE)))))</f>
        <v/>
      </c>
      <c r="BW31" s="53" t="str">
        <f>IF(ISERROR(HLOOKUP($A31,'Enter data here!'!$C$141:$CN$145,4,FALSE)),"",IF('Enter data here!'!$CP$142=0,"",IF(HLOOKUP($A31,'Enter data here!'!$C$141:$CN$145,4,FALSE)=0,"",(HLOOKUP($A31,'Enter data here!'!$C$141:$CN$145,2,FALSE)))))</f>
        <v/>
      </c>
      <c r="BX31" s="53" t="str">
        <f>IF(ISERROR(HLOOKUP($A31,'Enter data here!'!$C$141:$CN$145,4,FALSE)),"",IF('Enter data here!'!$CP$142=0,"",IF(HLOOKUP($A31,'Enter data here!'!$C$141:$CN$145,4,FALSE)=0,"",(HLOOKUP($A31,'Enter data here!'!$C$141:$CN$145,4,FALSE)))))</f>
        <v/>
      </c>
      <c r="BY31" s="53" t="str">
        <f>IF(ISERROR(HLOOKUP($A31,'Enter data here!'!$C$146:$CN$150,4,FALSE)),"",IF('Enter data here!'!$CP$147=0,"",IF(HLOOKUP($A31,'Enter data here!'!$C$146:$CN$150,4,FALSE)=0,"",(HLOOKUP($A31,'Enter data here!'!$C$146:$CN$150,5,FALSE)))))</f>
        <v/>
      </c>
      <c r="BZ31" s="53" t="str">
        <f>IF(ISERROR(HLOOKUP($A31,'Enter data here!'!$C$146:$CN$150,4,FALSE)),"",IF('Enter data here!'!$CP$147=0,"",IF(HLOOKUP($A31,'Enter data here!'!$C$146:$CN$150,4,FALSE)=0,"",(HLOOKUP($A31,'Enter data here!'!$C$146:$CN$150,2,FALSE)))))</f>
        <v/>
      </c>
      <c r="CA31" s="53" t="str">
        <f>IF(ISERROR(HLOOKUP($A31,'Enter data here!'!$C$146:$CN$150,4,FALSE)),"",IF('Enter data here!'!$CP$147=0,"",IF(HLOOKUP($A31,'Enter data here!'!$C$146:$CN$150,4,FALSE)=0,"",(HLOOKUP($A31,'Enter data here!'!$C$146:$CN$150,4,FALSE)))))</f>
        <v/>
      </c>
      <c r="CB31" s="53" t="str">
        <f>IF(ISERROR(HLOOKUP($A31,'Enter data here!'!$C$151:$CN$155,4,FALSE)),"",IF('Enter data here!'!$CP$152=0,"",IF(HLOOKUP($A31,'Enter data here!'!$C$151:$CN$155,4,FALSE)=0,"",(HLOOKUP($A31,'Enter data here!'!$C$151:$CN$155,5,FALSE)))))</f>
        <v/>
      </c>
      <c r="CC31" s="53" t="str">
        <f>IF(ISERROR(HLOOKUP($A31,'Enter data here!'!$C$151:$CN$155,4,FALSE)),"",IF('Enter data here!'!$CP$152=0,"",IF(HLOOKUP($A31,'Enter data here!'!$C$151:$CN$155,4,FALSE)=0,"",(HLOOKUP($A31,'Enter data here!'!$C$151:$CN$155,2,FALSE)))))</f>
        <v/>
      </c>
      <c r="CD31" s="53" t="str">
        <f>IF(ISERROR(HLOOKUP($A31,'Enter data here!'!$C$151:$CN$155,4,FALSE)),"",IF('Enter data here!'!$CP$152=0,"",IF(HLOOKUP($A31,'Enter data here!'!$C$151:$CN$155,4,FALSE)=0,"",(HLOOKUP($A31,'Enter data here!'!$C$151:$CN$155,4,FALSE)))))</f>
        <v/>
      </c>
      <c r="CE31" s="53" t="str">
        <f>IF(ISERROR(HLOOKUP($A31,'Enter data here!'!$C$156:$CN$160,4,FALSE)),"",IF('Enter data here!'!$CP$157=0,"",IF(HLOOKUP($A31,'Enter data here!'!$C$156:$CN$160,4,FALSE)=0,"",(HLOOKUP($A31,'Enter data here!'!$C$156:$CN$160,5,FALSE)))))</f>
        <v/>
      </c>
      <c r="CF31" s="53" t="str">
        <f>IF(ISERROR(HLOOKUP($A31,'Enter data here!'!$C$156:$CN$160,4,FALSE)),"",IF('Enter data here!'!$CP$157=0,"",IF(HLOOKUP($A31,'Enter data here!'!$C$156:$CN$160,4,FALSE)=0,"",(HLOOKUP($A31,'Enter data here!'!$C$156:$CN$160,2,FALSE)))))</f>
        <v/>
      </c>
      <c r="CG31" s="53" t="str">
        <f>IF(ISERROR(HLOOKUP($A31,'Enter data here!'!$C$156:$CN$160,4,FALSE)),"",IF('Enter data here!'!$CP$157=0,"",IF(HLOOKUP($A31,'Enter data here!'!$C$156:$CN$160,4,FALSE)=0,"",(HLOOKUP($A31,'Enter data here!'!$C$156:$CN$160,4,FALSE)))))</f>
        <v/>
      </c>
      <c r="CH31" s="53" t="str">
        <f>IF(ISERROR(HLOOKUP($A31,'Enter data here!'!$C$161:$CN$165,4,FALSE)),"",IF('Enter data here!'!$CP$162=0,"",IF(HLOOKUP($A31,'Enter data here!'!$C$161:$CN$165,4,FALSE)=0,"",(HLOOKUP($A31,'Enter data here!'!$C$161:$CN$165,5,FALSE)))))</f>
        <v/>
      </c>
      <c r="CI31" s="53" t="str">
        <f>IF(ISERROR(HLOOKUP($A31,'Enter data here!'!$C$161:$CN$165,4,FALSE)),"",IF('Enter data here!'!$CP$162=0,"",IF(HLOOKUP($A31,'Enter data here!'!$C$161:$CN$165,4,FALSE)=0,"",(HLOOKUP($A31,'Enter data here!'!$C$161:$CN$165,2,FALSE)))))</f>
        <v/>
      </c>
      <c r="CJ31" s="53" t="str">
        <f>IF(ISERROR(HLOOKUP($A31,'Enter data here!'!$C$161:$CN$165,4,FALSE)),"",IF('Enter data here!'!$CP$162=0,"",IF(HLOOKUP($A31,'Enter data here!'!$C$161:$CN$165,4,FALSE)=0,"",(HLOOKUP($A31,'Enter data here!'!$C$161:$CN$165,4,FALSE)))))</f>
        <v/>
      </c>
      <c r="CK31" s="53" t="str">
        <f>IF(ISERROR(HLOOKUP($A31,'Enter data here!'!$C$166:$CN$170,4,FALSE)),"",IF('Enter data here!'!$CP$167=0,"",IF(HLOOKUP($A31,'Enter data here!'!$C$166:$CN$170,4,FALSE)=0,"",(HLOOKUP($A31,'Enter data here!'!$C$166:$CN$170,5,FALSE)))))</f>
        <v/>
      </c>
      <c r="CL31" s="53" t="str">
        <f>IF(ISERROR(HLOOKUP($A31,'Enter data here!'!$C$166:$CN$170,4,FALSE)),"",IF('Enter data here!'!$CP$167=0,"",IF(HLOOKUP($A31,'Enter data here!'!$C$166:$CN$170,4,FALSE)=0,"",(HLOOKUP($A31,'Enter data here!'!$C$166:$CN$170,2,FALSE)))))</f>
        <v/>
      </c>
      <c r="CM31" s="53" t="str">
        <f>IF(ISERROR(HLOOKUP($A31,'Enter data here!'!$C$166:$CN$170,4,FALSE)),"",IF('Enter data here!'!$CP$167=0,"",IF(HLOOKUP($A31,'Enter data here!'!$C$166:$CN$170,4,FALSE)=0,"",(HLOOKUP($A31,'Enter data here!'!$C$166:$CN$170,4,FALSE)))))</f>
        <v/>
      </c>
      <c r="CN31" s="53" t="str">
        <f>IF(ISERROR(HLOOKUP($A31,'Enter data here!'!$C$171:$CN$175,4,FALSE)),"",IF('Enter data here!'!$CP$172=0,"",IF(HLOOKUP($A31,'Enter data here!'!$C$171:$CN$175,4,FALSE)=0,"",(HLOOKUP($A31,'Enter data here!'!$C$171:$CN$175,5,FALSE)))))</f>
        <v/>
      </c>
      <c r="CO31" s="53" t="str">
        <f>IF(ISERROR(HLOOKUP($A31,'Enter data here!'!$C$171:$CN$175,4,FALSE)),"",IF('Enter data here!'!$CP$172=0,"",IF(HLOOKUP($A31,'Enter data here!'!$C$171:$CN$175,4,FALSE)=0,"",(HLOOKUP($A31,'Enter data here!'!$C$171:$CN$175,2,FALSE)))))</f>
        <v/>
      </c>
      <c r="CP31" s="53" t="str">
        <f>IF(ISERROR(HLOOKUP($A31,'Enter data here!'!$C$171:$CN$175,4,FALSE)),"",IF('Enter data here!'!$CP$172=0,"",IF(HLOOKUP($A31,'Enter data here!'!$C$171:$CN$175,4,FALSE)=0,"",(HLOOKUP($A31,'Enter data here!'!$C$171:$CN$175,4,FALSE)))))</f>
        <v/>
      </c>
      <c r="CQ31" s="53" t="str">
        <f>IF(ISERROR(HLOOKUP($A31,'Enter data here!'!$C$176:$CN$180,4,FALSE)),"",IF('Enter data here!'!$CP$177=0,"",IF(HLOOKUP($A31,'Enter data here!'!$C$176:$CN$180,4,FALSE)=0,"",(HLOOKUP($A31,'Enter data here!'!$C$176:$CN$180,5,FALSE)))))</f>
        <v/>
      </c>
      <c r="CR31" s="53" t="str">
        <f>IF(ISERROR(HLOOKUP($A31,'Enter data here!'!$C$176:$CN$180,4,FALSE)),"",IF('Enter data here!'!$CP$177=0,"",IF(HLOOKUP($A31,'Enter data here!'!$C$176:$CN$180,4,FALSE)=0,"",(HLOOKUP($A31,'Enter data here!'!$C$176:$CN$180,2,FALSE)))))</f>
        <v/>
      </c>
      <c r="CS31" s="53" t="str">
        <f>IF(ISERROR(HLOOKUP($A31,'Enter data here!'!$C$176:$CN$180,4,FALSE)),"",IF('Enter data here!'!$CP$177=0,"",IF(HLOOKUP($A31,'Enter data here!'!$C$176:$CN$180,4,FALSE)=0,"",(HLOOKUP($A31,'Enter data here!'!$C$176:$CN$180,4,FALSE)))))</f>
        <v/>
      </c>
      <c r="CT31" s="53" t="str">
        <f>IF(ISERROR(HLOOKUP($A31,'Enter data here!'!$C$181:$CN$185,4,FALSE)),"",IF('Enter data here!'!$CP$182=0,"",IF(HLOOKUP($A31,'Enter data here!'!$C$181:$CN$185,4,FALSE)=0,"",(HLOOKUP($A31,'Enter data here!'!$C$181:$CN$185,5,FALSE)))))</f>
        <v/>
      </c>
      <c r="CU31" s="53" t="str">
        <f>IF(ISERROR(HLOOKUP($A31,'Enter data here!'!$C$181:$CN$185,4,FALSE)),"",IF('Enter data here!'!$CP$182=0,"",IF(HLOOKUP($A31,'Enter data here!'!$C$181:$CN$185,4,FALSE)=0,"",(HLOOKUP($A31,'Enter data here!'!$C$181:$CN$185,2,FALSE)))))</f>
        <v/>
      </c>
      <c r="CV31" s="53" t="str">
        <f>IF(ISERROR(HLOOKUP($A31,'Enter data here!'!$C$181:$CN$185,4,FALSE)),"",IF('Enter data here!'!$CP$182=0,"",IF(HLOOKUP($A31,'Enter data here!'!$C$181:$CN$185,4,FALSE)=0,"",(HLOOKUP($A31,'Enter data here!'!$C$181:$CN$185,4,FALSE)))))</f>
        <v/>
      </c>
      <c r="CW31" s="53" t="str">
        <f>IF(ISERROR(HLOOKUP($A31,'Enter data here!'!$C$186:$CN$190,4,FALSE)),"",IF('Enter data here!'!$CP$187=0,"",IF(HLOOKUP($A31,'Enter data here!'!$C$186:$CN$190,4,FALSE)=0,"",(HLOOKUP($A31,'Enter data here!'!$C$186:$CN$190,5,FALSE)))))</f>
        <v/>
      </c>
      <c r="CX31" s="53" t="str">
        <f>IF(ISERROR(HLOOKUP($A31,'Enter data here!'!$C$186:$CN$190,4,FALSE)),"",IF('Enter data here!'!$CP$187=0,"",IF(HLOOKUP($A31,'Enter data here!'!$C$186:$CN$190,4,FALSE)=0,"",(HLOOKUP($A31,'Enter data here!'!$C$186:$CN$190,2,FALSE)))))</f>
        <v/>
      </c>
      <c r="CY31" s="53" t="str">
        <f>IF(ISERROR(HLOOKUP($A31,'Enter data here!'!$C$186:$CN$190,4,FALSE)),"",IF('Enter data here!'!$CP$187=0,"",IF(HLOOKUP($A31,'Enter data here!'!$C$186:$CN$190,4,FALSE)=0,"",(HLOOKUP($A31,'Enter data here!'!$C$186:$CN$190,4,FALSE)))))</f>
        <v/>
      </c>
      <c r="CZ31" s="53" t="str">
        <f>IF(ISERROR(HLOOKUP($A31,'Enter data here!'!$C$191:$CN$195,4,FALSE)),"",IF('Enter data here!'!$CP$192=0,"",IF(HLOOKUP($A31,'Enter data here!'!$C$191:$CN$195,4,FALSE)=0,"",(HLOOKUP($A31,'Enter data here!'!$C$191:$CN$195,5,FALSE)))))</f>
        <v/>
      </c>
      <c r="DA31" s="53" t="str">
        <f>IF(ISERROR(HLOOKUP($A31,'Enter data here!'!$C$191:$CN$195,4,FALSE)),"",IF('Enter data here!'!$CP$192=0,"",IF(HLOOKUP($A31,'Enter data here!'!$C$191:$CN$195,4,FALSE)=0,"",(HLOOKUP($A31,'Enter data here!'!$C$191:$CN$195,2,FALSE)))))</f>
        <v/>
      </c>
      <c r="DB31" s="53" t="str">
        <f>IF(ISERROR(HLOOKUP($A31,'Enter data here!'!$C$191:$CN$195,4,FALSE)),"",IF('Enter data here!'!$CP$192=0,"",IF(HLOOKUP($A31,'Enter data here!'!$C$191:$CN$195,4,FALSE)=0,"",(HLOOKUP($A31,'Enter data here!'!$C$191:$CN$195,4,FALSE)))))</f>
        <v/>
      </c>
      <c r="DC31" s="53" t="str">
        <f>IF(ISERROR(HLOOKUP($A31,'Enter data here!'!$C$196:$CN$200,4,FALSE)),"",IF('Enter data here!'!$CP$197=0,"",IF(HLOOKUP($A31,'Enter data here!'!$C$196:$CN$200,4,FALSE)=0,"",(HLOOKUP($A31,'Enter data here!'!$C$196:$CN$200,5,FALSE)))))</f>
        <v/>
      </c>
      <c r="DD31" s="53" t="str">
        <f>IF(ISERROR(HLOOKUP($A31,'Enter data here!'!$C$196:$CN$200,4,FALSE)),"",IF('Enter data here!'!$CP$197=0,"",IF(HLOOKUP($A31,'Enter data here!'!$C$196:$CN$200,4,FALSE)=0,"",(HLOOKUP($A31,'Enter data here!'!$C$196:$CN$200,2,FALSE)))))</f>
        <v/>
      </c>
      <c r="DE31" s="53" t="str">
        <f>IF(ISERROR(HLOOKUP($A31,'Enter data here!'!$C$196:$CN$200,4,FALSE)),"",IF('Enter data here!'!$CP$197=0,"",IF(HLOOKUP($A31,'Enter data here!'!$C$196:$CN$200,4,FALSE)=0,"",(HLOOKUP($A31,'Enter data here!'!$C$196:$CN$200,4,FALSE)))))</f>
        <v/>
      </c>
      <c r="DF31" s="53" t="str">
        <f>IF(ISERROR(HLOOKUP($A31,'Enter data here!'!$C$201:$CN$205,4,FALSE)),"",IF('Enter data here!'!$CP$202=0,"",IF(HLOOKUP($A31,'Enter data here!'!$C$201:$CN$205,4,FALSE)=0,"",(HLOOKUP($A31,'Enter data here!'!$C$201:$CN$205,5,FALSE)))))</f>
        <v/>
      </c>
      <c r="DG31" s="53" t="str">
        <f>IF(ISERROR(HLOOKUP($A31,'Enter data here!'!$C$201:$CN$205,4,FALSE)),"",IF('Enter data here!'!$CP$202=0,"",IF(HLOOKUP($A31,'Enter data here!'!$C$201:$CN$205,4,FALSE)=0,"",(HLOOKUP($A31,'Enter data here!'!$C$201:$CN$205,2,FALSE)))))</f>
        <v/>
      </c>
      <c r="DH31" s="53" t="str">
        <f>IF(ISERROR(HLOOKUP($A31,'Enter data here!'!$C$201:$CN$205,4,FALSE)),"",IF('Enter data here!'!$CP$202=0,"",IF(HLOOKUP($A31,'Enter data here!'!$C$201:$CN$205,4,FALSE)=0,"",(HLOOKUP($A31,'Enter data here!'!$C$201:$CN$205,4,FALSE)))))</f>
        <v/>
      </c>
      <c r="DI31" s="53" t="str">
        <f>IF(ISERROR(HLOOKUP($A31,'Enter data here!'!$C$206:$CN$210,4,FALSE)),"",IF('Enter data here!'!$CP$207=0,"",IF(HLOOKUP($A31,'Enter data here!'!$C$206:$CN$210,4,FALSE)=0,"",(HLOOKUP($A31,'Enter data here!'!$C$206:$CN$210,5,FALSE)))))</f>
        <v/>
      </c>
      <c r="DJ31" s="53" t="str">
        <f>IF(ISERROR(HLOOKUP($A31,'Enter data here!'!$C$206:$CN$210,4,FALSE)),"",IF('Enter data here!'!$CP$207=0,"",IF(HLOOKUP($A31,'Enter data here!'!$C$206:$CN$210,4,FALSE)=0,"",(HLOOKUP($A31,'Enter data here!'!$C$206:$CN$210,2,FALSE)))))</f>
        <v/>
      </c>
      <c r="DK31" s="53" t="str">
        <f>IF(ISERROR(HLOOKUP($A31,'Enter data here!'!$C$206:$CN$210,4,FALSE)),"",IF('Enter data here!'!$CP$207=0,"",IF(HLOOKUP($A31,'Enter data here!'!$C$206:$CN$210,4,FALSE)=0,"",(HLOOKUP($A31,'Enter data here!'!$C$206:$CN$210,4,FALSE)))))</f>
        <v/>
      </c>
      <c r="DL31" s="53" t="str">
        <f>IF(ISERROR(HLOOKUP($A31,'Enter data here!'!$C$211:$CN$215,4,FALSE)),"",IF('Enter data here!'!$CP$212=0,"",IF(HLOOKUP($A31,'Enter data here!'!$C$211:$CN$215,4,FALSE)=0,"",(HLOOKUP($A31,'Enter data here!'!$C$211:$CN$215,5,FALSE)))))</f>
        <v/>
      </c>
      <c r="DM31" s="53" t="str">
        <f>IF(ISERROR(HLOOKUP($A31,'Enter data here!'!$C$211:$CN$215,4,FALSE)),"",IF('Enter data here!'!$CP$212=0,"",IF(HLOOKUP($A31,'Enter data here!'!$C$211:$CN$215,4,FALSE)=0,"",(HLOOKUP($A31,'Enter data here!'!$C$211:$CN$215,2,FALSE)))))</f>
        <v/>
      </c>
      <c r="DN31" s="53" t="str">
        <f>IF(ISERROR(HLOOKUP($A31,'Enter data here!'!$C$211:$CN$215,4,FALSE)),"",IF('Enter data here!'!$CP$212=0,"",IF(HLOOKUP($A31,'Enter data here!'!$C$211:$CN$215,4,FALSE)=0,"",(HLOOKUP($A31,'Enter data here!'!$C$211:$CN$215,4,FALSE)))))</f>
        <v/>
      </c>
      <c r="DO31" s="53" t="str">
        <f>IF(ISERROR(HLOOKUP($A31,'Enter data here!'!$C$216:$CN$220,4,FALSE)),"",IF('Enter data here!'!$CP$217=0,"",IF(HLOOKUP($A31,'Enter data here!'!$C$216:$CN$220,4,FALSE)=0,"",(HLOOKUP($A31,'Enter data here!'!$C$216:$CN$220,5,FALSE)))))</f>
        <v/>
      </c>
      <c r="DP31" s="53" t="str">
        <f>IF(ISERROR(HLOOKUP($A31,'Enter data here!'!$C$216:$CN$220,4,FALSE)),"",IF('Enter data here!'!$CP$217=0,"",IF(HLOOKUP($A31,'Enter data here!'!$C$216:$CN$220,4,FALSE)=0,"",(HLOOKUP($A31,'Enter data here!'!$C$216:$CN$220,2,FALSE)))))</f>
        <v/>
      </c>
      <c r="DQ31" s="53" t="str">
        <f>IF(ISERROR(HLOOKUP($A31,'Enter data here!'!$C$216:$CN$220,4,FALSE)),"",IF('Enter data here!'!$CP$217=0,"",IF(HLOOKUP($A31,'Enter data here!'!$C$216:$CN$220,4,FALSE)=0,"",(HLOOKUP($A31,'Enter data here!'!$C$216:$CN$220,4,FALSE)))))</f>
        <v/>
      </c>
      <c r="DR31" s="53" t="str">
        <f>IF(ISERROR(HLOOKUP($A31,'Enter data here!'!$C$221:$CN$225,4,FALSE)),"",IF('Enter data here!'!$CP$222=0,"",IF(HLOOKUP($A31,'Enter data here!'!$C$221:$CN$225,4,FALSE)=0,"",(HLOOKUP($A31,'Enter data here!'!$C$221:$CN$225,5,FALSE)))))</f>
        <v/>
      </c>
      <c r="DS31" s="53" t="str">
        <f>IF(ISERROR(HLOOKUP($A31,'Enter data here!'!$C$221:$CN$225,4,FALSE)),"",IF('Enter data here!'!$CP$222=0,"",IF(HLOOKUP($A31,'Enter data here!'!$C$221:$CN$225,4,FALSE)=0,"",(HLOOKUP($A31,'Enter data here!'!$C$221:$CN$225,2,FALSE)))))</f>
        <v/>
      </c>
      <c r="DT31" s="53" t="str">
        <f>IF(ISERROR(HLOOKUP($A31,'Enter data here!'!$C$221:$CN$225,4,FALSE)),"",IF('Enter data here!'!$CP$222=0,"",IF(HLOOKUP($A31,'Enter data here!'!$C$221:$CN$225,4,FALSE)=0,"",(HLOOKUP($A31,'Enter data here!'!$C$221:$CN$225,4,FALSE)))))</f>
        <v/>
      </c>
    </row>
    <row r="32" spans="1:124">
      <c r="A32" s="13">
        <v>23</v>
      </c>
      <c r="B32" s="43" t="str">
        <f>IF(ISERROR(HLOOKUP($A32,'Enter data here!'!$C$21:$CN$25,4,FALSE)),"",IF('Enter data here!'!$CP$22=0,"",IF(HLOOKUP($A32,'Enter data here!'!$C$21:$CN$25,4,FALSE)=0,"",(HLOOKUP($A32,'Enter data here!'!$C$21:$CN$25,5,FALSE)))))</f>
        <v/>
      </c>
      <c r="C32" s="43" t="str">
        <f>IF(ISERROR(HLOOKUP($A32,'Enter data here!'!$C$21:$CN$25,4,FALSE)),"",IF('Enter data here!'!$CP$22=0,"",IF(HLOOKUP($A32,'Enter data here!'!$C$21:$CN$25,4,FALSE)=0,"",(HLOOKUP($A32,'Enter data here!'!$C$21:$CN$25,2,FALSE)))))</f>
        <v/>
      </c>
      <c r="D32" s="43" t="str">
        <f>IF(ISERROR(HLOOKUP($A32,'Enter data here!'!$C$21:$CN$25,4,FALSE)),"",IF('Enter data here!'!$CP$22=0,"",IF(HLOOKUP($A32,'Enter data here!'!$C$21:$CN$25,4,FALSE)=0,"",(HLOOKUP($A32,'Enter data here!'!$C$21:$CN$25,4,FALSE)))))</f>
        <v/>
      </c>
      <c r="E32" s="43" t="str">
        <f ca="1">IF(ISERROR(HLOOKUP($A32,'Enter data here!'!$C$26:$CN$30,4,FALSE)),"",IF('Enter data here!'!$CP$27=0,"",IF(HLOOKUP($A32,'Enter data here!'!$C$26:$CN$30,4,FALSE)=0,"",(HLOOKUP($A32,'Enter data here!'!$C$26:$CN$30,5,FALSE)))))</f>
        <v>Alvaro Silgado</v>
      </c>
      <c r="F32" s="43">
        <f ca="1">IF(ISERROR(HLOOKUP($A32,'Enter data here!'!$C$26:$CN$30,4,FALSE)),"",IF('Enter data here!'!$CP$27=0,"",IF(HLOOKUP($A32,'Enter data here!'!$C$26:$CN$30,4,FALSE)=0,"",(HLOOKUP($A32,'Enter data here!'!$C$26:$CN$30,2,FALSE)))))</f>
        <v>46.49</v>
      </c>
      <c r="G32" s="43">
        <f ca="1">IF(ISERROR(HLOOKUP($A32,'Enter data here!'!$C$26:$CN$30,4,FALSE)),"",IF('Enter data here!'!$CP$27=0,"",IF(HLOOKUP($A32,'Enter data here!'!$C$26:$CN$30,4,FALSE)=0,"",(HLOOKUP($A32,'Enter data here!'!$C$26:$CN$30,4,FALSE)))))</f>
        <v>801.67778016777493</v>
      </c>
      <c r="H32" s="43" t="str">
        <f ca="1">IF(ISERROR(HLOOKUP($A32,'Enter data here!'!$C$31:$CN$35,4,FALSE)),"",IF('Enter data here!'!$CP$32=0,"",IF(HLOOKUP($A32,'Enter data here!'!$C$31:$CN$35,4,FALSE)=0,"",(HLOOKUP($A32,'Enter data here!'!$C$31:$CN$35,5,FALSE)))))</f>
        <v>Martin Kopp</v>
      </c>
      <c r="I32" s="43">
        <f ca="1">IF(ISERROR(HLOOKUP($A32,'Enter data here!'!$C$31:$CN$35,4,FALSE)),"",IF('Enter data here!'!$CP$32=0,"",IF(HLOOKUP($A32,'Enter data here!'!$C$31:$CN$35,4,FALSE)=0,"",(HLOOKUP($A32,'Enter data here!'!$C$31:$CN$35,2,FALSE)))))</f>
        <v>46.68</v>
      </c>
      <c r="J32" s="43">
        <f ca="1">IF(ISERROR(HLOOKUP($A32,'Enter data here!'!$C$31:$CN$35,4,FALSE)),"",IF('Enter data here!'!$CP$32=0,"",IF(HLOOKUP($A32,'Enter data here!'!$C$31:$CN$35,4,FALSE)=0,"",(HLOOKUP($A32,'Enter data here!'!$C$31:$CN$35,4,FALSE)))))</f>
        <v>780.41988003427161</v>
      </c>
      <c r="K32" s="43" t="str">
        <f ca="1">IF(ISERROR(HLOOKUP($A32,'Enter data here!'!$C$36:$CN$40,4,FALSE)),"",IF('Enter data here!'!$CP$37=0,"",IF(HLOOKUP($A32,'Enter data here!'!$C$36:$CN$40,4,FALSE)=0,"",(HLOOKUP($A32,'Enter data here!'!$C$36:$CN$40,5,FALSE)))))</f>
        <v>Sebastian Reichert</v>
      </c>
      <c r="L32" s="43">
        <f ca="1">IF(ISERROR(HLOOKUP($A32,'Enter data here!'!$C$36:$CN$40,4,FALSE)),"",IF('Enter data here!'!$CP$37=0,"",IF(HLOOKUP($A32,'Enter data here!'!$C$36:$CN$40,4,FALSE)=0,"",(HLOOKUP($A32,'Enter data here!'!$C$36:$CN$40,2,FALSE)))))</f>
        <v>45.74</v>
      </c>
      <c r="M32" s="43">
        <f ca="1">IF(ISERROR(HLOOKUP($A32,'Enter data here!'!$C$36:$CN$40,4,FALSE)),"",IF('Enter data here!'!$CP$37=0,"",IF(HLOOKUP($A32,'Enter data here!'!$C$36:$CN$40,4,FALSE)=0,"",(HLOOKUP($A32,'Enter data here!'!$C$36:$CN$40,4,FALSE)))))</f>
        <v>745.73677306514071</v>
      </c>
      <c r="N32" s="43" t="str">
        <f ca="1">IF(ISERROR(HLOOKUP($A32,'Enter data here!'!$C$41:$CN$45,4,FALSE)),"",IF('Enter data here!'!$CP$42=0,"",IF(HLOOKUP($A32,'Enter data here!'!$C$41:$CN$45,4,FALSE)=0,"",(HLOOKUP($A32,'Enter data here!'!$C$41:$CN$45,5,FALSE)))))</f>
        <v>Gary Harrison</v>
      </c>
      <c r="O32" s="43">
        <f ca="1">IF(ISERROR(HLOOKUP($A32,'Enter data here!'!$C$41:$CN$45,4,FALSE)),"",IF('Enter data here!'!$CP$42=0,"",IF(HLOOKUP($A32,'Enter data here!'!$C$41:$CN$45,4,FALSE)=0,"",(HLOOKUP($A32,'Enter data here!'!$C$41:$CN$45,2,FALSE)))))</f>
        <v>47.9</v>
      </c>
      <c r="P32" s="43">
        <f ca="1">IF(ISERROR(HLOOKUP($A32,'Enter data here!'!$C$41:$CN$45,4,FALSE)),"",IF('Enter data here!'!$CP$42=0,"",IF(HLOOKUP($A32,'Enter data here!'!$C$41:$CN$45,4,FALSE)=0,"",(HLOOKUP($A32,'Enter data here!'!$C$41:$CN$45,4,FALSE)))))</f>
        <v>780.79331941544046</v>
      </c>
      <c r="Q32" s="43" t="str">
        <f ca="1">IF(ISERROR(HLOOKUP($A32,'Enter data here!'!$C$46:$CN$50,4,FALSE)),"",IF('Enter data here!'!$CP$47=0,"",IF(HLOOKUP($A32,'Enter data here!'!$C$46:$CN$50,4,FALSE)=0,"",(HLOOKUP($A32,'Enter data here!'!$C$46:$CN$50,5,FALSE)))))</f>
        <v>Klaus Kowalski</v>
      </c>
      <c r="R32" s="43">
        <f ca="1">IF(ISERROR(HLOOKUP($A32,'Enter data here!'!$C$46:$CN$50,4,FALSE)),"",IF('Enter data here!'!$CP$47=0,"",IF(HLOOKUP($A32,'Enter data here!'!$C$46:$CN$50,4,FALSE)=0,"",(HLOOKUP($A32,'Enter data here!'!$C$46:$CN$50,2,FALSE)))))</f>
        <v>48.85</v>
      </c>
      <c r="S32" s="43">
        <f ca="1">IF(ISERROR(HLOOKUP($A32,'Enter data here!'!$C$46:$CN$50,4,FALSE)),"",IF('Enter data here!'!$CP$47=0,"",IF(HLOOKUP($A32,'Enter data here!'!$C$46:$CN$50,4,FALSE)=0,"",(HLOOKUP($A32,'Enter data here!'!$C$46:$CN$50,4,FALSE)))))</f>
        <v>802.45649948822779</v>
      </c>
      <c r="T32" s="43" t="str">
        <f ca="1">IF(ISERROR(HLOOKUP($A32,'Enter data here!'!$C$51:$CN$55,4,FALSE)),"",IF('Enter data here!'!$CP$52=0,"",IF(HLOOKUP($A32,'Enter data here!'!$C$51:$CN$55,4,FALSE)=0,"",(HLOOKUP($A32,'Enter data here!'!$C$51:$CN$55,5,FALSE)))))</f>
        <v>Eberhard Rosemann</v>
      </c>
      <c r="U32" s="43">
        <f ca="1">IF(ISERROR(HLOOKUP($A32,'Enter data here!'!$C$51:$CN$55,4,FALSE)),"",IF('Enter data here!'!$CP$52=0,"",IF(HLOOKUP($A32,'Enter data here!'!$C$51:$CN$55,4,FALSE)=0,"",(HLOOKUP($A32,'Enter data here!'!$C$51:$CN$55,2,FALSE)))))</f>
        <v>48.53</v>
      </c>
      <c r="V32" s="43">
        <f ca="1">IF(ISERROR(HLOOKUP($A32,'Enter data here!'!$C$51:$CN$55,4,FALSE)),"",IF('Enter data here!'!$CP$52=0,"",IF(HLOOKUP($A32,'Enter data here!'!$C$51:$CN$55,4,FALSE)=0,"",(HLOOKUP($A32,'Enter data here!'!$C$51:$CN$55,4,FALSE)))))</f>
        <v>786.31774160312875</v>
      </c>
      <c r="W32" s="43" t="str">
        <f ca="1">IF(ISERROR(HLOOKUP($A32,'Enter data here!'!$C$56:$CN$60,4,FALSE)),"",IF('Enter data here!'!$CP$57=0,"",IF(HLOOKUP($A32,'Enter data here!'!$C$56:$CN$60,4,FALSE)=0,"",(HLOOKUP($A32,'Enter data here!'!$C$56:$CN$60,5,FALSE)))))</f>
        <v>Joel West </v>
      </c>
      <c r="X32" s="43">
        <f ca="1">IF(ISERROR(HLOOKUP($A32,'Enter data here!'!$C$56:$CN$60,4,FALSE)),"",IF('Enter data here!'!$CP$57=0,"",IF(HLOOKUP($A32,'Enter data here!'!$C$56:$CN$60,4,FALSE)=0,"",(HLOOKUP($A32,'Enter data here!'!$C$56:$CN$60,2,FALSE)))))</f>
        <v>47.53</v>
      </c>
      <c r="Y32" s="43">
        <f ca="1">IF(ISERROR(HLOOKUP($A32,'Enter data here!'!$C$56:$CN$60,4,FALSE)),"",IF('Enter data here!'!$CP$57=0,"",IF(HLOOKUP($A32,'Enter data here!'!$C$56:$CN$60,4,FALSE)=0,"",(HLOOKUP($A32,'Enter data here!'!$C$56:$CN$60,4,FALSE)))))</f>
        <v>778.24531874605077</v>
      </c>
      <c r="Z32" s="43" t="str">
        <f>IF(ISERROR(HLOOKUP($A32,'Enter data here!'!$C$61:$CN$65,4,FALSE)),"",IF('Enter data here!'!$CP$62=0,"",IF(HLOOKUP($A32,'Enter data here!'!$C$61:$CN$65,4,FALSE)=0,"",(HLOOKUP($A32,'Enter data here!'!$C$61:$CN$65,5,FALSE)))))</f>
        <v/>
      </c>
      <c r="AA32" s="43" t="str">
        <f>IF(ISERROR(HLOOKUP($A32,'Enter data here!'!$C$61:$CN$65,4,FALSE)),"",IF('Enter data here!'!$CP$62=0,"",IF(HLOOKUP($A32,'Enter data here!'!$C$61:$CN$65,4,FALSE)=0,"",(HLOOKUP($A32,'Enter data here!'!$C$61:$CN$65,2,FALSE)))))</f>
        <v/>
      </c>
      <c r="AB32" s="43" t="str">
        <f>IF(ISERROR(HLOOKUP($A32,'Enter data here!'!$C$61:$CN$65,4,FALSE)),"",IF('Enter data here!'!$CP$62=0,"",IF(HLOOKUP($A32,'Enter data here!'!$C$61:$CN$65,4,FALSE)=0,"",(HLOOKUP($A32,'Enter data here!'!$C$61:$CN$65,4,FALSE)))))</f>
        <v/>
      </c>
      <c r="AC32" s="43" t="str">
        <f>IF(ISERROR(HLOOKUP($A32,'Enter data here!'!$C$66:$CN$70,4,FALSE)),"",IF('Enter data here!'!$CP$67=0,"",IF(HLOOKUP($A32,'Enter data here!'!$C$66:$CN$70,4,FALSE)=0,"",(HLOOKUP($A32,'Enter data here!'!$C$66:$CN$70,5,FALSE)))))</f>
        <v/>
      </c>
      <c r="AD32" s="43" t="str">
        <f>IF(ISERROR(HLOOKUP($A32,'Enter data here!'!$C$66:$CN$70,4,FALSE)),"",IF('Enter data here!'!$CP$67=0,"",IF(HLOOKUP($A32,'Enter data here!'!$C$66:$CN$70,4,FALSE)=0,"",(HLOOKUP($A32,'Enter data here!'!$C$66:$CN$70,2,FALSE)))))</f>
        <v/>
      </c>
      <c r="AE32" s="43" t="str">
        <f>IF(ISERROR(HLOOKUP($A32,'Enter data here!'!$C$66:$CN$70,4,FALSE)),"",IF('Enter data here!'!$CP$67=0,"",IF(HLOOKUP($A32,'Enter data here!'!$C$66:$CN$70,4,FALSE)=0,"",(HLOOKUP($A32,'Enter data here!'!$C$66:$CN$70,4,FALSE)))))</f>
        <v/>
      </c>
      <c r="AF32" s="43" t="str">
        <f>IF(ISERROR(HLOOKUP($A32,'Enter data here!'!$C$71:$CN$75,4,FALSE)),"",IF('Enter data here!'!$CP$72=0,"",IF(HLOOKUP($A32,'Enter data here!'!$C$71:$CN$75,4,FALSE)=0,"",(HLOOKUP($A32,'Enter data here!'!$C$71:$CN$75,5,FALSE)))))</f>
        <v/>
      </c>
      <c r="AG32" s="43" t="str">
        <f>IF(ISERROR(HLOOKUP($A32,'Enter data here!'!$C$71:$CN$75,4,FALSE)),"",IF('Enter data here!'!$CP$72=0,"",IF(HLOOKUP($A32,'Enter data here!'!$C$71:$CN$75,4,FALSE)=0,"",(HLOOKUP($A32,'Enter data here!'!$C$71:$CN$75,2,FALSE)))))</f>
        <v/>
      </c>
      <c r="AH32" s="43" t="str">
        <f>IF(ISERROR(HLOOKUP($A32,'Enter data here!'!$C$71:$CN$75,4,FALSE)),"",IF('Enter data here!'!$CP$72=0,"",IF(HLOOKUP($A32,'Enter data here!'!$C$71:$CN$75,4,FALSE)=0,"",(HLOOKUP($A32,'Enter data here!'!$C$71:$CN$75,4,FALSE)))))</f>
        <v/>
      </c>
      <c r="AI32" s="43" t="str">
        <f>IF(ISERROR(HLOOKUP($A32,'Enter data here!'!$C$76:$CN$80,4,FALSE)),"",IF('Enter data here!'!$CP$77=0,"",IF(HLOOKUP($A32,'Enter data here!'!$C$76:$CN$80,4,FALSE)=0,"",(HLOOKUP($A32,'Enter data here!'!$C$76:$CN$80,5,FALSE)))))</f>
        <v/>
      </c>
      <c r="AJ32" s="43" t="str">
        <f>IF(ISERROR(HLOOKUP($A32,'Enter data here!'!$C$76:$CN$80,4,FALSE)),"",IF('Enter data here!'!$CP$77=0,"",IF(HLOOKUP($A32,'Enter data here!'!$C$76:$CN$80,4,FALSE)=0,"",(HLOOKUP($A32,'Enter data here!'!$C$76:$CN$80,2,FALSE)))))</f>
        <v/>
      </c>
      <c r="AK32" s="43" t="str">
        <f>IF(ISERROR(HLOOKUP($A32,'Enter data here!'!$C$76:$CN$80,4,FALSE)),"",IF('Enter data here!'!$CP$77=0,"",IF(HLOOKUP($A32,'Enter data here!'!$C$76:$CN$80,4,FALSE)=0,"",(HLOOKUP($A32,'Enter data here!'!$C$76:$CN$80,4,FALSE)))))</f>
        <v/>
      </c>
      <c r="AL32" s="43" t="str">
        <f>IF(ISERROR(HLOOKUP($A32,'Enter data here!'!$C$81:$CN$85,4,FALSE)),"",IF('Enter data here!'!$CP$82=0,"",IF(HLOOKUP($A32,'Enter data here!'!$C$81:$CN$85,4,FALSE)=0,"",(HLOOKUP($A32,'Enter data here!'!$C$81:$CN$85,5,FALSE)))))</f>
        <v/>
      </c>
      <c r="AM32" s="43" t="str">
        <f>IF(ISERROR(HLOOKUP($A32,'Enter data here!'!$C$81:$CN$85,4,FALSE)),"",IF('Enter data here!'!$CP$82=0,"",IF(HLOOKUP($A32,'Enter data here!'!$C$81:$CN$85,4,FALSE)=0,"",(HLOOKUP($A32,'Enter data here!'!$C$81:$CN$85,2,FALSE)))))</f>
        <v/>
      </c>
      <c r="AN32" s="43" t="str">
        <f>IF(ISERROR(HLOOKUP($A32,'Enter data here!'!$C$81:$CN$85,4,FALSE)),"",IF('Enter data here!'!$CP$82=0,"",IF(HLOOKUP($A32,'Enter data here!'!$C$81:$CN$85,4,FALSE)=0,"",(HLOOKUP($A32,'Enter data here!'!$C$81:$CN$85,4,FALSE)))))</f>
        <v/>
      </c>
      <c r="AO32" s="43" t="str">
        <f>IF(ISERROR(HLOOKUP($A32,'Enter data here!'!$C$86:$CN$90,4,FALSE)),"",IF('Enter data here!'!$CP$87=0,"",IF(HLOOKUP($A32,'Enter data here!'!$C$86:$CN$90,4,FALSE)=0,"",(HLOOKUP($A32,'Enter data here!'!$C$86:$CN$90,5,FALSE)))))</f>
        <v/>
      </c>
      <c r="AP32" s="43" t="str">
        <f>IF(ISERROR(HLOOKUP($A32,'Enter data here!'!$C$86:$CN$90,4,FALSE)),"",IF('Enter data here!'!$CP$87=0,"",IF(HLOOKUP($A32,'Enter data here!'!$C$86:$CN$90,4,FALSE)=0,"",(HLOOKUP($A32,'Enter data here!'!$C$86:$CN$90,2,FALSE)))))</f>
        <v/>
      </c>
      <c r="AQ32" s="43" t="str">
        <f>IF(ISERROR(HLOOKUP($A32,'Enter data here!'!$C$86:$CN$90,4,FALSE)),"",IF('Enter data here!'!$CP$87=0,"",IF(HLOOKUP($A32,'Enter data here!'!$C$86:$CN$90,4,FALSE)=0,"",(HLOOKUP($A32,'Enter data here!'!$C$86:$CN$90,4,FALSE)))))</f>
        <v/>
      </c>
      <c r="AR32" s="43" t="str">
        <f>IF(ISERROR(HLOOKUP($A32,'Enter data here!'!$C$91:$CN$95,4,FALSE)),"",IF('Enter data here!'!$CP$92=0,"",IF(HLOOKUP($A32,'Enter data here!'!$C$91:$CN$95,4,FALSE)=0,"",(HLOOKUP($A32,'Enter data here!'!$C$91:$CN$95,5,FALSE)))))</f>
        <v/>
      </c>
      <c r="AS32" s="43" t="str">
        <f>IF(ISERROR(HLOOKUP($A32,'Enter data here!'!$C$91:$CN$95,4,FALSE)),"",IF('Enter data here!'!$CP$92=0,"",IF(HLOOKUP($A32,'Enter data here!'!$C$91:$CN$95,4,FALSE)=0,"",(HLOOKUP($A32,'Enter data here!'!$C$91:$CN$95,2,FALSE)))))</f>
        <v/>
      </c>
      <c r="AT32" s="43" t="str">
        <f>IF(ISERROR(HLOOKUP($A32,'Enter data here!'!$C$91:$CN$95,4,FALSE)),"",IF('Enter data here!'!$CP$92=0,"",IF(HLOOKUP($A32,'Enter data here!'!$C$91:$CN$95,4,FALSE)=0,"",(HLOOKUP($A32,'Enter data here!'!$C$91:$CN$95,4,FALSE)))))</f>
        <v/>
      </c>
      <c r="AU32" s="43" t="str">
        <f>IF(ISERROR(HLOOKUP($A32,'Enter data here!'!$C$96:$CN$100,4,FALSE)),"",IF('Enter data here!'!$CP$97=0,"",IF(HLOOKUP($A32,'Enter data here!'!$C$96:$CN$100,4,FALSE)=0,"",(HLOOKUP($A32,'Enter data here!'!$C$96:$CN$100,5,FALSE)))))</f>
        <v/>
      </c>
      <c r="AV32" s="43" t="str">
        <f>IF(ISERROR(HLOOKUP($A32,'Enter data here!'!$C$96:$CN$100,4,FALSE)),"",IF('Enter data here!'!$CP$97=0,"",IF(HLOOKUP($A32,'Enter data here!'!$C$96:$CN$100,4,FALSE)=0,"",(HLOOKUP($A32,'Enter data here!'!$C$96:$CN$100,2,FALSE)))))</f>
        <v/>
      </c>
      <c r="AW32" s="43" t="str">
        <f>IF(ISERROR(HLOOKUP($A32,'Enter data here!'!$C$96:$CN$100,4,FALSE)),"",IF('Enter data here!'!$CP$97=0,"",IF(HLOOKUP($A32,'Enter data here!'!$C$96:$CN$100,4,FALSE)=0,"",(HLOOKUP($A32,'Enter data here!'!$C$96:$CN$100,4,FALSE)))))</f>
        <v/>
      </c>
      <c r="AX32" s="43" t="str">
        <f>IF(ISERROR(HLOOKUP($A32,'Enter data here!'!$C$101:$CN$105,4,FALSE)),"",IF('Enter data here!'!$CP$102=0,"",IF(HLOOKUP($A32,'Enter data here!'!$C$101:$CN$105,4,FALSE)=0,"",(HLOOKUP($A32,'Enter data here!'!$C$101:$CN$105,5,FALSE)))))</f>
        <v/>
      </c>
      <c r="AY32" s="43" t="str">
        <f>IF(ISERROR(HLOOKUP($A32,'Enter data here!'!$C$101:$CN$105,4,FALSE)),"",IF('Enter data here!'!$CP$102=0,"",IF(HLOOKUP($A32,'Enter data here!'!$C$101:$CN$105,4,FALSE)=0,"",(HLOOKUP($A32,'Enter data here!'!$C$101:$CN$105,2,FALSE)))))</f>
        <v/>
      </c>
      <c r="AZ32" s="43" t="str">
        <f>IF(ISERROR(HLOOKUP($A32,'Enter data here!'!$C$101:$CN$105,4,FALSE)),"",IF('Enter data here!'!$CP$102=0,"",IF(HLOOKUP($A32,'Enter data here!'!$C$101:$CN$105,4,FALSE)=0,"",(HLOOKUP($A32,'Enter data here!'!$C$101:$CN$105,4,FALSE)))))</f>
        <v/>
      </c>
      <c r="BA32" s="43" t="str">
        <f>IF(ISERROR(HLOOKUP($A32,'Enter data here!'!$C$106:$CN$110,4,FALSE)),"",IF('Enter data here!'!$CP$107=0,"",IF(HLOOKUP($A32,'Enter data here!'!$C$106:$CN$110,4,FALSE)=0,"",(HLOOKUP($A32,'Enter data here!'!$C$106:$CN$110,5,FALSE)))))</f>
        <v/>
      </c>
      <c r="BB32" s="43" t="str">
        <f>IF(ISERROR(HLOOKUP($A32,'Enter data here!'!$C$106:$CN$110,4,FALSE)),"",IF('Enter data here!'!$CP$107=0,"",IF(HLOOKUP($A32,'Enter data here!'!$C$106:$CN$110,4,FALSE)=0,"",(HLOOKUP($A32,'Enter data here!'!$C$106:$CN$110,2,FALSE)))))</f>
        <v/>
      </c>
      <c r="BC32" s="43" t="str">
        <f>IF(ISERROR(HLOOKUP($A32,'Enter data here!'!$C$106:$CN$110,4,FALSE)),"",IF('Enter data here!'!$CP$107=0,"",IF(HLOOKUP($A32,'Enter data here!'!$C$106:$CN$110,4,FALSE)=0,"",(HLOOKUP($A32,'Enter data here!'!$C$106:$CN$110,4,FALSE)))))</f>
        <v/>
      </c>
      <c r="BD32" s="43" t="str">
        <f>IF(ISERROR(HLOOKUP($A32,'Enter data here!'!$C$111:$CN$115,4,FALSE)),"",IF('Enter data here!'!$CP$112=0,"",IF(HLOOKUP($A32,'Enter data here!'!$C$111:$CN$115,4,FALSE)=0,"",(HLOOKUP($A32,'Enter data here!'!$C$111:$CN$115,5,FALSE)))))</f>
        <v/>
      </c>
      <c r="BE32" s="43" t="str">
        <f>IF(ISERROR(HLOOKUP($A32,'Enter data here!'!$C$111:$CN$115,4,FALSE)),"",IF('Enter data here!'!$CP$112=0,"",IF(HLOOKUP($A32,'Enter data here!'!$C$111:$CN$115,4,FALSE)=0,"",(HLOOKUP($A32,'Enter data here!'!$C$111:$CN$115,2,FALSE)))))</f>
        <v/>
      </c>
      <c r="BF32" s="43" t="str">
        <f>IF(ISERROR(HLOOKUP($A32,'Enter data here!'!$C$111:$CN$115,4,FALSE)),"",IF('Enter data here!'!$CP$112=0,"",IF(HLOOKUP($A32,'Enter data here!'!$C$111:$CN$115,4,FALSE)=0,"",(HLOOKUP($A32,'Enter data here!'!$C$111:$CN$115,4,FALSE)))))</f>
        <v/>
      </c>
      <c r="BG32" s="43" t="str">
        <f>IF(ISERROR(HLOOKUP($A32,'Enter data here!'!$C$116:$CN$120,4,FALSE)),"",IF('Enter data here!'!$CP$117=0,"",IF(HLOOKUP($A32,'Enter data here!'!$C$116:$CN$120,4,FALSE)=0,"",(HLOOKUP($A32,'Enter data here!'!$C$116:$CN$120,5,FALSE)))))</f>
        <v/>
      </c>
      <c r="BH32" s="53" t="str">
        <f>IF(ISERROR(HLOOKUP($A32,'Enter data here!'!$C$116:$CN$120,4,FALSE)),"",IF('Enter data here!'!$CP$117=0,"",IF(HLOOKUP($A32,'Enter data here!'!$C$116:$CN$120,4,FALSE)=0,"",(HLOOKUP($A32,'Enter data here!'!$C$116:$CN$120,2,FALSE)))))</f>
        <v/>
      </c>
      <c r="BI32" s="53" t="str">
        <f>IF(ISERROR(HLOOKUP($A32,'Enter data here!'!$C$116:$CN$120,4,FALSE)),"",IF('Enter data here!'!$CP$117=0,"",IF(HLOOKUP($A32,'Enter data here!'!$C$116:$CN$120,4,FALSE)=0,"",(HLOOKUP($A32,'Enter data here!'!$C$116:$CN$120,4,FALSE)))))</f>
        <v/>
      </c>
      <c r="BJ32" s="53" t="str">
        <f>IF(ISERROR(HLOOKUP($A32,'Enter data here!'!$C$121:$CN$125,4,FALSE)),"",IF('Enter data here!'!$CP$122=0,"",IF(HLOOKUP($A32,'Enter data here!'!$C$121:$CN$125,4,FALSE)=0,"",(HLOOKUP($A32,'Enter data here!'!$C$121:$CN$125,5,FALSE)))))</f>
        <v/>
      </c>
      <c r="BK32" s="53" t="str">
        <f>IF(ISERROR(HLOOKUP($A32,'Enter data here!'!$C$121:$CN$125,4,FALSE)),"",IF('Enter data here!'!$CP$122=0,"",IF(HLOOKUP($A32,'Enter data here!'!$C$121:$CN$125,4,FALSE)=0,"",(HLOOKUP($A32,'Enter data here!'!$C$121:$CN$125,2,FALSE)))))</f>
        <v/>
      </c>
      <c r="BL32" s="53" t="str">
        <f>IF(ISERROR(HLOOKUP($A32,'Enter data here!'!$C$121:$CN$125,4,FALSE)),"",IF('Enter data here!'!$CP$122=0,"",IF(HLOOKUP($A32,'Enter data here!'!$C$121:$CN$125,4,FALSE)=0,"",(HLOOKUP($A32,'Enter data here!'!$C$121:$CN$125,4,FALSE)))))</f>
        <v/>
      </c>
      <c r="BM32" s="53" t="str">
        <f>IF(ISERROR(HLOOKUP($A32,'Enter data here!'!$C$126:$CN$130,4,FALSE)),"",IF('Enter data here!'!$CP$127=0,"",IF(HLOOKUP($A32,'Enter data here!'!$C$126:$CN$130,4,FALSE)=0,"",(HLOOKUP($A32,'Enter data here!'!$C$126:$CN$130,5,FALSE)))))</f>
        <v/>
      </c>
      <c r="BN32" s="53" t="str">
        <f>IF(ISERROR(HLOOKUP($A32,'Enter data here!'!$C$126:$CN$130,4,FALSE)),"",IF('Enter data here!'!$CP$127=0,"",IF(HLOOKUP($A32,'Enter data here!'!$C$126:$CN$130,4,FALSE)=0,"",(HLOOKUP($A32,'Enter data here!'!$C$126:$CN$130,2,FALSE)))))</f>
        <v/>
      </c>
      <c r="BO32" s="53" t="str">
        <f>IF(ISERROR(HLOOKUP($A32,'Enter data here!'!$C$126:$CN$130,4,FALSE)),"",IF('Enter data here!'!$CP$127=0,"",IF(HLOOKUP($A32,'Enter data here!'!$C$126:$CN$130,4,FALSE)=0,"",(HLOOKUP($A32,'Enter data here!'!$C$126:$CN$130,4,FALSE)))))</f>
        <v/>
      </c>
      <c r="BP32" s="53" t="str">
        <f>IF(ISERROR(HLOOKUP($A32,'Enter data here!'!$C$131:$CN$135,4,FALSE)),"",IF('Enter data here!'!$CP$132=0,"",IF(HLOOKUP($A32,'Enter data here!'!$C$131:$CN$135,4,FALSE)=0,"",(HLOOKUP($A32,'Enter data here!'!$C$131:$CN$135,5,FALSE)))))</f>
        <v/>
      </c>
      <c r="BQ32" s="53" t="str">
        <f>IF(ISERROR(HLOOKUP($A32,'Enter data here!'!$C$131:$CN$135,4,FALSE)),"",IF('Enter data here!'!$CP$132=0,"",IF(HLOOKUP($A32,'Enter data here!'!$C$131:$CN$135,4,FALSE)=0,"",(HLOOKUP($A32,'Enter data here!'!$C$131:$CN$135,2,FALSE)))))</f>
        <v/>
      </c>
      <c r="BR32" s="53" t="str">
        <f>IF(ISERROR(HLOOKUP($A32,'Enter data here!'!$C$131:$CN$135,4,FALSE)),"",IF('Enter data here!'!$CP$132=0,"",IF(HLOOKUP($A32,'Enter data here!'!$C$131:$CN$135,4,FALSE)=0,"",(HLOOKUP($A32,'Enter data here!'!$C$131:$CN$135,4,FALSE)))))</f>
        <v/>
      </c>
      <c r="BS32" s="53" t="str">
        <f>IF(ISERROR(HLOOKUP($A32,'Enter data here!'!$C$136:$CN$140,4,FALSE)),"",IF('Enter data here!'!$CP$137=0,"",IF(HLOOKUP($A32,'Enter data here!'!$C$136:$CN$140,4,FALSE)=0,"",(HLOOKUP($A32,'Enter data here!'!$C$136:$CN$140,5,FALSE)))))</f>
        <v/>
      </c>
      <c r="BT32" s="53" t="str">
        <f>IF(ISERROR(HLOOKUP($A32,'Enter data here!'!$C$136:$CN$140,4,FALSE)),"",IF('Enter data here!'!$CP$137=0,"",IF(HLOOKUP($A32,'Enter data here!'!$C$136:$CN$140,4,FALSE)=0,"",(HLOOKUP($A32,'Enter data here!'!$C$136:$CN$140,2,FALSE)))))</f>
        <v/>
      </c>
      <c r="BU32" s="53" t="str">
        <f>IF(ISERROR(HLOOKUP($A32,'Enter data here!'!$C$136:$CN$140,4,FALSE)),"",IF('Enter data here!'!$CP$137=0,"",IF(HLOOKUP($A32,'Enter data here!'!$C$136:$CN$140,4,FALSE)=0,"",(HLOOKUP($A32,'Enter data here!'!$C$136:$CN$140,4,FALSE)))))</f>
        <v/>
      </c>
      <c r="BV32" s="53" t="str">
        <f>IF(ISERROR(HLOOKUP($A32,'Enter data here!'!$C$141:$CN$145,4,FALSE)),"",IF('Enter data here!'!$CP$142=0,"",IF(HLOOKUP($A32,'Enter data here!'!$C$141:$CN$145,4,FALSE)=0,"",(HLOOKUP($A32,'Enter data here!'!$C$141:$CN$145,5,FALSE)))))</f>
        <v/>
      </c>
      <c r="BW32" s="53" t="str">
        <f>IF(ISERROR(HLOOKUP($A32,'Enter data here!'!$C$141:$CN$145,4,FALSE)),"",IF('Enter data here!'!$CP$142=0,"",IF(HLOOKUP($A32,'Enter data here!'!$C$141:$CN$145,4,FALSE)=0,"",(HLOOKUP($A32,'Enter data here!'!$C$141:$CN$145,2,FALSE)))))</f>
        <v/>
      </c>
      <c r="BX32" s="53" t="str">
        <f>IF(ISERROR(HLOOKUP($A32,'Enter data here!'!$C$141:$CN$145,4,FALSE)),"",IF('Enter data here!'!$CP$142=0,"",IF(HLOOKUP($A32,'Enter data here!'!$C$141:$CN$145,4,FALSE)=0,"",(HLOOKUP($A32,'Enter data here!'!$C$141:$CN$145,4,FALSE)))))</f>
        <v/>
      </c>
      <c r="BY32" s="53" t="str">
        <f>IF(ISERROR(HLOOKUP($A32,'Enter data here!'!$C$146:$CN$150,4,FALSE)),"",IF('Enter data here!'!$CP$147=0,"",IF(HLOOKUP($A32,'Enter data here!'!$C$146:$CN$150,4,FALSE)=0,"",(HLOOKUP($A32,'Enter data here!'!$C$146:$CN$150,5,FALSE)))))</f>
        <v/>
      </c>
      <c r="BZ32" s="53" t="str">
        <f>IF(ISERROR(HLOOKUP($A32,'Enter data here!'!$C$146:$CN$150,4,FALSE)),"",IF('Enter data here!'!$CP$147=0,"",IF(HLOOKUP($A32,'Enter data here!'!$C$146:$CN$150,4,FALSE)=0,"",(HLOOKUP($A32,'Enter data here!'!$C$146:$CN$150,2,FALSE)))))</f>
        <v/>
      </c>
      <c r="CA32" s="53" t="str">
        <f>IF(ISERROR(HLOOKUP($A32,'Enter data here!'!$C$146:$CN$150,4,FALSE)),"",IF('Enter data here!'!$CP$147=0,"",IF(HLOOKUP($A32,'Enter data here!'!$C$146:$CN$150,4,FALSE)=0,"",(HLOOKUP($A32,'Enter data here!'!$C$146:$CN$150,4,FALSE)))))</f>
        <v/>
      </c>
      <c r="CB32" s="53" t="str">
        <f>IF(ISERROR(HLOOKUP($A32,'Enter data here!'!$C$151:$CN$155,4,FALSE)),"",IF('Enter data here!'!$CP$152=0,"",IF(HLOOKUP($A32,'Enter data here!'!$C$151:$CN$155,4,FALSE)=0,"",(HLOOKUP($A32,'Enter data here!'!$C$151:$CN$155,5,FALSE)))))</f>
        <v/>
      </c>
      <c r="CC32" s="53" t="str">
        <f>IF(ISERROR(HLOOKUP($A32,'Enter data here!'!$C$151:$CN$155,4,FALSE)),"",IF('Enter data here!'!$CP$152=0,"",IF(HLOOKUP($A32,'Enter data here!'!$C$151:$CN$155,4,FALSE)=0,"",(HLOOKUP($A32,'Enter data here!'!$C$151:$CN$155,2,FALSE)))))</f>
        <v/>
      </c>
      <c r="CD32" s="53" t="str">
        <f>IF(ISERROR(HLOOKUP($A32,'Enter data here!'!$C$151:$CN$155,4,FALSE)),"",IF('Enter data here!'!$CP$152=0,"",IF(HLOOKUP($A32,'Enter data here!'!$C$151:$CN$155,4,FALSE)=0,"",(HLOOKUP($A32,'Enter data here!'!$C$151:$CN$155,4,FALSE)))))</f>
        <v/>
      </c>
      <c r="CE32" s="53" t="str">
        <f>IF(ISERROR(HLOOKUP($A32,'Enter data here!'!$C$156:$CN$160,4,FALSE)),"",IF('Enter data here!'!$CP$157=0,"",IF(HLOOKUP($A32,'Enter data here!'!$C$156:$CN$160,4,FALSE)=0,"",(HLOOKUP($A32,'Enter data here!'!$C$156:$CN$160,5,FALSE)))))</f>
        <v/>
      </c>
      <c r="CF32" s="53" t="str">
        <f>IF(ISERROR(HLOOKUP($A32,'Enter data here!'!$C$156:$CN$160,4,FALSE)),"",IF('Enter data here!'!$CP$157=0,"",IF(HLOOKUP($A32,'Enter data here!'!$C$156:$CN$160,4,FALSE)=0,"",(HLOOKUP($A32,'Enter data here!'!$C$156:$CN$160,2,FALSE)))))</f>
        <v/>
      </c>
      <c r="CG32" s="53" t="str">
        <f>IF(ISERROR(HLOOKUP($A32,'Enter data here!'!$C$156:$CN$160,4,FALSE)),"",IF('Enter data here!'!$CP$157=0,"",IF(HLOOKUP($A32,'Enter data here!'!$C$156:$CN$160,4,FALSE)=0,"",(HLOOKUP($A32,'Enter data here!'!$C$156:$CN$160,4,FALSE)))))</f>
        <v/>
      </c>
      <c r="CH32" s="53" t="str">
        <f>IF(ISERROR(HLOOKUP($A32,'Enter data here!'!$C$161:$CN$165,4,FALSE)),"",IF('Enter data here!'!$CP$162=0,"",IF(HLOOKUP($A32,'Enter data here!'!$C$161:$CN$165,4,FALSE)=0,"",(HLOOKUP($A32,'Enter data here!'!$C$161:$CN$165,5,FALSE)))))</f>
        <v/>
      </c>
      <c r="CI32" s="53" t="str">
        <f>IF(ISERROR(HLOOKUP($A32,'Enter data here!'!$C$161:$CN$165,4,FALSE)),"",IF('Enter data here!'!$CP$162=0,"",IF(HLOOKUP($A32,'Enter data here!'!$C$161:$CN$165,4,FALSE)=0,"",(HLOOKUP($A32,'Enter data here!'!$C$161:$CN$165,2,FALSE)))))</f>
        <v/>
      </c>
      <c r="CJ32" s="53" t="str">
        <f>IF(ISERROR(HLOOKUP($A32,'Enter data here!'!$C$161:$CN$165,4,FALSE)),"",IF('Enter data here!'!$CP$162=0,"",IF(HLOOKUP($A32,'Enter data here!'!$C$161:$CN$165,4,FALSE)=0,"",(HLOOKUP($A32,'Enter data here!'!$C$161:$CN$165,4,FALSE)))))</f>
        <v/>
      </c>
      <c r="CK32" s="53" t="str">
        <f>IF(ISERROR(HLOOKUP($A32,'Enter data here!'!$C$166:$CN$170,4,FALSE)),"",IF('Enter data here!'!$CP$167=0,"",IF(HLOOKUP($A32,'Enter data here!'!$C$166:$CN$170,4,FALSE)=0,"",(HLOOKUP($A32,'Enter data here!'!$C$166:$CN$170,5,FALSE)))))</f>
        <v/>
      </c>
      <c r="CL32" s="53" t="str">
        <f>IF(ISERROR(HLOOKUP($A32,'Enter data here!'!$C$166:$CN$170,4,FALSE)),"",IF('Enter data here!'!$CP$167=0,"",IF(HLOOKUP($A32,'Enter data here!'!$C$166:$CN$170,4,FALSE)=0,"",(HLOOKUP($A32,'Enter data here!'!$C$166:$CN$170,2,FALSE)))))</f>
        <v/>
      </c>
      <c r="CM32" s="53" t="str">
        <f>IF(ISERROR(HLOOKUP($A32,'Enter data here!'!$C$166:$CN$170,4,FALSE)),"",IF('Enter data here!'!$CP$167=0,"",IF(HLOOKUP($A32,'Enter data here!'!$C$166:$CN$170,4,FALSE)=0,"",(HLOOKUP($A32,'Enter data here!'!$C$166:$CN$170,4,FALSE)))))</f>
        <v/>
      </c>
      <c r="CN32" s="53" t="str">
        <f>IF(ISERROR(HLOOKUP($A32,'Enter data here!'!$C$171:$CN$175,4,FALSE)),"",IF('Enter data here!'!$CP$172=0,"",IF(HLOOKUP($A32,'Enter data here!'!$C$171:$CN$175,4,FALSE)=0,"",(HLOOKUP($A32,'Enter data here!'!$C$171:$CN$175,5,FALSE)))))</f>
        <v/>
      </c>
      <c r="CO32" s="53" t="str">
        <f>IF(ISERROR(HLOOKUP($A32,'Enter data here!'!$C$171:$CN$175,4,FALSE)),"",IF('Enter data here!'!$CP$172=0,"",IF(HLOOKUP($A32,'Enter data here!'!$C$171:$CN$175,4,FALSE)=0,"",(HLOOKUP($A32,'Enter data here!'!$C$171:$CN$175,2,FALSE)))))</f>
        <v/>
      </c>
      <c r="CP32" s="53" t="str">
        <f>IF(ISERROR(HLOOKUP($A32,'Enter data here!'!$C$171:$CN$175,4,FALSE)),"",IF('Enter data here!'!$CP$172=0,"",IF(HLOOKUP($A32,'Enter data here!'!$C$171:$CN$175,4,FALSE)=0,"",(HLOOKUP($A32,'Enter data here!'!$C$171:$CN$175,4,FALSE)))))</f>
        <v/>
      </c>
      <c r="CQ32" s="53" t="str">
        <f>IF(ISERROR(HLOOKUP($A32,'Enter data here!'!$C$176:$CN$180,4,FALSE)),"",IF('Enter data here!'!$CP$177=0,"",IF(HLOOKUP($A32,'Enter data here!'!$C$176:$CN$180,4,FALSE)=0,"",(HLOOKUP($A32,'Enter data here!'!$C$176:$CN$180,5,FALSE)))))</f>
        <v/>
      </c>
      <c r="CR32" s="53" t="str">
        <f>IF(ISERROR(HLOOKUP($A32,'Enter data here!'!$C$176:$CN$180,4,FALSE)),"",IF('Enter data here!'!$CP$177=0,"",IF(HLOOKUP($A32,'Enter data here!'!$C$176:$CN$180,4,FALSE)=0,"",(HLOOKUP($A32,'Enter data here!'!$C$176:$CN$180,2,FALSE)))))</f>
        <v/>
      </c>
      <c r="CS32" s="53" t="str">
        <f>IF(ISERROR(HLOOKUP($A32,'Enter data here!'!$C$176:$CN$180,4,FALSE)),"",IF('Enter data here!'!$CP$177=0,"",IF(HLOOKUP($A32,'Enter data here!'!$C$176:$CN$180,4,FALSE)=0,"",(HLOOKUP($A32,'Enter data here!'!$C$176:$CN$180,4,FALSE)))))</f>
        <v/>
      </c>
      <c r="CT32" s="53" t="str">
        <f>IF(ISERROR(HLOOKUP($A32,'Enter data here!'!$C$181:$CN$185,4,FALSE)),"",IF('Enter data here!'!$CP$182=0,"",IF(HLOOKUP($A32,'Enter data here!'!$C$181:$CN$185,4,FALSE)=0,"",(HLOOKUP($A32,'Enter data here!'!$C$181:$CN$185,5,FALSE)))))</f>
        <v/>
      </c>
      <c r="CU32" s="53" t="str">
        <f>IF(ISERROR(HLOOKUP($A32,'Enter data here!'!$C$181:$CN$185,4,FALSE)),"",IF('Enter data here!'!$CP$182=0,"",IF(HLOOKUP($A32,'Enter data here!'!$C$181:$CN$185,4,FALSE)=0,"",(HLOOKUP($A32,'Enter data here!'!$C$181:$CN$185,2,FALSE)))))</f>
        <v/>
      </c>
      <c r="CV32" s="53" t="str">
        <f>IF(ISERROR(HLOOKUP($A32,'Enter data here!'!$C$181:$CN$185,4,FALSE)),"",IF('Enter data here!'!$CP$182=0,"",IF(HLOOKUP($A32,'Enter data here!'!$C$181:$CN$185,4,FALSE)=0,"",(HLOOKUP($A32,'Enter data here!'!$C$181:$CN$185,4,FALSE)))))</f>
        <v/>
      </c>
      <c r="CW32" s="53" t="str">
        <f>IF(ISERROR(HLOOKUP($A32,'Enter data here!'!$C$186:$CN$190,4,FALSE)),"",IF('Enter data here!'!$CP$187=0,"",IF(HLOOKUP($A32,'Enter data here!'!$C$186:$CN$190,4,FALSE)=0,"",(HLOOKUP($A32,'Enter data here!'!$C$186:$CN$190,5,FALSE)))))</f>
        <v/>
      </c>
      <c r="CX32" s="53" t="str">
        <f>IF(ISERROR(HLOOKUP($A32,'Enter data here!'!$C$186:$CN$190,4,FALSE)),"",IF('Enter data here!'!$CP$187=0,"",IF(HLOOKUP($A32,'Enter data here!'!$C$186:$CN$190,4,FALSE)=0,"",(HLOOKUP($A32,'Enter data here!'!$C$186:$CN$190,2,FALSE)))))</f>
        <v/>
      </c>
      <c r="CY32" s="53" t="str">
        <f>IF(ISERROR(HLOOKUP($A32,'Enter data here!'!$C$186:$CN$190,4,FALSE)),"",IF('Enter data here!'!$CP$187=0,"",IF(HLOOKUP($A32,'Enter data here!'!$C$186:$CN$190,4,FALSE)=0,"",(HLOOKUP($A32,'Enter data here!'!$C$186:$CN$190,4,FALSE)))))</f>
        <v/>
      </c>
      <c r="CZ32" s="53" t="str">
        <f>IF(ISERROR(HLOOKUP($A32,'Enter data here!'!$C$191:$CN$195,4,FALSE)),"",IF('Enter data here!'!$CP$192=0,"",IF(HLOOKUP($A32,'Enter data here!'!$C$191:$CN$195,4,FALSE)=0,"",(HLOOKUP($A32,'Enter data here!'!$C$191:$CN$195,5,FALSE)))))</f>
        <v/>
      </c>
      <c r="DA32" s="53" t="str">
        <f>IF(ISERROR(HLOOKUP($A32,'Enter data here!'!$C$191:$CN$195,4,FALSE)),"",IF('Enter data here!'!$CP$192=0,"",IF(HLOOKUP($A32,'Enter data here!'!$C$191:$CN$195,4,FALSE)=0,"",(HLOOKUP($A32,'Enter data here!'!$C$191:$CN$195,2,FALSE)))))</f>
        <v/>
      </c>
      <c r="DB32" s="53" t="str">
        <f>IF(ISERROR(HLOOKUP($A32,'Enter data here!'!$C$191:$CN$195,4,FALSE)),"",IF('Enter data here!'!$CP$192=0,"",IF(HLOOKUP($A32,'Enter data here!'!$C$191:$CN$195,4,FALSE)=0,"",(HLOOKUP($A32,'Enter data here!'!$C$191:$CN$195,4,FALSE)))))</f>
        <v/>
      </c>
      <c r="DC32" s="53" t="str">
        <f>IF(ISERROR(HLOOKUP($A32,'Enter data here!'!$C$196:$CN$200,4,FALSE)),"",IF('Enter data here!'!$CP$197=0,"",IF(HLOOKUP($A32,'Enter data here!'!$C$196:$CN$200,4,FALSE)=0,"",(HLOOKUP($A32,'Enter data here!'!$C$196:$CN$200,5,FALSE)))))</f>
        <v/>
      </c>
      <c r="DD32" s="53" t="str">
        <f>IF(ISERROR(HLOOKUP($A32,'Enter data here!'!$C$196:$CN$200,4,FALSE)),"",IF('Enter data here!'!$CP$197=0,"",IF(HLOOKUP($A32,'Enter data here!'!$C$196:$CN$200,4,FALSE)=0,"",(HLOOKUP($A32,'Enter data here!'!$C$196:$CN$200,2,FALSE)))))</f>
        <v/>
      </c>
      <c r="DE32" s="53" t="str">
        <f>IF(ISERROR(HLOOKUP($A32,'Enter data here!'!$C$196:$CN$200,4,FALSE)),"",IF('Enter data here!'!$CP$197=0,"",IF(HLOOKUP($A32,'Enter data here!'!$C$196:$CN$200,4,FALSE)=0,"",(HLOOKUP($A32,'Enter data here!'!$C$196:$CN$200,4,FALSE)))))</f>
        <v/>
      </c>
      <c r="DF32" s="53" t="str">
        <f>IF(ISERROR(HLOOKUP($A32,'Enter data here!'!$C$201:$CN$205,4,FALSE)),"",IF('Enter data here!'!$CP$202=0,"",IF(HLOOKUP($A32,'Enter data here!'!$C$201:$CN$205,4,FALSE)=0,"",(HLOOKUP($A32,'Enter data here!'!$C$201:$CN$205,5,FALSE)))))</f>
        <v/>
      </c>
      <c r="DG32" s="53" t="str">
        <f>IF(ISERROR(HLOOKUP($A32,'Enter data here!'!$C$201:$CN$205,4,FALSE)),"",IF('Enter data here!'!$CP$202=0,"",IF(HLOOKUP($A32,'Enter data here!'!$C$201:$CN$205,4,FALSE)=0,"",(HLOOKUP($A32,'Enter data here!'!$C$201:$CN$205,2,FALSE)))))</f>
        <v/>
      </c>
      <c r="DH32" s="53" t="str">
        <f>IF(ISERROR(HLOOKUP($A32,'Enter data here!'!$C$201:$CN$205,4,FALSE)),"",IF('Enter data here!'!$CP$202=0,"",IF(HLOOKUP($A32,'Enter data here!'!$C$201:$CN$205,4,FALSE)=0,"",(HLOOKUP($A32,'Enter data here!'!$C$201:$CN$205,4,FALSE)))))</f>
        <v/>
      </c>
      <c r="DI32" s="53" t="str">
        <f>IF(ISERROR(HLOOKUP($A32,'Enter data here!'!$C$206:$CN$210,4,FALSE)),"",IF('Enter data here!'!$CP$207=0,"",IF(HLOOKUP($A32,'Enter data here!'!$C$206:$CN$210,4,FALSE)=0,"",(HLOOKUP($A32,'Enter data here!'!$C$206:$CN$210,5,FALSE)))))</f>
        <v/>
      </c>
      <c r="DJ32" s="53" t="str">
        <f>IF(ISERROR(HLOOKUP($A32,'Enter data here!'!$C$206:$CN$210,4,FALSE)),"",IF('Enter data here!'!$CP$207=0,"",IF(HLOOKUP($A32,'Enter data here!'!$C$206:$CN$210,4,FALSE)=0,"",(HLOOKUP($A32,'Enter data here!'!$C$206:$CN$210,2,FALSE)))))</f>
        <v/>
      </c>
      <c r="DK32" s="53" t="str">
        <f>IF(ISERROR(HLOOKUP($A32,'Enter data here!'!$C$206:$CN$210,4,FALSE)),"",IF('Enter data here!'!$CP$207=0,"",IF(HLOOKUP($A32,'Enter data here!'!$C$206:$CN$210,4,FALSE)=0,"",(HLOOKUP($A32,'Enter data here!'!$C$206:$CN$210,4,FALSE)))))</f>
        <v/>
      </c>
      <c r="DL32" s="53" t="str">
        <f>IF(ISERROR(HLOOKUP($A32,'Enter data here!'!$C$211:$CN$215,4,FALSE)),"",IF('Enter data here!'!$CP$212=0,"",IF(HLOOKUP($A32,'Enter data here!'!$C$211:$CN$215,4,FALSE)=0,"",(HLOOKUP($A32,'Enter data here!'!$C$211:$CN$215,5,FALSE)))))</f>
        <v/>
      </c>
      <c r="DM32" s="53" t="str">
        <f>IF(ISERROR(HLOOKUP($A32,'Enter data here!'!$C$211:$CN$215,4,FALSE)),"",IF('Enter data here!'!$CP$212=0,"",IF(HLOOKUP($A32,'Enter data here!'!$C$211:$CN$215,4,FALSE)=0,"",(HLOOKUP($A32,'Enter data here!'!$C$211:$CN$215,2,FALSE)))))</f>
        <v/>
      </c>
      <c r="DN32" s="53" t="str">
        <f>IF(ISERROR(HLOOKUP($A32,'Enter data here!'!$C$211:$CN$215,4,FALSE)),"",IF('Enter data here!'!$CP$212=0,"",IF(HLOOKUP($A32,'Enter data here!'!$C$211:$CN$215,4,FALSE)=0,"",(HLOOKUP($A32,'Enter data here!'!$C$211:$CN$215,4,FALSE)))))</f>
        <v/>
      </c>
      <c r="DO32" s="53" t="str">
        <f>IF(ISERROR(HLOOKUP($A32,'Enter data here!'!$C$216:$CN$220,4,FALSE)),"",IF('Enter data here!'!$CP$217=0,"",IF(HLOOKUP($A32,'Enter data here!'!$C$216:$CN$220,4,FALSE)=0,"",(HLOOKUP($A32,'Enter data here!'!$C$216:$CN$220,5,FALSE)))))</f>
        <v/>
      </c>
      <c r="DP32" s="53" t="str">
        <f>IF(ISERROR(HLOOKUP($A32,'Enter data here!'!$C$216:$CN$220,4,FALSE)),"",IF('Enter data here!'!$CP$217=0,"",IF(HLOOKUP($A32,'Enter data here!'!$C$216:$CN$220,4,FALSE)=0,"",(HLOOKUP($A32,'Enter data here!'!$C$216:$CN$220,2,FALSE)))))</f>
        <v/>
      </c>
      <c r="DQ32" s="53" t="str">
        <f>IF(ISERROR(HLOOKUP($A32,'Enter data here!'!$C$216:$CN$220,4,FALSE)),"",IF('Enter data here!'!$CP$217=0,"",IF(HLOOKUP($A32,'Enter data here!'!$C$216:$CN$220,4,FALSE)=0,"",(HLOOKUP($A32,'Enter data here!'!$C$216:$CN$220,4,FALSE)))))</f>
        <v/>
      </c>
      <c r="DR32" s="53" t="str">
        <f>IF(ISERROR(HLOOKUP($A32,'Enter data here!'!$C$221:$CN$225,4,FALSE)),"",IF('Enter data here!'!$CP$222=0,"",IF(HLOOKUP($A32,'Enter data here!'!$C$221:$CN$225,4,FALSE)=0,"",(HLOOKUP($A32,'Enter data here!'!$C$221:$CN$225,5,FALSE)))))</f>
        <v/>
      </c>
      <c r="DS32" s="53" t="str">
        <f>IF(ISERROR(HLOOKUP($A32,'Enter data here!'!$C$221:$CN$225,4,FALSE)),"",IF('Enter data here!'!$CP$222=0,"",IF(HLOOKUP($A32,'Enter data here!'!$C$221:$CN$225,4,FALSE)=0,"",(HLOOKUP($A32,'Enter data here!'!$C$221:$CN$225,2,FALSE)))))</f>
        <v/>
      </c>
      <c r="DT32" s="53" t="str">
        <f>IF(ISERROR(HLOOKUP($A32,'Enter data here!'!$C$221:$CN$225,4,FALSE)),"",IF('Enter data here!'!$CP$222=0,"",IF(HLOOKUP($A32,'Enter data here!'!$C$221:$CN$225,4,FALSE)=0,"",(HLOOKUP($A32,'Enter data here!'!$C$221:$CN$225,4,FALSE)))))</f>
        <v/>
      </c>
    </row>
    <row r="33" spans="1:124">
      <c r="A33" s="13">
        <v>24</v>
      </c>
      <c r="B33" s="43" t="str">
        <f>IF(ISERROR(HLOOKUP($A33,'Enter data here!'!$C$21:$CN$25,4,FALSE)),"",IF('Enter data here!'!$CP$22=0,"",IF(HLOOKUP($A33,'Enter data here!'!$C$21:$CN$25,4,FALSE)=0,"",(HLOOKUP($A33,'Enter data here!'!$C$21:$CN$25,5,FALSE)))))</f>
        <v/>
      </c>
      <c r="C33" s="43" t="str">
        <f>IF(ISERROR(HLOOKUP($A33,'Enter data here!'!$C$21:$CN$25,4,FALSE)),"",IF('Enter data here!'!$CP$22=0,"",IF(HLOOKUP($A33,'Enter data here!'!$C$21:$CN$25,4,FALSE)=0,"",(HLOOKUP($A33,'Enter data here!'!$C$21:$CN$25,2,FALSE)))))</f>
        <v/>
      </c>
      <c r="D33" s="43" t="str">
        <f>IF(ISERROR(HLOOKUP($A33,'Enter data here!'!$C$21:$CN$25,4,FALSE)),"",IF('Enter data here!'!$CP$22=0,"",IF(HLOOKUP($A33,'Enter data here!'!$C$21:$CN$25,4,FALSE)=0,"",(HLOOKUP($A33,'Enter data here!'!$C$21:$CN$25,4,FALSE)))))</f>
        <v/>
      </c>
      <c r="E33" s="43" t="str">
        <f ca="1">IF(ISERROR(HLOOKUP($A33,'Enter data here!'!$C$26:$CN$30,4,FALSE)),"",IF('Enter data here!'!$CP$27=0,"",IF(HLOOKUP($A33,'Enter data here!'!$C$26:$CN$30,4,FALSE)=0,"",(HLOOKUP($A33,'Enter data here!'!$C$26:$CN$30,5,FALSE)))))</f>
        <v>George Young</v>
      </c>
      <c r="F33" s="43">
        <f ca="1">IF(ISERROR(HLOOKUP($A33,'Enter data here!'!$C$26:$CN$30,4,FALSE)),"",IF('Enter data here!'!$CP$27=0,"",IF(HLOOKUP($A33,'Enter data here!'!$C$26:$CN$30,4,FALSE)=0,"",(HLOOKUP($A33,'Enter data here!'!$C$26:$CN$30,2,FALSE)))))</f>
        <v>46.65</v>
      </c>
      <c r="G33" s="43">
        <f ca="1">IF(ISERROR(HLOOKUP($A33,'Enter data here!'!$C$26:$CN$30,4,FALSE)),"",IF('Enter data here!'!$CP$27=0,"",IF(HLOOKUP($A33,'Enter data here!'!$C$26:$CN$30,4,FALSE)=0,"",(HLOOKUP($A33,'Enter data here!'!$C$26:$CN$30,4,FALSE)))))</f>
        <v>798.92818863878642</v>
      </c>
      <c r="H33" s="43" t="str">
        <f ca="1">IF(ISERROR(HLOOKUP($A33,'Enter data here!'!$C$31:$CN$35,4,FALSE)),"",IF('Enter data here!'!$CP$32=0,"",IF(HLOOKUP($A33,'Enter data here!'!$C$31:$CN$35,4,FALSE)=0,"",(HLOOKUP($A33,'Enter data here!'!$C$31:$CN$35,5,FALSE)))))</f>
        <v>Tobias Reik</v>
      </c>
      <c r="I33" s="43">
        <f ca="1">IF(ISERROR(HLOOKUP($A33,'Enter data here!'!$C$31:$CN$35,4,FALSE)),"",IF('Enter data here!'!$CP$32=0,"",IF(HLOOKUP($A33,'Enter data here!'!$C$31:$CN$35,4,FALSE)=0,"",(HLOOKUP($A33,'Enter data here!'!$C$31:$CN$35,2,FALSE)))))</f>
        <v>46.68</v>
      </c>
      <c r="J33" s="43">
        <f ca="1">IF(ISERROR(HLOOKUP($A33,'Enter data here!'!$C$31:$CN$35,4,FALSE)),"",IF('Enter data here!'!$CP$32=0,"",IF(HLOOKUP($A33,'Enter data here!'!$C$31:$CN$35,4,FALSE)=0,"",(HLOOKUP($A33,'Enter data here!'!$C$31:$CN$35,4,FALSE)))))</f>
        <v>780.419880034269</v>
      </c>
      <c r="K33" s="43" t="str">
        <f ca="1">IF(ISERROR(HLOOKUP($A33,'Enter data here!'!$C$36:$CN$40,4,FALSE)),"",IF('Enter data here!'!$CP$37=0,"",IF(HLOOKUP($A33,'Enter data here!'!$C$36:$CN$40,4,FALSE)=0,"",(HLOOKUP($A33,'Enter data here!'!$C$36:$CN$40,5,FALSE)))))</f>
        <v>Peter Gunning</v>
      </c>
      <c r="L33" s="43">
        <f ca="1">IF(ISERROR(HLOOKUP($A33,'Enter data here!'!$C$36:$CN$40,4,FALSE)),"",IF('Enter data here!'!$CP$37=0,"",IF(HLOOKUP($A33,'Enter data here!'!$C$36:$CN$40,4,FALSE)=0,"",(HLOOKUP($A33,'Enter data here!'!$C$36:$CN$40,2,FALSE)))))</f>
        <v>46.92</v>
      </c>
      <c r="M33" s="43">
        <f ca="1">IF(ISERROR(HLOOKUP($A33,'Enter data here!'!$C$36:$CN$40,4,FALSE)),"",IF('Enter data here!'!$CP$37=0,"",IF(HLOOKUP($A33,'Enter data here!'!$C$36:$CN$40,4,FALSE)=0,"",(HLOOKUP($A33,'Enter data here!'!$C$36:$CN$40,4,FALSE)))))</f>
        <v>726.98209718668647</v>
      </c>
      <c r="N33" s="43" t="str">
        <f ca="1">IF(ISERROR(HLOOKUP($A33,'Enter data here!'!$C$41:$CN$45,4,FALSE)),"",IF('Enter data here!'!$CP$42=0,"",IF(HLOOKUP($A33,'Enter data here!'!$C$41:$CN$45,4,FALSE)=0,"",(HLOOKUP($A33,'Enter data here!'!$C$41:$CN$45,5,FALSE)))))</f>
        <v>Mark Treble</v>
      </c>
      <c r="O33" s="43">
        <f ca="1">IF(ISERROR(HLOOKUP($A33,'Enter data here!'!$C$41:$CN$45,4,FALSE)),"",IF('Enter data here!'!$CP$42=0,"",IF(HLOOKUP($A33,'Enter data here!'!$C$41:$CN$45,4,FALSE)=0,"",(HLOOKUP($A33,'Enter data here!'!$C$41:$CN$45,2,FALSE)))))</f>
        <v>47.96</v>
      </c>
      <c r="P33" s="43">
        <f ca="1">IF(ISERROR(HLOOKUP($A33,'Enter data here!'!$C$41:$CN$45,4,FALSE)),"",IF('Enter data here!'!$CP$42=0,"",IF(HLOOKUP($A33,'Enter data here!'!$C$41:$CN$45,4,FALSE)=0,"",(HLOOKUP($A33,'Enter data here!'!$C$41:$CN$45,4,FALSE)))))</f>
        <v>779.81651376145237</v>
      </c>
      <c r="Q33" s="43" t="str">
        <f ca="1">IF(ISERROR(HLOOKUP($A33,'Enter data here!'!$C$46:$CN$50,4,FALSE)),"",IF('Enter data here!'!$CP$47=0,"",IF(HLOOKUP($A33,'Enter data here!'!$C$46:$CN$50,4,FALSE)=0,"",(HLOOKUP($A33,'Enter data here!'!$C$46:$CN$50,5,FALSE)))))</f>
        <v>Daniel Schneider</v>
      </c>
      <c r="R33" s="43">
        <f ca="1">IF(ISERROR(HLOOKUP($A33,'Enter data here!'!$C$46:$CN$50,4,FALSE)),"",IF('Enter data here!'!$CP$47=0,"",IF(HLOOKUP($A33,'Enter data here!'!$C$46:$CN$50,4,FALSE)=0,"",(HLOOKUP($A33,'Enter data here!'!$C$46:$CN$50,2,FALSE)))))</f>
        <v>48.89</v>
      </c>
      <c r="S33" s="43">
        <f ca="1">IF(ISERROR(HLOOKUP($A33,'Enter data here!'!$C$46:$CN$50,4,FALSE)),"",IF('Enter data here!'!$CP$47=0,"",IF(HLOOKUP($A33,'Enter data here!'!$C$46:$CN$50,4,FALSE)=0,"",(HLOOKUP($A33,'Enter data here!'!$C$46:$CN$50,4,FALSE)))))</f>
        <v>801.79995909183629</v>
      </c>
      <c r="T33" s="43" t="str">
        <f ca="1">IF(ISERROR(HLOOKUP($A33,'Enter data here!'!$C$51:$CN$55,4,FALSE)),"",IF('Enter data here!'!$CP$52=0,"",IF(HLOOKUP($A33,'Enter data here!'!$C$51:$CN$55,4,FALSE)=0,"",(HLOOKUP($A33,'Enter data here!'!$C$51:$CN$55,5,FALSE)))))</f>
        <v>Thomas Deinert</v>
      </c>
      <c r="U33" s="43">
        <f ca="1">IF(ISERROR(HLOOKUP($A33,'Enter data here!'!$C$51:$CN$55,4,FALSE)),"",IF('Enter data here!'!$CP$52=0,"",IF(HLOOKUP($A33,'Enter data here!'!$C$51:$CN$55,4,FALSE)=0,"",(HLOOKUP($A33,'Enter data here!'!$C$51:$CN$55,2,FALSE)))))</f>
        <v>48.81</v>
      </c>
      <c r="V33" s="43">
        <f ca="1">IF(ISERROR(HLOOKUP($A33,'Enter data here!'!$C$51:$CN$55,4,FALSE)),"",IF('Enter data here!'!$CP$52=0,"",IF(HLOOKUP($A33,'Enter data here!'!$C$51:$CN$55,4,FALSE)=0,"",(HLOOKUP($A33,'Enter data here!'!$C$51:$CN$55,4,FALSE)))))</f>
        <v>781.80700676090248</v>
      </c>
      <c r="W33" s="43" t="str">
        <f ca="1">IF(ISERROR(HLOOKUP($A33,'Enter data here!'!$C$56:$CN$60,4,FALSE)),"",IF('Enter data here!'!$CP$57=0,"",IF(HLOOKUP($A33,'Enter data here!'!$C$56:$CN$60,4,FALSE)=0,"",(HLOOKUP($A33,'Enter data here!'!$C$56:$CN$60,5,FALSE)))))</f>
        <v>Dieter Perlick</v>
      </c>
      <c r="X33" s="43">
        <f ca="1">IF(ISERROR(HLOOKUP($A33,'Enter data here!'!$C$56:$CN$60,4,FALSE)),"",IF('Enter data here!'!$CP$57=0,"",IF(HLOOKUP($A33,'Enter data here!'!$C$56:$CN$60,4,FALSE)=0,"",(HLOOKUP($A33,'Enter data here!'!$C$56:$CN$60,2,FALSE)))))</f>
        <v>47.64</v>
      </c>
      <c r="Y33" s="43">
        <f ca="1">IF(ISERROR(HLOOKUP($A33,'Enter data here!'!$C$56:$CN$60,4,FALSE)),"",IF('Enter data here!'!$CP$57=0,"",IF(HLOOKUP($A33,'Enter data here!'!$C$56:$CN$60,4,FALSE)=0,"",(HLOOKUP($A33,'Enter data here!'!$C$56:$CN$60,4,FALSE)))))</f>
        <v>776.44836272039595</v>
      </c>
      <c r="Z33" s="43" t="str">
        <f>IF(ISERROR(HLOOKUP($A33,'Enter data here!'!$C$61:$CN$65,4,FALSE)),"",IF('Enter data here!'!$CP$62=0,"",IF(HLOOKUP($A33,'Enter data here!'!$C$61:$CN$65,4,FALSE)=0,"",(HLOOKUP($A33,'Enter data here!'!$C$61:$CN$65,5,FALSE)))))</f>
        <v/>
      </c>
      <c r="AA33" s="43" t="str">
        <f>IF(ISERROR(HLOOKUP($A33,'Enter data here!'!$C$61:$CN$65,4,FALSE)),"",IF('Enter data here!'!$CP$62=0,"",IF(HLOOKUP($A33,'Enter data here!'!$C$61:$CN$65,4,FALSE)=0,"",(HLOOKUP($A33,'Enter data here!'!$C$61:$CN$65,2,FALSE)))))</f>
        <v/>
      </c>
      <c r="AB33" s="43" t="str">
        <f>IF(ISERROR(HLOOKUP($A33,'Enter data here!'!$C$61:$CN$65,4,FALSE)),"",IF('Enter data here!'!$CP$62=0,"",IF(HLOOKUP($A33,'Enter data here!'!$C$61:$CN$65,4,FALSE)=0,"",(HLOOKUP($A33,'Enter data here!'!$C$61:$CN$65,4,FALSE)))))</f>
        <v/>
      </c>
      <c r="AC33" s="43" t="str">
        <f>IF(ISERROR(HLOOKUP($A33,'Enter data here!'!$C$66:$CN$70,4,FALSE)),"",IF('Enter data here!'!$CP$67=0,"",IF(HLOOKUP($A33,'Enter data here!'!$C$66:$CN$70,4,FALSE)=0,"",(HLOOKUP($A33,'Enter data here!'!$C$66:$CN$70,5,FALSE)))))</f>
        <v/>
      </c>
      <c r="AD33" s="43" t="str">
        <f>IF(ISERROR(HLOOKUP($A33,'Enter data here!'!$C$66:$CN$70,4,FALSE)),"",IF('Enter data here!'!$CP$67=0,"",IF(HLOOKUP($A33,'Enter data here!'!$C$66:$CN$70,4,FALSE)=0,"",(HLOOKUP($A33,'Enter data here!'!$C$66:$CN$70,2,FALSE)))))</f>
        <v/>
      </c>
      <c r="AE33" s="43" t="str">
        <f>IF(ISERROR(HLOOKUP($A33,'Enter data here!'!$C$66:$CN$70,4,FALSE)),"",IF('Enter data here!'!$CP$67=0,"",IF(HLOOKUP($A33,'Enter data here!'!$C$66:$CN$70,4,FALSE)=0,"",(HLOOKUP($A33,'Enter data here!'!$C$66:$CN$70,4,FALSE)))))</f>
        <v/>
      </c>
      <c r="AF33" s="43" t="str">
        <f>IF(ISERROR(HLOOKUP($A33,'Enter data here!'!$C$71:$CN$75,4,FALSE)),"",IF('Enter data here!'!$CP$72=0,"",IF(HLOOKUP($A33,'Enter data here!'!$C$71:$CN$75,4,FALSE)=0,"",(HLOOKUP($A33,'Enter data here!'!$C$71:$CN$75,5,FALSE)))))</f>
        <v/>
      </c>
      <c r="AG33" s="43" t="str">
        <f>IF(ISERROR(HLOOKUP($A33,'Enter data here!'!$C$71:$CN$75,4,FALSE)),"",IF('Enter data here!'!$CP$72=0,"",IF(HLOOKUP($A33,'Enter data here!'!$C$71:$CN$75,4,FALSE)=0,"",(HLOOKUP($A33,'Enter data here!'!$C$71:$CN$75,2,FALSE)))))</f>
        <v/>
      </c>
      <c r="AH33" s="43" t="str">
        <f>IF(ISERROR(HLOOKUP($A33,'Enter data here!'!$C$71:$CN$75,4,FALSE)),"",IF('Enter data here!'!$CP$72=0,"",IF(HLOOKUP($A33,'Enter data here!'!$C$71:$CN$75,4,FALSE)=0,"",(HLOOKUP($A33,'Enter data here!'!$C$71:$CN$75,4,FALSE)))))</f>
        <v/>
      </c>
      <c r="AI33" s="43" t="str">
        <f>IF(ISERROR(HLOOKUP($A33,'Enter data here!'!$C$76:$CN$80,4,FALSE)),"",IF('Enter data here!'!$CP$77=0,"",IF(HLOOKUP($A33,'Enter data here!'!$C$76:$CN$80,4,FALSE)=0,"",(HLOOKUP($A33,'Enter data here!'!$C$76:$CN$80,5,FALSE)))))</f>
        <v/>
      </c>
      <c r="AJ33" s="43" t="str">
        <f>IF(ISERROR(HLOOKUP($A33,'Enter data here!'!$C$76:$CN$80,4,FALSE)),"",IF('Enter data here!'!$CP$77=0,"",IF(HLOOKUP($A33,'Enter data here!'!$C$76:$CN$80,4,FALSE)=0,"",(HLOOKUP($A33,'Enter data here!'!$C$76:$CN$80,2,FALSE)))))</f>
        <v/>
      </c>
      <c r="AK33" s="43" t="str">
        <f>IF(ISERROR(HLOOKUP($A33,'Enter data here!'!$C$76:$CN$80,4,FALSE)),"",IF('Enter data here!'!$CP$77=0,"",IF(HLOOKUP($A33,'Enter data here!'!$C$76:$CN$80,4,FALSE)=0,"",(HLOOKUP($A33,'Enter data here!'!$C$76:$CN$80,4,FALSE)))))</f>
        <v/>
      </c>
      <c r="AL33" s="43" t="str">
        <f>IF(ISERROR(HLOOKUP($A33,'Enter data here!'!$C$81:$CN$85,4,FALSE)),"",IF('Enter data here!'!$CP$82=0,"",IF(HLOOKUP($A33,'Enter data here!'!$C$81:$CN$85,4,FALSE)=0,"",(HLOOKUP($A33,'Enter data here!'!$C$81:$CN$85,5,FALSE)))))</f>
        <v/>
      </c>
      <c r="AM33" s="43" t="str">
        <f>IF(ISERROR(HLOOKUP($A33,'Enter data here!'!$C$81:$CN$85,4,FALSE)),"",IF('Enter data here!'!$CP$82=0,"",IF(HLOOKUP($A33,'Enter data here!'!$C$81:$CN$85,4,FALSE)=0,"",(HLOOKUP($A33,'Enter data here!'!$C$81:$CN$85,2,FALSE)))))</f>
        <v/>
      </c>
      <c r="AN33" s="43" t="str">
        <f>IF(ISERROR(HLOOKUP($A33,'Enter data here!'!$C$81:$CN$85,4,FALSE)),"",IF('Enter data here!'!$CP$82=0,"",IF(HLOOKUP($A33,'Enter data here!'!$C$81:$CN$85,4,FALSE)=0,"",(HLOOKUP($A33,'Enter data here!'!$C$81:$CN$85,4,FALSE)))))</f>
        <v/>
      </c>
      <c r="AO33" s="43" t="str">
        <f>IF(ISERROR(HLOOKUP($A33,'Enter data here!'!$C$86:$CN$90,4,FALSE)),"",IF('Enter data here!'!$CP$87=0,"",IF(HLOOKUP($A33,'Enter data here!'!$C$86:$CN$90,4,FALSE)=0,"",(HLOOKUP($A33,'Enter data here!'!$C$86:$CN$90,5,FALSE)))))</f>
        <v/>
      </c>
      <c r="AP33" s="43" t="str">
        <f>IF(ISERROR(HLOOKUP($A33,'Enter data here!'!$C$86:$CN$90,4,FALSE)),"",IF('Enter data here!'!$CP$87=0,"",IF(HLOOKUP($A33,'Enter data here!'!$C$86:$CN$90,4,FALSE)=0,"",(HLOOKUP($A33,'Enter data here!'!$C$86:$CN$90,2,FALSE)))))</f>
        <v/>
      </c>
      <c r="AQ33" s="43" t="str">
        <f>IF(ISERROR(HLOOKUP($A33,'Enter data here!'!$C$86:$CN$90,4,FALSE)),"",IF('Enter data here!'!$CP$87=0,"",IF(HLOOKUP($A33,'Enter data here!'!$C$86:$CN$90,4,FALSE)=0,"",(HLOOKUP($A33,'Enter data here!'!$C$86:$CN$90,4,FALSE)))))</f>
        <v/>
      </c>
      <c r="AR33" s="43" t="str">
        <f>IF(ISERROR(HLOOKUP($A33,'Enter data here!'!$C$91:$CN$95,4,FALSE)),"",IF('Enter data here!'!$CP$92=0,"",IF(HLOOKUP($A33,'Enter data here!'!$C$91:$CN$95,4,FALSE)=0,"",(HLOOKUP($A33,'Enter data here!'!$C$91:$CN$95,5,FALSE)))))</f>
        <v/>
      </c>
      <c r="AS33" s="43" t="str">
        <f>IF(ISERROR(HLOOKUP($A33,'Enter data here!'!$C$91:$CN$95,4,FALSE)),"",IF('Enter data here!'!$CP$92=0,"",IF(HLOOKUP($A33,'Enter data here!'!$C$91:$CN$95,4,FALSE)=0,"",(HLOOKUP($A33,'Enter data here!'!$C$91:$CN$95,2,FALSE)))))</f>
        <v/>
      </c>
      <c r="AT33" s="43" t="str">
        <f>IF(ISERROR(HLOOKUP($A33,'Enter data here!'!$C$91:$CN$95,4,FALSE)),"",IF('Enter data here!'!$CP$92=0,"",IF(HLOOKUP($A33,'Enter data here!'!$C$91:$CN$95,4,FALSE)=0,"",(HLOOKUP($A33,'Enter data here!'!$C$91:$CN$95,4,FALSE)))))</f>
        <v/>
      </c>
      <c r="AU33" s="43" t="str">
        <f>IF(ISERROR(HLOOKUP($A33,'Enter data here!'!$C$96:$CN$100,4,FALSE)),"",IF('Enter data here!'!$CP$97=0,"",IF(HLOOKUP($A33,'Enter data here!'!$C$96:$CN$100,4,FALSE)=0,"",(HLOOKUP($A33,'Enter data here!'!$C$96:$CN$100,5,FALSE)))))</f>
        <v/>
      </c>
      <c r="AV33" s="43" t="str">
        <f>IF(ISERROR(HLOOKUP($A33,'Enter data here!'!$C$96:$CN$100,4,FALSE)),"",IF('Enter data here!'!$CP$97=0,"",IF(HLOOKUP($A33,'Enter data here!'!$C$96:$CN$100,4,FALSE)=0,"",(HLOOKUP($A33,'Enter data here!'!$C$96:$CN$100,2,FALSE)))))</f>
        <v/>
      </c>
      <c r="AW33" s="43" t="str">
        <f>IF(ISERROR(HLOOKUP($A33,'Enter data here!'!$C$96:$CN$100,4,FALSE)),"",IF('Enter data here!'!$CP$97=0,"",IF(HLOOKUP($A33,'Enter data here!'!$C$96:$CN$100,4,FALSE)=0,"",(HLOOKUP($A33,'Enter data here!'!$C$96:$CN$100,4,FALSE)))))</f>
        <v/>
      </c>
      <c r="AX33" s="43" t="str">
        <f>IF(ISERROR(HLOOKUP($A33,'Enter data here!'!$C$101:$CN$105,4,FALSE)),"",IF('Enter data here!'!$CP$102=0,"",IF(HLOOKUP($A33,'Enter data here!'!$C$101:$CN$105,4,FALSE)=0,"",(HLOOKUP($A33,'Enter data here!'!$C$101:$CN$105,5,FALSE)))))</f>
        <v/>
      </c>
      <c r="AY33" s="43" t="str">
        <f>IF(ISERROR(HLOOKUP($A33,'Enter data here!'!$C$101:$CN$105,4,FALSE)),"",IF('Enter data here!'!$CP$102=0,"",IF(HLOOKUP($A33,'Enter data here!'!$C$101:$CN$105,4,FALSE)=0,"",(HLOOKUP($A33,'Enter data here!'!$C$101:$CN$105,2,FALSE)))))</f>
        <v/>
      </c>
      <c r="AZ33" s="43" t="str">
        <f>IF(ISERROR(HLOOKUP($A33,'Enter data here!'!$C$101:$CN$105,4,FALSE)),"",IF('Enter data here!'!$CP$102=0,"",IF(HLOOKUP($A33,'Enter data here!'!$C$101:$CN$105,4,FALSE)=0,"",(HLOOKUP($A33,'Enter data here!'!$C$101:$CN$105,4,FALSE)))))</f>
        <v/>
      </c>
      <c r="BA33" s="43" t="str">
        <f>IF(ISERROR(HLOOKUP($A33,'Enter data here!'!$C$106:$CN$110,4,FALSE)),"",IF('Enter data here!'!$CP$107=0,"",IF(HLOOKUP($A33,'Enter data here!'!$C$106:$CN$110,4,FALSE)=0,"",(HLOOKUP($A33,'Enter data here!'!$C$106:$CN$110,5,FALSE)))))</f>
        <v/>
      </c>
      <c r="BB33" s="43" t="str">
        <f>IF(ISERROR(HLOOKUP($A33,'Enter data here!'!$C$106:$CN$110,4,FALSE)),"",IF('Enter data here!'!$CP$107=0,"",IF(HLOOKUP($A33,'Enter data here!'!$C$106:$CN$110,4,FALSE)=0,"",(HLOOKUP($A33,'Enter data here!'!$C$106:$CN$110,2,FALSE)))))</f>
        <v/>
      </c>
      <c r="BC33" s="43" t="str">
        <f>IF(ISERROR(HLOOKUP($A33,'Enter data here!'!$C$106:$CN$110,4,FALSE)),"",IF('Enter data here!'!$CP$107=0,"",IF(HLOOKUP($A33,'Enter data here!'!$C$106:$CN$110,4,FALSE)=0,"",(HLOOKUP($A33,'Enter data here!'!$C$106:$CN$110,4,FALSE)))))</f>
        <v/>
      </c>
      <c r="BD33" s="43" t="str">
        <f>IF(ISERROR(HLOOKUP($A33,'Enter data here!'!$C$111:$CN$115,4,FALSE)),"",IF('Enter data here!'!$CP$112=0,"",IF(HLOOKUP($A33,'Enter data here!'!$C$111:$CN$115,4,FALSE)=0,"",(HLOOKUP($A33,'Enter data here!'!$C$111:$CN$115,5,FALSE)))))</f>
        <v/>
      </c>
      <c r="BE33" s="43" t="str">
        <f>IF(ISERROR(HLOOKUP($A33,'Enter data here!'!$C$111:$CN$115,4,FALSE)),"",IF('Enter data here!'!$CP$112=0,"",IF(HLOOKUP($A33,'Enter data here!'!$C$111:$CN$115,4,FALSE)=0,"",(HLOOKUP($A33,'Enter data here!'!$C$111:$CN$115,2,FALSE)))))</f>
        <v/>
      </c>
      <c r="BF33" s="43" t="str">
        <f>IF(ISERROR(HLOOKUP($A33,'Enter data here!'!$C$111:$CN$115,4,FALSE)),"",IF('Enter data here!'!$CP$112=0,"",IF(HLOOKUP($A33,'Enter data here!'!$C$111:$CN$115,4,FALSE)=0,"",(HLOOKUP($A33,'Enter data here!'!$C$111:$CN$115,4,FALSE)))))</f>
        <v/>
      </c>
      <c r="BG33" s="43" t="str">
        <f>IF(ISERROR(HLOOKUP($A33,'Enter data here!'!$C$116:$CN$120,4,FALSE)),"",IF('Enter data here!'!$CP$117=0,"",IF(HLOOKUP($A33,'Enter data here!'!$C$116:$CN$120,4,FALSE)=0,"",(HLOOKUP($A33,'Enter data here!'!$C$116:$CN$120,5,FALSE)))))</f>
        <v/>
      </c>
      <c r="BH33" s="53" t="str">
        <f>IF(ISERROR(HLOOKUP($A33,'Enter data here!'!$C$116:$CN$120,4,FALSE)),"",IF('Enter data here!'!$CP$117=0,"",IF(HLOOKUP($A33,'Enter data here!'!$C$116:$CN$120,4,FALSE)=0,"",(HLOOKUP($A33,'Enter data here!'!$C$116:$CN$120,2,FALSE)))))</f>
        <v/>
      </c>
      <c r="BI33" s="53" t="str">
        <f>IF(ISERROR(HLOOKUP($A33,'Enter data here!'!$C$116:$CN$120,4,FALSE)),"",IF('Enter data here!'!$CP$117=0,"",IF(HLOOKUP($A33,'Enter data here!'!$C$116:$CN$120,4,FALSE)=0,"",(HLOOKUP($A33,'Enter data here!'!$C$116:$CN$120,4,FALSE)))))</f>
        <v/>
      </c>
      <c r="BJ33" s="53" t="str">
        <f>IF(ISERROR(HLOOKUP($A33,'Enter data here!'!$C$121:$CN$125,4,FALSE)),"",IF('Enter data here!'!$CP$122=0,"",IF(HLOOKUP($A33,'Enter data here!'!$C$121:$CN$125,4,FALSE)=0,"",(HLOOKUP($A33,'Enter data here!'!$C$121:$CN$125,5,FALSE)))))</f>
        <v/>
      </c>
      <c r="BK33" s="53" t="str">
        <f>IF(ISERROR(HLOOKUP($A33,'Enter data here!'!$C$121:$CN$125,4,FALSE)),"",IF('Enter data here!'!$CP$122=0,"",IF(HLOOKUP($A33,'Enter data here!'!$C$121:$CN$125,4,FALSE)=0,"",(HLOOKUP($A33,'Enter data here!'!$C$121:$CN$125,2,FALSE)))))</f>
        <v/>
      </c>
      <c r="BL33" s="53" t="str">
        <f>IF(ISERROR(HLOOKUP($A33,'Enter data here!'!$C$121:$CN$125,4,FALSE)),"",IF('Enter data here!'!$CP$122=0,"",IF(HLOOKUP($A33,'Enter data here!'!$C$121:$CN$125,4,FALSE)=0,"",(HLOOKUP($A33,'Enter data here!'!$C$121:$CN$125,4,FALSE)))))</f>
        <v/>
      </c>
      <c r="BM33" s="53" t="str">
        <f>IF(ISERROR(HLOOKUP($A33,'Enter data here!'!$C$126:$CN$130,4,FALSE)),"",IF('Enter data here!'!$CP$127=0,"",IF(HLOOKUP($A33,'Enter data here!'!$C$126:$CN$130,4,FALSE)=0,"",(HLOOKUP($A33,'Enter data here!'!$C$126:$CN$130,5,FALSE)))))</f>
        <v/>
      </c>
      <c r="BN33" s="53" t="str">
        <f>IF(ISERROR(HLOOKUP($A33,'Enter data here!'!$C$126:$CN$130,4,FALSE)),"",IF('Enter data here!'!$CP$127=0,"",IF(HLOOKUP($A33,'Enter data here!'!$C$126:$CN$130,4,FALSE)=0,"",(HLOOKUP($A33,'Enter data here!'!$C$126:$CN$130,2,FALSE)))))</f>
        <v/>
      </c>
      <c r="BO33" s="53" t="str">
        <f>IF(ISERROR(HLOOKUP($A33,'Enter data here!'!$C$126:$CN$130,4,FALSE)),"",IF('Enter data here!'!$CP$127=0,"",IF(HLOOKUP($A33,'Enter data here!'!$C$126:$CN$130,4,FALSE)=0,"",(HLOOKUP($A33,'Enter data here!'!$C$126:$CN$130,4,FALSE)))))</f>
        <v/>
      </c>
      <c r="BP33" s="53" t="str">
        <f>IF(ISERROR(HLOOKUP($A33,'Enter data here!'!$C$131:$CN$135,4,FALSE)),"",IF('Enter data here!'!$CP$132=0,"",IF(HLOOKUP($A33,'Enter data here!'!$C$131:$CN$135,4,FALSE)=0,"",(HLOOKUP($A33,'Enter data here!'!$C$131:$CN$135,5,FALSE)))))</f>
        <v/>
      </c>
      <c r="BQ33" s="53" t="str">
        <f>IF(ISERROR(HLOOKUP($A33,'Enter data here!'!$C$131:$CN$135,4,FALSE)),"",IF('Enter data here!'!$CP$132=0,"",IF(HLOOKUP($A33,'Enter data here!'!$C$131:$CN$135,4,FALSE)=0,"",(HLOOKUP($A33,'Enter data here!'!$C$131:$CN$135,2,FALSE)))))</f>
        <v/>
      </c>
      <c r="BR33" s="53" t="str">
        <f>IF(ISERROR(HLOOKUP($A33,'Enter data here!'!$C$131:$CN$135,4,FALSE)),"",IF('Enter data here!'!$CP$132=0,"",IF(HLOOKUP($A33,'Enter data here!'!$C$131:$CN$135,4,FALSE)=0,"",(HLOOKUP($A33,'Enter data here!'!$C$131:$CN$135,4,FALSE)))))</f>
        <v/>
      </c>
      <c r="BS33" s="53" t="str">
        <f>IF(ISERROR(HLOOKUP($A33,'Enter data here!'!$C$136:$CN$140,4,FALSE)),"",IF('Enter data here!'!$CP$137=0,"",IF(HLOOKUP($A33,'Enter data here!'!$C$136:$CN$140,4,FALSE)=0,"",(HLOOKUP($A33,'Enter data here!'!$C$136:$CN$140,5,FALSE)))))</f>
        <v/>
      </c>
      <c r="BT33" s="53" t="str">
        <f>IF(ISERROR(HLOOKUP($A33,'Enter data here!'!$C$136:$CN$140,4,FALSE)),"",IF('Enter data here!'!$CP$137=0,"",IF(HLOOKUP($A33,'Enter data here!'!$C$136:$CN$140,4,FALSE)=0,"",(HLOOKUP($A33,'Enter data here!'!$C$136:$CN$140,2,FALSE)))))</f>
        <v/>
      </c>
      <c r="BU33" s="53" t="str">
        <f>IF(ISERROR(HLOOKUP($A33,'Enter data here!'!$C$136:$CN$140,4,FALSE)),"",IF('Enter data here!'!$CP$137=0,"",IF(HLOOKUP($A33,'Enter data here!'!$C$136:$CN$140,4,FALSE)=0,"",(HLOOKUP($A33,'Enter data here!'!$C$136:$CN$140,4,FALSE)))))</f>
        <v/>
      </c>
      <c r="BV33" s="53" t="str">
        <f>IF(ISERROR(HLOOKUP($A33,'Enter data here!'!$C$141:$CN$145,4,FALSE)),"",IF('Enter data here!'!$CP$142=0,"",IF(HLOOKUP($A33,'Enter data here!'!$C$141:$CN$145,4,FALSE)=0,"",(HLOOKUP($A33,'Enter data here!'!$C$141:$CN$145,5,FALSE)))))</f>
        <v/>
      </c>
      <c r="BW33" s="53" t="str">
        <f>IF(ISERROR(HLOOKUP($A33,'Enter data here!'!$C$141:$CN$145,4,FALSE)),"",IF('Enter data here!'!$CP$142=0,"",IF(HLOOKUP($A33,'Enter data here!'!$C$141:$CN$145,4,FALSE)=0,"",(HLOOKUP($A33,'Enter data here!'!$C$141:$CN$145,2,FALSE)))))</f>
        <v/>
      </c>
      <c r="BX33" s="53" t="str">
        <f>IF(ISERROR(HLOOKUP($A33,'Enter data here!'!$C$141:$CN$145,4,FALSE)),"",IF('Enter data here!'!$CP$142=0,"",IF(HLOOKUP($A33,'Enter data here!'!$C$141:$CN$145,4,FALSE)=0,"",(HLOOKUP($A33,'Enter data here!'!$C$141:$CN$145,4,FALSE)))))</f>
        <v/>
      </c>
      <c r="BY33" s="53" t="str">
        <f>IF(ISERROR(HLOOKUP($A33,'Enter data here!'!$C$146:$CN$150,4,FALSE)),"",IF('Enter data here!'!$CP$147=0,"",IF(HLOOKUP($A33,'Enter data here!'!$C$146:$CN$150,4,FALSE)=0,"",(HLOOKUP($A33,'Enter data here!'!$C$146:$CN$150,5,FALSE)))))</f>
        <v/>
      </c>
      <c r="BZ33" s="53" t="str">
        <f>IF(ISERROR(HLOOKUP($A33,'Enter data here!'!$C$146:$CN$150,4,FALSE)),"",IF('Enter data here!'!$CP$147=0,"",IF(HLOOKUP($A33,'Enter data here!'!$C$146:$CN$150,4,FALSE)=0,"",(HLOOKUP($A33,'Enter data here!'!$C$146:$CN$150,2,FALSE)))))</f>
        <v/>
      </c>
      <c r="CA33" s="53" t="str">
        <f>IF(ISERROR(HLOOKUP($A33,'Enter data here!'!$C$146:$CN$150,4,FALSE)),"",IF('Enter data here!'!$CP$147=0,"",IF(HLOOKUP($A33,'Enter data here!'!$C$146:$CN$150,4,FALSE)=0,"",(HLOOKUP($A33,'Enter data here!'!$C$146:$CN$150,4,FALSE)))))</f>
        <v/>
      </c>
      <c r="CB33" s="53" t="str">
        <f>IF(ISERROR(HLOOKUP($A33,'Enter data here!'!$C$151:$CN$155,4,FALSE)),"",IF('Enter data here!'!$CP$152=0,"",IF(HLOOKUP($A33,'Enter data here!'!$C$151:$CN$155,4,FALSE)=0,"",(HLOOKUP($A33,'Enter data here!'!$C$151:$CN$155,5,FALSE)))))</f>
        <v/>
      </c>
      <c r="CC33" s="53" t="str">
        <f>IF(ISERROR(HLOOKUP($A33,'Enter data here!'!$C$151:$CN$155,4,FALSE)),"",IF('Enter data here!'!$CP$152=0,"",IF(HLOOKUP($A33,'Enter data here!'!$C$151:$CN$155,4,FALSE)=0,"",(HLOOKUP($A33,'Enter data here!'!$C$151:$CN$155,2,FALSE)))))</f>
        <v/>
      </c>
      <c r="CD33" s="53" t="str">
        <f>IF(ISERROR(HLOOKUP($A33,'Enter data here!'!$C$151:$CN$155,4,FALSE)),"",IF('Enter data here!'!$CP$152=0,"",IF(HLOOKUP($A33,'Enter data here!'!$C$151:$CN$155,4,FALSE)=0,"",(HLOOKUP($A33,'Enter data here!'!$C$151:$CN$155,4,FALSE)))))</f>
        <v/>
      </c>
      <c r="CE33" s="53" t="str">
        <f>IF(ISERROR(HLOOKUP($A33,'Enter data here!'!$C$156:$CN$160,4,FALSE)),"",IF('Enter data here!'!$CP$157=0,"",IF(HLOOKUP($A33,'Enter data here!'!$C$156:$CN$160,4,FALSE)=0,"",(HLOOKUP($A33,'Enter data here!'!$C$156:$CN$160,5,FALSE)))))</f>
        <v/>
      </c>
      <c r="CF33" s="53" t="str">
        <f>IF(ISERROR(HLOOKUP($A33,'Enter data here!'!$C$156:$CN$160,4,FALSE)),"",IF('Enter data here!'!$CP$157=0,"",IF(HLOOKUP($A33,'Enter data here!'!$C$156:$CN$160,4,FALSE)=0,"",(HLOOKUP($A33,'Enter data here!'!$C$156:$CN$160,2,FALSE)))))</f>
        <v/>
      </c>
      <c r="CG33" s="53" t="str">
        <f>IF(ISERROR(HLOOKUP($A33,'Enter data here!'!$C$156:$CN$160,4,FALSE)),"",IF('Enter data here!'!$CP$157=0,"",IF(HLOOKUP($A33,'Enter data here!'!$C$156:$CN$160,4,FALSE)=0,"",(HLOOKUP($A33,'Enter data here!'!$C$156:$CN$160,4,FALSE)))))</f>
        <v/>
      </c>
      <c r="CH33" s="53" t="str">
        <f>IF(ISERROR(HLOOKUP($A33,'Enter data here!'!$C$161:$CN$165,4,FALSE)),"",IF('Enter data here!'!$CP$162=0,"",IF(HLOOKUP($A33,'Enter data here!'!$C$161:$CN$165,4,FALSE)=0,"",(HLOOKUP($A33,'Enter data here!'!$C$161:$CN$165,5,FALSE)))))</f>
        <v/>
      </c>
      <c r="CI33" s="53" t="str">
        <f>IF(ISERROR(HLOOKUP($A33,'Enter data here!'!$C$161:$CN$165,4,FALSE)),"",IF('Enter data here!'!$CP$162=0,"",IF(HLOOKUP($A33,'Enter data here!'!$C$161:$CN$165,4,FALSE)=0,"",(HLOOKUP($A33,'Enter data here!'!$C$161:$CN$165,2,FALSE)))))</f>
        <v/>
      </c>
      <c r="CJ33" s="53" t="str">
        <f>IF(ISERROR(HLOOKUP($A33,'Enter data here!'!$C$161:$CN$165,4,FALSE)),"",IF('Enter data here!'!$CP$162=0,"",IF(HLOOKUP($A33,'Enter data here!'!$C$161:$CN$165,4,FALSE)=0,"",(HLOOKUP($A33,'Enter data here!'!$C$161:$CN$165,4,FALSE)))))</f>
        <v/>
      </c>
      <c r="CK33" s="53" t="str">
        <f>IF(ISERROR(HLOOKUP($A33,'Enter data here!'!$C$166:$CN$170,4,FALSE)),"",IF('Enter data here!'!$CP$167=0,"",IF(HLOOKUP($A33,'Enter data here!'!$C$166:$CN$170,4,FALSE)=0,"",(HLOOKUP($A33,'Enter data here!'!$C$166:$CN$170,5,FALSE)))))</f>
        <v/>
      </c>
      <c r="CL33" s="53" t="str">
        <f>IF(ISERROR(HLOOKUP($A33,'Enter data here!'!$C$166:$CN$170,4,FALSE)),"",IF('Enter data here!'!$CP$167=0,"",IF(HLOOKUP($A33,'Enter data here!'!$C$166:$CN$170,4,FALSE)=0,"",(HLOOKUP($A33,'Enter data here!'!$C$166:$CN$170,2,FALSE)))))</f>
        <v/>
      </c>
      <c r="CM33" s="53" t="str">
        <f>IF(ISERROR(HLOOKUP($A33,'Enter data here!'!$C$166:$CN$170,4,FALSE)),"",IF('Enter data here!'!$CP$167=0,"",IF(HLOOKUP($A33,'Enter data here!'!$C$166:$CN$170,4,FALSE)=0,"",(HLOOKUP($A33,'Enter data here!'!$C$166:$CN$170,4,FALSE)))))</f>
        <v/>
      </c>
      <c r="CN33" s="53" t="str">
        <f>IF(ISERROR(HLOOKUP($A33,'Enter data here!'!$C$171:$CN$175,4,FALSE)),"",IF('Enter data here!'!$CP$172=0,"",IF(HLOOKUP($A33,'Enter data here!'!$C$171:$CN$175,4,FALSE)=0,"",(HLOOKUP($A33,'Enter data here!'!$C$171:$CN$175,5,FALSE)))))</f>
        <v/>
      </c>
      <c r="CO33" s="53" t="str">
        <f>IF(ISERROR(HLOOKUP($A33,'Enter data here!'!$C$171:$CN$175,4,FALSE)),"",IF('Enter data here!'!$CP$172=0,"",IF(HLOOKUP($A33,'Enter data here!'!$C$171:$CN$175,4,FALSE)=0,"",(HLOOKUP($A33,'Enter data here!'!$C$171:$CN$175,2,FALSE)))))</f>
        <v/>
      </c>
      <c r="CP33" s="53" t="str">
        <f>IF(ISERROR(HLOOKUP($A33,'Enter data here!'!$C$171:$CN$175,4,FALSE)),"",IF('Enter data here!'!$CP$172=0,"",IF(HLOOKUP($A33,'Enter data here!'!$C$171:$CN$175,4,FALSE)=0,"",(HLOOKUP($A33,'Enter data here!'!$C$171:$CN$175,4,FALSE)))))</f>
        <v/>
      </c>
      <c r="CQ33" s="53" t="str">
        <f>IF(ISERROR(HLOOKUP($A33,'Enter data here!'!$C$176:$CN$180,4,FALSE)),"",IF('Enter data here!'!$CP$177=0,"",IF(HLOOKUP($A33,'Enter data here!'!$C$176:$CN$180,4,FALSE)=0,"",(HLOOKUP($A33,'Enter data here!'!$C$176:$CN$180,5,FALSE)))))</f>
        <v/>
      </c>
      <c r="CR33" s="53" t="str">
        <f>IF(ISERROR(HLOOKUP($A33,'Enter data here!'!$C$176:$CN$180,4,FALSE)),"",IF('Enter data here!'!$CP$177=0,"",IF(HLOOKUP($A33,'Enter data here!'!$C$176:$CN$180,4,FALSE)=0,"",(HLOOKUP($A33,'Enter data here!'!$C$176:$CN$180,2,FALSE)))))</f>
        <v/>
      </c>
      <c r="CS33" s="53" t="str">
        <f>IF(ISERROR(HLOOKUP($A33,'Enter data here!'!$C$176:$CN$180,4,FALSE)),"",IF('Enter data here!'!$CP$177=0,"",IF(HLOOKUP($A33,'Enter data here!'!$C$176:$CN$180,4,FALSE)=0,"",(HLOOKUP($A33,'Enter data here!'!$C$176:$CN$180,4,FALSE)))))</f>
        <v/>
      </c>
      <c r="CT33" s="53" t="str">
        <f>IF(ISERROR(HLOOKUP($A33,'Enter data here!'!$C$181:$CN$185,4,FALSE)),"",IF('Enter data here!'!$CP$182=0,"",IF(HLOOKUP($A33,'Enter data here!'!$C$181:$CN$185,4,FALSE)=0,"",(HLOOKUP($A33,'Enter data here!'!$C$181:$CN$185,5,FALSE)))))</f>
        <v/>
      </c>
      <c r="CU33" s="53" t="str">
        <f>IF(ISERROR(HLOOKUP($A33,'Enter data here!'!$C$181:$CN$185,4,FALSE)),"",IF('Enter data here!'!$CP$182=0,"",IF(HLOOKUP($A33,'Enter data here!'!$C$181:$CN$185,4,FALSE)=0,"",(HLOOKUP($A33,'Enter data here!'!$C$181:$CN$185,2,FALSE)))))</f>
        <v/>
      </c>
      <c r="CV33" s="53" t="str">
        <f>IF(ISERROR(HLOOKUP($A33,'Enter data here!'!$C$181:$CN$185,4,FALSE)),"",IF('Enter data here!'!$CP$182=0,"",IF(HLOOKUP($A33,'Enter data here!'!$C$181:$CN$185,4,FALSE)=0,"",(HLOOKUP($A33,'Enter data here!'!$C$181:$CN$185,4,FALSE)))))</f>
        <v/>
      </c>
      <c r="CW33" s="53" t="str">
        <f>IF(ISERROR(HLOOKUP($A33,'Enter data here!'!$C$186:$CN$190,4,FALSE)),"",IF('Enter data here!'!$CP$187=0,"",IF(HLOOKUP($A33,'Enter data here!'!$C$186:$CN$190,4,FALSE)=0,"",(HLOOKUP($A33,'Enter data here!'!$C$186:$CN$190,5,FALSE)))))</f>
        <v/>
      </c>
      <c r="CX33" s="53" t="str">
        <f>IF(ISERROR(HLOOKUP($A33,'Enter data here!'!$C$186:$CN$190,4,FALSE)),"",IF('Enter data here!'!$CP$187=0,"",IF(HLOOKUP($A33,'Enter data here!'!$C$186:$CN$190,4,FALSE)=0,"",(HLOOKUP($A33,'Enter data here!'!$C$186:$CN$190,2,FALSE)))))</f>
        <v/>
      </c>
      <c r="CY33" s="53" t="str">
        <f>IF(ISERROR(HLOOKUP($A33,'Enter data here!'!$C$186:$CN$190,4,FALSE)),"",IF('Enter data here!'!$CP$187=0,"",IF(HLOOKUP($A33,'Enter data here!'!$C$186:$CN$190,4,FALSE)=0,"",(HLOOKUP($A33,'Enter data here!'!$C$186:$CN$190,4,FALSE)))))</f>
        <v/>
      </c>
      <c r="CZ33" s="53" t="str">
        <f>IF(ISERROR(HLOOKUP($A33,'Enter data here!'!$C$191:$CN$195,4,FALSE)),"",IF('Enter data here!'!$CP$192=0,"",IF(HLOOKUP($A33,'Enter data here!'!$C$191:$CN$195,4,FALSE)=0,"",(HLOOKUP($A33,'Enter data here!'!$C$191:$CN$195,5,FALSE)))))</f>
        <v/>
      </c>
      <c r="DA33" s="53" t="str">
        <f>IF(ISERROR(HLOOKUP($A33,'Enter data here!'!$C$191:$CN$195,4,FALSE)),"",IF('Enter data here!'!$CP$192=0,"",IF(HLOOKUP($A33,'Enter data here!'!$C$191:$CN$195,4,FALSE)=0,"",(HLOOKUP($A33,'Enter data here!'!$C$191:$CN$195,2,FALSE)))))</f>
        <v/>
      </c>
      <c r="DB33" s="53" t="str">
        <f>IF(ISERROR(HLOOKUP($A33,'Enter data here!'!$C$191:$CN$195,4,FALSE)),"",IF('Enter data here!'!$CP$192=0,"",IF(HLOOKUP($A33,'Enter data here!'!$C$191:$CN$195,4,FALSE)=0,"",(HLOOKUP($A33,'Enter data here!'!$C$191:$CN$195,4,FALSE)))))</f>
        <v/>
      </c>
      <c r="DC33" s="53" t="str">
        <f>IF(ISERROR(HLOOKUP($A33,'Enter data here!'!$C$196:$CN$200,4,FALSE)),"",IF('Enter data here!'!$CP$197=0,"",IF(HLOOKUP($A33,'Enter data here!'!$C$196:$CN$200,4,FALSE)=0,"",(HLOOKUP($A33,'Enter data here!'!$C$196:$CN$200,5,FALSE)))))</f>
        <v/>
      </c>
      <c r="DD33" s="53" t="str">
        <f>IF(ISERROR(HLOOKUP($A33,'Enter data here!'!$C$196:$CN$200,4,FALSE)),"",IF('Enter data here!'!$CP$197=0,"",IF(HLOOKUP($A33,'Enter data here!'!$C$196:$CN$200,4,FALSE)=0,"",(HLOOKUP($A33,'Enter data here!'!$C$196:$CN$200,2,FALSE)))))</f>
        <v/>
      </c>
      <c r="DE33" s="53" t="str">
        <f>IF(ISERROR(HLOOKUP($A33,'Enter data here!'!$C$196:$CN$200,4,FALSE)),"",IF('Enter data here!'!$CP$197=0,"",IF(HLOOKUP($A33,'Enter data here!'!$C$196:$CN$200,4,FALSE)=0,"",(HLOOKUP($A33,'Enter data here!'!$C$196:$CN$200,4,FALSE)))))</f>
        <v/>
      </c>
      <c r="DF33" s="53" t="str">
        <f>IF(ISERROR(HLOOKUP($A33,'Enter data here!'!$C$201:$CN$205,4,FALSE)),"",IF('Enter data here!'!$CP$202=0,"",IF(HLOOKUP($A33,'Enter data here!'!$C$201:$CN$205,4,FALSE)=0,"",(HLOOKUP($A33,'Enter data here!'!$C$201:$CN$205,5,FALSE)))))</f>
        <v/>
      </c>
      <c r="DG33" s="53" t="str">
        <f>IF(ISERROR(HLOOKUP($A33,'Enter data here!'!$C$201:$CN$205,4,FALSE)),"",IF('Enter data here!'!$CP$202=0,"",IF(HLOOKUP($A33,'Enter data here!'!$C$201:$CN$205,4,FALSE)=0,"",(HLOOKUP($A33,'Enter data here!'!$C$201:$CN$205,2,FALSE)))))</f>
        <v/>
      </c>
      <c r="DH33" s="53" t="str">
        <f>IF(ISERROR(HLOOKUP($A33,'Enter data here!'!$C$201:$CN$205,4,FALSE)),"",IF('Enter data here!'!$CP$202=0,"",IF(HLOOKUP($A33,'Enter data here!'!$C$201:$CN$205,4,FALSE)=0,"",(HLOOKUP($A33,'Enter data here!'!$C$201:$CN$205,4,FALSE)))))</f>
        <v/>
      </c>
      <c r="DI33" s="53" t="str">
        <f>IF(ISERROR(HLOOKUP($A33,'Enter data here!'!$C$206:$CN$210,4,FALSE)),"",IF('Enter data here!'!$CP$207=0,"",IF(HLOOKUP($A33,'Enter data here!'!$C$206:$CN$210,4,FALSE)=0,"",(HLOOKUP($A33,'Enter data here!'!$C$206:$CN$210,5,FALSE)))))</f>
        <v/>
      </c>
      <c r="DJ33" s="53" t="str">
        <f>IF(ISERROR(HLOOKUP($A33,'Enter data here!'!$C$206:$CN$210,4,FALSE)),"",IF('Enter data here!'!$CP$207=0,"",IF(HLOOKUP($A33,'Enter data here!'!$C$206:$CN$210,4,FALSE)=0,"",(HLOOKUP($A33,'Enter data here!'!$C$206:$CN$210,2,FALSE)))))</f>
        <v/>
      </c>
      <c r="DK33" s="53" t="str">
        <f>IF(ISERROR(HLOOKUP($A33,'Enter data here!'!$C$206:$CN$210,4,FALSE)),"",IF('Enter data here!'!$CP$207=0,"",IF(HLOOKUP($A33,'Enter data here!'!$C$206:$CN$210,4,FALSE)=0,"",(HLOOKUP($A33,'Enter data here!'!$C$206:$CN$210,4,FALSE)))))</f>
        <v/>
      </c>
      <c r="DL33" s="53" t="str">
        <f>IF(ISERROR(HLOOKUP($A33,'Enter data here!'!$C$211:$CN$215,4,FALSE)),"",IF('Enter data here!'!$CP$212=0,"",IF(HLOOKUP($A33,'Enter data here!'!$C$211:$CN$215,4,FALSE)=0,"",(HLOOKUP($A33,'Enter data here!'!$C$211:$CN$215,5,FALSE)))))</f>
        <v/>
      </c>
      <c r="DM33" s="53" t="str">
        <f>IF(ISERROR(HLOOKUP($A33,'Enter data here!'!$C$211:$CN$215,4,FALSE)),"",IF('Enter data here!'!$CP$212=0,"",IF(HLOOKUP($A33,'Enter data here!'!$C$211:$CN$215,4,FALSE)=0,"",(HLOOKUP($A33,'Enter data here!'!$C$211:$CN$215,2,FALSE)))))</f>
        <v/>
      </c>
      <c r="DN33" s="53" t="str">
        <f>IF(ISERROR(HLOOKUP($A33,'Enter data here!'!$C$211:$CN$215,4,FALSE)),"",IF('Enter data here!'!$CP$212=0,"",IF(HLOOKUP($A33,'Enter data here!'!$C$211:$CN$215,4,FALSE)=0,"",(HLOOKUP($A33,'Enter data here!'!$C$211:$CN$215,4,FALSE)))))</f>
        <v/>
      </c>
      <c r="DO33" s="53" t="str">
        <f>IF(ISERROR(HLOOKUP($A33,'Enter data here!'!$C$216:$CN$220,4,FALSE)),"",IF('Enter data here!'!$CP$217=0,"",IF(HLOOKUP($A33,'Enter data here!'!$C$216:$CN$220,4,FALSE)=0,"",(HLOOKUP($A33,'Enter data here!'!$C$216:$CN$220,5,FALSE)))))</f>
        <v/>
      </c>
      <c r="DP33" s="53" t="str">
        <f>IF(ISERROR(HLOOKUP($A33,'Enter data here!'!$C$216:$CN$220,4,FALSE)),"",IF('Enter data here!'!$CP$217=0,"",IF(HLOOKUP($A33,'Enter data here!'!$C$216:$CN$220,4,FALSE)=0,"",(HLOOKUP($A33,'Enter data here!'!$C$216:$CN$220,2,FALSE)))))</f>
        <v/>
      </c>
      <c r="DQ33" s="53" t="str">
        <f>IF(ISERROR(HLOOKUP($A33,'Enter data here!'!$C$216:$CN$220,4,FALSE)),"",IF('Enter data here!'!$CP$217=0,"",IF(HLOOKUP($A33,'Enter data here!'!$C$216:$CN$220,4,FALSE)=0,"",(HLOOKUP($A33,'Enter data here!'!$C$216:$CN$220,4,FALSE)))))</f>
        <v/>
      </c>
      <c r="DR33" s="53" t="str">
        <f>IF(ISERROR(HLOOKUP($A33,'Enter data here!'!$C$221:$CN$225,4,FALSE)),"",IF('Enter data here!'!$CP$222=0,"",IF(HLOOKUP($A33,'Enter data here!'!$C$221:$CN$225,4,FALSE)=0,"",(HLOOKUP($A33,'Enter data here!'!$C$221:$CN$225,5,FALSE)))))</f>
        <v/>
      </c>
      <c r="DS33" s="53" t="str">
        <f>IF(ISERROR(HLOOKUP($A33,'Enter data here!'!$C$221:$CN$225,4,FALSE)),"",IF('Enter data here!'!$CP$222=0,"",IF(HLOOKUP($A33,'Enter data here!'!$C$221:$CN$225,4,FALSE)=0,"",(HLOOKUP($A33,'Enter data here!'!$C$221:$CN$225,2,FALSE)))))</f>
        <v/>
      </c>
      <c r="DT33" s="53" t="str">
        <f>IF(ISERROR(HLOOKUP($A33,'Enter data here!'!$C$221:$CN$225,4,FALSE)),"",IF('Enter data here!'!$CP$222=0,"",IF(HLOOKUP($A33,'Enter data here!'!$C$221:$CN$225,4,FALSE)=0,"",(HLOOKUP($A33,'Enter data here!'!$C$221:$CN$225,4,FALSE)))))</f>
        <v/>
      </c>
    </row>
    <row r="34" spans="1:124">
      <c r="A34" s="13">
        <v>25</v>
      </c>
      <c r="B34" s="43" t="str">
        <f>IF(ISERROR(HLOOKUP($A34,'Enter data here!'!$C$21:$CN$25,4,FALSE)),"",IF('Enter data here!'!$CP$22=0,"",IF(HLOOKUP($A34,'Enter data here!'!$C$21:$CN$25,4,FALSE)=0,"",(HLOOKUP($A34,'Enter data here!'!$C$21:$CN$25,5,FALSE)))))</f>
        <v/>
      </c>
      <c r="C34" s="43" t="str">
        <f>IF(ISERROR(HLOOKUP($A34,'Enter data here!'!$C$21:$CN$25,4,FALSE)),"",IF('Enter data here!'!$CP$22=0,"",IF(HLOOKUP($A34,'Enter data here!'!$C$21:$CN$25,4,FALSE)=0,"",(HLOOKUP($A34,'Enter data here!'!$C$21:$CN$25,2,FALSE)))))</f>
        <v/>
      </c>
      <c r="D34" s="43" t="str">
        <f>IF(ISERROR(HLOOKUP($A34,'Enter data here!'!$C$21:$CN$25,4,FALSE)),"",IF('Enter data here!'!$CP$22=0,"",IF(HLOOKUP($A34,'Enter data here!'!$C$21:$CN$25,4,FALSE)=0,"",(HLOOKUP($A34,'Enter data here!'!$C$21:$CN$25,4,FALSE)))))</f>
        <v/>
      </c>
      <c r="E34" s="43" t="str">
        <f ca="1">IF(ISERROR(HLOOKUP($A34,'Enter data here!'!$C$26:$CN$30,4,FALSE)),"",IF('Enter data here!'!$CP$27=0,"",IF(HLOOKUP($A34,'Enter data here!'!$C$26:$CN$30,4,FALSE)=0,"",(HLOOKUP($A34,'Enter data here!'!$C$26:$CN$30,5,FALSE)))))</f>
        <v>Mark Abbotts</v>
      </c>
      <c r="F34" s="43">
        <f ca="1">IF(ISERROR(HLOOKUP($A34,'Enter data here!'!$C$26:$CN$30,4,FALSE)),"",IF('Enter data here!'!$CP$27=0,"",IF(HLOOKUP($A34,'Enter data here!'!$C$26:$CN$30,4,FALSE)=0,"",(HLOOKUP($A34,'Enter data here!'!$C$26:$CN$30,2,FALSE)))))</f>
        <v>47.53</v>
      </c>
      <c r="G34" s="43">
        <f ca="1">IF(ISERROR(HLOOKUP($A34,'Enter data here!'!$C$26:$CN$30,4,FALSE)),"",IF('Enter data here!'!$CP$27=0,"",IF(HLOOKUP($A34,'Enter data here!'!$C$26:$CN$30,4,FALSE)=0,"",(HLOOKUP($A34,'Enter data here!'!$C$26:$CN$30,4,FALSE)))))</f>
        <v>784.13633494634269</v>
      </c>
      <c r="H34" s="43" t="str">
        <f ca="1">IF(ISERROR(HLOOKUP($A34,'Enter data here!'!$C$31:$CN$35,4,FALSE)),"",IF('Enter data here!'!$CP$32=0,"",IF(HLOOKUP($A34,'Enter data here!'!$C$31:$CN$35,4,FALSE)=0,"",(HLOOKUP($A34,'Enter data here!'!$C$31:$CN$35,5,FALSE)))))</f>
        <v>Jesper Christensen</v>
      </c>
      <c r="I34" s="43">
        <f ca="1">IF(ISERROR(HLOOKUP($A34,'Enter data here!'!$C$31:$CN$35,4,FALSE)),"",IF('Enter data here!'!$CP$32=0,"",IF(HLOOKUP($A34,'Enter data here!'!$C$31:$CN$35,4,FALSE)=0,"",(HLOOKUP($A34,'Enter data here!'!$C$31:$CN$35,2,FALSE)))))</f>
        <v>46.76</v>
      </c>
      <c r="J34" s="43">
        <f ca="1">IF(ISERROR(HLOOKUP($A34,'Enter data here!'!$C$31:$CN$35,4,FALSE)),"",IF('Enter data here!'!$CP$32=0,"",IF(HLOOKUP($A34,'Enter data here!'!$C$31:$CN$35,4,FALSE)=0,"",(HLOOKUP($A34,'Enter data here!'!$C$31:$CN$35,4,FALSE)))))</f>
        <v>779.08468776730683</v>
      </c>
      <c r="K34" s="43" t="str">
        <f ca="1">IF(ISERROR(HLOOKUP($A34,'Enter data here!'!$C$36:$CN$40,4,FALSE)),"",IF('Enter data here!'!$CP$37=0,"",IF(HLOOKUP($A34,'Enter data here!'!$C$36:$CN$40,4,FALSE)=0,"",(HLOOKUP($A34,'Enter data here!'!$C$36:$CN$40,5,FALSE)))))</f>
        <v>Siegfried Schedel</v>
      </c>
      <c r="L34" s="43">
        <f ca="1">IF(ISERROR(HLOOKUP($A34,'Enter data here!'!$C$36:$CN$40,4,FALSE)),"",IF('Enter data here!'!$CP$37=0,"",IF(HLOOKUP($A34,'Enter data here!'!$C$36:$CN$40,4,FALSE)=0,"",(HLOOKUP($A34,'Enter data here!'!$C$36:$CN$40,2,FALSE)))))</f>
        <v>48.66</v>
      </c>
      <c r="M34" s="43">
        <f ca="1">IF(ISERROR(HLOOKUP($A34,'Enter data here!'!$C$36:$CN$40,4,FALSE)),"",IF('Enter data here!'!$CP$37=0,"",IF(HLOOKUP($A34,'Enter data here!'!$C$36:$CN$40,4,FALSE)=0,"",(HLOOKUP($A34,'Enter data here!'!$C$36:$CN$40,4,FALSE)))))</f>
        <v>700.98643649813994</v>
      </c>
      <c r="N34" s="43" t="str">
        <f ca="1">IF(ISERROR(HLOOKUP($A34,'Enter data here!'!$C$41:$CN$45,4,FALSE)),"",IF('Enter data here!'!$CP$42=0,"",IF(HLOOKUP($A34,'Enter data here!'!$C$41:$CN$45,4,FALSE)=0,"",(HLOOKUP($A34,'Enter data here!'!$C$41:$CN$45,5,FALSE)))))</f>
        <v>George Young</v>
      </c>
      <c r="O34" s="43">
        <f ca="1">IF(ISERROR(HLOOKUP($A34,'Enter data here!'!$C$41:$CN$45,4,FALSE)),"",IF('Enter data here!'!$CP$42=0,"",IF(HLOOKUP($A34,'Enter data here!'!$C$41:$CN$45,4,FALSE)=0,"",(HLOOKUP($A34,'Enter data here!'!$C$41:$CN$45,2,FALSE)))))</f>
        <v>49.07</v>
      </c>
      <c r="P34" s="43">
        <f ca="1">IF(ISERROR(HLOOKUP($A34,'Enter data here!'!$C$41:$CN$45,4,FALSE)),"",IF('Enter data here!'!$CP$42=0,"",IF(HLOOKUP($A34,'Enter data here!'!$C$41:$CN$45,4,FALSE)=0,"",(HLOOKUP($A34,'Enter data here!'!$C$41:$CN$45,4,FALSE)))))</f>
        <v>762.17648257590497</v>
      </c>
      <c r="Q34" s="43" t="str">
        <f ca="1">IF(ISERROR(HLOOKUP($A34,'Enter data here!'!$C$46:$CN$50,4,FALSE)),"",IF('Enter data here!'!$CP$47=0,"",IF(HLOOKUP($A34,'Enter data here!'!$C$46:$CN$50,4,FALSE)=0,"",(HLOOKUP($A34,'Enter data here!'!$C$46:$CN$50,5,FALSE)))))</f>
        <v>Martin Ulrich </v>
      </c>
      <c r="R34" s="43">
        <f ca="1">IF(ISERROR(HLOOKUP($A34,'Enter data here!'!$C$46:$CN$50,4,FALSE)),"",IF('Enter data here!'!$CP$47=0,"",IF(HLOOKUP($A34,'Enter data here!'!$C$46:$CN$50,4,FALSE)=0,"",(HLOOKUP($A34,'Enter data here!'!$C$46:$CN$50,2,FALSE)))))</f>
        <v>49.03</v>
      </c>
      <c r="S34" s="43">
        <f ca="1">IF(ISERROR(HLOOKUP($A34,'Enter data here!'!$C$46:$CN$50,4,FALSE)),"",IF('Enter data here!'!$CP$47=0,"",IF(HLOOKUP($A34,'Enter data here!'!$C$46:$CN$50,4,FALSE)=0,"",(HLOOKUP($A34,'Enter data here!'!$C$46:$CN$50,4,FALSE)))))</f>
        <v>799.510503773187</v>
      </c>
      <c r="T34" s="43" t="str">
        <f ca="1">IF(ISERROR(HLOOKUP($A34,'Enter data here!'!$C$51:$CN$55,4,FALSE)),"",IF('Enter data here!'!$CP$52=0,"",IF(HLOOKUP($A34,'Enter data here!'!$C$51:$CN$55,4,FALSE)=0,"",(HLOOKUP($A34,'Enter data here!'!$C$51:$CN$55,5,FALSE)))))</f>
        <v>Dieter Perlick</v>
      </c>
      <c r="U34" s="43">
        <f ca="1">IF(ISERROR(HLOOKUP($A34,'Enter data here!'!$C$51:$CN$55,4,FALSE)),"",IF('Enter data here!'!$CP$52=0,"",IF(HLOOKUP($A34,'Enter data here!'!$C$51:$CN$55,4,FALSE)=0,"",(HLOOKUP($A34,'Enter data here!'!$C$51:$CN$55,2,FALSE)))))</f>
        <v>49.68</v>
      </c>
      <c r="V34" s="43">
        <f ca="1">IF(ISERROR(HLOOKUP($A34,'Enter data here!'!$C$51:$CN$55,4,FALSE)),"",IF('Enter data here!'!$CP$52=0,"",IF(HLOOKUP($A34,'Enter data here!'!$C$51:$CN$55,4,FALSE)=0,"",(HLOOKUP($A34,'Enter data here!'!$C$51:$CN$55,4,FALSE)))))</f>
        <v>768.11594202898209</v>
      </c>
      <c r="W34" s="43" t="str">
        <f ca="1">IF(ISERROR(HLOOKUP($A34,'Enter data here!'!$C$56:$CN$60,4,FALSE)),"",IF('Enter data here!'!$CP$57=0,"",IF(HLOOKUP($A34,'Enter data here!'!$C$56:$CN$60,4,FALSE)=0,"",(HLOOKUP($A34,'Enter data here!'!$C$56:$CN$60,5,FALSE)))))</f>
        <v>Pete Burgess</v>
      </c>
      <c r="X34" s="43">
        <f ca="1">IF(ISERROR(HLOOKUP($A34,'Enter data here!'!$C$56:$CN$60,4,FALSE)),"",IF('Enter data here!'!$CP$57=0,"",IF(HLOOKUP($A34,'Enter data here!'!$C$56:$CN$60,4,FALSE)=0,"",(HLOOKUP($A34,'Enter data here!'!$C$56:$CN$60,2,FALSE)))))</f>
        <v>48.62</v>
      </c>
      <c r="Y34" s="43">
        <f ca="1">IF(ISERROR(HLOOKUP($A34,'Enter data here!'!$C$56:$CN$60,4,FALSE)),"",IF('Enter data here!'!$CP$57=0,"",IF(HLOOKUP($A34,'Enter data here!'!$C$56:$CN$60,4,FALSE)=0,"",(HLOOKUP($A34,'Enter data here!'!$C$56:$CN$60,4,FALSE)))))</f>
        <v>760.79802550389752</v>
      </c>
      <c r="Z34" s="43" t="str">
        <f>IF(ISERROR(HLOOKUP($A34,'Enter data here!'!$C$61:$CN$65,4,FALSE)),"",IF('Enter data here!'!$CP$62=0,"",IF(HLOOKUP($A34,'Enter data here!'!$C$61:$CN$65,4,FALSE)=0,"",(HLOOKUP($A34,'Enter data here!'!$C$61:$CN$65,5,FALSE)))))</f>
        <v/>
      </c>
      <c r="AA34" s="43" t="str">
        <f>IF(ISERROR(HLOOKUP($A34,'Enter data here!'!$C$61:$CN$65,4,FALSE)),"",IF('Enter data here!'!$CP$62=0,"",IF(HLOOKUP($A34,'Enter data here!'!$C$61:$CN$65,4,FALSE)=0,"",(HLOOKUP($A34,'Enter data here!'!$C$61:$CN$65,2,FALSE)))))</f>
        <v/>
      </c>
      <c r="AB34" s="43" t="str">
        <f>IF(ISERROR(HLOOKUP($A34,'Enter data here!'!$C$61:$CN$65,4,FALSE)),"",IF('Enter data here!'!$CP$62=0,"",IF(HLOOKUP($A34,'Enter data here!'!$C$61:$CN$65,4,FALSE)=0,"",(HLOOKUP($A34,'Enter data here!'!$C$61:$CN$65,4,FALSE)))))</f>
        <v/>
      </c>
      <c r="AC34" s="43" t="str">
        <f>IF(ISERROR(HLOOKUP($A34,'Enter data here!'!$C$66:$CN$70,4,FALSE)),"",IF('Enter data here!'!$CP$67=0,"",IF(HLOOKUP($A34,'Enter data here!'!$C$66:$CN$70,4,FALSE)=0,"",(HLOOKUP($A34,'Enter data here!'!$C$66:$CN$70,5,FALSE)))))</f>
        <v/>
      </c>
      <c r="AD34" s="43" t="str">
        <f>IF(ISERROR(HLOOKUP($A34,'Enter data here!'!$C$66:$CN$70,4,FALSE)),"",IF('Enter data here!'!$CP$67=0,"",IF(HLOOKUP($A34,'Enter data here!'!$C$66:$CN$70,4,FALSE)=0,"",(HLOOKUP($A34,'Enter data here!'!$C$66:$CN$70,2,FALSE)))))</f>
        <v/>
      </c>
      <c r="AE34" s="43" t="str">
        <f>IF(ISERROR(HLOOKUP($A34,'Enter data here!'!$C$66:$CN$70,4,FALSE)),"",IF('Enter data here!'!$CP$67=0,"",IF(HLOOKUP($A34,'Enter data here!'!$C$66:$CN$70,4,FALSE)=0,"",(HLOOKUP($A34,'Enter data here!'!$C$66:$CN$70,4,FALSE)))))</f>
        <v/>
      </c>
      <c r="AF34" s="43" t="str">
        <f>IF(ISERROR(HLOOKUP($A34,'Enter data here!'!$C$71:$CN$75,4,FALSE)),"",IF('Enter data here!'!$CP$72=0,"",IF(HLOOKUP($A34,'Enter data here!'!$C$71:$CN$75,4,FALSE)=0,"",(HLOOKUP($A34,'Enter data here!'!$C$71:$CN$75,5,FALSE)))))</f>
        <v/>
      </c>
      <c r="AG34" s="43" t="str">
        <f>IF(ISERROR(HLOOKUP($A34,'Enter data here!'!$C$71:$CN$75,4,FALSE)),"",IF('Enter data here!'!$CP$72=0,"",IF(HLOOKUP($A34,'Enter data here!'!$C$71:$CN$75,4,FALSE)=0,"",(HLOOKUP($A34,'Enter data here!'!$C$71:$CN$75,2,FALSE)))))</f>
        <v/>
      </c>
      <c r="AH34" s="43" t="str">
        <f>IF(ISERROR(HLOOKUP($A34,'Enter data here!'!$C$71:$CN$75,4,FALSE)),"",IF('Enter data here!'!$CP$72=0,"",IF(HLOOKUP($A34,'Enter data here!'!$C$71:$CN$75,4,FALSE)=0,"",(HLOOKUP($A34,'Enter data here!'!$C$71:$CN$75,4,FALSE)))))</f>
        <v/>
      </c>
      <c r="AI34" s="43" t="str">
        <f>IF(ISERROR(HLOOKUP($A34,'Enter data here!'!$C$76:$CN$80,4,FALSE)),"",IF('Enter data here!'!$CP$77=0,"",IF(HLOOKUP($A34,'Enter data here!'!$C$76:$CN$80,4,FALSE)=0,"",(HLOOKUP($A34,'Enter data here!'!$C$76:$CN$80,5,FALSE)))))</f>
        <v/>
      </c>
      <c r="AJ34" s="43" t="str">
        <f>IF(ISERROR(HLOOKUP($A34,'Enter data here!'!$C$76:$CN$80,4,FALSE)),"",IF('Enter data here!'!$CP$77=0,"",IF(HLOOKUP($A34,'Enter data here!'!$C$76:$CN$80,4,FALSE)=0,"",(HLOOKUP($A34,'Enter data here!'!$C$76:$CN$80,2,FALSE)))))</f>
        <v/>
      </c>
      <c r="AK34" s="43" t="str">
        <f>IF(ISERROR(HLOOKUP($A34,'Enter data here!'!$C$76:$CN$80,4,FALSE)),"",IF('Enter data here!'!$CP$77=0,"",IF(HLOOKUP($A34,'Enter data here!'!$C$76:$CN$80,4,FALSE)=0,"",(HLOOKUP($A34,'Enter data here!'!$C$76:$CN$80,4,FALSE)))))</f>
        <v/>
      </c>
      <c r="AL34" s="43" t="str">
        <f>IF(ISERROR(HLOOKUP($A34,'Enter data here!'!$C$81:$CN$85,4,FALSE)),"",IF('Enter data here!'!$CP$82=0,"",IF(HLOOKUP($A34,'Enter data here!'!$C$81:$CN$85,4,FALSE)=0,"",(HLOOKUP($A34,'Enter data here!'!$C$81:$CN$85,5,FALSE)))))</f>
        <v/>
      </c>
      <c r="AM34" s="43" t="str">
        <f>IF(ISERROR(HLOOKUP($A34,'Enter data here!'!$C$81:$CN$85,4,FALSE)),"",IF('Enter data here!'!$CP$82=0,"",IF(HLOOKUP($A34,'Enter data here!'!$C$81:$CN$85,4,FALSE)=0,"",(HLOOKUP($A34,'Enter data here!'!$C$81:$CN$85,2,FALSE)))))</f>
        <v/>
      </c>
      <c r="AN34" s="43" t="str">
        <f>IF(ISERROR(HLOOKUP($A34,'Enter data here!'!$C$81:$CN$85,4,FALSE)),"",IF('Enter data here!'!$CP$82=0,"",IF(HLOOKUP($A34,'Enter data here!'!$C$81:$CN$85,4,FALSE)=0,"",(HLOOKUP($A34,'Enter data here!'!$C$81:$CN$85,4,FALSE)))))</f>
        <v/>
      </c>
      <c r="AO34" s="43" t="str">
        <f>IF(ISERROR(HLOOKUP($A34,'Enter data here!'!$C$86:$CN$90,4,FALSE)),"",IF('Enter data here!'!$CP$87=0,"",IF(HLOOKUP($A34,'Enter data here!'!$C$86:$CN$90,4,FALSE)=0,"",(HLOOKUP($A34,'Enter data here!'!$C$86:$CN$90,5,FALSE)))))</f>
        <v/>
      </c>
      <c r="AP34" s="43" t="str">
        <f>IF(ISERROR(HLOOKUP($A34,'Enter data here!'!$C$86:$CN$90,4,FALSE)),"",IF('Enter data here!'!$CP$87=0,"",IF(HLOOKUP($A34,'Enter data here!'!$C$86:$CN$90,4,FALSE)=0,"",(HLOOKUP($A34,'Enter data here!'!$C$86:$CN$90,2,FALSE)))))</f>
        <v/>
      </c>
      <c r="AQ34" s="43" t="str">
        <f>IF(ISERROR(HLOOKUP($A34,'Enter data here!'!$C$86:$CN$90,4,FALSE)),"",IF('Enter data here!'!$CP$87=0,"",IF(HLOOKUP($A34,'Enter data here!'!$C$86:$CN$90,4,FALSE)=0,"",(HLOOKUP($A34,'Enter data here!'!$C$86:$CN$90,4,FALSE)))))</f>
        <v/>
      </c>
      <c r="AR34" s="43" t="str">
        <f>IF(ISERROR(HLOOKUP($A34,'Enter data here!'!$C$91:$CN$95,4,FALSE)),"",IF('Enter data here!'!$CP$92=0,"",IF(HLOOKUP($A34,'Enter data here!'!$C$91:$CN$95,4,FALSE)=0,"",(HLOOKUP($A34,'Enter data here!'!$C$91:$CN$95,5,FALSE)))))</f>
        <v/>
      </c>
      <c r="AS34" s="43" t="str">
        <f>IF(ISERROR(HLOOKUP($A34,'Enter data here!'!$C$91:$CN$95,4,FALSE)),"",IF('Enter data here!'!$CP$92=0,"",IF(HLOOKUP($A34,'Enter data here!'!$C$91:$CN$95,4,FALSE)=0,"",(HLOOKUP($A34,'Enter data here!'!$C$91:$CN$95,2,FALSE)))))</f>
        <v/>
      </c>
      <c r="AT34" s="43" t="str">
        <f>IF(ISERROR(HLOOKUP($A34,'Enter data here!'!$C$91:$CN$95,4,FALSE)),"",IF('Enter data here!'!$CP$92=0,"",IF(HLOOKUP($A34,'Enter data here!'!$C$91:$CN$95,4,FALSE)=0,"",(HLOOKUP($A34,'Enter data here!'!$C$91:$CN$95,4,FALSE)))))</f>
        <v/>
      </c>
      <c r="AU34" s="43" t="str">
        <f>IF(ISERROR(HLOOKUP($A34,'Enter data here!'!$C$96:$CN$100,4,FALSE)),"",IF('Enter data here!'!$CP$97=0,"",IF(HLOOKUP($A34,'Enter data here!'!$C$96:$CN$100,4,FALSE)=0,"",(HLOOKUP($A34,'Enter data here!'!$C$96:$CN$100,5,FALSE)))))</f>
        <v/>
      </c>
      <c r="AV34" s="43" t="str">
        <f>IF(ISERROR(HLOOKUP($A34,'Enter data here!'!$C$96:$CN$100,4,FALSE)),"",IF('Enter data here!'!$CP$97=0,"",IF(HLOOKUP($A34,'Enter data here!'!$C$96:$CN$100,4,FALSE)=0,"",(HLOOKUP($A34,'Enter data here!'!$C$96:$CN$100,2,FALSE)))))</f>
        <v/>
      </c>
      <c r="AW34" s="43" t="str">
        <f>IF(ISERROR(HLOOKUP($A34,'Enter data here!'!$C$96:$CN$100,4,FALSE)),"",IF('Enter data here!'!$CP$97=0,"",IF(HLOOKUP($A34,'Enter data here!'!$C$96:$CN$100,4,FALSE)=0,"",(HLOOKUP($A34,'Enter data here!'!$C$96:$CN$100,4,FALSE)))))</f>
        <v/>
      </c>
      <c r="AX34" s="43" t="str">
        <f>IF(ISERROR(HLOOKUP($A34,'Enter data here!'!$C$101:$CN$105,4,FALSE)),"",IF('Enter data here!'!$CP$102=0,"",IF(HLOOKUP($A34,'Enter data here!'!$C$101:$CN$105,4,FALSE)=0,"",(HLOOKUP($A34,'Enter data here!'!$C$101:$CN$105,5,FALSE)))))</f>
        <v/>
      </c>
      <c r="AY34" s="43" t="str">
        <f>IF(ISERROR(HLOOKUP($A34,'Enter data here!'!$C$101:$CN$105,4,FALSE)),"",IF('Enter data here!'!$CP$102=0,"",IF(HLOOKUP($A34,'Enter data here!'!$C$101:$CN$105,4,FALSE)=0,"",(HLOOKUP($A34,'Enter data here!'!$C$101:$CN$105,2,FALSE)))))</f>
        <v/>
      </c>
      <c r="AZ34" s="43" t="str">
        <f>IF(ISERROR(HLOOKUP($A34,'Enter data here!'!$C$101:$CN$105,4,FALSE)),"",IF('Enter data here!'!$CP$102=0,"",IF(HLOOKUP($A34,'Enter data here!'!$C$101:$CN$105,4,FALSE)=0,"",(HLOOKUP($A34,'Enter data here!'!$C$101:$CN$105,4,FALSE)))))</f>
        <v/>
      </c>
      <c r="BA34" s="43" t="str">
        <f>IF(ISERROR(HLOOKUP($A34,'Enter data here!'!$C$106:$CN$110,4,FALSE)),"",IF('Enter data here!'!$CP$107=0,"",IF(HLOOKUP($A34,'Enter data here!'!$C$106:$CN$110,4,FALSE)=0,"",(HLOOKUP($A34,'Enter data here!'!$C$106:$CN$110,5,FALSE)))))</f>
        <v/>
      </c>
      <c r="BB34" s="43" t="str">
        <f>IF(ISERROR(HLOOKUP($A34,'Enter data here!'!$C$106:$CN$110,4,FALSE)),"",IF('Enter data here!'!$CP$107=0,"",IF(HLOOKUP($A34,'Enter data here!'!$C$106:$CN$110,4,FALSE)=0,"",(HLOOKUP($A34,'Enter data here!'!$C$106:$CN$110,2,FALSE)))))</f>
        <v/>
      </c>
      <c r="BC34" s="43" t="str">
        <f>IF(ISERROR(HLOOKUP($A34,'Enter data here!'!$C$106:$CN$110,4,FALSE)),"",IF('Enter data here!'!$CP$107=0,"",IF(HLOOKUP($A34,'Enter data here!'!$C$106:$CN$110,4,FALSE)=0,"",(HLOOKUP($A34,'Enter data here!'!$C$106:$CN$110,4,FALSE)))))</f>
        <v/>
      </c>
      <c r="BD34" s="43" t="str">
        <f>IF(ISERROR(HLOOKUP($A34,'Enter data here!'!$C$111:$CN$115,4,FALSE)),"",IF('Enter data here!'!$CP$112=0,"",IF(HLOOKUP($A34,'Enter data here!'!$C$111:$CN$115,4,FALSE)=0,"",(HLOOKUP($A34,'Enter data here!'!$C$111:$CN$115,5,FALSE)))))</f>
        <v/>
      </c>
      <c r="BE34" s="43" t="str">
        <f>IF(ISERROR(HLOOKUP($A34,'Enter data here!'!$C$111:$CN$115,4,FALSE)),"",IF('Enter data here!'!$CP$112=0,"",IF(HLOOKUP($A34,'Enter data here!'!$C$111:$CN$115,4,FALSE)=0,"",(HLOOKUP($A34,'Enter data here!'!$C$111:$CN$115,2,FALSE)))))</f>
        <v/>
      </c>
      <c r="BF34" s="43" t="str">
        <f>IF(ISERROR(HLOOKUP($A34,'Enter data here!'!$C$111:$CN$115,4,FALSE)),"",IF('Enter data here!'!$CP$112=0,"",IF(HLOOKUP($A34,'Enter data here!'!$C$111:$CN$115,4,FALSE)=0,"",(HLOOKUP($A34,'Enter data here!'!$C$111:$CN$115,4,FALSE)))))</f>
        <v/>
      </c>
      <c r="BG34" s="43" t="str">
        <f>IF(ISERROR(HLOOKUP($A34,'Enter data here!'!$C$116:$CN$120,4,FALSE)),"",IF('Enter data here!'!$CP$117=0,"",IF(HLOOKUP($A34,'Enter data here!'!$C$116:$CN$120,4,FALSE)=0,"",(HLOOKUP($A34,'Enter data here!'!$C$116:$CN$120,5,FALSE)))))</f>
        <v/>
      </c>
      <c r="BH34" s="53" t="str">
        <f>IF(ISERROR(HLOOKUP($A34,'Enter data here!'!$C$116:$CN$120,4,FALSE)),"",IF('Enter data here!'!$CP$117=0,"",IF(HLOOKUP($A34,'Enter data here!'!$C$116:$CN$120,4,FALSE)=0,"",(HLOOKUP($A34,'Enter data here!'!$C$116:$CN$120,2,FALSE)))))</f>
        <v/>
      </c>
      <c r="BI34" s="53" t="str">
        <f>IF(ISERROR(HLOOKUP($A34,'Enter data here!'!$C$116:$CN$120,4,FALSE)),"",IF('Enter data here!'!$CP$117=0,"",IF(HLOOKUP($A34,'Enter data here!'!$C$116:$CN$120,4,FALSE)=0,"",(HLOOKUP($A34,'Enter data here!'!$C$116:$CN$120,4,FALSE)))))</f>
        <v/>
      </c>
      <c r="BJ34" s="53" t="str">
        <f>IF(ISERROR(HLOOKUP($A34,'Enter data here!'!$C$121:$CN$125,4,FALSE)),"",IF('Enter data here!'!$CP$122=0,"",IF(HLOOKUP($A34,'Enter data here!'!$C$121:$CN$125,4,FALSE)=0,"",(HLOOKUP($A34,'Enter data here!'!$C$121:$CN$125,5,FALSE)))))</f>
        <v/>
      </c>
      <c r="BK34" s="53" t="str">
        <f>IF(ISERROR(HLOOKUP($A34,'Enter data here!'!$C$121:$CN$125,4,FALSE)),"",IF('Enter data here!'!$CP$122=0,"",IF(HLOOKUP($A34,'Enter data here!'!$C$121:$CN$125,4,FALSE)=0,"",(HLOOKUP($A34,'Enter data here!'!$C$121:$CN$125,2,FALSE)))))</f>
        <v/>
      </c>
      <c r="BL34" s="53" t="str">
        <f>IF(ISERROR(HLOOKUP($A34,'Enter data here!'!$C$121:$CN$125,4,FALSE)),"",IF('Enter data here!'!$CP$122=0,"",IF(HLOOKUP($A34,'Enter data here!'!$C$121:$CN$125,4,FALSE)=0,"",(HLOOKUP($A34,'Enter data here!'!$C$121:$CN$125,4,FALSE)))))</f>
        <v/>
      </c>
      <c r="BM34" s="53" t="str">
        <f>IF(ISERROR(HLOOKUP($A34,'Enter data here!'!$C$126:$CN$130,4,FALSE)),"",IF('Enter data here!'!$CP$127=0,"",IF(HLOOKUP($A34,'Enter data here!'!$C$126:$CN$130,4,FALSE)=0,"",(HLOOKUP($A34,'Enter data here!'!$C$126:$CN$130,5,FALSE)))))</f>
        <v/>
      </c>
      <c r="BN34" s="53" t="str">
        <f>IF(ISERROR(HLOOKUP($A34,'Enter data here!'!$C$126:$CN$130,4,FALSE)),"",IF('Enter data here!'!$CP$127=0,"",IF(HLOOKUP($A34,'Enter data here!'!$C$126:$CN$130,4,FALSE)=0,"",(HLOOKUP($A34,'Enter data here!'!$C$126:$CN$130,2,FALSE)))))</f>
        <v/>
      </c>
      <c r="BO34" s="53" t="str">
        <f>IF(ISERROR(HLOOKUP($A34,'Enter data here!'!$C$126:$CN$130,4,FALSE)),"",IF('Enter data here!'!$CP$127=0,"",IF(HLOOKUP($A34,'Enter data here!'!$C$126:$CN$130,4,FALSE)=0,"",(HLOOKUP($A34,'Enter data here!'!$C$126:$CN$130,4,FALSE)))))</f>
        <v/>
      </c>
      <c r="BP34" s="53" t="str">
        <f>IF(ISERROR(HLOOKUP($A34,'Enter data here!'!$C$131:$CN$135,4,FALSE)),"",IF('Enter data here!'!$CP$132=0,"",IF(HLOOKUP($A34,'Enter data here!'!$C$131:$CN$135,4,FALSE)=0,"",(HLOOKUP($A34,'Enter data here!'!$C$131:$CN$135,5,FALSE)))))</f>
        <v/>
      </c>
      <c r="BQ34" s="53" t="str">
        <f>IF(ISERROR(HLOOKUP($A34,'Enter data here!'!$C$131:$CN$135,4,FALSE)),"",IF('Enter data here!'!$CP$132=0,"",IF(HLOOKUP($A34,'Enter data here!'!$C$131:$CN$135,4,FALSE)=0,"",(HLOOKUP($A34,'Enter data here!'!$C$131:$CN$135,2,FALSE)))))</f>
        <v/>
      </c>
      <c r="BR34" s="53" t="str">
        <f>IF(ISERROR(HLOOKUP($A34,'Enter data here!'!$C$131:$CN$135,4,FALSE)),"",IF('Enter data here!'!$CP$132=0,"",IF(HLOOKUP($A34,'Enter data here!'!$C$131:$CN$135,4,FALSE)=0,"",(HLOOKUP($A34,'Enter data here!'!$C$131:$CN$135,4,FALSE)))))</f>
        <v/>
      </c>
      <c r="BS34" s="53" t="str">
        <f>IF(ISERROR(HLOOKUP($A34,'Enter data here!'!$C$136:$CN$140,4,FALSE)),"",IF('Enter data here!'!$CP$137=0,"",IF(HLOOKUP($A34,'Enter data here!'!$C$136:$CN$140,4,FALSE)=0,"",(HLOOKUP($A34,'Enter data here!'!$C$136:$CN$140,5,FALSE)))))</f>
        <v/>
      </c>
      <c r="BT34" s="53" t="str">
        <f>IF(ISERROR(HLOOKUP($A34,'Enter data here!'!$C$136:$CN$140,4,FALSE)),"",IF('Enter data here!'!$CP$137=0,"",IF(HLOOKUP($A34,'Enter data here!'!$C$136:$CN$140,4,FALSE)=0,"",(HLOOKUP($A34,'Enter data here!'!$C$136:$CN$140,2,FALSE)))))</f>
        <v/>
      </c>
      <c r="BU34" s="53" t="str">
        <f>IF(ISERROR(HLOOKUP($A34,'Enter data here!'!$C$136:$CN$140,4,FALSE)),"",IF('Enter data here!'!$CP$137=0,"",IF(HLOOKUP($A34,'Enter data here!'!$C$136:$CN$140,4,FALSE)=0,"",(HLOOKUP($A34,'Enter data here!'!$C$136:$CN$140,4,FALSE)))))</f>
        <v/>
      </c>
      <c r="BV34" s="53" t="str">
        <f>IF(ISERROR(HLOOKUP($A34,'Enter data here!'!$C$141:$CN$145,4,FALSE)),"",IF('Enter data here!'!$CP$142=0,"",IF(HLOOKUP($A34,'Enter data here!'!$C$141:$CN$145,4,FALSE)=0,"",(HLOOKUP($A34,'Enter data here!'!$C$141:$CN$145,5,FALSE)))))</f>
        <v/>
      </c>
      <c r="BW34" s="53" t="str">
        <f>IF(ISERROR(HLOOKUP($A34,'Enter data here!'!$C$141:$CN$145,4,FALSE)),"",IF('Enter data here!'!$CP$142=0,"",IF(HLOOKUP($A34,'Enter data here!'!$C$141:$CN$145,4,FALSE)=0,"",(HLOOKUP($A34,'Enter data here!'!$C$141:$CN$145,2,FALSE)))))</f>
        <v/>
      </c>
      <c r="BX34" s="53" t="str">
        <f>IF(ISERROR(HLOOKUP($A34,'Enter data here!'!$C$141:$CN$145,4,FALSE)),"",IF('Enter data here!'!$CP$142=0,"",IF(HLOOKUP($A34,'Enter data here!'!$C$141:$CN$145,4,FALSE)=0,"",(HLOOKUP($A34,'Enter data here!'!$C$141:$CN$145,4,FALSE)))))</f>
        <v/>
      </c>
      <c r="BY34" s="53" t="str">
        <f>IF(ISERROR(HLOOKUP($A34,'Enter data here!'!$C$146:$CN$150,4,FALSE)),"",IF('Enter data here!'!$CP$147=0,"",IF(HLOOKUP($A34,'Enter data here!'!$C$146:$CN$150,4,FALSE)=0,"",(HLOOKUP($A34,'Enter data here!'!$C$146:$CN$150,5,FALSE)))))</f>
        <v/>
      </c>
      <c r="BZ34" s="53" t="str">
        <f>IF(ISERROR(HLOOKUP($A34,'Enter data here!'!$C$146:$CN$150,4,FALSE)),"",IF('Enter data here!'!$CP$147=0,"",IF(HLOOKUP($A34,'Enter data here!'!$C$146:$CN$150,4,FALSE)=0,"",(HLOOKUP($A34,'Enter data here!'!$C$146:$CN$150,2,FALSE)))))</f>
        <v/>
      </c>
      <c r="CA34" s="53" t="str">
        <f>IF(ISERROR(HLOOKUP($A34,'Enter data here!'!$C$146:$CN$150,4,FALSE)),"",IF('Enter data here!'!$CP$147=0,"",IF(HLOOKUP($A34,'Enter data here!'!$C$146:$CN$150,4,FALSE)=0,"",(HLOOKUP($A34,'Enter data here!'!$C$146:$CN$150,4,FALSE)))))</f>
        <v/>
      </c>
      <c r="CB34" s="53" t="str">
        <f>IF(ISERROR(HLOOKUP($A34,'Enter data here!'!$C$151:$CN$155,4,FALSE)),"",IF('Enter data here!'!$CP$152=0,"",IF(HLOOKUP($A34,'Enter data here!'!$C$151:$CN$155,4,FALSE)=0,"",(HLOOKUP($A34,'Enter data here!'!$C$151:$CN$155,5,FALSE)))))</f>
        <v/>
      </c>
      <c r="CC34" s="53" t="str">
        <f>IF(ISERROR(HLOOKUP($A34,'Enter data here!'!$C$151:$CN$155,4,FALSE)),"",IF('Enter data here!'!$CP$152=0,"",IF(HLOOKUP($A34,'Enter data here!'!$C$151:$CN$155,4,FALSE)=0,"",(HLOOKUP($A34,'Enter data here!'!$C$151:$CN$155,2,FALSE)))))</f>
        <v/>
      </c>
      <c r="CD34" s="53" t="str">
        <f>IF(ISERROR(HLOOKUP($A34,'Enter data here!'!$C$151:$CN$155,4,FALSE)),"",IF('Enter data here!'!$CP$152=0,"",IF(HLOOKUP($A34,'Enter data here!'!$C$151:$CN$155,4,FALSE)=0,"",(HLOOKUP($A34,'Enter data here!'!$C$151:$CN$155,4,FALSE)))))</f>
        <v/>
      </c>
      <c r="CE34" s="53" t="str">
        <f>IF(ISERROR(HLOOKUP($A34,'Enter data here!'!$C$156:$CN$160,4,FALSE)),"",IF('Enter data here!'!$CP$157=0,"",IF(HLOOKUP($A34,'Enter data here!'!$C$156:$CN$160,4,FALSE)=0,"",(HLOOKUP($A34,'Enter data here!'!$C$156:$CN$160,5,FALSE)))))</f>
        <v/>
      </c>
      <c r="CF34" s="53" t="str">
        <f>IF(ISERROR(HLOOKUP($A34,'Enter data here!'!$C$156:$CN$160,4,FALSE)),"",IF('Enter data here!'!$CP$157=0,"",IF(HLOOKUP($A34,'Enter data here!'!$C$156:$CN$160,4,FALSE)=0,"",(HLOOKUP($A34,'Enter data here!'!$C$156:$CN$160,2,FALSE)))))</f>
        <v/>
      </c>
      <c r="CG34" s="53" t="str">
        <f>IF(ISERROR(HLOOKUP($A34,'Enter data here!'!$C$156:$CN$160,4,FALSE)),"",IF('Enter data here!'!$CP$157=0,"",IF(HLOOKUP($A34,'Enter data here!'!$C$156:$CN$160,4,FALSE)=0,"",(HLOOKUP($A34,'Enter data here!'!$C$156:$CN$160,4,FALSE)))))</f>
        <v/>
      </c>
      <c r="CH34" s="53" t="str">
        <f>IF(ISERROR(HLOOKUP($A34,'Enter data here!'!$C$161:$CN$165,4,FALSE)),"",IF('Enter data here!'!$CP$162=0,"",IF(HLOOKUP($A34,'Enter data here!'!$C$161:$CN$165,4,FALSE)=0,"",(HLOOKUP($A34,'Enter data here!'!$C$161:$CN$165,5,FALSE)))))</f>
        <v/>
      </c>
      <c r="CI34" s="53" t="str">
        <f>IF(ISERROR(HLOOKUP($A34,'Enter data here!'!$C$161:$CN$165,4,FALSE)),"",IF('Enter data here!'!$CP$162=0,"",IF(HLOOKUP($A34,'Enter data here!'!$C$161:$CN$165,4,FALSE)=0,"",(HLOOKUP($A34,'Enter data here!'!$C$161:$CN$165,2,FALSE)))))</f>
        <v/>
      </c>
      <c r="CJ34" s="53" t="str">
        <f>IF(ISERROR(HLOOKUP($A34,'Enter data here!'!$C$161:$CN$165,4,FALSE)),"",IF('Enter data here!'!$CP$162=0,"",IF(HLOOKUP($A34,'Enter data here!'!$C$161:$CN$165,4,FALSE)=0,"",(HLOOKUP($A34,'Enter data here!'!$C$161:$CN$165,4,FALSE)))))</f>
        <v/>
      </c>
      <c r="CK34" s="53" t="str">
        <f>IF(ISERROR(HLOOKUP($A34,'Enter data here!'!$C$166:$CN$170,4,FALSE)),"",IF('Enter data here!'!$CP$167=0,"",IF(HLOOKUP($A34,'Enter data here!'!$C$166:$CN$170,4,FALSE)=0,"",(HLOOKUP($A34,'Enter data here!'!$C$166:$CN$170,5,FALSE)))))</f>
        <v/>
      </c>
      <c r="CL34" s="53" t="str">
        <f>IF(ISERROR(HLOOKUP($A34,'Enter data here!'!$C$166:$CN$170,4,FALSE)),"",IF('Enter data here!'!$CP$167=0,"",IF(HLOOKUP($A34,'Enter data here!'!$C$166:$CN$170,4,FALSE)=0,"",(HLOOKUP($A34,'Enter data here!'!$C$166:$CN$170,2,FALSE)))))</f>
        <v/>
      </c>
      <c r="CM34" s="53" t="str">
        <f>IF(ISERROR(HLOOKUP($A34,'Enter data here!'!$C$166:$CN$170,4,FALSE)),"",IF('Enter data here!'!$CP$167=0,"",IF(HLOOKUP($A34,'Enter data here!'!$C$166:$CN$170,4,FALSE)=0,"",(HLOOKUP($A34,'Enter data here!'!$C$166:$CN$170,4,FALSE)))))</f>
        <v/>
      </c>
      <c r="CN34" s="53" t="str">
        <f>IF(ISERROR(HLOOKUP($A34,'Enter data here!'!$C$171:$CN$175,4,FALSE)),"",IF('Enter data here!'!$CP$172=0,"",IF(HLOOKUP($A34,'Enter data here!'!$C$171:$CN$175,4,FALSE)=0,"",(HLOOKUP($A34,'Enter data here!'!$C$171:$CN$175,5,FALSE)))))</f>
        <v/>
      </c>
      <c r="CO34" s="53" t="str">
        <f>IF(ISERROR(HLOOKUP($A34,'Enter data here!'!$C$171:$CN$175,4,FALSE)),"",IF('Enter data here!'!$CP$172=0,"",IF(HLOOKUP($A34,'Enter data here!'!$C$171:$CN$175,4,FALSE)=0,"",(HLOOKUP($A34,'Enter data here!'!$C$171:$CN$175,2,FALSE)))))</f>
        <v/>
      </c>
      <c r="CP34" s="53" t="str">
        <f>IF(ISERROR(HLOOKUP($A34,'Enter data here!'!$C$171:$CN$175,4,FALSE)),"",IF('Enter data here!'!$CP$172=0,"",IF(HLOOKUP($A34,'Enter data here!'!$C$171:$CN$175,4,FALSE)=0,"",(HLOOKUP($A34,'Enter data here!'!$C$171:$CN$175,4,FALSE)))))</f>
        <v/>
      </c>
      <c r="CQ34" s="53" t="str">
        <f>IF(ISERROR(HLOOKUP($A34,'Enter data here!'!$C$176:$CN$180,4,FALSE)),"",IF('Enter data here!'!$CP$177=0,"",IF(HLOOKUP($A34,'Enter data here!'!$C$176:$CN$180,4,FALSE)=0,"",(HLOOKUP($A34,'Enter data here!'!$C$176:$CN$180,5,FALSE)))))</f>
        <v/>
      </c>
      <c r="CR34" s="53" t="str">
        <f>IF(ISERROR(HLOOKUP($A34,'Enter data here!'!$C$176:$CN$180,4,FALSE)),"",IF('Enter data here!'!$CP$177=0,"",IF(HLOOKUP($A34,'Enter data here!'!$C$176:$CN$180,4,FALSE)=0,"",(HLOOKUP($A34,'Enter data here!'!$C$176:$CN$180,2,FALSE)))))</f>
        <v/>
      </c>
      <c r="CS34" s="53" t="str">
        <f>IF(ISERROR(HLOOKUP($A34,'Enter data here!'!$C$176:$CN$180,4,FALSE)),"",IF('Enter data here!'!$CP$177=0,"",IF(HLOOKUP($A34,'Enter data here!'!$C$176:$CN$180,4,FALSE)=0,"",(HLOOKUP($A34,'Enter data here!'!$C$176:$CN$180,4,FALSE)))))</f>
        <v/>
      </c>
      <c r="CT34" s="53" t="str">
        <f>IF(ISERROR(HLOOKUP($A34,'Enter data here!'!$C$181:$CN$185,4,FALSE)),"",IF('Enter data here!'!$CP$182=0,"",IF(HLOOKUP($A34,'Enter data here!'!$C$181:$CN$185,4,FALSE)=0,"",(HLOOKUP($A34,'Enter data here!'!$C$181:$CN$185,5,FALSE)))))</f>
        <v/>
      </c>
      <c r="CU34" s="53" t="str">
        <f>IF(ISERROR(HLOOKUP($A34,'Enter data here!'!$C$181:$CN$185,4,FALSE)),"",IF('Enter data here!'!$CP$182=0,"",IF(HLOOKUP($A34,'Enter data here!'!$C$181:$CN$185,4,FALSE)=0,"",(HLOOKUP($A34,'Enter data here!'!$C$181:$CN$185,2,FALSE)))))</f>
        <v/>
      </c>
      <c r="CV34" s="53" t="str">
        <f>IF(ISERROR(HLOOKUP($A34,'Enter data here!'!$C$181:$CN$185,4,FALSE)),"",IF('Enter data here!'!$CP$182=0,"",IF(HLOOKUP($A34,'Enter data here!'!$C$181:$CN$185,4,FALSE)=0,"",(HLOOKUP($A34,'Enter data here!'!$C$181:$CN$185,4,FALSE)))))</f>
        <v/>
      </c>
      <c r="CW34" s="53" t="str">
        <f>IF(ISERROR(HLOOKUP($A34,'Enter data here!'!$C$186:$CN$190,4,FALSE)),"",IF('Enter data here!'!$CP$187=0,"",IF(HLOOKUP($A34,'Enter data here!'!$C$186:$CN$190,4,FALSE)=0,"",(HLOOKUP($A34,'Enter data here!'!$C$186:$CN$190,5,FALSE)))))</f>
        <v/>
      </c>
      <c r="CX34" s="53" t="str">
        <f>IF(ISERROR(HLOOKUP($A34,'Enter data here!'!$C$186:$CN$190,4,FALSE)),"",IF('Enter data here!'!$CP$187=0,"",IF(HLOOKUP($A34,'Enter data here!'!$C$186:$CN$190,4,FALSE)=0,"",(HLOOKUP($A34,'Enter data here!'!$C$186:$CN$190,2,FALSE)))))</f>
        <v/>
      </c>
      <c r="CY34" s="53" t="str">
        <f>IF(ISERROR(HLOOKUP($A34,'Enter data here!'!$C$186:$CN$190,4,FALSE)),"",IF('Enter data here!'!$CP$187=0,"",IF(HLOOKUP($A34,'Enter data here!'!$C$186:$CN$190,4,FALSE)=0,"",(HLOOKUP($A34,'Enter data here!'!$C$186:$CN$190,4,FALSE)))))</f>
        <v/>
      </c>
      <c r="CZ34" s="53" t="str">
        <f>IF(ISERROR(HLOOKUP($A34,'Enter data here!'!$C$191:$CN$195,4,FALSE)),"",IF('Enter data here!'!$CP$192=0,"",IF(HLOOKUP($A34,'Enter data here!'!$C$191:$CN$195,4,FALSE)=0,"",(HLOOKUP($A34,'Enter data here!'!$C$191:$CN$195,5,FALSE)))))</f>
        <v/>
      </c>
      <c r="DA34" s="53" t="str">
        <f>IF(ISERROR(HLOOKUP($A34,'Enter data here!'!$C$191:$CN$195,4,FALSE)),"",IF('Enter data here!'!$CP$192=0,"",IF(HLOOKUP($A34,'Enter data here!'!$C$191:$CN$195,4,FALSE)=0,"",(HLOOKUP($A34,'Enter data here!'!$C$191:$CN$195,2,FALSE)))))</f>
        <v/>
      </c>
      <c r="DB34" s="53" t="str">
        <f>IF(ISERROR(HLOOKUP($A34,'Enter data here!'!$C$191:$CN$195,4,FALSE)),"",IF('Enter data here!'!$CP$192=0,"",IF(HLOOKUP($A34,'Enter data here!'!$C$191:$CN$195,4,FALSE)=0,"",(HLOOKUP($A34,'Enter data here!'!$C$191:$CN$195,4,FALSE)))))</f>
        <v/>
      </c>
      <c r="DC34" s="53" t="str">
        <f>IF(ISERROR(HLOOKUP($A34,'Enter data here!'!$C$196:$CN$200,4,FALSE)),"",IF('Enter data here!'!$CP$197=0,"",IF(HLOOKUP($A34,'Enter data here!'!$C$196:$CN$200,4,FALSE)=0,"",(HLOOKUP($A34,'Enter data here!'!$C$196:$CN$200,5,FALSE)))))</f>
        <v/>
      </c>
      <c r="DD34" s="53" t="str">
        <f>IF(ISERROR(HLOOKUP($A34,'Enter data here!'!$C$196:$CN$200,4,FALSE)),"",IF('Enter data here!'!$CP$197=0,"",IF(HLOOKUP($A34,'Enter data here!'!$C$196:$CN$200,4,FALSE)=0,"",(HLOOKUP($A34,'Enter data here!'!$C$196:$CN$200,2,FALSE)))))</f>
        <v/>
      </c>
      <c r="DE34" s="53" t="str">
        <f>IF(ISERROR(HLOOKUP($A34,'Enter data here!'!$C$196:$CN$200,4,FALSE)),"",IF('Enter data here!'!$CP$197=0,"",IF(HLOOKUP($A34,'Enter data here!'!$C$196:$CN$200,4,FALSE)=0,"",(HLOOKUP($A34,'Enter data here!'!$C$196:$CN$200,4,FALSE)))))</f>
        <v/>
      </c>
      <c r="DF34" s="53" t="str">
        <f>IF(ISERROR(HLOOKUP($A34,'Enter data here!'!$C$201:$CN$205,4,FALSE)),"",IF('Enter data here!'!$CP$202=0,"",IF(HLOOKUP($A34,'Enter data here!'!$C$201:$CN$205,4,FALSE)=0,"",(HLOOKUP($A34,'Enter data here!'!$C$201:$CN$205,5,FALSE)))))</f>
        <v/>
      </c>
      <c r="DG34" s="53" t="str">
        <f>IF(ISERROR(HLOOKUP($A34,'Enter data here!'!$C$201:$CN$205,4,FALSE)),"",IF('Enter data here!'!$CP$202=0,"",IF(HLOOKUP($A34,'Enter data here!'!$C$201:$CN$205,4,FALSE)=0,"",(HLOOKUP($A34,'Enter data here!'!$C$201:$CN$205,2,FALSE)))))</f>
        <v/>
      </c>
      <c r="DH34" s="53" t="str">
        <f>IF(ISERROR(HLOOKUP($A34,'Enter data here!'!$C$201:$CN$205,4,FALSE)),"",IF('Enter data here!'!$CP$202=0,"",IF(HLOOKUP($A34,'Enter data here!'!$C$201:$CN$205,4,FALSE)=0,"",(HLOOKUP($A34,'Enter data here!'!$C$201:$CN$205,4,FALSE)))))</f>
        <v/>
      </c>
      <c r="DI34" s="53" t="str">
        <f>IF(ISERROR(HLOOKUP($A34,'Enter data here!'!$C$206:$CN$210,4,FALSE)),"",IF('Enter data here!'!$CP$207=0,"",IF(HLOOKUP($A34,'Enter data here!'!$C$206:$CN$210,4,FALSE)=0,"",(HLOOKUP($A34,'Enter data here!'!$C$206:$CN$210,5,FALSE)))))</f>
        <v/>
      </c>
      <c r="DJ34" s="53" t="str">
        <f>IF(ISERROR(HLOOKUP($A34,'Enter data here!'!$C$206:$CN$210,4,FALSE)),"",IF('Enter data here!'!$CP$207=0,"",IF(HLOOKUP($A34,'Enter data here!'!$C$206:$CN$210,4,FALSE)=0,"",(HLOOKUP($A34,'Enter data here!'!$C$206:$CN$210,2,FALSE)))))</f>
        <v/>
      </c>
      <c r="DK34" s="53" t="str">
        <f>IF(ISERROR(HLOOKUP($A34,'Enter data here!'!$C$206:$CN$210,4,FALSE)),"",IF('Enter data here!'!$CP$207=0,"",IF(HLOOKUP($A34,'Enter data here!'!$C$206:$CN$210,4,FALSE)=0,"",(HLOOKUP($A34,'Enter data here!'!$C$206:$CN$210,4,FALSE)))))</f>
        <v/>
      </c>
      <c r="DL34" s="53" t="str">
        <f>IF(ISERROR(HLOOKUP($A34,'Enter data here!'!$C$211:$CN$215,4,FALSE)),"",IF('Enter data here!'!$CP$212=0,"",IF(HLOOKUP($A34,'Enter data here!'!$C$211:$CN$215,4,FALSE)=0,"",(HLOOKUP($A34,'Enter data here!'!$C$211:$CN$215,5,FALSE)))))</f>
        <v/>
      </c>
      <c r="DM34" s="53" t="str">
        <f>IF(ISERROR(HLOOKUP($A34,'Enter data here!'!$C$211:$CN$215,4,FALSE)),"",IF('Enter data here!'!$CP$212=0,"",IF(HLOOKUP($A34,'Enter data here!'!$C$211:$CN$215,4,FALSE)=0,"",(HLOOKUP($A34,'Enter data here!'!$C$211:$CN$215,2,FALSE)))))</f>
        <v/>
      </c>
      <c r="DN34" s="53" t="str">
        <f>IF(ISERROR(HLOOKUP($A34,'Enter data here!'!$C$211:$CN$215,4,FALSE)),"",IF('Enter data here!'!$CP$212=0,"",IF(HLOOKUP($A34,'Enter data here!'!$C$211:$CN$215,4,FALSE)=0,"",(HLOOKUP($A34,'Enter data here!'!$C$211:$CN$215,4,FALSE)))))</f>
        <v/>
      </c>
      <c r="DO34" s="53" t="str">
        <f>IF(ISERROR(HLOOKUP($A34,'Enter data here!'!$C$216:$CN$220,4,FALSE)),"",IF('Enter data here!'!$CP$217=0,"",IF(HLOOKUP($A34,'Enter data here!'!$C$216:$CN$220,4,FALSE)=0,"",(HLOOKUP($A34,'Enter data here!'!$C$216:$CN$220,5,FALSE)))))</f>
        <v/>
      </c>
      <c r="DP34" s="53" t="str">
        <f>IF(ISERROR(HLOOKUP($A34,'Enter data here!'!$C$216:$CN$220,4,FALSE)),"",IF('Enter data here!'!$CP$217=0,"",IF(HLOOKUP($A34,'Enter data here!'!$C$216:$CN$220,4,FALSE)=0,"",(HLOOKUP($A34,'Enter data here!'!$C$216:$CN$220,2,FALSE)))))</f>
        <v/>
      </c>
      <c r="DQ34" s="53" t="str">
        <f>IF(ISERROR(HLOOKUP($A34,'Enter data here!'!$C$216:$CN$220,4,FALSE)),"",IF('Enter data here!'!$CP$217=0,"",IF(HLOOKUP($A34,'Enter data here!'!$C$216:$CN$220,4,FALSE)=0,"",(HLOOKUP($A34,'Enter data here!'!$C$216:$CN$220,4,FALSE)))))</f>
        <v/>
      </c>
      <c r="DR34" s="53" t="str">
        <f>IF(ISERROR(HLOOKUP($A34,'Enter data here!'!$C$221:$CN$225,4,FALSE)),"",IF('Enter data here!'!$CP$222=0,"",IF(HLOOKUP($A34,'Enter data here!'!$C$221:$CN$225,4,FALSE)=0,"",(HLOOKUP($A34,'Enter data here!'!$C$221:$CN$225,5,FALSE)))))</f>
        <v/>
      </c>
      <c r="DS34" s="53" t="str">
        <f>IF(ISERROR(HLOOKUP($A34,'Enter data here!'!$C$221:$CN$225,4,FALSE)),"",IF('Enter data here!'!$CP$222=0,"",IF(HLOOKUP($A34,'Enter data here!'!$C$221:$CN$225,4,FALSE)=0,"",(HLOOKUP($A34,'Enter data here!'!$C$221:$CN$225,2,FALSE)))))</f>
        <v/>
      </c>
      <c r="DT34" s="53" t="str">
        <f>IF(ISERROR(HLOOKUP($A34,'Enter data here!'!$C$221:$CN$225,4,FALSE)),"",IF('Enter data here!'!$CP$222=0,"",IF(HLOOKUP($A34,'Enter data here!'!$C$221:$CN$225,4,FALSE)=0,"",(HLOOKUP($A34,'Enter data here!'!$C$221:$CN$225,4,FALSE)))))</f>
        <v/>
      </c>
    </row>
    <row r="35" spans="1:124">
      <c r="A35" s="13">
        <v>26</v>
      </c>
      <c r="B35" s="43" t="str">
        <f>IF(ISERROR(HLOOKUP($A35,'Enter data here!'!$C$21:$CN$25,4,FALSE)),"",IF('Enter data here!'!$CP$22=0,"",IF(HLOOKUP($A35,'Enter data here!'!$C$21:$CN$25,4,FALSE)=0,"",(HLOOKUP($A35,'Enter data here!'!$C$21:$CN$25,5,FALSE)))))</f>
        <v/>
      </c>
      <c r="C35" s="43" t="str">
        <f>IF(ISERROR(HLOOKUP($A35,'Enter data here!'!$C$21:$CN$25,4,FALSE)),"",IF('Enter data here!'!$CP$22=0,"",IF(HLOOKUP($A35,'Enter data here!'!$C$21:$CN$25,4,FALSE)=0,"",(HLOOKUP($A35,'Enter data here!'!$C$21:$CN$25,2,FALSE)))))</f>
        <v/>
      </c>
      <c r="D35" s="43" t="str">
        <f>IF(ISERROR(HLOOKUP($A35,'Enter data here!'!$C$21:$CN$25,4,FALSE)),"",IF('Enter data here!'!$CP$22=0,"",IF(HLOOKUP($A35,'Enter data here!'!$C$21:$CN$25,4,FALSE)=0,"",(HLOOKUP($A35,'Enter data here!'!$C$21:$CN$25,4,FALSE)))))</f>
        <v/>
      </c>
      <c r="E35" s="43" t="str">
        <f ca="1">IF(ISERROR(HLOOKUP($A35,'Enter data here!'!$C$26:$CN$30,4,FALSE)),"",IF('Enter data here!'!$CP$27=0,"",IF(HLOOKUP($A35,'Enter data here!'!$C$26:$CN$30,4,FALSE)=0,"",(HLOOKUP($A35,'Enter data here!'!$C$26:$CN$30,5,FALSE)))))</f>
        <v>Gary Harrison</v>
      </c>
      <c r="F35" s="43">
        <f ca="1">IF(ISERROR(HLOOKUP($A35,'Enter data here!'!$C$26:$CN$30,4,FALSE)),"",IF('Enter data here!'!$CP$27=0,"",IF(HLOOKUP($A35,'Enter data here!'!$C$26:$CN$30,4,FALSE)=0,"",(HLOOKUP($A35,'Enter data here!'!$C$26:$CN$30,2,FALSE)))))</f>
        <v>47.7</v>
      </c>
      <c r="G35" s="43">
        <f ca="1">IF(ISERROR(HLOOKUP($A35,'Enter data here!'!$C$26:$CN$30,4,FALSE)),"",IF('Enter data here!'!$CP$27=0,"",IF(HLOOKUP($A35,'Enter data here!'!$C$26:$CN$30,4,FALSE)=0,"",(HLOOKUP($A35,'Enter data here!'!$C$26:$CN$30,4,FALSE)))))</f>
        <v>781.34171907756638</v>
      </c>
      <c r="H35" s="43" t="str">
        <f ca="1">IF(ISERROR(HLOOKUP($A35,'Enter data here!'!$C$31:$CN$35,4,FALSE)),"",IF('Enter data here!'!$CP$32=0,"",IF(HLOOKUP($A35,'Enter data here!'!$C$31:$CN$35,4,FALSE)=0,"",(HLOOKUP($A35,'Enter data here!'!$C$31:$CN$35,5,FALSE)))))</f>
        <v>Mark Abbotts</v>
      </c>
      <c r="I35" s="43">
        <f ca="1">IF(ISERROR(HLOOKUP($A35,'Enter data here!'!$C$31:$CN$35,4,FALSE)),"",IF('Enter data here!'!$CP$32=0,"",IF(HLOOKUP($A35,'Enter data here!'!$C$31:$CN$35,4,FALSE)=0,"",(HLOOKUP($A35,'Enter data here!'!$C$31:$CN$35,2,FALSE)))))</f>
        <v>47.54</v>
      </c>
      <c r="J35" s="43">
        <f ca="1">IF(ISERROR(HLOOKUP($A35,'Enter data here!'!$C$31:$CN$35,4,FALSE)),"",IF('Enter data here!'!$CP$32=0,"",IF(HLOOKUP($A35,'Enter data here!'!$C$31:$CN$35,4,FALSE)=0,"",(HLOOKUP($A35,'Enter data here!'!$C$31:$CN$35,4,FALSE)))))</f>
        <v>766.30206142195937</v>
      </c>
      <c r="K35" s="43" t="str">
        <f ca="1">IF(ISERROR(HLOOKUP($A35,'Enter data here!'!$C$36:$CN$40,4,FALSE)),"",IF('Enter data here!'!$CP$37=0,"",IF(HLOOKUP($A35,'Enter data here!'!$C$36:$CN$40,4,FALSE)=0,"",(HLOOKUP($A35,'Enter data here!'!$C$36:$CN$40,5,FALSE)))))</f>
        <v>Mark Abbotts</v>
      </c>
      <c r="L35" s="43">
        <f ca="1">IF(ISERROR(HLOOKUP($A35,'Enter data here!'!$C$36:$CN$40,4,FALSE)),"",IF('Enter data here!'!$CP$37=0,"",IF(HLOOKUP($A35,'Enter data here!'!$C$36:$CN$40,4,FALSE)=0,"",(HLOOKUP($A35,'Enter data here!'!$C$36:$CN$40,2,FALSE)))))</f>
        <v>48.77</v>
      </c>
      <c r="M35" s="43">
        <f ca="1">IF(ISERROR(HLOOKUP($A35,'Enter data here!'!$C$36:$CN$40,4,FALSE)),"",IF('Enter data here!'!$CP$37=0,"",IF(HLOOKUP($A35,'Enter data here!'!$C$36:$CN$40,4,FALSE)=0,"",(HLOOKUP($A35,'Enter data here!'!$C$36:$CN$40,4,FALSE)))))</f>
        <v>699.40537215500308</v>
      </c>
      <c r="N35" s="43" t="str">
        <f ca="1">IF(ISERROR(HLOOKUP($A35,'Enter data here!'!$C$41:$CN$45,4,FALSE)),"",IF('Enter data here!'!$CP$42=0,"",IF(HLOOKUP($A35,'Enter data here!'!$C$41:$CN$45,4,FALSE)=0,"",(HLOOKUP($A35,'Enter data here!'!$C$41:$CN$45,5,FALSE)))))</f>
        <v>Eberhard Rosemann</v>
      </c>
      <c r="O35" s="43">
        <f ca="1">IF(ISERROR(HLOOKUP($A35,'Enter data here!'!$C$41:$CN$45,4,FALSE)),"",IF('Enter data here!'!$CP$42=0,"",IF(HLOOKUP($A35,'Enter data here!'!$C$41:$CN$45,4,FALSE)=0,"",(HLOOKUP($A35,'Enter data here!'!$C$41:$CN$45,2,FALSE)))))</f>
        <v>49.59</v>
      </c>
      <c r="P35" s="43">
        <f ca="1">IF(ISERROR(HLOOKUP($A35,'Enter data here!'!$C$41:$CN$45,4,FALSE)),"",IF('Enter data here!'!$CP$42=0,"",IF(HLOOKUP($A35,'Enter data here!'!$C$41:$CN$45,4,FALSE)=0,"",(HLOOKUP($A35,'Enter data here!'!$C$41:$CN$45,4,FALSE)))))</f>
        <v>754.18431135309004</v>
      </c>
      <c r="Q35" s="43" t="str">
        <f ca="1">IF(ISERROR(HLOOKUP($A35,'Enter data here!'!$C$46:$CN$50,4,FALSE)),"",IF('Enter data here!'!$CP$47=0,"",IF(HLOOKUP($A35,'Enter data here!'!$C$46:$CN$50,4,FALSE)=0,"",(HLOOKUP($A35,'Enter data here!'!$C$46:$CN$50,5,FALSE)))))</f>
        <v>Klaus Brettner</v>
      </c>
      <c r="R35" s="43">
        <f ca="1">IF(ISERROR(HLOOKUP($A35,'Enter data here!'!$C$46:$CN$50,4,FALSE)),"",IF('Enter data here!'!$CP$47=0,"",IF(HLOOKUP($A35,'Enter data here!'!$C$46:$CN$50,4,FALSE)=0,"",(HLOOKUP($A35,'Enter data here!'!$C$46:$CN$50,2,FALSE)))))</f>
        <v>49.18</v>
      </c>
      <c r="S35" s="43">
        <f ca="1">IF(ISERROR(HLOOKUP($A35,'Enter data here!'!$C$46:$CN$50,4,FALSE)),"",IF('Enter data here!'!$CP$47=0,"",IF(HLOOKUP($A35,'Enter data here!'!$C$46:$CN$50,4,FALSE)=0,"",(HLOOKUP($A35,'Enter data here!'!$C$46:$CN$50,4,FALSE)))))</f>
        <v>797.07198047986765</v>
      </c>
      <c r="T35" s="43" t="str">
        <f ca="1">IF(ISERROR(HLOOKUP($A35,'Enter data here!'!$C$51:$CN$55,4,FALSE)),"",IF('Enter data here!'!$CP$52=0,"",IF(HLOOKUP($A35,'Enter data here!'!$C$51:$CN$55,4,FALSE)=0,"",(HLOOKUP($A35,'Enter data here!'!$C$51:$CN$55,5,FALSE)))))</f>
        <v>Martin Kopp</v>
      </c>
      <c r="U35" s="43">
        <f ca="1">IF(ISERROR(HLOOKUP($A35,'Enter data here!'!$C$51:$CN$55,4,FALSE)),"",IF('Enter data here!'!$CP$52=0,"",IF(HLOOKUP($A35,'Enter data here!'!$C$51:$CN$55,4,FALSE)=0,"",(HLOOKUP($A35,'Enter data here!'!$C$51:$CN$55,2,FALSE)))))</f>
        <v>50.05</v>
      </c>
      <c r="V35" s="43">
        <f ca="1">IF(ISERROR(HLOOKUP($A35,'Enter data here!'!$C$51:$CN$55,4,FALSE)),"",IF('Enter data here!'!$CP$52=0,"",IF(HLOOKUP($A35,'Enter data here!'!$C$51:$CN$55,4,FALSE)=0,"",(HLOOKUP($A35,'Enter data here!'!$C$51:$CN$55,4,FALSE)))))</f>
        <v>762.43756243755149</v>
      </c>
      <c r="W35" s="43" t="str">
        <f ca="1">IF(ISERROR(HLOOKUP($A35,'Enter data here!'!$C$56:$CN$60,4,FALSE)),"",IF('Enter data here!'!$CP$57=0,"",IF(HLOOKUP($A35,'Enter data here!'!$C$56:$CN$60,4,FALSE)=0,"",(HLOOKUP($A35,'Enter data here!'!$C$56:$CN$60,5,FALSE)))))</f>
        <v>Mick Walsh</v>
      </c>
      <c r="X35" s="43">
        <f ca="1">IF(ISERROR(HLOOKUP($A35,'Enter data here!'!$C$56:$CN$60,4,FALSE)),"",IF('Enter data here!'!$CP$57=0,"",IF(HLOOKUP($A35,'Enter data here!'!$C$56:$CN$60,4,FALSE)=0,"",(HLOOKUP($A35,'Enter data here!'!$C$56:$CN$60,2,FALSE)))))</f>
        <v>48.64</v>
      </c>
      <c r="Y35" s="43">
        <f ca="1">IF(ISERROR(HLOOKUP($A35,'Enter data here!'!$C$56:$CN$60,4,FALSE)),"",IF('Enter data here!'!$CP$57=0,"",IF(HLOOKUP($A35,'Enter data here!'!$C$56:$CN$60,4,FALSE)=0,"",(HLOOKUP($A35,'Enter data here!'!$C$56:$CN$60,4,FALSE)))))</f>
        <v>760.48519736841297</v>
      </c>
      <c r="Z35" s="43" t="str">
        <f>IF(ISERROR(HLOOKUP($A35,'Enter data here!'!$C$61:$CN$65,4,FALSE)),"",IF('Enter data here!'!$CP$62=0,"",IF(HLOOKUP($A35,'Enter data here!'!$C$61:$CN$65,4,FALSE)=0,"",(HLOOKUP($A35,'Enter data here!'!$C$61:$CN$65,5,FALSE)))))</f>
        <v/>
      </c>
      <c r="AA35" s="43" t="str">
        <f>IF(ISERROR(HLOOKUP($A35,'Enter data here!'!$C$61:$CN$65,4,FALSE)),"",IF('Enter data here!'!$CP$62=0,"",IF(HLOOKUP($A35,'Enter data here!'!$C$61:$CN$65,4,FALSE)=0,"",(HLOOKUP($A35,'Enter data here!'!$C$61:$CN$65,2,FALSE)))))</f>
        <v/>
      </c>
      <c r="AB35" s="43" t="str">
        <f>IF(ISERROR(HLOOKUP($A35,'Enter data here!'!$C$61:$CN$65,4,FALSE)),"",IF('Enter data here!'!$CP$62=0,"",IF(HLOOKUP($A35,'Enter data here!'!$C$61:$CN$65,4,FALSE)=0,"",(HLOOKUP($A35,'Enter data here!'!$C$61:$CN$65,4,FALSE)))))</f>
        <v/>
      </c>
      <c r="AC35" s="43" t="str">
        <f>IF(ISERROR(HLOOKUP($A35,'Enter data here!'!$C$66:$CN$70,4,FALSE)),"",IF('Enter data here!'!$CP$67=0,"",IF(HLOOKUP($A35,'Enter data here!'!$C$66:$CN$70,4,FALSE)=0,"",(HLOOKUP($A35,'Enter data here!'!$C$66:$CN$70,5,FALSE)))))</f>
        <v/>
      </c>
      <c r="AD35" s="43" t="str">
        <f>IF(ISERROR(HLOOKUP($A35,'Enter data here!'!$C$66:$CN$70,4,FALSE)),"",IF('Enter data here!'!$CP$67=0,"",IF(HLOOKUP($A35,'Enter data here!'!$C$66:$CN$70,4,FALSE)=0,"",(HLOOKUP($A35,'Enter data here!'!$C$66:$CN$70,2,FALSE)))))</f>
        <v/>
      </c>
      <c r="AE35" s="43" t="str">
        <f>IF(ISERROR(HLOOKUP($A35,'Enter data here!'!$C$66:$CN$70,4,FALSE)),"",IF('Enter data here!'!$CP$67=0,"",IF(HLOOKUP($A35,'Enter data here!'!$C$66:$CN$70,4,FALSE)=0,"",(HLOOKUP($A35,'Enter data here!'!$C$66:$CN$70,4,FALSE)))))</f>
        <v/>
      </c>
      <c r="AF35" s="43" t="str">
        <f>IF(ISERROR(HLOOKUP($A35,'Enter data here!'!$C$71:$CN$75,4,FALSE)),"",IF('Enter data here!'!$CP$72=0,"",IF(HLOOKUP($A35,'Enter data here!'!$C$71:$CN$75,4,FALSE)=0,"",(HLOOKUP($A35,'Enter data here!'!$C$71:$CN$75,5,FALSE)))))</f>
        <v/>
      </c>
      <c r="AG35" s="43" t="str">
        <f>IF(ISERROR(HLOOKUP($A35,'Enter data here!'!$C$71:$CN$75,4,FALSE)),"",IF('Enter data here!'!$CP$72=0,"",IF(HLOOKUP($A35,'Enter data here!'!$C$71:$CN$75,4,FALSE)=0,"",(HLOOKUP($A35,'Enter data here!'!$C$71:$CN$75,2,FALSE)))))</f>
        <v/>
      </c>
      <c r="AH35" s="43" t="str">
        <f>IF(ISERROR(HLOOKUP($A35,'Enter data here!'!$C$71:$CN$75,4,FALSE)),"",IF('Enter data here!'!$CP$72=0,"",IF(HLOOKUP($A35,'Enter data here!'!$C$71:$CN$75,4,FALSE)=0,"",(HLOOKUP($A35,'Enter data here!'!$C$71:$CN$75,4,FALSE)))))</f>
        <v/>
      </c>
      <c r="AI35" s="43" t="str">
        <f>IF(ISERROR(HLOOKUP($A35,'Enter data here!'!$C$76:$CN$80,4,FALSE)),"",IF('Enter data here!'!$CP$77=0,"",IF(HLOOKUP($A35,'Enter data here!'!$C$76:$CN$80,4,FALSE)=0,"",(HLOOKUP($A35,'Enter data here!'!$C$76:$CN$80,5,FALSE)))))</f>
        <v/>
      </c>
      <c r="AJ35" s="43" t="str">
        <f>IF(ISERROR(HLOOKUP($A35,'Enter data here!'!$C$76:$CN$80,4,FALSE)),"",IF('Enter data here!'!$CP$77=0,"",IF(HLOOKUP($A35,'Enter data here!'!$C$76:$CN$80,4,FALSE)=0,"",(HLOOKUP($A35,'Enter data here!'!$C$76:$CN$80,2,FALSE)))))</f>
        <v/>
      </c>
      <c r="AK35" s="43" t="str">
        <f>IF(ISERROR(HLOOKUP($A35,'Enter data here!'!$C$76:$CN$80,4,FALSE)),"",IF('Enter data here!'!$CP$77=0,"",IF(HLOOKUP($A35,'Enter data here!'!$C$76:$CN$80,4,FALSE)=0,"",(HLOOKUP($A35,'Enter data here!'!$C$76:$CN$80,4,FALSE)))))</f>
        <v/>
      </c>
      <c r="AL35" s="43" t="str">
        <f>IF(ISERROR(HLOOKUP($A35,'Enter data here!'!$C$81:$CN$85,4,FALSE)),"",IF('Enter data here!'!$CP$82=0,"",IF(HLOOKUP($A35,'Enter data here!'!$C$81:$CN$85,4,FALSE)=0,"",(HLOOKUP($A35,'Enter data here!'!$C$81:$CN$85,5,FALSE)))))</f>
        <v/>
      </c>
      <c r="AM35" s="43" t="str">
        <f>IF(ISERROR(HLOOKUP($A35,'Enter data here!'!$C$81:$CN$85,4,FALSE)),"",IF('Enter data here!'!$CP$82=0,"",IF(HLOOKUP($A35,'Enter data here!'!$C$81:$CN$85,4,FALSE)=0,"",(HLOOKUP($A35,'Enter data here!'!$C$81:$CN$85,2,FALSE)))))</f>
        <v/>
      </c>
      <c r="AN35" s="43" t="str">
        <f>IF(ISERROR(HLOOKUP($A35,'Enter data here!'!$C$81:$CN$85,4,FALSE)),"",IF('Enter data here!'!$CP$82=0,"",IF(HLOOKUP($A35,'Enter data here!'!$C$81:$CN$85,4,FALSE)=0,"",(HLOOKUP($A35,'Enter data here!'!$C$81:$CN$85,4,FALSE)))))</f>
        <v/>
      </c>
      <c r="AO35" s="43" t="str">
        <f>IF(ISERROR(HLOOKUP($A35,'Enter data here!'!$C$86:$CN$90,4,FALSE)),"",IF('Enter data here!'!$CP$87=0,"",IF(HLOOKUP($A35,'Enter data here!'!$C$86:$CN$90,4,FALSE)=0,"",(HLOOKUP($A35,'Enter data here!'!$C$86:$CN$90,5,FALSE)))))</f>
        <v/>
      </c>
      <c r="AP35" s="43" t="str">
        <f>IF(ISERROR(HLOOKUP($A35,'Enter data here!'!$C$86:$CN$90,4,FALSE)),"",IF('Enter data here!'!$CP$87=0,"",IF(HLOOKUP($A35,'Enter data here!'!$C$86:$CN$90,4,FALSE)=0,"",(HLOOKUP($A35,'Enter data here!'!$C$86:$CN$90,2,FALSE)))))</f>
        <v/>
      </c>
      <c r="AQ35" s="43" t="str">
        <f>IF(ISERROR(HLOOKUP($A35,'Enter data here!'!$C$86:$CN$90,4,FALSE)),"",IF('Enter data here!'!$CP$87=0,"",IF(HLOOKUP($A35,'Enter data here!'!$C$86:$CN$90,4,FALSE)=0,"",(HLOOKUP($A35,'Enter data here!'!$C$86:$CN$90,4,FALSE)))))</f>
        <v/>
      </c>
      <c r="AR35" s="43" t="str">
        <f>IF(ISERROR(HLOOKUP($A35,'Enter data here!'!$C$91:$CN$95,4,FALSE)),"",IF('Enter data here!'!$CP$92=0,"",IF(HLOOKUP($A35,'Enter data here!'!$C$91:$CN$95,4,FALSE)=0,"",(HLOOKUP($A35,'Enter data here!'!$C$91:$CN$95,5,FALSE)))))</f>
        <v/>
      </c>
      <c r="AS35" s="43" t="str">
        <f>IF(ISERROR(HLOOKUP($A35,'Enter data here!'!$C$91:$CN$95,4,FALSE)),"",IF('Enter data here!'!$CP$92=0,"",IF(HLOOKUP($A35,'Enter data here!'!$C$91:$CN$95,4,FALSE)=0,"",(HLOOKUP($A35,'Enter data here!'!$C$91:$CN$95,2,FALSE)))))</f>
        <v/>
      </c>
      <c r="AT35" s="43" t="str">
        <f>IF(ISERROR(HLOOKUP($A35,'Enter data here!'!$C$91:$CN$95,4,FALSE)),"",IF('Enter data here!'!$CP$92=0,"",IF(HLOOKUP($A35,'Enter data here!'!$C$91:$CN$95,4,FALSE)=0,"",(HLOOKUP($A35,'Enter data here!'!$C$91:$CN$95,4,FALSE)))))</f>
        <v/>
      </c>
      <c r="AU35" s="43" t="str">
        <f>IF(ISERROR(HLOOKUP($A35,'Enter data here!'!$C$96:$CN$100,4,FALSE)),"",IF('Enter data here!'!$CP$97=0,"",IF(HLOOKUP($A35,'Enter data here!'!$C$96:$CN$100,4,FALSE)=0,"",(HLOOKUP($A35,'Enter data here!'!$C$96:$CN$100,5,FALSE)))))</f>
        <v/>
      </c>
      <c r="AV35" s="43" t="str">
        <f>IF(ISERROR(HLOOKUP($A35,'Enter data here!'!$C$96:$CN$100,4,FALSE)),"",IF('Enter data here!'!$CP$97=0,"",IF(HLOOKUP($A35,'Enter data here!'!$C$96:$CN$100,4,FALSE)=0,"",(HLOOKUP($A35,'Enter data here!'!$C$96:$CN$100,2,FALSE)))))</f>
        <v/>
      </c>
      <c r="AW35" s="43" t="str">
        <f>IF(ISERROR(HLOOKUP($A35,'Enter data here!'!$C$96:$CN$100,4,FALSE)),"",IF('Enter data here!'!$CP$97=0,"",IF(HLOOKUP($A35,'Enter data here!'!$C$96:$CN$100,4,FALSE)=0,"",(HLOOKUP($A35,'Enter data here!'!$C$96:$CN$100,4,FALSE)))))</f>
        <v/>
      </c>
      <c r="AX35" s="43" t="str">
        <f>IF(ISERROR(HLOOKUP($A35,'Enter data here!'!$C$101:$CN$105,4,FALSE)),"",IF('Enter data here!'!$CP$102=0,"",IF(HLOOKUP($A35,'Enter data here!'!$C$101:$CN$105,4,FALSE)=0,"",(HLOOKUP($A35,'Enter data here!'!$C$101:$CN$105,5,FALSE)))))</f>
        <v/>
      </c>
      <c r="AY35" s="43" t="str">
        <f>IF(ISERROR(HLOOKUP($A35,'Enter data here!'!$C$101:$CN$105,4,FALSE)),"",IF('Enter data here!'!$CP$102=0,"",IF(HLOOKUP($A35,'Enter data here!'!$C$101:$CN$105,4,FALSE)=0,"",(HLOOKUP($A35,'Enter data here!'!$C$101:$CN$105,2,FALSE)))))</f>
        <v/>
      </c>
      <c r="AZ35" s="43" t="str">
        <f>IF(ISERROR(HLOOKUP($A35,'Enter data here!'!$C$101:$CN$105,4,FALSE)),"",IF('Enter data here!'!$CP$102=0,"",IF(HLOOKUP($A35,'Enter data here!'!$C$101:$CN$105,4,FALSE)=0,"",(HLOOKUP($A35,'Enter data here!'!$C$101:$CN$105,4,FALSE)))))</f>
        <v/>
      </c>
      <c r="BA35" s="43" t="str">
        <f>IF(ISERROR(HLOOKUP($A35,'Enter data here!'!$C$106:$CN$110,4,FALSE)),"",IF('Enter data here!'!$CP$107=0,"",IF(HLOOKUP($A35,'Enter data here!'!$C$106:$CN$110,4,FALSE)=0,"",(HLOOKUP($A35,'Enter data here!'!$C$106:$CN$110,5,FALSE)))))</f>
        <v/>
      </c>
      <c r="BB35" s="43" t="str">
        <f>IF(ISERROR(HLOOKUP($A35,'Enter data here!'!$C$106:$CN$110,4,FALSE)),"",IF('Enter data here!'!$CP$107=0,"",IF(HLOOKUP($A35,'Enter data here!'!$C$106:$CN$110,4,FALSE)=0,"",(HLOOKUP($A35,'Enter data here!'!$C$106:$CN$110,2,FALSE)))))</f>
        <v/>
      </c>
      <c r="BC35" s="43" t="str">
        <f>IF(ISERROR(HLOOKUP($A35,'Enter data here!'!$C$106:$CN$110,4,FALSE)),"",IF('Enter data here!'!$CP$107=0,"",IF(HLOOKUP($A35,'Enter data here!'!$C$106:$CN$110,4,FALSE)=0,"",(HLOOKUP($A35,'Enter data here!'!$C$106:$CN$110,4,FALSE)))))</f>
        <v/>
      </c>
      <c r="BD35" s="43" t="str">
        <f>IF(ISERROR(HLOOKUP($A35,'Enter data here!'!$C$111:$CN$115,4,FALSE)),"",IF('Enter data here!'!$CP$112=0,"",IF(HLOOKUP($A35,'Enter data here!'!$C$111:$CN$115,4,FALSE)=0,"",(HLOOKUP($A35,'Enter data here!'!$C$111:$CN$115,5,FALSE)))))</f>
        <v/>
      </c>
      <c r="BE35" s="43" t="str">
        <f>IF(ISERROR(HLOOKUP($A35,'Enter data here!'!$C$111:$CN$115,4,FALSE)),"",IF('Enter data here!'!$CP$112=0,"",IF(HLOOKUP($A35,'Enter data here!'!$C$111:$CN$115,4,FALSE)=0,"",(HLOOKUP($A35,'Enter data here!'!$C$111:$CN$115,2,FALSE)))))</f>
        <v/>
      </c>
      <c r="BF35" s="43" t="str">
        <f>IF(ISERROR(HLOOKUP($A35,'Enter data here!'!$C$111:$CN$115,4,FALSE)),"",IF('Enter data here!'!$CP$112=0,"",IF(HLOOKUP($A35,'Enter data here!'!$C$111:$CN$115,4,FALSE)=0,"",(HLOOKUP($A35,'Enter data here!'!$C$111:$CN$115,4,FALSE)))))</f>
        <v/>
      </c>
      <c r="BG35" s="43" t="str">
        <f>IF(ISERROR(HLOOKUP($A35,'Enter data here!'!$C$116:$CN$120,4,FALSE)),"",IF('Enter data here!'!$CP$117=0,"",IF(HLOOKUP($A35,'Enter data here!'!$C$116:$CN$120,4,FALSE)=0,"",(HLOOKUP($A35,'Enter data here!'!$C$116:$CN$120,5,FALSE)))))</f>
        <v/>
      </c>
      <c r="BH35" s="53" t="str">
        <f>IF(ISERROR(HLOOKUP($A35,'Enter data here!'!$C$116:$CN$120,4,FALSE)),"",IF('Enter data here!'!$CP$117=0,"",IF(HLOOKUP($A35,'Enter data here!'!$C$116:$CN$120,4,FALSE)=0,"",(HLOOKUP($A35,'Enter data here!'!$C$116:$CN$120,2,FALSE)))))</f>
        <v/>
      </c>
      <c r="BI35" s="53" t="str">
        <f>IF(ISERROR(HLOOKUP($A35,'Enter data here!'!$C$116:$CN$120,4,FALSE)),"",IF('Enter data here!'!$CP$117=0,"",IF(HLOOKUP($A35,'Enter data here!'!$C$116:$CN$120,4,FALSE)=0,"",(HLOOKUP($A35,'Enter data here!'!$C$116:$CN$120,4,FALSE)))))</f>
        <v/>
      </c>
      <c r="BJ35" s="53" t="str">
        <f>IF(ISERROR(HLOOKUP($A35,'Enter data here!'!$C$121:$CN$125,4,FALSE)),"",IF('Enter data here!'!$CP$122=0,"",IF(HLOOKUP($A35,'Enter data here!'!$C$121:$CN$125,4,FALSE)=0,"",(HLOOKUP($A35,'Enter data here!'!$C$121:$CN$125,5,FALSE)))))</f>
        <v/>
      </c>
      <c r="BK35" s="53" t="str">
        <f>IF(ISERROR(HLOOKUP($A35,'Enter data here!'!$C$121:$CN$125,4,FALSE)),"",IF('Enter data here!'!$CP$122=0,"",IF(HLOOKUP($A35,'Enter data here!'!$C$121:$CN$125,4,FALSE)=0,"",(HLOOKUP($A35,'Enter data here!'!$C$121:$CN$125,2,FALSE)))))</f>
        <v/>
      </c>
      <c r="BL35" s="53" t="str">
        <f>IF(ISERROR(HLOOKUP($A35,'Enter data here!'!$C$121:$CN$125,4,FALSE)),"",IF('Enter data here!'!$CP$122=0,"",IF(HLOOKUP($A35,'Enter data here!'!$C$121:$CN$125,4,FALSE)=0,"",(HLOOKUP($A35,'Enter data here!'!$C$121:$CN$125,4,FALSE)))))</f>
        <v/>
      </c>
      <c r="BM35" s="53" t="str">
        <f>IF(ISERROR(HLOOKUP($A35,'Enter data here!'!$C$126:$CN$130,4,FALSE)),"",IF('Enter data here!'!$CP$127=0,"",IF(HLOOKUP($A35,'Enter data here!'!$C$126:$CN$130,4,FALSE)=0,"",(HLOOKUP($A35,'Enter data here!'!$C$126:$CN$130,5,FALSE)))))</f>
        <v/>
      </c>
      <c r="BN35" s="53" t="str">
        <f>IF(ISERROR(HLOOKUP($A35,'Enter data here!'!$C$126:$CN$130,4,FALSE)),"",IF('Enter data here!'!$CP$127=0,"",IF(HLOOKUP($A35,'Enter data here!'!$C$126:$CN$130,4,FALSE)=0,"",(HLOOKUP($A35,'Enter data here!'!$C$126:$CN$130,2,FALSE)))))</f>
        <v/>
      </c>
      <c r="BO35" s="53" t="str">
        <f>IF(ISERROR(HLOOKUP($A35,'Enter data here!'!$C$126:$CN$130,4,FALSE)),"",IF('Enter data here!'!$CP$127=0,"",IF(HLOOKUP($A35,'Enter data here!'!$C$126:$CN$130,4,FALSE)=0,"",(HLOOKUP($A35,'Enter data here!'!$C$126:$CN$130,4,FALSE)))))</f>
        <v/>
      </c>
      <c r="BP35" s="53" t="str">
        <f>IF(ISERROR(HLOOKUP($A35,'Enter data here!'!$C$131:$CN$135,4,FALSE)),"",IF('Enter data here!'!$CP$132=0,"",IF(HLOOKUP($A35,'Enter data here!'!$C$131:$CN$135,4,FALSE)=0,"",(HLOOKUP($A35,'Enter data here!'!$C$131:$CN$135,5,FALSE)))))</f>
        <v/>
      </c>
      <c r="BQ35" s="53" t="str">
        <f>IF(ISERROR(HLOOKUP($A35,'Enter data here!'!$C$131:$CN$135,4,FALSE)),"",IF('Enter data here!'!$CP$132=0,"",IF(HLOOKUP($A35,'Enter data here!'!$C$131:$CN$135,4,FALSE)=0,"",(HLOOKUP($A35,'Enter data here!'!$C$131:$CN$135,2,FALSE)))))</f>
        <v/>
      </c>
      <c r="BR35" s="53" t="str">
        <f>IF(ISERROR(HLOOKUP($A35,'Enter data here!'!$C$131:$CN$135,4,FALSE)),"",IF('Enter data here!'!$CP$132=0,"",IF(HLOOKUP($A35,'Enter data here!'!$C$131:$CN$135,4,FALSE)=0,"",(HLOOKUP($A35,'Enter data here!'!$C$131:$CN$135,4,FALSE)))))</f>
        <v/>
      </c>
      <c r="BS35" s="53" t="str">
        <f>IF(ISERROR(HLOOKUP($A35,'Enter data here!'!$C$136:$CN$140,4,FALSE)),"",IF('Enter data here!'!$CP$137=0,"",IF(HLOOKUP($A35,'Enter data here!'!$C$136:$CN$140,4,FALSE)=0,"",(HLOOKUP($A35,'Enter data here!'!$C$136:$CN$140,5,FALSE)))))</f>
        <v/>
      </c>
      <c r="BT35" s="53" t="str">
        <f>IF(ISERROR(HLOOKUP($A35,'Enter data here!'!$C$136:$CN$140,4,FALSE)),"",IF('Enter data here!'!$CP$137=0,"",IF(HLOOKUP($A35,'Enter data here!'!$C$136:$CN$140,4,FALSE)=0,"",(HLOOKUP($A35,'Enter data here!'!$C$136:$CN$140,2,FALSE)))))</f>
        <v/>
      </c>
      <c r="BU35" s="53" t="str">
        <f>IF(ISERROR(HLOOKUP($A35,'Enter data here!'!$C$136:$CN$140,4,FALSE)),"",IF('Enter data here!'!$CP$137=0,"",IF(HLOOKUP($A35,'Enter data here!'!$C$136:$CN$140,4,FALSE)=0,"",(HLOOKUP($A35,'Enter data here!'!$C$136:$CN$140,4,FALSE)))))</f>
        <v/>
      </c>
      <c r="BV35" s="53" t="str">
        <f>IF(ISERROR(HLOOKUP($A35,'Enter data here!'!$C$141:$CN$145,4,FALSE)),"",IF('Enter data here!'!$CP$142=0,"",IF(HLOOKUP($A35,'Enter data here!'!$C$141:$CN$145,4,FALSE)=0,"",(HLOOKUP($A35,'Enter data here!'!$C$141:$CN$145,5,FALSE)))))</f>
        <v/>
      </c>
      <c r="BW35" s="53" t="str">
        <f>IF(ISERROR(HLOOKUP($A35,'Enter data here!'!$C$141:$CN$145,4,FALSE)),"",IF('Enter data here!'!$CP$142=0,"",IF(HLOOKUP($A35,'Enter data here!'!$C$141:$CN$145,4,FALSE)=0,"",(HLOOKUP($A35,'Enter data here!'!$C$141:$CN$145,2,FALSE)))))</f>
        <v/>
      </c>
      <c r="BX35" s="53" t="str">
        <f>IF(ISERROR(HLOOKUP($A35,'Enter data here!'!$C$141:$CN$145,4,FALSE)),"",IF('Enter data here!'!$CP$142=0,"",IF(HLOOKUP($A35,'Enter data here!'!$C$141:$CN$145,4,FALSE)=0,"",(HLOOKUP($A35,'Enter data here!'!$C$141:$CN$145,4,FALSE)))))</f>
        <v/>
      </c>
      <c r="BY35" s="53" t="str">
        <f>IF(ISERROR(HLOOKUP($A35,'Enter data here!'!$C$146:$CN$150,4,FALSE)),"",IF('Enter data here!'!$CP$147=0,"",IF(HLOOKUP($A35,'Enter data here!'!$C$146:$CN$150,4,FALSE)=0,"",(HLOOKUP($A35,'Enter data here!'!$C$146:$CN$150,5,FALSE)))))</f>
        <v/>
      </c>
      <c r="BZ35" s="53" t="str">
        <f>IF(ISERROR(HLOOKUP($A35,'Enter data here!'!$C$146:$CN$150,4,FALSE)),"",IF('Enter data here!'!$CP$147=0,"",IF(HLOOKUP($A35,'Enter data here!'!$C$146:$CN$150,4,FALSE)=0,"",(HLOOKUP($A35,'Enter data here!'!$C$146:$CN$150,2,FALSE)))))</f>
        <v/>
      </c>
      <c r="CA35" s="53" t="str">
        <f>IF(ISERROR(HLOOKUP($A35,'Enter data here!'!$C$146:$CN$150,4,FALSE)),"",IF('Enter data here!'!$CP$147=0,"",IF(HLOOKUP($A35,'Enter data here!'!$C$146:$CN$150,4,FALSE)=0,"",(HLOOKUP($A35,'Enter data here!'!$C$146:$CN$150,4,FALSE)))))</f>
        <v/>
      </c>
      <c r="CB35" s="53" t="str">
        <f>IF(ISERROR(HLOOKUP($A35,'Enter data here!'!$C$151:$CN$155,4,FALSE)),"",IF('Enter data here!'!$CP$152=0,"",IF(HLOOKUP($A35,'Enter data here!'!$C$151:$CN$155,4,FALSE)=0,"",(HLOOKUP($A35,'Enter data here!'!$C$151:$CN$155,5,FALSE)))))</f>
        <v/>
      </c>
      <c r="CC35" s="53" t="str">
        <f>IF(ISERROR(HLOOKUP($A35,'Enter data here!'!$C$151:$CN$155,4,FALSE)),"",IF('Enter data here!'!$CP$152=0,"",IF(HLOOKUP($A35,'Enter data here!'!$C$151:$CN$155,4,FALSE)=0,"",(HLOOKUP($A35,'Enter data here!'!$C$151:$CN$155,2,FALSE)))))</f>
        <v/>
      </c>
      <c r="CD35" s="53" t="str">
        <f>IF(ISERROR(HLOOKUP($A35,'Enter data here!'!$C$151:$CN$155,4,FALSE)),"",IF('Enter data here!'!$CP$152=0,"",IF(HLOOKUP($A35,'Enter data here!'!$C$151:$CN$155,4,FALSE)=0,"",(HLOOKUP($A35,'Enter data here!'!$C$151:$CN$155,4,FALSE)))))</f>
        <v/>
      </c>
      <c r="CE35" s="53" t="str">
        <f>IF(ISERROR(HLOOKUP($A35,'Enter data here!'!$C$156:$CN$160,4,FALSE)),"",IF('Enter data here!'!$CP$157=0,"",IF(HLOOKUP($A35,'Enter data here!'!$C$156:$CN$160,4,FALSE)=0,"",(HLOOKUP($A35,'Enter data here!'!$C$156:$CN$160,5,FALSE)))))</f>
        <v/>
      </c>
      <c r="CF35" s="53" t="str">
        <f>IF(ISERROR(HLOOKUP($A35,'Enter data here!'!$C$156:$CN$160,4,FALSE)),"",IF('Enter data here!'!$CP$157=0,"",IF(HLOOKUP($A35,'Enter data here!'!$C$156:$CN$160,4,FALSE)=0,"",(HLOOKUP($A35,'Enter data here!'!$C$156:$CN$160,2,FALSE)))))</f>
        <v/>
      </c>
      <c r="CG35" s="53" t="str">
        <f>IF(ISERROR(HLOOKUP($A35,'Enter data here!'!$C$156:$CN$160,4,FALSE)),"",IF('Enter data here!'!$CP$157=0,"",IF(HLOOKUP($A35,'Enter data here!'!$C$156:$CN$160,4,FALSE)=0,"",(HLOOKUP($A35,'Enter data here!'!$C$156:$CN$160,4,FALSE)))))</f>
        <v/>
      </c>
      <c r="CH35" s="53" t="str">
        <f>IF(ISERROR(HLOOKUP($A35,'Enter data here!'!$C$161:$CN$165,4,FALSE)),"",IF('Enter data here!'!$CP$162=0,"",IF(HLOOKUP($A35,'Enter data here!'!$C$161:$CN$165,4,FALSE)=0,"",(HLOOKUP($A35,'Enter data here!'!$C$161:$CN$165,5,FALSE)))))</f>
        <v/>
      </c>
      <c r="CI35" s="53" t="str">
        <f>IF(ISERROR(HLOOKUP($A35,'Enter data here!'!$C$161:$CN$165,4,FALSE)),"",IF('Enter data here!'!$CP$162=0,"",IF(HLOOKUP($A35,'Enter data here!'!$C$161:$CN$165,4,FALSE)=0,"",(HLOOKUP($A35,'Enter data here!'!$C$161:$CN$165,2,FALSE)))))</f>
        <v/>
      </c>
      <c r="CJ35" s="53" t="str">
        <f>IF(ISERROR(HLOOKUP($A35,'Enter data here!'!$C$161:$CN$165,4,FALSE)),"",IF('Enter data here!'!$CP$162=0,"",IF(HLOOKUP($A35,'Enter data here!'!$C$161:$CN$165,4,FALSE)=0,"",(HLOOKUP($A35,'Enter data here!'!$C$161:$CN$165,4,FALSE)))))</f>
        <v/>
      </c>
      <c r="CK35" s="53" t="str">
        <f>IF(ISERROR(HLOOKUP($A35,'Enter data here!'!$C$166:$CN$170,4,FALSE)),"",IF('Enter data here!'!$CP$167=0,"",IF(HLOOKUP($A35,'Enter data here!'!$C$166:$CN$170,4,FALSE)=0,"",(HLOOKUP($A35,'Enter data here!'!$C$166:$CN$170,5,FALSE)))))</f>
        <v/>
      </c>
      <c r="CL35" s="53" t="str">
        <f>IF(ISERROR(HLOOKUP($A35,'Enter data here!'!$C$166:$CN$170,4,FALSE)),"",IF('Enter data here!'!$CP$167=0,"",IF(HLOOKUP($A35,'Enter data here!'!$C$166:$CN$170,4,FALSE)=0,"",(HLOOKUP($A35,'Enter data here!'!$C$166:$CN$170,2,FALSE)))))</f>
        <v/>
      </c>
      <c r="CM35" s="53" t="str">
        <f>IF(ISERROR(HLOOKUP($A35,'Enter data here!'!$C$166:$CN$170,4,FALSE)),"",IF('Enter data here!'!$CP$167=0,"",IF(HLOOKUP($A35,'Enter data here!'!$C$166:$CN$170,4,FALSE)=0,"",(HLOOKUP($A35,'Enter data here!'!$C$166:$CN$170,4,FALSE)))))</f>
        <v/>
      </c>
      <c r="CN35" s="53" t="str">
        <f>IF(ISERROR(HLOOKUP($A35,'Enter data here!'!$C$171:$CN$175,4,FALSE)),"",IF('Enter data here!'!$CP$172=0,"",IF(HLOOKUP($A35,'Enter data here!'!$C$171:$CN$175,4,FALSE)=0,"",(HLOOKUP($A35,'Enter data here!'!$C$171:$CN$175,5,FALSE)))))</f>
        <v/>
      </c>
      <c r="CO35" s="53" t="str">
        <f>IF(ISERROR(HLOOKUP($A35,'Enter data here!'!$C$171:$CN$175,4,FALSE)),"",IF('Enter data here!'!$CP$172=0,"",IF(HLOOKUP($A35,'Enter data here!'!$C$171:$CN$175,4,FALSE)=0,"",(HLOOKUP($A35,'Enter data here!'!$C$171:$CN$175,2,FALSE)))))</f>
        <v/>
      </c>
      <c r="CP35" s="53" t="str">
        <f>IF(ISERROR(HLOOKUP($A35,'Enter data here!'!$C$171:$CN$175,4,FALSE)),"",IF('Enter data here!'!$CP$172=0,"",IF(HLOOKUP($A35,'Enter data here!'!$C$171:$CN$175,4,FALSE)=0,"",(HLOOKUP($A35,'Enter data here!'!$C$171:$CN$175,4,FALSE)))))</f>
        <v/>
      </c>
      <c r="CQ35" s="53" t="str">
        <f>IF(ISERROR(HLOOKUP($A35,'Enter data here!'!$C$176:$CN$180,4,FALSE)),"",IF('Enter data here!'!$CP$177=0,"",IF(HLOOKUP($A35,'Enter data here!'!$C$176:$CN$180,4,FALSE)=0,"",(HLOOKUP($A35,'Enter data here!'!$C$176:$CN$180,5,FALSE)))))</f>
        <v/>
      </c>
      <c r="CR35" s="53" t="str">
        <f>IF(ISERROR(HLOOKUP($A35,'Enter data here!'!$C$176:$CN$180,4,FALSE)),"",IF('Enter data here!'!$CP$177=0,"",IF(HLOOKUP($A35,'Enter data here!'!$C$176:$CN$180,4,FALSE)=0,"",(HLOOKUP($A35,'Enter data here!'!$C$176:$CN$180,2,FALSE)))))</f>
        <v/>
      </c>
      <c r="CS35" s="53" t="str">
        <f>IF(ISERROR(HLOOKUP($A35,'Enter data here!'!$C$176:$CN$180,4,FALSE)),"",IF('Enter data here!'!$CP$177=0,"",IF(HLOOKUP($A35,'Enter data here!'!$C$176:$CN$180,4,FALSE)=0,"",(HLOOKUP($A35,'Enter data here!'!$C$176:$CN$180,4,FALSE)))))</f>
        <v/>
      </c>
      <c r="CT35" s="53" t="str">
        <f>IF(ISERROR(HLOOKUP($A35,'Enter data here!'!$C$181:$CN$185,4,FALSE)),"",IF('Enter data here!'!$CP$182=0,"",IF(HLOOKUP($A35,'Enter data here!'!$C$181:$CN$185,4,FALSE)=0,"",(HLOOKUP($A35,'Enter data here!'!$C$181:$CN$185,5,FALSE)))))</f>
        <v/>
      </c>
      <c r="CU35" s="53" t="str">
        <f>IF(ISERROR(HLOOKUP($A35,'Enter data here!'!$C$181:$CN$185,4,FALSE)),"",IF('Enter data here!'!$CP$182=0,"",IF(HLOOKUP($A35,'Enter data here!'!$C$181:$CN$185,4,FALSE)=0,"",(HLOOKUP($A35,'Enter data here!'!$C$181:$CN$185,2,FALSE)))))</f>
        <v/>
      </c>
      <c r="CV35" s="53" t="str">
        <f>IF(ISERROR(HLOOKUP($A35,'Enter data here!'!$C$181:$CN$185,4,FALSE)),"",IF('Enter data here!'!$CP$182=0,"",IF(HLOOKUP($A35,'Enter data here!'!$C$181:$CN$185,4,FALSE)=0,"",(HLOOKUP($A35,'Enter data here!'!$C$181:$CN$185,4,FALSE)))))</f>
        <v/>
      </c>
      <c r="CW35" s="53" t="str">
        <f>IF(ISERROR(HLOOKUP($A35,'Enter data here!'!$C$186:$CN$190,4,FALSE)),"",IF('Enter data here!'!$CP$187=0,"",IF(HLOOKUP($A35,'Enter data here!'!$C$186:$CN$190,4,FALSE)=0,"",(HLOOKUP($A35,'Enter data here!'!$C$186:$CN$190,5,FALSE)))))</f>
        <v/>
      </c>
      <c r="CX35" s="53" t="str">
        <f>IF(ISERROR(HLOOKUP($A35,'Enter data here!'!$C$186:$CN$190,4,FALSE)),"",IF('Enter data here!'!$CP$187=0,"",IF(HLOOKUP($A35,'Enter data here!'!$C$186:$CN$190,4,FALSE)=0,"",(HLOOKUP($A35,'Enter data here!'!$C$186:$CN$190,2,FALSE)))))</f>
        <v/>
      </c>
      <c r="CY35" s="53" t="str">
        <f>IF(ISERROR(HLOOKUP($A35,'Enter data here!'!$C$186:$CN$190,4,FALSE)),"",IF('Enter data here!'!$CP$187=0,"",IF(HLOOKUP($A35,'Enter data here!'!$C$186:$CN$190,4,FALSE)=0,"",(HLOOKUP($A35,'Enter data here!'!$C$186:$CN$190,4,FALSE)))))</f>
        <v/>
      </c>
      <c r="CZ35" s="53" t="str">
        <f>IF(ISERROR(HLOOKUP($A35,'Enter data here!'!$C$191:$CN$195,4,FALSE)),"",IF('Enter data here!'!$CP$192=0,"",IF(HLOOKUP($A35,'Enter data here!'!$C$191:$CN$195,4,FALSE)=0,"",(HLOOKUP($A35,'Enter data here!'!$C$191:$CN$195,5,FALSE)))))</f>
        <v/>
      </c>
      <c r="DA35" s="53" t="str">
        <f>IF(ISERROR(HLOOKUP($A35,'Enter data here!'!$C$191:$CN$195,4,FALSE)),"",IF('Enter data here!'!$CP$192=0,"",IF(HLOOKUP($A35,'Enter data here!'!$C$191:$CN$195,4,FALSE)=0,"",(HLOOKUP($A35,'Enter data here!'!$C$191:$CN$195,2,FALSE)))))</f>
        <v/>
      </c>
      <c r="DB35" s="53" t="str">
        <f>IF(ISERROR(HLOOKUP($A35,'Enter data here!'!$C$191:$CN$195,4,FALSE)),"",IF('Enter data here!'!$CP$192=0,"",IF(HLOOKUP($A35,'Enter data here!'!$C$191:$CN$195,4,FALSE)=0,"",(HLOOKUP($A35,'Enter data here!'!$C$191:$CN$195,4,FALSE)))))</f>
        <v/>
      </c>
      <c r="DC35" s="53" t="str">
        <f>IF(ISERROR(HLOOKUP($A35,'Enter data here!'!$C$196:$CN$200,4,FALSE)),"",IF('Enter data here!'!$CP$197=0,"",IF(HLOOKUP($A35,'Enter data here!'!$C$196:$CN$200,4,FALSE)=0,"",(HLOOKUP($A35,'Enter data here!'!$C$196:$CN$200,5,FALSE)))))</f>
        <v/>
      </c>
      <c r="DD35" s="53" t="str">
        <f>IF(ISERROR(HLOOKUP($A35,'Enter data here!'!$C$196:$CN$200,4,FALSE)),"",IF('Enter data here!'!$CP$197=0,"",IF(HLOOKUP($A35,'Enter data here!'!$C$196:$CN$200,4,FALSE)=0,"",(HLOOKUP($A35,'Enter data here!'!$C$196:$CN$200,2,FALSE)))))</f>
        <v/>
      </c>
      <c r="DE35" s="53" t="str">
        <f>IF(ISERROR(HLOOKUP($A35,'Enter data here!'!$C$196:$CN$200,4,FALSE)),"",IF('Enter data here!'!$CP$197=0,"",IF(HLOOKUP($A35,'Enter data here!'!$C$196:$CN$200,4,FALSE)=0,"",(HLOOKUP($A35,'Enter data here!'!$C$196:$CN$200,4,FALSE)))))</f>
        <v/>
      </c>
      <c r="DF35" s="53" t="str">
        <f>IF(ISERROR(HLOOKUP($A35,'Enter data here!'!$C$201:$CN$205,4,FALSE)),"",IF('Enter data here!'!$CP$202=0,"",IF(HLOOKUP($A35,'Enter data here!'!$C$201:$CN$205,4,FALSE)=0,"",(HLOOKUP($A35,'Enter data here!'!$C$201:$CN$205,5,FALSE)))))</f>
        <v/>
      </c>
      <c r="DG35" s="53" t="str">
        <f>IF(ISERROR(HLOOKUP($A35,'Enter data here!'!$C$201:$CN$205,4,FALSE)),"",IF('Enter data here!'!$CP$202=0,"",IF(HLOOKUP($A35,'Enter data here!'!$C$201:$CN$205,4,FALSE)=0,"",(HLOOKUP($A35,'Enter data here!'!$C$201:$CN$205,2,FALSE)))))</f>
        <v/>
      </c>
      <c r="DH35" s="53" t="str">
        <f>IF(ISERROR(HLOOKUP($A35,'Enter data here!'!$C$201:$CN$205,4,FALSE)),"",IF('Enter data here!'!$CP$202=0,"",IF(HLOOKUP($A35,'Enter data here!'!$C$201:$CN$205,4,FALSE)=0,"",(HLOOKUP($A35,'Enter data here!'!$C$201:$CN$205,4,FALSE)))))</f>
        <v/>
      </c>
      <c r="DI35" s="53" t="str">
        <f>IF(ISERROR(HLOOKUP($A35,'Enter data here!'!$C$206:$CN$210,4,FALSE)),"",IF('Enter data here!'!$CP$207=0,"",IF(HLOOKUP($A35,'Enter data here!'!$C$206:$CN$210,4,FALSE)=0,"",(HLOOKUP($A35,'Enter data here!'!$C$206:$CN$210,5,FALSE)))))</f>
        <v/>
      </c>
      <c r="DJ35" s="53" t="str">
        <f>IF(ISERROR(HLOOKUP($A35,'Enter data here!'!$C$206:$CN$210,4,FALSE)),"",IF('Enter data here!'!$CP$207=0,"",IF(HLOOKUP($A35,'Enter data here!'!$C$206:$CN$210,4,FALSE)=0,"",(HLOOKUP($A35,'Enter data here!'!$C$206:$CN$210,2,FALSE)))))</f>
        <v/>
      </c>
      <c r="DK35" s="53" t="str">
        <f>IF(ISERROR(HLOOKUP($A35,'Enter data here!'!$C$206:$CN$210,4,FALSE)),"",IF('Enter data here!'!$CP$207=0,"",IF(HLOOKUP($A35,'Enter data here!'!$C$206:$CN$210,4,FALSE)=0,"",(HLOOKUP($A35,'Enter data here!'!$C$206:$CN$210,4,FALSE)))))</f>
        <v/>
      </c>
      <c r="DL35" s="53" t="str">
        <f>IF(ISERROR(HLOOKUP($A35,'Enter data here!'!$C$211:$CN$215,4,FALSE)),"",IF('Enter data here!'!$CP$212=0,"",IF(HLOOKUP($A35,'Enter data here!'!$C$211:$CN$215,4,FALSE)=0,"",(HLOOKUP($A35,'Enter data here!'!$C$211:$CN$215,5,FALSE)))))</f>
        <v/>
      </c>
      <c r="DM35" s="53" t="str">
        <f>IF(ISERROR(HLOOKUP($A35,'Enter data here!'!$C$211:$CN$215,4,FALSE)),"",IF('Enter data here!'!$CP$212=0,"",IF(HLOOKUP($A35,'Enter data here!'!$C$211:$CN$215,4,FALSE)=0,"",(HLOOKUP($A35,'Enter data here!'!$C$211:$CN$215,2,FALSE)))))</f>
        <v/>
      </c>
      <c r="DN35" s="53" t="str">
        <f>IF(ISERROR(HLOOKUP($A35,'Enter data here!'!$C$211:$CN$215,4,FALSE)),"",IF('Enter data here!'!$CP$212=0,"",IF(HLOOKUP($A35,'Enter data here!'!$C$211:$CN$215,4,FALSE)=0,"",(HLOOKUP($A35,'Enter data here!'!$C$211:$CN$215,4,FALSE)))))</f>
        <v/>
      </c>
      <c r="DO35" s="53" t="str">
        <f>IF(ISERROR(HLOOKUP($A35,'Enter data here!'!$C$216:$CN$220,4,FALSE)),"",IF('Enter data here!'!$CP$217=0,"",IF(HLOOKUP($A35,'Enter data here!'!$C$216:$CN$220,4,FALSE)=0,"",(HLOOKUP($A35,'Enter data here!'!$C$216:$CN$220,5,FALSE)))))</f>
        <v/>
      </c>
      <c r="DP35" s="53" t="str">
        <f>IF(ISERROR(HLOOKUP($A35,'Enter data here!'!$C$216:$CN$220,4,FALSE)),"",IF('Enter data here!'!$CP$217=0,"",IF(HLOOKUP($A35,'Enter data here!'!$C$216:$CN$220,4,FALSE)=0,"",(HLOOKUP($A35,'Enter data here!'!$C$216:$CN$220,2,FALSE)))))</f>
        <v/>
      </c>
      <c r="DQ35" s="53" t="str">
        <f>IF(ISERROR(HLOOKUP($A35,'Enter data here!'!$C$216:$CN$220,4,FALSE)),"",IF('Enter data here!'!$CP$217=0,"",IF(HLOOKUP($A35,'Enter data here!'!$C$216:$CN$220,4,FALSE)=0,"",(HLOOKUP($A35,'Enter data here!'!$C$216:$CN$220,4,FALSE)))))</f>
        <v/>
      </c>
      <c r="DR35" s="53" t="str">
        <f>IF(ISERROR(HLOOKUP($A35,'Enter data here!'!$C$221:$CN$225,4,FALSE)),"",IF('Enter data here!'!$CP$222=0,"",IF(HLOOKUP($A35,'Enter data here!'!$C$221:$CN$225,4,FALSE)=0,"",(HLOOKUP($A35,'Enter data here!'!$C$221:$CN$225,5,FALSE)))))</f>
        <v/>
      </c>
      <c r="DS35" s="53" t="str">
        <f>IF(ISERROR(HLOOKUP($A35,'Enter data here!'!$C$221:$CN$225,4,FALSE)),"",IF('Enter data here!'!$CP$222=0,"",IF(HLOOKUP($A35,'Enter data here!'!$C$221:$CN$225,4,FALSE)=0,"",(HLOOKUP($A35,'Enter data here!'!$C$221:$CN$225,2,FALSE)))))</f>
        <v/>
      </c>
      <c r="DT35" s="53" t="str">
        <f>IF(ISERROR(HLOOKUP($A35,'Enter data here!'!$C$221:$CN$225,4,FALSE)),"",IF('Enter data here!'!$CP$222=0,"",IF(HLOOKUP($A35,'Enter data here!'!$C$221:$CN$225,4,FALSE)=0,"",(HLOOKUP($A35,'Enter data here!'!$C$221:$CN$225,4,FALSE)))))</f>
        <v/>
      </c>
    </row>
    <row r="36" spans="1:124">
      <c r="A36" s="13">
        <v>27</v>
      </c>
      <c r="B36" s="43" t="str">
        <f>IF(ISERROR(HLOOKUP($A36,'Enter data here!'!$C$21:$CN$25,4,FALSE)),"",IF('Enter data here!'!$CP$22=0,"",IF(HLOOKUP($A36,'Enter data here!'!$C$21:$CN$25,4,FALSE)=0,"",(HLOOKUP($A36,'Enter data here!'!$C$21:$CN$25,5,FALSE)))))</f>
        <v/>
      </c>
      <c r="C36" s="43" t="str">
        <f>IF(ISERROR(HLOOKUP($A36,'Enter data here!'!$C$21:$CN$25,4,FALSE)),"",IF('Enter data here!'!$CP$22=0,"",IF(HLOOKUP($A36,'Enter data here!'!$C$21:$CN$25,4,FALSE)=0,"",(HLOOKUP($A36,'Enter data here!'!$C$21:$CN$25,2,FALSE)))))</f>
        <v/>
      </c>
      <c r="D36" s="43" t="str">
        <f>IF(ISERROR(HLOOKUP($A36,'Enter data here!'!$C$21:$CN$25,4,FALSE)),"",IF('Enter data here!'!$CP$22=0,"",IF(HLOOKUP($A36,'Enter data here!'!$C$21:$CN$25,4,FALSE)=0,"",(HLOOKUP($A36,'Enter data here!'!$C$21:$CN$25,4,FALSE)))))</f>
        <v/>
      </c>
      <c r="E36" s="43" t="str">
        <f ca="1">IF(ISERROR(HLOOKUP($A36,'Enter data here!'!$C$26:$CN$30,4,FALSE)),"",IF('Enter data here!'!$CP$27=0,"",IF(HLOOKUP($A36,'Enter data here!'!$C$26:$CN$30,4,FALSE)=0,"",(HLOOKUP($A36,'Enter data here!'!$C$26:$CN$30,5,FALSE)))))</f>
        <v>Pete Burgess</v>
      </c>
      <c r="F36" s="43">
        <f ca="1">IF(ISERROR(HLOOKUP($A36,'Enter data here!'!$C$26:$CN$30,4,FALSE)),"",IF('Enter data here!'!$CP$27=0,"",IF(HLOOKUP($A36,'Enter data here!'!$C$26:$CN$30,4,FALSE)=0,"",(HLOOKUP($A36,'Enter data here!'!$C$26:$CN$30,2,FALSE)))))</f>
        <v>48.19</v>
      </c>
      <c r="G36" s="43">
        <f ca="1">IF(ISERROR(HLOOKUP($A36,'Enter data here!'!$C$26:$CN$30,4,FALSE)),"",IF('Enter data here!'!$CP$27=0,"",IF(HLOOKUP($A36,'Enter data here!'!$C$26:$CN$30,4,FALSE)=0,"",(HLOOKUP($A36,'Enter data here!'!$C$26:$CN$30,4,FALSE)))))</f>
        <v>773.39697032577953</v>
      </c>
      <c r="H36" s="43" t="str">
        <f ca="1">IF(ISERROR(HLOOKUP($A36,'Enter data here!'!$C$31:$CN$35,4,FALSE)),"",IF('Enter data here!'!$CP$32=0,"",IF(HLOOKUP($A36,'Enter data here!'!$C$31:$CN$35,4,FALSE)=0,"",(HLOOKUP($A36,'Enter data here!'!$C$31:$CN$35,5,FALSE)))))</f>
        <v>Mick Walsh</v>
      </c>
      <c r="I36" s="43">
        <f ca="1">IF(ISERROR(HLOOKUP($A36,'Enter data here!'!$C$31:$CN$35,4,FALSE)),"",IF('Enter data here!'!$CP$32=0,"",IF(HLOOKUP($A36,'Enter data here!'!$C$31:$CN$35,4,FALSE)=0,"",(HLOOKUP($A36,'Enter data here!'!$C$31:$CN$35,2,FALSE)))))</f>
        <v>48.13</v>
      </c>
      <c r="J36" s="43">
        <f ca="1">IF(ISERROR(HLOOKUP($A36,'Enter data here!'!$C$31:$CN$35,4,FALSE)),"",IF('Enter data here!'!$CP$32=0,"",IF(HLOOKUP($A36,'Enter data here!'!$C$31:$CN$35,4,FALSE)=0,"",(HLOOKUP($A36,'Enter data here!'!$C$31:$CN$35,4,FALSE)))))</f>
        <v>756.90837315603278</v>
      </c>
      <c r="K36" s="43" t="str">
        <f ca="1">IF(ISERROR(HLOOKUP($A36,'Enter data here!'!$C$36:$CN$40,4,FALSE)),"",IF('Enter data here!'!$CP$37=0,"",IF(HLOOKUP($A36,'Enter data here!'!$C$36:$CN$40,4,FALSE)=0,"",(HLOOKUP($A36,'Enter data here!'!$C$36:$CN$40,5,FALSE)))))</f>
        <v>Torsten Hermann</v>
      </c>
      <c r="L36" s="43">
        <f ca="1">IF(ISERROR(HLOOKUP($A36,'Enter data here!'!$C$36:$CN$40,4,FALSE)),"",IF('Enter data here!'!$CP$37=0,"",IF(HLOOKUP($A36,'Enter data here!'!$C$36:$CN$40,4,FALSE)=0,"",(HLOOKUP($A36,'Enter data here!'!$C$36:$CN$40,2,FALSE)))))</f>
        <v>49.05</v>
      </c>
      <c r="M36" s="43">
        <f ca="1">IF(ISERROR(HLOOKUP($A36,'Enter data here!'!$C$36:$CN$40,4,FALSE)),"",IF('Enter data here!'!$CP$37=0,"",IF(HLOOKUP($A36,'Enter data here!'!$C$36:$CN$40,4,FALSE)=0,"",(HLOOKUP($A36,'Enter data here!'!$C$36:$CN$40,4,FALSE)))))</f>
        <v>695.4128440366901</v>
      </c>
      <c r="N36" s="43" t="str">
        <f ca="1">IF(ISERROR(HLOOKUP($A36,'Enter data here!'!$C$41:$CN$45,4,FALSE)),"",IF('Enter data here!'!$CP$42=0,"",IF(HLOOKUP($A36,'Enter data here!'!$C$41:$CN$45,4,FALSE)=0,"",(HLOOKUP($A36,'Enter data here!'!$C$41:$CN$45,5,FALSE)))))</f>
        <v>Mark Abbotts</v>
      </c>
      <c r="O36" s="43">
        <f ca="1">IF(ISERROR(HLOOKUP($A36,'Enter data here!'!$C$41:$CN$45,4,FALSE)),"",IF('Enter data here!'!$CP$42=0,"",IF(HLOOKUP($A36,'Enter data here!'!$C$41:$CN$45,4,FALSE)=0,"",(HLOOKUP($A36,'Enter data here!'!$C$41:$CN$45,2,FALSE)))))</f>
        <v>49.76</v>
      </c>
      <c r="P36" s="43">
        <f ca="1">IF(ISERROR(HLOOKUP($A36,'Enter data here!'!$C$41:$CN$45,4,FALSE)),"",IF('Enter data here!'!$CP$42=0,"",IF(HLOOKUP($A36,'Enter data here!'!$C$41:$CN$45,4,FALSE)=0,"",(HLOOKUP($A36,'Enter data here!'!$C$41:$CN$45,4,FALSE)))))</f>
        <v>751.60771704179638</v>
      </c>
      <c r="Q36" s="43" t="str">
        <f ca="1">IF(ISERROR(HLOOKUP($A36,'Enter data here!'!$C$46:$CN$50,4,FALSE)),"",IF('Enter data here!'!$CP$47=0,"",IF(HLOOKUP($A36,'Enter data here!'!$C$46:$CN$50,4,FALSE)=0,"",(HLOOKUP($A36,'Enter data here!'!$C$46:$CN$50,5,FALSE)))))</f>
        <v>Thomas Deinert</v>
      </c>
      <c r="R36" s="43">
        <f ca="1">IF(ISERROR(HLOOKUP($A36,'Enter data here!'!$C$46:$CN$50,4,FALSE)),"",IF('Enter data here!'!$CP$47=0,"",IF(HLOOKUP($A36,'Enter data here!'!$C$46:$CN$50,4,FALSE)=0,"",(HLOOKUP($A36,'Enter data here!'!$C$46:$CN$50,2,FALSE)))))</f>
        <v>49.48</v>
      </c>
      <c r="S36" s="43">
        <f ca="1">IF(ISERROR(HLOOKUP($A36,'Enter data here!'!$C$46:$CN$50,4,FALSE)),"",IF('Enter data here!'!$CP$47=0,"",IF(HLOOKUP($A36,'Enter data here!'!$C$46:$CN$50,4,FALSE)=0,"",(HLOOKUP($A36,'Enter data here!'!$C$46:$CN$50,4,FALSE)))))</f>
        <v>792.2392886014452</v>
      </c>
      <c r="T36" s="43" t="str">
        <f ca="1">IF(ISERROR(HLOOKUP($A36,'Enter data here!'!$C$51:$CN$55,4,FALSE)),"",IF('Enter data here!'!$CP$52=0,"",IF(HLOOKUP($A36,'Enter data here!'!$C$51:$CN$55,4,FALSE)=0,"",(HLOOKUP($A36,'Enter data here!'!$C$51:$CN$55,5,FALSE)))))</f>
        <v>John Phillips</v>
      </c>
      <c r="U36" s="43">
        <f ca="1">IF(ISERROR(HLOOKUP($A36,'Enter data here!'!$C$51:$CN$55,4,FALSE)),"",IF('Enter data here!'!$CP$52=0,"",IF(HLOOKUP($A36,'Enter data here!'!$C$51:$CN$55,4,FALSE)=0,"",(HLOOKUP($A36,'Enter data here!'!$C$51:$CN$55,2,FALSE)))))</f>
        <v>50.09</v>
      </c>
      <c r="V36" s="43">
        <f ca="1">IF(ISERROR(HLOOKUP($A36,'Enter data here!'!$C$51:$CN$55,4,FALSE)),"",IF('Enter data here!'!$CP$52=0,"",IF(HLOOKUP($A36,'Enter data here!'!$C$51:$CN$55,4,FALSE)=0,"",(HLOOKUP($A36,'Enter data here!'!$C$51:$CN$55,4,FALSE)))))</f>
        <v>761.8287083250118</v>
      </c>
      <c r="W36" s="43" t="str">
        <f ca="1">IF(ISERROR(HLOOKUP($A36,'Enter data here!'!$C$56:$CN$60,4,FALSE)),"",IF('Enter data here!'!$CP$57=0,"",IF(HLOOKUP($A36,'Enter data here!'!$C$56:$CN$60,4,FALSE)=0,"",(HLOOKUP($A36,'Enter data here!'!$C$56:$CN$60,5,FALSE)))))</f>
        <v>Thomas Henselmann</v>
      </c>
      <c r="X36" s="43">
        <f ca="1">IF(ISERROR(HLOOKUP($A36,'Enter data here!'!$C$56:$CN$60,4,FALSE)),"",IF('Enter data here!'!$CP$57=0,"",IF(HLOOKUP($A36,'Enter data here!'!$C$56:$CN$60,4,FALSE)=0,"",(HLOOKUP($A36,'Enter data here!'!$C$56:$CN$60,2,FALSE)))))</f>
        <v>49.13</v>
      </c>
      <c r="Y36" s="43">
        <f ca="1">IF(ISERROR(HLOOKUP($A36,'Enter data here!'!$C$56:$CN$60,4,FALSE)),"",IF('Enter data here!'!$CP$57=0,"",IF(HLOOKUP($A36,'Enter data here!'!$C$56:$CN$60,4,FALSE)=0,"",(HLOOKUP($A36,'Enter data here!'!$C$56:$CN$60,4,FALSE)))))</f>
        <v>752.90046814572872</v>
      </c>
      <c r="Z36" s="43" t="str">
        <f>IF(ISERROR(HLOOKUP($A36,'Enter data here!'!$C$61:$CN$65,4,FALSE)),"",IF('Enter data here!'!$CP$62=0,"",IF(HLOOKUP($A36,'Enter data here!'!$C$61:$CN$65,4,FALSE)=0,"",(HLOOKUP($A36,'Enter data here!'!$C$61:$CN$65,5,FALSE)))))</f>
        <v/>
      </c>
      <c r="AA36" s="43" t="str">
        <f>IF(ISERROR(HLOOKUP($A36,'Enter data here!'!$C$61:$CN$65,4,FALSE)),"",IF('Enter data here!'!$CP$62=0,"",IF(HLOOKUP($A36,'Enter data here!'!$C$61:$CN$65,4,FALSE)=0,"",(HLOOKUP($A36,'Enter data here!'!$C$61:$CN$65,2,FALSE)))))</f>
        <v/>
      </c>
      <c r="AB36" s="43" t="str">
        <f>IF(ISERROR(HLOOKUP($A36,'Enter data here!'!$C$61:$CN$65,4,FALSE)),"",IF('Enter data here!'!$CP$62=0,"",IF(HLOOKUP($A36,'Enter data here!'!$C$61:$CN$65,4,FALSE)=0,"",(HLOOKUP($A36,'Enter data here!'!$C$61:$CN$65,4,FALSE)))))</f>
        <v/>
      </c>
      <c r="AC36" s="43" t="str">
        <f>IF(ISERROR(HLOOKUP($A36,'Enter data here!'!$C$66:$CN$70,4,FALSE)),"",IF('Enter data here!'!$CP$67=0,"",IF(HLOOKUP($A36,'Enter data here!'!$C$66:$CN$70,4,FALSE)=0,"",(HLOOKUP($A36,'Enter data here!'!$C$66:$CN$70,5,FALSE)))))</f>
        <v/>
      </c>
      <c r="AD36" s="43" t="str">
        <f>IF(ISERROR(HLOOKUP($A36,'Enter data here!'!$C$66:$CN$70,4,FALSE)),"",IF('Enter data here!'!$CP$67=0,"",IF(HLOOKUP($A36,'Enter data here!'!$C$66:$CN$70,4,FALSE)=0,"",(HLOOKUP($A36,'Enter data here!'!$C$66:$CN$70,2,FALSE)))))</f>
        <v/>
      </c>
      <c r="AE36" s="43" t="str">
        <f>IF(ISERROR(HLOOKUP($A36,'Enter data here!'!$C$66:$CN$70,4,FALSE)),"",IF('Enter data here!'!$CP$67=0,"",IF(HLOOKUP($A36,'Enter data here!'!$C$66:$CN$70,4,FALSE)=0,"",(HLOOKUP($A36,'Enter data here!'!$C$66:$CN$70,4,FALSE)))))</f>
        <v/>
      </c>
      <c r="AF36" s="43" t="str">
        <f>IF(ISERROR(HLOOKUP($A36,'Enter data here!'!$C$71:$CN$75,4,FALSE)),"",IF('Enter data here!'!$CP$72=0,"",IF(HLOOKUP($A36,'Enter data here!'!$C$71:$CN$75,4,FALSE)=0,"",(HLOOKUP($A36,'Enter data here!'!$C$71:$CN$75,5,FALSE)))))</f>
        <v/>
      </c>
      <c r="AG36" s="43" t="str">
        <f>IF(ISERROR(HLOOKUP($A36,'Enter data here!'!$C$71:$CN$75,4,FALSE)),"",IF('Enter data here!'!$CP$72=0,"",IF(HLOOKUP($A36,'Enter data here!'!$C$71:$CN$75,4,FALSE)=0,"",(HLOOKUP($A36,'Enter data here!'!$C$71:$CN$75,2,FALSE)))))</f>
        <v/>
      </c>
      <c r="AH36" s="43" t="str">
        <f>IF(ISERROR(HLOOKUP($A36,'Enter data here!'!$C$71:$CN$75,4,FALSE)),"",IF('Enter data here!'!$CP$72=0,"",IF(HLOOKUP($A36,'Enter data here!'!$C$71:$CN$75,4,FALSE)=0,"",(HLOOKUP($A36,'Enter data here!'!$C$71:$CN$75,4,FALSE)))))</f>
        <v/>
      </c>
      <c r="AI36" s="43" t="str">
        <f>IF(ISERROR(HLOOKUP($A36,'Enter data here!'!$C$76:$CN$80,4,FALSE)),"",IF('Enter data here!'!$CP$77=0,"",IF(HLOOKUP($A36,'Enter data here!'!$C$76:$CN$80,4,FALSE)=0,"",(HLOOKUP($A36,'Enter data here!'!$C$76:$CN$80,5,FALSE)))))</f>
        <v/>
      </c>
      <c r="AJ36" s="43" t="str">
        <f>IF(ISERROR(HLOOKUP($A36,'Enter data here!'!$C$76:$CN$80,4,FALSE)),"",IF('Enter data here!'!$CP$77=0,"",IF(HLOOKUP($A36,'Enter data here!'!$C$76:$CN$80,4,FALSE)=0,"",(HLOOKUP($A36,'Enter data here!'!$C$76:$CN$80,2,FALSE)))))</f>
        <v/>
      </c>
      <c r="AK36" s="43" t="str">
        <f>IF(ISERROR(HLOOKUP($A36,'Enter data here!'!$C$76:$CN$80,4,FALSE)),"",IF('Enter data here!'!$CP$77=0,"",IF(HLOOKUP($A36,'Enter data here!'!$C$76:$CN$80,4,FALSE)=0,"",(HLOOKUP($A36,'Enter data here!'!$C$76:$CN$80,4,FALSE)))))</f>
        <v/>
      </c>
      <c r="AL36" s="43" t="str">
        <f>IF(ISERROR(HLOOKUP($A36,'Enter data here!'!$C$81:$CN$85,4,FALSE)),"",IF('Enter data here!'!$CP$82=0,"",IF(HLOOKUP($A36,'Enter data here!'!$C$81:$CN$85,4,FALSE)=0,"",(HLOOKUP($A36,'Enter data here!'!$C$81:$CN$85,5,FALSE)))))</f>
        <v/>
      </c>
      <c r="AM36" s="43" t="str">
        <f>IF(ISERROR(HLOOKUP($A36,'Enter data here!'!$C$81:$CN$85,4,FALSE)),"",IF('Enter data here!'!$CP$82=0,"",IF(HLOOKUP($A36,'Enter data here!'!$C$81:$CN$85,4,FALSE)=0,"",(HLOOKUP($A36,'Enter data here!'!$C$81:$CN$85,2,FALSE)))))</f>
        <v/>
      </c>
      <c r="AN36" s="43" t="str">
        <f>IF(ISERROR(HLOOKUP($A36,'Enter data here!'!$C$81:$CN$85,4,FALSE)),"",IF('Enter data here!'!$CP$82=0,"",IF(HLOOKUP($A36,'Enter data here!'!$C$81:$CN$85,4,FALSE)=0,"",(HLOOKUP($A36,'Enter data here!'!$C$81:$CN$85,4,FALSE)))))</f>
        <v/>
      </c>
      <c r="AO36" s="43" t="str">
        <f>IF(ISERROR(HLOOKUP($A36,'Enter data here!'!$C$86:$CN$90,4,FALSE)),"",IF('Enter data here!'!$CP$87=0,"",IF(HLOOKUP($A36,'Enter data here!'!$C$86:$CN$90,4,FALSE)=0,"",(HLOOKUP($A36,'Enter data here!'!$C$86:$CN$90,5,FALSE)))))</f>
        <v/>
      </c>
      <c r="AP36" s="43" t="str">
        <f>IF(ISERROR(HLOOKUP($A36,'Enter data here!'!$C$86:$CN$90,4,FALSE)),"",IF('Enter data here!'!$CP$87=0,"",IF(HLOOKUP($A36,'Enter data here!'!$C$86:$CN$90,4,FALSE)=0,"",(HLOOKUP($A36,'Enter data here!'!$C$86:$CN$90,2,FALSE)))))</f>
        <v/>
      </c>
      <c r="AQ36" s="43" t="str">
        <f>IF(ISERROR(HLOOKUP($A36,'Enter data here!'!$C$86:$CN$90,4,FALSE)),"",IF('Enter data here!'!$CP$87=0,"",IF(HLOOKUP($A36,'Enter data here!'!$C$86:$CN$90,4,FALSE)=0,"",(HLOOKUP($A36,'Enter data here!'!$C$86:$CN$90,4,FALSE)))))</f>
        <v/>
      </c>
      <c r="AR36" s="43" t="str">
        <f>IF(ISERROR(HLOOKUP($A36,'Enter data here!'!$C$91:$CN$95,4,FALSE)),"",IF('Enter data here!'!$CP$92=0,"",IF(HLOOKUP($A36,'Enter data here!'!$C$91:$CN$95,4,FALSE)=0,"",(HLOOKUP($A36,'Enter data here!'!$C$91:$CN$95,5,FALSE)))))</f>
        <v/>
      </c>
      <c r="AS36" s="43" t="str">
        <f>IF(ISERROR(HLOOKUP($A36,'Enter data here!'!$C$91:$CN$95,4,FALSE)),"",IF('Enter data here!'!$CP$92=0,"",IF(HLOOKUP($A36,'Enter data here!'!$C$91:$CN$95,4,FALSE)=0,"",(HLOOKUP($A36,'Enter data here!'!$C$91:$CN$95,2,FALSE)))))</f>
        <v/>
      </c>
      <c r="AT36" s="43" t="str">
        <f>IF(ISERROR(HLOOKUP($A36,'Enter data here!'!$C$91:$CN$95,4,FALSE)),"",IF('Enter data here!'!$CP$92=0,"",IF(HLOOKUP($A36,'Enter data here!'!$C$91:$CN$95,4,FALSE)=0,"",(HLOOKUP($A36,'Enter data here!'!$C$91:$CN$95,4,FALSE)))))</f>
        <v/>
      </c>
      <c r="AU36" s="43" t="str">
        <f>IF(ISERROR(HLOOKUP($A36,'Enter data here!'!$C$96:$CN$100,4,FALSE)),"",IF('Enter data here!'!$CP$97=0,"",IF(HLOOKUP($A36,'Enter data here!'!$C$96:$CN$100,4,FALSE)=0,"",(HLOOKUP($A36,'Enter data here!'!$C$96:$CN$100,5,FALSE)))))</f>
        <v/>
      </c>
      <c r="AV36" s="43" t="str">
        <f>IF(ISERROR(HLOOKUP($A36,'Enter data here!'!$C$96:$CN$100,4,FALSE)),"",IF('Enter data here!'!$CP$97=0,"",IF(HLOOKUP($A36,'Enter data here!'!$C$96:$CN$100,4,FALSE)=0,"",(HLOOKUP($A36,'Enter data here!'!$C$96:$CN$100,2,FALSE)))))</f>
        <v/>
      </c>
      <c r="AW36" s="43" t="str">
        <f>IF(ISERROR(HLOOKUP($A36,'Enter data here!'!$C$96:$CN$100,4,FALSE)),"",IF('Enter data here!'!$CP$97=0,"",IF(HLOOKUP($A36,'Enter data here!'!$C$96:$CN$100,4,FALSE)=0,"",(HLOOKUP($A36,'Enter data here!'!$C$96:$CN$100,4,FALSE)))))</f>
        <v/>
      </c>
      <c r="AX36" s="43" t="str">
        <f>IF(ISERROR(HLOOKUP($A36,'Enter data here!'!$C$101:$CN$105,4,FALSE)),"",IF('Enter data here!'!$CP$102=0,"",IF(HLOOKUP($A36,'Enter data here!'!$C$101:$CN$105,4,FALSE)=0,"",(HLOOKUP($A36,'Enter data here!'!$C$101:$CN$105,5,FALSE)))))</f>
        <v/>
      </c>
      <c r="AY36" s="43" t="str">
        <f>IF(ISERROR(HLOOKUP($A36,'Enter data here!'!$C$101:$CN$105,4,FALSE)),"",IF('Enter data here!'!$CP$102=0,"",IF(HLOOKUP($A36,'Enter data here!'!$C$101:$CN$105,4,FALSE)=0,"",(HLOOKUP($A36,'Enter data here!'!$C$101:$CN$105,2,FALSE)))))</f>
        <v/>
      </c>
      <c r="AZ36" s="43" t="str">
        <f>IF(ISERROR(HLOOKUP($A36,'Enter data here!'!$C$101:$CN$105,4,FALSE)),"",IF('Enter data here!'!$CP$102=0,"",IF(HLOOKUP($A36,'Enter data here!'!$C$101:$CN$105,4,FALSE)=0,"",(HLOOKUP($A36,'Enter data here!'!$C$101:$CN$105,4,FALSE)))))</f>
        <v/>
      </c>
      <c r="BA36" s="43" t="str">
        <f>IF(ISERROR(HLOOKUP($A36,'Enter data here!'!$C$106:$CN$110,4,FALSE)),"",IF('Enter data here!'!$CP$107=0,"",IF(HLOOKUP($A36,'Enter data here!'!$C$106:$CN$110,4,FALSE)=0,"",(HLOOKUP($A36,'Enter data here!'!$C$106:$CN$110,5,FALSE)))))</f>
        <v/>
      </c>
      <c r="BB36" s="43" t="str">
        <f>IF(ISERROR(HLOOKUP($A36,'Enter data here!'!$C$106:$CN$110,4,FALSE)),"",IF('Enter data here!'!$CP$107=0,"",IF(HLOOKUP($A36,'Enter data here!'!$C$106:$CN$110,4,FALSE)=0,"",(HLOOKUP($A36,'Enter data here!'!$C$106:$CN$110,2,FALSE)))))</f>
        <v/>
      </c>
      <c r="BC36" s="43" t="str">
        <f>IF(ISERROR(HLOOKUP($A36,'Enter data here!'!$C$106:$CN$110,4,FALSE)),"",IF('Enter data here!'!$CP$107=0,"",IF(HLOOKUP($A36,'Enter data here!'!$C$106:$CN$110,4,FALSE)=0,"",(HLOOKUP($A36,'Enter data here!'!$C$106:$CN$110,4,FALSE)))))</f>
        <v/>
      </c>
      <c r="BD36" s="43" t="str">
        <f>IF(ISERROR(HLOOKUP($A36,'Enter data here!'!$C$111:$CN$115,4,FALSE)),"",IF('Enter data here!'!$CP$112=0,"",IF(HLOOKUP($A36,'Enter data here!'!$C$111:$CN$115,4,FALSE)=0,"",(HLOOKUP($A36,'Enter data here!'!$C$111:$CN$115,5,FALSE)))))</f>
        <v/>
      </c>
      <c r="BE36" s="43" t="str">
        <f>IF(ISERROR(HLOOKUP($A36,'Enter data here!'!$C$111:$CN$115,4,FALSE)),"",IF('Enter data here!'!$CP$112=0,"",IF(HLOOKUP($A36,'Enter data here!'!$C$111:$CN$115,4,FALSE)=0,"",(HLOOKUP($A36,'Enter data here!'!$C$111:$CN$115,2,FALSE)))))</f>
        <v/>
      </c>
      <c r="BF36" s="43" t="str">
        <f>IF(ISERROR(HLOOKUP($A36,'Enter data here!'!$C$111:$CN$115,4,FALSE)),"",IF('Enter data here!'!$CP$112=0,"",IF(HLOOKUP($A36,'Enter data here!'!$C$111:$CN$115,4,FALSE)=0,"",(HLOOKUP($A36,'Enter data here!'!$C$111:$CN$115,4,FALSE)))))</f>
        <v/>
      </c>
      <c r="BG36" s="43" t="str">
        <f>IF(ISERROR(HLOOKUP($A36,'Enter data here!'!$C$116:$CN$120,4,FALSE)),"",IF('Enter data here!'!$CP$117=0,"",IF(HLOOKUP($A36,'Enter data here!'!$C$116:$CN$120,4,FALSE)=0,"",(HLOOKUP($A36,'Enter data here!'!$C$116:$CN$120,5,FALSE)))))</f>
        <v/>
      </c>
      <c r="BH36" s="53" t="str">
        <f>IF(ISERROR(HLOOKUP($A36,'Enter data here!'!$C$116:$CN$120,4,FALSE)),"",IF('Enter data here!'!$CP$117=0,"",IF(HLOOKUP($A36,'Enter data here!'!$C$116:$CN$120,4,FALSE)=0,"",(HLOOKUP($A36,'Enter data here!'!$C$116:$CN$120,2,FALSE)))))</f>
        <v/>
      </c>
      <c r="BI36" s="53" t="str">
        <f>IF(ISERROR(HLOOKUP($A36,'Enter data here!'!$C$116:$CN$120,4,FALSE)),"",IF('Enter data here!'!$CP$117=0,"",IF(HLOOKUP($A36,'Enter data here!'!$C$116:$CN$120,4,FALSE)=0,"",(HLOOKUP($A36,'Enter data here!'!$C$116:$CN$120,4,FALSE)))))</f>
        <v/>
      </c>
      <c r="BJ36" s="53" t="str">
        <f>IF(ISERROR(HLOOKUP($A36,'Enter data here!'!$C$121:$CN$125,4,FALSE)),"",IF('Enter data here!'!$CP$122=0,"",IF(HLOOKUP($A36,'Enter data here!'!$C$121:$CN$125,4,FALSE)=0,"",(HLOOKUP($A36,'Enter data here!'!$C$121:$CN$125,5,FALSE)))))</f>
        <v/>
      </c>
      <c r="BK36" s="53" t="str">
        <f>IF(ISERROR(HLOOKUP($A36,'Enter data here!'!$C$121:$CN$125,4,FALSE)),"",IF('Enter data here!'!$CP$122=0,"",IF(HLOOKUP($A36,'Enter data here!'!$C$121:$CN$125,4,FALSE)=0,"",(HLOOKUP($A36,'Enter data here!'!$C$121:$CN$125,2,FALSE)))))</f>
        <v/>
      </c>
      <c r="BL36" s="53" t="str">
        <f>IF(ISERROR(HLOOKUP($A36,'Enter data here!'!$C$121:$CN$125,4,FALSE)),"",IF('Enter data here!'!$CP$122=0,"",IF(HLOOKUP($A36,'Enter data here!'!$C$121:$CN$125,4,FALSE)=0,"",(HLOOKUP($A36,'Enter data here!'!$C$121:$CN$125,4,FALSE)))))</f>
        <v/>
      </c>
      <c r="BM36" s="53" t="str">
        <f>IF(ISERROR(HLOOKUP($A36,'Enter data here!'!$C$126:$CN$130,4,FALSE)),"",IF('Enter data here!'!$CP$127=0,"",IF(HLOOKUP($A36,'Enter data here!'!$C$126:$CN$130,4,FALSE)=0,"",(HLOOKUP($A36,'Enter data here!'!$C$126:$CN$130,5,FALSE)))))</f>
        <v/>
      </c>
      <c r="BN36" s="53" t="str">
        <f>IF(ISERROR(HLOOKUP($A36,'Enter data here!'!$C$126:$CN$130,4,FALSE)),"",IF('Enter data here!'!$CP$127=0,"",IF(HLOOKUP($A36,'Enter data here!'!$C$126:$CN$130,4,FALSE)=0,"",(HLOOKUP($A36,'Enter data here!'!$C$126:$CN$130,2,FALSE)))))</f>
        <v/>
      </c>
      <c r="BO36" s="53" t="str">
        <f>IF(ISERROR(HLOOKUP($A36,'Enter data here!'!$C$126:$CN$130,4,FALSE)),"",IF('Enter data here!'!$CP$127=0,"",IF(HLOOKUP($A36,'Enter data here!'!$C$126:$CN$130,4,FALSE)=0,"",(HLOOKUP($A36,'Enter data here!'!$C$126:$CN$130,4,FALSE)))))</f>
        <v/>
      </c>
      <c r="BP36" s="53" t="str">
        <f>IF(ISERROR(HLOOKUP($A36,'Enter data here!'!$C$131:$CN$135,4,FALSE)),"",IF('Enter data here!'!$CP$132=0,"",IF(HLOOKUP($A36,'Enter data here!'!$C$131:$CN$135,4,FALSE)=0,"",(HLOOKUP($A36,'Enter data here!'!$C$131:$CN$135,5,FALSE)))))</f>
        <v/>
      </c>
      <c r="BQ36" s="53" t="str">
        <f>IF(ISERROR(HLOOKUP($A36,'Enter data here!'!$C$131:$CN$135,4,FALSE)),"",IF('Enter data here!'!$CP$132=0,"",IF(HLOOKUP($A36,'Enter data here!'!$C$131:$CN$135,4,FALSE)=0,"",(HLOOKUP($A36,'Enter data here!'!$C$131:$CN$135,2,FALSE)))))</f>
        <v/>
      </c>
      <c r="BR36" s="53" t="str">
        <f>IF(ISERROR(HLOOKUP($A36,'Enter data here!'!$C$131:$CN$135,4,FALSE)),"",IF('Enter data here!'!$CP$132=0,"",IF(HLOOKUP($A36,'Enter data here!'!$C$131:$CN$135,4,FALSE)=0,"",(HLOOKUP($A36,'Enter data here!'!$C$131:$CN$135,4,FALSE)))))</f>
        <v/>
      </c>
      <c r="BS36" s="53" t="str">
        <f>IF(ISERROR(HLOOKUP($A36,'Enter data here!'!$C$136:$CN$140,4,FALSE)),"",IF('Enter data here!'!$CP$137=0,"",IF(HLOOKUP($A36,'Enter data here!'!$C$136:$CN$140,4,FALSE)=0,"",(HLOOKUP($A36,'Enter data here!'!$C$136:$CN$140,5,FALSE)))))</f>
        <v/>
      </c>
      <c r="BT36" s="53" t="str">
        <f>IF(ISERROR(HLOOKUP($A36,'Enter data here!'!$C$136:$CN$140,4,FALSE)),"",IF('Enter data here!'!$CP$137=0,"",IF(HLOOKUP($A36,'Enter data here!'!$C$136:$CN$140,4,FALSE)=0,"",(HLOOKUP($A36,'Enter data here!'!$C$136:$CN$140,2,FALSE)))))</f>
        <v/>
      </c>
      <c r="BU36" s="53" t="str">
        <f>IF(ISERROR(HLOOKUP($A36,'Enter data here!'!$C$136:$CN$140,4,FALSE)),"",IF('Enter data here!'!$CP$137=0,"",IF(HLOOKUP($A36,'Enter data here!'!$C$136:$CN$140,4,FALSE)=0,"",(HLOOKUP($A36,'Enter data here!'!$C$136:$CN$140,4,FALSE)))))</f>
        <v/>
      </c>
      <c r="BV36" s="53" t="str">
        <f>IF(ISERROR(HLOOKUP($A36,'Enter data here!'!$C$141:$CN$145,4,FALSE)),"",IF('Enter data here!'!$CP$142=0,"",IF(HLOOKUP($A36,'Enter data here!'!$C$141:$CN$145,4,FALSE)=0,"",(HLOOKUP($A36,'Enter data here!'!$C$141:$CN$145,5,FALSE)))))</f>
        <v/>
      </c>
      <c r="BW36" s="53" t="str">
        <f>IF(ISERROR(HLOOKUP($A36,'Enter data here!'!$C$141:$CN$145,4,FALSE)),"",IF('Enter data here!'!$CP$142=0,"",IF(HLOOKUP($A36,'Enter data here!'!$C$141:$CN$145,4,FALSE)=0,"",(HLOOKUP($A36,'Enter data here!'!$C$141:$CN$145,2,FALSE)))))</f>
        <v/>
      </c>
      <c r="BX36" s="53" t="str">
        <f>IF(ISERROR(HLOOKUP($A36,'Enter data here!'!$C$141:$CN$145,4,FALSE)),"",IF('Enter data here!'!$CP$142=0,"",IF(HLOOKUP($A36,'Enter data here!'!$C$141:$CN$145,4,FALSE)=0,"",(HLOOKUP($A36,'Enter data here!'!$C$141:$CN$145,4,FALSE)))))</f>
        <v/>
      </c>
      <c r="BY36" s="53" t="str">
        <f>IF(ISERROR(HLOOKUP($A36,'Enter data here!'!$C$146:$CN$150,4,FALSE)),"",IF('Enter data here!'!$CP$147=0,"",IF(HLOOKUP($A36,'Enter data here!'!$C$146:$CN$150,4,FALSE)=0,"",(HLOOKUP($A36,'Enter data here!'!$C$146:$CN$150,5,FALSE)))))</f>
        <v/>
      </c>
      <c r="BZ36" s="53" t="str">
        <f>IF(ISERROR(HLOOKUP($A36,'Enter data here!'!$C$146:$CN$150,4,FALSE)),"",IF('Enter data here!'!$CP$147=0,"",IF(HLOOKUP($A36,'Enter data here!'!$C$146:$CN$150,4,FALSE)=0,"",(HLOOKUP($A36,'Enter data here!'!$C$146:$CN$150,2,FALSE)))))</f>
        <v/>
      </c>
      <c r="CA36" s="53" t="str">
        <f>IF(ISERROR(HLOOKUP($A36,'Enter data here!'!$C$146:$CN$150,4,FALSE)),"",IF('Enter data here!'!$CP$147=0,"",IF(HLOOKUP($A36,'Enter data here!'!$C$146:$CN$150,4,FALSE)=0,"",(HLOOKUP($A36,'Enter data here!'!$C$146:$CN$150,4,FALSE)))))</f>
        <v/>
      </c>
      <c r="CB36" s="53" t="str">
        <f>IF(ISERROR(HLOOKUP($A36,'Enter data here!'!$C$151:$CN$155,4,FALSE)),"",IF('Enter data here!'!$CP$152=0,"",IF(HLOOKUP($A36,'Enter data here!'!$C$151:$CN$155,4,FALSE)=0,"",(HLOOKUP($A36,'Enter data here!'!$C$151:$CN$155,5,FALSE)))))</f>
        <v/>
      </c>
      <c r="CC36" s="53" t="str">
        <f>IF(ISERROR(HLOOKUP($A36,'Enter data here!'!$C$151:$CN$155,4,FALSE)),"",IF('Enter data here!'!$CP$152=0,"",IF(HLOOKUP($A36,'Enter data here!'!$C$151:$CN$155,4,FALSE)=0,"",(HLOOKUP($A36,'Enter data here!'!$C$151:$CN$155,2,FALSE)))))</f>
        <v/>
      </c>
      <c r="CD36" s="53" t="str">
        <f>IF(ISERROR(HLOOKUP($A36,'Enter data here!'!$C$151:$CN$155,4,FALSE)),"",IF('Enter data here!'!$CP$152=0,"",IF(HLOOKUP($A36,'Enter data here!'!$C$151:$CN$155,4,FALSE)=0,"",(HLOOKUP($A36,'Enter data here!'!$C$151:$CN$155,4,FALSE)))))</f>
        <v/>
      </c>
      <c r="CE36" s="53" t="str">
        <f>IF(ISERROR(HLOOKUP($A36,'Enter data here!'!$C$156:$CN$160,4,FALSE)),"",IF('Enter data here!'!$CP$157=0,"",IF(HLOOKUP($A36,'Enter data here!'!$C$156:$CN$160,4,FALSE)=0,"",(HLOOKUP($A36,'Enter data here!'!$C$156:$CN$160,5,FALSE)))))</f>
        <v/>
      </c>
      <c r="CF36" s="53" t="str">
        <f>IF(ISERROR(HLOOKUP($A36,'Enter data here!'!$C$156:$CN$160,4,FALSE)),"",IF('Enter data here!'!$CP$157=0,"",IF(HLOOKUP($A36,'Enter data here!'!$C$156:$CN$160,4,FALSE)=0,"",(HLOOKUP($A36,'Enter data here!'!$C$156:$CN$160,2,FALSE)))))</f>
        <v/>
      </c>
      <c r="CG36" s="53" t="str">
        <f>IF(ISERROR(HLOOKUP($A36,'Enter data here!'!$C$156:$CN$160,4,FALSE)),"",IF('Enter data here!'!$CP$157=0,"",IF(HLOOKUP($A36,'Enter data here!'!$C$156:$CN$160,4,FALSE)=0,"",(HLOOKUP($A36,'Enter data here!'!$C$156:$CN$160,4,FALSE)))))</f>
        <v/>
      </c>
      <c r="CH36" s="53" t="str">
        <f>IF(ISERROR(HLOOKUP($A36,'Enter data here!'!$C$161:$CN$165,4,FALSE)),"",IF('Enter data here!'!$CP$162=0,"",IF(HLOOKUP($A36,'Enter data here!'!$C$161:$CN$165,4,FALSE)=0,"",(HLOOKUP($A36,'Enter data here!'!$C$161:$CN$165,5,FALSE)))))</f>
        <v/>
      </c>
      <c r="CI36" s="53" t="str">
        <f>IF(ISERROR(HLOOKUP($A36,'Enter data here!'!$C$161:$CN$165,4,FALSE)),"",IF('Enter data here!'!$CP$162=0,"",IF(HLOOKUP($A36,'Enter data here!'!$C$161:$CN$165,4,FALSE)=0,"",(HLOOKUP($A36,'Enter data here!'!$C$161:$CN$165,2,FALSE)))))</f>
        <v/>
      </c>
      <c r="CJ36" s="53" t="str">
        <f>IF(ISERROR(HLOOKUP($A36,'Enter data here!'!$C$161:$CN$165,4,FALSE)),"",IF('Enter data here!'!$CP$162=0,"",IF(HLOOKUP($A36,'Enter data here!'!$C$161:$CN$165,4,FALSE)=0,"",(HLOOKUP($A36,'Enter data here!'!$C$161:$CN$165,4,FALSE)))))</f>
        <v/>
      </c>
      <c r="CK36" s="53" t="str">
        <f>IF(ISERROR(HLOOKUP($A36,'Enter data here!'!$C$166:$CN$170,4,FALSE)),"",IF('Enter data here!'!$CP$167=0,"",IF(HLOOKUP($A36,'Enter data here!'!$C$166:$CN$170,4,FALSE)=0,"",(HLOOKUP($A36,'Enter data here!'!$C$166:$CN$170,5,FALSE)))))</f>
        <v/>
      </c>
      <c r="CL36" s="53" t="str">
        <f>IF(ISERROR(HLOOKUP($A36,'Enter data here!'!$C$166:$CN$170,4,FALSE)),"",IF('Enter data here!'!$CP$167=0,"",IF(HLOOKUP($A36,'Enter data here!'!$C$166:$CN$170,4,FALSE)=0,"",(HLOOKUP($A36,'Enter data here!'!$C$166:$CN$170,2,FALSE)))))</f>
        <v/>
      </c>
      <c r="CM36" s="53" t="str">
        <f>IF(ISERROR(HLOOKUP($A36,'Enter data here!'!$C$166:$CN$170,4,FALSE)),"",IF('Enter data here!'!$CP$167=0,"",IF(HLOOKUP($A36,'Enter data here!'!$C$166:$CN$170,4,FALSE)=0,"",(HLOOKUP($A36,'Enter data here!'!$C$166:$CN$170,4,FALSE)))))</f>
        <v/>
      </c>
      <c r="CN36" s="53" t="str">
        <f>IF(ISERROR(HLOOKUP($A36,'Enter data here!'!$C$171:$CN$175,4,FALSE)),"",IF('Enter data here!'!$CP$172=0,"",IF(HLOOKUP($A36,'Enter data here!'!$C$171:$CN$175,4,FALSE)=0,"",(HLOOKUP($A36,'Enter data here!'!$C$171:$CN$175,5,FALSE)))))</f>
        <v/>
      </c>
      <c r="CO36" s="53" t="str">
        <f>IF(ISERROR(HLOOKUP($A36,'Enter data here!'!$C$171:$CN$175,4,FALSE)),"",IF('Enter data here!'!$CP$172=0,"",IF(HLOOKUP($A36,'Enter data here!'!$C$171:$CN$175,4,FALSE)=0,"",(HLOOKUP($A36,'Enter data here!'!$C$171:$CN$175,2,FALSE)))))</f>
        <v/>
      </c>
      <c r="CP36" s="53" t="str">
        <f>IF(ISERROR(HLOOKUP($A36,'Enter data here!'!$C$171:$CN$175,4,FALSE)),"",IF('Enter data here!'!$CP$172=0,"",IF(HLOOKUP($A36,'Enter data here!'!$C$171:$CN$175,4,FALSE)=0,"",(HLOOKUP($A36,'Enter data here!'!$C$171:$CN$175,4,FALSE)))))</f>
        <v/>
      </c>
      <c r="CQ36" s="53" t="str">
        <f>IF(ISERROR(HLOOKUP($A36,'Enter data here!'!$C$176:$CN$180,4,FALSE)),"",IF('Enter data here!'!$CP$177=0,"",IF(HLOOKUP($A36,'Enter data here!'!$C$176:$CN$180,4,FALSE)=0,"",(HLOOKUP($A36,'Enter data here!'!$C$176:$CN$180,5,FALSE)))))</f>
        <v/>
      </c>
      <c r="CR36" s="53" t="str">
        <f>IF(ISERROR(HLOOKUP($A36,'Enter data here!'!$C$176:$CN$180,4,FALSE)),"",IF('Enter data here!'!$CP$177=0,"",IF(HLOOKUP($A36,'Enter data here!'!$C$176:$CN$180,4,FALSE)=0,"",(HLOOKUP($A36,'Enter data here!'!$C$176:$CN$180,2,FALSE)))))</f>
        <v/>
      </c>
      <c r="CS36" s="53" t="str">
        <f>IF(ISERROR(HLOOKUP($A36,'Enter data here!'!$C$176:$CN$180,4,FALSE)),"",IF('Enter data here!'!$CP$177=0,"",IF(HLOOKUP($A36,'Enter data here!'!$C$176:$CN$180,4,FALSE)=0,"",(HLOOKUP($A36,'Enter data here!'!$C$176:$CN$180,4,FALSE)))))</f>
        <v/>
      </c>
      <c r="CT36" s="53" t="str">
        <f>IF(ISERROR(HLOOKUP($A36,'Enter data here!'!$C$181:$CN$185,4,FALSE)),"",IF('Enter data here!'!$CP$182=0,"",IF(HLOOKUP($A36,'Enter data here!'!$C$181:$CN$185,4,FALSE)=0,"",(HLOOKUP($A36,'Enter data here!'!$C$181:$CN$185,5,FALSE)))))</f>
        <v/>
      </c>
      <c r="CU36" s="53" t="str">
        <f>IF(ISERROR(HLOOKUP($A36,'Enter data here!'!$C$181:$CN$185,4,FALSE)),"",IF('Enter data here!'!$CP$182=0,"",IF(HLOOKUP($A36,'Enter data here!'!$C$181:$CN$185,4,FALSE)=0,"",(HLOOKUP($A36,'Enter data here!'!$C$181:$CN$185,2,FALSE)))))</f>
        <v/>
      </c>
      <c r="CV36" s="53" t="str">
        <f>IF(ISERROR(HLOOKUP($A36,'Enter data here!'!$C$181:$CN$185,4,FALSE)),"",IF('Enter data here!'!$CP$182=0,"",IF(HLOOKUP($A36,'Enter data here!'!$C$181:$CN$185,4,FALSE)=0,"",(HLOOKUP($A36,'Enter data here!'!$C$181:$CN$185,4,FALSE)))))</f>
        <v/>
      </c>
      <c r="CW36" s="53" t="str">
        <f>IF(ISERROR(HLOOKUP($A36,'Enter data here!'!$C$186:$CN$190,4,FALSE)),"",IF('Enter data here!'!$CP$187=0,"",IF(HLOOKUP($A36,'Enter data here!'!$C$186:$CN$190,4,FALSE)=0,"",(HLOOKUP($A36,'Enter data here!'!$C$186:$CN$190,5,FALSE)))))</f>
        <v/>
      </c>
      <c r="CX36" s="53" t="str">
        <f>IF(ISERROR(HLOOKUP($A36,'Enter data here!'!$C$186:$CN$190,4,FALSE)),"",IF('Enter data here!'!$CP$187=0,"",IF(HLOOKUP($A36,'Enter data here!'!$C$186:$CN$190,4,FALSE)=0,"",(HLOOKUP($A36,'Enter data here!'!$C$186:$CN$190,2,FALSE)))))</f>
        <v/>
      </c>
      <c r="CY36" s="53" t="str">
        <f>IF(ISERROR(HLOOKUP($A36,'Enter data here!'!$C$186:$CN$190,4,FALSE)),"",IF('Enter data here!'!$CP$187=0,"",IF(HLOOKUP($A36,'Enter data here!'!$C$186:$CN$190,4,FALSE)=0,"",(HLOOKUP($A36,'Enter data here!'!$C$186:$CN$190,4,FALSE)))))</f>
        <v/>
      </c>
      <c r="CZ36" s="53" t="str">
        <f>IF(ISERROR(HLOOKUP($A36,'Enter data here!'!$C$191:$CN$195,4,FALSE)),"",IF('Enter data here!'!$CP$192=0,"",IF(HLOOKUP($A36,'Enter data here!'!$C$191:$CN$195,4,FALSE)=0,"",(HLOOKUP($A36,'Enter data here!'!$C$191:$CN$195,5,FALSE)))))</f>
        <v/>
      </c>
      <c r="DA36" s="53" t="str">
        <f>IF(ISERROR(HLOOKUP($A36,'Enter data here!'!$C$191:$CN$195,4,FALSE)),"",IF('Enter data here!'!$CP$192=0,"",IF(HLOOKUP($A36,'Enter data here!'!$C$191:$CN$195,4,FALSE)=0,"",(HLOOKUP($A36,'Enter data here!'!$C$191:$CN$195,2,FALSE)))))</f>
        <v/>
      </c>
      <c r="DB36" s="53" t="str">
        <f>IF(ISERROR(HLOOKUP($A36,'Enter data here!'!$C$191:$CN$195,4,FALSE)),"",IF('Enter data here!'!$CP$192=0,"",IF(HLOOKUP($A36,'Enter data here!'!$C$191:$CN$195,4,FALSE)=0,"",(HLOOKUP($A36,'Enter data here!'!$C$191:$CN$195,4,FALSE)))))</f>
        <v/>
      </c>
      <c r="DC36" s="53" t="str">
        <f>IF(ISERROR(HLOOKUP($A36,'Enter data here!'!$C$196:$CN$200,4,FALSE)),"",IF('Enter data here!'!$CP$197=0,"",IF(HLOOKUP($A36,'Enter data here!'!$C$196:$CN$200,4,FALSE)=0,"",(HLOOKUP($A36,'Enter data here!'!$C$196:$CN$200,5,FALSE)))))</f>
        <v/>
      </c>
      <c r="DD36" s="53" t="str">
        <f>IF(ISERROR(HLOOKUP($A36,'Enter data here!'!$C$196:$CN$200,4,FALSE)),"",IF('Enter data here!'!$CP$197=0,"",IF(HLOOKUP($A36,'Enter data here!'!$C$196:$CN$200,4,FALSE)=0,"",(HLOOKUP($A36,'Enter data here!'!$C$196:$CN$200,2,FALSE)))))</f>
        <v/>
      </c>
      <c r="DE36" s="53" t="str">
        <f>IF(ISERROR(HLOOKUP($A36,'Enter data here!'!$C$196:$CN$200,4,FALSE)),"",IF('Enter data here!'!$CP$197=0,"",IF(HLOOKUP($A36,'Enter data here!'!$C$196:$CN$200,4,FALSE)=0,"",(HLOOKUP($A36,'Enter data here!'!$C$196:$CN$200,4,FALSE)))))</f>
        <v/>
      </c>
      <c r="DF36" s="53" t="str">
        <f>IF(ISERROR(HLOOKUP($A36,'Enter data here!'!$C$201:$CN$205,4,FALSE)),"",IF('Enter data here!'!$CP$202=0,"",IF(HLOOKUP($A36,'Enter data here!'!$C$201:$CN$205,4,FALSE)=0,"",(HLOOKUP($A36,'Enter data here!'!$C$201:$CN$205,5,FALSE)))))</f>
        <v/>
      </c>
      <c r="DG36" s="53" t="str">
        <f>IF(ISERROR(HLOOKUP($A36,'Enter data here!'!$C$201:$CN$205,4,FALSE)),"",IF('Enter data here!'!$CP$202=0,"",IF(HLOOKUP($A36,'Enter data here!'!$C$201:$CN$205,4,FALSE)=0,"",(HLOOKUP($A36,'Enter data here!'!$C$201:$CN$205,2,FALSE)))))</f>
        <v/>
      </c>
      <c r="DH36" s="53" t="str">
        <f>IF(ISERROR(HLOOKUP($A36,'Enter data here!'!$C$201:$CN$205,4,FALSE)),"",IF('Enter data here!'!$CP$202=0,"",IF(HLOOKUP($A36,'Enter data here!'!$C$201:$CN$205,4,FALSE)=0,"",(HLOOKUP($A36,'Enter data here!'!$C$201:$CN$205,4,FALSE)))))</f>
        <v/>
      </c>
      <c r="DI36" s="53" t="str">
        <f>IF(ISERROR(HLOOKUP($A36,'Enter data here!'!$C$206:$CN$210,4,FALSE)),"",IF('Enter data here!'!$CP$207=0,"",IF(HLOOKUP($A36,'Enter data here!'!$C$206:$CN$210,4,FALSE)=0,"",(HLOOKUP($A36,'Enter data here!'!$C$206:$CN$210,5,FALSE)))))</f>
        <v/>
      </c>
      <c r="DJ36" s="53" t="str">
        <f>IF(ISERROR(HLOOKUP($A36,'Enter data here!'!$C$206:$CN$210,4,FALSE)),"",IF('Enter data here!'!$CP$207=0,"",IF(HLOOKUP($A36,'Enter data here!'!$C$206:$CN$210,4,FALSE)=0,"",(HLOOKUP($A36,'Enter data here!'!$C$206:$CN$210,2,FALSE)))))</f>
        <v/>
      </c>
      <c r="DK36" s="53" t="str">
        <f>IF(ISERROR(HLOOKUP($A36,'Enter data here!'!$C$206:$CN$210,4,FALSE)),"",IF('Enter data here!'!$CP$207=0,"",IF(HLOOKUP($A36,'Enter data here!'!$C$206:$CN$210,4,FALSE)=0,"",(HLOOKUP($A36,'Enter data here!'!$C$206:$CN$210,4,FALSE)))))</f>
        <v/>
      </c>
      <c r="DL36" s="53" t="str">
        <f>IF(ISERROR(HLOOKUP($A36,'Enter data here!'!$C$211:$CN$215,4,FALSE)),"",IF('Enter data here!'!$CP$212=0,"",IF(HLOOKUP($A36,'Enter data here!'!$C$211:$CN$215,4,FALSE)=0,"",(HLOOKUP($A36,'Enter data here!'!$C$211:$CN$215,5,FALSE)))))</f>
        <v/>
      </c>
      <c r="DM36" s="53" t="str">
        <f>IF(ISERROR(HLOOKUP($A36,'Enter data here!'!$C$211:$CN$215,4,FALSE)),"",IF('Enter data here!'!$CP$212=0,"",IF(HLOOKUP($A36,'Enter data here!'!$C$211:$CN$215,4,FALSE)=0,"",(HLOOKUP($A36,'Enter data here!'!$C$211:$CN$215,2,FALSE)))))</f>
        <v/>
      </c>
      <c r="DN36" s="53" t="str">
        <f>IF(ISERROR(HLOOKUP($A36,'Enter data here!'!$C$211:$CN$215,4,FALSE)),"",IF('Enter data here!'!$CP$212=0,"",IF(HLOOKUP($A36,'Enter data here!'!$C$211:$CN$215,4,FALSE)=0,"",(HLOOKUP($A36,'Enter data here!'!$C$211:$CN$215,4,FALSE)))))</f>
        <v/>
      </c>
      <c r="DO36" s="53" t="str">
        <f>IF(ISERROR(HLOOKUP($A36,'Enter data here!'!$C$216:$CN$220,4,FALSE)),"",IF('Enter data here!'!$CP$217=0,"",IF(HLOOKUP($A36,'Enter data here!'!$C$216:$CN$220,4,FALSE)=0,"",(HLOOKUP($A36,'Enter data here!'!$C$216:$CN$220,5,FALSE)))))</f>
        <v/>
      </c>
      <c r="DP36" s="53" t="str">
        <f>IF(ISERROR(HLOOKUP($A36,'Enter data here!'!$C$216:$CN$220,4,FALSE)),"",IF('Enter data here!'!$CP$217=0,"",IF(HLOOKUP($A36,'Enter data here!'!$C$216:$CN$220,4,FALSE)=0,"",(HLOOKUP($A36,'Enter data here!'!$C$216:$CN$220,2,FALSE)))))</f>
        <v/>
      </c>
      <c r="DQ36" s="53" t="str">
        <f>IF(ISERROR(HLOOKUP($A36,'Enter data here!'!$C$216:$CN$220,4,FALSE)),"",IF('Enter data here!'!$CP$217=0,"",IF(HLOOKUP($A36,'Enter data here!'!$C$216:$CN$220,4,FALSE)=0,"",(HLOOKUP($A36,'Enter data here!'!$C$216:$CN$220,4,FALSE)))))</f>
        <v/>
      </c>
      <c r="DR36" s="53" t="str">
        <f>IF(ISERROR(HLOOKUP($A36,'Enter data here!'!$C$221:$CN$225,4,FALSE)),"",IF('Enter data here!'!$CP$222=0,"",IF(HLOOKUP($A36,'Enter data here!'!$C$221:$CN$225,4,FALSE)=0,"",(HLOOKUP($A36,'Enter data here!'!$C$221:$CN$225,5,FALSE)))))</f>
        <v/>
      </c>
      <c r="DS36" s="53" t="str">
        <f>IF(ISERROR(HLOOKUP($A36,'Enter data here!'!$C$221:$CN$225,4,FALSE)),"",IF('Enter data here!'!$CP$222=0,"",IF(HLOOKUP($A36,'Enter data here!'!$C$221:$CN$225,4,FALSE)=0,"",(HLOOKUP($A36,'Enter data here!'!$C$221:$CN$225,2,FALSE)))))</f>
        <v/>
      </c>
      <c r="DT36" s="53" t="str">
        <f>IF(ISERROR(HLOOKUP($A36,'Enter data here!'!$C$221:$CN$225,4,FALSE)),"",IF('Enter data here!'!$CP$222=0,"",IF(HLOOKUP($A36,'Enter data here!'!$C$221:$CN$225,4,FALSE)=0,"",(HLOOKUP($A36,'Enter data here!'!$C$221:$CN$225,4,FALSE)))))</f>
        <v/>
      </c>
    </row>
    <row r="37" spans="1:124">
      <c r="A37" s="13">
        <v>28</v>
      </c>
      <c r="B37" s="43" t="str">
        <f>IF(ISERROR(HLOOKUP($A37,'Enter data here!'!$C$21:$CN$25,4,FALSE)),"",IF('Enter data here!'!$CP$22=0,"",IF(HLOOKUP($A37,'Enter data here!'!$C$21:$CN$25,4,FALSE)=0,"",(HLOOKUP($A37,'Enter data here!'!$C$21:$CN$25,5,FALSE)))))</f>
        <v/>
      </c>
      <c r="C37" s="43" t="str">
        <f>IF(ISERROR(HLOOKUP($A37,'Enter data here!'!$C$21:$CN$25,4,FALSE)),"",IF('Enter data here!'!$CP$22=0,"",IF(HLOOKUP($A37,'Enter data here!'!$C$21:$CN$25,4,FALSE)=0,"",(HLOOKUP($A37,'Enter data here!'!$C$21:$CN$25,2,FALSE)))))</f>
        <v/>
      </c>
      <c r="D37" s="43" t="str">
        <f>IF(ISERROR(HLOOKUP($A37,'Enter data here!'!$C$21:$CN$25,4,FALSE)),"",IF('Enter data here!'!$CP$22=0,"",IF(HLOOKUP($A37,'Enter data here!'!$C$21:$CN$25,4,FALSE)=0,"",(HLOOKUP($A37,'Enter data here!'!$C$21:$CN$25,4,FALSE)))))</f>
        <v/>
      </c>
      <c r="E37" s="43" t="str">
        <f ca="1">IF(ISERROR(HLOOKUP($A37,'Enter data here!'!$C$26:$CN$30,4,FALSE)),"",IF('Enter data here!'!$CP$27=0,"",IF(HLOOKUP($A37,'Enter data here!'!$C$26:$CN$30,4,FALSE)=0,"",(HLOOKUP($A37,'Enter data here!'!$C$26:$CN$30,5,FALSE)))))</f>
        <v>Martin Kopp</v>
      </c>
      <c r="F37" s="43">
        <f ca="1">IF(ISERROR(HLOOKUP($A37,'Enter data here!'!$C$26:$CN$30,4,FALSE)),"",IF('Enter data here!'!$CP$27=0,"",IF(HLOOKUP($A37,'Enter data here!'!$C$26:$CN$30,4,FALSE)=0,"",(HLOOKUP($A37,'Enter data here!'!$C$26:$CN$30,2,FALSE)))))</f>
        <v>48.33</v>
      </c>
      <c r="G37" s="43">
        <f ca="1">IF(ISERROR(HLOOKUP($A37,'Enter data here!'!$C$26:$CN$30,4,FALSE)),"",IF('Enter data here!'!$CP$27=0,"",IF(HLOOKUP($A37,'Enter data here!'!$C$26:$CN$30,4,FALSE)=0,"",(HLOOKUP($A37,'Enter data here!'!$C$26:$CN$30,4,FALSE)))))</f>
        <v>771.15663149182296</v>
      </c>
      <c r="H37" s="43" t="str">
        <f ca="1">IF(ISERROR(HLOOKUP($A37,'Enter data here!'!$C$31:$CN$35,4,FALSE)),"",IF('Enter data here!'!$CP$32=0,"",IF(HLOOKUP($A37,'Enter data here!'!$C$31:$CN$35,4,FALSE)=0,"",(HLOOKUP($A37,'Enter data here!'!$C$31:$CN$35,5,FALSE)))))</f>
        <v>Thomas Henselmann</v>
      </c>
      <c r="I37" s="43">
        <f ca="1">IF(ISERROR(HLOOKUP($A37,'Enter data here!'!$C$31:$CN$35,4,FALSE)),"",IF('Enter data here!'!$CP$32=0,"",IF(HLOOKUP($A37,'Enter data here!'!$C$31:$CN$35,4,FALSE)=0,"",(HLOOKUP($A37,'Enter data here!'!$C$31:$CN$35,2,FALSE)))))</f>
        <v>48.33</v>
      </c>
      <c r="J37" s="43">
        <f ca="1">IF(ISERROR(HLOOKUP($A37,'Enter data here!'!$C$31:$CN$35,4,FALSE)),"",IF('Enter data here!'!$CP$32=0,"",IF(HLOOKUP($A37,'Enter data here!'!$C$31:$CN$35,4,FALSE)=0,"",(HLOOKUP($A37,'Enter data here!'!$C$31:$CN$35,4,FALSE)))))</f>
        <v>753.77612249119863</v>
      </c>
      <c r="K37" s="43" t="str">
        <f ca="1">IF(ISERROR(HLOOKUP($A37,'Enter data here!'!$C$36:$CN$40,4,FALSE)),"",IF('Enter data here!'!$CP$37=0,"",IF(HLOOKUP($A37,'Enter data here!'!$C$36:$CN$40,4,FALSE)=0,"",(HLOOKUP($A37,'Enter data here!'!$C$36:$CN$40,5,FALSE)))))</f>
        <v>Plöschberger Hannes</v>
      </c>
      <c r="L37" s="43">
        <f ca="1">IF(ISERROR(HLOOKUP($A37,'Enter data here!'!$C$36:$CN$40,4,FALSE)),"",IF('Enter data here!'!$CP$37=0,"",IF(HLOOKUP($A37,'Enter data here!'!$C$36:$CN$40,4,FALSE)=0,"",(HLOOKUP($A37,'Enter data here!'!$C$36:$CN$40,2,FALSE)))))</f>
        <v>49.85</v>
      </c>
      <c r="M37" s="43">
        <f ca="1">IF(ISERROR(HLOOKUP($A37,'Enter data here!'!$C$36:$CN$40,4,FALSE)),"",IF('Enter data here!'!$CP$37=0,"",IF(HLOOKUP($A37,'Enter data here!'!$C$36:$CN$40,4,FALSE)=0,"",(HLOOKUP($A37,'Enter data here!'!$C$36:$CN$40,4,FALSE)))))</f>
        <v>684.25275827481698</v>
      </c>
      <c r="N37" s="43" t="str">
        <f ca="1">IF(ISERROR(HLOOKUP($A37,'Enter data here!'!$C$41:$CN$45,4,FALSE)),"",IF('Enter data here!'!$CP$42=0,"",IF(HLOOKUP($A37,'Enter data here!'!$C$41:$CN$45,4,FALSE)=0,"",(HLOOKUP($A37,'Enter data here!'!$C$41:$CN$45,5,FALSE)))))</f>
        <v>Martin Kopp</v>
      </c>
      <c r="O37" s="43">
        <f ca="1">IF(ISERROR(HLOOKUP($A37,'Enter data here!'!$C$41:$CN$45,4,FALSE)),"",IF('Enter data here!'!$CP$42=0,"",IF(HLOOKUP($A37,'Enter data here!'!$C$41:$CN$45,4,FALSE)=0,"",(HLOOKUP($A37,'Enter data here!'!$C$41:$CN$45,2,FALSE)))))</f>
        <v>50.04</v>
      </c>
      <c r="P37" s="43">
        <f ca="1">IF(ISERROR(HLOOKUP($A37,'Enter data here!'!$C$41:$CN$45,4,FALSE)),"",IF('Enter data here!'!$CP$42=0,"",IF(HLOOKUP($A37,'Enter data here!'!$C$41:$CN$45,4,FALSE)=0,"",(HLOOKUP($A37,'Enter data here!'!$C$41:$CN$45,4,FALSE)))))</f>
        <v>747.40207833732688</v>
      </c>
      <c r="Q37" s="43" t="str">
        <f ca="1">IF(ISERROR(HLOOKUP($A37,'Enter data here!'!$C$46:$CN$50,4,FALSE)),"",IF('Enter data here!'!$CP$47=0,"",IF(HLOOKUP($A37,'Enter data here!'!$C$46:$CN$50,4,FALSE)=0,"",(HLOOKUP($A37,'Enter data here!'!$C$46:$CN$50,5,FALSE)))))</f>
        <v>Mick Walsh</v>
      </c>
      <c r="R37" s="43">
        <f ca="1">IF(ISERROR(HLOOKUP($A37,'Enter data here!'!$C$46:$CN$50,4,FALSE)),"",IF('Enter data here!'!$CP$47=0,"",IF(HLOOKUP($A37,'Enter data here!'!$C$46:$CN$50,4,FALSE)=0,"",(HLOOKUP($A37,'Enter data here!'!$C$46:$CN$50,2,FALSE)))))</f>
        <v>49.61</v>
      </c>
      <c r="S37" s="43">
        <f ca="1">IF(ISERROR(HLOOKUP($A37,'Enter data here!'!$C$46:$CN$50,4,FALSE)),"",IF('Enter data here!'!$CP$47=0,"",IF(HLOOKUP($A37,'Enter data here!'!$C$46:$CN$50,4,FALSE)=0,"",(HLOOKUP($A37,'Enter data here!'!$C$46:$CN$50,4,FALSE)))))</f>
        <v>790.16327353355928</v>
      </c>
      <c r="T37" s="43" t="str">
        <f ca="1">IF(ISERROR(HLOOKUP($A37,'Enter data here!'!$C$51:$CN$55,4,FALSE)),"",IF('Enter data here!'!$CP$52=0,"",IF(HLOOKUP($A37,'Enter data here!'!$C$51:$CN$55,4,FALSE)=0,"",(HLOOKUP($A37,'Enter data here!'!$C$51:$CN$55,5,FALSE)))))</f>
        <v>Mike Shellim</v>
      </c>
      <c r="U37" s="43">
        <f ca="1">IF(ISERROR(HLOOKUP($A37,'Enter data here!'!$C$51:$CN$55,4,FALSE)),"",IF('Enter data here!'!$CP$52=0,"",IF(HLOOKUP($A37,'Enter data here!'!$C$51:$CN$55,4,FALSE)=0,"",(HLOOKUP($A37,'Enter data here!'!$C$51:$CN$55,2,FALSE)))))</f>
        <v>51.04</v>
      </c>
      <c r="V37" s="43">
        <f ca="1">IF(ISERROR(HLOOKUP($A37,'Enter data here!'!$C$51:$CN$55,4,FALSE)),"",IF('Enter data here!'!$CP$52=0,"",IF(HLOOKUP($A37,'Enter data here!'!$C$51:$CN$55,4,FALSE)=0,"",(HLOOKUP($A37,'Enter data here!'!$C$51:$CN$55,4,FALSE)))))</f>
        <v>747.64890282130682</v>
      </c>
      <c r="W37" s="43" t="str">
        <f ca="1">IF(ISERROR(HLOOKUP($A37,'Enter data here!'!$C$56:$CN$60,4,FALSE)),"",IF('Enter data here!'!$CP$57=0,"",IF(HLOOKUP($A37,'Enter data here!'!$C$56:$CN$60,4,FALSE)=0,"",(HLOOKUP($A37,'Enter data here!'!$C$56:$CN$60,5,FALSE)))))</f>
        <v>Mike Shellim</v>
      </c>
      <c r="X37" s="43">
        <f ca="1">IF(ISERROR(HLOOKUP($A37,'Enter data here!'!$C$56:$CN$60,4,FALSE)),"",IF('Enter data here!'!$CP$57=0,"",IF(HLOOKUP($A37,'Enter data here!'!$C$56:$CN$60,4,FALSE)=0,"",(HLOOKUP($A37,'Enter data here!'!$C$56:$CN$60,2,FALSE)))))</f>
        <v>49.87</v>
      </c>
      <c r="Y37" s="43">
        <f ca="1">IF(ISERROR(HLOOKUP($A37,'Enter data here!'!$C$56:$CN$60,4,FALSE)),"",IF('Enter data here!'!$CP$57=0,"",IF(HLOOKUP($A37,'Enter data here!'!$C$56:$CN$60,4,FALSE)=0,"",(HLOOKUP($A37,'Enter data here!'!$C$56:$CN$60,4,FALSE)))))</f>
        <v>741.72849408461013</v>
      </c>
      <c r="Z37" s="43" t="str">
        <f>IF(ISERROR(HLOOKUP($A37,'Enter data here!'!$C$61:$CN$65,4,FALSE)),"",IF('Enter data here!'!$CP$62=0,"",IF(HLOOKUP($A37,'Enter data here!'!$C$61:$CN$65,4,FALSE)=0,"",(HLOOKUP($A37,'Enter data here!'!$C$61:$CN$65,5,FALSE)))))</f>
        <v/>
      </c>
      <c r="AA37" s="43" t="str">
        <f>IF(ISERROR(HLOOKUP($A37,'Enter data here!'!$C$61:$CN$65,4,FALSE)),"",IF('Enter data here!'!$CP$62=0,"",IF(HLOOKUP($A37,'Enter data here!'!$C$61:$CN$65,4,FALSE)=0,"",(HLOOKUP($A37,'Enter data here!'!$C$61:$CN$65,2,FALSE)))))</f>
        <v/>
      </c>
      <c r="AB37" s="43" t="str">
        <f>IF(ISERROR(HLOOKUP($A37,'Enter data here!'!$C$61:$CN$65,4,FALSE)),"",IF('Enter data here!'!$CP$62=0,"",IF(HLOOKUP($A37,'Enter data here!'!$C$61:$CN$65,4,FALSE)=0,"",(HLOOKUP($A37,'Enter data here!'!$C$61:$CN$65,4,FALSE)))))</f>
        <v/>
      </c>
      <c r="AC37" s="43" t="str">
        <f>IF(ISERROR(HLOOKUP($A37,'Enter data here!'!$C$66:$CN$70,4,FALSE)),"",IF('Enter data here!'!$CP$67=0,"",IF(HLOOKUP($A37,'Enter data here!'!$C$66:$CN$70,4,FALSE)=0,"",(HLOOKUP($A37,'Enter data here!'!$C$66:$CN$70,5,FALSE)))))</f>
        <v/>
      </c>
      <c r="AD37" s="43" t="str">
        <f>IF(ISERROR(HLOOKUP($A37,'Enter data here!'!$C$66:$CN$70,4,FALSE)),"",IF('Enter data here!'!$CP$67=0,"",IF(HLOOKUP($A37,'Enter data here!'!$C$66:$CN$70,4,FALSE)=0,"",(HLOOKUP($A37,'Enter data here!'!$C$66:$CN$70,2,FALSE)))))</f>
        <v/>
      </c>
      <c r="AE37" s="43" t="str">
        <f>IF(ISERROR(HLOOKUP($A37,'Enter data here!'!$C$66:$CN$70,4,FALSE)),"",IF('Enter data here!'!$CP$67=0,"",IF(HLOOKUP($A37,'Enter data here!'!$C$66:$CN$70,4,FALSE)=0,"",(HLOOKUP($A37,'Enter data here!'!$C$66:$CN$70,4,FALSE)))))</f>
        <v/>
      </c>
      <c r="AF37" s="43" t="str">
        <f>IF(ISERROR(HLOOKUP($A37,'Enter data here!'!$C$71:$CN$75,4,FALSE)),"",IF('Enter data here!'!$CP$72=0,"",IF(HLOOKUP($A37,'Enter data here!'!$C$71:$CN$75,4,FALSE)=0,"",(HLOOKUP($A37,'Enter data here!'!$C$71:$CN$75,5,FALSE)))))</f>
        <v/>
      </c>
      <c r="AG37" s="43" t="str">
        <f>IF(ISERROR(HLOOKUP($A37,'Enter data here!'!$C$71:$CN$75,4,FALSE)),"",IF('Enter data here!'!$CP$72=0,"",IF(HLOOKUP($A37,'Enter data here!'!$C$71:$CN$75,4,FALSE)=0,"",(HLOOKUP($A37,'Enter data here!'!$C$71:$CN$75,2,FALSE)))))</f>
        <v/>
      </c>
      <c r="AH37" s="43" t="str">
        <f>IF(ISERROR(HLOOKUP($A37,'Enter data here!'!$C$71:$CN$75,4,FALSE)),"",IF('Enter data here!'!$CP$72=0,"",IF(HLOOKUP($A37,'Enter data here!'!$C$71:$CN$75,4,FALSE)=0,"",(HLOOKUP($A37,'Enter data here!'!$C$71:$CN$75,4,FALSE)))))</f>
        <v/>
      </c>
      <c r="AI37" s="43" t="str">
        <f>IF(ISERROR(HLOOKUP($A37,'Enter data here!'!$C$76:$CN$80,4,FALSE)),"",IF('Enter data here!'!$CP$77=0,"",IF(HLOOKUP($A37,'Enter data here!'!$C$76:$CN$80,4,FALSE)=0,"",(HLOOKUP($A37,'Enter data here!'!$C$76:$CN$80,5,FALSE)))))</f>
        <v/>
      </c>
      <c r="AJ37" s="43" t="str">
        <f>IF(ISERROR(HLOOKUP($A37,'Enter data here!'!$C$76:$CN$80,4,FALSE)),"",IF('Enter data here!'!$CP$77=0,"",IF(HLOOKUP($A37,'Enter data here!'!$C$76:$CN$80,4,FALSE)=0,"",(HLOOKUP($A37,'Enter data here!'!$C$76:$CN$80,2,FALSE)))))</f>
        <v/>
      </c>
      <c r="AK37" s="43" t="str">
        <f>IF(ISERROR(HLOOKUP($A37,'Enter data here!'!$C$76:$CN$80,4,FALSE)),"",IF('Enter data here!'!$CP$77=0,"",IF(HLOOKUP($A37,'Enter data here!'!$C$76:$CN$80,4,FALSE)=0,"",(HLOOKUP($A37,'Enter data here!'!$C$76:$CN$80,4,FALSE)))))</f>
        <v/>
      </c>
      <c r="AL37" s="43" t="str">
        <f>IF(ISERROR(HLOOKUP($A37,'Enter data here!'!$C$81:$CN$85,4,FALSE)),"",IF('Enter data here!'!$CP$82=0,"",IF(HLOOKUP($A37,'Enter data here!'!$C$81:$CN$85,4,FALSE)=0,"",(HLOOKUP($A37,'Enter data here!'!$C$81:$CN$85,5,FALSE)))))</f>
        <v/>
      </c>
      <c r="AM37" s="43" t="str">
        <f>IF(ISERROR(HLOOKUP($A37,'Enter data here!'!$C$81:$CN$85,4,FALSE)),"",IF('Enter data here!'!$CP$82=0,"",IF(HLOOKUP($A37,'Enter data here!'!$C$81:$CN$85,4,FALSE)=0,"",(HLOOKUP($A37,'Enter data here!'!$C$81:$CN$85,2,FALSE)))))</f>
        <v/>
      </c>
      <c r="AN37" s="43" t="str">
        <f>IF(ISERROR(HLOOKUP($A37,'Enter data here!'!$C$81:$CN$85,4,FALSE)),"",IF('Enter data here!'!$CP$82=0,"",IF(HLOOKUP($A37,'Enter data here!'!$C$81:$CN$85,4,FALSE)=0,"",(HLOOKUP($A37,'Enter data here!'!$C$81:$CN$85,4,FALSE)))))</f>
        <v/>
      </c>
      <c r="AO37" s="43" t="str">
        <f>IF(ISERROR(HLOOKUP($A37,'Enter data here!'!$C$86:$CN$90,4,FALSE)),"",IF('Enter data here!'!$CP$87=0,"",IF(HLOOKUP($A37,'Enter data here!'!$C$86:$CN$90,4,FALSE)=0,"",(HLOOKUP($A37,'Enter data here!'!$C$86:$CN$90,5,FALSE)))))</f>
        <v/>
      </c>
      <c r="AP37" s="43" t="str">
        <f>IF(ISERROR(HLOOKUP($A37,'Enter data here!'!$C$86:$CN$90,4,FALSE)),"",IF('Enter data here!'!$CP$87=0,"",IF(HLOOKUP($A37,'Enter data here!'!$C$86:$CN$90,4,FALSE)=0,"",(HLOOKUP($A37,'Enter data here!'!$C$86:$CN$90,2,FALSE)))))</f>
        <v/>
      </c>
      <c r="AQ37" s="43" t="str">
        <f>IF(ISERROR(HLOOKUP($A37,'Enter data here!'!$C$86:$CN$90,4,FALSE)),"",IF('Enter data here!'!$CP$87=0,"",IF(HLOOKUP($A37,'Enter data here!'!$C$86:$CN$90,4,FALSE)=0,"",(HLOOKUP($A37,'Enter data here!'!$C$86:$CN$90,4,FALSE)))))</f>
        <v/>
      </c>
      <c r="AR37" s="43" t="str">
        <f>IF(ISERROR(HLOOKUP($A37,'Enter data here!'!$C$91:$CN$95,4,FALSE)),"",IF('Enter data here!'!$CP$92=0,"",IF(HLOOKUP($A37,'Enter data here!'!$C$91:$CN$95,4,FALSE)=0,"",(HLOOKUP($A37,'Enter data here!'!$C$91:$CN$95,5,FALSE)))))</f>
        <v/>
      </c>
      <c r="AS37" s="43" t="str">
        <f>IF(ISERROR(HLOOKUP($A37,'Enter data here!'!$C$91:$CN$95,4,FALSE)),"",IF('Enter data here!'!$CP$92=0,"",IF(HLOOKUP($A37,'Enter data here!'!$C$91:$CN$95,4,FALSE)=0,"",(HLOOKUP($A37,'Enter data here!'!$C$91:$CN$95,2,FALSE)))))</f>
        <v/>
      </c>
      <c r="AT37" s="43" t="str">
        <f>IF(ISERROR(HLOOKUP($A37,'Enter data here!'!$C$91:$CN$95,4,FALSE)),"",IF('Enter data here!'!$CP$92=0,"",IF(HLOOKUP($A37,'Enter data here!'!$C$91:$CN$95,4,FALSE)=0,"",(HLOOKUP($A37,'Enter data here!'!$C$91:$CN$95,4,FALSE)))))</f>
        <v/>
      </c>
      <c r="AU37" s="43" t="str">
        <f>IF(ISERROR(HLOOKUP($A37,'Enter data here!'!$C$96:$CN$100,4,FALSE)),"",IF('Enter data here!'!$CP$97=0,"",IF(HLOOKUP($A37,'Enter data here!'!$C$96:$CN$100,4,FALSE)=0,"",(HLOOKUP($A37,'Enter data here!'!$C$96:$CN$100,5,FALSE)))))</f>
        <v/>
      </c>
      <c r="AV37" s="43" t="str">
        <f>IF(ISERROR(HLOOKUP($A37,'Enter data here!'!$C$96:$CN$100,4,FALSE)),"",IF('Enter data here!'!$CP$97=0,"",IF(HLOOKUP($A37,'Enter data here!'!$C$96:$CN$100,4,FALSE)=0,"",(HLOOKUP($A37,'Enter data here!'!$C$96:$CN$100,2,FALSE)))))</f>
        <v/>
      </c>
      <c r="AW37" s="43" t="str">
        <f>IF(ISERROR(HLOOKUP($A37,'Enter data here!'!$C$96:$CN$100,4,FALSE)),"",IF('Enter data here!'!$CP$97=0,"",IF(HLOOKUP($A37,'Enter data here!'!$C$96:$CN$100,4,FALSE)=0,"",(HLOOKUP($A37,'Enter data here!'!$C$96:$CN$100,4,FALSE)))))</f>
        <v/>
      </c>
      <c r="AX37" s="43" t="str">
        <f>IF(ISERROR(HLOOKUP($A37,'Enter data here!'!$C$101:$CN$105,4,FALSE)),"",IF('Enter data here!'!$CP$102=0,"",IF(HLOOKUP($A37,'Enter data here!'!$C$101:$CN$105,4,FALSE)=0,"",(HLOOKUP($A37,'Enter data here!'!$C$101:$CN$105,5,FALSE)))))</f>
        <v/>
      </c>
      <c r="AY37" s="43" t="str">
        <f>IF(ISERROR(HLOOKUP($A37,'Enter data here!'!$C$101:$CN$105,4,FALSE)),"",IF('Enter data here!'!$CP$102=0,"",IF(HLOOKUP($A37,'Enter data here!'!$C$101:$CN$105,4,FALSE)=0,"",(HLOOKUP($A37,'Enter data here!'!$C$101:$CN$105,2,FALSE)))))</f>
        <v/>
      </c>
      <c r="AZ37" s="43" t="str">
        <f>IF(ISERROR(HLOOKUP($A37,'Enter data here!'!$C$101:$CN$105,4,FALSE)),"",IF('Enter data here!'!$CP$102=0,"",IF(HLOOKUP($A37,'Enter data here!'!$C$101:$CN$105,4,FALSE)=0,"",(HLOOKUP($A37,'Enter data here!'!$C$101:$CN$105,4,FALSE)))))</f>
        <v/>
      </c>
      <c r="BA37" s="43" t="str">
        <f>IF(ISERROR(HLOOKUP($A37,'Enter data here!'!$C$106:$CN$110,4,FALSE)),"",IF('Enter data here!'!$CP$107=0,"",IF(HLOOKUP($A37,'Enter data here!'!$C$106:$CN$110,4,FALSE)=0,"",(HLOOKUP($A37,'Enter data here!'!$C$106:$CN$110,5,FALSE)))))</f>
        <v/>
      </c>
      <c r="BB37" s="43" t="str">
        <f>IF(ISERROR(HLOOKUP($A37,'Enter data here!'!$C$106:$CN$110,4,FALSE)),"",IF('Enter data here!'!$CP$107=0,"",IF(HLOOKUP($A37,'Enter data here!'!$C$106:$CN$110,4,FALSE)=0,"",(HLOOKUP($A37,'Enter data here!'!$C$106:$CN$110,2,FALSE)))))</f>
        <v/>
      </c>
      <c r="BC37" s="43" t="str">
        <f>IF(ISERROR(HLOOKUP($A37,'Enter data here!'!$C$106:$CN$110,4,FALSE)),"",IF('Enter data here!'!$CP$107=0,"",IF(HLOOKUP($A37,'Enter data here!'!$C$106:$CN$110,4,FALSE)=0,"",(HLOOKUP($A37,'Enter data here!'!$C$106:$CN$110,4,FALSE)))))</f>
        <v/>
      </c>
      <c r="BD37" s="43" t="str">
        <f>IF(ISERROR(HLOOKUP($A37,'Enter data here!'!$C$111:$CN$115,4,FALSE)),"",IF('Enter data here!'!$CP$112=0,"",IF(HLOOKUP($A37,'Enter data here!'!$C$111:$CN$115,4,FALSE)=0,"",(HLOOKUP($A37,'Enter data here!'!$C$111:$CN$115,5,FALSE)))))</f>
        <v/>
      </c>
      <c r="BE37" s="43" t="str">
        <f>IF(ISERROR(HLOOKUP($A37,'Enter data here!'!$C$111:$CN$115,4,FALSE)),"",IF('Enter data here!'!$CP$112=0,"",IF(HLOOKUP($A37,'Enter data here!'!$C$111:$CN$115,4,FALSE)=0,"",(HLOOKUP($A37,'Enter data here!'!$C$111:$CN$115,2,FALSE)))))</f>
        <v/>
      </c>
      <c r="BF37" s="43" t="str">
        <f>IF(ISERROR(HLOOKUP($A37,'Enter data here!'!$C$111:$CN$115,4,FALSE)),"",IF('Enter data here!'!$CP$112=0,"",IF(HLOOKUP($A37,'Enter data here!'!$C$111:$CN$115,4,FALSE)=0,"",(HLOOKUP($A37,'Enter data here!'!$C$111:$CN$115,4,FALSE)))))</f>
        <v/>
      </c>
      <c r="BG37" s="43" t="str">
        <f>IF(ISERROR(HLOOKUP($A37,'Enter data here!'!$C$116:$CN$120,4,FALSE)),"",IF('Enter data here!'!$CP$117=0,"",IF(HLOOKUP($A37,'Enter data here!'!$C$116:$CN$120,4,FALSE)=0,"",(HLOOKUP($A37,'Enter data here!'!$C$116:$CN$120,5,FALSE)))))</f>
        <v/>
      </c>
      <c r="BH37" s="53" t="str">
        <f>IF(ISERROR(HLOOKUP($A37,'Enter data here!'!$C$116:$CN$120,4,FALSE)),"",IF('Enter data here!'!$CP$117=0,"",IF(HLOOKUP($A37,'Enter data here!'!$C$116:$CN$120,4,FALSE)=0,"",(HLOOKUP($A37,'Enter data here!'!$C$116:$CN$120,2,FALSE)))))</f>
        <v/>
      </c>
      <c r="BI37" s="53" t="str">
        <f>IF(ISERROR(HLOOKUP($A37,'Enter data here!'!$C$116:$CN$120,4,FALSE)),"",IF('Enter data here!'!$CP$117=0,"",IF(HLOOKUP($A37,'Enter data here!'!$C$116:$CN$120,4,FALSE)=0,"",(HLOOKUP($A37,'Enter data here!'!$C$116:$CN$120,4,FALSE)))))</f>
        <v/>
      </c>
      <c r="BJ37" s="53" t="str">
        <f>IF(ISERROR(HLOOKUP($A37,'Enter data here!'!$C$121:$CN$125,4,FALSE)),"",IF('Enter data here!'!$CP$122=0,"",IF(HLOOKUP($A37,'Enter data here!'!$C$121:$CN$125,4,FALSE)=0,"",(HLOOKUP($A37,'Enter data here!'!$C$121:$CN$125,5,FALSE)))))</f>
        <v/>
      </c>
      <c r="BK37" s="53" t="str">
        <f>IF(ISERROR(HLOOKUP($A37,'Enter data here!'!$C$121:$CN$125,4,FALSE)),"",IF('Enter data here!'!$CP$122=0,"",IF(HLOOKUP($A37,'Enter data here!'!$C$121:$CN$125,4,FALSE)=0,"",(HLOOKUP($A37,'Enter data here!'!$C$121:$CN$125,2,FALSE)))))</f>
        <v/>
      </c>
      <c r="BL37" s="53" t="str">
        <f>IF(ISERROR(HLOOKUP($A37,'Enter data here!'!$C$121:$CN$125,4,FALSE)),"",IF('Enter data here!'!$CP$122=0,"",IF(HLOOKUP($A37,'Enter data here!'!$C$121:$CN$125,4,FALSE)=0,"",(HLOOKUP($A37,'Enter data here!'!$C$121:$CN$125,4,FALSE)))))</f>
        <v/>
      </c>
      <c r="BM37" s="53" t="str">
        <f>IF(ISERROR(HLOOKUP($A37,'Enter data here!'!$C$126:$CN$130,4,FALSE)),"",IF('Enter data here!'!$CP$127=0,"",IF(HLOOKUP($A37,'Enter data here!'!$C$126:$CN$130,4,FALSE)=0,"",(HLOOKUP($A37,'Enter data here!'!$C$126:$CN$130,5,FALSE)))))</f>
        <v/>
      </c>
      <c r="BN37" s="53" t="str">
        <f>IF(ISERROR(HLOOKUP($A37,'Enter data here!'!$C$126:$CN$130,4,FALSE)),"",IF('Enter data here!'!$CP$127=0,"",IF(HLOOKUP($A37,'Enter data here!'!$C$126:$CN$130,4,FALSE)=0,"",(HLOOKUP($A37,'Enter data here!'!$C$126:$CN$130,2,FALSE)))))</f>
        <v/>
      </c>
      <c r="BO37" s="53" t="str">
        <f>IF(ISERROR(HLOOKUP($A37,'Enter data here!'!$C$126:$CN$130,4,FALSE)),"",IF('Enter data here!'!$CP$127=0,"",IF(HLOOKUP($A37,'Enter data here!'!$C$126:$CN$130,4,FALSE)=0,"",(HLOOKUP($A37,'Enter data here!'!$C$126:$CN$130,4,FALSE)))))</f>
        <v/>
      </c>
      <c r="BP37" s="53" t="str">
        <f>IF(ISERROR(HLOOKUP($A37,'Enter data here!'!$C$131:$CN$135,4,FALSE)),"",IF('Enter data here!'!$CP$132=0,"",IF(HLOOKUP($A37,'Enter data here!'!$C$131:$CN$135,4,FALSE)=0,"",(HLOOKUP($A37,'Enter data here!'!$C$131:$CN$135,5,FALSE)))))</f>
        <v/>
      </c>
      <c r="BQ37" s="53" t="str">
        <f>IF(ISERROR(HLOOKUP($A37,'Enter data here!'!$C$131:$CN$135,4,FALSE)),"",IF('Enter data here!'!$CP$132=0,"",IF(HLOOKUP($A37,'Enter data here!'!$C$131:$CN$135,4,FALSE)=0,"",(HLOOKUP($A37,'Enter data here!'!$C$131:$CN$135,2,FALSE)))))</f>
        <v/>
      </c>
      <c r="BR37" s="53" t="str">
        <f>IF(ISERROR(HLOOKUP($A37,'Enter data here!'!$C$131:$CN$135,4,FALSE)),"",IF('Enter data here!'!$CP$132=0,"",IF(HLOOKUP($A37,'Enter data here!'!$C$131:$CN$135,4,FALSE)=0,"",(HLOOKUP($A37,'Enter data here!'!$C$131:$CN$135,4,FALSE)))))</f>
        <v/>
      </c>
      <c r="BS37" s="53" t="str">
        <f>IF(ISERROR(HLOOKUP($A37,'Enter data here!'!$C$136:$CN$140,4,FALSE)),"",IF('Enter data here!'!$CP$137=0,"",IF(HLOOKUP($A37,'Enter data here!'!$C$136:$CN$140,4,FALSE)=0,"",(HLOOKUP($A37,'Enter data here!'!$C$136:$CN$140,5,FALSE)))))</f>
        <v/>
      </c>
      <c r="BT37" s="53" t="str">
        <f>IF(ISERROR(HLOOKUP($A37,'Enter data here!'!$C$136:$CN$140,4,FALSE)),"",IF('Enter data here!'!$CP$137=0,"",IF(HLOOKUP($A37,'Enter data here!'!$C$136:$CN$140,4,FALSE)=0,"",(HLOOKUP($A37,'Enter data here!'!$C$136:$CN$140,2,FALSE)))))</f>
        <v/>
      </c>
      <c r="BU37" s="53" t="str">
        <f>IF(ISERROR(HLOOKUP($A37,'Enter data here!'!$C$136:$CN$140,4,FALSE)),"",IF('Enter data here!'!$CP$137=0,"",IF(HLOOKUP($A37,'Enter data here!'!$C$136:$CN$140,4,FALSE)=0,"",(HLOOKUP($A37,'Enter data here!'!$C$136:$CN$140,4,FALSE)))))</f>
        <v/>
      </c>
      <c r="BV37" s="53" t="str">
        <f>IF(ISERROR(HLOOKUP($A37,'Enter data here!'!$C$141:$CN$145,4,FALSE)),"",IF('Enter data here!'!$CP$142=0,"",IF(HLOOKUP($A37,'Enter data here!'!$C$141:$CN$145,4,FALSE)=0,"",(HLOOKUP($A37,'Enter data here!'!$C$141:$CN$145,5,FALSE)))))</f>
        <v/>
      </c>
      <c r="BW37" s="53" t="str">
        <f>IF(ISERROR(HLOOKUP($A37,'Enter data here!'!$C$141:$CN$145,4,FALSE)),"",IF('Enter data here!'!$CP$142=0,"",IF(HLOOKUP($A37,'Enter data here!'!$C$141:$CN$145,4,FALSE)=0,"",(HLOOKUP($A37,'Enter data here!'!$C$141:$CN$145,2,FALSE)))))</f>
        <v/>
      </c>
      <c r="BX37" s="53" t="str">
        <f>IF(ISERROR(HLOOKUP($A37,'Enter data here!'!$C$141:$CN$145,4,FALSE)),"",IF('Enter data here!'!$CP$142=0,"",IF(HLOOKUP($A37,'Enter data here!'!$C$141:$CN$145,4,FALSE)=0,"",(HLOOKUP($A37,'Enter data here!'!$C$141:$CN$145,4,FALSE)))))</f>
        <v/>
      </c>
      <c r="BY37" s="53" t="str">
        <f>IF(ISERROR(HLOOKUP($A37,'Enter data here!'!$C$146:$CN$150,4,FALSE)),"",IF('Enter data here!'!$CP$147=0,"",IF(HLOOKUP($A37,'Enter data here!'!$C$146:$CN$150,4,FALSE)=0,"",(HLOOKUP($A37,'Enter data here!'!$C$146:$CN$150,5,FALSE)))))</f>
        <v/>
      </c>
      <c r="BZ37" s="53" t="str">
        <f>IF(ISERROR(HLOOKUP($A37,'Enter data here!'!$C$146:$CN$150,4,FALSE)),"",IF('Enter data here!'!$CP$147=0,"",IF(HLOOKUP($A37,'Enter data here!'!$C$146:$CN$150,4,FALSE)=0,"",(HLOOKUP($A37,'Enter data here!'!$C$146:$CN$150,2,FALSE)))))</f>
        <v/>
      </c>
      <c r="CA37" s="53" t="str">
        <f>IF(ISERROR(HLOOKUP($A37,'Enter data here!'!$C$146:$CN$150,4,FALSE)),"",IF('Enter data here!'!$CP$147=0,"",IF(HLOOKUP($A37,'Enter data here!'!$C$146:$CN$150,4,FALSE)=0,"",(HLOOKUP($A37,'Enter data here!'!$C$146:$CN$150,4,FALSE)))))</f>
        <v/>
      </c>
      <c r="CB37" s="53" t="str">
        <f>IF(ISERROR(HLOOKUP($A37,'Enter data here!'!$C$151:$CN$155,4,FALSE)),"",IF('Enter data here!'!$CP$152=0,"",IF(HLOOKUP($A37,'Enter data here!'!$C$151:$CN$155,4,FALSE)=0,"",(HLOOKUP($A37,'Enter data here!'!$C$151:$CN$155,5,FALSE)))))</f>
        <v/>
      </c>
      <c r="CC37" s="53" t="str">
        <f>IF(ISERROR(HLOOKUP($A37,'Enter data here!'!$C$151:$CN$155,4,FALSE)),"",IF('Enter data here!'!$CP$152=0,"",IF(HLOOKUP($A37,'Enter data here!'!$C$151:$CN$155,4,FALSE)=0,"",(HLOOKUP($A37,'Enter data here!'!$C$151:$CN$155,2,FALSE)))))</f>
        <v/>
      </c>
      <c r="CD37" s="53" t="str">
        <f>IF(ISERROR(HLOOKUP($A37,'Enter data here!'!$C$151:$CN$155,4,FALSE)),"",IF('Enter data here!'!$CP$152=0,"",IF(HLOOKUP($A37,'Enter data here!'!$C$151:$CN$155,4,FALSE)=0,"",(HLOOKUP($A37,'Enter data here!'!$C$151:$CN$155,4,FALSE)))))</f>
        <v/>
      </c>
      <c r="CE37" s="53" t="str">
        <f>IF(ISERROR(HLOOKUP($A37,'Enter data here!'!$C$156:$CN$160,4,FALSE)),"",IF('Enter data here!'!$CP$157=0,"",IF(HLOOKUP($A37,'Enter data here!'!$C$156:$CN$160,4,FALSE)=0,"",(HLOOKUP($A37,'Enter data here!'!$C$156:$CN$160,5,FALSE)))))</f>
        <v/>
      </c>
      <c r="CF37" s="53" t="str">
        <f>IF(ISERROR(HLOOKUP($A37,'Enter data here!'!$C$156:$CN$160,4,FALSE)),"",IF('Enter data here!'!$CP$157=0,"",IF(HLOOKUP($A37,'Enter data here!'!$C$156:$CN$160,4,FALSE)=0,"",(HLOOKUP($A37,'Enter data here!'!$C$156:$CN$160,2,FALSE)))))</f>
        <v/>
      </c>
      <c r="CG37" s="53" t="str">
        <f>IF(ISERROR(HLOOKUP($A37,'Enter data here!'!$C$156:$CN$160,4,FALSE)),"",IF('Enter data here!'!$CP$157=0,"",IF(HLOOKUP($A37,'Enter data here!'!$C$156:$CN$160,4,FALSE)=0,"",(HLOOKUP($A37,'Enter data here!'!$C$156:$CN$160,4,FALSE)))))</f>
        <v/>
      </c>
      <c r="CH37" s="53" t="str">
        <f>IF(ISERROR(HLOOKUP($A37,'Enter data here!'!$C$161:$CN$165,4,FALSE)),"",IF('Enter data here!'!$CP$162=0,"",IF(HLOOKUP($A37,'Enter data here!'!$C$161:$CN$165,4,FALSE)=0,"",(HLOOKUP($A37,'Enter data here!'!$C$161:$CN$165,5,FALSE)))))</f>
        <v/>
      </c>
      <c r="CI37" s="53" t="str">
        <f>IF(ISERROR(HLOOKUP($A37,'Enter data here!'!$C$161:$CN$165,4,FALSE)),"",IF('Enter data here!'!$CP$162=0,"",IF(HLOOKUP($A37,'Enter data here!'!$C$161:$CN$165,4,FALSE)=0,"",(HLOOKUP($A37,'Enter data here!'!$C$161:$CN$165,2,FALSE)))))</f>
        <v/>
      </c>
      <c r="CJ37" s="53" t="str">
        <f>IF(ISERROR(HLOOKUP($A37,'Enter data here!'!$C$161:$CN$165,4,FALSE)),"",IF('Enter data here!'!$CP$162=0,"",IF(HLOOKUP($A37,'Enter data here!'!$C$161:$CN$165,4,FALSE)=0,"",(HLOOKUP($A37,'Enter data here!'!$C$161:$CN$165,4,FALSE)))))</f>
        <v/>
      </c>
      <c r="CK37" s="53" t="str">
        <f>IF(ISERROR(HLOOKUP($A37,'Enter data here!'!$C$166:$CN$170,4,FALSE)),"",IF('Enter data here!'!$CP$167=0,"",IF(HLOOKUP($A37,'Enter data here!'!$C$166:$CN$170,4,FALSE)=0,"",(HLOOKUP($A37,'Enter data here!'!$C$166:$CN$170,5,FALSE)))))</f>
        <v/>
      </c>
      <c r="CL37" s="53" t="str">
        <f>IF(ISERROR(HLOOKUP($A37,'Enter data here!'!$C$166:$CN$170,4,FALSE)),"",IF('Enter data here!'!$CP$167=0,"",IF(HLOOKUP($A37,'Enter data here!'!$C$166:$CN$170,4,FALSE)=0,"",(HLOOKUP($A37,'Enter data here!'!$C$166:$CN$170,2,FALSE)))))</f>
        <v/>
      </c>
      <c r="CM37" s="53" t="str">
        <f>IF(ISERROR(HLOOKUP($A37,'Enter data here!'!$C$166:$CN$170,4,FALSE)),"",IF('Enter data here!'!$CP$167=0,"",IF(HLOOKUP($A37,'Enter data here!'!$C$166:$CN$170,4,FALSE)=0,"",(HLOOKUP($A37,'Enter data here!'!$C$166:$CN$170,4,FALSE)))))</f>
        <v/>
      </c>
      <c r="CN37" s="53" t="str">
        <f>IF(ISERROR(HLOOKUP($A37,'Enter data here!'!$C$171:$CN$175,4,FALSE)),"",IF('Enter data here!'!$CP$172=0,"",IF(HLOOKUP($A37,'Enter data here!'!$C$171:$CN$175,4,FALSE)=0,"",(HLOOKUP($A37,'Enter data here!'!$C$171:$CN$175,5,FALSE)))))</f>
        <v/>
      </c>
      <c r="CO37" s="53" t="str">
        <f>IF(ISERROR(HLOOKUP($A37,'Enter data here!'!$C$171:$CN$175,4,FALSE)),"",IF('Enter data here!'!$CP$172=0,"",IF(HLOOKUP($A37,'Enter data here!'!$C$171:$CN$175,4,FALSE)=0,"",(HLOOKUP($A37,'Enter data here!'!$C$171:$CN$175,2,FALSE)))))</f>
        <v/>
      </c>
      <c r="CP37" s="53" t="str">
        <f>IF(ISERROR(HLOOKUP($A37,'Enter data here!'!$C$171:$CN$175,4,FALSE)),"",IF('Enter data here!'!$CP$172=0,"",IF(HLOOKUP($A37,'Enter data here!'!$C$171:$CN$175,4,FALSE)=0,"",(HLOOKUP($A37,'Enter data here!'!$C$171:$CN$175,4,FALSE)))))</f>
        <v/>
      </c>
      <c r="CQ37" s="53" t="str">
        <f>IF(ISERROR(HLOOKUP($A37,'Enter data here!'!$C$176:$CN$180,4,FALSE)),"",IF('Enter data here!'!$CP$177=0,"",IF(HLOOKUP($A37,'Enter data here!'!$C$176:$CN$180,4,FALSE)=0,"",(HLOOKUP($A37,'Enter data here!'!$C$176:$CN$180,5,FALSE)))))</f>
        <v/>
      </c>
      <c r="CR37" s="53" t="str">
        <f>IF(ISERROR(HLOOKUP($A37,'Enter data here!'!$C$176:$CN$180,4,FALSE)),"",IF('Enter data here!'!$CP$177=0,"",IF(HLOOKUP($A37,'Enter data here!'!$C$176:$CN$180,4,FALSE)=0,"",(HLOOKUP($A37,'Enter data here!'!$C$176:$CN$180,2,FALSE)))))</f>
        <v/>
      </c>
      <c r="CS37" s="53" t="str">
        <f>IF(ISERROR(HLOOKUP($A37,'Enter data here!'!$C$176:$CN$180,4,FALSE)),"",IF('Enter data here!'!$CP$177=0,"",IF(HLOOKUP($A37,'Enter data here!'!$C$176:$CN$180,4,FALSE)=0,"",(HLOOKUP($A37,'Enter data here!'!$C$176:$CN$180,4,FALSE)))))</f>
        <v/>
      </c>
      <c r="CT37" s="53" t="str">
        <f>IF(ISERROR(HLOOKUP($A37,'Enter data here!'!$C$181:$CN$185,4,FALSE)),"",IF('Enter data here!'!$CP$182=0,"",IF(HLOOKUP($A37,'Enter data here!'!$C$181:$CN$185,4,FALSE)=0,"",(HLOOKUP($A37,'Enter data here!'!$C$181:$CN$185,5,FALSE)))))</f>
        <v/>
      </c>
      <c r="CU37" s="53" t="str">
        <f>IF(ISERROR(HLOOKUP($A37,'Enter data here!'!$C$181:$CN$185,4,FALSE)),"",IF('Enter data here!'!$CP$182=0,"",IF(HLOOKUP($A37,'Enter data here!'!$C$181:$CN$185,4,FALSE)=0,"",(HLOOKUP($A37,'Enter data here!'!$C$181:$CN$185,2,FALSE)))))</f>
        <v/>
      </c>
      <c r="CV37" s="53" t="str">
        <f>IF(ISERROR(HLOOKUP($A37,'Enter data here!'!$C$181:$CN$185,4,FALSE)),"",IF('Enter data here!'!$CP$182=0,"",IF(HLOOKUP($A37,'Enter data here!'!$C$181:$CN$185,4,FALSE)=0,"",(HLOOKUP($A37,'Enter data here!'!$C$181:$CN$185,4,FALSE)))))</f>
        <v/>
      </c>
      <c r="CW37" s="53" t="str">
        <f>IF(ISERROR(HLOOKUP($A37,'Enter data here!'!$C$186:$CN$190,4,FALSE)),"",IF('Enter data here!'!$CP$187=0,"",IF(HLOOKUP($A37,'Enter data here!'!$C$186:$CN$190,4,FALSE)=0,"",(HLOOKUP($A37,'Enter data here!'!$C$186:$CN$190,5,FALSE)))))</f>
        <v/>
      </c>
      <c r="CX37" s="53" t="str">
        <f>IF(ISERROR(HLOOKUP($A37,'Enter data here!'!$C$186:$CN$190,4,FALSE)),"",IF('Enter data here!'!$CP$187=0,"",IF(HLOOKUP($A37,'Enter data here!'!$C$186:$CN$190,4,FALSE)=0,"",(HLOOKUP($A37,'Enter data here!'!$C$186:$CN$190,2,FALSE)))))</f>
        <v/>
      </c>
      <c r="CY37" s="53" t="str">
        <f>IF(ISERROR(HLOOKUP($A37,'Enter data here!'!$C$186:$CN$190,4,FALSE)),"",IF('Enter data here!'!$CP$187=0,"",IF(HLOOKUP($A37,'Enter data here!'!$C$186:$CN$190,4,FALSE)=0,"",(HLOOKUP($A37,'Enter data here!'!$C$186:$CN$190,4,FALSE)))))</f>
        <v/>
      </c>
      <c r="CZ37" s="53" t="str">
        <f>IF(ISERROR(HLOOKUP($A37,'Enter data here!'!$C$191:$CN$195,4,FALSE)),"",IF('Enter data here!'!$CP$192=0,"",IF(HLOOKUP($A37,'Enter data here!'!$C$191:$CN$195,4,FALSE)=0,"",(HLOOKUP($A37,'Enter data here!'!$C$191:$CN$195,5,FALSE)))))</f>
        <v/>
      </c>
      <c r="DA37" s="53" t="str">
        <f>IF(ISERROR(HLOOKUP($A37,'Enter data here!'!$C$191:$CN$195,4,FALSE)),"",IF('Enter data here!'!$CP$192=0,"",IF(HLOOKUP($A37,'Enter data here!'!$C$191:$CN$195,4,FALSE)=0,"",(HLOOKUP($A37,'Enter data here!'!$C$191:$CN$195,2,FALSE)))))</f>
        <v/>
      </c>
      <c r="DB37" s="53" t="str">
        <f>IF(ISERROR(HLOOKUP($A37,'Enter data here!'!$C$191:$CN$195,4,FALSE)),"",IF('Enter data here!'!$CP$192=0,"",IF(HLOOKUP($A37,'Enter data here!'!$C$191:$CN$195,4,FALSE)=0,"",(HLOOKUP($A37,'Enter data here!'!$C$191:$CN$195,4,FALSE)))))</f>
        <v/>
      </c>
      <c r="DC37" s="53" t="str">
        <f>IF(ISERROR(HLOOKUP($A37,'Enter data here!'!$C$196:$CN$200,4,FALSE)),"",IF('Enter data here!'!$CP$197=0,"",IF(HLOOKUP($A37,'Enter data here!'!$C$196:$CN$200,4,FALSE)=0,"",(HLOOKUP($A37,'Enter data here!'!$C$196:$CN$200,5,FALSE)))))</f>
        <v/>
      </c>
      <c r="DD37" s="53" t="str">
        <f>IF(ISERROR(HLOOKUP($A37,'Enter data here!'!$C$196:$CN$200,4,FALSE)),"",IF('Enter data here!'!$CP$197=0,"",IF(HLOOKUP($A37,'Enter data here!'!$C$196:$CN$200,4,FALSE)=0,"",(HLOOKUP($A37,'Enter data here!'!$C$196:$CN$200,2,FALSE)))))</f>
        <v/>
      </c>
      <c r="DE37" s="53" t="str">
        <f>IF(ISERROR(HLOOKUP($A37,'Enter data here!'!$C$196:$CN$200,4,FALSE)),"",IF('Enter data here!'!$CP$197=0,"",IF(HLOOKUP($A37,'Enter data here!'!$C$196:$CN$200,4,FALSE)=0,"",(HLOOKUP($A37,'Enter data here!'!$C$196:$CN$200,4,FALSE)))))</f>
        <v/>
      </c>
      <c r="DF37" s="53" t="str">
        <f>IF(ISERROR(HLOOKUP($A37,'Enter data here!'!$C$201:$CN$205,4,FALSE)),"",IF('Enter data here!'!$CP$202=0,"",IF(HLOOKUP($A37,'Enter data here!'!$C$201:$CN$205,4,FALSE)=0,"",(HLOOKUP($A37,'Enter data here!'!$C$201:$CN$205,5,FALSE)))))</f>
        <v/>
      </c>
      <c r="DG37" s="53" t="str">
        <f>IF(ISERROR(HLOOKUP($A37,'Enter data here!'!$C$201:$CN$205,4,FALSE)),"",IF('Enter data here!'!$CP$202=0,"",IF(HLOOKUP($A37,'Enter data here!'!$C$201:$CN$205,4,FALSE)=0,"",(HLOOKUP($A37,'Enter data here!'!$C$201:$CN$205,2,FALSE)))))</f>
        <v/>
      </c>
      <c r="DH37" s="53" t="str">
        <f>IF(ISERROR(HLOOKUP($A37,'Enter data here!'!$C$201:$CN$205,4,FALSE)),"",IF('Enter data here!'!$CP$202=0,"",IF(HLOOKUP($A37,'Enter data here!'!$C$201:$CN$205,4,FALSE)=0,"",(HLOOKUP($A37,'Enter data here!'!$C$201:$CN$205,4,FALSE)))))</f>
        <v/>
      </c>
      <c r="DI37" s="53" t="str">
        <f>IF(ISERROR(HLOOKUP($A37,'Enter data here!'!$C$206:$CN$210,4,FALSE)),"",IF('Enter data here!'!$CP$207=0,"",IF(HLOOKUP($A37,'Enter data here!'!$C$206:$CN$210,4,FALSE)=0,"",(HLOOKUP($A37,'Enter data here!'!$C$206:$CN$210,5,FALSE)))))</f>
        <v/>
      </c>
      <c r="DJ37" s="53" t="str">
        <f>IF(ISERROR(HLOOKUP($A37,'Enter data here!'!$C$206:$CN$210,4,FALSE)),"",IF('Enter data here!'!$CP$207=0,"",IF(HLOOKUP($A37,'Enter data here!'!$C$206:$CN$210,4,FALSE)=0,"",(HLOOKUP($A37,'Enter data here!'!$C$206:$CN$210,2,FALSE)))))</f>
        <v/>
      </c>
      <c r="DK37" s="53" t="str">
        <f>IF(ISERROR(HLOOKUP($A37,'Enter data here!'!$C$206:$CN$210,4,FALSE)),"",IF('Enter data here!'!$CP$207=0,"",IF(HLOOKUP($A37,'Enter data here!'!$C$206:$CN$210,4,FALSE)=0,"",(HLOOKUP($A37,'Enter data here!'!$C$206:$CN$210,4,FALSE)))))</f>
        <v/>
      </c>
      <c r="DL37" s="53" t="str">
        <f>IF(ISERROR(HLOOKUP($A37,'Enter data here!'!$C$211:$CN$215,4,FALSE)),"",IF('Enter data here!'!$CP$212=0,"",IF(HLOOKUP($A37,'Enter data here!'!$C$211:$CN$215,4,FALSE)=0,"",(HLOOKUP($A37,'Enter data here!'!$C$211:$CN$215,5,FALSE)))))</f>
        <v/>
      </c>
      <c r="DM37" s="53" t="str">
        <f>IF(ISERROR(HLOOKUP($A37,'Enter data here!'!$C$211:$CN$215,4,FALSE)),"",IF('Enter data here!'!$CP$212=0,"",IF(HLOOKUP($A37,'Enter data here!'!$C$211:$CN$215,4,FALSE)=0,"",(HLOOKUP($A37,'Enter data here!'!$C$211:$CN$215,2,FALSE)))))</f>
        <v/>
      </c>
      <c r="DN37" s="53" t="str">
        <f>IF(ISERROR(HLOOKUP($A37,'Enter data here!'!$C$211:$CN$215,4,FALSE)),"",IF('Enter data here!'!$CP$212=0,"",IF(HLOOKUP($A37,'Enter data here!'!$C$211:$CN$215,4,FALSE)=0,"",(HLOOKUP($A37,'Enter data here!'!$C$211:$CN$215,4,FALSE)))))</f>
        <v/>
      </c>
      <c r="DO37" s="53" t="str">
        <f>IF(ISERROR(HLOOKUP($A37,'Enter data here!'!$C$216:$CN$220,4,FALSE)),"",IF('Enter data here!'!$CP$217=0,"",IF(HLOOKUP($A37,'Enter data here!'!$C$216:$CN$220,4,FALSE)=0,"",(HLOOKUP($A37,'Enter data here!'!$C$216:$CN$220,5,FALSE)))))</f>
        <v/>
      </c>
      <c r="DP37" s="53" t="str">
        <f>IF(ISERROR(HLOOKUP($A37,'Enter data here!'!$C$216:$CN$220,4,FALSE)),"",IF('Enter data here!'!$CP$217=0,"",IF(HLOOKUP($A37,'Enter data here!'!$C$216:$CN$220,4,FALSE)=0,"",(HLOOKUP($A37,'Enter data here!'!$C$216:$CN$220,2,FALSE)))))</f>
        <v/>
      </c>
      <c r="DQ37" s="53" t="str">
        <f>IF(ISERROR(HLOOKUP($A37,'Enter data here!'!$C$216:$CN$220,4,FALSE)),"",IF('Enter data here!'!$CP$217=0,"",IF(HLOOKUP($A37,'Enter data here!'!$C$216:$CN$220,4,FALSE)=0,"",(HLOOKUP($A37,'Enter data here!'!$C$216:$CN$220,4,FALSE)))))</f>
        <v/>
      </c>
      <c r="DR37" s="53" t="str">
        <f>IF(ISERROR(HLOOKUP($A37,'Enter data here!'!$C$221:$CN$225,4,FALSE)),"",IF('Enter data here!'!$CP$222=0,"",IF(HLOOKUP($A37,'Enter data here!'!$C$221:$CN$225,4,FALSE)=0,"",(HLOOKUP($A37,'Enter data here!'!$C$221:$CN$225,5,FALSE)))))</f>
        <v/>
      </c>
      <c r="DS37" s="53" t="str">
        <f>IF(ISERROR(HLOOKUP($A37,'Enter data here!'!$C$221:$CN$225,4,FALSE)),"",IF('Enter data here!'!$CP$222=0,"",IF(HLOOKUP($A37,'Enter data here!'!$C$221:$CN$225,4,FALSE)=0,"",(HLOOKUP($A37,'Enter data here!'!$C$221:$CN$225,2,FALSE)))))</f>
        <v/>
      </c>
      <c r="DT37" s="53" t="str">
        <f>IF(ISERROR(HLOOKUP($A37,'Enter data here!'!$C$221:$CN$225,4,FALSE)),"",IF('Enter data here!'!$CP$222=0,"",IF(HLOOKUP($A37,'Enter data here!'!$C$221:$CN$225,4,FALSE)=0,"",(HLOOKUP($A37,'Enter data here!'!$C$221:$CN$225,4,FALSE)))))</f>
        <v/>
      </c>
    </row>
    <row r="38" spans="1:124">
      <c r="A38" s="13">
        <v>29</v>
      </c>
      <c r="B38" s="43" t="str">
        <f>IF(ISERROR(HLOOKUP($A38,'Enter data here!'!$C$21:$CN$25,4,FALSE)),"",IF('Enter data here!'!$CP$22=0,"",IF(HLOOKUP($A38,'Enter data here!'!$C$21:$CN$25,4,FALSE)=0,"",(HLOOKUP($A38,'Enter data here!'!$C$21:$CN$25,5,FALSE)))))</f>
        <v/>
      </c>
      <c r="C38" s="43" t="str">
        <f>IF(ISERROR(HLOOKUP($A38,'Enter data here!'!$C$21:$CN$25,4,FALSE)),"",IF('Enter data here!'!$CP$22=0,"",IF(HLOOKUP($A38,'Enter data here!'!$C$21:$CN$25,4,FALSE)=0,"",(HLOOKUP($A38,'Enter data here!'!$C$21:$CN$25,2,FALSE)))))</f>
        <v/>
      </c>
      <c r="D38" s="43" t="str">
        <f>IF(ISERROR(HLOOKUP($A38,'Enter data here!'!$C$21:$CN$25,4,FALSE)),"",IF('Enter data here!'!$CP$22=0,"",IF(HLOOKUP($A38,'Enter data here!'!$C$21:$CN$25,4,FALSE)=0,"",(HLOOKUP($A38,'Enter data here!'!$C$21:$CN$25,4,FALSE)))))</f>
        <v/>
      </c>
      <c r="E38" s="43" t="str">
        <f ca="1">IF(ISERROR(HLOOKUP($A38,'Enter data here!'!$C$26:$CN$30,4,FALSE)),"",IF('Enter data here!'!$CP$27=0,"",IF(HLOOKUP($A38,'Enter data here!'!$C$26:$CN$30,4,FALSE)=0,"",(HLOOKUP($A38,'Enter data here!'!$C$26:$CN$30,5,FALSE)))))</f>
        <v>Dieter Perlick</v>
      </c>
      <c r="F38" s="43">
        <f ca="1">IF(ISERROR(HLOOKUP($A38,'Enter data here!'!$C$26:$CN$30,4,FALSE)),"",IF('Enter data here!'!$CP$27=0,"",IF(HLOOKUP($A38,'Enter data here!'!$C$26:$CN$30,4,FALSE)=0,"",(HLOOKUP($A38,'Enter data here!'!$C$26:$CN$30,2,FALSE)))))</f>
        <v>48.57</v>
      </c>
      <c r="G38" s="43">
        <f ca="1">IF(ISERROR(HLOOKUP($A38,'Enter data here!'!$C$26:$CN$30,4,FALSE)),"",IF('Enter data here!'!$CP$27=0,"",IF(HLOOKUP($A38,'Enter data here!'!$C$26:$CN$30,4,FALSE)=0,"",(HLOOKUP($A38,'Enter data here!'!$C$26:$CN$30,4,FALSE)))))</f>
        <v>767.34609841465635</v>
      </c>
      <c r="H38" s="43" t="str">
        <f ca="1">IF(ISERROR(HLOOKUP($A38,'Enter data here!'!$C$31:$CN$35,4,FALSE)),"",IF('Enter data here!'!$CP$32=0,"",IF(HLOOKUP($A38,'Enter data here!'!$C$31:$CN$35,4,FALSE)=0,"",(HLOOKUP($A38,'Enter data here!'!$C$31:$CN$35,5,FALSE)))))</f>
        <v>George Young</v>
      </c>
      <c r="I38" s="43">
        <f ca="1">IF(ISERROR(HLOOKUP($A38,'Enter data here!'!$C$31:$CN$35,4,FALSE)),"",IF('Enter data here!'!$CP$32=0,"",IF(HLOOKUP($A38,'Enter data here!'!$C$31:$CN$35,4,FALSE)=0,"",(HLOOKUP($A38,'Enter data here!'!$C$31:$CN$35,2,FALSE)))))</f>
        <v>49.12</v>
      </c>
      <c r="J38" s="43">
        <f ca="1">IF(ISERROR(HLOOKUP($A38,'Enter data here!'!$C$31:$CN$35,4,FALSE)),"",IF('Enter data here!'!$CP$32=0,"",IF(HLOOKUP($A38,'Enter data here!'!$C$31:$CN$35,4,FALSE)=0,"",(HLOOKUP($A38,'Enter data here!'!$C$31:$CN$35,4,FALSE)))))</f>
        <v>741.65309446253923</v>
      </c>
      <c r="K38" s="43" t="str">
        <f ca="1">IF(ISERROR(HLOOKUP($A38,'Enter data here!'!$C$36:$CN$40,4,FALSE)),"",IF('Enter data here!'!$CP$37=0,"",IF(HLOOKUP($A38,'Enter data here!'!$C$36:$CN$40,4,FALSE)=0,"",(HLOOKUP($A38,'Enter data here!'!$C$36:$CN$40,5,FALSE)))))</f>
        <v>Martin Kopp</v>
      </c>
      <c r="L38" s="43">
        <f ca="1">IF(ISERROR(HLOOKUP($A38,'Enter data here!'!$C$36:$CN$40,4,FALSE)),"",IF('Enter data here!'!$CP$37=0,"",IF(HLOOKUP($A38,'Enter data here!'!$C$36:$CN$40,4,FALSE)=0,"",(HLOOKUP($A38,'Enter data here!'!$C$36:$CN$40,2,FALSE)))))</f>
        <v>50.56</v>
      </c>
      <c r="M38" s="43">
        <f ca="1">IF(ISERROR(HLOOKUP($A38,'Enter data here!'!$C$36:$CN$40,4,FALSE)),"",IF('Enter data here!'!$CP$37=0,"",IF(HLOOKUP($A38,'Enter data here!'!$C$36:$CN$40,4,FALSE)=0,"",(HLOOKUP($A38,'Enter data here!'!$C$36:$CN$40,4,FALSE)))))</f>
        <v>674.64398734176348</v>
      </c>
      <c r="N38" s="43" t="str">
        <f ca="1">IF(ISERROR(HLOOKUP($A38,'Enter data here!'!$C$41:$CN$45,4,FALSE)),"",IF('Enter data here!'!$CP$42=0,"",IF(HLOOKUP($A38,'Enter data here!'!$C$41:$CN$45,4,FALSE)=0,"",(HLOOKUP($A38,'Enter data here!'!$C$41:$CN$45,5,FALSE)))))</f>
        <v>Martin Ulrich </v>
      </c>
      <c r="O38" s="43">
        <f ca="1">IF(ISERROR(HLOOKUP($A38,'Enter data here!'!$C$41:$CN$45,4,FALSE)),"",IF('Enter data here!'!$CP$42=0,"",IF(HLOOKUP($A38,'Enter data here!'!$C$41:$CN$45,4,FALSE)=0,"",(HLOOKUP($A38,'Enter data here!'!$C$41:$CN$45,2,FALSE)))))</f>
        <v>50.07</v>
      </c>
      <c r="P38" s="43">
        <f ca="1">IF(ISERROR(HLOOKUP($A38,'Enter data here!'!$C$41:$CN$45,4,FALSE)),"",IF('Enter data here!'!$CP$42=0,"",IF(HLOOKUP($A38,'Enter data here!'!$C$41:$CN$45,4,FALSE)=0,"",(HLOOKUP($A38,'Enter data here!'!$C$41:$CN$45,4,FALSE)))))</f>
        <v>746.95426403034901</v>
      </c>
      <c r="Q38" s="43" t="str">
        <f ca="1">IF(ISERROR(HLOOKUP($A38,'Enter data here!'!$C$46:$CN$50,4,FALSE)),"",IF('Enter data here!'!$CP$47=0,"",IF(HLOOKUP($A38,'Enter data here!'!$C$46:$CN$50,4,FALSE)=0,"",(HLOOKUP($A38,'Enter data here!'!$C$46:$CN$50,5,FALSE)))))</f>
        <v>Peter Kowalski</v>
      </c>
      <c r="R38" s="43">
        <f ca="1">IF(ISERROR(HLOOKUP($A38,'Enter data here!'!$C$46:$CN$50,4,FALSE)),"",IF('Enter data here!'!$CP$47=0,"",IF(HLOOKUP($A38,'Enter data here!'!$C$46:$CN$50,4,FALSE)=0,"",(HLOOKUP($A38,'Enter data here!'!$C$46:$CN$50,2,FALSE)))))</f>
        <v>49.73</v>
      </c>
      <c r="S38" s="43">
        <f ca="1">IF(ISERROR(HLOOKUP($A38,'Enter data here!'!$C$46:$CN$50,4,FALSE)),"",IF('Enter data here!'!$CP$47=0,"",IF(HLOOKUP($A38,'Enter data here!'!$C$46:$CN$50,4,FALSE)=0,"",(HLOOKUP($A38,'Enter data here!'!$C$46:$CN$50,4,FALSE)))))</f>
        <v>788.25658556202416</v>
      </c>
      <c r="T38" s="43" t="str">
        <f ca="1">IF(ISERROR(HLOOKUP($A38,'Enter data here!'!$C$51:$CN$55,4,FALSE)),"",IF('Enter data here!'!$CP$52=0,"",IF(HLOOKUP($A38,'Enter data here!'!$C$51:$CN$55,4,FALSE)=0,"",(HLOOKUP($A38,'Enter data here!'!$C$51:$CN$55,5,FALSE)))))</f>
        <v>André Austen</v>
      </c>
      <c r="U38" s="43">
        <f ca="1">IF(ISERROR(HLOOKUP($A38,'Enter data here!'!$C$51:$CN$55,4,FALSE)),"",IF('Enter data here!'!$CP$52=0,"",IF(HLOOKUP($A38,'Enter data here!'!$C$51:$CN$55,4,FALSE)=0,"",(HLOOKUP($A38,'Enter data here!'!$C$51:$CN$55,2,FALSE)))))</f>
        <v>51.08</v>
      </c>
      <c r="V38" s="43">
        <f ca="1">IF(ISERROR(HLOOKUP($A38,'Enter data here!'!$C$51:$CN$55,4,FALSE)),"",IF('Enter data here!'!$CP$52=0,"",IF(HLOOKUP($A38,'Enter data here!'!$C$51:$CN$55,4,FALSE)=0,"",(HLOOKUP($A38,'Enter data here!'!$C$51:$CN$55,4,FALSE)))))</f>
        <v>747.06342991384861</v>
      </c>
      <c r="W38" s="43" t="str">
        <f ca="1">IF(ISERROR(HLOOKUP($A38,'Enter data here!'!$C$56:$CN$60,4,FALSE)),"",IF('Enter data here!'!$CP$57=0,"",IF(HLOOKUP($A38,'Enter data here!'!$C$56:$CN$60,4,FALSE)=0,"",(HLOOKUP($A38,'Enter data here!'!$C$56:$CN$60,5,FALSE)))))</f>
        <v>Martin Kopp</v>
      </c>
      <c r="X38" s="43">
        <f ca="1">IF(ISERROR(HLOOKUP($A38,'Enter data here!'!$C$56:$CN$60,4,FALSE)),"",IF('Enter data here!'!$CP$57=0,"",IF(HLOOKUP($A38,'Enter data here!'!$C$56:$CN$60,4,FALSE)=0,"",(HLOOKUP($A38,'Enter data here!'!$C$56:$CN$60,2,FALSE)))))</f>
        <v>50.03</v>
      </c>
      <c r="Y38" s="43">
        <f ca="1">IF(ISERROR(HLOOKUP($A38,'Enter data here!'!$C$56:$CN$60,4,FALSE)),"",IF('Enter data here!'!$CP$57=0,"",IF(HLOOKUP($A38,'Enter data here!'!$C$56:$CN$60,4,FALSE)=0,"",(HLOOKUP($A38,'Enter data here!'!$C$56:$CN$60,4,FALSE)))))</f>
        <v>739.35638616829431</v>
      </c>
      <c r="Z38" s="43" t="str">
        <f>IF(ISERROR(HLOOKUP($A38,'Enter data here!'!$C$61:$CN$65,4,FALSE)),"",IF('Enter data here!'!$CP$62=0,"",IF(HLOOKUP($A38,'Enter data here!'!$C$61:$CN$65,4,FALSE)=0,"",(HLOOKUP($A38,'Enter data here!'!$C$61:$CN$65,5,FALSE)))))</f>
        <v/>
      </c>
      <c r="AA38" s="43" t="str">
        <f>IF(ISERROR(HLOOKUP($A38,'Enter data here!'!$C$61:$CN$65,4,FALSE)),"",IF('Enter data here!'!$CP$62=0,"",IF(HLOOKUP($A38,'Enter data here!'!$C$61:$CN$65,4,FALSE)=0,"",(HLOOKUP($A38,'Enter data here!'!$C$61:$CN$65,2,FALSE)))))</f>
        <v/>
      </c>
      <c r="AB38" s="43" t="str">
        <f>IF(ISERROR(HLOOKUP($A38,'Enter data here!'!$C$61:$CN$65,4,FALSE)),"",IF('Enter data here!'!$CP$62=0,"",IF(HLOOKUP($A38,'Enter data here!'!$C$61:$CN$65,4,FALSE)=0,"",(HLOOKUP($A38,'Enter data here!'!$C$61:$CN$65,4,FALSE)))))</f>
        <v/>
      </c>
      <c r="AC38" s="43" t="str">
        <f>IF(ISERROR(HLOOKUP($A38,'Enter data here!'!$C$66:$CN$70,4,FALSE)),"",IF('Enter data here!'!$CP$67=0,"",IF(HLOOKUP($A38,'Enter data here!'!$C$66:$CN$70,4,FALSE)=0,"",(HLOOKUP($A38,'Enter data here!'!$C$66:$CN$70,5,FALSE)))))</f>
        <v/>
      </c>
      <c r="AD38" s="43" t="str">
        <f>IF(ISERROR(HLOOKUP($A38,'Enter data here!'!$C$66:$CN$70,4,FALSE)),"",IF('Enter data here!'!$CP$67=0,"",IF(HLOOKUP($A38,'Enter data here!'!$C$66:$CN$70,4,FALSE)=0,"",(HLOOKUP($A38,'Enter data here!'!$C$66:$CN$70,2,FALSE)))))</f>
        <v/>
      </c>
      <c r="AE38" s="43" t="str">
        <f>IF(ISERROR(HLOOKUP($A38,'Enter data here!'!$C$66:$CN$70,4,FALSE)),"",IF('Enter data here!'!$CP$67=0,"",IF(HLOOKUP($A38,'Enter data here!'!$C$66:$CN$70,4,FALSE)=0,"",(HLOOKUP($A38,'Enter data here!'!$C$66:$CN$70,4,FALSE)))))</f>
        <v/>
      </c>
      <c r="AF38" s="43" t="str">
        <f>IF(ISERROR(HLOOKUP($A38,'Enter data here!'!$C$71:$CN$75,4,FALSE)),"",IF('Enter data here!'!$CP$72=0,"",IF(HLOOKUP($A38,'Enter data here!'!$C$71:$CN$75,4,FALSE)=0,"",(HLOOKUP($A38,'Enter data here!'!$C$71:$CN$75,5,FALSE)))))</f>
        <v/>
      </c>
      <c r="AG38" s="43" t="str">
        <f>IF(ISERROR(HLOOKUP($A38,'Enter data here!'!$C$71:$CN$75,4,FALSE)),"",IF('Enter data here!'!$CP$72=0,"",IF(HLOOKUP($A38,'Enter data here!'!$C$71:$CN$75,4,FALSE)=0,"",(HLOOKUP($A38,'Enter data here!'!$C$71:$CN$75,2,FALSE)))))</f>
        <v/>
      </c>
      <c r="AH38" s="43" t="str">
        <f>IF(ISERROR(HLOOKUP($A38,'Enter data here!'!$C$71:$CN$75,4,FALSE)),"",IF('Enter data here!'!$CP$72=0,"",IF(HLOOKUP($A38,'Enter data here!'!$C$71:$CN$75,4,FALSE)=0,"",(HLOOKUP($A38,'Enter data here!'!$C$71:$CN$75,4,FALSE)))))</f>
        <v/>
      </c>
      <c r="AI38" s="43" t="str">
        <f>IF(ISERROR(HLOOKUP($A38,'Enter data here!'!$C$76:$CN$80,4,FALSE)),"",IF('Enter data here!'!$CP$77=0,"",IF(HLOOKUP($A38,'Enter data here!'!$C$76:$CN$80,4,FALSE)=0,"",(HLOOKUP($A38,'Enter data here!'!$C$76:$CN$80,5,FALSE)))))</f>
        <v/>
      </c>
      <c r="AJ38" s="43" t="str">
        <f>IF(ISERROR(HLOOKUP($A38,'Enter data here!'!$C$76:$CN$80,4,FALSE)),"",IF('Enter data here!'!$CP$77=0,"",IF(HLOOKUP($A38,'Enter data here!'!$C$76:$CN$80,4,FALSE)=0,"",(HLOOKUP($A38,'Enter data here!'!$C$76:$CN$80,2,FALSE)))))</f>
        <v/>
      </c>
      <c r="AK38" s="43" t="str">
        <f>IF(ISERROR(HLOOKUP($A38,'Enter data here!'!$C$76:$CN$80,4,FALSE)),"",IF('Enter data here!'!$CP$77=0,"",IF(HLOOKUP($A38,'Enter data here!'!$C$76:$CN$80,4,FALSE)=0,"",(HLOOKUP($A38,'Enter data here!'!$C$76:$CN$80,4,FALSE)))))</f>
        <v/>
      </c>
      <c r="AL38" s="43" t="str">
        <f>IF(ISERROR(HLOOKUP($A38,'Enter data here!'!$C$81:$CN$85,4,FALSE)),"",IF('Enter data here!'!$CP$82=0,"",IF(HLOOKUP($A38,'Enter data here!'!$C$81:$CN$85,4,FALSE)=0,"",(HLOOKUP($A38,'Enter data here!'!$C$81:$CN$85,5,FALSE)))))</f>
        <v/>
      </c>
      <c r="AM38" s="43" t="str">
        <f>IF(ISERROR(HLOOKUP($A38,'Enter data here!'!$C$81:$CN$85,4,FALSE)),"",IF('Enter data here!'!$CP$82=0,"",IF(HLOOKUP($A38,'Enter data here!'!$C$81:$CN$85,4,FALSE)=0,"",(HLOOKUP($A38,'Enter data here!'!$C$81:$CN$85,2,FALSE)))))</f>
        <v/>
      </c>
      <c r="AN38" s="43" t="str">
        <f>IF(ISERROR(HLOOKUP($A38,'Enter data here!'!$C$81:$CN$85,4,FALSE)),"",IF('Enter data here!'!$CP$82=0,"",IF(HLOOKUP($A38,'Enter data here!'!$C$81:$CN$85,4,FALSE)=0,"",(HLOOKUP($A38,'Enter data here!'!$C$81:$CN$85,4,FALSE)))))</f>
        <v/>
      </c>
      <c r="AO38" s="43" t="str">
        <f>IF(ISERROR(HLOOKUP($A38,'Enter data here!'!$C$86:$CN$90,4,FALSE)),"",IF('Enter data here!'!$CP$87=0,"",IF(HLOOKUP($A38,'Enter data here!'!$C$86:$CN$90,4,FALSE)=0,"",(HLOOKUP($A38,'Enter data here!'!$C$86:$CN$90,5,FALSE)))))</f>
        <v/>
      </c>
      <c r="AP38" s="43" t="str">
        <f>IF(ISERROR(HLOOKUP($A38,'Enter data here!'!$C$86:$CN$90,4,FALSE)),"",IF('Enter data here!'!$CP$87=0,"",IF(HLOOKUP($A38,'Enter data here!'!$C$86:$CN$90,4,FALSE)=0,"",(HLOOKUP($A38,'Enter data here!'!$C$86:$CN$90,2,FALSE)))))</f>
        <v/>
      </c>
      <c r="AQ38" s="43" t="str">
        <f>IF(ISERROR(HLOOKUP($A38,'Enter data here!'!$C$86:$CN$90,4,FALSE)),"",IF('Enter data here!'!$CP$87=0,"",IF(HLOOKUP($A38,'Enter data here!'!$C$86:$CN$90,4,FALSE)=0,"",(HLOOKUP($A38,'Enter data here!'!$C$86:$CN$90,4,FALSE)))))</f>
        <v/>
      </c>
      <c r="AR38" s="43" t="str">
        <f>IF(ISERROR(HLOOKUP($A38,'Enter data here!'!$C$91:$CN$95,4,FALSE)),"",IF('Enter data here!'!$CP$92=0,"",IF(HLOOKUP($A38,'Enter data here!'!$C$91:$CN$95,4,FALSE)=0,"",(HLOOKUP($A38,'Enter data here!'!$C$91:$CN$95,5,FALSE)))))</f>
        <v/>
      </c>
      <c r="AS38" s="43" t="str">
        <f>IF(ISERROR(HLOOKUP($A38,'Enter data here!'!$C$91:$CN$95,4,FALSE)),"",IF('Enter data here!'!$CP$92=0,"",IF(HLOOKUP($A38,'Enter data here!'!$C$91:$CN$95,4,FALSE)=0,"",(HLOOKUP($A38,'Enter data here!'!$C$91:$CN$95,2,FALSE)))))</f>
        <v/>
      </c>
      <c r="AT38" s="43" t="str">
        <f>IF(ISERROR(HLOOKUP($A38,'Enter data here!'!$C$91:$CN$95,4,FALSE)),"",IF('Enter data here!'!$CP$92=0,"",IF(HLOOKUP($A38,'Enter data here!'!$C$91:$CN$95,4,FALSE)=0,"",(HLOOKUP($A38,'Enter data here!'!$C$91:$CN$95,4,FALSE)))))</f>
        <v/>
      </c>
      <c r="AU38" s="43" t="str">
        <f>IF(ISERROR(HLOOKUP($A38,'Enter data here!'!$C$96:$CN$100,4,FALSE)),"",IF('Enter data here!'!$CP$97=0,"",IF(HLOOKUP($A38,'Enter data here!'!$C$96:$CN$100,4,FALSE)=0,"",(HLOOKUP($A38,'Enter data here!'!$C$96:$CN$100,5,FALSE)))))</f>
        <v/>
      </c>
      <c r="AV38" s="43" t="str">
        <f>IF(ISERROR(HLOOKUP($A38,'Enter data here!'!$C$96:$CN$100,4,FALSE)),"",IF('Enter data here!'!$CP$97=0,"",IF(HLOOKUP($A38,'Enter data here!'!$C$96:$CN$100,4,FALSE)=0,"",(HLOOKUP($A38,'Enter data here!'!$C$96:$CN$100,2,FALSE)))))</f>
        <v/>
      </c>
      <c r="AW38" s="43" t="str">
        <f>IF(ISERROR(HLOOKUP($A38,'Enter data here!'!$C$96:$CN$100,4,FALSE)),"",IF('Enter data here!'!$CP$97=0,"",IF(HLOOKUP($A38,'Enter data here!'!$C$96:$CN$100,4,FALSE)=0,"",(HLOOKUP($A38,'Enter data here!'!$C$96:$CN$100,4,FALSE)))))</f>
        <v/>
      </c>
      <c r="AX38" s="43" t="str">
        <f>IF(ISERROR(HLOOKUP($A38,'Enter data here!'!$C$101:$CN$105,4,FALSE)),"",IF('Enter data here!'!$CP$102=0,"",IF(HLOOKUP($A38,'Enter data here!'!$C$101:$CN$105,4,FALSE)=0,"",(HLOOKUP($A38,'Enter data here!'!$C$101:$CN$105,5,FALSE)))))</f>
        <v/>
      </c>
      <c r="AY38" s="43" t="str">
        <f>IF(ISERROR(HLOOKUP($A38,'Enter data here!'!$C$101:$CN$105,4,FALSE)),"",IF('Enter data here!'!$CP$102=0,"",IF(HLOOKUP($A38,'Enter data here!'!$C$101:$CN$105,4,FALSE)=0,"",(HLOOKUP($A38,'Enter data here!'!$C$101:$CN$105,2,FALSE)))))</f>
        <v/>
      </c>
      <c r="AZ38" s="43" t="str">
        <f>IF(ISERROR(HLOOKUP($A38,'Enter data here!'!$C$101:$CN$105,4,FALSE)),"",IF('Enter data here!'!$CP$102=0,"",IF(HLOOKUP($A38,'Enter data here!'!$C$101:$CN$105,4,FALSE)=0,"",(HLOOKUP($A38,'Enter data here!'!$C$101:$CN$105,4,FALSE)))))</f>
        <v/>
      </c>
      <c r="BA38" s="43" t="str">
        <f>IF(ISERROR(HLOOKUP($A38,'Enter data here!'!$C$106:$CN$110,4,FALSE)),"",IF('Enter data here!'!$CP$107=0,"",IF(HLOOKUP($A38,'Enter data here!'!$C$106:$CN$110,4,FALSE)=0,"",(HLOOKUP($A38,'Enter data here!'!$C$106:$CN$110,5,FALSE)))))</f>
        <v/>
      </c>
      <c r="BB38" s="43" t="str">
        <f>IF(ISERROR(HLOOKUP($A38,'Enter data here!'!$C$106:$CN$110,4,FALSE)),"",IF('Enter data here!'!$CP$107=0,"",IF(HLOOKUP($A38,'Enter data here!'!$C$106:$CN$110,4,FALSE)=0,"",(HLOOKUP($A38,'Enter data here!'!$C$106:$CN$110,2,FALSE)))))</f>
        <v/>
      </c>
      <c r="BC38" s="43" t="str">
        <f>IF(ISERROR(HLOOKUP($A38,'Enter data here!'!$C$106:$CN$110,4,FALSE)),"",IF('Enter data here!'!$CP$107=0,"",IF(HLOOKUP($A38,'Enter data here!'!$C$106:$CN$110,4,FALSE)=0,"",(HLOOKUP($A38,'Enter data here!'!$C$106:$CN$110,4,FALSE)))))</f>
        <v/>
      </c>
      <c r="BD38" s="43" t="str">
        <f>IF(ISERROR(HLOOKUP($A38,'Enter data here!'!$C$111:$CN$115,4,FALSE)),"",IF('Enter data here!'!$CP$112=0,"",IF(HLOOKUP($A38,'Enter data here!'!$C$111:$CN$115,4,FALSE)=0,"",(HLOOKUP($A38,'Enter data here!'!$C$111:$CN$115,5,FALSE)))))</f>
        <v/>
      </c>
      <c r="BE38" s="43" t="str">
        <f>IF(ISERROR(HLOOKUP($A38,'Enter data here!'!$C$111:$CN$115,4,FALSE)),"",IF('Enter data here!'!$CP$112=0,"",IF(HLOOKUP($A38,'Enter data here!'!$C$111:$CN$115,4,FALSE)=0,"",(HLOOKUP($A38,'Enter data here!'!$C$111:$CN$115,2,FALSE)))))</f>
        <v/>
      </c>
      <c r="BF38" s="43" t="str">
        <f>IF(ISERROR(HLOOKUP($A38,'Enter data here!'!$C$111:$CN$115,4,FALSE)),"",IF('Enter data here!'!$CP$112=0,"",IF(HLOOKUP($A38,'Enter data here!'!$C$111:$CN$115,4,FALSE)=0,"",(HLOOKUP($A38,'Enter data here!'!$C$111:$CN$115,4,FALSE)))))</f>
        <v/>
      </c>
      <c r="BG38" s="43" t="str">
        <f>IF(ISERROR(HLOOKUP($A38,'Enter data here!'!$C$116:$CN$120,4,FALSE)),"",IF('Enter data here!'!$CP$117=0,"",IF(HLOOKUP($A38,'Enter data here!'!$C$116:$CN$120,4,FALSE)=0,"",(HLOOKUP($A38,'Enter data here!'!$C$116:$CN$120,5,FALSE)))))</f>
        <v/>
      </c>
      <c r="BH38" s="53" t="str">
        <f>IF(ISERROR(HLOOKUP($A38,'Enter data here!'!$C$116:$CN$120,4,FALSE)),"",IF('Enter data here!'!$CP$117=0,"",IF(HLOOKUP($A38,'Enter data here!'!$C$116:$CN$120,4,FALSE)=0,"",(HLOOKUP($A38,'Enter data here!'!$C$116:$CN$120,2,FALSE)))))</f>
        <v/>
      </c>
      <c r="BI38" s="53" t="str">
        <f>IF(ISERROR(HLOOKUP($A38,'Enter data here!'!$C$116:$CN$120,4,FALSE)),"",IF('Enter data here!'!$CP$117=0,"",IF(HLOOKUP($A38,'Enter data here!'!$C$116:$CN$120,4,FALSE)=0,"",(HLOOKUP($A38,'Enter data here!'!$C$116:$CN$120,4,FALSE)))))</f>
        <v/>
      </c>
      <c r="BJ38" s="53" t="str">
        <f>IF(ISERROR(HLOOKUP($A38,'Enter data here!'!$C$121:$CN$125,4,FALSE)),"",IF('Enter data here!'!$CP$122=0,"",IF(HLOOKUP($A38,'Enter data here!'!$C$121:$CN$125,4,FALSE)=0,"",(HLOOKUP($A38,'Enter data here!'!$C$121:$CN$125,5,FALSE)))))</f>
        <v/>
      </c>
      <c r="BK38" s="53" t="str">
        <f>IF(ISERROR(HLOOKUP($A38,'Enter data here!'!$C$121:$CN$125,4,FALSE)),"",IF('Enter data here!'!$CP$122=0,"",IF(HLOOKUP($A38,'Enter data here!'!$C$121:$CN$125,4,FALSE)=0,"",(HLOOKUP($A38,'Enter data here!'!$C$121:$CN$125,2,FALSE)))))</f>
        <v/>
      </c>
      <c r="BL38" s="53" t="str">
        <f>IF(ISERROR(HLOOKUP($A38,'Enter data here!'!$C$121:$CN$125,4,FALSE)),"",IF('Enter data here!'!$CP$122=0,"",IF(HLOOKUP($A38,'Enter data here!'!$C$121:$CN$125,4,FALSE)=0,"",(HLOOKUP($A38,'Enter data here!'!$C$121:$CN$125,4,FALSE)))))</f>
        <v/>
      </c>
      <c r="BM38" s="53" t="str">
        <f>IF(ISERROR(HLOOKUP($A38,'Enter data here!'!$C$126:$CN$130,4,FALSE)),"",IF('Enter data here!'!$CP$127=0,"",IF(HLOOKUP($A38,'Enter data here!'!$C$126:$CN$130,4,FALSE)=0,"",(HLOOKUP($A38,'Enter data here!'!$C$126:$CN$130,5,FALSE)))))</f>
        <v/>
      </c>
      <c r="BN38" s="53" t="str">
        <f>IF(ISERROR(HLOOKUP($A38,'Enter data here!'!$C$126:$CN$130,4,FALSE)),"",IF('Enter data here!'!$CP$127=0,"",IF(HLOOKUP($A38,'Enter data here!'!$C$126:$CN$130,4,FALSE)=0,"",(HLOOKUP($A38,'Enter data here!'!$C$126:$CN$130,2,FALSE)))))</f>
        <v/>
      </c>
      <c r="BO38" s="53" t="str">
        <f>IF(ISERROR(HLOOKUP($A38,'Enter data here!'!$C$126:$CN$130,4,FALSE)),"",IF('Enter data here!'!$CP$127=0,"",IF(HLOOKUP($A38,'Enter data here!'!$C$126:$CN$130,4,FALSE)=0,"",(HLOOKUP($A38,'Enter data here!'!$C$126:$CN$130,4,FALSE)))))</f>
        <v/>
      </c>
      <c r="BP38" s="53" t="str">
        <f>IF(ISERROR(HLOOKUP($A38,'Enter data here!'!$C$131:$CN$135,4,FALSE)),"",IF('Enter data here!'!$CP$132=0,"",IF(HLOOKUP($A38,'Enter data here!'!$C$131:$CN$135,4,FALSE)=0,"",(HLOOKUP($A38,'Enter data here!'!$C$131:$CN$135,5,FALSE)))))</f>
        <v/>
      </c>
      <c r="BQ38" s="53" t="str">
        <f>IF(ISERROR(HLOOKUP($A38,'Enter data here!'!$C$131:$CN$135,4,FALSE)),"",IF('Enter data here!'!$CP$132=0,"",IF(HLOOKUP($A38,'Enter data here!'!$C$131:$CN$135,4,FALSE)=0,"",(HLOOKUP($A38,'Enter data here!'!$C$131:$CN$135,2,FALSE)))))</f>
        <v/>
      </c>
      <c r="BR38" s="53" t="str">
        <f>IF(ISERROR(HLOOKUP($A38,'Enter data here!'!$C$131:$CN$135,4,FALSE)),"",IF('Enter data here!'!$CP$132=0,"",IF(HLOOKUP($A38,'Enter data here!'!$C$131:$CN$135,4,FALSE)=0,"",(HLOOKUP($A38,'Enter data here!'!$C$131:$CN$135,4,FALSE)))))</f>
        <v/>
      </c>
      <c r="BS38" s="53" t="str">
        <f>IF(ISERROR(HLOOKUP($A38,'Enter data here!'!$C$136:$CN$140,4,FALSE)),"",IF('Enter data here!'!$CP$137=0,"",IF(HLOOKUP($A38,'Enter data here!'!$C$136:$CN$140,4,FALSE)=0,"",(HLOOKUP($A38,'Enter data here!'!$C$136:$CN$140,5,FALSE)))))</f>
        <v/>
      </c>
      <c r="BT38" s="53" t="str">
        <f>IF(ISERROR(HLOOKUP($A38,'Enter data here!'!$C$136:$CN$140,4,FALSE)),"",IF('Enter data here!'!$CP$137=0,"",IF(HLOOKUP($A38,'Enter data here!'!$C$136:$CN$140,4,FALSE)=0,"",(HLOOKUP($A38,'Enter data here!'!$C$136:$CN$140,2,FALSE)))))</f>
        <v/>
      </c>
      <c r="BU38" s="53" t="str">
        <f>IF(ISERROR(HLOOKUP($A38,'Enter data here!'!$C$136:$CN$140,4,FALSE)),"",IF('Enter data here!'!$CP$137=0,"",IF(HLOOKUP($A38,'Enter data here!'!$C$136:$CN$140,4,FALSE)=0,"",(HLOOKUP($A38,'Enter data here!'!$C$136:$CN$140,4,FALSE)))))</f>
        <v/>
      </c>
      <c r="BV38" s="53" t="str">
        <f>IF(ISERROR(HLOOKUP($A38,'Enter data here!'!$C$141:$CN$145,4,FALSE)),"",IF('Enter data here!'!$CP$142=0,"",IF(HLOOKUP($A38,'Enter data here!'!$C$141:$CN$145,4,FALSE)=0,"",(HLOOKUP($A38,'Enter data here!'!$C$141:$CN$145,5,FALSE)))))</f>
        <v/>
      </c>
      <c r="BW38" s="53" t="str">
        <f>IF(ISERROR(HLOOKUP($A38,'Enter data here!'!$C$141:$CN$145,4,FALSE)),"",IF('Enter data here!'!$CP$142=0,"",IF(HLOOKUP($A38,'Enter data here!'!$C$141:$CN$145,4,FALSE)=0,"",(HLOOKUP($A38,'Enter data here!'!$C$141:$CN$145,2,FALSE)))))</f>
        <v/>
      </c>
      <c r="BX38" s="53" t="str">
        <f>IF(ISERROR(HLOOKUP($A38,'Enter data here!'!$C$141:$CN$145,4,FALSE)),"",IF('Enter data here!'!$CP$142=0,"",IF(HLOOKUP($A38,'Enter data here!'!$C$141:$CN$145,4,FALSE)=0,"",(HLOOKUP($A38,'Enter data here!'!$C$141:$CN$145,4,FALSE)))))</f>
        <v/>
      </c>
      <c r="BY38" s="53" t="str">
        <f>IF(ISERROR(HLOOKUP($A38,'Enter data here!'!$C$146:$CN$150,4,FALSE)),"",IF('Enter data here!'!$CP$147=0,"",IF(HLOOKUP($A38,'Enter data here!'!$C$146:$CN$150,4,FALSE)=0,"",(HLOOKUP($A38,'Enter data here!'!$C$146:$CN$150,5,FALSE)))))</f>
        <v/>
      </c>
      <c r="BZ38" s="53" t="str">
        <f>IF(ISERROR(HLOOKUP($A38,'Enter data here!'!$C$146:$CN$150,4,FALSE)),"",IF('Enter data here!'!$CP$147=0,"",IF(HLOOKUP($A38,'Enter data here!'!$C$146:$CN$150,4,FALSE)=0,"",(HLOOKUP($A38,'Enter data here!'!$C$146:$CN$150,2,FALSE)))))</f>
        <v/>
      </c>
      <c r="CA38" s="53" t="str">
        <f>IF(ISERROR(HLOOKUP($A38,'Enter data here!'!$C$146:$CN$150,4,FALSE)),"",IF('Enter data here!'!$CP$147=0,"",IF(HLOOKUP($A38,'Enter data here!'!$C$146:$CN$150,4,FALSE)=0,"",(HLOOKUP($A38,'Enter data here!'!$C$146:$CN$150,4,FALSE)))))</f>
        <v/>
      </c>
      <c r="CB38" s="53" t="str">
        <f>IF(ISERROR(HLOOKUP($A38,'Enter data here!'!$C$151:$CN$155,4,FALSE)),"",IF('Enter data here!'!$CP$152=0,"",IF(HLOOKUP($A38,'Enter data here!'!$C$151:$CN$155,4,FALSE)=0,"",(HLOOKUP($A38,'Enter data here!'!$C$151:$CN$155,5,FALSE)))))</f>
        <v/>
      </c>
      <c r="CC38" s="53" t="str">
        <f>IF(ISERROR(HLOOKUP($A38,'Enter data here!'!$C$151:$CN$155,4,FALSE)),"",IF('Enter data here!'!$CP$152=0,"",IF(HLOOKUP($A38,'Enter data here!'!$C$151:$CN$155,4,FALSE)=0,"",(HLOOKUP($A38,'Enter data here!'!$C$151:$CN$155,2,FALSE)))))</f>
        <v/>
      </c>
      <c r="CD38" s="53" t="str">
        <f>IF(ISERROR(HLOOKUP($A38,'Enter data here!'!$C$151:$CN$155,4,FALSE)),"",IF('Enter data here!'!$CP$152=0,"",IF(HLOOKUP($A38,'Enter data here!'!$C$151:$CN$155,4,FALSE)=0,"",(HLOOKUP($A38,'Enter data here!'!$C$151:$CN$155,4,FALSE)))))</f>
        <v/>
      </c>
      <c r="CE38" s="53" t="str">
        <f>IF(ISERROR(HLOOKUP($A38,'Enter data here!'!$C$156:$CN$160,4,FALSE)),"",IF('Enter data here!'!$CP$157=0,"",IF(HLOOKUP($A38,'Enter data here!'!$C$156:$CN$160,4,FALSE)=0,"",(HLOOKUP($A38,'Enter data here!'!$C$156:$CN$160,5,FALSE)))))</f>
        <v/>
      </c>
      <c r="CF38" s="53" t="str">
        <f>IF(ISERROR(HLOOKUP($A38,'Enter data here!'!$C$156:$CN$160,4,FALSE)),"",IF('Enter data here!'!$CP$157=0,"",IF(HLOOKUP($A38,'Enter data here!'!$C$156:$CN$160,4,FALSE)=0,"",(HLOOKUP($A38,'Enter data here!'!$C$156:$CN$160,2,FALSE)))))</f>
        <v/>
      </c>
      <c r="CG38" s="53" t="str">
        <f>IF(ISERROR(HLOOKUP($A38,'Enter data here!'!$C$156:$CN$160,4,FALSE)),"",IF('Enter data here!'!$CP$157=0,"",IF(HLOOKUP($A38,'Enter data here!'!$C$156:$CN$160,4,FALSE)=0,"",(HLOOKUP($A38,'Enter data here!'!$C$156:$CN$160,4,FALSE)))))</f>
        <v/>
      </c>
      <c r="CH38" s="53" t="str">
        <f>IF(ISERROR(HLOOKUP($A38,'Enter data here!'!$C$161:$CN$165,4,FALSE)),"",IF('Enter data here!'!$CP$162=0,"",IF(HLOOKUP($A38,'Enter data here!'!$C$161:$CN$165,4,FALSE)=0,"",(HLOOKUP($A38,'Enter data here!'!$C$161:$CN$165,5,FALSE)))))</f>
        <v/>
      </c>
      <c r="CI38" s="53" t="str">
        <f>IF(ISERROR(HLOOKUP($A38,'Enter data here!'!$C$161:$CN$165,4,FALSE)),"",IF('Enter data here!'!$CP$162=0,"",IF(HLOOKUP($A38,'Enter data here!'!$C$161:$CN$165,4,FALSE)=0,"",(HLOOKUP($A38,'Enter data here!'!$C$161:$CN$165,2,FALSE)))))</f>
        <v/>
      </c>
      <c r="CJ38" s="53" t="str">
        <f>IF(ISERROR(HLOOKUP($A38,'Enter data here!'!$C$161:$CN$165,4,FALSE)),"",IF('Enter data here!'!$CP$162=0,"",IF(HLOOKUP($A38,'Enter data here!'!$C$161:$CN$165,4,FALSE)=0,"",(HLOOKUP($A38,'Enter data here!'!$C$161:$CN$165,4,FALSE)))))</f>
        <v/>
      </c>
      <c r="CK38" s="53" t="str">
        <f>IF(ISERROR(HLOOKUP($A38,'Enter data here!'!$C$166:$CN$170,4,FALSE)),"",IF('Enter data here!'!$CP$167=0,"",IF(HLOOKUP($A38,'Enter data here!'!$C$166:$CN$170,4,FALSE)=0,"",(HLOOKUP($A38,'Enter data here!'!$C$166:$CN$170,5,FALSE)))))</f>
        <v/>
      </c>
      <c r="CL38" s="53" t="str">
        <f>IF(ISERROR(HLOOKUP($A38,'Enter data here!'!$C$166:$CN$170,4,FALSE)),"",IF('Enter data here!'!$CP$167=0,"",IF(HLOOKUP($A38,'Enter data here!'!$C$166:$CN$170,4,FALSE)=0,"",(HLOOKUP($A38,'Enter data here!'!$C$166:$CN$170,2,FALSE)))))</f>
        <v/>
      </c>
      <c r="CM38" s="53" t="str">
        <f>IF(ISERROR(HLOOKUP($A38,'Enter data here!'!$C$166:$CN$170,4,FALSE)),"",IF('Enter data here!'!$CP$167=0,"",IF(HLOOKUP($A38,'Enter data here!'!$C$166:$CN$170,4,FALSE)=0,"",(HLOOKUP($A38,'Enter data here!'!$C$166:$CN$170,4,FALSE)))))</f>
        <v/>
      </c>
      <c r="CN38" s="53" t="str">
        <f>IF(ISERROR(HLOOKUP($A38,'Enter data here!'!$C$171:$CN$175,4,FALSE)),"",IF('Enter data here!'!$CP$172=0,"",IF(HLOOKUP($A38,'Enter data here!'!$C$171:$CN$175,4,FALSE)=0,"",(HLOOKUP($A38,'Enter data here!'!$C$171:$CN$175,5,FALSE)))))</f>
        <v/>
      </c>
      <c r="CO38" s="53" t="str">
        <f>IF(ISERROR(HLOOKUP($A38,'Enter data here!'!$C$171:$CN$175,4,FALSE)),"",IF('Enter data here!'!$CP$172=0,"",IF(HLOOKUP($A38,'Enter data here!'!$C$171:$CN$175,4,FALSE)=0,"",(HLOOKUP($A38,'Enter data here!'!$C$171:$CN$175,2,FALSE)))))</f>
        <v/>
      </c>
      <c r="CP38" s="53" t="str">
        <f>IF(ISERROR(HLOOKUP($A38,'Enter data here!'!$C$171:$CN$175,4,FALSE)),"",IF('Enter data here!'!$CP$172=0,"",IF(HLOOKUP($A38,'Enter data here!'!$C$171:$CN$175,4,FALSE)=0,"",(HLOOKUP($A38,'Enter data here!'!$C$171:$CN$175,4,FALSE)))))</f>
        <v/>
      </c>
      <c r="CQ38" s="53" t="str">
        <f>IF(ISERROR(HLOOKUP($A38,'Enter data here!'!$C$176:$CN$180,4,FALSE)),"",IF('Enter data here!'!$CP$177=0,"",IF(HLOOKUP($A38,'Enter data here!'!$C$176:$CN$180,4,FALSE)=0,"",(HLOOKUP($A38,'Enter data here!'!$C$176:$CN$180,5,FALSE)))))</f>
        <v/>
      </c>
      <c r="CR38" s="53" t="str">
        <f>IF(ISERROR(HLOOKUP($A38,'Enter data here!'!$C$176:$CN$180,4,FALSE)),"",IF('Enter data here!'!$CP$177=0,"",IF(HLOOKUP($A38,'Enter data here!'!$C$176:$CN$180,4,FALSE)=0,"",(HLOOKUP($A38,'Enter data here!'!$C$176:$CN$180,2,FALSE)))))</f>
        <v/>
      </c>
      <c r="CS38" s="53" t="str">
        <f>IF(ISERROR(HLOOKUP($A38,'Enter data here!'!$C$176:$CN$180,4,FALSE)),"",IF('Enter data here!'!$CP$177=0,"",IF(HLOOKUP($A38,'Enter data here!'!$C$176:$CN$180,4,FALSE)=0,"",(HLOOKUP($A38,'Enter data here!'!$C$176:$CN$180,4,FALSE)))))</f>
        <v/>
      </c>
      <c r="CT38" s="53" t="str">
        <f>IF(ISERROR(HLOOKUP($A38,'Enter data here!'!$C$181:$CN$185,4,FALSE)),"",IF('Enter data here!'!$CP$182=0,"",IF(HLOOKUP($A38,'Enter data here!'!$C$181:$CN$185,4,FALSE)=0,"",(HLOOKUP($A38,'Enter data here!'!$C$181:$CN$185,5,FALSE)))))</f>
        <v/>
      </c>
      <c r="CU38" s="53" t="str">
        <f>IF(ISERROR(HLOOKUP($A38,'Enter data here!'!$C$181:$CN$185,4,FALSE)),"",IF('Enter data here!'!$CP$182=0,"",IF(HLOOKUP($A38,'Enter data here!'!$C$181:$CN$185,4,FALSE)=0,"",(HLOOKUP($A38,'Enter data here!'!$C$181:$CN$185,2,FALSE)))))</f>
        <v/>
      </c>
      <c r="CV38" s="53" t="str">
        <f>IF(ISERROR(HLOOKUP($A38,'Enter data here!'!$C$181:$CN$185,4,FALSE)),"",IF('Enter data here!'!$CP$182=0,"",IF(HLOOKUP($A38,'Enter data here!'!$C$181:$CN$185,4,FALSE)=0,"",(HLOOKUP($A38,'Enter data here!'!$C$181:$CN$185,4,FALSE)))))</f>
        <v/>
      </c>
      <c r="CW38" s="53" t="str">
        <f>IF(ISERROR(HLOOKUP($A38,'Enter data here!'!$C$186:$CN$190,4,FALSE)),"",IF('Enter data here!'!$CP$187=0,"",IF(HLOOKUP($A38,'Enter data here!'!$C$186:$CN$190,4,FALSE)=0,"",(HLOOKUP($A38,'Enter data here!'!$C$186:$CN$190,5,FALSE)))))</f>
        <v/>
      </c>
      <c r="CX38" s="53" t="str">
        <f>IF(ISERROR(HLOOKUP($A38,'Enter data here!'!$C$186:$CN$190,4,FALSE)),"",IF('Enter data here!'!$CP$187=0,"",IF(HLOOKUP($A38,'Enter data here!'!$C$186:$CN$190,4,FALSE)=0,"",(HLOOKUP($A38,'Enter data here!'!$C$186:$CN$190,2,FALSE)))))</f>
        <v/>
      </c>
      <c r="CY38" s="53" t="str">
        <f>IF(ISERROR(HLOOKUP($A38,'Enter data here!'!$C$186:$CN$190,4,FALSE)),"",IF('Enter data here!'!$CP$187=0,"",IF(HLOOKUP($A38,'Enter data here!'!$C$186:$CN$190,4,FALSE)=0,"",(HLOOKUP($A38,'Enter data here!'!$C$186:$CN$190,4,FALSE)))))</f>
        <v/>
      </c>
      <c r="CZ38" s="53" t="str">
        <f>IF(ISERROR(HLOOKUP($A38,'Enter data here!'!$C$191:$CN$195,4,FALSE)),"",IF('Enter data here!'!$CP$192=0,"",IF(HLOOKUP($A38,'Enter data here!'!$C$191:$CN$195,4,FALSE)=0,"",(HLOOKUP($A38,'Enter data here!'!$C$191:$CN$195,5,FALSE)))))</f>
        <v/>
      </c>
      <c r="DA38" s="53" t="str">
        <f>IF(ISERROR(HLOOKUP($A38,'Enter data here!'!$C$191:$CN$195,4,FALSE)),"",IF('Enter data here!'!$CP$192=0,"",IF(HLOOKUP($A38,'Enter data here!'!$C$191:$CN$195,4,FALSE)=0,"",(HLOOKUP($A38,'Enter data here!'!$C$191:$CN$195,2,FALSE)))))</f>
        <v/>
      </c>
      <c r="DB38" s="53" t="str">
        <f>IF(ISERROR(HLOOKUP($A38,'Enter data here!'!$C$191:$CN$195,4,FALSE)),"",IF('Enter data here!'!$CP$192=0,"",IF(HLOOKUP($A38,'Enter data here!'!$C$191:$CN$195,4,FALSE)=0,"",(HLOOKUP($A38,'Enter data here!'!$C$191:$CN$195,4,FALSE)))))</f>
        <v/>
      </c>
      <c r="DC38" s="53" t="str">
        <f>IF(ISERROR(HLOOKUP($A38,'Enter data here!'!$C$196:$CN$200,4,FALSE)),"",IF('Enter data here!'!$CP$197=0,"",IF(HLOOKUP($A38,'Enter data here!'!$C$196:$CN$200,4,FALSE)=0,"",(HLOOKUP($A38,'Enter data here!'!$C$196:$CN$200,5,FALSE)))))</f>
        <v/>
      </c>
      <c r="DD38" s="53" t="str">
        <f>IF(ISERROR(HLOOKUP($A38,'Enter data here!'!$C$196:$CN$200,4,FALSE)),"",IF('Enter data here!'!$CP$197=0,"",IF(HLOOKUP($A38,'Enter data here!'!$C$196:$CN$200,4,FALSE)=0,"",(HLOOKUP($A38,'Enter data here!'!$C$196:$CN$200,2,FALSE)))))</f>
        <v/>
      </c>
      <c r="DE38" s="53" t="str">
        <f>IF(ISERROR(HLOOKUP($A38,'Enter data here!'!$C$196:$CN$200,4,FALSE)),"",IF('Enter data here!'!$CP$197=0,"",IF(HLOOKUP($A38,'Enter data here!'!$C$196:$CN$200,4,FALSE)=0,"",(HLOOKUP($A38,'Enter data here!'!$C$196:$CN$200,4,FALSE)))))</f>
        <v/>
      </c>
      <c r="DF38" s="53" t="str">
        <f>IF(ISERROR(HLOOKUP($A38,'Enter data here!'!$C$201:$CN$205,4,FALSE)),"",IF('Enter data here!'!$CP$202=0,"",IF(HLOOKUP($A38,'Enter data here!'!$C$201:$CN$205,4,FALSE)=0,"",(HLOOKUP($A38,'Enter data here!'!$C$201:$CN$205,5,FALSE)))))</f>
        <v/>
      </c>
      <c r="DG38" s="53" t="str">
        <f>IF(ISERROR(HLOOKUP($A38,'Enter data here!'!$C$201:$CN$205,4,FALSE)),"",IF('Enter data here!'!$CP$202=0,"",IF(HLOOKUP($A38,'Enter data here!'!$C$201:$CN$205,4,FALSE)=0,"",(HLOOKUP($A38,'Enter data here!'!$C$201:$CN$205,2,FALSE)))))</f>
        <v/>
      </c>
      <c r="DH38" s="53" t="str">
        <f>IF(ISERROR(HLOOKUP($A38,'Enter data here!'!$C$201:$CN$205,4,FALSE)),"",IF('Enter data here!'!$CP$202=0,"",IF(HLOOKUP($A38,'Enter data here!'!$C$201:$CN$205,4,FALSE)=0,"",(HLOOKUP($A38,'Enter data here!'!$C$201:$CN$205,4,FALSE)))))</f>
        <v/>
      </c>
      <c r="DI38" s="53" t="str">
        <f>IF(ISERROR(HLOOKUP($A38,'Enter data here!'!$C$206:$CN$210,4,FALSE)),"",IF('Enter data here!'!$CP$207=0,"",IF(HLOOKUP($A38,'Enter data here!'!$C$206:$CN$210,4,FALSE)=0,"",(HLOOKUP($A38,'Enter data here!'!$C$206:$CN$210,5,FALSE)))))</f>
        <v/>
      </c>
      <c r="DJ38" s="53" t="str">
        <f>IF(ISERROR(HLOOKUP($A38,'Enter data here!'!$C$206:$CN$210,4,FALSE)),"",IF('Enter data here!'!$CP$207=0,"",IF(HLOOKUP($A38,'Enter data here!'!$C$206:$CN$210,4,FALSE)=0,"",(HLOOKUP($A38,'Enter data here!'!$C$206:$CN$210,2,FALSE)))))</f>
        <v/>
      </c>
      <c r="DK38" s="53" t="str">
        <f>IF(ISERROR(HLOOKUP($A38,'Enter data here!'!$C$206:$CN$210,4,FALSE)),"",IF('Enter data here!'!$CP$207=0,"",IF(HLOOKUP($A38,'Enter data here!'!$C$206:$CN$210,4,FALSE)=0,"",(HLOOKUP($A38,'Enter data here!'!$C$206:$CN$210,4,FALSE)))))</f>
        <v/>
      </c>
      <c r="DL38" s="53" t="str">
        <f>IF(ISERROR(HLOOKUP($A38,'Enter data here!'!$C$211:$CN$215,4,FALSE)),"",IF('Enter data here!'!$CP$212=0,"",IF(HLOOKUP($A38,'Enter data here!'!$C$211:$CN$215,4,FALSE)=0,"",(HLOOKUP($A38,'Enter data here!'!$C$211:$CN$215,5,FALSE)))))</f>
        <v/>
      </c>
      <c r="DM38" s="53" t="str">
        <f>IF(ISERROR(HLOOKUP($A38,'Enter data here!'!$C$211:$CN$215,4,FALSE)),"",IF('Enter data here!'!$CP$212=0,"",IF(HLOOKUP($A38,'Enter data here!'!$C$211:$CN$215,4,FALSE)=0,"",(HLOOKUP($A38,'Enter data here!'!$C$211:$CN$215,2,FALSE)))))</f>
        <v/>
      </c>
      <c r="DN38" s="53" t="str">
        <f>IF(ISERROR(HLOOKUP($A38,'Enter data here!'!$C$211:$CN$215,4,FALSE)),"",IF('Enter data here!'!$CP$212=0,"",IF(HLOOKUP($A38,'Enter data here!'!$C$211:$CN$215,4,FALSE)=0,"",(HLOOKUP($A38,'Enter data here!'!$C$211:$CN$215,4,FALSE)))))</f>
        <v/>
      </c>
      <c r="DO38" s="53" t="str">
        <f>IF(ISERROR(HLOOKUP($A38,'Enter data here!'!$C$216:$CN$220,4,FALSE)),"",IF('Enter data here!'!$CP$217=0,"",IF(HLOOKUP($A38,'Enter data here!'!$C$216:$CN$220,4,FALSE)=0,"",(HLOOKUP($A38,'Enter data here!'!$C$216:$CN$220,5,FALSE)))))</f>
        <v/>
      </c>
      <c r="DP38" s="53" t="str">
        <f>IF(ISERROR(HLOOKUP($A38,'Enter data here!'!$C$216:$CN$220,4,FALSE)),"",IF('Enter data here!'!$CP$217=0,"",IF(HLOOKUP($A38,'Enter data here!'!$C$216:$CN$220,4,FALSE)=0,"",(HLOOKUP($A38,'Enter data here!'!$C$216:$CN$220,2,FALSE)))))</f>
        <v/>
      </c>
      <c r="DQ38" s="53" t="str">
        <f>IF(ISERROR(HLOOKUP($A38,'Enter data here!'!$C$216:$CN$220,4,FALSE)),"",IF('Enter data here!'!$CP$217=0,"",IF(HLOOKUP($A38,'Enter data here!'!$C$216:$CN$220,4,FALSE)=0,"",(HLOOKUP($A38,'Enter data here!'!$C$216:$CN$220,4,FALSE)))))</f>
        <v/>
      </c>
      <c r="DR38" s="53" t="str">
        <f>IF(ISERROR(HLOOKUP($A38,'Enter data here!'!$C$221:$CN$225,4,FALSE)),"",IF('Enter data here!'!$CP$222=0,"",IF(HLOOKUP($A38,'Enter data here!'!$C$221:$CN$225,4,FALSE)=0,"",(HLOOKUP($A38,'Enter data here!'!$C$221:$CN$225,5,FALSE)))))</f>
        <v/>
      </c>
      <c r="DS38" s="53" t="str">
        <f>IF(ISERROR(HLOOKUP($A38,'Enter data here!'!$C$221:$CN$225,4,FALSE)),"",IF('Enter data here!'!$CP$222=0,"",IF(HLOOKUP($A38,'Enter data here!'!$C$221:$CN$225,4,FALSE)=0,"",(HLOOKUP($A38,'Enter data here!'!$C$221:$CN$225,2,FALSE)))))</f>
        <v/>
      </c>
      <c r="DT38" s="53" t="str">
        <f>IF(ISERROR(HLOOKUP($A38,'Enter data here!'!$C$221:$CN$225,4,FALSE)),"",IF('Enter data here!'!$CP$222=0,"",IF(HLOOKUP($A38,'Enter data here!'!$C$221:$CN$225,4,FALSE)=0,"",(HLOOKUP($A38,'Enter data here!'!$C$221:$CN$225,4,FALSE)))))</f>
        <v/>
      </c>
    </row>
    <row r="39" spans="1:124">
      <c r="A39" s="13">
        <v>30</v>
      </c>
      <c r="B39" s="43" t="str">
        <f>IF(ISERROR(HLOOKUP($A39,'Enter data here!'!$C$21:$CN$25,4,FALSE)),"",IF('Enter data here!'!$CP$22=0,"",IF(HLOOKUP($A39,'Enter data here!'!$C$21:$CN$25,4,FALSE)=0,"",(HLOOKUP($A39,'Enter data here!'!$C$21:$CN$25,5,FALSE)))))</f>
        <v/>
      </c>
      <c r="C39" s="43" t="str">
        <f>IF(ISERROR(HLOOKUP($A39,'Enter data here!'!$C$21:$CN$25,4,FALSE)),"",IF('Enter data here!'!$CP$22=0,"",IF(HLOOKUP($A39,'Enter data here!'!$C$21:$CN$25,4,FALSE)=0,"",(HLOOKUP($A39,'Enter data here!'!$C$21:$CN$25,2,FALSE)))))</f>
        <v/>
      </c>
      <c r="D39" s="43" t="str">
        <f>IF(ISERROR(HLOOKUP($A39,'Enter data here!'!$C$21:$CN$25,4,FALSE)),"",IF('Enter data here!'!$CP$22=0,"",IF(HLOOKUP($A39,'Enter data here!'!$C$21:$CN$25,4,FALSE)=0,"",(HLOOKUP($A39,'Enter data here!'!$C$21:$CN$25,4,FALSE)))))</f>
        <v/>
      </c>
      <c r="E39" s="43" t="str">
        <f ca="1">IF(ISERROR(HLOOKUP($A39,'Enter data here!'!$C$26:$CN$30,4,FALSE)),"",IF('Enter data here!'!$CP$27=0,"",IF(HLOOKUP($A39,'Enter data here!'!$C$26:$CN$30,4,FALSE)=0,"",(HLOOKUP($A39,'Enter data here!'!$C$26:$CN$30,5,FALSE)))))</f>
        <v>Simon Thornton </v>
      </c>
      <c r="F39" s="43">
        <f ca="1">IF(ISERROR(HLOOKUP($A39,'Enter data here!'!$C$26:$CN$30,4,FALSE)),"",IF('Enter data here!'!$CP$27=0,"",IF(HLOOKUP($A39,'Enter data here!'!$C$26:$CN$30,4,FALSE)=0,"",(HLOOKUP($A39,'Enter data here!'!$C$26:$CN$30,2,FALSE)))))</f>
        <v>48.57</v>
      </c>
      <c r="G39" s="43">
        <f ca="1">IF(ISERROR(HLOOKUP($A39,'Enter data here!'!$C$26:$CN$30,4,FALSE)),"",IF('Enter data here!'!$CP$27=0,"",IF(HLOOKUP($A39,'Enter data here!'!$C$26:$CN$30,4,FALSE)=0,"",(HLOOKUP($A39,'Enter data here!'!$C$26:$CN$30,4,FALSE)))))</f>
        <v>767.34609841465192</v>
      </c>
      <c r="H39" s="43" t="str">
        <f ca="1">IF(ISERROR(HLOOKUP($A39,'Enter data here!'!$C$31:$CN$35,4,FALSE)),"",IF('Enter data here!'!$CP$32=0,"",IF(HLOOKUP($A39,'Enter data here!'!$C$31:$CN$35,4,FALSE)=0,"",(HLOOKUP($A39,'Enter data here!'!$C$31:$CN$35,5,FALSE)))))</f>
        <v>Klaus Kowalski</v>
      </c>
      <c r="I39" s="43">
        <f ca="1">IF(ISERROR(HLOOKUP($A39,'Enter data here!'!$C$31:$CN$35,4,FALSE)),"",IF('Enter data here!'!$CP$32=0,"",IF(HLOOKUP($A39,'Enter data here!'!$C$31:$CN$35,4,FALSE)=0,"",(HLOOKUP($A39,'Enter data here!'!$C$31:$CN$35,2,FALSE)))))</f>
        <v>49.87</v>
      </c>
      <c r="J39" s="43">
        <f ca="1">IF(ISERROR(HLOOKUP($A39,'Enter data here!'!$C$31:$CN$35,4,FALSE)),"",IF('Enter data here!'!$CP$32=0,"",IF(HLOOKUP($A39,'Enter data here!'!$C$31:$CN$35,4,FALSE)=0,"",(HLOOKUP($A39,'Enter data here!'!$C$31:$CN$35,4,FALSE)))))</f>
        <v>730.49929817524594</v>
      </c>
      <c r="K39" s="43" t="str">
        <f ca="1">IF(ISERROR(HLOOKUP($A39,'Enter data here!'!$C$36:$CN$40,4,FALSE)),"",IF('Enter data here!'!$CP$37=0,"",IF(HLOOKUP($A39,'Enter data here!'!$C$36:$CN$40,4,FALSE)=0,"",(HLOOKUP($A39,'Enter data here!'!$C$36:$CN$40,5,FALSE)))))</f>
        <v>Jesper Christensen</v>
      </c>
      <c r="L39" s="43">
        <f ca="1">IF(ISERROR(HLOOKUP($A39,'Enter data here!'!$C$36:$CN$40,4,FALSE)),"",IF('Enter data here!'!$CP$37=0,"",IF(HLOOKUP($A39,'Enter data here!'!$C$36:$CN$40,4,FALSE)=0,"",(HLOOKUP($A39,'Enter data here!'!$C$36:$CN$40,2,FALSE)))))</f>
        <v>50.76</v>
      </c>
      <c r="M39" s="43">
        <f ca="1">IF(ISERROR(HLOOKUP($A39,'Enter data here!'!$C$36:$CN$40,4,FALSE)),"",IF('Enter data here!'!$CP$37=0,"",IF(HLOOKUP($A39,'Enter data here!'!$C$36:$CN$40,4,FALSE)=0,"",(HLOOKUP($A39,'Enter data here!'!$C$36:$CN$40,4,FALSE)))))</f>
        <v>671.98581560282537</v>
      </c>
      <c r="N39" s="43" t="str">
        <f ca="1">IF(ISERROR(HLOOKUP($A39,'Enter data here!'!$C$41:$CN$45,4,FALSE)),"",IF('Enter data here!'!$CP$42=0,"",IF(HLOOKUP($A39,'Enter data here!'!$C$41:$CN$45,4,FALSE)=0,"",(HLOOKUP($A39,'Enter data here!'!$C$41:$CN$45,5,FALSE)))))</f>
        <v>Stefan Bernardy</v>
      </c>
      <c r="O39" s="43">
        <f ca="1">IF(ISERROR(HLOOKUP($A39,'Enter data here!'!$C$41:$CN$45,4,FALSE)),"",IF('Enter data here!'!$CP$42=0,"",IF(HLOOKUP($A39,'Enter data here!'!$C$41:$CN$45,4,FALSE)=0,"",(HLOOKUP($A39,'Enter data here!'!$C$41:$CN$45,2,FALSE)))))</f>
        <v>51.82</v>
      </c>
      <c r="P39" s="43">
        <f ca="1">IF(ISERROR(HLOOKUP($A39,'Enter data here!'!$C$41:$CN$45,4,FALSE)),"",IF('Enter data here!'!$CP$42=0,"",IF(HLOOKUP($A39,'Enter data here!'!$C$41:$CN$45,4,FALSE)=0,"",(HLOOKUP($A39,'Enter data here!'!$C$41:$CN$45,4,FALSE)))))</f>
        <v>721.72906213815793</v>
      </c>
      <c r="Q39" s="43" t="str">
        <f ca="1">IF(ISERROR(HLOOKUP($A39,'Enter data here!'!$C$46:$CN$50,4,FALSE)),"",IF('Enter data here!'!$CP$47=0,"",IF(HLOOKUP($A39,'Enter data here!'!$C$46:$CN$50,4,FALSE)=0,"",(HLOOKUP($A39,'Enter data here!'!$C$46:$CN$50,5,FALSE)))))</f>
        <v>Jon Edison</v>
      </c>
      <c r="R39" s="43">
        <f ca="1">IF(ISERROR(HLOOKUP($A39,'Enter data here!'!$C$46:$CN$50,4,FALSE)),"",IF('Enter data here!'!$CP$47=0,"",IF(HLOOKUP($A39,'Enter data here!'!$C$46:$CN$50,4,FALSE)=0,"",(HLOOKUP($A39,'Enter data here!'!$C$46:$CN$50,2,FALSE)))))</f>
        <v>49.91</v>
      </c>
      <c r="S39" s="43">
        <f ca="1">IF(ISERROR(HLOOKUP($A39,'Enter data here!'!$C$46:$CN$50,4,FALSE)),"",IF('Enter data here!'!$CP$47=0,"",IF(HLOOKUP($A39,'Enter data here!'!$C$46:$CN$50,4,FALSE)=0,"",(HLOOKUP($A39,'Enter data here!'!$C$46:$CN$50,4,FALSE)))))</f>
        <v>785.41374474052202</v>
      </c>
      <c r="T39" s="43" t="str">
        <f ca="1">IF(ISERROR(HLOOKUP($A39,'Enter data here!'!$C$51:$CN$55,4,FALSE)),"",IF('Enter data here!'!$CP$52=0,"",IF(HLOOKUP($A39,'Enter data here!'!$C$51:$CN$55,4,FALSE)=0,"",(HLOOKUP($A39,'Enter data here!'!$C$51:$CN$55,5,FALSE)))))</f>
        <v>George Young</v>
      </c>
      <c r="U39" s="43">
        <f ca="1">IF(ISERROR(HLOOKUP($A39,'Enter data here!'!$C$51:$CN$55,4,FALSE)),"",IF('Enter data here!'!$CP$52=0,"",IF(HLOOKUP($A39,'Enter data here!'!$C$51:$CN$55,4,FALSE)=0,"",(HLOOKUP($A39,'Enter data here!'!$C$51:$CN$55,2,FALSE)))))</f>
        <v>51.16</v>
      </c>
      <c r="V39" s="43">
        <f ca="1">IF(ISERROR(HLOOKUP($A39,'Enter data here!'!$C$51:$CN$55,4,FALSE)),"",IF('Enter data here!'!$CP$52=0,"",IF(HLOOKUP($A39,'Enter data here!'!$C$51:$CN$55,4,FALSE)=0,"",(HLOOKUP($A39,'Enter data here!'!$C$51:$CN$55,4,FALSE)))))</f>
        <v>745.89523064894263</v>
      </c>
      <c r="W39" s="43" t="str">
        <f ca="1">IF(ISERROR(HLOOKUP($A39,'Enter data here!'!$C$56:$CN$60,4,FALSE)),"",IF('Enter data here!'!$CP$57=0,"",IF(HLOOKUP($A39,'Enter data here!'!$C$56:$CN$60,4,FALSE)=0,"",(HLOOKUP($A39,'Enter data here!'!$C$56:$CN$60,5,FALSE)))))</f>
        <v>Plöschberger Hannes</v>
      </c>
      <c r="X39" s="43">
        <f ca="1">IF(ISERROR(HLOOKUP($A39,'Enter data here!'!$C$56:$CN$60,4,FALSE)),"",IF('Enter data here!'!$CP$57=0,"",IF(HLOOKUP($A39,'Enter data here!'!$C$56:$CN$60,4,FALSE)=0,"",(HLOOKUP($A39,'Enter data here!'!$C$56:$CN$60,2,FALSE)))))</f>
        <v>50.39</v>
      </c>
      <c r="Y39" s="43">
        <f ca="1">IF(ISERROR(HLOOKUP($A39,'Enter data here!'!$C$56:$CN$60,4,FALSE)),"",IF('Enter data here!'!$CP$57=0,"",IF(HLOOKUP($A39,'Enter data here!'!$C$56:$CN$60,4,FALSE)=0,"",(HLOOKUP($A39,'Enter data here!'!$C$56:$CN$60,4,FALSE)))))</f>
        <v>734.07422107560035</v>
      </c>
      <c r="Z39" s="43" t="str">
        <f>IF(ISERROR(HLOOKUP($A39,'Enter data here!'!$C$61:$CN$65,4,FALSE)),"",IF('Enter data here!'!$CP$62=0,"",IF(HLOOKUP($A39,'Enter data here!'!$C$61:$CN$65,4,FALSE)=0,"",(HLOOKUP($A39,'Enter data here!'!$C$61:$CN$65,5,FALSE)))))</f>
        <v/>
      </c>
      <c r="AA39" s="43" t="str">
        <f>IF(ISERROR(HLOOKUP($A39,'Enter data here!'!$C$61:$CN$65,4,FALSE)),"",IF('Enter data here!'!$CP$62=0,"",IF(HLOOKUP($A39,'Enter data here!'!$C$61:$CN$65,4,FALSE)=0,"",(HLOOKUP($A39,'Enter data here!'!$C$61:$CN$65,2,FALSE)))))</f>
        <v/>
      </c>
      <c r="AB39" s="43" t="str">
        <f>IF(ISERROR(HLOOKUP($A39,'Enter data here!'!$C$61:$CN$65,4,FALSE)),"",IF('Enter data here!'!$CP$62=0,"",IF(HLOOKUP($A39,'Enter data here!'!$C$61:$CN$65,4,FALSE)=0,"",(HLOOKUP($A39,'Enter data here!'!$C$61:$CN$65,4,FALSE)))))</f>
        <v/>
      </c>
      <c r="AC39" s="43" t="str">
        <f>IF(ISERROR(HLOOKUP($A39,'Enter data here!'!$C$66:$CN$70,4,FALSE)),"",IF('Enter data here!'!$CP$67=0,"",IF(HLOOKUP($A39,'Enter data here!'!$C$66:$CN$70,4,FALSE)=0,"",(HLOOKUP($A39,'Enter data here!'!$C$66:$CN$70,5,FALSE)))))</f>
        <v/>
      </c>
      <c r="AD39" s="43" t="str">
        <f>IF(ISERROR(HLOOKUP($A39,'Enter data here!'!$C$66:$CN$70,4,FALSE)),"",IF('Enter data here!'!$CP$67=0,"",IF(HLOOKUP($A39,'Enter data here!'!$C$66:$CN$70,4,FALSE)=0,"",(HLOOKUP($A39,'Enter data here!'!$C$66:$CN$70,2,FALSE)))))</f>
        <v/>
      </c>
      <c r="AE39" s="43" t="str">
        <f>IF(ISERROR(HLOOKUP($A39,'Enter data here!'!$C$66:$CN$70,4,FALSE)),"",IF('Enter data here!'!$CP$67=0,"",IF(HLOOKUP($A39,'Enter data here!'!$C$66:$CN$70,4,FALSE)=0,"",(HLOOKUP($A39,'Enter data here!'!$C$66:$CN$70,4,FALSE)))))</f>
        <v/>
      </c>
      <c r="AF39" s="43" t="str">
        <f>IF(ISERROR(HLOOKUP($A39,'Enter data here!'!$C$71:$CN$75,4,FALSE)),"",IF('Enter data here!'!$CP$72=0,"",IF(HLOOKUP($A39,'Enter data here!'!$C$71:$CN$75,4,FALSE)=0,"",(HLOOKUP($A39,'Enter data here!'!$C$71:$CN$75,5,FALSE)))))</f>
        <v/>
      </c>
      <c r="AG39" s="43" t="str">
        <f>IF(ISERROR(HLOOKUP($A39,'Enter data here!'!$C$71:$CN$75,4,FALSE)),"",IF('Enter data here!'!$CP$72=0,"",IF(HLOOKUP($A39,'Enter data here!'!$C$71:$CN$75,4,FALSE)=0,"",(HLOOKUP($A39,'Enter data here!'!$C$71:$CN$75,2,FALSE)))))</f>
        <v/>
      </c>
      <c r="AH39" s="43" t="str">
        <f>IF(ISERROR(HLOOKUP($A39,'Enter data here!'!$C$71:$CN$75,4,FALSE)),"",IF('Enter data here!'!$CP$72=0,"",IF(HLOOKUP($A39,'Enter data here!'!$C$71:$CN$75,4,FALSE)=0,"",(HLOOKUP($A39,'Enter data here!'!$C$71:$CN$75,4,FALSE)))))</f>
        <v/>
      </c>
      <c r="AI39" s="43" t="str">
        <f>IF(ISERROR(HLOOKUP($A39,'Enter data here!'!$C$76:$CN$80,4,FALSE)),"",IF('Enter data here!'!$CP$77=0,"",IF(HLOOKUP($A39,'Enter data here!'!$C$76:$CN$80,4,FALSE)=0,"",(HLOOKUP($A39,'Enter data here!'!$C$76:$CN$80,5,FALSE)))))</f>
        <v/>
      </c>
      <c r="AJ39" s="43" t="str">
        <f>IF(ISERROR(HLOOKUP($A39,'Enter data here!'!$C$76:$CN$80,4,FALSE)),"",IF('Enter data here!'!$CP$77=0,"",IF(HLOOKUP($A39,'Enter data here!'!$C$76:$CN$80,4,FALSE)=0,"",(HLOOKUP($A39,'Enter data here!'!$C$76:$CN$80,2,FALSE)))))</f>
        <v/>
      </c>
      <c r="AK39" s="43" t="str">
        <f>IF(ISERROR(HLOOKUP($A39,'Enter data here!'!$C$76:$CN$80,4,FALSE)),"",IF('Enter data here!'!$CP$77=0,"",IF(HLOOKUP($A39,'Enter data here!'!$C$76:$CN$80,4,FALSE)=0,"",(HLOOKUP($A39,'Enter data here!'!$C$76:$CN$80,4,FALSE)))))</f>
        <v/>
      </c>
      <c r="AL39" s="43" t="str">
        <f>IF(ISERROR(HLOOKUP($A39,'Enter data here!'!$C$81:$CN$85,4,FALSE)),"",IF('Enter data here!'!$CP$82=0,"",IF(HLOOKUP($A39,'Enter data here!'!$C$81:$CN$85,4,FALSE)=0,"",(HLOOKUP($A39,'Enter data here!'!$C$81:$CN$85,5,FALSE)))))</f>
        <v/>
      </c>
      <c r="AM39" s="43" t="str">
        <f>IF(ISERROR(HLOOKUP($A39,'Enter data here!'!$C$81:$CN$85,4,FALSE)),"",IF('Enter data here!'!$CP$82=0,"",IF(HLOOKUP($A39,'Enter data here!'!$C$81:$CN$85,4,FALSE)=0,"",(HLOOKUP($A39,'Enter data here!'!$C$81:$CN$85,2,FALSE)))))</f>
        <v/>
      </c>
      <c r="AN39" s="43" t="str">
        <f>IF(ISERROR(HLOOKUP($A39,'Enter data here!'!$C$81:$CN$85,4,FALSE)),"",IF('Enter data here!'!$CP$82=0,"",IF(HLOOKUP($A39,'Enter data here!'!$C$81:$CN$85,4,FALSE)=0,"",(HLOOKUP($A39,'Enter data here!'!$C$81:$CN$85,4,FALSE)))))</f>
        <v/>
      </c>
      <c r="AO39" s="43" t="str">
        <f>IF(ISERROR(HLOOKUP($A39,'Enter data here!'!$C$86:$CN$90,4,FALSE)),"",IF('Enter data here!'!$CP$87=0,"",IF(HLOOKUP($A39,'Enter data here!'!$C$86:$CN$90,4,FALSE)=0,"",(HLOOKUP($A39,'Enter data here!'!$C$86:$CN$90,5,FALSE)))))</f>
        <v/>
      </c>
      <c r="AP39" s="43" t="str">
        <f>IF(ISERROR(HLOOKUP($A39,'Enter data here!'!$C$86:$CN$90,4,FALSE)),"",IF('Enter data here!'!$CP$87=0,"",IF(HLOOKUP($A39,'Enter data here!'!$C$86:$CN$90,4,FALSE)=0,"",(HLOOKUP($A39,'Enter data here!'!$C$86:$CN$90,2,FALSE)))))</f>
        <v/>
      </c>
      <c r="AQ39" s="43" t="str">
        <f>IF(ISERROR(HLOOKUP($A39,'Enter data here!'!$C$86:$CN$90,4,FALSE)),"",IF('Enter data here!'!$CP$87=0,"",IF(HLOOKUP($A39,'Enter data here!'!$C$86:$CN$90,4,FALSE)=0,"",(HLOOKUP($A39,'Enter data here!'!$C$86:$CN$90,4,FALSE)))))</f>
        <v/>
      </c>
      <c r="AR39" s="43" t="str">
        <f>IF(ISERROR(HLOOKUP($A39,'Enter data here!'!$C$91:$CN$95,4,FALSE)),"",IF('Enter data here!'!$CP$92=0,"",IF(HLOOKUP($A39,'Enter data here!'!$C$91:$CN$95,4,FALSE)=0,"",(HLOOKUP($A39,'Enter data here!'!$C$91:$CN$95,5,FALSE)))))</f>
        <v/>
      </c>
      <c r="AS39" s="43" t="str">
        <f>IF(ISERROR(HLOOKUP($A39,'Enter data here!'!$C$91:$CN$95,4,FALSE)),"",IF('Enter data here!'!$CP$92=0,"",IF(HLOOKUP($A39,'Enter data here!'!$C$91:$CN$95,4,FALSE)=0,"",(HLOOKUP($A39,'Enter data here!'!$C$91:$CN$95,2,FALSE)))))</f>
        <v/>
      </c>
      <c r="AT39" s="43" t="str">
        <f>IF(ISERROR(HLOOKUP($A39,'Enter data here!'!$C$91:$CN$95,4,FALSE)),"",IF('Enter data here!'!$CP$92=0,"",IF(HLOOKUP($A39,'Enter data here!'!$C$91:$CN$95,4,FALSE)=0,"",(HLOOKUP($A39,'Enter data here!'!$C$91:$CN$95,4,FALSE)))))</f>
        <v/>
      </c>
      <c r="AU39" s="43" t="str">
        <f>IF(ISERROR(HLOOKUP($A39,'Enter data here!'!$C$96:$CN$100,4,FALSE)),"",IF('Enter data here!'!$CP$97=0,"",IF(HLOOKUP($A39,'Enter data here!'!$C$96:$CN$100,4,FALSE)=0,"",(HLOOKUP($A39,'Enter data here!'!$C$96:$CN$100,5,FALSE)))))</f>
        <v/>
      </c>
      <c r="AV39" s="43" t="str">
        <f>IF(ISERROR(HLOOKUP($A39,'Enter data here!'!$C$96:$CN$100,4,FALSE)),"",IF('Enter data here!'!$CP$97=0,"",IF(HLOOKUP($A39,'Enter data here!'!$C$96:$CN$100,4,FALSE)=0,"",(HLOOKUP($A39,'Enter data here!'!$C$96:$CN$100,2,FALSE)))))</f>
        <v/>
      </c>
      <c r="AW39" s="43" t="str">
        <f>IF(ISERROR(HLOOKUP($A39,'Enter data here!'!$C$96:$CN$100,4,FALSE)),"",IF('Enter data here!'!$CP$97=0,"",IF(HLOOKUP($A39,'Enter data here!'!$C$96:$CN$100,4,FALSE)=0,"",(HLOOKUP($A39,'Enter data here!'!$C$96:$CN$100,4,FALSE)))))</f>
        <v/>
      </c>
      <c r="AX39" s="43" t="str">
        <f>IF(ISERROR(HLOOKUP($A39,'Enter data here!'!$C$101:$CN$105,4,FALSE)),"",IF('Enter data here!'!$CP$102=0,"",IF(HLOOKUP($A39,'Enter data here!'!$C$101:$CN$105,4,FALSE)=0,"",(HLOOKUP($A39,'Enter data here!'!$C$101:$CN$105,5,FALSE)))))</f>
        <v/>
      </c>
      <c r="AY39" s="43" t="str">
        <f>IF(ISERROR(HLOOKUP($A39,'Enter data here!'!$C$101:$CN$105,4,FALSE)),"",IF('Enter data here!'!$CP$102=0,"",IF(HLOOKUP($A39,'Enter data here!'!$C$101:$CN$105,4,FALSE)=0,"",(HLOOKUP($A39,'Enter data here!'!$C$101:$CN$105,2,FALSE)))))</f>
        <v/>
      </c>
      <c r="AZ39" s="43" t="str">
        <f>IF(ISERROR(HLOOKUP($A39,'Enter data here!'!$C$101:$CN$105,4,FALSE)),"",IF('Enter data here!'!$CP$102=0,"",IF(HLOOKUP($A39,'Enter data here!'!$C$101:$CN$105,4,FALSE)=0,"",(HLOOKUP($A39,'Enter data here!'!$C$101:$CN$105,4,FALSE)))))</f>
        <v/>
      </c>
      <c r="BA39" s="43" t="str">
        <f>IF(ISERROR(HLOOKUP($A39,'Enter data here!'!$C$106:$CN$110,4,FALSE)),"",IF('Enter data here!'!$CP$107=0,"",IF(HLOOKUP($A39,'Enter data here!'!$C$106:$CN$110,4,FALSE)=0,"",(HLOOKUP($A39,'Enter data here!'!$C$106:$CN$110,5,FALSE)))))</f>
        <v/>
      </c>
      <c r="BB39" s="43" t="str">
        <f>IF(ISERROR(HLOOKUP($A39,'Enter data here!'!$C$106:$CN$110,4,FALSE)),"",IF('Enter data here!'!$CP$107=0,"",IF(HLOOKUP($A39,'Enter data here!'!$C$106:$CN$110,4,FALSE)=0,"",(HLOOKUP($A39,'Enter data here!'!$C$106:$CN$110,2,FALSE)))))</f>
        <v/>
      </c>
      <c r="BC39" s="43" t="str">
        <f>IF(ISERROR(HLOOKUP($A39,'Enter data here!'!$C$106:$CN$110,4,FALSE)),"",IF('Enter data here!'!$CP$107=0,"",IF(HLOOKUP($A39,'Enter data here!'!$C$106:$CN$110,4,FALSE)=0,"",(HLOOKUP($A39,'Enter data here!'!$C$106:$CN$110,4,FALSE)))))</f>
        <v/>
      </c>
      <c r="BD39" s="43" t="str">
        <f>IF(ISERROR(HLOOKUP($A39,'Enter data here!'!$C$111:$CN$115,4,FALSE)),"",IF('Enter data here!'!$CP$112=0,"",IF(HLOOKUP($A39,'Enter data here!'!$C$111:$CN$115,4,FALSE)=0,"",(HLOOKUP($A39,'Enter data here!'!$C$111:$CN$115,5,FALSE)))))</f>
        <v/>
      </c>
      <c r="BE39" s="43" t="str">
        <f>IF(ISERROR(HLOOKUP($A39,'Enter data here!'!$C$111:$CN$115,4,FALSE)),"",IF('Enter data here!'!$CP$112=0,"",IF(HLOOKUP($A39,'Enter data here!'!$C$111:$CN$115,4,FALSE)=0,"",(HLOOKUP($A39,'Enter data here!'!$C$111:$CN$115,2,FALSE)))))</f>
        <v/>
      </c>
      <c r="BF39" s="43" t="str">
        <f>IF(ISERROR(HLOOKUP($A39,'Enter data here!'!$C$111:$CN$115,4,FALSE)),"",IF('Enter data here!'!$CP$112=0,"",IF(HLOOKUP($A39,'Enter data here!'!$C$111:$CN$115,4,FALSE)=0,"",(HLOOKUP($A39,'Enter data here!'!$C$111:$CN$115,4,FALSE)))))</f>
        <v/>
      </c>
      <c r="BG39" s="43" t="str">
        <f>IF(ISERROR(HLOOKUP($A39,'Enter data here!'!$C$116:$CN$120,4,FALSE)),"",IF('Enter data here!'!$CP$117=0,"",IF(HLOOKUP($A39,'Enter data here!'!$C$116:$CN$120,4,FALSE)=0,"",(HLOOKUP($A39,'Enter data here!'!$C$116:$CN$120,5,FALSE)))))</f>
        <v/>
      </c>
      <c r="BH39" s="53" t="str">
        <f>IF(ISERROR(HLOOKUP($A39,'Enter data here!'!$C$116:$CN$120,4,FALSE)),"",IF('Enter data here!'!$CP$117=0,"",IF(HLOOKUP($A39,'Enter data here!'!$C$116:$CN$120,4,FALSE)=0,"",(HLOOKUP($A39,'Enter data here!'!$C$116:$CN$120,2,FALSE)))))</f>
        <v/>
      </c>
      <c r="BI39" s="53" t="str">
        <f>IF(ISERROR(HLOOKUP($A39,'Enter data here!'!$C$116:$CN$120,4,FALSE)),"",IF('Enter data here!'!$CP$117=0,"",IF(HLOOKUP($A39,'Enter data here!'!$C$116:$CN$120,4,FALSE)=0,"",(HLOOKUP($A39,'Enter data here!'!$C$116:$CN$120,4,FALSE)))))</f>
        <v/>
      </c>
      <c r="BJ39" s="53" t="str">
        <f>IF(ISERROR(HLOOKUP($A39,'Enter data here!'!$C$121:$CN$125,4,FALSE)),"",IF('Enter data here!'!$CP$122=0,"",IF(HLOOKUP($A39,'Enter data here!'!$C$121:$CN$125,4,FALSE)=0,"",(HLOOKUP($A39,'Enter data here!'!$C$121:$CN$125,5,FALSE)))))</f>
        <v/>
      </c>
      <c r="BK39" s="53" t="str">
        <f>IF(ISERROR(HLOOKUP($A39,'Enter data here!'!$C$121:$CN$125,4,FALSE)),"",IF('Enter data here!'!$CP$122=0,"",IF(HLOOKUP($A39,'Enter data here!'!$C$121:$CN$125,4,FALSE)=0,"",(HLOOKUP($A39,'Enter data here!'!$C$121:$CN$125,2,FALSE)))))</f>
        <v/>
      </c>
      <c r="BL39" s="53" t="str">
        <f>IF(ISERROR(HLOOKUP($A39,'Enter data here!'!$C$121:$CN$125,4,FALSE)),"",IF('Enter data here!'!$CP$122=0,"",IF(HLOOKUP($A39,'Enter data here!'!$C$121:$CN$125,4,FALSE)=0,"",(HLOOKUP($A39,'Enter data here!'!$C$121:$CN$125,4,FALSE)))))</f>
        <v/>
      </c>
      <c r="BM39" s="53" t="str">
        <f>IF(ISERROR(HLOOKUP($A39,'Enter data here!'!$C$126:$CN$130,4,FALSE)),"",IF('Enter data here!'!$CP$127=0,"",IF(HLOOKUP($A39,'Enter data here!'!$C$126:$CN$130,4,FALSE)=0,"",(HLOOKUP($A39,'Enter data here!'!$C$126:$CN$130,5,FALSE)))))</f>
        <v/>
      </c>
      <c r="BN39" s="53" t="str">
        <f>IF(ISERROR(HLOOKUP($A39,'Enter data here!'!$C$126:$CN$130,4,FALSE)),"",IF('Enter data here!'!$CP$127=0,"",IF(HLOOKUP($A39,'Enter data here!'!$C$126:$CN$130,4,FALSE)=0,"",(HLOOKUP($A39,'Enter data here!'!$C$126:$CN$130,2,FALSE)))))</f>
        <v/>
      </c>
      <c r="BO39" s="53" t="str">
        <f>IF(ISERROR(HLOOKUP($A39,'Enter data here!'!$C$126:$CN$130,4,FALSE)),"",IF('Enter data here!'!$CP$127=0,"",IF(HLOOKUP($A39,'Enter data here!'!$C$126:$CN$130,4,FALSE)=0,"",(HLOOKUP($A39,'Enter data here!'!$C$126:$CN$130,4,FALSE)))))</f>
        <v/>
      </c>
      <c r="BP39" s="53" t="str">
        <f>IF(ISERROR(HLOOKUP($A39,'Enter data here!'!$C$131:$CN$135,4,FALSE)),"",IF('Enter data here!'!$CP$132=0,"",IF(HLOOKUP($A39,'Enter data here!'!$C$131:$CN$135,4,FALSE)=0,"",(HLOOKUP($A39,'Enter data here!'!$C$131:$CN$135,5,FALSE)))))</f>
        <v/>
      </c>
      <c r="BQ39" s="53" t="str">
        <f>IF(ISERROR(HLOOKUP($A39,'Enter data here!'!$C$131:$CN$135,4,FALSE)),"",IF('Enter data here!'!$CP$132=0,"",IF(HLOOKUP($A39,'Enter data here!'!$C$131:$CN$135,4,FALSE)=0,"",(HLOOKUP($A39,'Enter data here!'!$C$131:$CN$135,2,FALSE)))))</f>
        <v/>
      </c>
      <c r="BR39" s="53" t="str">
        <f>IF(ISERROR(HLOOKUP($A39,'Enter data here!'!$C$131:$CN$135,4,FALSE)),"",IF('Enter data here!'!$CP$132=0,"",IF(HLOOKUP($A39,'Enter data here!'!$C$131:$CN$135,4,FALSE)=0,"",(HLOOKUP($A39,'Enter data here!'!$C$131:$CN$135,4,FALSE)))))</f>
        <v/>
      </c>
      <c r="BS39" s="53" t="str">
        <f>IF(ISERROR(HLOOKUP($A39,'Enter data here!'!$C$136:$CN$140,4,FALSE)),"",IF('Enter data here!'!$CP$137=0,"",IF(HLOOKUP($A39,'Enter data here!'!$C$136:$CN$140,4,FALSE)=0,"",(HLOOKUP($A39,'Enter data here!'!$C$136:$CN$140,5,FALSE)))))</f>
        <v/>
      </c>
      <c r="BT39" s="53" t="str">
        <f>IF(ISERROR(HLOOKUP($A39,'Enter data here!'!$C$136:$CN$140,4,FALSE)),"",IF('Enter data here!'!$CP$137=0,"",IF(HLOOKUP($A39,'Enter data here!'!$C$136:$CN$140,4,FALSE)=0,"",(HLOOKUP($A39,'Enter data here!'!$C$136:$CN$140,2,FALSE)))))</f>
        <v/>
      </c>
      <c r="BU39" s="53" t="str">
        <f>IF(ISERROR(HLOOKUP($A39,'Enter data here!'!$C$136:$CN$140,4,FALSE)),"",IF('Enter data here!'!$CP$137=0,"",IF(HLOOKUP($A39,'Enter data here!'!$C$136:$CN$140,4,FALSE)=0,"",(HLOOKUP($A39,'Enter data here!'!$C$136:$CN$140,4,FALSE)))))</f>
        <v/>
      </c>
      <c r="BV39" s="53" t="str">
        <f>IF(ISERROR(HLOOKUP($A39,'Enter data here!'!$C$141:$CN$145,4,FALSE)),"",IF('Enter data here!'!$CP$142=0,"",IF(HLOOKUP($A39,'Enter data here!'!$C$141:$CN$145,4,FALSE)=0,"",(HLOOKUP($A39,'Enter data here!'!$C$141:$CN$145,5,FALSE)))))</f>
        <v/>
      </c>
      <c r="BW39" s="53" t="str">
        <f>IF(ISERROR(HLOOKUP($A39,'Enter data here!'!$C$141:$CN$145,4,FALSE)),"",IF('Enter data here!'!$CP$142=0,"",IF(HLOOKUP($A39,'Enter data here!'!$C$141:$CN$145,4,FALSE)=0,"",(HLOOKUP($A39,'Enter data here!'!$C$141:$CN$145,2,FALSE)))))</f>
        <v/>
      </c>
      <c r="BX39" s="53" t="str">
        <f>IF(ISERROR(HLOOKUP($A39,'Enter data here!'!$C$141:$CN$145,4,FALSE)),"",IF('Enter data here!'!$CP$142=0,"",IF(HLOOKUP($A39,'Enter data here!'!$C$141:$CN$145,4,FALSE)=0,"",(HLOOKUP($A39,'Enter data here!'!$C$141:$CN$145,4,FALSE)))))</f>
        <v/>
      </c>
      <c r="BY39" s="53" t="str">
        <f>IF(ISERROR(HLOOKUP($A39,'Enter data here!'!$C$146:$CN$150,4,FALSE)),"",IF('Enter data here!'!$CP$147=0,"",IF(HLOOKUP($A39,'Enter data here!'!$C$146:$CN$150,4,FALSE)=0,"",(HLOOKUP($A39,'Enter data here!'!$C$146:$CN$150,5,FALSE)))))</f>
        <v/>
      </c>
      <c r="BZ39" s="53" t="str">
        <f>IF(ISERROR(HLOOKUP($A39,'Enter data here!'!$C$146:$CN$150,4,FALSE)),"",IF('Enter data here!'!$CP$147=0,"",IF(HLOOKUP($A39,'Enter data here!'!$C$146:$CN$150,4,FALSE)=0,"",(HLOOKUP($A39,'Enter data here!'!$C$146:$CN$150,2,FALSE)))))</f>
        <v/>
      </c>
      <c r="CA39" s="53" t="str">
        <f>IF(ISERROR(HLOOKUP($A39,'Enter data here!'!$C$146:$CN$150,4,FALSE)),"",IF('Enter data here!'!$CP$147=0,"",IF(HLOOKUP($A39,'Enter data here!'!$C$146:$CN$150,4,FALSE)=0,"",(HLOOKUP($A39,'Enter data here!'!$C$146:$CN$150,4,FALSE)))))</f>
        <v/>
      </c>
      <c r="CB39" s="53" t="str">
        <f>IF(ISERROR(HLOOKUP($A39,'Enter data here!'!$C$151:$CN$155,4,FALSE)),"",IF('Enter data here!'!$CP$152=0,"",IF(HLOOKUP($A39,'Enter data here!'!$C$151:$CN$155,4,FALSE)=0,"",(HLOOKUP($A39,'Enter data here!'!$C$151:$CN$155,5,FALSE)))))</f>
        <v/>
      </c>
      <c r="CC39" s="53" t="str">
        <f>IF(ISERROR(HLOOKUP($A39,'Enter data here!'!$C$151:$CN$155,4,FALSE)),"",IF('Enter data here!'!$CP$152=0,"",IF(HLOOKUP($A39,'Enter data here!'!$C$151:$CN$155,4,FALSE)=0,"",(HLOOKUP($A39,'Enter data here!'!$C$151:$CN$155,2,FALSE)))))</f>
        <v/>
      </c>
      <c r="CD39" s="53" t="str">
        <f>IF(ISERROR(HLOOKUP($A39,'Enter data here!'!$C$151:$CN$155,4,FALSE)),"",IF('Enter data here!'!$CP$152=0,"",IF(HLOOKUP($A39,'Enter data here!'!$C$151:$CN$155,4,FALSE)=0,"",(HLOOKUP($A39,'Enter data here!'!$C$151:$CN$155,4,FALSE)))))</f>
        <v/>
      </c>
      <c r="CE39" s="53" t="str">
        <f>IF(ISERROR(HLOOKUP($A39,'Enter data here!'!$C$156:$CN$160,4,FALSE)),"",IF('Enter data here!'!$CP$157=0,"",IF(HLOOKUP($A39,'Enter data here!'!$C$156:$CN$160,4,FALSE)=0,"",(HLOOKUP($A39,'Enter data here!'!$C$156:$CN$160,5,FALSE)))))</f>
        <v/>
      </c>
      <c r="CF39" s="53" t="str">
        <f>IF(ISERROR(HLOOKUP($A39,'Enter data here!'!$C$156:$CN$160,4,FALSE)),"",IF('Enter data here!'!$CP$157=0,"",IF(HLOOKUP($A39,'Enter data here!'!$C$156:$CN$160,4,FALSE)=0,"",(HLOOKUP($A39,'Enter data here!'!$C$156:$CN$160,2,FALSE)))))</f>
        <v/>
      </c>
      <c r="CG39" s="53" t="str">
        <f>IF(ISERROR(HLOOKUP($A39,'Enter data here!'!$C$156:$CN$160,4,FALSE)),"",IF('Enter data here!'!$CP$157=0,"",IF(HLOOKUP($A39,'Enter data here!'!$C$156:$CN$160,4,FALSE)=0,"",(HLOOKUP($A39,'Enter data here!'!$C$156:$CN$160,4,FALSE)))))</f>
        <v/>
      </c>
      <c r="CH39" s="53" t="str">
        <f>IF(ISERROR(HLOOKUP($A39,'Enter data here!'!$C$161:$CN$165,4,FALSE)),"",IF('Enter data here!'!$CP$162=0,"",IF(HLOOKUP($A39,'Enter data here!'!$C$161:$CN$165,4,FALSE)=0,"",(HLOOKUP($A39,'Enter data here!'!$C$161:$CN$165,5,FALSE)))))</f>
        <v/>
      </c>
      <c r="CI39" s="53" t="str">
        <f>IF(ISERROR(HLOOKUP($A39,'Enter data here!'!$C$161:$CN$165,4,FALSE)),"",IF('Enter data here!'!$CP$162=0,"",IF(HLOOKUP($A39,'Enter data here!'!$C$161:$CN$165,4,FALSE)=0,"",(HLOOKUP($A39,'Enter data here!'!$C$161:$CN$165,2,FALSE)))))</f>
        <v/>
      </c>
      <c r="CJ39" s="53" t="str">
        <f>IF(ISERROR(HLOOKUP($A39,'Enter data here!'!$C$161:$CN$165,4,FALSE)),"",IF('Enter data here!'!$CP$162=0,"",IF(HLOOKUP($A39,'Enter data here!'!$C$161:$CN$165,4,FALSE)=0,"",(HLOOKUP($A39,'Enter data here!'!$C$161:$CN$165,4,FALSE)))))</f>
        <v/>
      </c>
      <c r="CK39" s="53" t="str">
        <f>IF(ISERROR(HLOOKUP($A39,'Enter data here!'!$C$166:$CN$170,4,FALSE)),"",IF('Enter data here!'!$CP$167=0,"",IF(HLOOKUP($A39,'Enter data here!'!$C$166:$CN$170,4,FALSE)=0,"",(HLOOKUP($A39,'Enter data here!'!$C$166:$CN$170,5,FALSE)))))</f>
        <v/>
      </c>
      <c r="CL39" s="53" t="str">
        <f>IF(ISERROR(HLOOKUP($A39,'Enter data here!'!$C$166:$CN$170,4,FALSE)),"",IF('Enter data here!'!$CP$167=0,"",IF(HLOOKUP($A39,'Enter data here!'!$C$166:$CN$170,4,FALSE)=0,"",(HLOOKUP($A39,'Enter data here!'!$C$166:$CN$170,2,FALSE)))))</f>
        <v/>
      </c>
      <c r="CM39" s="53" t="str">
        <f>IF(ISERROR(HLOOKUP($A39,'Enter data here!'!$C$166:$CN$170,4,FALSE)),"",IF('Enter data here!'!$CP$167=0,"",IF(HLOOKUP($A39,'Enter data here!'!$C$166:$CN$170,4,FALSE)=0,"",(HLOOKUP($A39,'Enter data here!'!$C$166:$CN$170,4,FALSE)))))</f>
        <v/>
      </c>
      <c r="CN39" s="53" t="str">
        <f>IF(ISERROR(HLOOKUP($A39,'Enter data here!'!$C$171:$CN$175,4,FALSE)),"",IF('Enter data here!'!$CP$172=0,"",IF(HLOOKUP($A39,'Enter data here!'!$C$171:$CN$175,4,FALSE)=0,"",(HLOOKUP($A39,'Enter data here!'!$C$171:$CN$175,5,FALSE)))))</f>
        <v/>
      </c>
      <c r="CO39" s="53" t="str">
        <f>IF(ISERROR(HLOOKUP($A39,'Enter data here!'!$C$171:$CN$175,4,FALSE)),"",IF('Enter data here!'!$CP$172=0,"",IF(HLOOKUP($A39,'Enter data here!'!$C$171:$CN$175,4,FALSE)=0,"",(HLOOKUP($A39,'Enter data here!'!$C$171:$CN$175,2,FALSE)))))</f>
        <v/>
      </c>
      <c r="CP39" s="53" t="str">
        <f>IF(ISERROR(HLOOKUP($A39,'Enter data here!'!$C$171:$CN$175,4,FALSE)),"",IF('Enter data here!'!$CP$172=0,"",IF(HLOOKUP($A39,'Enter data here!'!$C$171:$CN$175,4,FALSE)=0,"",(HLOOKUP($A39,'Enter data here!'!$C$171:$CN$175,4,FALSE)))))</f>
        <v/>
      </c>
      <c r="CQ39" s="53" t="str">
        <f>IF(ISERROR(HLOOKUP($A39,'Enter data here!'!$C$176:$CN$180,4,FALSE)),"",IF('Enter data here!'!$CP$177=0,"",IF(HLOOKUP($A39,'Enter data here!'!$C$176:$CN$180,4,FALSE)=0,"",(HLOOKUP($A39,'Enter data here!'!$C$176:$CN$180,5,FALSE)))))</f>
        <v/>
      </c>
      <c r="CR39" s="53" t="str">
        <f>IF(ISERROR(HLOOKUP($A39,'Enter data here!'!$C$176:$CN$180,4,FALSE)),"",IF('Enter data here!'!$CP$177=0,"",IF(HLOOKUP($A39,'Enter data here!'!$C$176:$CN$180,4,FALSE)=0,"",(HLOOKUP($A39,'Enter data here!'!$C$176:$CN$180,2,FALSE)))))</f>
        <v/>
      </c>
      <c r="CS39" s="53" t="str">
        <f>IF(ISERROR(HLOOKUP($A39,'Enter data here!'!$C$176:$CN$180,4,FALSE)),"",IF('Enter data here!'!$CP$177=0,"",IF(HLOOKUP($A39,'Enter data here!'!$C$176:$CN$180,4,FALSE)=0,"",(HLOOKUP($A39,'Enter data here!'!$C$176:$CN$180,4,FALSE)))))</f>
        <v/>
      </c>
      <c r="CT39" s="53" t="str">
        <f>IF(ISERROR(HLOOKUP($A39,'Enter data here!'!$C$181:$CN$185,4,FALSE)),"",IF('Enter data here!'!$CP$182=0,"",IF(HLOOKUP($A39,'Enter data here!'!$C$181:$CN$185,4,FALSE)=0,"",(HLOOKUP($A39,'Enter data here!'!$C$181:$CN$185,5,FALSE)))))</f>
        <v/>
      </c>
      <c r="CU39" s="53" t="str">
        <f>IF(ISERROR(HLOOKUP($A39,'Enter data here!'!$C$181:$CN$185,4,FALSE)),"",IF('Enter data here!'!$CP$182=0,"",IF(HLOOKUP($A39,'Enter data here!'!$C$181:$CN$185,4,FALSE)=0,"",(HLOOKUP($A39,'Enter data here!'!$C$181:$CN$185,2,FALSE)))))</f>
        <v/>
      </c>
      <c r="CV39" s="53" t="str">
        <f>IF(ISERROR(HLOOKUP($A39,'Enter data here!'!$C$181:$CN$185,4,FALSE)),"",IF('Enter data here!'!$CP$182=0,"",IF(HLOOKUP($A39,'Enter data here!'!$C$181:$CN$185,4,FALSE)=0,"",(HLOOKUP($A39,'Enter data here!'!$C$181:$CN$185,4,FALSE)))))</f>
        <v/>
      </c>
      <c r="CW39" s="53" t="str">
        <f>IF(ISERROR(HLOOKUP($A39,'Enter data here!'!$C$186:$CN$190,4,FALSE)),"",IF('Enter data here!'!$CP$187=0,"",IF(HLOOKUP($A39,'Enter data here!'!$C$186:$CN$190,4,FALSE)=0,"",(HLOOKUP($A39,'Enter data here!'!$C$186:$CN$190,5,FALSE)))))</f>
        <v/>
      </c>
      <c r="CX39" s="53" t="str">
        <f>IF(ISERROR(HLOOKUP($A39,'Enter data here!'!$C$186:$CN$190,4,FALSE)),"",IF('Enter data here!'!$CP$187=0,"",IF(HLOOKUP($A39,'Enter data here!'!$C$186:$CN$190,4,FALSE)=0,"",(HLOOKUP($A39,'Enter data here!'!$C$186:$CN$190,2,FALSE)))))</f>
        <v/>
      </c>
      <c r="CY39" s="53" t="str">
        <f>IF(ISERROR(HLOOKUP($A39,'Enter data here!'!$C$186:$CN$190,4,FALSE)),"",IF('Enter data here!'!$CP$187=0,"",IF(HLOOKUP($A39,'Enter data here!'!$C$186:$CN$190,4,FALSE)=0,"",(HLOOKUP($A39,'Enter data here!'!$C$186:$CN$190,4,FALSE)))))</f>
        <v/>
      </c>
      <c r="CZ39" s="53" t="str">
        <f>IF(ISERROR(HLOOKUP($A39,'Enter data here!'!$C$191:$CN$195,4,FALSE)),"",IF('Enter data here!'!$CP$192=0,"",IF(HLOOKUP($A39,'Enter data here!'!$C$191:$CN$195,4,FALSE)=0,"",(HLOOKUP($A39,'Enter data here!'!$C$191:$CN$195,5,FALSE)))))</f>
        <v/>
      </c>
      <c r="DA39" s="53" t="str">
        <f>IF(ISERROR(HLOOKUP($A39,'Enter data here!'!$C$191:$CN$195,4,FALSE)),"",IF('Enter data here!'!$CP$192=0,"",IF(HLOOKUP($A39,'Enter data here!'!$C$191:$CN$195,4,FALSE)=0,"",(HLOOKUP($A39,'Enter data here!'!$C$191:$CN$195,2,FALSE)))))</f>
        <v/>
      </c>
      <c r="DB39" s="53" t="str">
        <f>IF(ISERROR(HLOOKUP($A39,'Enter data here!'!$C$191:$CN$195,4,FALSE)),"",IF('Enter data here!'!$CP$192=0,"",IF(HLOOKUP($A39,'Enter data here!'!$C$191:$CN$195,4,FALSE)=0,"",(HLOOKUP($A39,'Enter data here!'!$C$191:$CN$195,4,FALSE)))))</f>
        <v/>
      </c>
      <c r="DC39" s="53" t="str">
        <f>IF(ISERROR(HLOOKUP($A39,'Enter data here!'!$C$196:$CN$200,4,FALSE)),"",IF('Enter data here!'!$CP$197=0,"",IF(HLOOKUP($A39,'Enter data here!'!$C$196:$CN$200,4,FALSE)=0,"",(HLOOKUP($A39,'Enter data here!'!$C$196:$CN$200,5,FALSE)))))</f>
        <v/>
      </c>
      <c r="DD39" s="53" t="str">
        <f>IF(ISERROR(HLOOKUP($A39,'Enter data here!'!$C$196:$CN$200,4,FALSE)),"",IF('Enter data here!'!$CP$197=0,"",IF(HLOOKUP($A39,'Enter data here!'!$C$196:$CN$200,4,FALSE)=0,"",(HLOOKUP($A39,'Enter data here!'!$C$196:$CN$200,2,FALSE)))))</f>
        <v/>
      </c>
      <c r="DE39" s="53" t="str">
        <f>IF(ISERROR(HLOOKUP($A39,'Enter data here!'!$C$196:$CN$200,4,FALSE)),"",IF('Enter data here!'!$CP$197=0,"",IF(HLOOKUP($A39,'Enter data here!'!$C$196:$CN$200,4,FALSE)=0,"",(HLOOKUP($A39,'Enter data here!'!$C$196:$CN$200,4,FALSE)))))</f>
        <v/>
      </c>
      <c r="DF39" s="53" t="str">
        <f>IF(ISERROR(HLOOKUP($A39,'Enter data here!'!$C$201:$CN$205,4,FALSE)),"",IF('Enter data here!'!$CP$202=0,"",IF(HLOOKUP($A39,'Enter data here!'!$C$201:$CN$205,4,FALSE)=0,"",(HLOOKUP($A39,'Enter data here!'!$C$201:$CN$205,5,FALSE)))))</f>
        <v/>
      </c>
      <c r="DG39" s="53" t="str">
        <f>IF(ISERROR(HLOOKUP($A39,'Enter data here!'!$C$201:$CN$205,4,FALSE)),"",IF('Enter data here!'!$CP$202=0,"",IF(HLOOKUP($A39,'Enter data here!'!$C$201:$CN$205,4,FALSE)=0,"",(HLOOKUP($A39,'Enter data here!'!$C$201:$CN$205,2,FALSE)))))</f>
        <v/>
      </c>
      <c r="DH39" s="53" t="str">
        <f>IF(ISERROR(HLOOKUP($A39,'Enter data here!'!$C$201:$CN$205,4,FALSE)),"",IF('Enter data here!'!$CP$202=0,"",IF(HLOOKUP($A39,'Enter data here!'!$C$201:$CN$205,4,FALSE)=0,"",(HLOOKUP($A39,'Enter data here!'!$C$201:$CN$205,4,FALSE)))))</f>
        <v/>
      </c>
      <c r="DI39" s="53" t="str">
        <f>IF(ISERROR(HLOOKUP($A39,'Enter data here!'!$C$206:$CN$210,4,FALSE)),"",IF('Enter data here!'!$CP$207=0,"",IF(HLOOKUP($A39,'Enter data here!'!$C$206:$CN$210,4,FALSE)=0,"",(HLOOKUP($A39,'Enter data here!'!$C$206:$CN$210,5,FALSE)))))</f>
        <v/>
      </c>
      <c r="DJ39" s="53" t="str">
        <f>IF(ISERROR(HLOOKUP($A39,'Enter data here!'!$C$206:$CN$210,4,FALSE)),"",IF('Enter data here!'!$CP$207=0,"",IF(HLOOKUP($A39,'Enter data here!'!$C$206:$CN$210,4,FALSE)=0,"",(HLOOKUP($A39,'Enter data here!'!$C$206:$CN$210,2,FALSE)))))</f>
        <v/>
      </c>
      <c r="DK39" s="53" t="str">
        <f>IF(ISERROR(HLOOKUP($A39,'Enter data here!'!$C$206:$CN$210,4,FALSE)),"",IF('Enter data here!'!$CP$207=0,"",IF(HLOOKUP($A39,'Enter data here!'!$C$206:$CN$210,4,FALSE)=0,"",(HLOOKUP($A39,'Enter data here!'!$C$206:$CN$210,4,FALSE)))))</f>
        <v/>
      </c>
      <c r="DL39" s="53" t="str">
        <f>IF(ISERROR(HLOOKUP($A39,'Enter data here!'!$C$211:$CN$215,4,FALSE)),"",IF('Enter data here!'!$CP$212=0,"",IF(HLOOKUP($A39,'Enter data here!'!$C$211:$CN$215,4,FALSE)=0,"",(HLOOKUP($A39,'Enter data here!'!$C$211:$CN$215,5,FALSE)))))</f>
        <v/>
      </c>
      <c r="DM39" s="53" t="str">
        <f>IF(ISERROR(HLOOKUP($A39,'Enter data here!'!$C$211:$CN$215,4,FALSE)),"",IF('Enter data here!'!$CP$212=0,"",IF(HLOOKUP($A39,'Enter data here!'!$C$211:$CN$215,4,FALSE)=0,"",(HLOOKUP($A39,'Enter data here!'!$C$211:$CN$215,2,FALSE)))))</f>
        <v/>
      </c>
      <c r="DN39" s="53" t="str">
        <f>IF(ISERROR(HLOOKUP($A39,'Enter data here!'!$C$211:$CN$215,4,FALSE)),"",IF('Enter data here!'!$CP$212=0,"",IF(HLOOKUP($A39,'Enter data here!'!$C$211:$CN$215,4,FALSE)=0,"",(HLOOKUP($A39,'Enter data here!'!$C$211:$CN$215,4,FALSE)))))</f>
        <v/>
      </c>
      <c r="DO39" s="53" t="str">
        <f>IF(ISERROR(HLOOKUP($A39,'Enter data here!'!$C$216:$CN$220,4,FALSE)),"",IF('Enter data here!'!$CP$217=0,"",IF(HLOOKUP($A39,'Enter data here!'!$C$216:$CN$220,4,FALSE)=0,"",(HLOOKUP($A39,'Enter data here!'!$C$216:$CN$220,5,FALSE)))))</f>
        <v/>
      </c>
      <c r="DP39" s="53" t="str">
        <f>IF(ISERROR(HLOOKUP($A39,'Enter data here!'!$C$216:$CN$220,4,FALSE)),"",IF('Enter data here!'!$CP$217=0,"",IF(HLOOKUP($A39,'Enter data here!'!$C$216:$CN$220,4,FALSE)=0,"",(HLOOKUP($A39,'Enter data here!'!$C$216:$CN$220,2,FALSE)))))</f>
        <v/>
      </c>
      <c r="DQ39" s="53" t="str">
        <f>IF(ISERROR(HLOOKUP($A39,'Enter data here!'!$C$216:$CN$220,4,FALSE)),"",IF('Enter data here!'!$CP$217=0,"",IF(HLOOKUP($A39,'Enter data here!'!$C$216:$CN$220,4,FALSE)=0,"",(HLOOKUP($A39,'Enter data here!'!$C$216:$CN$220,4,FALSE)))))</f>
        <v/>
      </c>
      <c r="DR39" s="53" t="str">
        <f>IF(ISERROR(HLOOKUP($A39,'Enter data here!'!$C$221:$CN$225,4,FALSE)),"",IF('Enter data here!'!$CP$222=0,"",IF(HLOOKUP($A39,'Enter data here!'!$C$221:$CN$225,4,FALSE)=0,"",(HLOOKUP($A39,'Enter data here!'!$C$221:$CN$225,5,FALSE)))))</f>
        <v/>
      </c>
      <c r="DS39" s="53" t="str">
        <f>IF(ISERROR(HLOOKUP($A39,'Enter data here!'!$C$221:$CN$225,4,FALSE)),"",IF('Enter data here!'!$CP$222=0,"",IF(HLOOKUP($A39,'Enter data here!'!$C$221:$CN$225,4,FALSE)=0,"",(HLOOKUP($A39,'Enter data here!'!$C$221:$CN$225,2,FALSE)))))</f>
        <v/>
      </c>
      <c r="DT39" s="53" t="str">
        <f>IF(ISERROR(HLOOKUP($A39,'Enter data here!'!$C$221:$CN$225,4,FALSE)),"",IF('Enter data here!'!$CP$222=0,"",IF(HLOOKUP($A39,'Enter data here!'!$C$221:$CN$225,4,FALSE)=0,"",(HLOOKUP($A39,'Enter data here!'!$C$221:$CN$225,4,FALSE)))))</f>
        <v/>
      </c>
    </row>
    <row r="40" spans="1:124">
      <c r="A40" s="13">
        <v>31</v>
      </c>
      <c r="B40" s="43" t="str">
        <f>IF(ISERROR(HLOOKUP($A40,'Enter data here!'!$C$21:$CN$25,4,FALSE)),"",IF('Enter data here!'!$CP$22=0,"",IF(HLOOKUP($A40,'Enter data here!'!$C$21:$CN$25,4,FALSE)=0,"",(HLOOKUP($A40,'Enter data here!'!$C$21:$CN$25,5,FALSE)))))</f>
        <v/>
      </c>
      <c r="C40" s="43" t="str">
        <f>IF(ISERROR(HLOOKUP($A40,'Enter data here!'!$C$21:$CN$25,4,FALSE)),"",IF('Enter data here!'!$CP$22=0,"",IF(HLOOKUP($A40,'Enter data here!'!$C$21:$CN$25,4,FALSE)=0,"",(HLOOKUP($A40,'Enter data here!'!$C$21:$CN$25,2,FALSE)))))</f>
        <v/>
      </c>
      <c r="D40" s="43" t="str">
        <f>IF(ISERROR(HLOOKUP($A40,'Enter data here!'!$C$21:$CN$25,4,FALSE)),"",IF('Enter data here!'!$CP$22=0,"",IF(HLOOKUP($A40,'Enter data here!'!$C$21:$CN$25,4,FALSE)=0,"",(HLOOKUP($A40,'Enter data here!'!$C$21:$CN$25,4,FALSE)))))</f>
        <v/>
      </c>
      <c r="E40" s="43" t="str">
        <f ca="1">IF(ISERROR(HLOOKUP($A40,'Enter data here!'!$C$26:$CN$30,4,FALSE)),"",IF('Enter data here!'!$CP$27=0,"",IF(HLOOKUP($A40,'Enter data here!'!$C$26:$CN$30,4,FALSE)=0,"",(HLOOKUP($A40,'Enter data here!'!$C$26:$CN$30,5,FALSE)))))</f>
        <v>Allen Elliott</v>
      </c>
      <c r="F40" s="43">
        <f ca="1">IF(ISERROR(HLOOKUP($A40,'Enter data here!'!$C$26:$CN$30,4,FALSE)),"",IF('Enter data here!'!$CP$27=0,"",IF(HLOOKUP($A40,'Enter data here!'!$C$26:$CN$30,4,FALSE)=0,"",(HLOOKUP($A40,'Enter data here!'!$C$26:$CN$30,2,FALSE)))))</f>
        <v>50.8</v>
      </c>
      <c r="G40" s="43">
        <f ca="1">IF(ISERROR(HLOOKUP($A40,'Enter data here!'!$C$26:$CN$30,4,FALSE)),"",IF('Enter data here!'!$CP$27=0,"",IF(HLOOKUP($A40,'Enter data here!'!$C$26:$CN$30,4,FALSE)=0,"",(HLOOKUP($A40,'Enter data here!'!$C$26:$CN$30,4,FALSE)))))</f>
        <v>733.66141732283279</v>
      </c>
      <c r="H40" s="43" t="str">
        <f ca="1">IF(ISERROR(HLOOKUP($A40,'Enter data here!'!$C$31:$CN$35,4,FALSE)),"",IF('Enter data here!'!$CP$32=0,"",IF(HLOOKUP($A40,'Enter data here!'!$C$31:$CN$35,4,FALSE)=0,"",(HLOOKUP($A40,'Enter data here!'!$C$31:$CN$35,5,FALSE)))))</f>
        <v>Thomas Deinert</v>
      </c>
      <c r="I40" s="43">
        <f ca="1">IF(ISERROR(HLOOKUP($A40,'Enter data here!'!$C$31:$CN$35,4,FALSE)),"",IF('Enter data here!'!$CP$32=0,"",IF(HLOOKUP($A40,'Enter data here!'!$C$31:$CN$35,4,FALSE)=0,"",(HLOOKUP($A40,'Enter data here!'!$C$31:$CN$35,2,FALSE)))))</f>
        <v>50.91</v>
      </c>
      <c r="J40" s="43">
        <f ca="1">IF(ISERROR(HLOOKUP($A40,'Enter data here!'!$C$31:$CN$35,4,FALSE)),"",IF('Enter data here!'!$CP$32=0,"",IF(HLOOKUP($A40,'Enter data here!'!$C$31:$CN$35,4,FALSE)=0,"",(HLOOKUP($A40,'Enter data here!'!$C$31:$CN$35,4,FALSE)))))</f>
        <v>715.57650756235591</v>
      </c>
      <c r="K40" s="43" t="str">
        <f ca="1">IF(ISERROR(HLOOKUP($A40,'Enter data here!'!$C$36:$CN$40,4,FALSE)),"",IF('Enter data here!'!$CP$37=0,"",IF(HLOOKUP($A40,'Enter data here!'!$C$36:$CN$40,4,FALSE)=0,"",(HLOOKUP($A40,'Enter data here!'!$C$36:$CN$40,5,FALSE)))))</f>
        <v>Ulrich Duttenhofer</v>
      </c>
      <c r="L40" s="43">
        <f ca="1">IF(ISERROR(HLOOKUP($A40,'Enter data here!'!$C$36:$CN$40,4,FALSE)),"",IF('Enter data here!'!$CP$37=0,"",IF(HLOOKUP($A40,'Enter data here!'!$C$36:$CN$40,4,FALSE)=0,"",(HLOOKUP($A40,'Enter data here!'!$C$36:$CN$40,2,FALSE)))))</f>
        <v>51.17</v>
      </c>
      <c r="M40" s="43">
        <f ca="1">IF(ISERROR(HLOOKUP($A40,'Enter data here!'!$C$36:$CN$40,4,FALSE)),"",IF('Enter data here!'!$CP$37=0,"",IF(HLOOKUP($A40,'Enter data here!'!$C$36:$CN$40,4,FALSE)=0,"",(HLOOKUP($A40,'Enter data here!'!$C$36:$CN$40,4,FALSE)))))</f>
        <v>666.60152433065332</v>
      </c>
      <c r="N40" s="43" t="str">
        <f ca="1">IF(ISERROR(HLOOKUP($A40,'Enter data here!'!$C$41:$CN$45,4,FALSE)),"",IF('Enter data here!'!$CP$42=0,"",IF(HLOOKUP($A40,'Enter data here!'!$C$41:$CN$45,4,FALSE)=0,"",(HLOOKUP($A40,'Enter data here!'!$C$41:$CN$45,5,FALSE)))))</f>
        <v>Thomas Deinert</v>
      </c>
      <c r="O40" s="43">
        <f ca="1">IF(ISERROR(HLOOKUP($A40,'Enter data here!'!$C$41:$CN$45,4,FALSE)),"",IF('Enter data here!'!$CP$42=0,"",IF(HLOOKUP($A40,'Enter data here!'!$C$41:$CN$45,4,FALSE)=0,"",(HLOOKUP($A40,'Enter data here!'!$C$41:$CN$45,2,FALSE)))))</f>
        <v>51.83</v>
      </c>
      <c r="P40" s="43">
        <f ca="1">IF(ISERROR(HLOOKUP($A40,'Enter data here!'!$C$41:$CN$45,4,FALSE)),"",IF('Enter data here!'!$CP$42=0,"",IF(HLOOKUP($A40,'Enter data here!'!$C$41:$CN$45,4,FALSE)=0,"",(HLOOKUP($A40,'Enter data here!'!$C$41:$CN$45,4,FALSE)))))</f>
        <v>721.5898128496932</v>
      </c>
      <c r="Q40" s="43" t="str">
        <f ca="1">IF(ISERROR(HLOOKUP($A40,'Enter data here!'!$C$46:$CN$50,4,FALSE)),"",IF('Enter data here!'!$CP$47=0,"",IF(HLOOKUP($A40,'Enter data here!'!$C$46:$CN$50,4,FALSE)=0,"",(HLOOKUP($A40,'Enter data here!'!$C$46:$CN$50,5,FALSE)))))</f>
        <v>Martin Kopp</v>
      </c>
      <c r="R40" s="43">
        <f ca="1">IF(ISERROR(HLOOKUP($A40,'Enter data here!'!$C$46:$CN$50,4,FALSE)),"",IF('Enter data here!'!$CP$47=0,"",IF(HLOOKUP($A40,'Enter data here!'!$C$46:$CN$50,4,FALSE)=0,"",(HLOOKUP($A40,'Enter data here!'!$C$46:$CN$50,2,FALSE)))))</f>
        <v>50.05</v>
      </c>
      <c r="S40" s="43">
        <f ca="1">IF(ISERROR(HLOOKUP($A40,'Enter data here!'!$C$46:$CN$50,4,FALSE)),"",IF('Enter data here!'!$CP$47=0,"",IF(HLOOKUP($A40,'Enter data here!'!$C$46:$CN$50,4,FALSE)=0,"",(HLOOKUP($A40,'Enter data here!'!$C$46:$CN$50,4,FALSE)))))</f>
        <v>783.2167832167712</v>
      </c>
      <c r="T40" s="43" t="str">
        <f ca="1">IF(ISERROR(HLOOKUP($A40,'Enter data here!'!$C$51:$CN$55,4,FALSE)),"",IF('Enter data here!'!$CP$52=0,"",IF(HLOOKUP($A40,'Enter data here!'!$C$51:$CN$55,4,FALSE)=0,"",(HLOOKUP($A40,'Enter data here!'!$C$51:$CN$55,5,FALSE)))))</f>
        <v>Mark Treble</v>
      </c>
      <c r="U40" s="43">
        <f ca="1">IF(ISERROR(HLOOKUP($A40,'Enter data here!'!$C$51:$CN$55,4,FALSE)),"",IF('Enter data here!'!$CP$52=0,"",IF(HLOOKUP($A40,'Enter data here!'!$C$51:$CN$55,4,FALSE)=0,"",(HLOOKUP($A40,'Enter data here!'!$C$51:$CN$55,2,FALSE)))))</f>
        <v>51.99</v>
      </c>
      <c r="V40" s="43">
        <f ca="1">IF(ISERROR(HLOOKUP($A40,'Enter data here!'!$C$51:$CN$55,4,FALSE)),"",IF('Enter data here!'!$CP$52=0,"",IF(HLOOKUP($A40,'Enter data here!'!$C$51:$CN$55,4,FALSE)=0,"",(HLOOKUP($A40,'Enter data here!'!$C$51:$CN$55,4,FALSE)))))</f>
        <v>733.98730525100814</v>
      </c>
      <c r="W40" s="43" t="str">
        <f ca="1">IF(ISERROR(HLOOKUP($A40,'Enter data here!'!$C$56:$CN$60,4,FALSE)),"",IF('Enter data here!'!$CP$57=0,"",IF(HLOOKUP($A40,'Enter data here!'!$C$56:$CN$60,4,FALSE)=0,"",(HLOOKUP($A40,'Enter data here!'!$C$56:$CN$60,5,FALSE)))))</f>
        <v>George Young</v>
      </c>
      <c r="X40" s="43">
        <f ca="1">IF(ISERROR(HLOOKUP($A40,'Enter data here!'!$C$56:$CN$60,4,FALSE)),"",IF('Enter data here!'!$CP$57=0,"",IF(HLOOKUP($A40,'Enter data here!'!$C$56:$CN$60,4,FALSE)=0,"",(HLOOKUP($A40,'Enter data here!'!$C$56:$CN$60,2,FALSE)))))</f>
        <v>53.26</v>
      </c>
      <c r="Y40" s="43">
        <f ca="1">IF(ISERROR(HLOOKUP($A40,'Enter data here!'!$C$56:$CN$60,4,FALSE)),"",IF('Enter data here!'!$CP$57=0,"",IF(HLOOKUP($A40,'Enter data here!'!$C$56:$CN$60,4,FALSE)=0,"",(HLOOKUP($A40,'Enter data here!'!$C$56:$CN$60,4,FALSE)))))</f>
        <v>694.51746150957024</v>
      </c>
      <c r="Z40" s="43" t="str">
        <f>IF(ISERROR(HLOOKUP($A40,'Enter data here!'!$C$61:$CN$65,4,FALSE)),"",IF('Enter data here!'!$CP$62=0,"",IF(HLOOKUP($A40,'Enter data here!'!$C$61:$CN$65,4,FALSE)=0,"",(HLOOKUP($A40,'Enter data here!'!$C$61:$CN$65,5,FALSE)))))</f>
        <v/>
      </c>
      <c r="AA40" s="43" t="str">
        <f>IF(ISERROR(HLOOKUP($A40,'Enter data here!'!$C$61:$CN$65,4,FALSE)),"",IF('Enter data here!'!$CP$62=0,"",IF(HLOOKUP($A40,'Enter data here!'!$C$61:$CN$65,4,FALSE)=0,"",(HLOOKUP($A40,'Enter data here!'!$C$61:$CN$65,2,FALSE)))))</f>
        <v/>
      </c>
      <c r="AB40" s="43" t="str">
        <f>IF(ISERROR(HLOOKUP($A40,'Enter data here!'!$C$61:$CN$65,4,FALSE)),"",IF('Enter data here!'!$CP$62=0,"",IF(HLOOKUP($A40,'Enter data here!'!$C$61:$CN$65,4,FALSE)=0,"",(HLOOKUP($A40,'Enter data here!'!$C$61:$CN$65,4,FALSE)))))</f>
        <v/>
      </c>
      <c r="AC40" s="43" t="str">
        <f>IF(ISERROR(HLOOKUP($A40,'Enter data here!'!$C$66:$CN$70,4,FALSE)),"",IF('Enter data here!'!$CP$67=0,"",IF(HLOOKUP($A40,'Enter data here!'!$C$66:$CN$70,4,FALSE)=0,"",(HLOOKUP($A40,'Enter data here!'!$C$66:$CN$70,5,FALSE)))))</f>
        <v/>
      </c>
      <c r="AD40" s="43" t="str">
        <f>IF(ISERROR(HLOOKUP($A40,'Enter data here!'!$C$66:$CN$70,4,FALSE)),"",IF('Enter data here!'!$CP$67=0,"",IF(HLOOKUP($A40,'Enter data here!'!$C$66:$CN$70,4,FALSE)=0,"",(HLOOKUP($A40,'Enter data here!'!$C$66:$CN$70,2,FALSE)))))</f>
        <v/>
      </c>
      <c r="AE40" s="43" t="str">
        <f>IF(ISERROR(HLOOKUP($A40,'Enter data here!'!$C$66:$CN$70,4,FALSE)),"",IF('Enter data here!'!$CP$67=0,"",IF(HLOOKUP($A40,'Enter data here!'!$C$66:$CN$70,4,FALSE)=0,"",(HLOOKUP($A40,'Enter data here!'!$C$66:$CN$70,4,FALSE)))))</f>
        <v/>
      </c>
      <c r="AF40" s="43" t="str">
        <f>IF(ISERROR(HLOOKUP($A40,'Enter data here!'!$C$71:$CN$75,4,FALSE)),"",IF('Enter data here!'!$CP$72=0,"",IF(HLOOKUP($A40,'Enter data here!'!$C$71:$CN$75,4,FALSE)=0,"",(HLOOKUP($A40,'Enter data here!'!$C$71:$CN$75,5,FALSE)))))</f>
        <v/>
      </c>
      <c r="AG40" s="43" t="str">
        <f>IF(ISERROR(HLOOKUP($A40,'Enter data here!'!$C$71:$CN$75,4,FALSE)),"",IF('Enter data here!'!$CP$72=0,"",IF(HLOOKUP($A40,'Enter data here!'!$C$71:$CN$75,4,FALSE)=0,"",(HLOOKUP($A40,'Enter data here!'!$C$71:$CN$75,2,FALSE)))))</f>
        <v/>
      </c>
      <c r="AH40" s="43" t="str">
        <f>IF(ISERROR(HLOOKUP($A40,'Enter data here!'!$C$71:$CN$75,4,FALSE)),"",IF('Enter data here!'!$CP$72=0,"",IF(HLOOKUP($A40,'Enter data here!'!$C$71:$CN$75,4,FALSE)=0,"",(HLOOKUP($A40,'Enter data here!'!$C$71:$CN$75,4,FALSE)))))</f>
        <v/>
      </c>
      <c r="AI40" s="43" t="str">
        <f>IF(ISERROR(HLOOKUP($A40,'Enter data here!'!$C$76:$CN$80,4,FALSE)),"",IF('Enter data here!'!$CP$77=0,"",IF(HLOOKUP($A40,'Enter data here!'!$C$76:$CN$80,4,FALSE)=0,"",(HLOOKUP($A40,'Enter data here!'!$C$76:$CN$80,5,FALSE)))))</f>
        <v/>
      </c>
      <c r="AJ40" s="43" t="str">
        <f>IF(ISERROR(HLOOKUP($A40,'Enter data here!'!$C$76:$CN$80,4,FALSE)),"",IF('Enter data here!'!$CP$77=0,"",IF(HLOOKUP($A40,'Enter data here!'!$C$76:$CN$80,4,FALSE)=0,"",(HLOOKUP($A40,'Enter data here!'!$C$76:$CN$80,2,FALSE)))))</f>
        <v/>
      </c>
      <c r="AK40" s="43" t="str">
        <f>IF(ISERROR(HLOOKUP($A40,'Enter data here!'!$C$76:$CN$80,4,FALSE)),"",IF('Enter data here!'!$CP$77=0,"",IF(HLOOKUP($A40,'Enter data here!'!$C$76:$CN$80,4,FALSE)=0,"",(HLOOKUP($A40,'Enter data here!'!$C$76:$CN$80,4,FALSE)))))</f>
        <v/>
      </c>
      <c r="AL40" s="43" t="str">
        <f>IF(ISERROR(HLOOKUP($A40,'Enter data here!'!$C$81:$CN$85,4,FALSE)),"",IF('Enter data here!'!$CP$82=0,"",IF(HLOOKUP($A40,'Enter data here!'!$C$81:$CN$85,4,FALSE)=0,"",(HLOOKUP($A40,'Enter data here!'!$C$81:$CN$85,5,FALSE)))))</f>
        <v/>
      </c>
      <c r="AM40" s="43" t="str">
        <f>IF(ISERROR(HLOOKUP($A40,'Enter data here!'!$C$81:$CN$85,4,FALSE)),"",IF('Enter data here!'!$CP$82=0,"",IF(HLOOKUP($A40,'Enter data here!'!$C$81:$CN$85,4,FALSE)=0,"",(HLOOKUP($A40,'Enter data here!'!$C$81:$CN$85,2,FALSE)))))</f>
        <v/>
      </c>
      <c r="AN40" s="43" t="str">
        <f>IF(ISERROR(HLOOKUP($A40,'Enter data here!'!$C$81:$CN$85,4,FALSE)),"",IF('Enter data here!'!$CP$82=0,"",IF(HLOOKUP($A40,'Enter data here!'!$C$81:$CN$85,4,FALSE)=0,"",(HLOOKUP($A40,'Enter data here!'!$C$81:$CN$85,4,FALSE)))))</f>
        <v/>
      </c>
      <c r="AO40" s="43" t="str">
        <f>IF(ISERROR(HLOOKUP($A40,'Enter data here!'!$C$86:$CN$90,4,FALSE)),"",IF('Enter data here!'!$CP$87=0,"",IF(HLOOKUP($A40,'Enter data here!'!$C$86:$CN$90,4,FALSE)=0,"",(HLOOKUP($A40,'Enter data here!'!$C$86:$CN$90,5,FALSE)))))</f>
        <v/>
      </c>
      <c r="AP40" s="43" t="str">
        <f>IF(ISERROR(HLOOKUP($A40,'Enter data here!'!$C$86:$CN$90,4,FALSE)),"",IF('Enter data here!'!$CP$87=0,"",IF(HLOOKUP($A40,'Enter data here!'!$C$86:$CN$90,4,FALSE)=0,"",(HLOOKUP($A40,'Enter data here!'!$C$86:$CN$90,2,FALSE)))))</f>
        <v/>
      </c>
      <c r="AQ40" s="43" t="str">
        <f>IF(ISERROR(HLOOKUP($A40,'Enter data here!'!$C$86:$CN$90,4,FALSE)),"",IF('Enter data here!'!$CP$87=0,"",IF(HLOOKUP($A40,'Enter data here!'!$C$86:$CN$90,4,FALSE)=0,"",(HLOOKUP($A40,'Enter data here!'!$C$86:$CN$90,4,FALSE)))))</f>
        <v/>
      </c>
      <c r="AR40" s="43" t="str">
        <f>IF(ISERROR(HLOOKUP($A40,'Enter data here!'!$C$91:$CN$95,4,FALSE)),"",IF('Enter data here!'!$CP$92=0,"",IF(HLOOKUP($A40,'Enter data here!'!$C$91:$CN$95,4,FALSE)=0,"",(HLOOKUP($A40,'Enter data here!'!$C$91:$CN$95,5,FALSE)))))</f>
        <v/>
      </c>
      <c r="AS40" s="43" t="str">
        <f>IF(ISERROR(HLOOKUP($A40,'Enter data here!'!$C$91:$CN$95,4,FALSE)),"",IF('Enter data here!'!$CP$92=0,"",IF(HLOOKUP($A40,'Enter data here!'!$C$91:$CN$95,4,FALSE)=0,"",(HLOOKUP($A40,'Enter data here!'!$C$91:$CN$95,2,FALSE)))))</f>
        <v/>
      </c>
      <c r="AT40" s="43" t="str">
        <f>IF(ISERROR(HLOOKUP($A40,'Enter data here!'!$C$91:$CN$95,4,FALSE)),"",IF('Enter data here!'!$CP$92=0,"",IF(HLOOKUP($A40,'Enter data here!'!$C$91:$CN$95,4,FALSE)=0,"",(HLOOKUP($A40,'Enter data here!'!$C$91:$CN$95,4,FALSE)))))</f>
        <v/>
      </c>
      <c r="AU40" s="43" t="str">
        <f>IF(ISERROR(HLOOKUP($A40,'Enter data here!'!$C$96:$CN$100,4,FALSE)),"",IF('Enter data here!'!$CP$97=0,"",IF(HLOOKUP($A40,'Enter data here!'!$C$96:$CN$100,4,FALSE)=0,"",(HLOOKUP($A40,'Enter data here!'!$C$96:$CN$100,5,FALSE)))))</f>
        <v/>
      </c>
      <c r="AV40" s="43" t="str">
        <f>IF(ISERROR(HLOOKUP($A40,'Enter data here!'!$C$96:$CN$100,4,FALSE)),"",IF('Enter data here!'!$CP$97=0,"",IF(HLOOKUP($A40,'Enter data here!'!$C$96:$CN$100,4,FALSE)=0,"",(HLOOKUP($A40,'Enter data here!'!$C$96:$CN$100,2,FALSE)))))</f>
        <v/>
      </c>
      <c r="AW40" s="43" t="str">
        <f>IF(ISERROR(HLOOKUP($A40,'Enter data here!'!$C$96:$CN$100,4,FALSE)),"",IF('Enter data here!'!$CP$97=0,"",IF(HLOOKUP($A40,'Enter data here!'!$C$96:$CN$100,4,FALSE)=0,"",(HLOOKUP($A40,'Enter data here!'!$C$96:$CN$100,4,FALSE)))))</f>
        <v/>
      </c>
      <c r="AX40" s="43" t="str">
        <f>IF(ISERROR(HLOOKUP($A40,'Enter data here!'!$C$101:$CN$105,4,FALSE)),"",IF('Enter data here!'!$CP$102=0,"",IF(HLOOKUP($A40,'Enter data here!'!$C$101:$CN$105,4,FALSE)=0,"",(HLOOKUP($A40,'Enter data here!'!$C$101:$CN$105,5,FALSE)))))</f>
        <v/>
      </c>
      <c r="AY40" s="43" t="str">
        <f>IF(ISERROR(HLOOKUP($A40,'Enter data here!'!$C$101:$CN$105,4,FALSE)),"",IF('Enter data here!'!$CP$102=0,"",IF(HLOOKUP($A40,'Enter data here!'!$C$101:$CN$105,4,FALSE)=0,"",(HLOOKUP($A40,'Enter data here!'!$C$101:$CN$105,2,FALSE)))))</f>
        <v/>
      </c>
      <c r="AZ40" s="43" t="str">
        <f>IF(ISERROR(HLOOKUP($A40,'Enter data here!'!$C$101:$CN$105,4,FALSE)),"",IF('Enter data here!'!$CP$102=0,"",IF(HLOOKUP($A40,'Enter data here!'!$C$101:$CN$105,4,FALSE)=0,"",(HLOOKUP($A40,'Enter data here!'!$C$101:$CN$105,4,FALSE)))))</f>
        <v/>
      </c>
      <c r="BA40" s="43" t="str">
        <f>IF(ISERROR(HLOOKUP($A40,'Enter data here!'!$C$106:$CN$110,4,FALSE)),"",IF('Enter data here!'!$CP$107=0,"",IF(HLOOKUP($A40,'Enter data here!'!$C$106:$CN$110,4,FALSE)=0,"",(HLOOKUP($A40,'Enter data here!'!$C$106:$CN$110,5,FALSE)))))</f>
        <v/>
      </c>
      <c r="BB40" s="43" t="str">
        <f>IF(ISERROR(HLOOKUP($A40,'Enter data here!'!$C$106:$CN$110,4,FALSE)),"",IF('Enter data here!'!$CP$107=0,"",IF(HLOOKUP($A40,'Enter data here!'!$C$106:$CN$110,4,FALSE)=0,"",(HLOOKUP($A40,'Enter data here!'!$C$106:$CN$110,2,FALSE)))))</f>
        <v/>
      </c>
      <c r="BC40" s="43" t="str">
        <f>IF(ISERROR(HLOOKUP($A40,'Enter data here!'!$C$106:$CN$110,4,FALSE)),"",IF('Enter data here!'!$CP$107=0,"",IF(HLOOKUP($A40,'Enter data here!'!$C$106:$CN$110,4,FALSE)=0,"",(HLOOKUP($A40,'Enter data here!'!$C$106:$CN$110,4,FALSE)))))</f>
        <v/>
      </c>
      <c r="BD40" s="43" t="str">
        <f>IF(ISERROR(HLOOKUP($A40,'Enter data here!'!$C$111:$CN$115,4,FALSE)),"",IF('Enter data here!'!$CP$112=0,"",IF(HLOOKUP($A40,'Enter data here!'!$C$111:$CN$115,4,FALSE)=0,"",(HLOOKUP($A40,'Enter data here!'!$C$111:$CN$115,5,FALSE)))))</f>
        <v/>
      </c>
      <c r="BE40" s="43" t="str">
        <f>IF(ISERROR(HLOOKUP($A40,'Enter data here!'!$C$111:$CN$115,4,FALSE)),"",IF('Enter data here!'!$CP$112=0,"",IF(HLOOKUP($A40,'Enter data here!'!$C$111:$CN$115,4,FALSE)=0,"",(HLOOKUP($A40,'Enter data here!'!$C$111:$CN$115,2,FALSE)))))</f>
        <v/>
      </c>
      <c r="BF40" s="43" t="str">
        <f>IF(ISERROR(HLOOKUP($A40,'Enter data here!'!$C$111:$CN$115,4,FALSE)),"",IF('Enter data here!'!$CP$112=0,"",IF(HLOOKUP($A40,'Enter data here!'!$C$111:$CN$115,4,FALSE)=0,"",(HLOOKUP($A40,'Enter data here!'!$C$111:$CN$115,4,FALSE)))))</f>
        <v/>
      </c>
      <c r="BG40" s="43" t="str">
        <f>IF(ISERROR(HLOOKUP($A40,'Enter data here!'!$C$116:$CN$120,4,FALSE)),"",IF('Enter data here!'!$CP$117=0,"",IF(HLOOKUP($A40,'Enter data here!'!$C$116:$CN$120,4,FALSE)=0,"",(HLOOKUP($A40,'Enter data here!'!$C$116:$CN$120,5,FALSE)))))</f>
        <v/>
      </c>
      <c r="BH40" s="53" t="str">
        <f>IF(ISERROR(HLOOKUP($A40,'Enter data here!'!$C$116:$CN$120,4,FALSE)),"",IF('Enter data here!'!$CP$117=0,"",IF(HLOOKUP($A40,'Enter data here!'!$C$116:$CN$120,4,FALSE)=0,"",(HLOOKUP($A40,'Enter data here!'!$C$116:$CN$120,2,FALSE)))))</f>
        <v/>
      </c>
      <c r="BI40" s="53" t="str">
        <f>IF(ISERROR(HLOOKUP($A40,'Enter data here!'!$C$116:$CN$120,4,FALSE)),"",IF('Enter data here!'!$CP$117=0,"",IF(HLOOKUP($A40,'Enter data here!'!$C$116:$CN$120,4,FALSE)=0,"",(HLOOKUP($A40,'Enter data here!'!$C$116:$CN$120,4,FALSE)))))</f>
        <v/>
      </c>
      <c r="BJ40" s="53" t="str">
        <f>IF(ISERROR(HLOOKUP($A40,'Enter data here!'!$C$121:$CN$125,4,FALSE)),"",IF('Enter data here!'!$CP$122=0,"",IF(HLOOKUP($A40,'Enter data here!'!$C$121:$CN$125,4,FALSE)=0,"",(HLOOKUP($A40,'Enter data here!'!$C$121:$CN$125,5,FALSE)))))</f>
        <v/>
      </c>
      <c r="BK40" s="53" t="str">
        <f>IF(ISERROR(HLOOKUP($A40,'Enter data here!'!$C$121:$CN$125,4,FALSE)),"",IF('Enter data here!'!$CP$122=0,"",IF(HLOOKUP($A40,'Enter data here!'!$C$121:$CN$125,4,FALSE)=0,"",(HLOOKUP($A40,'Enter data here!'!$C$121:$CN$125,2,FALSE)))))</f>
        <v/>
      </c>
      <c r="BL40" s="53" t="str">
        <f>IF(ISERROR(HLOOKUP($A40,'Enter data here!'!$C$121:$CN$125,4,FALSE)),"",IF('Enter data here!'!$CP$122=0,"",IF(HLOOKUP($A40,'Enter data here!'!$C$121:$CN$125,4,FALSE)=0,"",(HLOOKUP($A40,'Enter data here!'!$C$121:$CN$125,4,FALSE)))))</f>
        <v/>
      </c>
      <c r="BM40" s="53" t="str">
        <f>IF(ISERROR(HLOOKUP($A40,'Enter data here!'!$C$126:$CN$130,4,FALSE)),"",IF('Enter data here!'!$CP$127=0,"",IF(HLOOKUP($A40,'Enter data here!'!$C$126:$CN$130,4,FALSE)=0,"",(HLOOKUP($A40,'Enter data here!'!$C$126:$CN$130,5,FALSE)))))</f>
        <v/>
      </c>
      <c r="BN40" s="53" t="str">
        <f>IF(ISERROR(HLOOKUP($A40,'Enter data here!'!$C$126:$CN$130,4,FALSE)),"",IF('Enter data here!'!$CP$127=0,"",IF(HLOOKUP($A40,'Enter data here!'!$C$126:$CN$130,4,FALSE)=0,"",(HLOOKUP($A40,'Enter data here!'!$C$126:$CN$130,2,FALSE)))))</f>
        <v/>
      </c>
      <c r="BO40" s="53" t="str">
        <f>IF(ISERROR(HLOOKUP($A40,'Enter data here!'!$C$126:$CN$130,4,FALSE)),"",IF('Enter data here!'!$CP$127=0,"",IF(HLOOKUP($A40,'Enter data here!'!$C$126:$CN$130,4,FALSE)=0,"",(HLOOKUP($A40,'Enter data here!'!$C$126:$CN$130,4,FALSE)))))</f>
        <v/>
      </c>
      <c r="BP40" s="53" t="str">
        <f>IF(ISERROR(HLOOKUP($A40,'Enter data here!'!$C$131:$CN$135,4,FALSE)),"",IF('Enter data here!'!$CP$132=0,"",IF(HLOOKUP($A40,'Enter data here!'!$C$131:$CN$135,4,FALSE)=0,"",(HLOOKUP($A40,'Enter data here!'!$C$131:$CN$135,5,FALSE)))))</f>
        <v/>
      </c>
      <c r="BQ40" s="53" t="str">
        <f>IF(ISERROR(HLOOKUP($A40,'Enter data here!'!$C$131:$CN$135,4,FALSE)),"",IF('Enter data here!'!$CP$132=0,"",IF(HLOOKUP($A40,'Enter data here!'!$C$131:$CN$135,4,FALSE)=0,"",(HLOOKUP($A40,'Enter data here!'!$C$131:$CN$135,2,FALSE)))))</f>
        <v/>
      </c>
      <c r="BR40" s="53" t="str">
        <f>IF(ISERROR(HLOOKUP($A40,'Enter data here!'!$C$131:$CN$135,4,FALSE)),"",IF('Enter data here!'!$CP$132=0,"",IF(HLOOKUP($A40,'Enter data here!'!$C$131:$CN$135,4,FALSE)=0,"",(HLOOKUP($A40,'Enter data here!'!$C$131:$CN$135,4,FALSE)))))</f>
        <v/>
      </c>
      <c r="BS40" s="53" t="str">
        <f>IF(ISERROR(HLOOKUP($A40,'Enter data here!'!$C$136:$CN$140,4,FALSE)),"",IF('Enter data here!'!$CP$137=0,"",IF(HLOOKUP($A40,'Enter data here!'!$C$136:$CN$140,4,FALSE)=0,"",(HLOOKUP($A40,'Enter data here!'!$C$136:$CN$140,5,FALSE)))))</f>
        <v/>
      </c>
      <c r="BT40" s="53" t="str">
        <f>IF(ISERROR(HLOOKUP($A40,'Enter data here!'!$C$136:$CN$140,4,FALSE)),"",IF('Enter data here!'!$CP$137=0,"",IF(HLOOKUP($A40,'Enter data here!'!$C$136:$CN$140,4,FALSE)=0,"",(HLOOKUP($A40,'Enter data here!'!$C$136:$CN$140,2,FALSE)))))</f>
        <v/>
      </c>
      <c r="BU40" s="53" t="str">
        <f>IF(ISERROR(HLOOKUP($A40,'Enter data here!'!$C$136:$CN$140,4,FALSE)),"",IF('Enter data here!'!$CP$137=0,"",IF(HLOOKUP($A40,'Enter data here!'!$C$136:$CN$140,4,FALSE)=0,"",(HLOOKUP($A40,'Enter data here!'!$C$136:$CN$140,4,FALSE)))))</f>
        <v/>
      </c>
      <c r="BV40" s="53" t="str">
        <f>IF(ISERROR(HLOOKUP($A40,'Enter data here!'!$C$141:$CN$145,4,FALSE)),"",IF('Enter data here!'!$CP$142=0,"",IF(HLOOKUP($A40,'Enter data here!'!$C$141:$CN$145,4,FALSE)=0,"",(HLOOKUP($A40,'Enter data here!'!$C$141:$CN$145,5,FALSE)))))</f>
        <v/>
      </c>
      <c r="BW40" s="53" t="str">
        <f>IF(ISERROR(HLOOKUP($A40,'Enter data here!'!$C$141:$CN$145,4,FALSE)),"",IF('Enter data here!'!$CP$142=0,"",IF(HLOOKUP($A40,'Enter data here!'!$C$141:$CN$145,4,FALSE)=0,"",(HLOOKUP($A40,'Enter data here!'!$C$141:$CN$145,2,FALSE)))))</f>
        <v/>
      </c>
      <c r="BX40" s="53" t="str">
        <f>IF(ISERROR(HLOOKUP($A40,'Enter data here!'!$C$141:$CN$145,4,FALSE)),"",IF('Enter data here!'!$CP$142=0,"",IF(HLOOKUP($A40,'Enter data here!'!$C$141:$CN$145,4,FALSE)=0,"",(HLOOKUP($A40,'Enter data here!'!$C$141:$CN$145,4,FALSE)))))</f>
        <v/>
      </c>
      <c r="BY40" s="53" t="str">
        <f>IF(ISERROR(HLOOKUP($A40,'Enter data here!'!$C$146:$CN$150,4,FALSE)),"",IF('Enter data here!'!$CP$147=0,"",IF(HLOOKUP($A40,'Enter data here!'!$C$146:$CN$150,4,FALSE)=0,"",(HLOOKUP($A40,'Enter data here!'!$C$146:$CN$150,5,FALSE)))))</f>
        <v/>
      </c>
      <c r="BZ40" s="53" t="str">
        <f>IF(ISERROR(HLOOKUP($A40,'Enter data here!'!$C$146:$CN$150,4,FALSE)),"",IF('Enter data here!'!$CP$147=0,"",IF(HLOOKUP($A40,'Enter data here!'!$C$146:$CN$150,4,FALSE)=0,"",(HLOOKUP($A40,'Enter data here!'!$C$146:$CN$150,2,FALSE)))))</f>
        <v/>
      </c>
      <c r="CA40" s="53" t="str">
        <f>IF(ISERROR(HLOOKUP($A40,'Enter data here!'!$C$146:$CN$150,4,FALSE)),"",IF('Enter data here!'!$CP$147=0,"",IF(HLOOKUP($A40,'Enter data here!'!$C$146:$CN$150,4,FALSE)=0,"",(HLOOKUP($A40,'Enter data here!'!$C$146:$CN$150,4,FALSE)))))</f>
        <v/>
      </c>
      <c r="CB40" s="53" t="str">
        <f>IF(ISERROR(HLOOKUP($A40,'Enter data here!'!$C$151:$CN$155,4,FALSE)),"",IF('Enter data here!'!$CP$152=0,"",IF(HLOOKUP($A40,'Enter data here!'!$C$151:$CN$155,4,FALSE)=0,"",(HLOOKUP($A40,'Enter data here!'!$C$151:$CN$155,5,FALSE)))))</f>
        <v/>
      </c>
      <c r="CC40" s="53" t="str">
        <f>IF(ISERROR(HLOOKUP($A40,'Enter data here!'!$C$151:$CN$155,4,FALSE)),"",IF('Enter data here!'!$CP$152=0,"",IF(HLOOKUP($A40,'Enter data here!'!$C$151:$CN$155,4,FALSE)=0,"",(HLOOKUP($A40,'Enter data here!'!$C$151:$CN$155,2,FALSE)))))</f>
        <v/>
      </c>
      <c r="CD40" s="53" t="str">
        <f>IF(ISERROR(HLOOKUP($A40,'Enter data here!'!$C$151:$CN$155,4,FALSE)),"",IF('Enter data here!'!$CP$152=0,"",IF(HLOOKUP($A40,'Enter data here!'!$C$151:$CN$155,4,FALSE)=0,"",(HLOOKUP($A40,'Enter data here!'!$C$151:$CN$155,4,FALSE)))))</f>
        <v/>
      </c>
      <c r="CE40" s="53" t="str">
        <f>IF(ISERROR(HLOOKUP($A40,'Enter data here!'!$C$156:$CN$160,4,FALSE)),"",IF('Enter data here!'!$CP$157=0,"",IF(HLOOKUP($A40,'Enter data here!'!$C$156:$CN$160,4,FALSE)=0,"",(HLOOKUP($A40,'Enter data here!'!$C$156:$CN$160,5,FALSE)))))</f>
        <v/>
      </c>
      <c r="CF40" s="53" t="str">
        <f>IF(ISERROR(HLOOKUP($A40,'Enter data here!'!$C$156:$CN$160,4,FALSE)),"",IF('Enter data here!'!$CP$157=0,"",IF(HLOOKUP($A40,'Enter data here!'!$C$156:$CN$160,4,FALSE)=0,"",(HLOOKUP($A40,'Enter data here!'!$C$156:$CN$160,2,FALSE)))))</f>
        <v/>
      </c>
      <c r="CG40" s="53" t="str">
        <f>IF(ISERROR(HLOOKUP($A40,'Enter data here!'!$C$156:$CN$160,4,FALSE)),"",IF('Enter data here!'!$CP$157=0,"",IF(HLOOKUP($A40,'Enter data here!'!$C$156:$CN$160,4,FALSE)=0,"",(HLOOKUP($A40,'Enter data here!'!$C$156:$CN$160,4,FALSE)))))</f>
        <v/>
      </c>
      <c r="CH40" s="53" t="str">
        <f>IF(ISERROR(HLOOKUP($A40,'Enter data here!'!$C$161:$CN$165,4,FALSE)),"",IF('Enter data here!'!$CP$162=0,"",IF(HLOOKUP($A40,'Enter data here!'!$C$161:$CN$165,4,FALSE)=0,"",(HLOOKUP($A40,'Enter data here!'!$C$161:$CN$165,5,FALSE)))))</f>
        <v/>
      </c>
      <c r="CI40" s="53" t="str">
        <f>IF(ISERROR(HLOOKUP($A40,'Enter data here!'!$C$161:$CN$165,4,FALSE)),"",IF('Enter data here!'!$CP$162=0,"",IF(HLOOKUP($A40,'Enter data here!'!$C$161:$CN$165,4,FALSE)=0,"",(HLOOKUP($A40,'Enter data here!'!$C$161:$CN$165,2,FALSE)))))</f>
        <v/>
      </c>
      <c r="CJ40" s="53" t="str">
        <f>IF(ISERROR(HLOOKUP($A40,'Enter data here!'!$C$161:$CN$165,4,FALSE)),"",IF('Enter data here!'!$CP$162=0,"",IF(HLOOKUP($A40,'Enter data here!'!$C$161:$CN$165,4,FALSE)=0,"",(HLOOKUP($A40,'Enter data here!'!$C$161:$CN$165,4,FALSE)))))</f>
        <v/>
      </c>
      <c r="CK40" s="53" t="str">
        <f>IF(ISERROR(HLOOKUP($A40,'Enter data here!'!$C$166:$CN$170,4,FALSE)),"",IF('Enter data here!'!$CP$167=0,"",IF(HLOOKUP($A40,'Enter data here!'!$C$166:$CN$170,4,FALSE)=0,"",(HLOOKUP($A40,'Enter data here!'!$C$166:$CN$170,5,FALSE)))))</f>
        <v/>
      </c>
      <c r="CL40" s="53" t="str">
        <f>IF(ISERROR(HLOOKUP($A40,'Enter data here!'!$C$166:$CN$170,4,FALSE)),"",IF('Enter data here!'!$CP$167=0,"",IF(HLOOKUP($A40,'Enter data here!'!$C$166:$CN$170,4,FALSE)=0,"",(HLOOKUP($A40,'Enter data here!'!$C$166:$CN$170,2,FALSE)))))</f>
        <v/>
      </c>
      <c r="CM40" s="53" t="str">
        <f>IF(ISERROR(HLOOKUP($A40,'Enter data here!'!$C$166:$CN$170,4,FALSE)),"",IF('Enter data here!'!$CP$167=0,"",IF(HLOOKUP($A40,'Enter data here!'!$C$166:$CN$170,4,FALSE)=0,"",(HLOOKUP($A40,'Enter data here!'!$C$166:$CN$170,4,FALSE)))))</f>
        <v/>
      </c>
      <c r="CN40" s="53" t="str">
        <f>IF(ISERROR(HLOOKUP($A40,'Enter data here!'!$C$171:$CN$175,4,FALSE)),"",IF('Enter data here!'!$CP$172=0,"",IF(HLOOKUP($A40,'Enter data here!'!$C$171:$CN$175,4,FALSE)=0,"",(HLOOKUP($A40,'Enter data here!'!$C$171:$CN$175,5,FALSE)))))</f>
        <v/>
      </c>
      <c r="CO40" s="53" t="str">
        <f>IF(ISERROR(HLOOKUP($A40,'Enter data here!'!$C$171:$CN$175,4,FALSE)),"",IF('Enter data here!'!$CP$172=0,"",IF(HLOOKUP($A40,'Enter data here!'!$C$171:$CN$175,4,FALSE)=0,"",(HLOOKUP($A40,'Enter data here!'!$C$171:$CN$175,2,FALSE)))))</f>
        <v/>
      </c>
      <c r="CP40" s="53" t="str">
        <f>IF(ISERROR(HLOOKUP($A40,'Enter data here!'!$C$171:$CN$175,4,FALSE)),"",IF('Enter data here!'!$CP$172=0,"",IF(HLOOKUP($A40,'Enter data here!'!$C$171:$CN$175,4,FALSE)=0,"",(HLOOKUP($A40,'Enter data here!'!$C$171:$CN$175,4,FALSE)))))</f>
        <v/>
      </c>
      <c r="CQ40" s="53" t="str">
        <f>IF(ISERROR(HLOOKUP($A40,'Enter data here!'!$C$176:$CN$180,4,FALSE)),"",IF('Enter data here!'!$CP$177=0,"",IF(HLOOKUP($A40,'Enter data here!'!$C$176:$CN$180,4,FALSE)=0,"",(HLOOKUP($A40,'Enter data here!'!$C$176:$CN$180,5,FALSE)))))</f>
        <v/>
      </c>
      <c r="CR40" s="53" t="str">
        <f>IF(ISERROR(HLOOKUP($A40,'Enter data here!'!$C$176:$CN$180,4,FALSE)),"",IF('Enter data here!'!$CP$177=0,"",IF(HLOOKUP($A40,'Enter data here!'!$C$176:$CN$180,4,FALSE)=0,"",(HLOOKUP($A40,'Enter data here!'!$C$176:$CN$180,2,FALSE)))))</f>
        <v/>
      </c>
      <c r="CS40" s="53" t="str">
        <f>IF(ISERROR(HLOOKUP($A40,'Enter data here!'!$C$176:$CN$180,4,FALSE)),"",IF('Enter data here!'!$CP$177=0,"",IF(HLOOKUP($A40,'Enter data here!'!$C$176:$CN$180,4,FALSE)=0,"",(HLOOKUP($A40,'Enter data here!'!$C$176:$CN$180,4,FALSE)))))</f>
        <v/>
      </c>
      <c r="CT40" s="53" t="str">
        <f>IF(ISERROR(HLOOKUP($A40,'Enter data here!'!$C$181:$CN$185,4,FALSE)),"",IF('Enter data here!'!$CP$182=0,"",IF(HLOOKUP($A40,'Enter data here!'!$C$181:$CN$185,4,FALSE)=0,"",(HLOOKUP($A40,'Enter data here!'!$C$181:$CN$185,5,FALSE)))))</f>
        <v/>
      </c>
      <c r="CU40" s="53" t="str">
        <f>IF(ISERROR(HLOOKUP($A40,'Enter data here!'!$C$181:$CN$185,4,FALSE)),"",IF('Enter data here!'!$CP$182=0,"",IF(HLOOKUP($A40,'Enter data here!'!$C$181:$CN$185,4,FALSE)=0,"",(HLOOKUP($A40,'Enter data here!'!$C$181:$CN$185,2,FALSE)))))</f>
        <v/>
      </c>
      <c r="CV40" s="53" t="str">
        <f>IF(ISERROR(HLOOKUP($A40,'Enter data here!'!$C$181:$CN$185,4,FALSE)),"",IF('Enter data here!'!$CP$182=0,"",IF(HLOOKUP($A40,'Enter data here!'!$C$181:$CN$185,4,FALSE)=0,"",(HLOOKUP($A40,'Enter data here!'!$C$181:$CN$185,4,FALSE)))))</f>
        <v/>
      </c>
      <c r="CW40" s="53" t="str">
        <f>IF(ISERROR(HLOOKUP($A40,'Enter data here!'!$C$186:$CN$190,4,FALSE)),"",IF('Enter data here!'!$CP$187=0,"",IF(HLOOKUP($A40,'Enter data here!'!$C$186:$CN$190,4,FALSE)=0,"",(HLOOKUP($A40,'Enter data here!'!$C$186:$CN$190,5,FALSE)))))</f>
        <v/>
      </c>
      <c r="CX40" s="53" t="str">
        <f>IF(ISERROR(HLOOKUP($A40,'Enter data here!'!$C$186:$CN$190,4,FALSE)),"",IF('Enter data here!'!$CP$187=0,"",IF(HLOOKUP($A40,'Enter data here!'!$C$186:$CN$190,4,FALSE)=0,"",(HLOOKUP($A40,'Enter data here!'!$C$186:$CN$190,2,FALSE)))))</f>
        <v/>
      </c>
      <c r="CY40" s="53" t="str">
        <f>IF(ISERROR(HLOOKUP($A40,'Enter data here!'!$C$186:$CN$190,4,FALSE)),"",IF('Enter data here!'!$CP$187=0,"",IF(HLOOKUP($A40,'Enter data here!'!$C$186:$CN$190,4,FALSE)=0,"",(HLOOKUP($A40,'Enter data here!'!$C$186:$CN$190,4,FALSE)))))</f>
        <v/>
      </c>
      <c r="CZ40" s="53" t="str">
        <f>IF(ISERROR(HLOOKUP($A40,'Enter data here!'!$C$191:$CN$195,4,FALSE)),"",IF('Enter data here!'!$CP$192=0,"",IF(HLOOKUP($A40,'Enter data here!'!$C$191:$CN$195,4,FALSE)=0,"",(HLOOKUP($A40,'Enter data here!'!$C$191:$CN$195,5,FALSE)))))</f>
        <v/>
      </c>
      <c r="DA40" s="53" t="str">
        <f>IF(ISERROR(HLOOKUP($A40,'Enter data here!'!$C$191:$CN$195,4,FALSE)),"",IF('Enter data here!'!$CP$192=0,"",IF(HLOOKUP($A40,'Enter data here!'!$C$191:$CN$195,4,FALSE)=0,"",(HLOOKUP($A40,'Enter data here!'!$C$191:$CN$195,2,FALSE)))))</f>
        <v/>
      </c>
      <c r="DB40" s="53" t="str">
        <f>IF(ISERROR(HLOOKUP($A40,'Enter data here!'!$C$191:$CN$195,4,FALSE)),"",IF('Enter data here!'!$CP$192=0,"",IF(HLOOKUP($A40,'Enter data here!'!$C$191:$CN$195,4,FALSE)=0,"",(HLOOKUP($A40,'Enter data here!'!$C$191:$CN$195,4,FALSE)))))</f>
        <v/>
      </c>
      <c r="DC40" s="53" t="str">
        <f>IF(ISERROR(HLOOKUP($A40,'Enter data here!'!$C$196:$CN$200,4,FALSE)),"",IF('Enter data here!'!$CP$197=0,"",IF(HLOOKUP($A40,'Enter data here!'!$C$196:$CN$200,4,FALSE)=0,"",(HLOOKUP($A40,'Enter data here!'!$C$196:$CN$200,5,FALSE)))))</f>
        <v/>
      </c>
      <c r="DD40" s="53" t="str">
        <f>IF(ISERROR(HLOOKUP($A40,'Enter data here!'!$C$196:$CN$200,4,FALSE)),"",IF('Enter data here!'!$CP$197=0,"",IF(HLOOKUP($A40,'Enter data here!'!$C$196:$CN$200,4,FALSE)=0,"",(HLOOKUP($A40,'Enter data here!'!$C$196:$CN$200,2,FALSE)))))</f>
        <v/>
      </c>
      <c r="DE40" s="53" t="str">
        <f>IF(ISERROR(HLOOKUP($A40,'Enter data here!'!$C$196:$CN$200,4,FALSE)),"",IF('Enter data here!'!$CP$197=0,"",IF(HLOOKUP($A40,'Enter data here!'!$C$196:$CN$200,4,FALSE)=0,"",(HLOOKUP($A40,'Enter data here!'!$C$196:$CN$200,4,FALSE)))))</f>
        <v/>
      </c>
      <c r="DF40" s="53" t="str">
        <f>IF(ISERROR(HLOOKUP($A40,'Enter data here!'!$C$201:$CN$205,4,FALSE)),"",IF('Enter data here!'!$CP$202=0,"",IF(HLOOKUP($A40,'Enter data here!'!$C$201:$CN$205,4,FALSE)=0,"",(HLOOKUP($A40,'Enter data here!'!$C$201:$CN$205,5,FALSE)))))</f>
        <v/>
      </c>
      <c r="DG40" s="53" t="str">
        <f>IF(ISERROR(HLOOKUP($A40,'Enter data here!'!$C$201:$CN$205,4,FALSE)),"",IF('Enter data here!'!$CP$202=0,"",IF(HLOOKUP($A40,'Enter data here!'!$C$201:$CN$205,4,FALSE)=0,"",(HLOOKUP($A40,'Enter data here!'!$C$201:$CN$205,2,FALSE)))))</f>
        <v/>
      </c>
      <c r="DH40" s="53" t="str">
        <f>IF(ISERROR(HLOOKUP($A40,'Enter data here!'!$C$201:$CN$205,4,FALSE)),"",IF('Enter data here!'!$CP$202=0,"",IF(HLOOKUP($A40,'Enter data here!'!$C$201:$CN$205,4,FALSE)=0,"",(HLOOKUP($A40,'Enter data here!'!$C$201:$CN$205,4,FALSE)))))</f>
        <v/>
      </c>
      <c r="DI40" s="53" t="str">
        <f>IF(ISERROR(HLOOKUP($A40,'Enter data here!'!$C$206:$CN$210,4,FALSE)),"",IF('Enter data here!'!$CP$207=0,"",IF(HLOOKUP($A40,'Enter data here!'!$C$206:$CN$210,4,FALSE)=0,"",(HLOOKUP($A40,'Enter data here!'!$C$206:$CN$210,5,FALSE)))))</f>
        <v/>
      </c>
      <c r="DJ40" s="53" t="str">
        <f>IF(ISERROR(HLOOKUP($A40,'Enter data here!'!$C$206:$CN$210,4,FALSE)),"",IF('Enter data here!'!$CP$207=0,"",IF(HLOOKUP($A40,'Enter data here!'!$C$206:$CN$210,4,FALSE)=0,"",(HLOOKUP($A40,'Enter data here!'!$C$206:$CN$210,2,FALSE)))))</f>
        <v/>
      </c>
      <c r="DK40" s="53" t="str">
        <f>IF(ISERROR(HLOOKUP($A40,'Enter data here!'!$C$206:$CN$210,4,FALSE)),"",IF('Enter data here!'!$CP$207=0,"",IF(HLOOKUP($A40,'Enter data here!'!$C$206:$CN$210,4,FALSE)=0,"",(HLOOKUP($A40,'Enter data here!'!$C$206:$CN$210,4,FALSE)))))</f>
        <v/>
      </c>
      <c r="DL40" s="53" t="str">
        <f>IF(ISERROR(HLOOKUP($A40,'Enter data here!'!$C$211:$CN$215,4,FALSE)),"",IF('Enter data here!'!$CP$212=0,"",IF(HLOOKUP($A40,'Enter data here!'!$C$211:$CN$215,4,FALSE)=0,"",(HLOOKUP($A40,'Enter data here!'!$C$211:$CN$215,5,FALSE)))))</f>
        <v/>
      </c>
      <c r="DM40" s="53" t="str">
        <f>IF(ISERROR(HLOOKUP($A40,'Enter data here!'!$C$211:$CN$215,4,FALSE)),"",IF('Enter data here!'!$CP$212=0,"",IF(HLOOKUP($A40,'Enter data here!'!$C$211:$CN$215,4,FALSE)=0,"",(HLOOKUP($A40,'Enter data here!'!$C$211:$CN$215,2,FALSE)))))</f>
        <v/>
      </c>
      <c r="DN40" s="53" t="str">
        <f>IF(ISERROR(HLOOKUP($A40,'Enter data here!'!$C$211:$CN$215,4,FALSE)),"",IF('Enter data here!'!$CP$212=0,"",IF(HLOOKUP($A40,'Enter data here!'!$C$211:$CN$215,4,FALSE)=0,"",(HLOOKUP($A40,'Enter data here!'!$C$211:$CN$215,4,FALSE)))))</f>
        <v/>
      </c>
      <c r="DO40" s="53" t="str">
        <f>IF(ISERROR(HLOOKUP($A40,'Enter data here!'!$C$216:$CN$220,4,FALSE)),"",IF('Enter data here!'!$CP$217=0,"",IF(HLOOKUP($A40,'Enter data here!'!$C$216:$CN$220,4,FALSE)=0,"",(HLOOKUP($A40,'Enter data here!'!$C$216:$CN$220,5,FALSE)))))</f>
        <v/>
      </c>
      <c r="DP40" s="53" t="str">
        <f>IF(ISERROR(HLOOKUP($A40,'Enter data here!'!$C$216:$CN$220,4,FALSE)),"",IF('Enter data here!'!$CP$217=0,"",IF(HLOOKUP($A40,'Enter data here!'!$C$216:$CN$220,4,FALSE)=0,"",(HLOOKUP($A40,'Enter data here!'!$C$216:$CN$220,2,FALSE)))))</f>
        <v/>
      </c>
      <c r="DQ40" s="53" t="str">
        <f>IF(ISERROR(HLOOKUP($A40,'Enter data here!'!$C$216:$CN$220,4,FALSE)),"",IF('Enter data here!'!$CP$217=0,"",IF(HLOOKUP($A40,'Enter data here!'!$C$216:$CN$220,4,FALSE)=0,"",(HLOOKUP($A40,'Enter data here!'!$C$216:$CN$220,4,FALSE)))))</f>
        <v/>
      </c>
      <c r="DR40" s="53" t="str">
        <f>IF(ISERROR(HLOOKUP($A40,'Enter data here!'!$C$221:$CN$225,4,FALSE)),"",IF('Enter data here!'!$CP$222=0,"",IF(HLOOKUP($A40,'Enter data here!'!$C$221:$CN$225,4,FALSE)=0,"",(HLOOKUP($A40,'Enter data here!'!$C$221:$CN$225,5,FALSE)))))</f>
        <v/>
      </c>
      <c r="DS40" s="53" t="str">
        <f>IF(ISERROR(HLOOKUP($A40,'Enter data here!'!$C$221:$CN$225,4,FALSE)),"",IF('Enter data here!'!$CP$222=0,"",IF(HLOOKUP($A40,'Enter data here!'!$C$221:$CN$225,4,FALSE)=0,"",(HLOOKUP($A40,'Enter data here!'!$C$221:$CN$225,2,FALSE)))))</f>
        <v/>
      </c>
      <c r="DT40" s="53" t="str">
        <f>IF(ISERROR(HLOOKUP($A40,'Enter data here!'!$C$221:$CN$225,4,FALSE)),"",IF('Enter data here!'!$CP$222=0,"",IF(HLOOKUP($A40,'Enter data here!'!$C$221:$CN$225,4,FALSE)=0,"",(HLOOKUP($A40,'Enter data here!'!$C$221:$CN$225,4,FALSE)))))</f>
        <v/>
      </c>
    </row>
    <row r="41" spans="1:124">
      <c r="A41" s="13">
        <v>32</v>
      </c>
      <c r="B41" s="43" t="str">
        <f>IF(ISERROR(HLOOKUP($A41,'Enter data here!'!$C$21:$CN$25,4,FALSE)),"",IF('Enter data here!'!$CP$22=0,"",IF(HLOOKUP($A41,'Enter data here!'!$C$21:$CN$25,4,FALSE)=0,"",(HLOOKUP($A41,'Enter data here!'!$C$21:$CN$25,5,FALSE)))))</f>
        <v/>
      </c>
      <c r="C41" s="43" t="str">
        <f>IF(ISERROR(HLOOKUP($A41,'Enter data here!'!$C$21:$CN$25,4,FALSE)),"",IF('Enter data here!'!$CP$22=0,"",IF(HLOOKUP($A41,'Enter data here!'!$C$21:$CN$25,4,FALSE)=0,"",(HLOOKUP($A41,'Enter data here!'!$C$21:$CN$25,2,FALSE)))))</f>
        <v/>
      </c>
      <c r="D41" s="43" t="str">
        <f>IF(ISERROR(HLOOKUP($A41,'Enter data here!'!$C$21:$CN$25,4,FALSE)),"",IF('Enter data here!'!$CP$22=0,"",IF(HLOOKUP($A41,'Enter data here!'!$C$21:$CN$25,4,FALSE)=0,"",(HLOOKUP($A41,'Enter data here!'!$C$21:$CN$25,4,FALSE)))))</f>
        <v/>
      </c>
      <c r="E41" s="43" t="str">
        <f ca="1">IF(ISERROR(HLOOKUP($A41,'Enter data here!'!$C$26:$CN$30,4,FALSE)),"",IF('Enter data here!'!$CP$27=0,"",IF(HLOOKUP($A41,'Enter data here!'!$C$26:$CN$30,4,FALSE)=0,"",(HLOOKUP($A41,'Enter data here!'!$C$26:$CN$30,5,FALSE)))))</f>
        <v>Jon Edison</v>
      </c>
      <c r="F41" s="43">
        <f ca="1">IF(ISERROR(HLOOKUP($A41,'Enter data here!'!$C$26:$CN$30,4,FALSE)),"",IF('Enter data here!'!$CP$27=0,"",IF(HLOOKUP($A41,'Enter data here!'!$C$26:$CN$30,4,FALSE)=0,"",(HLOOKUP($A41,'Enter data here!'!$C$26:$CN$30,2,FALSE)))))</f>
        <v>51.05</v>
      </c>
      <c r="G41" s="43">
        <f ca="1">IF(ISERROR(HLOOKUP($A41,'Enter data here!'!$C$26:$CN$30,4,FALSE)),"",IF('Enter data here!'!$CP$27=0,"",IF(HLOOKUP($A41,'Enter data here!'!$C$26:$CN$30,4,FALSE)=0,"",(HLOOKUP($A41,'Enter data here!'!$C$26:$CN$30,4,FALSE)))))</f>
        <v>730.06856023505259</v>
      </c>
      <c r="H41" s="43" t="str">
        <f ca="1">IF(ISERROR(HLOOKUP($A41,'Enter data here!'!$C$31:$CN$35,4,FALSE)),"",IF('Enter data here!'!$CP$32=0,"",IF(HLOOKUP($A41,'Enter data here!'!$C$31:$CN$35,4,FALSE)=0,"",(HLOOKUP($A41,'Enter data here!'!$C$31:$CN$35,5,FALSE)))))</f>
        <v>Allen Elliott</v>
      </c>
      <c r="I41" s="43">
        <f ca="1">IF(ISERROR(HLOOKUP($A41,'Enter data here!'!$C$31:$CN$35,4,FALSE)),"",IF('Enter data here!'!$CP$32=0,"",IF(HLOOKUP($A41,'Enter data here!'!$C$31:$CN$35,4,FALSE)=0,"",(HLOOKUP($A41,'Enter data here!'!$C$31:$CN$35,2,FALSE)))))</f>
        <v>52.11</v>
      </c>
      <c r="J41" s="43">
        <f ca="1">IF(ISERROR(HLOOKUP($A41,'Enter data here!'!$C$31:$CN$35,4,FALSE)),"",IF('Enter data here!'!$CP$32=0,"",IF(HLOOKUP($A41,'Enter data here!'!$C$31:$CN$35,4,FALSE)=0,"",(HLOOKUP($A41,'Enter data here!'!$C$31:$CN$35,4,FALSE)))))</f>
        <v>699.09806179235977</v>
      </c>
      <c r="K41" s="43" t="str">
        <f ca="1">IF(ISERROR(HLOOKUP($A41,'Enter data here!'!$C$36:$CN$40,4,FALSE)),"",IF('Enter data here!'!$CP$37=0,"",IF(HLOOKUP($A41,'Enter data here!'!$C$36:$CN$40,4,FALSE)=0,"",(HLOOKUP($A41,'Enter data here!'!$C$36:$CN$40,5,FALSE)))))</f>
        <v>Allen Elliott</v>
      </c>
      <c r="L41" s="43">
        <f ca="1">IF(ISERROR(HLOOKUP($A41,'Enter data here!'!$C$36:$CN$40,4,FALSE)),"",IF('Enter data here!'!$CP$37=0,"",IF(HLOOKUP($A41,'Enter data here!'!$C$36:$CN$40,4,FALSE)=0,"",(HLOOKUP($A41,'Enter data here!'!$C$36:$CN$40,2,FALSE)))))</f>
        <v>52.09</v>
      </c>
      <c r="M41" s="43">
        <f ca="1">IF(ISERROR(HLOOKUP($A41,'Enter data here!'!$C$36:$CN$40,4,FALSE)),"",IF('Enter data here!'!$CP$37=0,"",IF(HLOOKUP($A41,'Enter data here!'!$C$36:$CN$40,4,FALSE)=0,"",(HLOOKUP($A41,'Enter data here!'!$C$36:$CN$40,4,FALSE)))))</f>
        <v>654.8281819926932</v>
      </c>
      <c r="N41" s="43" t="str">
        <f ca="1">IF(ISERROR(HLOOKUP($A41,'Enter data here!'!$C$41:$CN$45,4,FALSE)),"",IF('Enter data here!'!$CP$42=0,"",IF(HLOOKUP($A41,'Enter data here!'!$C$41:$CN$45,4,FALSE)=0,"",(HLOOKUP($A41,'Enter data here!'!$C$41:$CN$45,5,FALSE)))))</f>
        <v>Plöschberger Hannes</v>
      </c>
      <c r="O41" s="43">
        <f ca="1">IF(ISERROR(HLOOKUP($A41,'Enter data here!'!$C$41:$CN$45,4,FALSE)),"",IF('Enter data here!'!$CP$42=0,"",IF(HLOOKUP($A41,'Enter data here!'!$C$41:$CN$45,4,FALSE)=0,"",(HLOOKUP($A41,'Enter data here!'!$C$41:$CN$45,2,FALSE)))))</f>
        <v>52.46</v>
      </c>
      <c r="P41" s="43">
        <f ca="1">IF(ISERROR(HLOOKUP($A41,'Enter data here!'!$C$41:$CN$45,4,FALSE)),"",IF('Enter data here!'!$CP$42=0,"",IF(HLOOKUP($A41,'Enter data here!'!$C$41:$CN$45,4,FALSE)=0,"",(HLOOKUP($A41,'Enter data here!'!$C$41:$CN$45,4,FALSE)))))</f>
        <v>712.9241326724989</v>
      </c>
      <c r="Q41" s="43" t="str">
        <f ca="1">IF(ISERROR(HLOOKUP($A41,'Enter data here!'!$C$46:$CN$50,4,FALSE)),"",IF('Enter data here!'!$CP$47=0,"",IF(HLOOKUP($A41,'Enter data here!'!$C$46:$CN$50,4,FALSE)=0,"",(HLOOKUP($A41,'Enter data here!'!$C$46:$CN$50,5,FALSE)))))</f>
        <v>Gary Harrison</v>
      </c>
      <c r="R41" s="43">
        <f ca="1">IF(ISERROR(HLOOKUP($A41,'Enter data here!'!$C$46:$CN$50,4,FALSE)),"",IF('Enter data here!'!$CP$47=0,"",IF(HLOOKUP($A41,'Enter data here!'!$C$46:$CN$50,4,FALSE)=0,"",(HLOOKUP($A41,'Enter data here!'!$C$46:$CN$50,2,FALSE)))))</f>
        <v>50.82</v>
      </c>
      <c r="S41" s="43">
        <f ca="1">IF(ISERROR(HLOOKUP($A41,'Enter data here!'!$C$46:$CN$50,4,FALSE)),"",IF('Enter data here!'!$CP$47=0,"",IF(HLOOKUP($A41,'Enter data here!'!$C$46:$CN$50,4,FALSE)=0,"",(HLOOKUP($A41,'Enter data here!'!$C$46:$CN$50,4,FALSE)))))</f>
        <v>771.34986225894227</v>
      </c>
      <c r="T41" s="43" t="str">
        <f ca="1">IF(ISERROR(HLOOKUP($A41,'Enter data here!'!$C$51:$CN$55,4,FALSE)),"",IF('Enter data here!'!$CP$52=0,"",IF(HLOOKUP($A41,'Enter data here!'!$C$51:$CN$55,4,FALSE)=0,"",(HLOOKUP($A41,'Enter data here!'!$C$51:$CN$55,5,FALSE)))))</f>
        <v>Torsten Hermann</v>
      </c>
      <c r="U41" s="43">
        <f ca="1">IF(ISERROR(HLOOKUP($A41,'Enter data here!'!$C$51:$CN$55,4,FALSE)),"",IF('Enter data here!'!$CP$52=0,"",IF(HLOOKUP($A41,'Enter data here!'!$C$51:$CN$55,4,FALSE)=0,"",(HLOOKUP($A41,'Enter data here!'!$C$51:$CN$55,2,FALSE)))))</f>
        <v>53.11</v>
      </c>
      <c r="V41" s="43">
        <f ca="1">IF(ISERROR(HLOOKUP($A41,'Enter data here!'!$C$51:$CN$55,4,FALSE)),"",IF('Enter data here!'!$CP$52=0,"",IF(HLOOKUP($A41,'Enter data here!'!$C$51:$CN$55,4,FALSE)=0,"",(HLOOKUP($A41,'Enter data here!'!$C$51:$CN$55,4,FALSE)))))</f>
        <v>718.5087554132831</v>
      </c>
      <c r="W41" s="43" t="str">
        <f ca="1">IF(ISERROR(HLOOKUP($A41,'Enter data here!'!$C$56:$CN$60,4,FALSE)),"",IF('Enter data here!'!$CP$57=0,"",IF(HLOOKUP($A41,'Enter data here!'!$C$56:$CN$60,4,FALSE)=0,"",(HLOOKUP($A41,'Enter data here!'!$C$56:$CN$60,5,FALSE)))))</f>
        <v>Marc Schmieding</v>
      </c>
      <c r="X41" s="43">
        <f ca="1">IF(ISERROR(HLOOKUP($A41,'Enter data here!'!$C$56:$CN$60,4,FALSE)),"",IF('Enter data here!'!$CP$57=0,"",IF(HLOOKUP($A41,'Enter data here!'!$C$56:$CN$60,4,FALSE)=0,"",(HLOOKUP($A41,'Enter data here!'!$C$56:$CN$60,2,FALSE)))))</f>
        <v>54.38</v>
      </c>
      <c r="Y41" s="43">
        <f ca="1">IF(ISERROR(HLOOKUP($A41,'Enter data here!'!$C$56:$CN$60,4,FALSE)),"",IF('Enter data here!'!$CP$57=0,"",IF(HLOOKUP($A41,'Enter data here!'!$C$56:$CN$60,4,FALSE)=0,"",(HLOOKUP($A41,'Enter data here!'!$C$56:$CN$60,4,FALSE)))))</f>
        <v>680.21331371827819</v>
      </c>
      <c r="Z41" s="43" t="str">
        <f>IF(ISERROR(HLOOKUP($A41,'Enter data here!'!$C$61:$CN$65,4,FALSE)),"",IF('Enter data here!'!$CP$62=0,"",IF(HLOOKUP($A41,'Enter data here!'!$C$61:$CN$65,4,FALSE)=0,"",(HLOOKUP($A41,'Enter data here!'!$C$61:$CN$65,5,FALSE)))))</f>
        <v/>
      </c>
      <c r="AA41" s="43" t="str">
        <f>IF(ISERROR(HLOOKUP($A41,'Enter data here!'!$C$61:$CN$65,4,FALSE)),"",IF('Enter data here!'!$CP$62=0,"",IF(HLOOKUP($A41,'Enter data here!'!$C$61:$CN$65,4,FALSE)=0,"",(HLOOKUP($A41,'Enter data here!'!$C$61:$CN$65,2,FALSE)))))</f>
        <v/>
      </c>
      <c r="AB41" s="43" t="str">
        <f>IF(ISERROR(HLOOKUP($A41,'Enter data here!'!$C$61:$CN$65,4,FALSE)),"",IF('Enter data here!'!$CP$62=0,"",IF(HLOOKUP($A41,'Enter data here!'!$C$61:$CN$65,4,FALSE)=0,"",(HLOOKUP($A41,'Enter data here!'!$C$61:$CN$65,4,FALSE)))))</f>
        <v/>
      </c>
      <c r="AC41" s="43" t="str">
        <f>IF(ISERROR(HLOOKUP($A41,'Enter data here!'!$C$66:$CN$70,4,FALSE)),"",IF('Enter data here!'!$CP$67=0,"",IF(HLOOKUP($A41,'Enter data here!'!$C$66:$CN$70,4,FALSE)=0,"",(HLOOKUP($A41,'Enter data here!'!$C$66:$CN$70,5,FALSE)))))</f>
        <v/>
      </c>
      <c r="AD41" s="43" t="str">
        <f>IF(ISERROR(HLOOKUP($A41,'Enter data here!'!$C$66:$CN$70,4,FALSE)),"",IF('Enter data here!'!$CP$67=0,"",IF(HLOOKUP($A41,'Enter data here!'!$C$66:$CN$70,4,FALSE)=0,"",(HLOOKUP($A41,'Enter data here!'!$C$66:$CN$70,2,FALSE)))))</f>
        <v/>
      </c>
      <c r="AE41" s="43" t="str">
        <f>IF(ISERROR(HLOOKUP($A41,'Enter data here!'!$C$66:$CN$70,4,FALSE)),"",IF('Enter data here!'!$CP$67=0,"",IF(HLOOKUP($A41,'Enter data here!'!$C$66:$CN$70,4,FALSE)=0,"",(HLOOKUP($A41,'Enter data here!'!$C$66:$CN$70,4,FALSE)))))</f>
        <v/>
      </c>
      <c r="AF41" s="43" t="str">
        <f>IF(ISERROR(HLOOKUP($A41,'Enter data here!'!$C$71:$CN$75,4,FALSE)),"",IF('Enter data here!'!$CP$72=0,"",IF(HLOOKUP($A41,'Enter data here!'!$C$71:$CN$75,4,FALSE)=0,"",(HLOOKUP($A41,'Enter data here!'!$C$71:$CN$75,5,FALSE)))))</f>
        <v/>
      </c>
      <c r="AG41" s="43" t="str">
        <f>IF(ISERROR(HLOOKUP($A41,'Enter data here!'!$C$71:$CN$75,4,FALSE)),"",IF('Enter data here!'!$CP$72=0,"",IF(HLOOKUP($A41,'Enter data here!'!$C$71:$CN$75,4,FALSE)=0,"",(HLOOKUP($A41,'Enter data here!'!$C$71:$CN$75,2,FALSE)))))</f>
        <v/>
      </c>
      <c r="AH41" s="43" t="str">
        <f>IF(ISERROR(HLOOKUP($A41,'Enter data here!'!$C$71:$CN$75,4,FALSE)),"",IF('Enter data here!'!$CP$72=0,"",IF(HLOOKUP($A41,'Enter data here!'!$C$71:$CN$75,4,FALSE)=0,"",(HLOOKUP($A41,'Enter data here!'!$C$71:$CN$75,4,FALSE)))))</f>
        <v/>
      </c>
      <c r="AI41" s="43" t="str">
        <f>IF(ISERROR(HLOOKUP($A41,'Enter data here!'!$C$76:$CN$80,4,FALSE)),"",IF('Enter data here!'!$CP$77=0,"",IF(HLOOKUP($A41,'Enter data here!'!$C$76:$CN$80,4,FALSE)=0,"",(HLOOKUP($A41,'Enter data here!'!$C$76:$CN$80,5,FALSE)))))</f>
        <v/>
      </c>
      <c r="AJ41" s="43" t="str">
        <f>IF(ISERROR(HLOOKUP($A41,'Enter data here!'!$C$76:$CN$80,4,FALSE)),"",IF('Enter data here!'!$CP$77=0,"",IF(HLOOKUP($A41,'Enter data here!'!$C$76:$CN$80,4,FALSE)=0,"",(HLOOKUP($A41,'Enter data here!'!$C$76:$CN$80,2,FALSE)))))</f>
        <v/>
      </c>
      <c r="AK41" s="43" t="str">
        <f>IF(ISERROR(HLOOKUP($A41,'Enter data here!'!$C$76:$CN$80,4,FALSE)),"",IF('Enter data here!'!$CP$77=0,"",IF(HLOOKUP($A41,'Enter data here!'!$C$76:$CN$80,4,FALSE)=0,"",(HLOOKUP($A41,'Enter data here!'!$C$76:$CN$80,4,FALSE)))))</f>
        <v/>
      </c>
      <c r="AL41" s="43" t="str">
        <f>IF(ISERROR(HLOOKUP($A41,'Enter data here!'!$C$81:$CN$85,4,FALSE)),"",IF('Enter data here!'!$CP$82=0,"",IF(HLOOKUP($A41,'Enter data here!'!$C$81:$CN$85,4,FALSE)=0,"",(HLOOKUP($A41,'Enter data here!'!$C$81:$CN$85,5,FALSE)))))</f>
        <v/>
      </c>
      <c r="AM41" s="43" t="str">
        <f>IF(ISERROR(HLOOKUP($A41,'Enter data here!'!$C$81:$CN$85,4,FALSE)),"",IF('Enter data here!'!$CP$82=0,"",IF(HLOOKUP($A41,'Enter data here!'!$C$81:$CN$85,4,FALSE)=0,"",(HLOOKUP($A41,'Enter data here!'!$C$81:$CN$85,2,FALSE)))))</f>
        <v/>
      </c>
      <c r="AN41" s="43" t="str">
        <f>IF(ISERROR(HLOOKUP($A41,'Enter data here!'!$C$81:$CN$85,4,FALSE)),"",IF('Enter data here!'!$CP$82=0,"",IF(HLOOKUP($A41,'Enter data here!'!$C$81:$CN$85,4,FALSE)=0,"",(HLOOKUP($A41,'Enter data here!'!$C$81:$CN$85,4,FALSE)))))</f>
        <v/>
      </c>
      <c r="AO41" s="43" t="str">
        <f>IF(ISERROR(HLOOKUP($A41,'Enter data here!'!$C$86:$CN$90,4,FALSE)),"",IF('Enter data here!'!$CP$87=0,"",IF(HLOOKUP($A41,'Enter data here!'!$C$86:$CN$90,4,FALSE)=0,"",(HLOOKUP($A41,'Enter data here!'!$C$86:$CN$90,5,FALSE)))))</f>
        <v/>
      </c>
      <c r="AP41" s="43" t="str">
        <f>IF(ISERROR(HLOOKUP($A41,'Enter data here!'!$C$86:$CN$90,4,FALSE)),"",IF('Enter data here!'!$CP$87=0,"",IF(HLOOKUP($A41,'Enter data here!'!$C$86:$CN$90,4,FALSE)=0,"",(HLOOKUP($A41,'Enter data here!'!$C$86:$CN$90,2,FALSE)))))</f>
        <v/>
      </c>
      <c r="AQ41" s="43" t="str">
        <f>IF(ISERROR(HLOOKUP($A41,'Enter data here!'!$C$86:$CN$90,4,FALSE)),"",IF('Enter data here!'!$CP$87=0,"",IF(HLOOKUP($A41,'Enter data here!'!$C$86:$CN$90,4,FALSE)=0,"",(HLOOKUP($A41,'Enter data here!'!$C$86:$CN$90,4,FALSE)))))</f>
        <v/>
      </c>
      <c r="AR41" s="43" t="str">
        <f>IF(ISERROR(HLOOKUP($A41,'Enter data here!'!$C$91:$CN$95,4,FALSE)),"",IF('Enter data here!'!$CP$92=0,"",IF(HLOOKUP($A41,'Enter data here!'!$C$91:$CN$95,4,FALSE)=0,"",(HLOOKUP($A41,'Enter data here!'!$C$91:$CN$95,5,FALSE)))))</f>
        <v/>
      </c>
      <c r="AS41" s="43" t="str">
        <f>IF(ISERROR(HLOOKUP($A41,'Enter data here!'!$C$91:$CN$95,4,FALSE)),"",IF('Enter data here!'!$CP$92=0,"",IF(HLOOKUP($A41,'Enter data here!'!$C$91:$CN$95,4,FALSE)=0,"",(HLOOKUP($A41,'Enter data here!'!$C$91:$CN$95,2,FALSE)))))</f>
        <v/>
      </c>
      <c r="AT41" s="43" t="str">
        <f>IF(ISERROR(HLOOKUP($A41,'Enter data here!'!$C$91:$CN$95,4,FALSE)),"",IF('Enter data here!'!$CP$92=0,"",IF(HLOOKUP($A41,'Enter data here!'!$C$91:$CN$95,4,FALSE)=0,"",(HLOOKUP($A41,'Enter data here!'!$C$91:$CN$95,4,FALSE)))))</f>
        <v/>
      </c>
      <c r="AU41" s="43" t="str">
        <f>IF(ISERROR(HLOOKUP($A41,'Enter data here!'!$C$96:$CN$100,4,FALSE)),"",IF('Enter data here!'!$CP$97=0,"",IF(HLOOKUP($A41,'Enter data here!'!$C$96:$CN$100,4,FALSE)=0,"",(HLOOKUP($A41,'Enter data here!'!$C$96:$CN$100,5,FALSE)))))</f>
        <v/>
      </c>
      <c r="AV41" s="43" t="str">
        <f>IF(ISERROR(HLOOKUP($A41,'Enter data here!'!$C$96:$CN$100,4,FALSE)),"",IF('Enter data here!'!$CP$97=0,"",IF(HLOOKUP($A41,'Enter data here!'!$C$96:$CN$100,4,FALSE)=0,"",(HLOOKUP($A41,'Enter data here!'!$C$96:$CN$100,2,FALSE)))))</f>
        <v/>
      </c>
      <c r="AW41" s="43" t="str">
        <f>IF(ISERROR(HLOOKUP($A41,'Enter data here!'!$C$96:$CN$100,4,FALSE)),"",IF('Enter data here!'!$CP$97=0,"",IF(HLOOKUP($A41,'Enter data here!'!$C$96:$CN$100,4,FALSE)=0,"",(HLOOKUP($A41,'Enter data here!'!$C$96:$CN$100,4,FALSE)))))</f>
        <v/>
      </c>
      <c r="AX41" s="43" t="str">
        <f>IF(ISERROR(HLOOKUP($A41,'Enter data here!'!$C$101:$CN$105,4,FALSE)),"",IF('Enter data here!'!$CP$102=0,"",IF(HLOOKUP($A41,'Enter data here!'!$C$101:$CN$105,4,FALSE)=0,"",(HLOOKUP($A41,'Enter data here!'!$C$101:$CN$105,5,FALSE)))))</f>
        <v/>
      </c>
      <c r="AY41" s="43" t="str">
        <f>IF(ISERROR(HLOOKUP($A41,'Enter data here!'!$C$101:$CN$105,4,FALSE)),"",IF('Enter data here!'!$CP$102=0,"",IF(HLOOKUP($A41,'Enter data here!'!$C$101:$CN$105,4,FALSE)=0,"",(HLOOKUP($A41,'Enter data here!'!$C$101:$CN$105,2,FALSE)))))</f>
        <v/>
      </c>
      <c r="AZ41" s="43" t="str">
        <f>IF(ISERROR(HLOOKUP($A41,'Enter data here!'!$C$101:$CN$105,4,FALSE)),"",IF('Enter data here!'!$CP$102=0,"",IF(HLOOKUP($A41,'Enter data here!'!$C$101:$CN$105,4,FALSE)=0,"",(HLOOKUP($A41,'Enter data here!'!$C$101:$CN$105,4,FALSE)))))</f>
        <v/>
      </c>
      <c r="BA41" s="43" t="str">
        <f>IF(ISERROR(HLOOKUP($A41,'Enter data here!'!$C$106:$CN$110,4,FALSE)),"",IF('Enter data here!'!$CP$107=0,"",IF(HLOOKUP($A41,'Enter data here!'!$C$106:$CN$110,4,FALSE)=0,"",(HLOOKUP($A41,'Enter data here!'!$C$106:$CN$110,5,FALSE)))))</f>
        <v/>
      </c>
      <c r="BB41" s="43" t="str">
        <f>IF(ISERROR(HLOOKUP($A41,'Enter data here!'!$C$106:$CN$110,4,FALSE)),"",IF('Enter data here!'!$CP$107=0,"",IF(HLOOKUP($A41,'Enter data here!'!$C$106:$CN$110,4,FALSE)=0,"",(HLOOKUP($A41,'Enter data here!'!$C$106:$CN$110,2,FALSE)))))</f>
        <v/>
      </c>
      <c r="BC41" s="43" t="str">
        <f>IF(ISERROR(HLOOKUP($A41,'Enter data here!'!$C$106:$CN$110,4,FALSE)),"",IF('Enter data here!'!$CP$107=0,"",IF(HLOOKUP($A41,'Enter data here!'!$C$106:$CN$110,4,FALSE)=0,"",(HLOOKUP($A41,'Enter data here!'!$C$106:$CN$110,4,FALSE)))))</f>
        <v/>
      </c>
      <c r="BD41" s="43" t="str">
        <f>IF(ISERROR(HLOOKUP($A41,'Enter data here!'!$C$111:$CN$115,4,FALSE)),"",IF('Enter data here!'!$CP$112=0,"",IF(HLOOKUP($A41,'Enter data here!'!$C$111:$CN$115,4,FALSE)=0,"",(HLOOKUP($A41,'Enter data here!'!$C$111:$CN$115,5,FALSE)))))</f>
        <v/>
      </c>
      <c r="BE41" s="43" t="str">
        <f>IF(ISERROR(HLOOKUP($A41,'Enter data here!'!$C$111:$CN$115,4,FALSE)),"",IF('Enter data here!'!$CP$112=0,"",IF(HLOOKUP($A41,'Enter data here!'!$C$111:$CN$115,4,FALSE)=0,"",(HLOOKUP($A41,'Enter data here!'!$C$111:$CN$115,2,FALSE)))))</f>
        <v/>
      </c>
      <c r="BF41" s="43" t="str">
        <f>IF(ISERROR(HLOOKUP($A41,'Enter data here!'!$C$111:$CN$115,4,FALSE)),"",IF('Enter data here!'!$CP$112=0,"",IF(HLOOKUP($A41,'Enter data here!'!$C$111:$CN$115,4,FALSE)=0,"",(HLOOKUP($A41,'Enter data here!'!$C$111:$CN$115,4,FALSE)))))</f>
        <v/>
      </c>
      <c r="BG41" s="43" t="str">
        <f>IF(ISERROR(HLOOKUP($A41,'Enter data here!'!$C$116:$CN$120,4,FALSE)),"",IF('Enter data here!'!$CP$117=0,"",IF(HLOOKUP($A41,'Enter data here!'!$C$116:$CN$120,4,FALSE)=0,"",(HLOOKUP($A41,'Enter data here!'!$C$116:$CN$120,5,FALSE)))))</f>
        <v/>
      </c>
      <c r="BH41" s="53" t="str">
        <f>IF(ISERROR(HLOOKUP($A41,'Enter data here!'!$C$116:$CN$120,4,FALSE)),"",IF('Enter data here!'!$CP$117=0,"",IF(HLOOKUP($A41,'Enter data here!'!$C$116:$CN$120,4,FALSE)=0,"",(HLOOKUP($A41,'Enter data here!'!$C$116:$CN$120,2,FALSE)))))</f>
        <v/>
      </c>
      <c r="BI41" s="53" t="str">
        <f>IF(ISERROR(HLOOKUP($A41,'Enter data here!'!$C$116:$CN$120,4,FALSE)),"",IF('Enter data here!'!$CP$117=0,"",IF(HLOOKUP($A41,'Enter data here!'!$C$116:$CN$120,4,FALSE)=0,"",(HLOOKUP($A41,'Enter data here!'!$C$116:$CN$120,4,FALSE)))))</f>
        <v/>
      </c>
      <c r="BJ41" s="53" t="str">
        <f>IF(ISERROR(HLOOKUP($A41,'Enter data here!'!$C$121:$CN$125,4,FALSE)),"",IF('Enter data here!'!$CP$122=0,"",IF(HLOOKUP($A41,'Enter data here!'!$C$121:$CN$125,4,FALSE)=0,"",(HLOOKUP($A41,'Enter data here!'!$C$121:$CN$125,5,FALSE)))))</f>
        <v/>
      </c>
      <c r="BK41" s="53" t="str">
        <f>IF(ISERROR(HLOOKUP($A41,'Enter data here!'!$C$121:$CN$125,4,FALSE)),"",IF('Enter data here!'!$CP$122=0,"",IF(HLOOKUP($A41,'Enter data here!'!$C$121:$CN$125,4,FALSE)=0,"",(HLOOKUP($A41,'Enter data here!'!$C$121:$CN$125,2,FALSE)))))</f>
        <v/>
      </c>
      <c r="BL41" s="53" t="str">
        <f>IF(ISERROR(HLOOKUP($A41,'Enter data here!'!$C$121:$CN$125,4,FALSE)),"",IF('Enter data here!'!$CP$122=0,"",IF(HLOOKUP($A41,'Enter data here!'!$C$121:$CN$125,4,FALSE)=0,"",(HLOOKUP($A41,'Enter data here!'!$C$121:$CN$125,4,FALSE)))))</f>
        <v/>
      </c>
      <c r="BM41" s="53" t="str">
        <f>IF(ISERROR(HLOOKUP($A41,'Enter data here!'!$C$126:$CN$130,4,FALSE)),"",IF('Enter data here!'!$CP$127=0,"",IF(HLOOKUP($A41,'Enter data here!'!$C$126:$CN$130,4,FALSE)=0,"",(HLOOKUP($A41,'Enter data here!'!$C$126:$CN$130,5,FALSE)))))</f>
        <v/>
      </c>
      <c r="BN41" s="53" t="str">
        <f>IF(ISERROR(HLOOKUP($A41,'Enter data here!'!$C$126:$CN$130,4,FALSE)),"",IF('Enter data here!'!$CP$127=0,"",IF(HLOOKUP($A41,'Enter data here!'!$C$126:$CN$130,4,FALSE)=0,"",(HLOOKUP($A41,'Enter data here!'!$C$126:$CN$130,2,FALSE)))))</f>
        <v/>
      </c>
      <c r="BO41" s="53" t="str">
        <f>IF(ISERROR(HLOOKUP($A41,'Enter data here!'!$C$126:$CN$130,4,FALSE)),"",IF('Enter data here!'!$CP$127=0,"",IF(HLOOKUP($A41,'Enter data here!'!$C$126:$CN$130,4,FALSE)=0,"",(HLOOKUP($A41,'Enter data here!'!$C$126:$CN$130,4,FALSE)))))</f>
        <v/>
      </c>
      <c r="BP41" s="53" t="str">
        <f>IF(ISERROR(HLOOKUP($A41,'Enter data here!'!$C$131:$CN$135,4,FALSE)),"",IF('Enter data here!'!$CP$132=0,"",IF(HLOOKUP($A41,'Enter data here!'!$C$131:$CN$135,4,FALSE)=0,"",(HLOOKUP($A41,'Enter data here!'!$C$131:$CN$135,5,FALSE)))))</f>
        <v/>
      </c>
      <c r="BQ41" s="53" t="str">
        <f>IF(ISERROR(HLOOKUP($A41,'Enter data here!'!$C$131:$CN$135,4,FALSE)),"",IF('Enter data here!'!$CP$132=0,"",IF(HLOOKUP($A41,'Enter data here!'!$C$131:$CN$135,4,FALSE)=0,"",(HLOOKUP($A41,'Enter data here!'!$C$131:$CN$135,2,FALSE)))))</f>
        <v/>
      </c>
      <c r="BR41" s="53" t="str">
        <f>IF(ISERROR(HLOOKUP($A41,'Enter data here!'!$C$131:$CN$135,4,FALSE)),"",IF('Enter data here!'!$CP$132=0,"",IF(HLOOKUP($A41,'Enter data here!'!$C$131:$CN$135,4,FALSE)=0,"",(HLOOKUP($A41,'Enter data here!'!$C$131:$CN$135,4,FALSE)))))</f>
        <v/>
      </c>
      <c r="BS41" s="53" t="str">
        <f>IF(ISERROR(HLOOKUP($A41,'Enter data here!'!$C$136:$CN$140,4,FALSE)),"",IF('Enter data here!'!$CP$137=0,"",IF(HLOOKUP($A41,'Enter data here!'!$C$136:$CN$140,4,FALSE)=0,"",(HLOOKUP($A41,'Enter data here!'!$C$136:$CN$140,5,FALSE)))))</f>
        <v/>
      </c>
      <c r="BT41" s="53" t="str">
        <f>IF(ISERROR(HLOOKUP($A41,'Enter data here!'!$C$136:$CN$140,4,FALSE)),"",IF('Enter data here!'!$CP$137=0,"",IF(HLOOKUP($A41,'Enter data here!'!$C$136:$CN$140,4,FALSE)=0,"",(HLOOKUP($A41,'Enter data here!'!$C$136:$CN$140,2,FALSE)))))</f>
        <v/>
      </c>
      <c r="BU41" s="53" t="str">
        <f>IF(ISERROR(HLOOKUP($A41,'Enter data here!'!$C$136:$CN$140,4,FALSE)),"",IF('Enter data here!'!$CP$137=0,"",IF(HLOOKUP($A41,'Enter data here!'!$C$136:$CN$140,4,FALSE)=0,"",(HLOOKUP($A41,'Enter data here!'!$C$136:$CN$140,4,FALSE)))))</f>
        <v/>
      </c>
      <c r="BV41" s="53" t="str">
        <f>IF(ISERROR(HLOOKUP($A41,'Enter data here!'!$C$141:$CN$145,4,FALSE)),"",IF('Enter data here!'!$CP$142=0,"",IF(HLOOKUP($A41,'Enter data here!'!$C$141:$CN$145,4,FALSE)=0,"",(HLOOKUP($A41,'Enter data here!'!$C$141:$CN$145,5,FALSE)))))</f>
        <v/>
      </c>
      <c r="BW41" s="53" t="str">
        <f>IF(ISERROR(HLOOKUP($A41,'Enter data here!'!$C$141:$CN$145,4,FALSE)),"",IF('Enter data here!'!$CP$142=0,"",IF(HLOOKUP($A41,'Enter data here!'!$C$141:$CN$145,4,FALSE)=0,"",(HLOOKUP($A41,'Enter data here!'!$C$141:$CN$145,2,FALSE)))))</f>
        <v/>
      </c>
      <c r="BX41" s="53" t="str">
        <f>IF(ISERROR(HLOOKUP($A41,'Enter data here!'!$C$141:$CN$145,4,FALSE)),"",IF('Enter data here!'!$CP$142=0,"",IF(HLOOKUP($A41,'Enter data here!'!$C$141:$CN$145,4,FALSE)=0,"",(HLOOKUP($A41,'Enter data here!'!$C$141:$CN$145,4,FALSE)))))</f>
        <v/>
      </c>
      <c r="BY41" s="53" t="str">
        <f>IF(ISERROR(HLOOKUP($A41,'Enter data here!'!$C$146:$CN$150,4,FALSE)),"",IF('Enter data here!'!$CP$147=0,"",IF(HLOOKUP($A41,'Enter data here!'!$C$146:$CN$150,4,FALSE)=0,"",(HLOOKUP($A41,'Enter data here!'!$C$146:$CN$150,5,FALSE)))))</f>
        <v/>
      </c>
      <c r="BZ41" s="53" t="str">
        <f>IF(ISERROR(HLOOKUP($A41,'Enter data here!'!$C$146:$CN$150,4,FALSE)),"",IF('Enter data here!'!$CP$147=0,"",IF(HLOOKUP($A41,'Enter data here!'!$C$146:$CN$150,4,FALSE)=0,"",(HLOOKUP($A41,'Enter data here!'!$C$146:$CN$150,2,FALSE)))))</f>
        <v/>
      </c>
      <c r="CA41" s="53" t="str">
        <f>IF(ISERROR(HLOOKUP($A41,'Enter data here!'!$C$146:$CN$150,4,FALSE)),"",IF('Enter data here!'!$CP$147=0,"",IF(HLOOKUP($A41,'Enter data here!'!$C$146:$CN$150,4,FALSE)=0,"",(HLOOKUP($A41,'Enter data here!'!$C$146:$CN$150,4,FALSE)))))</f>
        <v/>
      </c>
      <c r="CB41" s="53" t="str">
        <f>IF(ISERROR(HLOOKUP($A41,'Enter data here!'!$C$151:$CN$155,4,FALSE)),"",IF('Enter data here!'!$CP$152=0,"",IF(HLOOKUP($A41,'Enter data here!'!$C$151:$CN$155,4,FALSE)=0,"",(HLOOKUP($A41,'Enter data here!'!$C$151:$CN$155,5,FALSE)))))</f>
        <v/>
      </c>
      <c r="CC41" s="53" t="str">
        <f>IF(ISERROR(HLOOKUP($A41,'Enter data here!'!$C$151:$CN$155,4,FALSE)),"",IF('Enter data here!'!$CP$152=0,"",IF(HLOOKUP($A41,'Enter data here!'!$C$151:$CN$155,4,FALSE)=0,"",(HLOOKUP($A41,'Enter data here!'!$C$151:$CN$155,2,FALSE)))))</f>
        <v/>
      </c>
      <c r="CD41" s="53" t="str">
        <f>IF(ISERROR(HLOOKUP($A41,'Enter data here!'!$C$151:$CN$155,4,FALSE)),"",IF('Enter data here!'!$CP$152=0,"",IF(HLOOKUP($A41,'Enter data here!'!$C$151:$CN$155,4,FALSE)=0,"",(HLOOKUP($A41,'Enter data here!'!$C$151:$CN$155,4,FALSE)))))</f>
        <v/>
      </c>
      <c r="CE41" s="53" t="str">
        <f>IF(ISERROR(HLOOKUP($A41,'Enter data here!'!$C$156:$CN$160,4,FALSE)),"",IF('Enter data here!'!$CP$157=0,"",IF(HLOOKUP($A41,'Enter data here!'!$C$156:$CN$160,4,FALSE)=0,"",(HLOOKUP($A41,'Enter data here!'!$C$156:$CN$160,5,FALSE)))))</f>
        <v/>
      </c>
      <c r="CF41" s="53" t="str">
        <f>IF(ISERROR(HLOOKUP($A41,'Enter data here!'!$C$156:$CN$160,4,FALSE)),"",IF('Enter data here!'!$CP$157=0,"",IF(HLOOKUP($A41,'Enter data here!'!$C$156:$CN$160,4,FALSE)=0,"",(HLOOKUP($A41,'Enter data here!'!$C$156:$CN$160,2,FALSE)))))</f>
        <v/>
      </c>
      <c r="CG41" s="53" t="str">
        <f>IF(ISERROR(HLOOKUP($A41,'Enter data here!'!$C$156:$CN$160,4,FALSE)),"",IF('Enter data here!'!$CP$157=0,"",IF(HLOOKUP($A41,'Enter data here!'!$C$156:$CN$160,4,FALSE)=0,"",(HLOOKUP($A41,'Enter data here!'!$C$156:$CN$160,4,FALSE)))))</f>
        <v/>
      </c>
      <c r="CH41" s="53" t="str">
        <f>IF(ISERROR(HLOOKUP($A41,'Enter data here!'!$C$161:$CN$165,4,FALSE)),"",IF('Enter data here!'!$CP$162=0,"",IF(HLOOKUP($A41,'Enter data here!'!$C$161:$CN$165,4,FALSE)=0,"",(HLOOKUP($A41,'Enter data here!'!$C$161:$CN$165,5,FALSE)))))</f>
        <v/>
      </c>
      <c r="CI41" s="53" t="str">
        <f>IF(ISERROR(HLOOKUP($A41,'Enter data here!'!$C$161:$CN$165,4,FALSE)),"",IF('Enter data here!'!$CP$162=0,"",IF(HLOOKUP($A41,'Enter data here!'!$C$161:$CN$165,4,FALSE)=0,"",(HLOOKUP($A41,'Enter data here!'!$C$161:$CN$165,2,FALSE)))))</f>
        <v/>
      </c>
      <c r="CJ41" s="53" t="str">
        <f>IF(ISERROR(HLOOKUP($A41,'Enter data here!'!$C$161:$CN$165,4,FALSE)),"",IF('Enter data here!'!$CP$162=0,"",IF(HLOOKUP($A41,'Enter data here!'!$C$161:$CN$165,4,FALSE)=0,"",(HLOOKUP($A41,'Enter data here!'!$C$161:$CN$165,4,FALSE)))))</f>
        <v/>
      </c>
      <c r="CK41" s="53" t="str">
        <f>IF(ISERROR(HLOOKUP($A41,'Enter data here!'!$C$166:$CN$170,4,FALSE)),"",IF('Enter data here!'!$CP$167=0,"",IF(HLOOKUP($A41,'Enter data here!'!$C$166:$CN$170,4,FALSE)=0,"",(HLOOKUP($A41,'Enter data here!'!$C$166:$CN$170,5,FALSE)))))</f>
        <v/>
      </c>
      <c r="CL41" s="53" t="str">
        <f>IF(ISERROR(HLOOKUP($A41,'Enter data here!'!$C$166:$CN$170,4,FALSE)),"",IF('Enter data here!'!$CP$167=0,"",IF(HLOOKUP($A41,'Enter data here!'!$C$166:$CN$170,4,FALSE)=0,"",(HLOOKUP($A41,'Enter data here!'!$C$166:$CN$170,2,FALSE)))))</f>
        <v/>
      </c>
      <c r="CM41" s="53" t="str">
        <f>IF(ISERROR(HLOOKUP($A41,'Enter data here!'!$C$166:$CN$170,4,FALSE)),"",IF('Enter data here!'!$CP$167=0,"",IF(HLOOKUP($A41,'Enter data here!'!$C$166:$CN$170,4,FALSE)=0,"",(HLOOKUP($A41,'Enter data here!'!$C$166:$CN$170,4,FALSE)))))</f>
        <v/>
      </c>
      <c r="CN41" s="53" t="str">
        <f>IF(ISERROR(HLOOKUP($A41,'Enter data here!'!$C$171:$CN$175,4,FALSE)),"",IF('Enter data here!'!$CP$172=0,"",IF(HLOOKUP($A41,'Enter data here!'!$C$171:$CN$175,4,FALSE)=0,"",(HLOOKUP($A41,'Enter data here!'!$C$171:$CN$175,5,FALSE)))))</f>
        <v/>
      </c>
      <c r="CO41" s="53" t="str">
        <f>IF(ISERROR(HLOOKUP($A41,'Enter data here!'!$C$171:$CN$175,4,FALSE)),"",IF('Enter data here!'!$CP$172=0,"",IF(HLOOKUP($A41,'Enter data here!'!$C$171:$CN$175,4,FALSE)=0,"",(HLOOKUP($A41,'Enter data here!'!$C$171:$CN$175,2,FALSE)))))</f>
        <v/>
      </c>
      <c r="CP41" s="53" t="str">
        <f>IF(ISERROR(HLOOKUP($A41,'Enter data here!'!$C$171:$CN$175,4,FALSE)),"",IF('Enter data here!'!$CP$172=0,"",IF(HLOOKUP($A41,'Enter data here!'!$C$171:$CN$175,4,FALSE)=0,"",(HLOOKUP($A41,'Enter data here!'!$C$171:$CN$175,4,FALSE)))))</f>
        <v/>
      </c>
      <c r="CQ41" s="53" t="str">
        <f>IF(ISERROR(HLOOKUP($A41,'Enter data here!'!$C$176:$CN$180,4,FALSE)),"",IF('Enter data here!'!$CP$177=0,"",IF(HLOOKUP($A41,'Enter data here!'!$C$176:$CN$180,4,FALSE)=0,"",(HLOOKUP($A41,'Enter data here!'!$C$176:$CN$180,5,FALSE)))))</f>
        <v/>
      </c>
      <c r="CR41" s="53" t="str">
        <f>IF(ISERROR(HLOOKUP($A41,'Enter data here!'!$C$176:$CN$180,4,FALSE)),"",IF('Enter data here!'!$CP$177=0,"",IF(HLOOKUP($A41,'Enter data here!'!$C$176:$CN$180,4,FALSE)=0,"",(HLOOKUP($A41,'Enter data here!'!$C$176:$CN$180,2,FALSE)))))</f>
        <v/>
      </c>
      <c r="CS41" s="53" t="str">
        <f>IF(ISERROR(HLOOKUP($A41,'Enter data here!'!$C$176:$CN$180,4,FALSE)),"",IF('Enter data here!'!$CP$177=0,"",IF(HLOOKUP($A41,'Enter data here!'!$C$176:$CN$180,4,FALSE)=0,"",(HLOOKUP($A41,'Enter data here!'!$C$176:$CN$180,4,FALSE)))))</f>
        <v/>
      </c>
      <c r="CT41" s="53" t="str">
        <f>IF(ISERROR(HLOOKUP($A41,'Enter data here!'!$C$181:$CN$185,4,FALSE)),"",IF('Enter data here!'!$CP$182=0,"",IF(HLOOKUP($A41,'Enter data here!'!$C$181:$CN$185,4,FALSE)=0,"",(HLOOKUP($A41,'Enter data here!'!$C$181:$CN$185,5,FALSE)))))</f>
        <v/>
      </c>
      <c r="CU41" s="53" t="str">
        <f>IF(ISERROR(HLOOKUP($A41,'Enter data here!'!$C$181:$CN$185,4,FALSE)),"",IF('Enter data here!'!$CP$182=0,"",IF(HLOOKUP($A41,'Enter data here!'!$C$181:$CN$185,4,FALSE)=0,"",(HLOOKUP($A41,'Enter data here!'!$C$181:$CN$185,2,FALSE)))))</f>
        <v/>
      </c>
      <c r="CV41" s="53" t="str">
        <f>IF(ISERROR(HLOOKUP($A41,'Enter data here!'!$C$181:$CN$185,4,FALSE)),"",IF('Enter data here!'!$CP$182=0,"",IF(HLOOKUP($A41,'Enter data here!'!$C$181:$CN$185,4,FALSE)=0,"",(HLOOKUP($A41,'Enter data here!'!$C$181:$CN$185,4,FALSE)))))</f>
        <v/>
      </c>
      <c r="CW41" s="53" t="str">
        <f>IF(ISERROR(HLOOKUP($A41,'Enter data here!'!$C$186:$CN$190,4,FALSE)),"",IF('Enter data here!'!$CP$187=0,"",IF(HLOOKUP($A41,'Enter data here!'!$C$186:$CN$190,4,FALSE)=0,"",(HLOOKUP($A41,'Enter data here!'!$C$186:$CN$190,5,FALSE)))))</f>
        <v/>
      </c>
      <c r="CX41" s="53" t="str">
        <f>IF(ISERROR(HLOOKUP($A41,'Enter data here!'!$C$186:$CN$190,4,FALSE)),"",IF('Enter data here!'!$CP$187=0,"",IF(HLOOKUP($A41,'Enter data here!'!$C$186:$CN$190,4,FALSE)=0,"",(HLOOKUP($A41,'Enter data here!'!$C$186:$CN$190,2,FALSE)))))</f>
        <v/>
      </c>
      <c r="CY41" s="53" t="str">
        <f>IF(ISERROR(HLOOKUP($A41,'Enter data here!'!$C$186:$CN$190,4,FALSE)),"",IF('Enter data here!'!$CP$187=0,"",IF(HLOOKUP($A41,'Enter data here!'!$C$186:$CN$190,4,FALSE)=0,"",(HLOOKUP($A41,'Enter data here!'!$C$186:$CN$190,4,FALSE)))))</f>
        <v/>
      </c>
      <c r="CZ41" s="53" t="str">
        <f>IF(ISERROR(HLOOKUP($A41,'Enter data here!'!$C$191:$CN$195,4,FALSE)),"",IF('Enter data here!'!$CP$192=0,"",IF(HLOOKUP($A41,'Enter data here!'!$C$191:$CN$195,4,FALSE)=0,"",(HLOOKUP($A41,'Enter data here!'!$C$191:$CN$195,5,FALSE)))))</f>
        <v/>
      </c>
      <c r="DA41" s="53" t="str">
        <f>IF(ISERROR(HLOOKUP($A41,'Enter data here!'!$C$191:$CN$195,4,FALSE)),"",IF('Enter data here!'!$CP$192=0,"",IF(HLOOKUP($A41,'Enter data here!'!$C$191:$CN$195,4,FALSE)=0,"",(HLOOKUP($A41,'Enter data here!'!$C$191:$CN$195,2,FALSE)))))</f>
        <v/>
      </c>
      <c r="DB41" s="53" t="str">
        <f>IF(ISERROR(HLOOKUP($A41,'Enter data here!'!$C$191:$CN$195,4,FALSE)),"",IF('Enter data here!'!$CP$192=0,"",IF(HLOOKUP($A41,'Enter data here!'!$C$191:$CN$195,4,FALSE)=0,"",(HLOOKUP($A41,'Enter data here!'!$C$191:$CN$195,4,FALSE)))))</f>
        <v/>
      </c>
      <c r="DC41" s="53" t="str">
        <f>IF(ISERROR(HLOOKUP($A41,'Enter data here!'!$C$196:$CN$200,4,FALSE)),"",IF('Enter data here!'!$CP$197=0,"",IF(HLOOKUP($A41,'Enter data here!'!$C$196:$CN$200,4,FALSE)=0,"",(HLOOKUP($A41,'Enter data here!'!$C$196:$CN$200,5,FALSE)))))</f>
        <v/>
      </c>
      <c r="DD41" s="53" t="str">
        <f>IF(ISERROR(HLOOKUP($A41,'Enter data here!'!$C$196:$CN$200,4,FALSE)),"",IF('Enter data here!'!$CP$197=0,"",IF(HLOOKUP($A41,'Enter data here!'!$C$196:$CN$200,4,FALSE)=0,"",(HLOOKUP($A41,'Enter data here!'!$C$196:$CN$200,2,FALSE)))))</f>
        <v/>
      </c>
      <c r="DE41" s="53" t="str">
        <f>IF(ISERROR(HLOOKUP($A41,'Enter data here!'!$C$196:$CN$200,4,FALSE)),"",IF('Enter data here!'!$CP$197=0,"",IF(HLOOKUP($A41,'Enter data here!'!$C$196:$CN$200,4,FALSE)=0,"",(HLOOKUP($A41,'Enter data here!'!$C$196:$CN$200,4,FALSE)))))</f>
        <v/>
      </c>
      <c r="DF41" s="53" t="str">
        <f>IF(ISERROR(HLOOKUP($A41,'Enter data here!'!$C$201:$CN$205,4,FALSE)),"",IF('Enter data here!'!$CP$202=0,"",IF(HLOOKUP($A41,'Enter data here!'!$C$201:$CN$205,4,FALSE)=0,"",(HLOOKUP($A41,'Enter data here!'!$C$201:$CN$205,5,FALSE)))))</f>
        <v/>
      </c>
      <c r="DG41" s="53" t="str">
        <f>IF(ISERROR(HLOOKUP($A41,'Enter data here!'!$C$201:$CN$205,4,FALSE)),"",IF('Enter data here!'!$CP$202=0,"",IF(HLOOKUP($A41,'Enter data here!'!$C$201:$CN$205,4,FALSE)=0,"",(HLOOKUP($A41,'Enter data here!'!$C$201:$CN$205,2,FALSE)))))</f>
        <v/>
      </c>
      <c r="DH41" s="53" t="str">
        <f>IF(ISERROR(HLOOKUP($A41,'Enter data here!'!$C$201:$CN$205,4,FALSE)),"",IF('Enter data here!'!$CP$202=0,"",IF(HLOOKUP($A41,'Enter data here!'!$C$201:$CN$205,4,FALSE)=0,"",(HLOOKUP($A41,'Enter data here!'!$C$201:$CN$205,4,FALSE)))))</f>
        <v/>
      </c>
      <c r="DI41" s="53" t="str">
        <f>IF(ISERROR(HLOOKUP($A41,'Enter data here!'!$C$206:$CN$210,4,FALSE)),"",IF('Enter data here!'!$CP$207=0,"",IF(HLOOKUP($A41,'Enter data here!'!$C$206:$CN$210,4,FALSE)=0,"",(HLOOKUP($A41,'Enter data here!'!$C$206:$CN$210,5,FALSE)))))</f>
        <v/>
      </c>
      <c r="DJ41" s="53" t="str">
        <f>IF(ISERROR(HLOOKUP($A41,'Enter data here!'!$C$206:$CN$210,4,FALSE)),"",IF('Enter data here!'!$CP$207=0,"",IF(HLOOKUP($A41,'Enter data here!'!$C$206:$CN$210,4,FALSE)=0,"",(HLOOKUP($A41,'Enter data here!'!$C$206:$CN$210,2,FALSE)))))</f>
        <v/>
      </c>
      <c r="DK41" s="53" t="str">
        <f>IF(ISERROR(HLOOKUP($A41,'Enter data here!'!$C$206:$CN$210,4,FALSE)),"",IF('Enter data here!'!$CP$207=0,"",IF(HLOOKUP($A41,'Enter data here!'!$C$206:$CN$210,4,FALSE)=0,"",(HLOOKUP($A41,'Enter data here!'!$C$206:$CN$210,4,FALSE)))))</f>
        <v/>
      </c>
      <c r="DL41" s="53" t="str">
        <f>IF(ISERROR(HLOOKUP($A41,'Enter data here!'!$C$211:$CN$215,4,FALSE)),"",IF('Enter data here!'!$CP$212=0,"",IF(HLOOKUP($A41,'Enter data here!'!$C$211:$CN$215,4,FALSE)=0,"",(HLOOKUP($A41,'Enter data here!'!$C$211:$CN$215,5,FALSE)))))</f>
        <v/>
      </c>
      <c r="DM41" s="53" t="str">
        <f>IF(ISERROR(HLOOKUP($A41,'Enter data here!'!$C$211:$CN$215,4,FALSE)),"",IF('Enter data here!'!$CP$212=0,"",IF(HLOOKUP($A41,'Enter data here!'!$C$211:$CN$215,4,FALSE)=0,"",(HLOOKUP($A41,'Enter data here!'!$C$211:$CN$215,2,FALSE)))))</f>
        <v/>
      </c>
      <c r="DN41" s="53" t="str">
        <f>IF(ISERROR(HLOOKUP($A41,'Enter data here!'!$C$211:$CN$215,4,FALSE)),"",IF('Enter data here!'!$CP$212=0,"",IF(HLOOKUP($A41,'Enter data here!'!$C$211:$CN$215,4,FALSE)=0,"",(HLOOKUP($A41,'Enter data here!'!$C$211:$CN$215,4,FALSE)))))</f>
        <v/>
      </c>
      <c r="DO41" s="53" t="str">
        <f>IF(ISERROR(HLOOKUP($A41,'Enter data here!'!$C$216:$CN$220,4,FALSE)),"",IF('Enter data here!'!$CP$217=0,"",IF(HLOOKUP($A41,'Enter data here!'!$C$216:$CN$220,4,FALSE)=0,"",(HLOOKUP($A41,'Enter data here!'!$C$216:$CN$220,5,FALSE)))))</f>
        <v/>
      </c>
      <c r="DP41" s="53" t="str">
        <f>IF(ISERROR(HLOOKUP($A41,'Enter data here!'!$C$216:$CN$220,4,FALSE)),"",IF('Enter data here!'!$CP$217=0,"",IF(HLOOKUP($A41,'Enter data here!'!$C$216:$CN$220,4,FALSE)=0,"",(HLOOKUP($A41,'Enter data here!'!$C$216:$CN$220,2,FALSE)))))</f>
        <v/>
      </c>
      <c r="DQ41" s="53" t="str">
        <f>IF(ISERROR(HLOOKUP($A41,'Enter data here!'!$C$216:$CN$220,4,FALSE)),"",IF('Enter data here!'!$CP$217=0,"",IF(HLOOKUP($A41,'Enter data here!'!$C$216:$CN$220,4,FALSE)=0,"",(HLOOKUP($A41,'Enter data here!'!$C$216:$CN$220,4,FALSE)))))</f>
        <v/>
      </c>
      <c r="DR41" s="53" t="str">
        <f>IF(ISERROR(HLOOKUP($A41,'Enter data here!'!$C$221:$CN$225,4,FALSE)),"",IF('Enter data here!'!$CP$222=0,"",IF(HLOOKUP($A41,'Enter data here!'!$C$221:$CN$225,4,FALSE)=0,"",(HLOOKUP($A41,'Enter data here!'!$C$221:$CN$225,5,FALSE)))))</f>
        <v/>
      </c>
      <c r="DS41" s="53" t="str">
        <f>IF(ISERROR(HLOOKUP($A41,'Enter data here!'!$C$221:$CN$225,4,FALSE)),"",IF('Enter data here!'!$CP$222=0,"",IF(HLOOKUP($A41,'Enter data here!'!$C$221:$CN$225,4,FALSE)=0,"",(HLOOKUP($A41,'Enter data here!'!$C$221:$CN$225,2,FALSE)))))</f>
        <v/>
      </c>
      <c r="DT41" s="53" t="str">
        <f>IF(ISERROR(HLOOKUP($A41,'Enter data here!'!$C$221:$CN$225,4,FALSE)),"",IF('Enter data here!'!$CP$222=0,"",IF(HLOOKUP($A41,'Enter data here!'!$C$221:$CN$225,4,FALSE)=0,"",(HLOOKUP($A41,'Enter data here!'!$C$221:$CN$225,4,FALSE)))))</f>
        <v/>
      </c>
    </row>
    <row r="42" spans="1:124">
      <c r="A42" s="13">
        <v>33</v>
      </c>
      <c r="B42" s="43" t="str">
        <f>IF(ISERROR(HLOOKUP($A42,'Enter data here!'!$C$21:$CN$25,4,FALSE)),"",IF('Enter data here!'!$CP$22=0,"",IF(HLOOKUP($A42,'Enter data here!'!$C$21:$CN$25,4,FALSE)=0,"",(HLOOKUP($A42,'Enter data here!'!$C$21:$CN$25,5,FALSE)))))</f>
        <v/>
      </c>
      <c r="C42" s="43" t="str">
        <f>IF(ISERROR(HLOOKUP($A42,'Enter data here!'!$C$21:$CN$25,4,FALSE)),"",IF('Enter data here!'!$CP$22=0,"",IF(HLOOKUP($A42,'Enter data here!'!$C$21:$CN$25,4,FALSE)=0,"",(HLOOKUP($A42,'Enter data here!'!$C$21:$CN$25,2,FALSE)))))</f>
        <v/>
      </c>
      <c r="D42" s="43" t="str">
        <f>IF(ISERROR(HLOOKUP($A42,'Enter data here!'!$C$21:$CN$25,4,FALSE)),"",IF('Enter data here!'!$CP$22=0,"",IF(HLOOKUP($A42,'Enter data here!'!$C$21:$CN$25,4,FALSE)=0,"",(HLOOKUP($A42,'Enter data here!'!$C$21:$CN$25,4,FALSE)))))</f>
        <v/>
      </c>
      <c r="E42" s="43" t="str">
        <f ca="1">IF(ISERROR(HLOOKUP($A42,'Enter data here!'!$C$26:$CN$30,4,FALSE)),"",IF('Enter data here!'!$CP$27=0,"",IF(HLOOKUP($A42,'Enter data here!'!$C$26:$CN$30,4,FALSE)=0,"",(HLOOKUP($A42,'Enter data here!'!$C$26:$CN$30,5,FALSE)))))</f>
        <v>Torsten Hermann</v>
      </c>
      <c r="F42" s="43">
        <f ca="1">IF(ISERROR(HLOOKUP($A42,'Enter data here!'!$C$26:$CN$30,4,FALSE)),"",IF('Enter data here!'!$CP$27=0,"",IF(HLOOKUP($A42,'Enter data here!'!$C$26:$CN$30,4,FALSE)=0,"",(HLOOKUP($A42,'Enter data here!'!$C$26:$CN$30,2,FALSE)))))</f>
        <v>51.1</v>
      </c>
      <c r="G42" s="43">
        <f ca="1">IF(ISERROR(HLOOKUP($A42,'Enter data here!'!$C$26:$CN$30,4,FALSE)),"",IF('Enter data here!'!$CP$27=0,"",IF(HLOOKUP($A42,'Enter data here!'!$C$26:$CN$30,4,FALSE)=0,"",(HLOOKUP($A42,'Enter data here!'!$C$26:$CN$30,4,FALSE)))))</f>
        <v>729.35420743639031</v>
      </c>
      <c r="H42" s="43" t="str">
        <f ca="1">IF(ISERROR(HLOOKUP($A42,'Enter data here!'!$C$31:$CN$35,4,FALSE)),"",IF('Enter data here!'!$CP$32=0,"",IF(HLOOKUP($A42,'Enter data here!'!$C$31:$CN$35,4,FALSE)=0,"",(HLOOKUP($A42,'Enter data here!'!$C$31:$CN$35,5,FALSE)))))</f>
        <v>Pete Burgess</v>
      </c>
      <c r="I42" s="43">
        <f ca="1">IF(ISERROR(HLOOKUP($A42,'Enter data here!'!$C$31:$CN$35,4,FALSE)),"",IF('Enter data here!'!$CP$32=0,"",IF(HLOOKUP($A42,'Enter data here!'!$C$31:$CN$35,4,FALSE)=0,"",(HLOOKUP($A42,'Enter data here!'!$C$31:$CN$35,2,FALSE)))))</f>
        <v>52.63</v>
      </c>
      <c r="J42" s="43">
        <f ca="1">IF(ISERROR(HLOOKUP($A42,'Enter data here!'!$C$31:$CN$35,4,FALSE)),"",IF('Enter data here!'!$CP$32=0,"",IF(HLOOKUP($A42,'Enter data here!'!$C$31:$CN$35,4,FALSE)=0,"",(HLOOKUP($A42,'Enter data here!'!$C$31:$CN$35,4,FALSE)))))</f>
        <v>692.19076572296001</v>
      </c>
      <c r="K42" s="43" t="str">
        <f ca="1">IF(ISERROR(HLOOKUP($A42,'Enter data here!'!$C$36:$CN$40,4,FALSE)),"",IF('Enter data here!'!$CP$37=0,"",IF(HLOOKUP($A42,'Enter data here!'!$C$36:$CN$40,4,FALSE)=0,"",(HLOOKUP($A42,'Enter data here!'!$C$36:$CN$40,5,FALSE)))))</f>
        <v>Martin Ulrich </v>
      </c>
      <c r="L42" s="43">
        <f ca="1">IF(ISERROR(HLOOKUP($A42,'Enter data here!'!$C$36:$CN$40,4,FALSE)),"",IF('Enter data here!'!$CP$37=0,"",IF(HLOOKUP($A42,'Enter data here!'!$C$36:$CN$40,4,FALSE)=0,"",(HLOOKUP($A42,'Enter data here!'!$C$36:$CN$40,2,FALSE)))))</f>
        <v>52.44</v>
      </c>
      <c r="M42" s="43">
        <f ca="1">IF(ISERROR(HLOOKUP($A42,'Enter data here!'!$C$36:$CN$40,4,FALSE)),"",IF('Enter data here!'!$CP$37=0,"",IF(HLOOKUP($A42,'Enter data here!'!$C$36:$CN$40,4,FALSE)=0,"",(HLOOKUP($A42,'Enter data here!'!$C$36:$CN$40,4,FALSE)))))</f>
        <v>650.45766590388678</v>
      </c>
      <c r="N42" s="43" t="str">
        <f ca="1">IF(ISERROR(HLOOKUP($A42,'Enter data here!'!$C$41:$CN$45,4,FALSE)),"",IF('Enter data here!'!$CP$42=0,"",IF(HLOOKUP($A42,'Enter data here!'!$C$41:$CN$45,4,FALSE)=0,"",(HLOOKUP($A42,'Enter data here!'!$C$41:$CN$45,5,FALSE)))))</f>
        <v>Thomas Henselmann</v>
      </c>
      <c r="O42" s="43">
        <f ca="1">IF(ISERROR(HLOOKUP($A42,'Enter data here!'!$C$41:$CN$45,4,FALSE)),"",IF('Enter data here!'!$CP$42=0,"",IF(HLOOKUP($A42,'Enter data here!'!$C$41:$CN$45,4,FALSE)=0,"",(HLOOKUP($A42,'Enter data here!'!$C$41:$CN$45,2,FALSE)))))</f>
        <v>53.14</v>
      </c>
      <c r="P42" s="43">
        <f ca="1">IF(ISERROR(HLOOKUP($A42,'Enter data here!'!$C$41:$CN$45,4,FALSE)),"",IF('Enter data here!'!$CP$42=0,"",IF(HLOOKUP($A42,'Enter data here!'!$C$41:$CN$45,4,FALSE)=0,"",(HLOOKUP($A42,'Enter data here!'!$C$41:$CN$45,4,FALSE)))))</f>
        <v>703.80127963867744</v>
      </c>
      <c r="Q42" s="43" t="str">
        <f ca="1">IF(ISERROR(HLOOKUP($A42,'Enter data here!'!$C$46:$CN$50,4,FALSE)),"",IF('Enter data here!'!$CP$47=0,"",IF(HLOOKUP($A42,'Enter data here!'!$C$46:$CN$50,4,FALSE)=0,"",(HLOOKUP($A42,'Enter data here!'!$C$46:$CN$50,5,FALSE)))))</f>
        <v>Thorsten Folker</v>
      </c>
      <c r="R42" s="43">
        <f ca="1">IF(ISERROR(HLOOKUP($A42,'Enter data here!'!$C$46:$CN$50,4,FALSE)),"",IF('Enter data here!'!$CP$47=0,"",IF(HLOOKUP($A42,'Enter data here!'!$C$46:$CN$50,4,FALSE)=0,"",(HLOOKUP($A42,'Enter data here!'!$C$46:$CN$50,2,FALSE)))))</f>
        <v>51.29</v>
      </c>
      <c r="S42" s="43">
        <f ca="1">IF(ISERROR(HLOOKUP($A42,'Enter data here!'!$C$46:$CN$50,4,FALSE)),"",IF('Enter data here!'!$CP$47=0,"",IF(HLOOKUP($A42,'Enter data here!'!$C$46:$CN$50,4,FALSE)=0,"",(HLOOKUP($A42,'Enter data here!'!$C$46:$CN$50,4,FALSE)))))</f>
        <v>764.28153636185982</v>
      </c>
      <c r="T42" s="43" t="str">
        <f ca="1">IF(ISERROR(HLOOKUP($A42,'Enter data here!'!$C$51:$CN$55,4,FALSE)),"",IF('Enter data here!'!$CP$52=0,"",IF(HLOOKUP($A42,'Enter data here!'!$C$51:$CN$55,4,FALSE)=0,"",(HLOOKUP($A42,'Enter data here!'!$C$51:$CN$55,5,FALSE)))))</f>
        <v>Klaus Brettner</v>
      </c>
      <c r="U42" s="43">
        <f ca="1">IF(ISERROR(HLOOKUP($A42,'Enter data here!'!$C$51:$CN$55,4,FALSE)),"",IF('Enter data here!'!$CP$52=0,"",IF(HLOOKUP($A42,'Enter data here!'!$C$51:$CN$55,4,FALSE)=0,"",(HLOOKUP($A42,'Enter data here!'!$C$51:$CN$55,2,FALSE)))))</f>
        <v>54.43</v>
      </c>
      <c r="V42" s="43">
        <f ca="1">IF(ISERROR(HLOOKUP($A42,'Enter data here!'!$C$51:$CN$55,4,FALSE)),"",IF('Enter data here!'!$CP$52=0,"",IF(HLOOKUP($A42,'Enter data here!'!$C$51:$CN$55,4,FALSE)=0,"",(HLOOKUP($A42,'Enter data here!'!$C$51:$CN$55,4,FALSE)))))</f>
        <v>701.08396105089025</v>
      </c>
      <c r="W42" s="43" t="str">
        <f ca="1">IF(ISERROR(HLOOKUP($A42,'Enter data here!'!$C$56:$CN$60,4,FALSE)),"",IF('Enter data here!'!$CP$57=0,"",IF(HLOOKUP($A42,'Enter data here!'!$C$56:$CN$60,4,FALSE)=0,"",(HLOOKUP($A42,'Enter data here!'!$C$56:$CN$60,5,FALSE)))))</f>
        <v>Torsten Hermann</v>
      </c>
      <c r="X42" s="43">
        <f ca="1">IF(ISERROR(HLOOKUP($A42,'Enter data here!'!$C$56:$CN$60,4,FALSE)),"",IF('Enter data here!'!$CP$57=0,"",IF(HLOOKUP($A42,'Enter data here!'!$C$56:$CN$60,4,FALSE)=0,"",(HLOOKUP($A42,'Enter data here!'!$C$56:$CN$60,2,FALSE)))))</f>
        <v>56.25</v>
      </c>
      <c r="Y42" s="43">
        <f ca="1">IF(ISERROR(HLOOKUP($A42,'Enter data here!'!$C$56:$CN$60,4,FALSE)),"",IF('Enter data here!'!$CP$57=0,"",IF(HLOOKUP($A42,'Enter data here!'!$C$56:$CN$60,4,FALSE)=0,"",(HLOOKUP($A42,'Enter data here!'!$C$56:$CN$60,4,FALSE)))))</f>
        <v>657.59999999999229</v>
      </c>
      <c r="Z42" s="43" t="str">
        <f>IF(ISERROR(HLOOKUP($A42,'Enter data here!'!$C$61:$CN$65,4,FALSE)),"",IF('Enter data here!'!$CP$62=0,"",IF(HLOOKUP($A42,'Enter data here!'!$C$61:$CN$65,4,FALSE)=0,"",(HLOOKUP($A42,'Enter data here!'!$C$61:$CN$65,5,FALSE)))))</f>
        <v/>
      </c>
      <c r="AA42" s="43" t="str">
        <f>IF(ISERROR(HLOOKUP($A42,'Enter data here!'!$C$61:$CN$65,4,FALSE)),"",IF('Enter data here!'!$CP$62=0,"",IF(HLOOKUP($A42,'Enter data here!'!$C$61:$CN$65,4,FALSE)=0,"",(HLOOKUP($A42,'Enter data here!'!$C$61:$CN$65,2,FALSE)))))</f>
        <v/>
      </c>
      <c r="AB42" s="43" t="str">
        <f>IF(ISERROR(HLOOKUP($A42,'Enter data here!'!$C$61:$CN$65,4,FALSE)),"",IF('Enter data here!'!$CP$62=0,"",IF(HLOOKUP($A42,'Enter data here!'!$C$61:$CN$65,4,FALSE)=0,"",(HLOOKUP($A42,'Enter data here!'!$C$61:$CN$65,4,FALSE)))))</f>
        <v/>
      </c>
      <c r="AC42" s="43" t="str">
        <f>IF(ISERROR(HLOOKUP($A42,'Enter data here!'!$C$66:$CN$70,4,FALSE)),"",IF('Enter data here!'!$CP$67=0,"",IF(HLOOKUP($A42,'Enter data here!'!$C$66:$CN$70,4,FALSE)=0,"",(HLOOKUP($A42,'Enter data here!'!$C$66:$CN$70,5,FALSE)))))</f>
        <v/>
      </c>
      <c r="AD42" s="43" t="str">
        <f>IF(ISERROR(HLOOKUP($A42,'Enter data here!'!$C$66:$CN$70,4,FALSE)),"",IF('Enter data here!'!$CP$67=0,"",IF(HLOOKUP($A42,'Enter data here!'!$C$66:$CN$70,4,FALSE)=0,"",(HLOOKUP($A42,'Enter data here!'!$C$66:$CN$70,2,FALSE)))))</f>
        <v/>
      </c>
      <c r="AE42" s="43" t="str">
        <f>IF(ISERROR(HLOOKUP($A42,'Enter data here!'!$C$66:$CN$70,4,FALSE)),"",IF('Enter data here!'!$CP$67=0,"",IF(HLOOKUP($A42,'Enter data here!'!$C$66:$CN$70,4,FALSE)=0,"",(HLOOKUP($A42,'Enter data here!'!$C$66:$CN$70,4,FALSE)))))</f>
        <v/>
      </c>
      <c r="AF42" s="43" t="str">
        <f>IF(ISERROR(HLOOKUP($A42,'Enter data here!'!$C$71:$CN$75,4,FALSE)),"",IF('Enter data here!'!$CP$72=0,"",IF(HLOOKUP($A42,'Enter data here!'!$C$71:$CN$75,4,FALSE)=0,"",(HLOOKUP($A42,'Enter data here!'!$C$71:$CN$75,5,FALSE)))))</f>
        <v/>
      </c>
      <c r="AG42" s="43" t="str">
        <f>IF(ISERROR(HLOOKUP($A42,'Enter data here!'!$C$71:$CN$75,4,FALSE)),"",IF('Enter data here!'!$CP$72=0,"",IF(HLOOKUP($A42,'Enter data here!'!$C$71:$CN$75,4,FALSE)=0,"",(HLOOKUP($A42,'Enter data here!'!$C$71:$CN$75,2,FALSE)))))</f>
        <v/>
      </c>
      <c r="AH42" s="43" t="str">
        <f>IF(ISERROR(HLOOKUP($A42,'Enter data here!'!$C$71:$CN$75,4,FALSE)),"",IF('Enter data here!'!$CP$72=0,"",IF(HLOOKUP($A42,'Enter data here!'!$C$71:$CN$75,4,FALSE)=0,"",(HLOOKUP($A42,'Enter data here!'!$C$71:$CN$75,4,FALSE)))))</f>
        <v/>
      </c>
      <c r="AI42" s="43" t="str">
        <f>IF(ISERROR(HLOOKUP($A42,'Enter data here!'!$C$76:$CN$80,4,FALSE)),"",IF('Enter data here!'!$CP$77=0,"",IF(HLOOKUP($A42,'Enter data here!'!$C$76:$CN$80,4,FALSE)=0,"",(HLOOKUP($A42,'Enter data here!'!$C$76:$CN$80,5,FALSE)))))</f>
        <v/>
      </c>
      <c r="AJ42" s="43" t="str">
        <f>IF(ISERROR(HLOOKUP($A42,'Enter data here!'!$C$76:$CN$80,4,FALSE)),"",IF('Enter data here!'!$CP$77=0,"",IF(HLOOKUP($A42,'Enter data here!'!$C$76:$CN$80,4,FALSE)=0,"",(HLOOKUP($A42,'Enter data here!'!$C$76:$CN$80,2,FALSE)))))</f>
        <v/>
      </c>
      <c r="AK42" s="43" t="str">
        <f>IF(ISERROR(HLOOKUP($A42,'Enter data here!'!$C$76:$CN$80,4,FALSE)),"",IF('Enter data here!'!$CP$77=0,"",IF(HLOOKUP($A42,'Enter data here!'!$C$76:$CN$80,4,FALSE)=0,"",(HLOOKUP($A42,'Enter data here!'!$C$76:$CN$80,4,FALSE)))))</f>
        <v/>
      </c>
      <c r="AL42" s="43" t="str">
        <f>IF(ISERROR(HLOOKUP($A42,'Enter data here!'!$C$81:$CN$85,4,FALSE)),"",IF('Enter data here!'!$CP$82=0,"",IF(HLOOKUP($A42,'Enter data here!'!$C$81:$CN$85,4,FALSE)=0,"",(HLOOKUP($A42,'Enter data here!'!$C$81:$CN$85,5,FALSE)))))</f>
        <v/>
      </c>
      <c r="AM42" s="43" t="str">
        <f>IF(ISERROR(HLOOKUP($A42,'Enter data here!'!$C$81:$CN$85,4,FALSE)),"",IF('Enter data here!'!$CP$82=0,"",IF(HLOOKUP($A42,'Enter data here!'!$C$81:$CN$85,4,FALSE)=0,"",(HLOOKUP($A42,'Enter data here!'!$C$81:$CN$85,2,FALSE)))))</f>
        <v/>
      </c>
      <c r="AN42" s="43" t="str">
        <f>IF(ISERROR(HLOOKUP($A42,'Enter data here!'!$C$81:$CN$85,4,FALSE)),"",IF('Enter data here!'!$CP$82=0,"",IF(HLOOKUP($A42,'Enter data here!'!$C$81:$CN$85,4,FALSE)=0,"",(HLOOKUP($A42,'Enter data here!'!$C$81:$CN$85,4,FALSE)))))</f>
        <v/>
      </c>
      <c r="AO42" s="43" t="str">
        <f>IF(ISERROR(HLOOKUP($A42,'Enter data here!'!$C$86:$CN$90,4,FALSE)),"",IF('Enter data here!'!$CP$87=0,"",IF(HLOOKUP($A42,'Enter data here!'!$C$86:$CN$90,4,FALSE)=0,"",(HLOOKUP($A42,'Enter data here!'!$C$86:$CN$90,5,FALSE)))))</f>
        <v/>
      </c>
      <c r="AP42" s="43" t="str">
        <f>IF(ISERROR(HLOOKUP($A42,'Enter data here!'!$C$86:$CN$90,4,FALSE)),"",IF('Enter data here!'!$CP$87=0,"",IF(HLOOKUP($A42,'Enter data here!'!$C$86:$CN$90,4,FALSE)=0,"",(HLOOKUP($A42,'Enter data here!'!$C$86:$CN$90,2,FALSE)))))</f>
        <v/>
      </c>
      <c r="AQ42" s="43" t="str">
        <f>IF(ISERROR(HLOOKUP($A42,'Enter data here!'!$C$86:$CN$90,4,FALSE)),"",IF('Enter data here!'!$CP$87=0,"",IF(HLOOKUP($A42,'Enter data here!'!$C$86:$CN$90,4,FALSE)=0,"",(HLOOKUP($A42,'Enter data here!'!$C$86:$CN$90,4,FALSE)))))</f>
        <v/>
      </c>
      <c r="AR42" s="43" t="str">
        <f>IF(ISERROR(HLOOKUP($A42,'Enter data here!'!$C$91:$CN$95,4,FALSE)),"",IF('Enter data here!'!$CP$92=0,"",IF(HLOOKUP($A42,'Enter data here!'!$C$91:$CN$95,4,FALSE)=0,"",(HLOOKUP($A42,'Enter data here!'!$C$91:$CN$95,5,FALSE)))))</f>
        <v/>
      </c>
      <c r="AS42" s="43" t="str">
        <f>IF(ISERROR(HLOOKUP($A42,'Enter data here!'!$C$91:$CN$95,4,FALSE)),"",IF('Enter data here!'!$CP$92=0,"",IF(HLOOKUP($A42,'Enter data here!'!$C$91:$CN$95,4,FALSE)=0,"",(HLOOKUP($A42,'Enter data here!'!$C$91:$CN$95,2,FALSE)))))</f>
        <v/>
      </c>
      <c r="AT42" s="43" t="str">
        <f>IF(ISERROR(HLOOKUP($A42,'Enter data here!'!$C$91:$CN$95,4,FALSE)),"",IF('Enter data here!'!$CP$92=0,"",IF(HLOOKUP($A42,'Enter data here!'!$C$91:$CN$95,4,FALSE)=0,"",(HLOOKUP($A42,'Enter data here!'!$C$91:$CN$95,4,FALSE)))))</f>
        <v/>
      </c>
      <c r="AU42" s="43" t="str">
        <f>IF(ISERROR(HLOOKUP($A42,'Enter data here!'!$C$96:$CN$100,4,FALSE)),"",IF('Enter data here!'!$CP$97=0,"",IF(HLOOKUP($A42,'Enter data here!'!$C$96:$CN$100,4,FALSE)=0,"",(HLOOKUP($A42,'Enter data here!'!$C$96:$CN$100,5,FALSE)))))</f>
        <v/>
      </c>
      <c r="AV42" s="43" t="str">
        <f>IF(ISERROR(HLOOKUP($A42,'Enter data here!'!$C$96:$CN$100,4,FALSE)),"",IF('Enter data here!'!$CP$97=0,"",IF(HLOOKUP($A42,'Enter data here!'!$C$96:$CN$100,4,FALSE)=0,"",(HLOOKUP($A42,'Enter data here!'!$C$96:$CN$100,2,FALSE)))))</f>
        <v/>
      </c>
      <c r="AW42" s="43" t="str">
        <f>IF(ISERROR(HLOOKUP($A42,'Enter data here!'!$C$96:$CN$100,4,FALSE)),"",IF('Enter data here!'!$CP$97=0,"",IF(HLOOKUP($A42,'Enter data here!'!$C$96:$CN$100,4,FALSE)=0,"",(HLOOKUP($A42,'Enter data here!'!$C$96:$CN$100,4,FALSE)))))</f>
        <v/>
      </c>
      <c r="AX42" s="43" t="str">
        <f>IF(ISERROR(HLOOKUP($A42,'Enter data here!'!$C$101:$CN$105,4,FALSE)),"",IF('Enter data here!'!$CP$102=0,"",IF(HLOOKUP($A42,'Enter data here!'!$C$101:$CN$105,4,FALSE)=0,"",(HLOOKUP($A42,'Enter data here!'!$C$101:$CN$105,5,FALSE)))))</f>
        <v/>
      </c>
      <c r="AY42" s="43" t="str">
        <f>IF(ISERROR(HLOOKUP($A42,'Enter data here!'!$C$101:$CN$105,4,FALSE)),"",IF('Enter data here!'!$CP$102=0,"",IF(HLOOKUP($A42,'Enter data here!'!$C$101:$CN$105,4,FALSE)=0,"",(HLOOKUP($A42,'Enter data here!'!$C$101:$CN$105,2,FALSE)))))</f>
        <v/>
      </c>
      <c r="AZ42" s="43" t="str">
        <f>IF(ISERROR(HLOOKUP($A42,'Enter data here!'!$C$101:$CN$105,4,FALSE)),"",IF('Enter data here!'!$CP$102=0,"",IF(HLOOKUP($A42,'Enter data here!'!$C$101:$CN$105,4,FALSE)=0,"",(HLOOKUP($A42,'Enter data here!'!$C$101:$CN$105,4,FALSE)))))</f>
        <v/>
      </c>
      <c r="BA42" s="43" t="str">
        <f>IF(ISERROR(HLOOKUP($A42,'Enter data here!'!$C$106:$CN$110,4,FALSE)),"",IF('Enter data here!'!$CP$107=0,"",IF(HLOOKUP($A42,'Enter data here!'!$C$106:$CN$110,4,FALSE)=0,"",(HLOOKUP($A42,'Enter data here!'!$C$106:$CN$110,5,FALSE)))))</f>
        <v/>
      </c>
      <c r="BB42" s="43" t="str">
        <f>IF(ISERROR(HLOOKUP($A42,'Enter data here!'!$C$106:$CN$110,4,FALSE)),"",IF('Enter data here!'!$CP$107=0,"",IF(HLOOKUP($A42,'Enter data here!'!$C$106:$CN$110,4,FALSE)=0,"",(HLOOKUP($A42,'Enter data here!'!$C$106:$CN$110,2,FALSE)))))</f>
        <v/>
      </c>
      <c r="BC42" s="43" t="str">
        <f>IF(ISERROR(HLOOKUP($A42,'Enter data here!'!$C$106:$CN$110,4,FALSE)),"",IF('Enter data here!'!$CP$107=0,"",IF(HLOOKUP($A42,'Enter data here!'!$C$106:$CN$110,4,FALSE)=0,"",(HLOOKUP($A42,'Enter data here!'!$C$106:$CN$110,4,FALSE)))))</f>
        <v/>
      </c>
      <c r="BD42" s="43" t="str">
        <f>IF(ISERROR(HLOOKUP($A42,'Enter data here!'!$C$111:$CN$115,4,FALSE)),"",IF('Enter data here!'!$CP$112=0,"",IF(HLOOKUP($A42,'Enter data here!'!$C$111:$CN$115,4,FALSE)=0,"",(HLOOKUP($A42,'Enter data here!'!$C$111:$CN$115,5,FALSE)))))</f>
        <v/>
      </c>
      <c r="BE42" s="43" t="str">
        <f>IF(ISERROR(HLOOKUP($A42,'Enter data here!'!$C$111:$CN$115,4,FALSE)),"",IF('Enter data here!'!$CP$112=0,"",IF(HLOOKUP($A42,'Enter data here!'!$C$111:$CN$115,4,FALSE)=0,"",(HLOOKUP($A42,'Enter data here!'!$C$111:$CN$115,2,FALSE)))))</f>
        <v/>
      </c>
      <c r="BF42" s="43" t="str">
        <f>IF(ISERROR(HLOOKUP($A42,'Enter data here!'!$C$111:$CN$115,4,FALSE)),"",IF('Enter data here!'!$CP$112=0,"",IF(HLOOKUP($A42,'Enter data here!'!$C$111:$CN$115,4,FALSE)=0,"",(HLOOKUP($A42,'Enter data here!'!$C$111:$CN$115,4,FALSE)))))</f>
        <v/>
      </c>
      <c r="BG42" s="43" t="str">
        <f>IF(ISERROR(HLOOKUP($A42,'Enter data here!'!$C$116:$CN$120,4,FALSE)),"",IF('Enter data here!'!$CP$117=0,"",IF(HLOOKUP($A42,'Enter data here!'!$C$116:$CN$120,4,FALSE)=0,"",(HLOOKUP($A42,'Enter data here!'!$C$116:$CN$120,5,FALSE)))))</f>
        <v/>
      </c>
      <c r="BH42" s="53" t="str">
        <f>IF(ISERROR(HLOOKUP($A42,'Enter data here!'!$C$116:$CN$120,4,FALSE)),"",IF('Enter data here!'!$CP$117=0,"",IF(HLOOKUP($A42,'Enter data here!'!$C$116:$CN$120,4,FALSE)=0,"",(HLOOKUP($A42,'Enter data here!'!$C$116:$CN$120,2,FALSE)))))</f>
        <v/>
      </c>
      <c r="BI42" s="53" t="str">
        <f>IF(ISERROR(HLOOKUP($A42,'Enter data here!'!$C$116:$CN$120,4,FALSE)),"",IF('Enter data here!'!$CP$117=0,"",IF(HLOOKUP($A42,'Enter data here!'!$C$116:$CN$120,4,FALSE)=0,"",(HLOOKUP($A42,'Enter data here!'!$C$116:$CN$120,4,FALSE)))))</f>
        <v/>
      </c>
      <c r="BJ42" s="53" t="str">
        <f>IF(ISERROR(HLOOKUP($A42,'Enter data here!'!$C$121:$CN$125,4,FALSE)),"",IF('Enter data here!'!$CP$122=0,"",IF(HLOOKUP($A42,'Enter data here!'!$C$121:$CN$125,4,FALSE)=0,"",(HLOOKUP($A42,'Enter data here!'!$C$121:$CN$125,5,FALSE)))))</f>
        <v/>
      </c>
      <c r="BK42" s="53" t="str">
        <f>IF(ISERROR(HLOOKUP($A42,'Enter data here!'!$C$121:$CN$125,4,FALSE)),"",IF('Enter data here!'!$CP$122=0,"",IF(HLOOKUP($A42,'Enter data here!'!$C$121:$CN$125,4,FALSE)=0,"",(HLOOKUP($A42,'Enter data here!'!$C$121:$CN$125,2,FALSE)))))</f>
        <v/>
      </c>
      <c r="BL42" s="53" t="str">
        <f>IF(ISERROR(HLOOKUP($A42,'Enter data here!'!$C$121:$CN$125,4,FALSE)),"",IF('Enter data here!'!$CP$122=0,"",IF(HLOOKUP($A42,'Enter data here!'!$C$121:$CN$125,4,FALSE)=0,"",(HLOOKUP($A42,'Enter data here!'!$C$121:$CN$125,4,FALSE)))))</f>
        <v/>
      </c>
      <c r="BM42" s="53" t="str">
        <f>IF(ISERROR(HLOOKUP($A42,'Enter data here!'!$C$126:$CN$130,4,FALSE)),"",IF('Enter data here!'!$CP$127=0,"",IF(HLOOKUP($A42,'Enter data here!'!$C$126:$CN$130,4,FALSE)=0,"",(HLOOKUP($A42,'Enter data here!'!$C$126:$CN$130,5,FALSE)))))</f>
        <v/>
      </c>
      <c r="BN42" s="53" t="str">
        <f>IF(ISERROR(HLOOKUP($A42,'Enter data here!'!$C$126:$CN$130,4,FALSE)),"",IF('Enter data here!'!$CP$127=0,"",IF(HLOOKUP($A42,'Enter data here!'!$C$126:$CN$130,4,FALSE)=0,"",(HLOOKUP($A42,'Enter data here!'!$C$126:$CN$130,2,FALSE)))))</f>
        <v/>
      </c>
      <c r="BO42" s="53" t="str">
        <f>IF(ISERROR(HLOOKUP($A42,'Enter data here!'!$C$126:$CN$130,4,FALSE)),"",IF('Enter data here!'!$CP$127=0,"",IF(HLOOKUP($A42,'Enter data here!'!$C$126:$CN$130,4,FALSE)=0,"",(HLOOKUP($A42,'Enter data here!'!$C$126:$CN$130,4,FALSE)))))</f>
        <v/>
      </c>
      <c r="BP42" s="53" t="str">
        <f>IF(ISERROR(HLOOKUP($A42,'Enter data here!'!$C$131:$CN$135,4,FALSE)),"",IF('Enter data here!'!$CP$132=0,"",IF(HLOOKUP($A42,'Enter data here!'!$C$131:$CN$135,4,FALSE)=0,"",(HLOOKUP($A42,'Enter data here!'!$C$131:$CN$135,5,FALSE)))))</f>
        <v/>
      </c>
      <c r="BQ42" s="53" t="str">
        <f>IF(ISERROR(HLOOKUP($A42,'Enter data here!'!$C$131:$CN$135,4,FALSE)),"",IF('Enter data here!'!$CP$132=0,"",IF(HLOOKUP($A42,'Enter data here!'!$C$131:$CN$135,4,FALSE)=0,"",(HLOOKUP($A42,'Enter data here!'!$C$131:$CN$135,2,FALSE)))))</f>
        <v/>
      </c>
      <c r="BR42" s="53" t="str">
        <f>IF(ISERROR(HLOOKUP($A42,'Enter data here!'!$C$131:$CN$135,4,FALSE)),"",IF('Enter data here!'!$CP$132=0,"",IF(HLOOKUP($A42,'Enter data here!'!$C$131:$CN$135,4,FALSE)=0,"",(HLOOKUP($A42,'Enter data here!'!$C$131:$CN$135,4,FALSE)))))</f>
        <v/>
      </c>
      <c r="BS42" s="53" t="str">
        <f>IF(ISERROR(HLOOKUP($A42,'Enter data here!'!$C$136:$CN$140,4,FALSE)),"",IF('Enter data here!'!$CP$137=0,"",IF(HLOOKUP($A42,'Enter data here!'!$C$136:$CN$140,4,FALSE)=0,"",(HLOOKUP($A42,'Enter data here!'!$C$136:$CN$140,5,FALSE)))))</f>
        <v/>
      </c>
      <c r="BT42" s="53" t="str">
        <f>IF(ISERROR(HLOOKUP($A42,'Enter data here!'!$C$136:$CN$140,4,FALSE)),"",IF('Enter data here!'!$CP$137=0,"",IF(HLOOKUP($A42,'Enter data here!'!$C$136:$CN$140,4,FALSE)=0,"",(HLOOKUP($A42,'Enter data here!'!$C$136:$CN$140,2,FALSE)))))</f>
        <v/>
      </c>
      <c r="BU42" s="53" t="str">
        <f>IF(ISERROR(HLOOKUP($A42,'Enter data here!'!$C$136:$CN$140,4,FALSE)),"",IF('Enter data here!'!$CP$137=0,"",IF(HLOOKUP($A42,'Enter data here!'!$C$136:$CN$140,4,FALSE)=0,"",(HLOOKUP($A42,'Enter data here!'!$C$136:$CN$140,4,FALSE)))))</f>
        <v/>
      </c>
      <c r="BV42" s="53" t="str">
        <f>IF(ISERROR(HLOOKUP($A42,'Enter data here!'!$C$141:$CN$145,4,FALSE)),"",IF('Enter data here!'!$CP$142=0,"",IF(HLOOKUP($A42,'Enter data here!'!$C$141:$CN$145,4,FALSE)=0,"",(HLOOKUP($A42,'Enter data here!'!$C$141:$CN$145,5,FALSE)))))</f>
        <v/>
      </c>
      <c r="BW42" s="53" t="str">
        <f>IF(ISERROR(HLOOKUP($A42,'Enter data here!'!$C$141:$CN$145,4,FALSE)),"",IF('Enter data here!'!$CP$142=0,"",IF(HLOOKUP($A42,'Enter data here!'!$C$141:$CN$145,4,FALSE)=0,"",(HLOOKUP($A42,'Enter data here!'!$C$141:$CN$145,2,FALSE)))))</f>
        <v/>
      </c>
      <c r="BX42" s="53" t="str">
        <f>IF(ISERROR(HLOOKUP($A42,'Enter data here!'!$C$141:$CN$145,4,FALSE)),"",IF('Enter data here!'!$CP$142=0,"",IF(HLOOKUP($A42,'Enter data here!'!$C$141:$CN$145,4,FALSE)=0,"",(HLOOKUP($A42,'Enter data here!'!$C$141:$CN$145,4,FALSE)))))</f>
        <v/>
      </c>
      <c r="BY42" s="53" t="str">
        <f>IF(ISERROR(HLOOKUP($A42,'Enter data here!'!$C$146:$CN$150,4,FALSE)),"",IF('Enter data here!'!$CP$147=0,"",IF(HLOOKUP($A42,'Enter data here!'!$C$146:$CN$150,4,FALSE)=0,"",(HLOOKUP($A42,'Enter data here!'!$C$146:$CN$150,5,FALSE)))))</f>
        <v/>
      </c>
      <c r="BZ42" s="53" t="str">
        <f>IF(ISERROR(HLOOKUP($A42,'Enter data here!'!$C$146:$CN$150,4,FALSE)),"",IF('Enter data here!'!$CP$147=0,"",IF(HLOOKUP($A42,'Enter data here!'!$C$146:$CN$150,4,FALSE)=0,"",(HLOOKUP($A42,'Enter data here!'!$C$146:$CN$150,2,FALSE)))))</f>
        <v/>
      </c>
      <c r="CA42" s="53" t="str">
        <f>IF(ISERROR(HLOOKUP($A42,'Enter data here!'!$C$146:$CN$150,4,FALSE)),"",IF('Enter data here!'!$CP$147=0,"",IF(HLOOKUP($A42,'Enter data here!'!$C$146:$CN$150,4,FALSE)=0,"",(HLOOKUP($A42,'Enter data here!'!$C$146:$CN$150,4,FALSE)))))</f>
        <v/>
      </c>
      <c r="CB42" s="53" t="str">
        <f>IF(ISERROR(HLOOKUP($A42,'Enter data here!'!$C$151:$CN$155,4,FALSE)),"",IF('Enter data here!'!$CP$152=0,"",IF(HLOOKUP($A42,'Enter data here!'!$C$151:$CN$155,4,FALSE)=0,"",(HLOOKUP($A42,'Enter data here!'!$C$151:$CN$155,5,FALSE)))))</f>
        <v/>
      </c>
      <c r="CC42" s="53" t="str">
        <f>IF(ISERROR(HLOOKUP($A42,'Enter data here!'!$C$151:$CN$155,4,FALSE)),"",IF('Enter data here!'!$CP$152=0,"",IF(HLOOKUP($A42,'Enter data here!'!$C$151:$CN$155,4,FALSE)=0,"",(HLOOKUP($A42,'Enter data here!'!$C$151:$CN$155,2,FALSE)))))</f>
        <v/>
      </c>
      <c r="CD42" s="53" t="str">
        <f>IF(ISERROR(HLOOKUP($A42,'Enter data here!'!$C$151:$CN$155,4,FALSE)),"",IF('Enter data here!'!$CP$152=0,"",IF(HLOOKUP($A42,'Enter data here!'!$C$151:$CN$155,4,FALSE)=0,"",(HLOOKUP($A42,'Enter data here!'!$C$151:$CN$155,4,FALSE)))))</f>
        <v/>
      </c>
      <c r="CE42" s="53" t="str">
        <f>IF(ISERROR(HLOOKUP($A42,'Enter data here!'!$C$156:$CN$160,4,FALSE)),"",IF('Enter data here!'!$CP$157=0,"",IF(HLOOKUP($A42,'Enter data here!'!$C$156:$CN$160,4,FALSE)=0,"",(HLOOKUP($A42,'Enter data here!'!$C$156:$CN$160,5,FALSE)))))</f>
        <v/>
      </c>
      <c r="CF42" s="53" t="str">
        <f>IF(ISERROR(HLOOKUP($A42,'Enter data here!'!$C$156:$CN$160,4,FALSE)),"",IF('Enter data here!'!$CP$157=0,"",IF(HLOOKUP($A42,'Enter data here!'!$C$156:$CN$160,4,FALSE)=0,"",(HLOOKUP($A42,'Enter data here!'!$C$156:$CN$160,2,FALSE)))))</f>
        <v/>
      </c>
      <c r="CG42" s="53" t="str">
        <f>IF(ISERROR(HLOOKUP($A42,'Enter data here!'!$C$156:$CN$160,4,FALSE)),"",IF('Enter data here!'!$CP$157=0,"",IF(HLOOKUP($A42,'Enter data here!'!$C$156:$CN$160,4,FALSE)=0,"",(HLOOKUP($A42,'Enter data here!'!$C$156:$CN$160,4,FALSE)))))</f>
        <v/>
      </c>
      <c r="CH42" s="53" t="str">
        <f>IF(ISERROR(HLOOKUP($A42,'Enter data here!'!$C$161:$CN$165,4,FALSE)),"",IF('Enter data here!'!$CP$162=0,"",IF(HLOOKUP($A42,'Enter data here!'!$C$161:$CN$165,4,FALSE)=0,"",(HLOOKUP($A42,'Enter data here!'!$C$161:$CN$165,5,FALSE)))))</f>
        <v/>
      </c>
      <c r="CI42" s="53" t="str">
        <f>IF(ISERROR(HLOOKUP($A42,'Enter data here!'!$C$161:$CN$165,4,FALSE)),"",IF('Enter data here!'!$CP$162=0,"",IF(HLOOKUP($A42,'Enter data here!'!$C$161:$CN$165,4,FALSE)=0,"",(HLOOKUP($A42,'Enter data here!'!$C$161:$CN$165,2,FALSE)))))</f>
        <v/>
      </c>
      <c r="CJ42" s="53" t="str">
        <f>IF(ISERROR(HLOOKUP($A42,'Enter data here!'!$C$161:$CN$165,4,FALSE)),"",IF('Enter data here!'!$CP$162=0,"",IF(HLOOKUP($A42,'Enter data here!'!$C$161:$CN$165,4,FALSE)=0,"",(HLOOKUP($A42,'Enter data here!'!$C$161:$CN$165,4,FALSE)))))</f>
        <v/>
      </c>
      <c r="CK42" s="53" t="str">
        <f>IF(ISERROR(HLOOKUP($A42,'Enter data here!'!$C$166:$CN$170,4,FALSE)),"",IF('Enter data here!'!$CP$167=0,"",IF(HLOOKUP($A42,'Enter data here!'!$C$166:$CN$170,4,FALSE)=0,"",(HLOOKUP($A42,'Enter data here!'!$C$166:$CN$170,5,FALSE)))))</f>
        <v/>
      </c>
      <c r="CL42" s="53" t="str">
        <f>IF(ISERROR(HLOOKUP($A42,'Enter data here!'!$C$166:$CN$170,4,FALSE)),"",IF('Enter data here!'!$CP$167=0,"",IF(HLOOKUP($A42,'Enter data here!'!$C$166:$CN$170,4,FALSE)=0,"",(HLOOKUP($A42,'Enter data here!'!$C$166:$CN$170,2,FALSE)))))</f>
        <v/>
      </c>
      <c r="CM42" s="53" t="str">
        <f>IF(ISERROR(HLOOKUP($A42,'Enter data here!'!$C$166:$CN$170,4,FALSE)),"",IF('Enter data here!'!$CP$167=0,"",IF(HLOOKUP($A42,'Enter data here!'!$C$166:$CN$170,4,FALSE)=0,"",(HLOOKUP($A42,'Enter data here!'!$C$166:$CN$170,4,FALSE)))))</f>
        <v/>
      </c>
      <c r="CN42" s="53" t="str">
        <f>IF(ISERROR(HLOOKUP($A42,'Enter data here!'!$C$171:$CN$175,4,FALSE)),"",IF('Enter data here!'!$CP$172=0,"",IF(HLOOKUP($A42,'Enter data here!'!$C$171:$CN$175,4,FALSE)=0,"",(HLOOKUP($A42,'Enter data here!'!$C$171:$CN$175,5,FALSE)))))</f>
        <v/>
      </c>
      <c r="CO42" s="53" t="str">
        <f>IF(ISERROR(HLOOKUP($A42,'Enter data here!'!$C$171:$CN$175,4,FALSE)),"",IF('Enter data here!'!$CP$172=0,"",IF(HLOOKUP($A42,'Enter data here!'!$C$171:$CN$175,4,FALSE)=0,"",(HLOOKUP($A42,'Enter data here!'!$C$171:$CN$175,2,FALSE)))))</f>
        <v/>
      </c>
      <c r="CP42" s="53" t="str">
        <f>IF(ISERROR(HLOOKUP($A42,'Enter data here!'!$C$171:$CN$175,4,FALSE)),"",IF('Enter data here!'!$CP$172=0,"",IF(HLOOKUP($A42,'Enter data here!'!$C$171:$CN$175,4,FALSE)=0,"",(HLOOKUP($A42,'Enter data here!'!$C$171:$CN$175,4,FALSE)))))</f>
        <v/>
      </c>
      <c r="CQ42" s="53" t="str">
        <f>IF(ISERROR(HLOOKUP($A42,'Enter data here!'!$C$176:$CN$180,4,FALSE)),"",IF('Enter data here!'!$CP$177=0,"",IF(HLOOKUP($A42,'Enter data here!'!$C$176:$CN$180,4,FALSE)=0,"",(HLOOKUP($A42,'Enter data here!'!$C$176:$CN$180,5,FALSE)))))</f>
        <v/>
      </c>
      <c r="CR42" s="53" t="str">
        <f>IF(ISERROR(HLOOKUP($A42,'Enter data here!'!$C$176:$CN$180,4,FALSE)),"",IF('Enter data here!'!$CP$177=0,"",IF(HLOOKUP($A42,'Enter data here!'!$C$176:$CN$180,4,FALSE)=0,"",(HLOOKUP($A42,'Enter data here!'!$C$176:$CN$180,2,FALSE)))))</f>
        <v/>
      </c>
      <c r="CS42" s="53" t="str">
        <f>IF(ISERROR(HLOOKUP($A42,'Enter data here!'!$C$176:$CN$180,4,FALSE)),"",IF('Enter data here!'!$CP$177=0,"",IF(HLOOKUP($A42,'Enter data here!'!$C$176:$CN$180,4,FALSE)=0,"",(HLOOKUP($A42,'Enter data here!'!$C$176:$CN$180,4,FALSE)))))</f>
        <v/>
      </c>
      <c r="CT42" s="53" t="str">
        <f>IF(ISERROR(HLOOKUP($A42,'Enter data here!'!$C$181:$CN$185,4,FALSE)),"",IF('Enter data here!'!$CP$182=0,"",IF(HLOOKUP($A42,'Enter data here!'!$C$181:$CN$185,4,FALSE)=0,"",(HLOOKUP($A42,'Enter data here!'!$C$181:$CN$185,5,FALSE)))))</f>
        <v/>
      </c>
      <c r="CU42" s="53" t="str">
        <f>IF(ISERROR(HLOOKUP($A42,'Enter data here!'!$C$181:$CN$185,4,FALSE)),"",IF('Enter data here!'!$CP$182=0,"",IF(HLOOKUP($A42,'Enter data here!'!$C$181:$CN$185,4,FALSE)=0,"",(HLOOKUP($A42,'Enter data here!'!$C$181:$CN$185,2,FALSE)))))</f>
        <v/>
      </c>
      <c r="CV42" s="53" t="str">
        <f>IF(ISERROR(HLOOKUP($A42,'Enter data here!'!$C$181:$CN$185,4,FALSE)),"",IF('Enter data here!'!$CP$182=0,"",IF(HLOOKUP($A42,'Enter data here!'!$C$181:$CN$185,4,FALSE)=0,"",(HLOOKUP($A42,'Enter data here!'!$C$181:$CN$185,4,FALSE)))))</f>
        <v/>
      </c>
      <c r="CW42" s="53" t="str">
        <f>IF(ISERROR(HLOOKUP($A42,'Enter data here!'!$C$186:$CN$190,4,FALSE)),"",IF('Enter data here!'!$CP$187=0,"",IF(HLOOKUP($A42,'Enter data here!'!$C$186:$CN$190,4,FALSE)=0,"",(HLOOKUP($A42,'Enter data here!'!$C$186:$CN$190,5,FALSE)))))</f>
        <v/>
      </c>
      <c r="CX42" s="53" t="str">
        <f>IF(ISERROR(HLOOKUP($A42,'Enter data here!'!$C$186:$CN$190,4,FALSE)),"",IF('Enter data here!'!$CP$187=0,"",IF(HLOOKUP($A42,'Enter data here!'!$C$186:$CN$190,4,FALSE)=0,"",(HLOOKUP($A42,'Enter data here!'!$C$186:$CN$190,2,FALSE)))))</f>
        <v/>
      </c>
      <c r="CY42" s="53" t="str">
        <f>IF(ISERROR(HLOOKUP($A42,'Enter data here!'!$C$186:$CN$190,4,FALSE)),"",IF('Enter data here!'!$CP$187=0,"",IF(HLOOKUP($A42,'Enter data here!'!$C$186:$CN$190,4,FALSE)=0,"",(HLOOKUP($A42,'Enter data here!'!$C$186:$CN$190,4,FALSE)))))</f>
        <v/>
      </c>
      <c r="CZ42" s="53" t="str">
        <f>IF(ISERROR(HLOOKUP($A42,'Enter data here!'!$C$191:$CN$195,4,FALSE)),"",IF('Enter data here!'!$CP$192=0,"",IF(HLOOKUP($A42,'Enter data here!'!$C$191:$CN$195,4,FALSE)=0,"",(HLOOKUP($A42,'Enter data here!'!$C$191:$CN$195,5,FALSE)))))</f>
        <v/>
      </c>
      <c r="DA42" s="53" t="str">
        <f>IF(ISERROR(HLOOKUP($A42,'Enter data here!'!$C$191:$CN$195,4,FALSE)),"",IF('Enter data here!'!$CP$192=0,"",IF(HLOOKUP($A42,'Enter data here!'!$C$191:$CN$195,4,FALSE)=0,"",(HLOOKUP($A42,'Enter data here!'!$C$191:$CN$195,2,FALSE)))))</f>
        <v/>
      </c>
      <c r="DB42" s="53" t="str">
        <f>IF(ISERROR(HLOOKUP($A42,'Enter data here!'!$C$191:$CN$195,4,FALSE)),"",IF('Enter data here!'!$CP$192=0,"",IF(HLOOKUP($A42,'Enter data here!'!$C$191:$CN$195,4,FALSE)=0,"",(HLOOKUP($A42,'Enter data here!'!$C$191:$CN$195,4,FALSE)))))</f>
        <v/>
      </c>
      <c r="DC42" s="53" t="str">
        <f>IF(ISERROR(HLOOKUP($A42,'Enter data here!'!$C$196:$CN$200,4,FALSE)),"",IF('Enter data here!'!$CP$197=0,"",IF(HLOOKUP($A42,'Enter data here!'!$C$196:$CN$200,4,FALSE)=0,"",(HLOOKUP($A42,'Enter data here!'!$C$196:$CN$200,5,FALSE)))))</f>
        <v/>
      </c>
      <c r="DD42" s="53" t="str">
        <f>IF(ISERROR(HLOOKUP($A42,'Enter data here!'!$C$196:$CN$200,4,FALSE)),"",IF('Enter data here!'!$CP$197=0,"",IF(HLOOKUP($A42,'Enter data here!'!$C$196:$CN$200,4,FALSE)=0,"",(HLOOKUP($A42,'Enter data here!'!$C$196:$CN$200,2,FALSE)))))</f>
        <v/>
      </c>
      <c r="DE42" s="53" t="str">
        <f>IF(ISERROR(HLOOKUP($A42,'Enter data here!'!$C$196:$CN$200,4,FALSE)),"",IF('Enter data here!'!$CP$197=0,"",IF(HLOOKUP($A42,'Enter data here!'!$C$196:$CN$200,4,FALSE)=0,"",(HLOOKUP($A42,'Enter data here!'!$C$196:$CN$200,4,FALSE)))))</f>
        <v/>
      </c>
      <c r="DF42" s="53" t="str">
        <f>IF(ISERROR(HLOOKUP($A42,'Enter data here!'!$C$201:$CN$205,4,FALSE)),"",IF('Enter data here!'!$CP$202=0,"",IF(HLOOKUP($A42,'Enter data here!'!$C$201:$CN$205,4,FALSE)=0,"",(HLOOKUP($A42,'Enter data here!'!$C$201:$CN$205,5,FALSE)))))</f>
        <v/>
      </c>
      <c r="DG42" s="53" t="str">
        <f>IF(ISERROR(HLOOKUP($A42,'Enter data here!'!$C$201:$CN$205,4,FALSE)),"",IF('Enter data here!'!$CP$202=0,"",IF(HLOOKUP($A42,'Enter data here!'!$C$201:$CN$205,4,FALSE)=0,"",(HLOOKUP($A42,'Enter data here!'!$C$201:$CN$205,2,FALSE)))))</f>
        <v/>
      </c>
      <c r="DH42" s="53" t="str">
        <f>IF(ISERROR(HLOOKUP($A42,'Enter data here!'!$C$201:$CN$205,4,FALSE)),"",IF('Enter data here!'!$CP$202=0,"",IF(HLOOKUP($A42,'Enter data here!'!$C$201:$CN$205,4,FALSE)=0,"",(HLOOKUP($A42,'Enter data here!'!$C$201:$CN$205,4,FALSE)))))</f>
        <v/>
      </c>
      <c r="DI42" s="53" t="str">
        <f>IF(ISERROR(HLOOKUP($A42,'Enter data here!'!$C$206:$CN$210,4,FALSE)),"",IF('Enter data here!'!$CP$207=0,"",IF(HLOOKUP($A42,'Enter data here!'!$C$206:$CN$210,4,FALSE)=0,"",(HLOOKUP($A42,'Enter data here!'!$C$206:$CN$210,5,FALSE)))))</f>
        <v/>
      </c>
      <c r="DJ42" s="53" t="str">
        <f>IF(ISERROR(HLOOKUP($A42,'Enter data here!'!$C$206:$CN$210,4,FALSE)),"",IF('Enter data here!'!$CP$207=0,"",IF(HLOOKUP($A42,'Enter data here!'!$C$206:$CN$210,4,FALSE)=0,"",(HLOOKUP($A42,'Enter data here!'!$C$206:$CN$210,2,FALSE)))))</f>
        <v/>
      </c>
      <c r="DK42" s="53" t="str">
        <f>IF(ISERROR(HLOOKUP($A42,'Enter data here!'!$C$206:$CN$210,4,FALSE)),"",IF('Enter data here!'!$CP$207=0,"",IF(HLOOKUP($A42,'Enter data here!'!$C$206:$CN$210,4,FALSE)=0,"",(HLOOKUP($A42,'Enter data here!'!$C$206:$CN$210,4,FALSE)))))</f>
        <v/>
      </c>
      <c r="DL42" s="53" t="str">
        <f>IF(ISERROR(HLOOKUP($A42,'Enter data here!'!$C$211:$CN$215,4,FALSE)),"",IF('Enter data here!'!$CP$212=0,"",IF(HLOOKUP($A42,'Enter data here!'!$C$211:$CN$215,4,FALSE)=0,"",(HLOOKUP($A42,'Enter data here!'!$C$211:$CN$215,5,FALSE)))))</f>
        <v/>
      </c>
      <c r="DM42" s="53" t="str">
        <f>IF(ISERROR(HLOOKUP($A42,'Enter data here!'!$C$211:$CN$215,4,FALSE)),"",IF('Enter data here!'!$CP$212=0,"",IF(HLOOKUP($A42,'Enter data here!'!$C$211:$CN$215,4,FALSE)=0,"",(HLOOKUP($A42,'Enter data here!'!$C$211:$CN$215,2,FALSE)))))</f>
        <v/>
      </c>
      <c r="DN42" s="53" t="str">
        <f>IF(ISERROR(HLOOKUP($A42,'Enter data here!'!$C$211:$CN$215,4,FALSE)),"",IF('Enter data here!'!$CP$212=0,"",IF(HLOOKUP($A42,'Enter data here!'!$C$211:$CN$215,4,FALSE)=0,"",(HLOOKUP($A42,'Enter data here!'!$C$211:$CN$215,4,FALSE)))))</f>
        <v/>
      </c>
      <c r="DO42" s="53" t="str">
        <f>IF(ISERROR(HLOOKUP($A42,'Enter data here!'!$C$216:$CN$220,4,FALSE)),"",IF('Enter data here!'!$CP$217=0,"",IF(HLOOKUP($A42,'Enter data here!'!$C$216:$CN$220,4,FALSE)=0,"",(HLOOKUP($A42,'Enter data here!'!$C$216:$CN$220,5,FALSE)))))</f>
        <v/>
      </c>
      <c r="DP42" s="53" t="str">
        <f>IF(ISERROR(HLOOKUP($A42,'Enter data here!'!$C$216:$CN$220,4,FALSE)),"",IF('Enter data here!'!$CP$217=0,"",IF(HLOOKUP($A42,'Enter data here!'!$C$216:$CN$220,4,FALSE)=0,"",(HLOOKUP($A42,'Enter data here!'!$C$216:$CN$220,2,FALSE)))))</f>
        <v/>
      </c>
      <c r="DQ42" s="53" t="str">
        <f>IF(ISERROR(HLOOKUP($A42,'Enter data here!'!$C$216:$CN$220,4,FALSE)),"",IF('Enter data here!'!$CP$217=0,"",IF(HLOOKUP($A42,'Enter data here!'!$C$216:$CN$220,4,FALSE)=0,"",(HLOOKUP($A42,'Enter data here!'!$C$216:$CN$220,4,FALSE)))))</f>
        <v/>
      </c>
      <c r="DR42" s="53" t="str">
        <f>IF(ISERROR(HLOOKUP($A42,'Enter data here!'!$C$221:$CN$225,4,FALSE)),"",IF('Enter data here!'!$CP$222=0,"",IF(HLOOKUP($A42,'Enter data here!'!$C$221:$CN$225,4,FALSE)=0,"",(HLOOKUP($A42,'Enter data here!'!$C$221:$CN$225,5,FALSE)))))</f>
        <v/>
      </c>
      <c r="DS42" s="53" t="str">
        <f>IF(ISERROR(HLOOKUP($A42,'Enter data here!'!$C$221:$CN$225,4,FALSE)),"",IF('Enter data here!'!$CP$222=0,"",IF(HLOOKUP($A42,'Enter data here!'!$C$221:$CN$225,4,FALSE)=0,"",(HLOOKUP($A42,'Enter data here!'!$C$221:$CN$225,2,FALSE)))))</f>
        <v/>
      </c>
      <c r="DT42" s="53" t="str">
        <f>IF(ISERROR(HLOOKUP($A42,'Enter data here!'!$C$221:$CN$225,4,FALSE)),"",IF('Enter data here!'!$CP$222=0,"",IF(HLOOKUP($A42,'Enter data here!'!$C$221:$CN$225,4,FALSE)=0,"",(HLOOKUP($A42,'Enter data here!'!$C$221:$CN$225,4,FALSE)))))</f>
        <v/>
      </c>
    </row>
    <row r="43" spans="1:124">
      <c r="A43" s="13">
        <v>34</v>
      </c>
      <c r="B43" s="43" t="str">
        <f>IF(ISERROR(HLOOKUP($A43,'Enter data here!'!$C$21:$CN$25,4,FALSE)),"",IF('Enter data here!'!$CP$22=0,"",IF(HLOOKUP($A43,'Enter data here!'!$C$21:$CN$25,4,FALSE)=0,"",(HLOOKUP($A43,'Enter data here!'!$C$21:$CN$25,5,FALSE)))))</f>
        <v/>
      </c>
      <c r="C43" s="43" t="str">
        <f>IF(ISERROR(HLOOKUP($A43,'Enter data here!'!$C$21:$CN$25,4,FALSE)),"",IF('Enter data here!'!$CP$22=0,"",IF(HLOOKUP($A43,'Enter data here!'!$C$21:$CN$25,4,FALSE)=0,"",(HLOOKUP($A43,'Enter data here!'!$C$21:$CN$25,2,FALSE)))))</f>
        <v/>
      </c>
      <c r="D43" s="43" t="str">
        <f>IF(ISERROR(HLOOKUP($A43,'Enter data here!'!$C$21:$CN$25,4,FALSE)),"",IF('Enter data here!'!$CP$22=0,"",IF(HLOOKUP($A43,'Enter data here!'!$C$21:$CN$25,4,FALSE)=0,"",(HLOOKUP($A43,'Enter data here!'!$C$21:$CN$25,4,FALSE)))))</f>
        <v/>
      </c>
      <c r="E43" s="43" t="str">
        <f ca="1">IF(ISERROR(HLOOKUP($A43,'Enter data here!'!$C$26:$CN$30,4,FALSE)),"",IF('Enter data here!'!$CP$27=0,"",IF(HLOOKUP($A43,'Enter data here!'!$C$26:$CN$30,4,FALSE)=0,"",(HLOOKUP($A43,'Enter data here!'!$C$26:$CN$30,5,FALSE)))))</f>
        <v>Thomas Deinert</v>
      </c>
      <c r="F43" s="43">
        <f ca="1">IF(ISERROR(HLOOKUP($A43,'Enter data here!'!$C$26:$CN$30,4,FALSE)),"",IF('Enter data here!'!$CP$27=0,"",IF(HLOOKUP($A43,'Enter data here!'!$C$26:$CN$30,4,FALSE)=0,"",(HLOOKUP($A43,'Enter data here!'!$C$26:$CN$30,2,FALSE)))))</f>
        <v>51.62</v>
      </c>
      <c r="G43" s="43">
        <f ca="1">IF(ISERROR(HLOOKUP($A43,'Enter data here!'!$C$26:$CN$30,4,FALSE)),"",IF('Enter data here!'!$CP$27=0,"",IF(HLOOKUP($A43,'Enter data here!'!$C$26:$CN$30,4,FALSE)=0,"",(HLOOKUP($A43,'Enter data here!'!$C$26:$CN$30,4,FALSE)))))</f>
        <v>722.00697404106677</v>
      </c>
      <c r="H43" s="43" t="str">
        <f ca="1">IF(ISERROR(HLOOKUP($A43,'Enter data here!'!$C$31:$CN$35,4,FALSE)),"",IF('Enter data here!'!$CP$32=0,"",IF(HLOOKUP($A43,'Enter data here!'!$C$31:$CN$35,4,FALSE)=0,"",(HLOOKUP($A43,'Enter data here!'!$C$31:$CN$35,5,FALSE)))))</f>
        <v>Dieter Perlick</v>
      </c>
      <c r="I43" s="43">
        <f ca="1">IF(ISERROR(HLOOKUP($A43,'Enter data here!'!$C$31:$CN$35,4,FALSE)),"",IF('Enter data here!'!$CP$32=0,"",IF(HLOOKUP($A43,'Enter data here!'!$C$31:$CN$35,4,FALSE)=0,"",(HLOOKUP($A43,'Enter data here!'!$C$31:$CN$35,2,FALSE)))))</f>
        <v>52.67</v>
      </c>
      <c r="J43" s="43">
        <f ca="1">IF(ISERROR(HLOOKUP($A43,'Enter data here!'!$C$31:$CN$35,4,FALSE)),"",IF('Enter data here!'!$CP$32=0,"",IF(HLOOKUP($A43,'Enter data here!'!$C$31:$CN$35,4,FALSE)=0,"",(HLOOKUP($A43,'Enter data here!'!$C$31:$CN$35,4,FALSE)))))</f>
        <v>691.66508448831598</v>
      </c>
      <c r="K43" s="43" t="str">
        <f ca="1">IF(ISERROR(HLOOKUP($A43,'Enter data here!'!$C$36:$CN$40,4,FALSE)),"",IF('Enter data here!'!$CP$37=0,"",IF(HLOOKUP($A43,'Enter data here!'!$C$36:$CN$40,4,FALSE)=0,"",(HLOOKUP($A43,'Enter data here!'!$C$36:$CN$40,5,FALSE)))))</f>
        <v>Gary Harrison</v>
      </c>
      <c r="L43" s="43">
        <f ca="1">IF(ISERROR(HLOOKUP($A43,'Enter data here!'!$C$36:$CN$40,4,FALSE)),"",IF('Enter data here!'!$CP$37=0,"",IF(HLOOKUP($A43,'Enter data here!'!$C$36:$CN$40,4,FALSE)=0,"",(HLOOKUP($A43,'Enter data here!'!$C$36:$CN$40,2,FALSE)))))</f>
        <v>53.12</v>
      </c>
      <c r="M43" s="43">
        <f ca="1">IF(ISERROR(HLOOKUP($A43,'Enter data here!'!$C$36:$CN$40,4,FALSE)),"",IF('Enter data here!'!$CP$37=0,"",IF(HLOOKUP($A43,'Enter data here!'!$C$36:$CN$40,4,FALSE)=0,"",(HLOOKUP($A43,'Enter data here!'!$C$36:$CN$40,4,FALSE)))))</f>
        <v>642.13102409637929</v>
      </c>
      <c r="N43" s="43" t="str">
        <f ca="1">IF(ISERROR(HLOOKUP($A43,'Enter data here!'!$C$41:$CN$45,4,FALSE)),"",IF('Enter data here!'!$CP$42=0,"",IF(HLOOKUP($A43,'Enter data here!'!$C$41:$CN$45,4,FALSE)=0,"",(HLOOKUP($A43,'Enter data here!'!$C$41:$CN$45,5,FALSE)))))</f>
        <v>Torsten Hermann</v>
      </c>
      <c r="O43" s="43">
        <f ca="1">IF(ISERROR(HLOOKUP($A43,'Enter data here!'!$C$41:$CN$45,4,FALSE)),"",IF('Enter data here!'!$CP$42=0,"",IF(HLOOKUP($A43,'Enter data here!'!$C$41:$CN$45,4,FALSE)=0,"",(HLOOKUP($A43,'Enter data here!'!$C$41:$CN$45,2,FALSE)))))</f>
        <v>53.71</v>
      </c>
      <c r="P43" s="43">
        <f ca="1">IF(ISERROR(HLOOKUP($A43,'Enter data here!'!$C$41:$CN$45,4,FALSE)),"",IF('Enter data here!'!$CP$42=0,"",IF(HLOOKUP($A43,'Enter data here!'!$C$41:$CN$45,4,FALSE)=0,"",(HLOOKUP($A43,'Enter data here!'!$C$41:$CN$45,4,FALSE)))))</f>
        <v>696.33215416123539</v>
      </c>
      <c r="Q43" s="43" t="str">
        <f ca="1">IF(ISERROR(HLOOKUP($A43,'Enter data here!'!$C$46:$CN$50,4,FALSE)),"",IF('Enter data here!'!$CP$47=0,"",IF(HLOOKUP($A43,'Enter data here!'!$C$46:$CN$50,4,FALSE)=0,"",(HLOOKUP($A43,'Enter data here!'!$C$46:$CN$50,5,FALSE)))))</f>
        <v>Greg Dakin</v>
      </c>
      <c r="R43" s="43">
        <f ca="1">IF(ISERROR(HLOOKUP($A43,'Enter data here!'!$C$46:$CN$50,4,FALSE)),"",IF('Enter data here!'!$CP$47=0,"",IF(HLOOKUP($A43,'Enter data here!'!$C$46:$CN$50,4,FALSE)=0,"",(HLOOKUP($A43,'Enter data here!'!$C$46:$CN$50,2,FALSE)))))</f>
        <v>51.51</v>
      </c>
      <c r="S43" s="43">
        <f ca="1">IF(ISERROR(HLOOKUP($A43,'Enter data here!'!$C$46:$CN$50,4,FALSE)),"",IF('Enter data here!'!$CP$47=0,"",IF(HLOOKUP($A43,'Enter data here!'!$C$46:$CN$50,4,FALSE)=0,"",(HLOOKUP($A43,'Enter data here!'!$C$46:$CN$50,4,FALSE)))))</f>
        <v>761.01727819839493</v>
      </c>
      <c r="T43" s="43" t="str">
        <f ca="1">IF(ISERROR(HLOOKUP($A43,'Enter data here!'!$C$51:$CN$55,4,FALSE)),"",IF('Enter data here!'!$CP$52=0,"",IF(HLOOKUP($A43,'Enter data here!'!$C$51:$CN$55,4,FALSE)=0,"",(HLOOKUP($A43,'Enter data here!'!$C$51:$CN$55,5,FALSE)))))</f>
        <v>Allen Elliott</v>
      </c>
      <c r="U43" s="43">
        <f ca="1">IF(ISERROR(HLOOKUP($A43,'Enter data here!'!$C$51:$CN$55,4,FALSE)),"",IF('Enter data here!'!$CP$52=0,"",IF(HLOOKUP($A43,'Enter data here!'!$C$51:$CN$55,4,FALSE)=0,"",(HLOOKUP($A43,'Enter data here!'!$C$51:$CN$55,2,FALSE)))))</f>
        <v>55.22</v>
      </c>
      <c r="V43" s="43">
        <f ca="1">IF(ISERROR(HLOOKUP($A43,'Enter data here!'!$C$51:$CN$55,4,FALSE)),"",IF('Enter data here!'!$CP$52=0,"",IF(HLOOKUP($A43,'Enter data here!'!$C$51:$CN$55,4,FALSE)=0,"",(HLOOKUP($A43,'Enter data here!'!$C$51:$CN$55,4,FALSE)))))</f>
        <v>691.05396595435252</v>
      </c>
      <c r="W43" s="43" t="str">
        <f ca="1">IF(ISERROR(HLOOKUP($A43,'Enter data here!'!$C$56:$CN$60,4,FALSE)),"",IF('Enter data here!'!$CP$57=0,"",IF(HLOOKUP($A43,'Enter data here!'!$C$56:$CN$60,4,FALSE)=0,"",(HLOOKUP($A43,'Enter data here!'!$C$56:$CN$60,5,FALSE)))))</f>
        <v>Ulrich Duttenhofer</v>
      </c>
      <c r="X43" s="43">
        <f ca="1">IF(ISERROR(HLOOKUP($A43,'Enter data here!'!$C$56:$CN$60,4,FALSE)),"",IF('Enter data here!'!$CP$57=0,"",IF(HLOOKUP($A43,'Enter data here!'!$C$56:$CN$60,4,FALSE)=0,"",(HLOOKUP($A43,'Enter data here!'!$C$56:$CN$60,2,FALSE)))))</f>
        <v>60.7</v>
      </c>
      <c r="Y43" s="43">
        <f ca="1">IF(ISERROR(HLOOKUP($A43,'Enter data here!'!$C$56:$CN$60,4,FALSE)),"",IF('Enter data here!'!$CP$57=0,"",IF(HLOOKUP($A43,'Enter data here!'!$C$56:$CN$60,4,FALSE)=0,"",(HLOOKUP($A43,'Enter data here!'!$C$56:$CN$60,4,FALSE)))))</f>
        <v>609.39044481054225</v>
      </c>
      <c r="Z43" s="43" t="str">
        <f>IF(ISERROR(HLOOKUP($A43,'Enter data here!'!$C$61:$CN$65,4,FALSE)),"",IF('Enter data here!'!$CP$62=0,"",IF(HLOOKUP($A43,'Enter data here!'!$C$61:$CN$65,4,FALSE)=0,"",(HLOOKUP($A43,'Enter data here!'!$C$61:$CN$65,5,FALSE)))))</f>
        <v/>
      </c>
      <c r="AA43" s="43" t="str">
        <f>IF(ISERROR(HLOOKUP($A43,'Enter data here!'!$C$61:$CN$65,4,FALSE)),"",IF('Enter data here!'!$CP$62=0,"",IF(HLOOKUP($A43,'Enter data here!'!$C$61:$CN$65,4,FALSE)=0,"",(HLOOKUP($A43,'Enter data here!'!$C$61:$CN$65,2,FALSE)))))</f>
        <v/>
      </c>
      <c r="AB43" s="43" t="str">
        <f>IF(ISERROR(HLOOKUP($A43,'Enter data here!'!$C$61:$CN$65,4,FALSE)),"",IF('Enter data here!'!$CP$62=0,"",IF(HLOOKUP($A43,'Enter data here!'!$C$61:$CN$65,4,FALSE)=0,"",(HLOOKUP($A43,'Enter data here!'!$C$61:$CN$65,4,FALSE)))))</f>
        <v/>
      </c>
      <c r="AC43" s="43" t="str">
        <f>IF(ISERROR(HLOOKUP($A43,'Enter data here!'!$C$66:$CN$70,4,FALSE)),"",IF('Enter data here!'!$CP$67=0,"",IF(HLOOKUP($A43,'Enter data here!'!$C$66:$CN$70,4,FALSE)=0,"",(HLOOKUP($A43,'Enter data here!'!$C$66:$CN$70,5,FALSE)))))</f>
        <v/>
      </c>
      <c r="AD43" s="43" t="str">
        <f>IF(ISERROR(HLOOKUP($A43,'Enter data here!'!$C$66:$CN$70,4,FALSE)),"",IF('Enter data here!'!$CP$67=0,"",IF(HLOOKUP($A43,'Enter data here!'!$C$66:$CN$70,4,FALSE)=0,"",(HLOOKUP($A43,'Enter data here!'!$C$66:$CN$70,2,FALSE)))))</f>
        <v/>
      </c>
      <c r="AE43" s="43" t="str">
        <f>IF(ISERROR(HLOOKUP($A43,'Enter data here!'!$C$66:$CN$70,4,FALSE)),"",IF('Enter data here!'!$CP$67=0,"",IF(HLOOKUP($A43,'Enter data here!'!$C$66:$CN$70,4,FALSE)=0,"",(HLOOKUP($A43,'Enter data here!'!$C$66:$CN$70,4,FALSE)))))</f>
        <v/>
      </c>
      <c r="AF43" s="43" t="str">
        <f>IF(ISERROR(HLOOKUP($A43,'Enter data here!'!$C$71:$CN$75,4,FALSE)),"",IF('Enter data here!'!$CP$72=0,"",IF(HLOOKUP($A43,'Enter data here!'!$C$71:$CN$75,4,FALSE)=0,"",(HLOOKUP($A43,'Enter data here!'!$C$71:$CN$75,5,FALSE)))))</f>
        <v/>
      </c>
      <c r="AG43" s="43" t="str">
        <f>IF(ISERROR(HLOOKUP($A43,'Enter data here!'!$C$71:$CN$75,4,FALSE)),"",IF('Enter data here!'!$CP$72=0,"",IF(HLOOKUP($A43,'Enter data here!'!$C$71:$CN$75,4,FALSE)=0,"",(HLOOKUP($A43,'Enter data here!'!$C$71:$CN$75,2,FALSE)))))</f>
        <v/>
      </c>
      <c r="AH43" s="43" t="str">
        <f>IF(ISERROR(HLOOKUP($A43,'Enter data here!'!$C$71:$CN$75,4,FALSE)),"",IF('Enter data here!'!$CP$72=0,"",IF(HLOOKUP($A43,'Enter data here!'!$C$71:$CN$75,4,FALSE)=0,"",(HLOOKUP($A43,'Enter data here!'!$C$71:$CN$75,4,FALSE)))))</f>
        <v/>
      </c>
      <c r="AI43" s="43" t="str">
        <f>IF(ISERROR(HLOOKUP($A43,'Enter data here!'!$C$76:$CN$80,4,FALSE)),"",IF('Enter data here!'!$CP$77=0,"",IF(HLOOKUP($A43,'Enter data here!'!$C$76:$CN$80,4,FALSE)=0,"",(HLOOKUP($A43,'Enter data here!'!$C$76:$CN$80,5,FALSE)))))</f>
        <v/>
      </c>
      <c r="AJ43" s="43" t="str">
        <f>IF(ISERROR(HLOOKUP($A43,'Enter data here!'!$C$76:$CN$80,4,FALSE)),"",IF('Enter data here!'!$CP$77=0,"",IF(HLOOKUP($A43,'Enter data here!'!$C$76:$CN$80,4,FALSE)=0,"",(HLOOKUP($A43,'Enter data here!'!$C$76:$CN$80,2,FALSE)))))</f>
        <v/>
      </c>
      <c r="AK43" s="43" t="str">
        <f>IF(ISERROR(HLOOKUP($A43,'Enter data here!'!$C$76:$CN$80,4,FALSE)),"",IF('Enter data here!'!$CP$77=0,"",IF(HLOOKUP($A43,'Enter data here!'!$C$76:$CN$80,4,FALSE)=0,"",(HLOOKUP($A43,'Enter data here!'!$C$76:$CN$80,4,FALSE)))))</f>
        <v/>
      </c>
      <c r="AL43" s="43" t="str">
        <f>IF(ISERROR(HLOOKUP($A43,'Enter data here!'!$C$81:$CN$85,4,FALSE)),"",IF('Enter data here!'!$CP$82=0,"",IF(HLOOKUP($A43,'Enter data here!'!$C$81:$CN$85,4,FALSE)=0,"",(HLOOKUP($A43,'Enter data here!'!$C$81:$CN$85,5,FALSE)))))</f>
        <v/>
      </c>
      <c r="AM43" s="43" t="str">
        <f>IF(ISERROR(HLOOKUP($A43,'Enter data here!'!$C$81:$CN$85,4,FALSE)),"",IF('Enter data here!'!$CP$82=0,"",IF(HLOOKUP($A43,'Enter data here!'!$C$81:$CN$85,4,FALSE)=0,"",(HLOOKUP($A43,'Enter data here!'!$C$81:$CN$85,2,FALSE)))))</f>
        <v/>
      </c>
      <c r="AN43" s="43" t="str">
        <f>IF(ISERROR(HLOOKUP($A43,'Enter data here!'!$C$81:$CN$85,4,FALSE)),"",IF('Enter data here!'!$CP$82=0,"",IF(HLOOKUP($A43,'Enter data here!'!$C$81:$CN$85,4,FALSE)=0,"",(HLOOKUP($A43,'Enter data here!'!$C$81:$CN$85,4,FALSE)))))</f>
        <v/>
      </c>
      <c r="AO43" s="43" t="str">
        <f>IF(ISERROR(HLOOKUP($A43,'Enter data here!'!$C$86:$CN$90,4,FALSE)),"",IF('Enter data here!'!$CP$87=0,"",IF(HLOOKUP($A43,'Enter data here!'!$C$86:$CN$90,4,FALSE)=0,"",(HLOOKUP($A43,'Enter data here!'!$C$86:$CN$90,5,FALSE)))))</f>
        <v/>
      </c>
      <c r="AP43" s="43" t="str">
        <f>IF(ISERROR(HLOOKUP($A43,'Enter data here!'!$C$86:$CN$90,4,FALSE)),"",IF('Enter data here!'!$CP$87=0,"",IF(HLOOKUP($A43,'Enter data here!'!$C$86:$CN$90,4,FALSE)=0,"",(HLOOKUP($A43,'Enter data here!'!$C$86:$CN$90,2,FALSE)))))</f>
        <v/>
      </c>
      <c r="AQ43" s="43" t="str">
        <f>IF(ISERROR(HLOOKUP($A43,'Enter data here!'!$C$86:$CN$90,4,FALSE)),"",IF('Enter data here!'!$CP$87=0,"",IF(HLOOKUP($A43,'Enter data here!'!$C$86:$CN$90,4,FALSE)=0,"",(HLOOKUP($A43,'Enter data here!'!$C$86:$CN$90,4,FALSE)))))</f>
        <v/>
      </c>
      <c r="AR43" s="43" t="str">
        <f>IF(ISERROR(HLOOKUP($A43,'Enter data here!'!$C$91:$CN$95,4,FALSE)),"",IF('Enter data here!'!$CP$92=0,"",IF(HLOOKUP($A43,'Enter data here!'!$C$91:$CN$95,4,FALSE)=0,"",(HLOOKUP($A43,'Enter data here!'!$C$91:$CN$95,5,FALSE)))))</f>
        <v/>
      </c>
      <c r="AS43" s="43" t="str">
        <f>IF(ISERROR(HLOOKUP($A43,'Enter data here!'!$C$91:$CN$95,4,FALSE)),"",IF('Enter data here!'!$CP$92=0,"",IF(HLOOKUP($A43,'Enter data here!'!$C$91:$CN$95,4,FALSE)=0,"",(HLOOKUP($A43,'Enter data here!'!$C$91:$CN$95,2,FALSE)))))</f>
        <v/>
      </c>
      <c r="AT43" s="43" t="str">
        <f>IF(ISERROR(HLOOKUP($A43,'Enter data here!'!$C$91:$CN$95,4,FALSE)),"",IF('Enter data here!'!$CP$92=0,"",IF(HLOOKUP($A43,'Enter data here!'!$C$91:$CN$95,4,FALSE)=0,"",(HLOOKUP($A43,'Enter data here!'!$C$91:$CN$95,4,FALSE)))))</f>
        <v/>
      </c>
      <c r="AU43" s="43" t="str">
        <f>IF(ISERROR(HLOOKUP($A43,'Enter data here!'!$C$96:$CN$100,4,FALSE)),"",IF('Enter data here!'!$CP$97=0,"",IF(HLOOKUP($A43,'Enter data here!'!$C$96:$CN$100,4,FALSE)=0,"",(HLOOKUP($A43,'Enter data here!'!$C$96:$CN$100,5,FALSE)))))</f>
        <v/>
      </c>
      <c r="AV43" s="43" t="str">
        <f>IF(ISERROR(HLOOKUP($A43,'Enter data here!'!$C$96:$CN$100,4,FALSE)),"",IF('Enter data here!'!$CP$97=0,"",IF(HLOOKUP($A43,'Enter data here!'!$C$96:$CN$100,4,FALSE)=0,"",(HLOOKUP($A43,'Enter data here!'!$C$96:$CN$100,2,FALSE)))))</f>
        <v/>
      </c>
      <c r="AW43" s="43" t="str">
        <f>IF(ISERROR(HLOOKUP($A43,'Enter data here!'!$C$96:$CN$100,4,FALSE)),"",IF('Enter data here!'!$CP$97=0,"",IF(HLOOKUP($A43,'Enter data here!'!$C$96:$CN$100,4,FALSE)=0,"",(HLOOKUP($A43,'Enter data here!'!$C$96:$CN$100,4,FALSE)))))</f>
        <v/>
      </c>
      <c r="AX43" s="43" t="str">
        <f>IF(ISERROR(HLOOKUP($A43,'Enter data here!'!$C$101:$CN$105,4,FALSE)),"",IF('Enter data here!'!$CP$102=0,"",IF(HLOOKUP($A43,'Enter data here!'!$C$101:$CN$105,4,FALSE)=0,"",(HLOOKUP($A43,'Enter data here!'!$C$101:$CN$105,5,FALSE)))))</f>
        <v/>
      </c>
      <c r="AY43" s="43" t="str">
        <f>IF(ISERROR(HLOOKUP($A43,'Enter data here!'!$C$101:$CN$105,4,FALSE)),"",IF('Enter data here!'!$CP$102=0,"",IF(HLOOKUP($A43,'Enter data here!'!$C$101:$CN$105,4,FALSE)=0,"",(HLOOKUP($A43,'Enter data here!'!$C$101:$CN$105,2,FALSE)))))</f>
        <v/>
      </c>
      <c r="AZ43" s="43" t="str">
        <f>IF(ISERROR(HLOOKUP($A43,'Enter data here!'!$C$101:$CN$105,4,FALSE)),"",IF('Enter data here!'!$CP$102=0,"",IF(HLOOKUP($A43,'Enter data here!'!$C$101:$CN$105,4,FALSE)=0,"",(HLOOKUP($A43,'Enter data here!'!$C$101:$CN$105,4,FALSE)))))</f>
        <v/>
      </c>
      <c r="BA43" s="43" t="str">
        <f>IF(ISERROR(HLOOKUP($A43,'Enter data here!'!$C$106:$CN$110,4,FALSE)),"",IF('Enter data here!'!$CP$107=0,"",IF(HLOOKUP($A43,'Enter data here!'!$C$106:$CN$110,4,FALSE)=0,"",(HLOOKUP($A43,'Enter data here!'!$C$106:$CN$110,5,FALSE)))))</f>
        <v/>
      </c>
      <c r="BB43" s="43" t="str">
        <f>IF(ISERROR(HLOOKUP($A43,'Enter data here!'!$C$106:$CN$110,4,FALSE)),"",IF('Enter data here!'!$CP$107=0,"",IF(HLOOKUP($A43,'Enter data here!'!$C$106:$CN$110,4,FALSE)=0,"",(HLOOKUP($A43,'Enter data here!'!$C$106:$CN$110,2,FALSE)))))</f>
        <v/>
      </c>
      <c r="BC43" s="43" t="str">
        <f>IF(ISERROR(HLOOKUP($A43,'Enter data here!'!$C$106:$CN$110,4,FALSE)),"",IF('Enter data here!'!$CP$107=0,"",IF(HLOOKUP($A43,'Enter data here!'!$C$106:$CN$110,4,FALSE)=0,"",(HLOOKUP($A43,'Enter data here!'!$C$106:$CN$110,4,FALSE)))))</f>
        <v/>
      </c>
      <c r="BD43" s="43" t="str">
        <f>IF(ISERROR(HLOOKUP($A43,'Enter data here!'!$C$111:$CN$115,4,FALSE)),"",IF('Enter data here!'!$CP$112=0,"",IF(HLOOKUP($A43,'Enter data here!'!$C$111:$CN$115,4,FALSE)=0,"",(HLOOKUP($A43,'Enter data here!'!$C$111:$CN$115,5,FALSE)))))</f>
        <v/>
      </c>
      <c r="BE43" s="43" t="str">
        <f>IF(ISERROR(HLOOKUP($A43,'Enter data here!'!$C$111:$CN$115,4,FALSE)),"",IF('Enter data here!'!$CP$112=0,"",IF(HLOOKUP($A43,'Enter data here!'!$C$111:$CN$115,4,FALSE)=0,"",(HLOOKUP($A43,'Enter data here!'!$C$111:$CN$115,2,FALSE)))))</f>
        <v/>
      </c>
      <c r="BF43" s="43" t="str">
        <f>IF(ISERROR(HLOOKUP($A43,'Enter data here!'!$C$111:$CN$115,4,FALSE)),"",IF('Enter data here!'!$CP$112=0,"",IF(HLOOKUP($A43,'Enter data here!'!$C$111:$CN$115,4,FALSE)=0,"",(HLOOKUP($A43,'Enter data here!'!$C$111:$CN$115,4,FALSE)))))</f>
        <v/>
      </c>
      <c r="BG43" s="43" t="str">
        <f>IF(ISERROR(HLOOKUP($A43,'Enter data here!'!$C$116:$CN$120,4,FALSE)),"",IF('Enter data here!'!$CP$117=0,"",IF(HLOOKUP($A43,'Enter data here!'!$C$116:$CN$120,4,FALSE)=0,"",(HLOOKUP($A43,'Enter data here!'!$C$116:$CN$120,5,FALSE)))))</f>
        <v/>
      </c>
      <c r="BH43" s="53" t="str">
        <f>IF(ISERROR(HLOOKUP($A43,'Enter data here!'!$C$116:$CN$120,4,FALSE)),"",IF('Enter data here!'!$CP$117=0,"",IF(HLOOKUP($A43,'Enter data here!'!$C$116:$CN$120,4,FALSE)=0,"",(HLOOKUP($A43,'Enter data here!'!$C$116:$CN$120,2,FALSE)))))</f>
        <v/>
      </c>
      <c r="BI43" s="53" t="str">
        <f>IF(ISERROR(HLOOKUP($A43,'Enter data here!'!$C$116:$CN$120,4,FALSE)),"",IF('Enter data here!'!$CP$117=0,"",IF(HLOOKUP($A43,'Enter data here!'!$C$116:$CN$120,4,FALSE)=0,"",(HLOOKUP($A43,'Enter data here!'!$C$116:$CN$120,4,FALSE)))))</f>
        <v/>
      </c>
      <c r="BJ43" s="53" t="str">
        <f>IF(ISERROR(HLOOKUP($A43,'Enter data here!'!$C$121:$CN$125,4,FALSE)),"",IF('Enter data here!'!$CP$122=0,"",IF(HLOOKUP($A43,'Enter data here!'!$C$121:$CN$125,4,FALSE)=0,"",(HLOOKUP($A43,'Enter data here!'!$C$121:$CN$125,5,FALSE)))))</f>
        <v/>
      </c>
      <c r="BK43" s="53" t="str">
        <f>IF(ISERROR(HLOOKUP($A43,'Enter data here!'!$C$121:$CN$125,4,FALSE)),"",IF('Enter data here!'!$CP$122=0,"",IF(HLOOKUP($A43,'Enter data here!'!$C$121:$CN$125,4,FALSE)=0,"",(HLOOKUP($A43,'Enter data here!'!$C$121:$CN$125,2,FALSE)))))</f>
        <v/>
      </c>
      <c r="BL43" s="53" t="str">
        <f>IF(ISERROR(HLOOKUP($A43,'Enter data here!'!$C$121:$CN$125,4,FALSE)),"",IF('Enter data here!'!$CP$122=0,"",IF(HLOOKUP($A43,'Enter data here!'!$C$121:$CN$125,4,FALSE)=0,"",(HLOOKUP($A43,'Enter data here!'!$C$121:$CN$125,4,FALSE)))))</f>
        <v/>
      </c>
      <c r="BM43" s="53" t="str">
        <f>IF(ISERROR(HLOOKUP($A43,'Enter data here!'!$C$126:$CN$130,4,FALSE)),"",IF('Enter data here!'!$CP$127=0,"",IF(HLOOKUP($A43,'Enter data here!'!$C$126:$CN$130,4,FALSE)=0,"",(HLOOKUP($A43,'Enter data here!'!$C$126:$CN$130,5,FALSE)))))</f>
        <v/>
      </c>
      <c r="BN43" s="53" t="str">
        <f>IF(ISERROR(HLOOKUP($A43,'Enter data here!'!$C$126:$CN$130,4,FALSE)),"",IF('Enter data here!'!$CP$127=0,"",IF(HLOOKUP($A43,'Enter data here!'!$C$126:$CN$130,4,FALSE)=0,"",(HLOOKUP($A43,'Enter data here!'!$C$126:$CN$130,2,FALSE)))))</f>
        <v/>
      </c>
      <c r="BO43" s="53" t="str">
        <f>IF(ISERROR(HLOOKUP($A43,'Enter data here!'!$C$126:$CN$130,4,FALSE)),"",IF('Enter data here!'!$CP$127=0,"",IF(HLOOKUP($A43,'Enter data here!'!$C$126:$CN$130,4,FALSE)=0,"",(HLOOKUP($A43,'Enter data here!'!$C$126:$CN$130,4,FALSE)))))</f>
        <v/>
      </c>
      <c r="BP43" s="53" t="str">
        <f>IF(ISERROR(HLOOKUP($A43,'Enter data here!'!$C$131:$CN$135,4,FALSE)),"",IF('Enter data here!'!$CP$132=0,"",IF(HLOOKUP($A43,'Enter data here!'!$C$131:$CN$135,4,FALSE)=0,"",(HLOOKUP($A43,'Enter data here!'!$C$131:$CN$135,5,FALSE)))))</f>
        <v/>
      </c>
      <c r="BQ43" s="53" t="str">
        <f>IF(ISERROR(HLOOKUP($A43,'Enter data here!'!$C$131:$CN$135,4,FALSE)),"",IF('Enter data here!'!$CP$132=0,"",IF(HLOOKUP($A43,'Enter data here!'!$C$131:$CN$135,4,FALSE)=0,"",(HLOOKUP($A43,'Enter data here!'!$C$131:$CN$135,2,FALSE)))))</f>
        <v/>
      </c>
      <c r="BR43" s="53" t="str">
        <f>IF(ISERROR(HLOOKUP($A43,'Enter data here!'!$C$131:$CN$135,4,FALSE)),"",IF('Enter data here!'!$CP$132=0,"",IF(HLOOKUP($A43,'Enter data here!'!$C$131:$CN$135,4,FALSE)=0,"",(HLOOKUP($A43,'Enter data here!'!$C$131:$CN$135,4,FALSE)))))</f>
        <v/>
      </c>
      <c r="BS43" s="53" t="str">
        <f>IF(ISERROR(HLOOKUP($A43,'Enter data here!'!$C$136:$CN$140,4,FALSE)),"",IF('Enter data here!'!$CP$137=0,"",IF(HLOOKUP($A43,'Enter data here!'!$C$136:$CN$140,4,FALSE)=0,"",(HLOOKUP($A43,'Enter data here!'!$C$136:$CN$140,5,FALSE)))))</f>
        <v/>
      </c>
      <c r="BT43" s="53" t="str">
        <f>IF(ISERROR(HLOOKUP($A43,'Enter data here!'!$C$136:$CN$140,4,FALSE)),"",IF('Enter data here!'!$CP$137=0,"",IF(HLOOKUP($A43,'Enter data here!'!$C$136:$CN$140,4,FALSE)=0,"",(HLOOKUP($A43,'Enter data here!'!$C$136:$CN$140,2,FALSE)))))</f>
        <v/>
      </c>
      <c r="BU43" s="53" t="str">
        <f>IF(ISERROR(HLOOKUP($A43,'Enter data here!'!$C$136:$CN$140,4,FALSE)),"",IF('Enter data here!'!$CP$137=0,"",IF(HLOOKUP($A43,'Enter data here!'!$C$136:$CN$140,4,FALSE)=0,"",(HLOOKUP($A43,'Enter data here!'!$C$136:$CN$140,4,FALSE)))))</f>
        <v/>
      </c>
      <c r="BV43" s="53" t="str">
        <f>IF(ISERROR(HLOOKUP($A43,'Enter data here!'!$C$141:$CN$145,4,FALSE)),"",IF('Enter data here!'!$CP$142=0,"",IF(HLOOKUP($A43,'Enter data here!'!$C$141:$CN$145,4,FALSE)=0,"",(HLOOKUP($A43,'Enter data here!'!$C$141:$CN$145,5,FALSE)))))</f>
        <v/>
      </c>
      <c r="BW43" s="53" t="str">
        <f>IF(ISERROR(HLOOKUP($A43,'Enter data here!'!$C$141:$CN$145,4,FALSE)),"",IF('Enter data here!'!$CP$142=0,"",IF(HLOOKUP($A43,'Enter data here!'!$C$141:$CN$145,4,FALSE)=0,"",(HLOOKUP($A43,'Enter data here!'!$C$141:$CN$145,2,FALSE)))))</f>
        <v/>
      </c>
      <c r="BX43" s="53" t="str">
        <f>IF(ISERROR(HLOOKUP($A43,'Enter data here!'!$C$141:$CN$145,4,FALSE)),"",IF('Enter data here!'!$CP$142=0,"",IF(HLOOKUP($A43,'Enter data here!'!$C$141:$CN$145,4,FALSE)=0,"",(HLOOKUP($A43,'Enter data here!'!$C$141:$CN$145,4,FALSE)))))</f>
        <v/>
      </c>
      <c r="BY43" s="53" t="str">
        <f>IF(ISERROR(HLOOKUP($A43,'Enter data here!'!$C$146:$CN$150,4,FALSE)),"",IF('Enter data here!'!$CP$147=0,"",IF(HLOOKUP($A43,'Enter data here!'!$C$146:$CN$150,4,FALSE)=0,"",(HLOOKUP($A43,'Enter data here!'!$C$146:$CN$150,5,FALSE)))))</f>
        <v/>
      </c>
      <c r="BZ43" s="53" t="str">
        <f>IF(ISERROR(HLOOKUP($A43,'Enter data here!'!$C$146:$CN$150,4,FALSE)),"",IF('Enter data here!'!$CP$147=0,"",IF(HLOOKUP($A43,'Enter data here!'!$C$146:$CN$150,4,FALSE)=0,"",(HLOOKUP($A43,'Enter data here!'!$C$146:$CN$150,2,FALSE)))))</f>
        <v/>
      </c>
      <c r="CA43" s="53" t="str">
        <f>IF(ISERROR(HLOOKUP($A43,'Enter data here!'!$C$146:$CN$150,4,FALSE)),"",IF('Enter data here!'!$CP$147=0,"",IF(HLOOKUP($A43,'Enter data here!'!$C$146:$CN$150,4,FALSE)=0,"",(HLOOKUP($A43,'Enter data here!'!$C$146:$CN$150,4,FALSE)))))</f>
        <v/>
      </c>
      <c r="CB43" s="53" t="str">
        <f>IF(ISERROR(HLOOKUP($A43,'Enter data here!'!$C$151:$CN$155,4,FALSE)),"",IF('Enter data here!'!$CP$152=0,"",IF(HLOOKUP($A43,'Enter data here!'!$C$151:$CN$155,4,FALSE)=0,"",(HLOOKUP($A43,'Enter data here!'!$C$151:$CN$155,5,FALSE)))))</f>
        <v/>
      </c>
      <c r="CC43" s="53" t="str">
        <f>IF(ISERROR(HLOOKUP($A43,'Enter data here!'!$C$151:$CN$155,4,FALSE)),"",IF('Enter data here!'!$CP$152=0,"",IF(HLOOKUP($A43,'Enter data here!'!$C$151:$CN$155,4,FALSE)=0,"",(HLOOKUP($A43,'Enter data here!'!$C$151:$CN$155,2,FALSE)))))</f>
        <v/>
      </c>
      <c r="CD43" s="53" t="str">
        <f>IF(ISERROR(HLOOKUP($A43,'Enter data here!'!$C$151:$CN$155,4,FALSE)),"",IF('Enter data here!'!$CP$152=0,"",IF(HLOOKUP($A43,'Enter data here!'!$C$151:$CN$155,4,FALSE)=0,"",(HLOOKUP($A43,'Enter data here!'!$C$151:$CN$155,4,FALSE)))))</f>
        <v/>
      </c>
      <c r="CE43" s="53" t="str">
        <f>IF(ISERROR(HLOOKUP($A43,'Enter data here!'!$C$156:$CN$160,4,FALSE)),"",IF('Enter data here!'!$CP$157=0,"",IF(HLOOKUP($A43,'Enter data here!'!$C$156:$CN$160,4,FALSE)=0,"",(HLOOKUP($A43,'Enter data here!'!$C$156:$CN$160,5,FALSE)))))</f>
        <v/>
      </c>
      <c r="CF43" s="53" t="str">
        <f>IF(ISERROR(HLOOKUP($A43,'Enter data here!'!$C$156:$CN$160,4,FALSE)),"",IF('Enter data here!'!$CP$157=0,"",IF(HLOOKUP($A43,'Enter data here!'!$C$156:$CN$160,4,FALSE)=0,"",(HLOOKUP($A43,'Enter data here!'!$C$156:$CN$160,2,FALSE)))))</f>
        <v/>
      </c>
      <c r="CG43" s="53" t="str">
        <f>IF(ISERROR(HLOOKUP($A43,'Enter data here!'!$C$156:$CN$160,4,FALSE)),"",IF('Enter data here!'!$CP$157=0,"",IF(HLOOKUP($A43,'Enter data here!'!$C$156:$CN$160,4,FALSE)=0,"",(HLOOKUP($A43,'Enter data here!'!$C$156:$CN$160,4,FALSE)))))</f>
        <v/>
      </c>
      <c r="CH43" s="53" t="str">
        <f>IF(ISERROR(HLOOKUP($A43,'Enter data here!'!$C$161:$CN$165,4,FALSE)),"",IF('Enter data here!'!$CP$162=0,"",IF(HLOOKUP($A43,'Enter data here!'!$C$161:$CN$165,4,FALSE)=0,"",(HLOOKUP($A43,'Enter data here!'!$C$161:$CN$165,5,FALSE)))))</f>
        <v/>
      </c>
      <c r="CI43" s="53" t="str">
        <f>IF(ISERROR(HLOOKUP($A43,'Enter data here!'!$C$161:$CN$165,4,FALSE)),"",IF('Enter data here!'!$CP$162=0,"",IF(HLOOKUP($A43,'Enter data here!'!$C$161:$CN$165,4,FALSE)=0,"",(HLOOKUP($A43,'Enter data here!'!$C$161:$CN$165,2,FALSE)))))</f>
        <v/>
      </c>
      <c r="CJ43" s="53" t="str">
        <f>IF(ISERROR(HLOOKUP($A43,'Enter data here!'!$C$161:$CN$165,4,FALSE)),"",IF('Enter data here!'!$CP$162=0,"",IF(HLOOKUP($A43,'Enter data here!'!$C$161:$CN$165,4,FALSE)=0,"",(HLOOKUP($A43,'Enter data here!'!$C$161:$CN$165,4,FALSE)))))</f>
        <v/>
      </c>
      <c r="CK43" s="53" t="str">
        <f>IF(ISERROR(HLOOKUP($A43,'Enter data here!'!$C$166:$CN$170,4,FALSE)),"",IF('Enter data here!'!$CP$167=0,"",IF(HLOOKUP($A43,'Enter data here!'!$C$166:$CN$170,4,FALSE)=0,"",(HLOOKUP($A43,'Enter data here!'!$C$166:$CN$170,5,FALSE)))))</f>
        <v/>
      </c>
      <c r="CL43" s="53" t="str">
        <f>IF(ISERROR(HLOOKUP($A43,'Enter data here!'!$C$166:$CN$170,4,FALSE)),"",IF('Enter data here!'!$CP$167=0,"",IF(HLOOKUP($A43,'Enter data here!'!$C$166:$CN$170,4,FALSE)=0,"",(HLOOKUP($A43,'Enter data here!'!$C$166:$CN$170,2,FALSE)))))</f>
        <v/>
      </c>
      <c r="CM43" s="53" t="str">
        <f>IF(ISERROR(HLOOKUP($A43,'Enter data here!'!$C$166:$CN$170,4,FALSE)),"",IF('Enter data here!'!$CP$167=0,"",IF(HLOOKUP($A43,'Enter data here!'!$C$166:$CN$170,4,FALSE)=0,"",(HLOOKUP($A43,'Enter data here!'!$C$166:$CN$170,4,FALSE)))))</f>
        <v/>
      </c>
      <c r="CN43" s="53" t="str">
        <f>IF(ISERROR(HLOOKUP($A43,'Enter data here!'!$C$171:$CN$175,4,FALSE)),"",IF('Enter data here!'!$CP$172=0,"",IF(HLOOKUP($A43,'Enter data here!'!$C$171:$CN$175,4,FALSE)=0,"",(HLOOKUP($A43,'Enter data here!'!$C$171:$CN$175,5,FALSE)))))</f>
        <v/>
      </c>
      <c r="CO43" s="53" t="str">
        <f>IF(ISERROR(HLOOKUP($A43,'Enter data here!'!$C$171:$CN$175,4,FALSE)),"",IF('Enter data here!'!$CP$172=0,"",IF(HLOOKUP($A43,'Enter data here!'!$C$171:$CN$175,4,FALSE)=0,"",(HLOOKUP($A43,'Enter data here!'!$C$171:$CN$175,2,FALSE)))))</f>
        <v/>
      </c>
      <c r="CP43" s="53" t="str">
        <f>IF(ISERROR(HLOOKUP($A43,'Enter data here!'!$C$171:$CN$175,4,FALSE)),"",IF('Enter data here!'!$CP$172=0,"",IF(HLOOKUP($A43,'Enter data here!'!$C$171:$CN$175,4,FALSE)=0,"",(HLOOKUP($A43,'Enter data here!'!$C$171:$CN$175,4,FALSE)))))</f>
        <v/>
      </c>
      <c r="CQ43" s="53" t="str">
        <f>IF(ISERROR(HLOOKUP($A43,'Enter data here!'!$C$176:$CN$180,4,FALSE)),"",IF('Enter data here!'!$CP$177=0,"",IF(HLOOKUP($A43,'Enter data here!'!$C$176:$CN$180,4,FALSE)=0,"",(HLOOKUP($A43,'Enter data here!'!$C$176:$CN$180,5,FALSE)))))</f>
        <v/>
      </c>
      <c r="CR43" s="53" t="str">
        <f>IF(ISERROR(HLOOKUP($A43,'Enter data here!'!$C$176:$CN$180,4,FALSE)),"",IF('Enter data here!'!$CP$177=0,"",IF(HLOOKUP($A43,'Enter data here!'!$C$176:$CN$180,4,FALSE)=0,"",(HLOOKUP($A43,'Enter data here!'!$C$176:$CN$180,2,FALSE)))))</f>
        <v/>
      </c>
      <c r="CS43" s="53" t="str">
        <f>IF(ISERROR(HLOOKUP($A43,'Enter data here!'!$C$176:$CN$180,4,FALSE)),"",IF('Enter data here!'!$CP$177=0,"",IF(HLOOKUP($A43,'Enter data here!'!$C$176:$CN$180,4,FALSE)=0,"",(HLOOKUP($A43,'Enter data here!'!$C$176:$CN$180,4,FALSE)))))</f>
        <v/>
      </c>
      <c r="CT43" s="53" t="str">
        <f>IF(ISERROR(HLOOKUP($A43,'Enter data here!'!$C$181:$CN$185,4,FALSE)),"",IF('Enter data here!'!$CP$182=0,"",IF(HLOOKUP($A43,'Enter data here!'!$C$181:$CN$185,4,FALSE)=0,"",(HLOOKUP($A43,'Enter data here!'!$C$181:$CN$185,5,FALSE)))))</f>
        <v/>
      </c>
      <c r="CU43" s="53" t="str">
        <f>IF(ISERROR(HLOOKUP($A43,'Enter data here!'!$C$181:$CN$185,4,FALSE)),"",IF('Enter data here!'!$CP$182=0,"",IF(HLOOKUP($A43,'Enter data here!'!$C$181:$CN$185,4,FALSE)=0,"",(HLOOKUP($A43,'Enter data here!'!$C$181:$CN$185,2,FALSE)))))</f>
        <v/>
      </c>
      <c r="CV43" s="53" t="str">
        <f>IF(ISERROR(HLOOKUP($A43,'Enter data here!'!$C$181:$CN$185,4,FALSE)),"",IF('Enter data here!'!$CP$182=0,"",IF(HLOOKUP($A43,'Enter data here!'!$C$181:$CN$185,4,FALSE)=0,"",(HLOOKUP($A43,'Enter data here!'!$C$181:$CN$185,4,FALSE)))))</f>
        <v/>
      </c>
      <c r="CW43" s="53" t="str">
        <f>IF(ISERROR(HLOOKUP($A43,'Enter data here!'!$C$186:$CN$190,4,FALSE)),"",IF('Enter data here!'!$CP$187=0,"",IF(HLOOKUP($A43,'Enter data here!'!$C$186:$CN$190,4,FALSE)=0,"",(HLOOKUP($A43,'Enter data here!'!$C$186:$CN$190,5,FALSE)))))</f>
        <v/>
      </c>
      <c r="CX43" s="53" t="str">
        <f>IF(ISERROR(HLOOKUP($A43,'Enter data here!'!$C$186:$CN$190,4,FALSE)),"",IF('Enter data here!'!$CP$187=0,"",IF(HLOOKUP($A43,'Enter data here!'!$C$186:$CN$190,4,FALSE)=0,"",(HLOOKUP($A43,'Enter data here!'!$C$186:$CN$190,2,FALSE)))))</f>
        <v/>
      </c>
      <c r="CY43" s="53" t="str">
        <f>IF(ISERROR(HLOOKUP($A43,'Enter data here!'!$C$186:$CN$190,4,FALSE)),"",IF('Enter data here!'!$CP$187=0,"",IF(HLOOKUP($A43,'Enter data here!'!$C$186:$CN$190,4,FALSE)=0,"",(HLOOKUP($A43,'Enter data here!'!$C$186:$CN$190,4,FALSE)))))</f>
        <v/>
      </c>
      <c r="CZ43" s="53" t="str">
        <f>IF(ISERROR(HLOOKUP($A43,'Enter data here!'!$C$191:$CN$195,4,FALSE)),"",IF('Enter data here!'!$CP$192=0,"",IF(HLOOKUP($A43,'Enter data here!'!$C$191:$CN$195,4,FALSE)=0,"",(HLOOKUP($A43,'Enter data here!'!$C$191:$CN$195,5,FALSE)))))</f>
        <v/>
      </c>
      <c r="DA43" s="53" t="str">
        <f>IF(ISERROR(HLOOKUP($A43,'Enter data here!'!$C$191:$CN$195,4,FALSE)),"",IF('Enter data here!'!$CP$192=0,"",IF(HLOOKUP($A43,'Enter data here!'!$C$191:$CN$195,4,FALSE)=0,"",(HLOOKUP($A43,'Enter data here!'!$C$191:$CN$195,2,FALSE)))))</f>
        <v/>
      </c>
      <c r="DB43" s="53" t="str">
        <f>IF(ISERROR(HLOOKUP($A43,'Enter data here!'!$C$191:$CN$195,4,FALSE)),"",IF('Enter data here!'!$CP$192=0,"",IF(HLOOKUP($A43,'Enter data here!'!$C$191:$CN$195,4,FALSE)=0,"",(HLOOKUP($A43,'Enter data here!'!$C$191:$CN$195,4,FALSE)))))</f>
        <v/>
      </c>
      <c r="DC43" s="53" t="str">
        <f>IF(ISERROR(HLOOKUP($A43,'Enter data here!'!$C$196:$CN$200,4,FALSE)),"",IF('Enter data here!'!$CP$197=0,"",IF(HLOOKUP($A43,'Enter data here!'!$C$196:$CN$200,4,FALSE)=0,"",(HLOOKUP($A43,'Enter data here!'!$C$196:$CN$200,5,FALSE)))))</f>
        <v/>
      </c>
      <c r="DD43" s="53" t="str">
        <f>IF(ISERROR(HLOOKUP($A43,'Enter data here!'!$C$196:$CN$200,4,FALSE)),"",IF('Enter data here!'!$CP$197=0,"",IF(HLOOKUP($A43,'Enter data here!'!$C$196:$CN$200,4,FALSE)=0,"",(HLOOKUP($A43,'Enter data here!'!$C$196:$CN$200,2,FALSE)))))</f>
        <v/>
      </c>
      <c r="DE43" s="53" t="str">
        <f>IF(ISERROR(HLOOKUP($A43,'Enter data here!'!$C$196:$CN$200,4,FALSE)),"",IF('Enter data here!'!$CP$197=0,"",IF(HLOOKUP($A43,'Enter data here!'!$C$196:$CN$200,4,FALSE)=0,"",(HLOOKUP($A43,'Enter data here!'!$C$196:$CN$200,4,FALSE)))))</f>
        <v/>
      </c>
      <c r="DF43" s="53" t="str">
        <f>IF(ISERROR(HLOOKUP($A43,'Enter data here!'!$C$201:$CN$205,4,FALSE)),"",IF('Enter data here!'!$CP$202=0,"",IF(HLOOKUP($A43,'Enter data here!'!$C$201:$CN$205,4,FALSE)=0,"",(HLOOKUP($A43,'Enter data here!'!$C$201:$CN$205,5,FALSE)))))</f>
        <v/>
      </c>
      <c r="DG43" s="53" t="str">
        <f>IF(ISERROR(HLOOKUP($A43,'Enter data here!'!$C$201:$CN$205,4,FALSE)),"",IF('Enter data here!'!$CP$202=0,"",IF(HLOOKUP($A43,'Enter data here!'!$C$201:$CN$205,4,FALSE)=0,"",(HLOOKUP($A43,'Enter data here!'!$C$201:$CN$205,2,FALSE)))))</f>
        <v/>
      </c>
      <c r="DH43" s="53" t="str">
        <f>IF(ISERROR(HLOOKUP($A43,'Enter data here!'!$C$201:$CN$205,4,FALSE)),"",IF('Enter data here!'!$CP$202=0,"",IF(HLOOKUP($A43,'Enter data here!'!$C$201:$CN$205,4,FALSE)=0,"",(HLOOKUP($A43,'Enter data here!'!$C$201:$CN$205,4,FALSE)))))</f>
        <v/>
      </c>
      <c r="DI43" s="53" t="str">
        <f>IF(ISERROR(HLOOKUP($A43,'Enter data here!'!$C$206:$CN$210,4,FALSE)),"",IF('Enter data here!'!$CP$207=0,"",IF(HLOOKUP($A43,'Enter data here!'!$C$206:$CN$210,4,FALSE)=0,"",(HLOOKUP($A43,'Enter data here!'!$C$206:$CN$210,5,FALSE)))))</f>
        <v/>
      </c>
      <c r="DJ43" s="53" t="str">
        <f>IF(ISERROR(HLOOKUP($A43,'Enter data here!'!$C$206:$CN$210,4,FALSE)),"",IF('Enter data here!'!$CP$207=0,"",IF(HLOOKUP($A43,'Enter data here!'!$C$206:$CN$210,4,FALSE)=0,"",(HLOOKUP($A43,'Enter data here!'!$C$206:$CN$210,2,FALSE)))))</f>
        <v/>
      </c>
      <c r="DK43" s="53" t="str">
        <f>IF(ISERROR(HLOOKUP($A43,'Enter data here!'!$C$206:$CN$210,4,FALSE)),"",IF('Enter data here!'!$CP$207=0,"",IF(HLOOKUP($A43,'Enter data here!'!$C$206:$CN$210,4,FALSE)=0,"",(HLOOKUP($A43,'Enter data here!'!$C$206:$CN$210,4,FALSE)))))</f>
        <v/>
      </c>
      <c r="DL43" s="53" t="str">
        <f>IF(ISERROR(HLOOKUP($A43,'Enter data here!'!$C$211:$CN$215,4,FALSE)),"",IF('Enter data here!'!$CP$212=0,"",IF(HLOOKUP($A43,'Enter data here!'!$C$211:$CN$215,4,FALSE)=0,"",(HLOOKUP($A43,'Enter data here!'!$C$211:$CN$215,5,FALSE)))))</f>
        <v/>
      </c>
      <c r="DM43" s="53" t="str">
        <f>IF(ISERROR(HLOOKUP($A43,'Enter data here!'!$C$211:$CN$215,4,FALSE)),"",IF('Enter data here!'!$CP$212=0,"",IF(HLOOKUP($A43,'Enter data here!'!$C$211:$CN$215,4,FALSE)=0,"",(HLOOKUP($A43,'Enter data here!'!$C$211:$CN$215,2,FALSE)))))</f>
        <v/>
      </c>
      <c r="DN43" s="53" t="str">
        <f>IF(ISERROR(HLOOKUP($A43,'Enter data here!'!$C$211:$CN$215,4,FALSE)),"",IF('Enter data here!'!$CP$212=0,"",IF(HLOOKUP($A43,'Enter data here!'!$C$211:$CN$215,4,FALSE)=0,"",(HLOOKUP($A43,'Enter data here!'!$C$211:$CN$215,4,FALSE)))))</f>
        <v/>
      </c>
      <c r="DO43" s="53" t="str">
        <f>IF(ISERROR(HLOOKUP($A43,'Enter data here!'!$C$216:$CN$220,4,FALSE)),"",IF('Enter data here!'!$CP$217=0,"",IF(HLOOKUP($A43,'Enter data here!'!$C$216:$CN$220,4,FALSE)=0,"",(HLOOKUP($A43,'Enter data here!'!$C$216:$CN$220,5,FALSE)))))</f>
        <v/>
      </c>
      <c r="DP43" s="53" t="str">
        <f>IF(ISERROR(HLOOKUP($A43,'Enter data here!'!$C$216:$CN$220,4,FALSE)),"",IF('Enter data here!'!$CP$217=0,"",IF(HLOOKUP($A43,'Enter data here!'!$C$216:$CN$220,4,FALSE)=0,"",(HLOOKUP($A43,'Enter data here!'!$C$216:$CN$220,2,FALSE)))))</f>
        <v/>
      </c>
      <c r="DQ43" s="53" t="str">
        <f>IF(ISERROR(HLOOKUP($A43,'Enter data here!'!$C$216:$CN$220,4,FALSE)),"",IF('Enter data here!'!$CP$217=0,"",IF(HLOOKUP($A43,'Enter data here!'!$C$216:$CN$220,4,FALSE)=0,"",(HLOOKUP($A43,'Enter data here!'!$C$216:$CN$220,4,FALSE)))))</f>
        <v/>
      </c>
      <c r="DR43" s="53" t="str">
        <f>IF(ISERROR(HLOOKUP($A43,'Enter data here!'!$C$221:$CN$225,4,FALSE)),"",IF('Enter data here!'!$CP$222=0,"",IF(HLOOKUP($A43,'Enter data here!'!$C$221:$CN$225,4,FALSE)=0,"",(HLOOKUP($A43,'Enter data here!'!$C$221:$CN$225,5,FALSE)))))</f>
        <v/>
      </c>
      <c r="DS43" s="53" t="str">
        <f>IF(ISERROR(HLOOKUP($A43,'Enter data here!'!$C$221:$CN$225,4,FALSE)),"",IF('Enter data here!'!$CP$222=0,"",IF(HLOOKUP($A43,'Enter data here!'!$C$221:$CN$225,4,FALSE)=0,"",(HLOOKUP($A43,'Enter data here!'!$C$221:$CN$225,2,FALSE)))))</f>
        <v/>
      </c>
      <c r="DT43" s="53" t="str">
        <f>IF(ISERROR(HLOOKUP($A43,'Enter data here!'!$C$221:$CN$225,4,FALSE)),"",IF('Enter data here!'!$CP$222=0,"",IF(HLOOKUP($A43,'Enter data here!'!$C$221:$CN$225,4,FALSE)=0,"",(HLOOKUP($A43,'Enter data here!'!$C$221:$CN$225,4,FALSE)))))</f>
        <v/>
      </c>
    </row>
    <row r="44" spans="1:124">
      <c r="A44" s="13">
        <v>35</v>
      </c>
      <c r="B44" s="43" t="str">
        <f>IF(ISERROR(HLOOKUP($A44,'Enter data here!'!$C$21:$CN$25,4,FALSE)),"",IF('Enter data here!'!$CP$22=0,"",IF(HLOOKUP($A44,'Enter data here!'!$C$21:$CN$25,4,FALSE)=0,"",(HLOOKUP($A44,'Enter data here!'!$C$21:$CN$25,5,FALSE)))))</f>
        <v/>
      </c>
      <c r="C44" s="43" t="str">
        <f>IF(ISERROR(HLOOKUP($A44,'Enter data here!'!$C$21:$CN$25,4,FALSE)),"",IF('Enter data here!'!$CP$22=0,"",IF(HLOOKUP($A44,'Enter data here!'!$C$21:$CN$25,4,FALSE)=0,"",(HLOOKUP($A44,'Enter data here!'!$C$21:$CN$25,2,FALSE)))))</f>
        <v/>
      </c>
      <c r="D44" s="43" t="str">
        <f>IF(ISERROR(HLOOKUP($A44,'Enter data here!'!$C$21:$CN$25,4,FALSE)),"",IF('Enter data here!'!$CP$22=0,"",IF(HLOOKUP($A44,'Enter data here!'!$C$21:$CN$25,4,FALSE)=0,"",(HLOOKUP($A44,'Enter data here!'!$C$21:$CN$25,4,FALSE)))))</f>
        <v/>
      </c>
      <c r="E44" s="43" t="str">
        <f ca="1">IF(ISERROR(HLOOKUP($A44,'Enter data here!'!$C$26:$CN$30,4,FALSE)),"",IF('Enter data here!'!$CP$27=0,"",IF(HLOOKUP($A44,'Enter data here!'!$C$26:$CN$30,4,FALSE)=0,"",(HLOOKUP($A44,'Enter data here!'!$C$26:$CN$30,5,FALSE)))))</f>
        <v>Tony Robertson</v>
      </c>
      <c r="F44" s="43">
        <f ca="1">IF(ISERROR(HLOOKUP($A44,'Enter data here!'!$C$26:$CN$30,4,FALSE)),"",IF('Enter data here!'!$CP$27=0,"",IF(HLOOKUP($A44,'Enter data here!'!$C$26:$CN$30,4,FALSE)=0,"",(HLOOKUP($A44,'Enter data here!'!$C$26:$CN$30,2,FALSE)))))</f>
        <v>52.08</v>
      </c>
      <c r="G44" s="43">
        <f ca="1">IF(ISERROR(HLOOKUP($A44,'Enter data here!'!$C$26:$CN$30,4,FALSE)),"",IF('Enter data here!'!$CP$27=0,"",IF(HLOOKUP($A44,'Enter data here!'!$C$26:$CN$30,4,FALSE)=0,"",(HLOOKUP($A44,'Enter data here!'!$C$26:$CN$30,4,FALSE)))))</f>
        <v>715.62980030721053</v>
      </c>
      <c r="H44" s="43" t="str">
        <f ca="1">IF(ISERROR(HLOOKUP($A44,'Enter data here!'!$C$31:$CN$35,4,FALSE)),"",IF('Enter data here!'!$CP$32=0,"",IF(HLOOKUP($A44,'Enter data here!'!$C$31:$CN$35,4,FALSE)=0,"",(HLOOKUP($A44,'Enter data here!'!$C$31:$CN$35,5,FALSE)))))</f>
        <v>Marc Schmieding</v>
      </c>
      <c r="I44" s="43">
        <f ca="1">IF(ISERROR(HLOOKUP($A44,'Enter data here!'!$C$31:$CN$35,4,FALSE)),"",IF('Enter data here!'!$CP$32=0,"",IF(HLOOKUP($A44,'Enter data here!'!$C$31:$CN$35,4,FALSE)=0,"",(HLOOKUP($A44,'Enter data here!'!$C$31:$CN$35,2,FALSE)))))</f>
        <v>53.98</v>
      </c>
      <c r="J44" s="43">
        <f ca="1">IF(ISERROR(HLOOKUP($A44,'Enter data here!'!$C$31:$CN$35,4,FALSE)),"",IF('Enter data here!'!$CP$32=0,"",IF(HLOOKUP($A44,'Enter data here!'!$C$31:$CN$35,4,FALSE)=0,"",(HLOOKUP($A44,'Enter data here!'!$C$31:$CN$35,4,FALSE)))))</f>
        <v>674.87958503149116</v>
      </c>
      <c r="K44" s="43" t="str">
        <f ca="1">IF(ISERROR(HLOOKUP($A44,'Enter data here!'!$C$36:$CN$40,4,FALSE)),"",IF('Enter data here!'!$CP$37=0,"",IF(HLOOKUP($A44,'Enter data here!'!$C$36:$CN$40,4,FALSE)=0,"",(HLOOKUP($A44,'Enter data here!'!$C$36:$CN$40,5,FALSE)))))</f>
        <v>Pete Burgess</v>
      </c>
      <c r="L44" s="43">
        <f ca="1">IF(ISERROR(HLOOKUP($A44,'Enter data here!'!$C$36:$CN$40,4,FALSE)),"",IF('Enter data here!'!$CP$37=0,"",IF(HLOOKUP($A44,'Enter data here!'!$C$36:$CN$40,4,FALSE)=0,"",(HLOOKUP($A44,'Enter data here!'!$C$36:$CN$40,2,FALSE)))))</f>
        <v>54.88</v>
      </c>
      <c r="M44" s="43">
        <f ca="1">IF(ISERROR(HLOOKUP($A44,'Enter data here!'!$C$36:$CN$40,4,FALSE)),"",IF('Enter data here!'!$CP$37=0,"",IF(HLOOKUP($A44,'Enter data here!'!$C$36:$CN$40,4,FALSE)=0,"",(HLOOKUP($A44,'Enter data here!'!$C$36:$CN$40,4,FALSE)))))</f>
        <v>621.53790087462539</v>
      </c>
      <c r="N44" s="43" t="str">
        <f ca="1">IF(ISERROR(HLOOKUP($A44,'Enter data here!'!$C$41:$CN$45,4,FALSE)),"",IF('Enter data here!'!$CP$42=0,"",IF(HLOOKUP($A44,'Enter data here!'!$C$41:$CN$45,4,FALSE)=0,"",(HLOOKUP($A44,'Enter data here!'!$C$41:$CN$45,5,FALSE)))))</f>
        <v>Mick Walsh</v>
      </c>
      <c r="O44" s="43">
        <f ca="1">IF(ISERROR(HLOOKUP($A44,'Enter data here!'!$C$41:$CN$45,4,FALSE)),"",IF('Enter data here!'!$CP$42=0,"",IF(HLOOKUP($A44,'Enter data here!'!$C$41:$CN$45,4,FALSE)=0,"",(HLOOKUP($A44,'Enter data here!'!$C$41:$CN$45,2,FALSE)))))</f>
        <v>54.12</v>
      </c>
      <c r="P44" s="43">
        <f ca="1">IF(ISERROR(HLOOKUP($A44,'Enter data here!'!$C$41:$CN$45,4,FALSE)),"",IF('Enter data here!'!$CP$42=0,"",IF(HLOOKUP($A44,'Enter data here!'!$C$41:$CN$45,4,FALSE)=0,"",(HLOOKUP($A44,'Enter data here!'!$C$41:$CN$45,4,FALSE)))))</f>
        <v>691.05691056910359</v>
      </c>
      <c r="Q44" s="43" t="str">
        <f ca="1">IF(ISERROR(HLOOKUP($A44,'Enter data here!'!$C$46:$CN$50,4,FALSE)),"",IF('Enter data here!'!$CP$47=0,"",IF(HLOOKUP($A44,'Enter data here!'!$C$46:$CN$50,4,FALSE)=0,"",(HLOOKUP($A44,'Enter data here!'!$C$46:$CN$50,5,FALSE)))))</f>
        <v>Allen Elliott</v>
      </c>
      <c r="R44" s="43">
        <f ca="1">IF(ISERROR(HLOOKUP($A44,'Enter data here!'!$C$46:$CN$50,4,FALSE)),"",IF('Enter data here!'!$CP$47=0,"",IF(HLOOKUP($A44,'Enter data here!'!$C$46:$CN$50,4,FALSE)=0,"",(HLOOKUP($A44,'Enter data here!'!$C$46:$CN$50,2,FALSE)))))</f>
        <v>51.79</v>
      </c>
      <c r="S44" s="43">
        <f ca="1">IF(ISERROR(HLOOKUP($A44,'Enter data here!'!$C$46:$CN$50,4,FALSE)),"",IF('Enter data here!'!$CP$47=0,"",IF(HLOOKUP($A44,'Enter data here!'!$C$46:$CN$50,4,FALSE)=0,"",(HLOOKUP($A44,'Enter data here!'!$C$46:$CN$50,4,FALSE)))))</f>
        <v>756.90287700328224</v>
      </c>
      <c r="T44" s="43" t="str">
        <f ca="1">IF(ISERROR(HLOOKUP($A44,'Enter data here!'!$C$51:$CN$55,4,FALSE)),"",IF('Enter data here!'!$CP$52=0,"",IF(HLOOKUP($A44,'Enter data here!'!$C$51:$CN$55,4,FALSE)=0,"",(HLOOKUP($A44,'Enter data here!'!$C$51:$CN$55,5,FALSE)))))</f>
        <v>Mark Abbotts</v>
      </c>
      <c r="U44" s="43">
        <f ca="1">IF(ISERROR(HLOOKUP($A44,'Enter data here!'!$C$51:$CN$55,4,FALSE)),"",IF('Enter data here!'!$CP$52=0,"",IF(HLOOKUP($A44,'Enter data here!'!$C$51:$CN$55,4,FALSE)=0,"",(HLOOKUP($A44,'Enter data here!'!$C$51:$CN$55,2,FALSE)))))</f>
        <v>58.24</v>
      </c>
      <c r="V44" s="43">
        <f ca="1">IF(ISERROR(HLOOKUP($A44,'Enter data here!'!$C$51:$CN$55,4,FALSE)),"",IF('Enter data here!'!$CP$52=0,"",IF(HLOOKUP($A44,'Enter data here!'!$C$51:$CN$55,4,FALSE)=0,"",(HLOOKUP($A44,'Enter data here!'!$C$51:$CN$55,4,FALSE)))))</f>
        <v>655.21978021977668</v>
      </c>
      <c r="W44" s="43" t="str">
        <f ca="1">IF(ISERROR(HLOOKUP($A44,'Enter data here!'!$C$56:$CN$60,4,FALSE)),"",IF('Enter data here!'!$CP$57=0,"",IF(HLOOKUP($A44,'Enter data here!'!$C$56:$CN$60,4,FALSE)=0,"",(HLOOKUP($A44,'Enter data here!'!$C$56:$CN$60,5,FALSE)))))</f>
        <v>Greg Dakin</v>
      </c>
      <c r="X44" s="43">
        <f ca="1">IF(ISERROR(HLOOKUP($A44,'Enter data here!'!$C$56:$CN$60,4,FALSE)),"",IF('Enter data here!'!$CP$57=0,"",IF(HLOOKUP($A44,'Enter data here!'!$C$56:$CN$60,4,FALSE)=0,"",(HLOOKUP($A44,'Enter data here!'!$C$56:$CN$60,2,FALSE)))))</f>
        <v>61.52</v>
      </c>
      <c r="Y44" s="43">
        <f ca="1">IF(ISERROR(HLOOKUP($A44,'Enter data here!'!$C$56:$CN$60,4,FALSE)),"",IF('Enter data here!'!$CP$57=0,"",IF(HLOOKUP($A44,'Enter data here!'!$C$56:$CN$60,4,FALSE)=0,"",(HLOOKUP($A44,'Enter data here!'!$C$56:$CN$60,4,FALSE)))))</f>
        <v>601.2678803641038</v>
      </c>
      <c r="Z44" s="43" t="str">
        <f>IF(ISERROR(HLOOKUP($A44,'Enter data here!'!$C$61:$CN$65,4,FALSE)),"",IF('Enter data here!'!$CP$62=0,"",IF(HLOOKUP($A44,'Enter data here!'!$C$61:$CN$65,4,FALSE)=0,"",(HLOOKUP($A44,'Enter data here!'!$C$61:$CN$65,5,FALSE)))))</f>
        <v/>
      </c>
      <c r="AA44" s="43" t="str">
        <f>IF(ISERROR(HLOOKUP($A44,'Enter data here!'!$C$61:$CN$65,4,FALSE)),"",IF('Enter data here!'!$CP$62=0,"",IF(HLOOKUP($A44,'Enter data here!'!$C$61:$CN$65,4,FALSE)=0,"",(HLOOKUP($A44,'Enter data here!'!$C$61:$CN$65,2,FALSE)))))</f>
        <v/>
      </c>
      <c r="AB44" s="43" t="str">
        <f>IF(ISERROR(HLOOKUP($A44,'Enter data here!'!$C$61:$CN$65,4,FALSE)),"",IF('Enter data here!'!$CP$62=0,"",IF(HLOOKUP($A44,'Enter data here!'!$C$61:$CN$65,4,FALSE)=0,"",(HLOOKUP($A44,'Enter data here!'!$C$61:$CN$65,4,FALSE)))))</f>
        <v/>
      </c>
      <c r="AC44" s="43" t="str">
        <f>IF(ISERROR(HLOOKUP($A44,'Enter data here!'!$C$66:$CN$70,4,FALSE)),"",IF('Enter data here!'!$CP$67=0,"",IF(HLOOKUP($A44,'Enter data here!'!$C$66:$CN$70,4,FALSE)=0,"",(HLOOKUP($A44,'Enter data here!'!$C$66:$CN$70,5,FALSE)))))</f>
        <v/>
      </c>
      <c r="AD44" s="43" t="str">
        <f>IF(ISERROR(HLOOKUP($A44,'Enter data here!'!$C$66:$CN$70,4,FALSE)),"",IF('Enter data here!'!$CP$67=0,"",IF(HLOOKUP($A44,'Enter data here!'!$C$66:$CN$70,4,FALSE)=0,"",(HLOOKUP($A44,'Enter data here!'!$C$66:$CN$70,2,FALSE)))))</f>
        <v/>
      </c>
      <c r="AE44" s="43" t="str">
        <f>IF(ISERROR(HLOOKUP($A44,'Enter data here!'!$C$66:$CN$70,4,FALSE)),"",IF('Enter data here!'!$CP$67=0,"",IF(HLOOKUP($A44,'Enter data here!'!$C$66:$CN$70,4,FALSE)=0,"",(HLOOKUP($A44,'Enter data here!'!$C$66:$CN$70,4,FALSE)))))</f>
        <v/>
      </c>
      <c r="AF44" s="43" t="str">
        <f>IF(ISERROR(HLOOKUP($A44,'Enter data here!'!$C$71:$CN$75,4,FALSE)),"",IF('Enter data here!'!$CP$72=0,"",IF(HLOOKUP($A44,'Enter data here!'!$C$71:$CN$75,4,FALSE)=0,"",(HLOOKUP($A44,'Enter data here!'!$C$71:$CN$75,5,FALSE)))))</f>
        <v/>
      </c>
      <c r="AG44" s="43" t="str">
        <f>IF(ISERROR(HLOOKUP($A44,'Enter data here!'!$C$71:$CN$75,4,FALSE)),"",IF('Enter data here!'!$CP$72=0,"",IF(HLOOKUP($A44,'Enter data here!'!$C$71:$CN$75,4,FALSE)=0,"",(HLOOKUP($A44,'Enter data here!'!$C$71:$CN$75,2,FALSE)))))</f>
        <v/>
      </c>
      <c r="AH44" s="43" t="str">
        <f>IF(ISERROR(HLOOKUP($A44,'Enter data here!'!$C$71:$CN$75,4,FALSE)),"",IF('Enter data here!'!$CP$72=0,"",IF(HLOOKUP($A44,'Enter data here!'!$C$71:$CN$75,4,FALSE)=0,"",(HLOOKUP($A44,'Enter data here!'!$C$71:$CN$75,4,FALSE)))))</f>
        <v/>
      </c>
      <c r="AI44" s="43" t="str">
        <f>IF(ISERROR(HLOOKUP($A44,'Enter data here!'!$C$76:$CN$80,4,FALSE)),"",IF('Enter data here!'!$CP$77=0,"",IF(HLOOKUP($A44,'Enter data here!'!$C$76:$CN$80,4,FALSE)=0,"",(HLOOKUP($A44,'Enter data here!'!$C$76:$CN$80,5,FALSE)))))</f>
        <v/>
      </c>
      <c r="AJ44" s="43" t="str">
        <f>IF(ISERROR(HLOOKUP($A44,'Enter data here!'!$C$76:$CN$80,4,FALSE)),"",IF('Enter data here!'!$CP$77=0,"",IF(HLOOKUP($A44,'Enter data here!'!$C$76:$CN$80,4,FALSE)=0,"",(HLOOKUP($A44,'Enter data here!'!$C$76:$CN$80,2,FALSE)))))</f>
        <v/>
      </c>
      <c r="AK44" s="43" t="str">
        <f>IF(ISERROR(HLOOKUP($A44,'Enter data here!'!$C$76:$CN$80,4,FALSE)),"",IF('Enter data here!'!$CP$77=0,"",IF(HLOOKUP($A44,'Enter data here!'!$C$76:$CN$80,4,FALSE)=0,"",(HLOOKUP($A44,'Enter data here!'!$C$76:$CN$80,4,FALSE)))))</f>
        <v/>
      </c>
      <c r="AL44" s="43" t="str">
        <f>IF(ISERROR(HLOOKUP($A44,'Enter data here!'!$C$81:$CN$85,4,FALSE)),"",IF('Enter data here!'!$CP$82=0,"",IF(HLOOKUP($A44,'Enter data here!'!$C$81:$CN$85,4,FALSE)=0,"",(HLOOKUP($A44,'Enter data here!'!$C$81:$CN$85,5,FALSE)))))</f>
        <v/>
      </c>
      <c r="AM44" s="43" t="str">
        <f>IF(ISERROR(HLOOKUP($A44,'Enter data here!'!$C$81:$CN$85,4,FALSE)),"",IF('Enter data here!'!$CP$82=0,"",IF(HLOOKUP($A44,'Enter data here!'!$C$81:$CN$85,4,FALSE)=0,"",(HLOOKUP($A44,'Enter data here!'!$C$81:$CN$85,2,FALSE)))))</f>
        <v/>
      </c>
      <c r="AN44" s="43" t="str">
        <f>IF(ISERROR(HLOOKUP($A44,'Enter data here!'!$C$81:$CN$85,4,FALSE)),"",IF('Enter data here!'!$CP$82=0,"",IF(HLOOKUP($A44,'Enter data here!'!$C$81:$CN$85,4,FALSE)=0,"",(HLOOKUP($A44,'Enter data here!'!$C$81:$CN$85,4,FALSE)))))</f>
        <v/>
      </c>
      <c r="AO44" s="43" t="str">
        <f>IF(ISERROR(HLOOKUP($A44,'Enter data here!'!$C$86:$CN$90,4,FALSE)),"",IF('Enter data here!'!$CP$87=0,"",IF(HLOOKUP($A44,'Enter data here!'!$C$86:$CN$90,4,FALSE)=0,"",(HLOOKUP($A44,'Enter data here!'!$C$86:$CN$90,5,FALSE)))))</f>
        <v/>
      </c>
      <c r="AP44" s="43" t="str">
        <f>IF(ISERROR(HLOOKUP($A44,'Enter data here!'!$C$86:$CN$90,4,FALSE)),"",IF('Enter data here!'!$CP$87=0,"",IF(HLOOKUP($A44,'Enter data here!'!$C$86:$CN$90,4,FALSE)=0,"",(HLOOKUP($A44,'Enter data here!'!$C$86:$CN$90,2,FALSE)))))</f>
        <v/>
      </c>
      <c r="AQ44" s="43" t="str">
        <f>IF(ISERROR(HLOOKUP($A44,'Enter data here!'!$C$86:$CN$90,4,FALSE)),"",IF('Enter data here!'!$CP$87=0,"",IF(HLOOKUP($A44,'Enter data here!'!$C$86:$CN$90,4,FALSE)=0,"",(HLOOKUP($A44,'Enter data here!'!$C$86:$CN$90,4,FALSE)))))</f>
        <v/>
      </c>
      <c r="AR44" s="43" t="str">
        <f>IF(ISERROR(HLOOKUP($A44,'Enter data here!'!$C$91:$CN$95,4,FALSE)),"",IF('Enter data here!'!$CP$92=0,"",IF(HLOOKUP($A44,'Enter data here!'!$C$91:$CN$95,4,FALSE)=0,"",(HLOOKUP($A44,'Enter data here!'!$C$91:$CN$95,5,FALSE)))))</f>
        <v/>
      </c>
      <c r="AS44" s="43" t="str">
        <f>IF(ISERROR(HLOOKUP($A44,'Enter data here!'!$C$91:$CN$95,4,FALSE)),"",IF('Enter data here!'!$CP$92=0,"",IF(HLOOKUP($A44,'Enter data here!'!$C$91:$CN$95,4,FALSE)=0,"",(HLOOKUP($A44,'Enter data here!'!$C$91:$CN$95,2,FALSE)))))</f>
        <v/>
      </c>
      <c r="AT44" s="43" t="str">
        <f>IF(ISERROR(HLOOKUP($A44,'Enter data here!'!$C$91:$CN$95,4,FALSE)),"",IF('Enter data here!'!$CP$92=0,"",IF(HLOOKUP($A44,'Enter data here!'!$C$91:$CN$95,4,FALSE)=0,"",(HLOOKUP($A44,'Enter data here!'!$C$91:$CN$95,4,FALSE)))))</f>
        <v/>
      </c>
      <c r="AU44" s="43" t="str">
        <f>IF(ISERROR(HLOOKUP($A44,'Enter data here!'!$C$96:$CN$100,4,FALSE)),"",IF('Enter data here!'!$CP$97=0,"",IF(HLOOKUP($A44,'Enter data here!'!$C$96:$CN$100,4,FALSE)=0,"",(HLOOKUP($A44,'Enter data here!'!$C$96:$CN$100,5,FALSE)))))</f>
        <v/>
      </c>
      <c r="AV44" s="43" t="str">
        <f>IF(ISERROR(HLOOKUP($A44,'Enter data here!'!$C$96:$CN$100,4,FALSE)),"",IF('Enter data here!'!$CP$97=0,"",IF(HLOOKUP($A44,'Enter data here!'!$C$96:$CN$100,4,FALSE)=0,"",(HLOOKUP($A44,'Enter data here!'!$C$96:$CN$100,2,FALSE)))))</f>
        <v/>
      </c>
      <c r="AW44" s="43" t="str">
        <f>IF(ISERROR(HLOOKUP($A44,'Enter data here!'!$C$96:$CN$100,4,FALSE)),"",IF('Enter data here!'!$CP$97=0,"",IF(HLOOKUP($A44,'Enter data here!'!$C$96:$CN$100,4,FALSE)=0,"",(HLOOKUP($A44,'Enter data here!'!$C$96:$CN$100,4,FALSE)))))</f>
        <v/>
      </c>
      <c r="AX44" s="43" t="str">
        <f>IF(ISERROR(HLOOKUP($A44,'Enter data here!'!$C$101:$CN$105,4,FALSE)),"",IF('Enter data here!'!$CP$102=0,"",IF(HLOOKUP($A44,'Enter data here!'!$C$101:$CN$105,4,FALSE)=0,"",(HLOOKUP($A44,'Enter data here!'!$C$101:$CN$105,5,FALSE)))))</f>
        <v/>
      </c>
      <c r="AY44" s="43" t="str">
        <f>IF(ISERROR(HLOOKUP($A44,'Enter data here!'!$C$101:$CN$105,4,FALSE)),"",IF('Enter data here!'!$CP$102=0,"",IF(HLOOKUP($A44,'Enter data here!'!$C$101:$CN$105,4,FALSE)=0,"",(HLOOKUP($A44,'Enter data here!'!$C$101:$CN$105,2,FALSE)))))</f>
        <v/>
      </c>
      <c r="AZ44" s="43" t="str">
        <f>IF(ISERROR(HLOOKUP($A44,'Enter data here!'!$C$101:$CN$105,4,FALSE)),"",IF('Enter data here!'!$CP$102=0,"",IF(HLOOKUP($A44,'Enter data here!'!$C$101:$CN$105,4,FALSE)=0,"",(HLOOKUP($A44,'Enter data here!'!$C$101:$CN$105,4,FALSE)))))</f>
        <v/>
      </c>
      <c r="BA44" s="43" t="str">
        <f>IF(ISERROR(HLOOKUP($A44,'Enter data here!'!$C$106:$CN$110,4,FALSE)),"",IF('Enter data here!'!$CP$107=0,"",IF(HLOOKUP($A44,'Enter data here!'!$C$106:$CN$110,4,FALSE)=0,"",(HLOOKUP($A44,'Enter data here!'!$C$106:$CN$110,5,FALSE)))))</f>
        <v/>
      </c>
      <c r="BB44" s="43" t="str">
        <f>IF(ISERROR(HLOOKUP($A44,'Enter data here!'!$C$106:$CN$110,4,FALSE)),"",IF('Enter data here!'!$CP$107=0,"",IF(HLOOKUP($A44,'Enter data here!'!$C$106:$CN$110,4,FALSE)=0,"",(HLOOKUP($A44,'Enter data here!'!$C$106:$CN$110,2,FALSE)))))</f>
        <v/>
      </c>
      <c r="BC44" s="43" t="str">
        <f>IF(ISERROR(HLOOKUP($A44,'Enter data here!'!$C$106:$CN$110,4,FALSE)),"",IF('Enter data here!'!$CP$107=0,"",IF(HLOOKUP($A44,'Enter data here!'!$C$106:$CN$110,4,FALSE)=0,"",(HLOOKUP($A44,'Enter data here!'!$C$106:$CN$110,4,FALSE)))))</f>
        <v/>
      </c>
      <c r="BD44" s="43" t="str">
        <f>IF(ISERROR(HLOOKUP($A44,'Enter data here!'!$C$111:$CN$115,4,FALSE)),"",IF('Enter data here!'!$CP$112=0,"",IF(HLOOKUP($A44,'Enter data here!'!$C$111:$CN$115,4,FALSE)=0,"",(HLOOKUP($A44,'Enter data here!'!$C$111:$CN$115,5,FALSE)))))</f>
        <v/>
      </c>
      <c r="BE44" s="43" t="str">
        <f>IF(ISERROR(HLOOKUP($A44,'Enter data here!'!$C$111:$CN$115,4,FALSE)),"",IF('Enter data here!'!$CP$112=0,"",IF(HLOOKUP($A44,'Enter data here!'!$C$111:$CN$115,4,FALSE)=0,"",(HLOOKUP($A44,'Enter data here!'!$C$111:$CN$115,2,FALSE)))))</f>
        <v/>
      </c>
      <c r="BF44" s="43" t="str">
        <f>IF(ISERROR(HLOOKUP($A44,'Enter data here!'!$C$111:$CN$115,4,FALSE)),"",IF('Enter data here!'!$CP$112=0,"",IF(HLOOKUP($A44,'Enter data here!'!$C$111:$CN$115,4,FALSE)=0,"",(HLOOKUP($A44,'Enter data here!'!$C$111:$CN$115,4,FALSE)))))</f>
        <v/>
      </c>
      <c r="BG44" s="43" t="str">
        <f>IF(ISERROR(HLOOKUP($A44,'Enter data here!'!$C$116:$CN$120,4,FALSE)),"",IF('Enter data here!'!$CP$117=0,"",IF(HLOOKUP($A44,'Enter data here!'!$C$116:$CN$120,4,FALSE)=0,"",(HLOOKUP($A44,'Enter data here!'!$C$116:$CN$120,5,FALSE)))))</f>
        <v/>
      </c>
      <c r="BH44" s="53" t="str">
        <f>IF(ISERROR(HLOOKUP($A44,'Enter data here!'!$C$116:$CN$120,4,FALSE)),"",IF('Enter data here!'!$CP$117=0,"",IF(HLOOKUP($A44,'Enter data here!'!$C$116:$CN$120,4,FALSE)=0,"",(HLOOKUP($A44,'Enter data here!'!$C$116:$CN$120,2,FALSE)))))</f>
        <v/>
      </c>
      <c r="BI44" s="53" t="str">
        <f>IF(ISERROR(HLOOKUP($A44,'Enter data here!'!$C$116:$CN$120,4,FALSE)),"",IF('Enter data here!'!$CP$117=0,"",IF(HLOOKUP($A44,'Enter data here!'!$C$116:$CN$120,4,FALSE)=0,"",(HLOOKUP($A44,'Enter data here!'!$C$116:$CN$120,4,FALSE)))))</f>
        <v/>
      </c>
      <c r="BJ44" s="53" t="str">
        <f>IF(ISERROR(HLOOKUP($A44,'Enter data here!'!$C$121:$CN$125,4,FALSE)),"",IF('Enter data here!'!$CP$122=0,"",IF(HLOOKUP($A44,'Enter data here!'!$C$121:$CN$125,4,FALSE)=0,"",(HLOOKUP($A44,'Enter data here!'!$C$121:$CN$125,5,FALSE)))))</f>
        <v/>
      </c>
      <c r="BK44" s="53" t="str">
        <f>IF(ISERROR(HLOOKUP($A44,'Enter data here!'!$C$121:$CN$125,4,FALSE)),"",IF('Enter data here!'!$CP$122=0,"",IF(HLOOKUP($A44,'Enter data here!'!$C$121:$CN$125,4,FALSE)=0,"",(HLOOKUP($A44,'Enter data here!'!$C$121:$CN$125,2,FALSE)))))</f>
        <v/>
      </c>
      <c r="BL44" s="53" t="str">
        <f>IF(ISERROR(HLOOKUP($A44,'Enter data here!'!$C$121:$CN$125,4,FALSE)),"",IF('Enter data here!'!$CP$122=0,"",IF(HLOOKUP($A44,'Enter data here!'!$C$121:$CN$125,4,FALSE)=0,"",(HLOOKUP($A44,'Enter data here!'!$C$121:$CN$125,4,FALSE)))))</f>
        <v/>
      </c>
      <c r="BM44" s="53" t="str">
        <f>IF(ISERROR(HLOOKUP($A44,'Enter data here!'!$C$126:$CN$130,4,FALSE)),"",IF('Enter data here!'!$CP$127=0,"",IF(HLOOKUP($A44,'Enter data here!'!$C$126:$CN$130,4,FALSE)=0,"",(HLOOKUP($A44,'Enter data here!'!$C$126:$CN$130,5,FALSE)))))</f>
        <v/>
      </c>
      <c r="BN44" s="53" t="str">
        <f>IF(ISERROR(HLOOKUP($A44,'Enter data here!'!$C$126:$CN$130,4,FALSE)),"",IF('Enter data here!'!$CP$127=0,"",IF(HLOOKUP($A44,'Enter data here!'!$C$126:$CN$130,4,FALSE)=0,"",(HLOOKUP($A44,'Enter data here!'!$C$126:$CN$130,2,FALSE)))))</f>
        <v/>
      </c>
      <c r="BO44" s="53" t="str">
        <f>IF(ISERROR(HLOOKUP($A44,'Enter data here!'!$C$126:$CN$130,4,FALSE)),"",IF('Enter data here!'!$CP$127=0,"",IF(HLOOKUP($A44,'Enter data here!'!$C$126:$CN$130,4,FALSE)=0,"",(HLOOKUP($A44,'Enter data here!'!$C$126:$CN$130,4,FALSE)))))</f>
        <v/>
      </c>
      <c r="BP44" s="53" t="str">
        <f>IF(ISERROR(HLOOKUP($A44,'Enter data here!'!$C$131:$CN$135,4,FALSE)),"",IF('Enter data here!'!$CP$132=0,"",IF(HLOOKUP($A44,'Enter data here!'!$C$131:$CN$135,4,FALSE)=0,"",(HLOOKUP($A44,'Enter data here!'!$C$131:$CN$135,5,FALSE)))))</f>
        <v/>
      </c>
      <c r="BQ44" s="53" t="str">
        <f>IF(ISERROR(HLOOKUP($A44,'Enter data here!'!$C$131:$CN$135,4,FALSE)),"",IF('Enter data here!'!$CP$132=0,"",IF(HLOOKUP($A44,'Enter data here!'!$C$131:$CN$135,4,FALSE)=0,"",(HLOOKUP($A44,'Enter data here!'!$C$131:$CN$135,2,FALSE)))))</f>
        <v/>
      </c>
      <c r="BR44" s="53" t="str">
        <f>IF(ISERROR(HLOOKUP($A44,'Enter data here!'!$C$131:$CN$135,4,FALSE)),"",IF('Enter data here!'!$CP$132=0,"",IF(HLOOKUP($A44,'Enter data here!'!$C$131:$CN$135,4,FALSE)=0,"",(HLOOKUP($A44,'Enter data here!'!$C$131:$CN$135,4,FALSE)))))</f>
        <v/>
      </c>
      <c r="BS44" s="53" t="str">
        <f>IF(ISERROR(HLOOKUP($A44,'Enter data here!'!$C$136:$CN$140,4,FALSE)),"",IF('Enter data here!'!$CP$137=0,"",IF(HLOOKUP($A44,'Enter data here!'!$C$136:$CN$140,4,FALSE)=0,"",(HLOOKUP($A44,'Enter data here!'!$C$136:$CN$140,5,FALSE)))))</f>
        <v/>
      </c>
      <c r="BT44" s="53" t="str">
        <f>IF(ISERROR(HLOOKUP($A44,'Enter data here!'!$C$136:$CN$140,4,FALSE)),"",IF('Enter data here!'!$CP$137=0,"",IF(HLOOKUP($A44,'Enter data here!'!$C$136:$CN$140,4,FALSE)=0,"",(HLOOKUP($A44,'Enter data here!'!$C$136:$CN$140,2,FALSE)))))</f>
        <v/>
      </c>
      <c r="BU44" s="53" t="str">
        <f>IF(ISERROR(HLOOKUP($A44,'Enter data here!'!$C$136:$CN$140,4,FALSE)),"",IF('Enter data here!'!$CP$137=0,"",IF(HLOOKUP($A44,'Enter data here!'!$C$136:$CN$140,4,FALSE)=0,"",(HLOOKUP($A44,'Enter data here!'!$C$136:$CN$140,4,FALSE)))))</f>
        <v/>
      </c>
      <c r="BV44" s="53" t="str">
        <f>IF(ISERROR(HLOOKUP($A44,'Enter data here!'!$C$141:$CN$145,4,FALSE)),"",IF('Enter data here!'!$CP$142=0,"",IF(HLOOKUP($A44,'Enter data here!'!$C$141:$CN$145,4,FALSE)=0,"",(HLOOKUP($A44,'Enter data here!'!$C$141:$CN$145,5,FALSE)))))</f>
        <v/>
      </c>
      <c r="BW44" s="53" t="str">
        <f>IF(ISERROR(HLOOKUP($A44,'Enter data here!'!$C$141:$CN$145,4,FALSE)),"",IF('Enter data here!'!$CP$142=0,"",IF(HLOOKUP($A44,'Enter data here!'!$C$141:$CN$145,4,FALSE)=0,"",(HLOOKUP($A44,'Enter data here!'!$C$141:$CN$145,2,FALSE)))))</f>
        <v/>
      </c>
      <c r="BX44" s="53" t="str">
        <f>IF(ISERROR(HLOOKUP($A44,'Enter data here!'!$C$141:$CN$145,4,FALSE)),"",IF('Enter data here!'!$CP$142=0,"",IF(HLOOKUP($A44,'Enter data here!'!$C$141:$CN$145,4,FALSE)=0,"",(HLOOKUP($A44,'Enter data here!'!$C$141:$CN$145,4,FALSE)))))</f>
        <v/>
      </c>
      <c r="BY44" s="53" t="str">
        <f>IF(ISERROR(HLOOKUP($A44,'Enter data here!'!$C$146:$CN$150,4,FALSE)),"",IF('Enter data here!'!$CP$147=0,"",IF(HLOOKUP($A44,'Enter data here!'!$C$146:$CN$150,4,FALSE)=0,"",(HLOOKUP($A44,'Enter data here!'!$C$146:$CN$150,5,FALSE)))))</f>
        <v/>
      </c>
      <c r="BZ44" s="53" t="str">
        <f>IF(ISERROR(HLOOKUP($A44,'Enter data here!'!$C$146:$CN$150,4,FALSE)),"",IF('Enter data here!'!$CP$147=0,"",IF(HLOOKUP($A44,'Enter data here!'!$C$146:$CN$150,4,FALSE)=0,"",(HLOOKUP($A44,'Enter data here!'!$C$146:$CN$150,2,FALSE)))))</f>
        <v/>
      </c>
      <c r="CA44" s="53" t="str">
        <f>IF(ISERROR(HLOOKUP($A44,'Enter data here!'!$C$146:$CN$150,4,FALSE)),"",IF('Enter data here!'!$CP$147=0,"",IF(HLOOKUP($A44,'Enter data here!'!$C$146:$CN$150,4,FALSE)=0,"",(HLOOKUP($A44,'Enter data here!'!$C$146:$CN$150,4,FALSE)))))</f>
        <v/>
      </c>
      <c r="CB44" s="53" t="str">
        <f>IF(ISERROR(HLOOKUP($A44,'Enter data here!'!$C$151:$CN$155,4,FALSE)),"",IF('Enter data here!'!$CP$152=0,"",IF(HLOOKUP($A44,'Enter data here!'!$C$151:$CN$155,4,FALSE)=0,"",(HLOOKUP($A44,'Enter data here!'!$C$151:$CN$155,5,FALSE)))))</f>
        <v/>
      </c>
      <c r="CC44" s="53" t="str">
        <f>IF(ISERROR(HLOOKUP($A44,'Enter data here!'!$C$151:$CN$155,4,FALSE)),"",IF('Enter data here!'!$CP$152=0,"",IF(HLOOKUP($A44,'Enter data here!'!$C$151:$CN$155,4,FALSE)=0,"",(HLOOKUP($A44,'Enter data here!'!$C$151:$CN$155,2,FALSE)))))</f>
        <v/>
      </c>
      <c r="CD44" s="53" t="str">
        <f>IF(ISERROR(HLOOKUP($A44,'Enter data here!'!$C$151:$CN$155,4,FALSE)),"",IF('Enter data here!'!$CP$152=0,"",IF(HLOOKUP($A44,'Enter data here!'!$C$151:$CN$155,4,FALSE)=0,"",(HLOOKUP($A44,'Enter data here!'!$C$151:$CN$155,4,FALSE)))))</f>
        <v/>
      </c>
      <c r="CE44" s="53" t="str">
        <f>IF(ISERROR(HLOOKUP($A44,'Enter data here!'!$C$156:$CN$160,4,FALSE)),"",IF('Enter data here!'!$CP$157=0,"",IF(HLOOKUP($A44,'Enter data here!'!$C$156:$CN$160,4,FALSE)=0,"",(HLOOKUP($A44,'Enter data here!'!$C$156:$CN$160,5,FALSE)))))</f>
        <v/>
      </c>
      <c r="CF44" s="53" t="str">
        <f>IF(ISERROR(HLOOKUP($A44,'Enter data here!'!$C$156:$CN$160,4,FALSE)),"",IF('Enter data here!'!$CP$157=0,"",IF(HLOOKUP($A44,'Enter data here!'!$C$156:$CN$160,4,FALSE)=0,"",(HLOOKUP($A44,'Enter data here!'!$C$156:$CN$160,2,FALSE)))))</f>
        <v/>
      </c>
      <c r="CG44" s="53" t="str">
        <f>IF(ISERROR(HLOOKUP($A44,'Enter data here!'!$C$156:$CN$160,4,FALSE)),"",IF('Enter data here!'!$CP$157=0,"",IF(HLOOKUP($A44,'Enter data here!'!$C$156:$CN$160,4,FALSE)=0,"",(HLOOKUP($A44,'Enter data here!'!$C$156:$CN$160,4,FALSE)))))</f>
        <v/>
      </c>
      <c r="CH44" s="53" t="str">
        <f>IF(ISERROR(HLOOKUP($A44,'Enter data here!'!$C$161:$CN$165,4,FALSE)),"",IF('Enter data here!'!$CP$162=0,"",IF(HLOOKUP($A44,'Enter data here!'!$C$161:$CN$165,4,FALSE)=0,"",(HLOOKUP($A44,'Enter data here!'!$C$161:$CN$165,5,FALSE)))))</f>
        <v/>
      </c>
      <c r="CI44" s="53" t="str">
        <f>IF(ISERROR(HLOOKUP($A44,'Enter data here!'!$C$161:$CN$165,4,FALSE)),"",IF('Enter data here!'!$CP$162=0,"",IF(HLOOKUP($A44,'Enter data here!'!$C$161:$CN$165,4,FALSE)=0,"",(HLOOKUP($A44,'Enter data here!'!$C$161:$CN$165,2,FALSE)))))</f>
        <v/>
      </c>
      <c r="CJ44" s="53" t="str">
        <f>IF(ISERROR(HLOOKUP($A44,'Enter data here!'!$C$161:$CN$165,4,FALSE)),"",IF('Enter data here!'!$CP$162=0,"",IF(HLOOKUP($A44,'Enter data here!'!$C$161:$CN$165,4,FALSE)=0,"",(HLOOKUP($A44,'Enter data here!'!$C$161:$CN$165,4,FALSE)))))</f>
        <v/>
      </c>
      <c r="CK44" s="53" t="str">
        <f>IF(ISERROR(HLOOKUP($A44,'Enter data here!'!$C$166:$CN$170,4,FALSE)),"",IF('Enter data here!'!$CP$167=0,"",IF(HLOOKUP($A44,'Enter data here!'!$C$166:$CN$170,4,FALSE)=0,"",(HLOOKUP($A44,'Enter data here!'!$C$166:$CN$170,5,FALSE)))))</f>
        <v/>
      </c>
      <c r="CL44" s="53" t="str">
        <f>IF(ISERROR(HLOOKUP($A44,'Enter data here!'!$C$166:$CN$170,4,FALSE)),"",IF('Enter data here!'!$CP$167=0,"",IF(HLOOKUP($A44,'Enter data here!'!$C$166:$CN$170,4,FALSE)=0,"",(HLOOKUP($A44,'Enter data here!'!$C$166:$CN$170,2,FALSE)))))</f>
        <v/>
      </c>
      <c r="CM44" s="53" t="str">
        <f>IF(ISERROR(HLOOKUP($A44,'Enter data here!'!$C$166:$CN$170,4,FALSE)),"",IF('Enter data here!'!$CP$167=0,"",IF(HLOOKUP($A44,'Enter data here!'!$C$166:$CN$170,4,FALSE)=0,"",(HLOOKUP($A44,'Enter data here!'!$C$166:$CN$170,4,FALSE)))))</f>
        <v/>
      </c>
      <c r="CN44" s="53" t="str">
        <f>IF(ISERROR(HLOOKUP($A44,'Enter data here!'!$C$171:$CN$175,4,FALSE)),"",IF('Enter data here!'!$CP$172=0,"",IF(HLOOKUP($A44,'Enter data here!'!$C$171:$CN$175,4,FALSE)=0,"",(HLOOKUP($A44,'Enter data here!'!$C$171:$CN$175,5,FALSE)))))</f>
        <v/>
      </c>
      <c r="CO44" s="53" t="str">
        <f>IF(ISERROR(HLOOKUP($A44,'Enter data here!'!$C$171:$CN$175,4,FALSE)),"",IF('Enter data here!'!$CP$172=0,"",IF(HLOOKUP($A44,'Enter data here!'!$C$171:$CN$175,4,FALSE)=0,"",(HLOOKUP($A44,'Enter data here!'!$C$171:$CN$175,2,FALSE)))))</f>
        <v/>
      </c>
      <c r="CP44" s="53" t="str">
        <f>IF(ISERROR(HLOOKUP($A44,'Enter data here!'!$C$171:$CN$175,4,FALSE)),"",IF('Enter data here!'!$CP$172=0,"",IF(HLOOKUP($A44,'Enter data here!'!$C$171:$CN$175,4,FALSE)=0,"",(HLOOKUP($A44,'Enter data here!'!$C$171:$CN$175,4,FALSE)))))</f>
        <v/>
      </c>
      <c r="CQ44" s="53" t="str">
        <f>IF(ISERROR(HLOOKUP($A44,'Enter data here!'!$C$176:$CN$180,4,FALSE)),"",IF('Enter data here!'!$CP$177=0,"",IF(HLOOKUP($A44,'Enter data here!'!$C$176:$CN$180,4,FALSE)=0,"",(HLOOKUP($A44,'Enter data here!'!$C$176:$CN$180,5,FALSE)))))</f>
        <v/>
      </c>
      <c r="CR44" s="53" t="str">
        <f>IF(ISERROR(HLOOKUP($A44,'Enter data here!'!$C$176:$CN$180,4,FALSE)),"",IF('Enter data here!'!$CP$177=0,"",IF(HLOOKUP($A44,'Enter data here!'!$C$176:$CN$180,4,FALSE)=0,"",(HLOOKUP($A44,'Enter data here!'!$C$176:$CN$180,2,FALSE)))))</f>
        <v/>
      </c>
      <c r="CS44" s="53" t="str">
        <f>IF(ISERROR(HLOOKUP($A44,'Enter data here!'!$C$176:$CN$180,4,FALSE)),"",IF('Enter data here!'!$CP$177=0,"",IF(HLOOKUP($A44,'Enter data here!'!$C$176:$CN$180,4,FALSE)=0,"",(HLOOKUP($A44,'Enter data here!'!$C$176:$CN$180,4,FALSE)))))</f>
        <v/>
      </c>
      <c r="CT44" s="53" t="str">
        <f>IF(ISERROR(HLOOKUP($A44,'Enter data here!'!$C$181:$CN$185,4,FALSE)),"",IF('Enter data here!'!$CP$182=0,"",IF(HLOOKUP($A44,'Enter data here!'!$C$181:$CN$185,4,FALSE)=0,"",(HLOOKUP($A44,'Enter data here!'!$C$181:$CN$185,5,FALSE)))))</f>
        <v/>
      </c>
      <c r="CU44" s="53" t="str">
        <f>IF(ISERROR(HLOOKUP($A44,'Enter data here!'!$C$181:$CN$185,4,FALSE)),"",IF('Enter data here!'!$CP$182=0,"",IF(HLOOKUP($A44,'Enter data here!'!$C$181:$CN$185,4,FALSE)=0,"",(HLOOKUP($A44,'Enter data here!'!$C$181:$CN$185,2,FALSE)))))</f>
        <v/>
      </c>
      <c r="CV44" s="53" t="str">
        <f>IF(ISERROR(HLOOKUP($A44,'Enter data here!'!$C$181:$CN$185,4,FALSE)),"",IF('Enter data here!'!$CP$182=0,"",IF(HLOOKUP($A44,'Enter data here!'!$C$181:$CN$185,4,FALSE)=0,"",(HLOOKUP($A44,'Enter data here!'!$C$181:$CN$185,4,FALSE)))))</f>
        <v/>
      </c>
      <c r="CW44" s="53" t="str">
        <f>IF(ISERROR(HLOOKUP($A44,'Enter data here!'!$C$186:$CN$190,4,FALSE)),"",IF('Enter data here!'!$CP$187=0,"",IF(HLOOKUP($A44,'Enter data here!'!$C$186:$CN$190,4,FALSE)=0,"",(HLOOKUP($A44,'Enter data here!'!$C$186:$CN$190,5,FALSE)))))</f>
        <v/>
      </c>
      <c r="CX44" s="53" t="str">
        <f>IF(ISERROR(HLOOKUP($A44,'Enter data here!'!$C$186:$CN$190,4,FALSE)),"",IF('Enter data here!'!$CP$187=0,"",IF(HLOOKUP($A44,'Enter data here!'!$C$186:$CN$190,4,FALSE)=0,"",(HLOOKUP($A44,'Enter data here!'!$C$186:$CN$190,2,FALSE)))))</f>
        <v/>
      </c>
      <c r="CY44" s="53" t="str">
        <f>IF(ISERROR(HLOOKUP($A44,'Enter data here!'!$C$186:$CN$190,4,FALSE)),"",IF('Enter data here!'!$CP$187=0,"",IF(HLOOKUP($A44,'Enter data here!'!$C$186:$CN$190,4,FALSE)=0,"",(HLOOKUP($A44,'Enter data here!'!$C$186:$CN$190,4,FALSE)))))</f>
        <v/>
      </c>
      <c r="CZ44" s="53" t="str">
        <f>IF(ISERROR(HLOOKUP($A44,'Enter data here!'!$C$191:$CN$195,4,FALSE)),"",IF('Enter data here!'!$CP$192=0,"",IF(HLOOKUP($A44,'Enter data here!'!$C$191:$CN$195,4,FALSE)=0,"",(HLOOKUP($A44,'Enter data here!'!$C$191:$CN$195,5,FALSE)))))</f>
        <v/>
      </c>
      <c r="DA44" s="53" t="str">
        <f>IF(ISERROR(HLOOKUP($A44,'Enter data here!'!$C$191:$CN$195,4,FALSE)),"",IF('Enter data here!'!$CP$192=0,"",IF(HLOOKUP($A44,'Enter data here!'!$C$191:$CN$195,4,FALSE)=0,"",(HLOOKUP($A44,'Enter data here!'!$C$191:$CN$195,2,FALSE)))))</f>
        <v/>
      </c>
      <c r="DB44" s="53" t="str">
        <f>IF(ISERROR(HLOOKUP($A44,'Enter data here!'!$C$191:$CN$195,4,FALSE)),"",IF('Enter data here!'!$CP$192=0,"",IF(HLOOKUP($A44,'Enter data here!'!$C$191:$CN$195,4,FALSE)=0,"",(HLOOKUP($A44,'Enter data here!'!$C$191:$CN$195,4,FALSE)))))</f>
        <v/>
      </c>
      <c r="DC44" s="53" t="str">
        <f>IF(ISERROR(HLOOKUP($A44,'Enter data here!'!$C$196:$CN$200,4,FALSE)),"",IF('Enter data here!'!$CP$197=0,"",IF(HLOOKUP($A44,'Enter data here!'!$C$196:$CN$200,4,FALSE)=0,"",(HLOOKUP($A44,'Enter data here!'!$C$196:$CN$200,5,FALSE)))))</f>
        <v/>
      </c>
      <c r="DD44" s="53" t="str">
        <f>IF(ISERROR(HLOOKUP($A44,'Enter data here!'!$C$196:$CN$200,4,FALSE)),"",IF('Enter data here!'!$CP$197=0,"",IF(HLOOKUP($A44,'Enter data here!'!$C$196:$CN$200,4,FALSE)=0,"",(HLOOKUP($A44,'Enter data here!'!$C$196:$CN$200,2,FALSE)))))</f>
        <v/>
      </c>
      <c r="DE44" s="53" t="str">
        <f>IF(ISERROR(HLOOKUP($A44,'Enter data here!'!$C$196:$CN$200,4,FALSE)),"",IF('Enter data here!'!$CP$197=0,"",IF(HLOOKUP($A44,'Enter data here!'!$C$196:$CN$200,4,FALSE)=0,"",(HLOOKUP($A44,'Enter data here!'!$C$196:$CN$200,4,FALSE)))))</f>
        <v/>
      </c>
      <c r="DF44" s="53" t="str">
        <f>IF(ISERROR(HLOOKUP($A44,'Enter data here!'!$C$201:$CN$205,4,FALSE)),"",IF('Enter data here!'!$CP$202=0,"",IF(HLOOKUP($A44,'Enter data here!'!$C$201:$CN$205,4,FALSE)=0,"",(HLOOKUP($A44,'Enter data here!'!$C$201:$CN$205,5,FALSE)))))</f>
        <v/>
      </c>
      <c r="DG44" s="53" t="str">
        <f>IF(ISERROR(HLOOKUP($A44,'Enter data here!'!$C$201:$CN$205,4,FALSE)),"",IF('Enter data here!'!$CP$202=0,"",IF(HLOOKUP($A44,'Enter data here!'!$C$201:$CN$205,4,FALSE)=0,"",(HLOOKUP($A44,'Enter data here!'!$C$201:$CN$205,2,FALSE)))))</f>
        <v/>
      </c>
      <c r="DH44" s="53" t="str">
        <f>IF(ISERROR(HLOOKUP($A44,'Enter data here!'!$C$201:$CN$205,4,FALSE)),"",IF('Enter data here!'!$CP$202=0,"",IF(HLOOKUP($A44,'Enter data here!'!$C$201:$CN$205,4,FALSE)=0,"",(HLOOKUP($A44,'Enter data here!'!$C$201:$CN$205,4,FALSE)))))</f>
        <v/>
      </c>
      <c r="DI44" s="53" t="str">
        <f>IF(ISERROR(HLOOKUP($A44,'Enter data here!'!$C$206:$CN$210,4,FALSE)),"",IF('Enter data here!'!$CP$207=0,"",IF(HLOOKUP($A44,'Enter data here!'!$C$206:$CN$210,4,FALSE)=0,"",(HLOOKUP($A44,'Enter data here!'!$C$206:$CN$210,5,FALSE)))))</f>
        <v/>
      </c>
      <c r="DJ44" s="53" t="str">
        <f>IF(ISERROR(HLOOKUP($A44,'Enter data here!'!$C$206:$CN$210,4,FALSE)),"",IF('Enter data here!'!$CP$207=0,"",IF(HLOOKUP($A44,'Enter data here!'!$C$206:$CN$210,4,FALSE)=0,"",(HLOOKUP($A44,'Enter data here!'!$C$206:$CN$210,2,FALSE)))))</f>
        <v/>
      </c>
      <c r="DK44" s="53" t="str">
        <f>IF(ISERROR(HLOOKUP($A44,'Enter data here!'!$C$206:$CN$210,4,FALSE)),"",IF('Enter data here!'!$CP$207=0,"",IF(HLOOKUP($A44,'Enter data here!'!$C$206:$CN$210,4,FALSE)=0,"",(HLOOKUP($A44,'Enter data here!'!$C$206:$CN$210,4,FALSE)))))</f>
        <v/>
      </c>
      <c r="DL44" s="53" t="str">
        <f>IF(ISERROR(HLOOKUP($A44,'Enter data here!'!$C$211:$CN$215,4,FALSE)),"",IF('Enter data here!'!$CP$212=0,"",IF(HLOOKUP($A44,'Enter data here!'!$C$211:$CN$215,4,FALSE)=0,"",(HLOOKUP($A44,'Enter data here!'!$C$211:$CN$215,5,FALSE)))))</f>
        <v/>
      </c>
      <c r="DM44" s="53" t="str">
        <f>IF(ISERROR(HLOOKUP($A44,'Enter data here!'!$C$211:$CN$215,4,FALSE)),"",IF('Enter data here!'!$CP$212=0,"",IF(HLOOKUP($A44,'Enter data here!'!$C$211:$CN$215,4,FALSE)=0,"",(HLOOKUP($A44,'Enter data here!'!$C$211:$CN$215,2,FALSE)))))</f>
        <v/>
      </c>
      <c r="DN44" s="53" t="str">
        <f>IF(ISERROR(HLOOKUP($A44,'Enter data here!'!$C$211:$CN$215,4,FALSE)),"",IF('Enter data here!'!$CP$212=0,"",IF(HLOOKUP($A44,'Enter data here!'!$C$211:$CN$215,4,FALSE)=0,"",(HLOOKUP($A44,'Enter data here!'!$C$211:$CN$215,4,FALSE)))))</f>
        <v/>
      </c>
      <c r="DO44" s="53" t="str">
        <f>IF(ISERROR(HLOOKUP($A44,'Enter data here!'!$C$216:$CN$220,4,FALSE)),"",IF('Enter data here!'!$CP$217=0,"",IF(HLOOKUP($A44,'Enter data here!'!$C$216:$CN$220,4,FALSE)=0,"",(HLOOKUP($A44,'Enter data here!'!$C$216:$CN$220,5,FALSE)))))</f>
        <v/>
      </c>
      <c r="DP44" s="53" t="str">
        <f>IF(ISERROR(HLOOKUP($A44,'Enter data here!'!$C$216:$CN$220,4,FALSE)),"",IF('Enter data here!'!$CP$217=0,"",IF(HLOOKUP($A44,'Enter data here!'!$C$216:$CN$220,4,FALSE)=0,"",(HLOOKUP($A44,'Enter data here!'!$C$216:$CN$220,2,FALSE)))))</f>
        <v/>
      </c>
      <c r="DQ44" s="53" t="str">
        <f>IF(ISERROR(HLOOKUP($A44,'Enter data here!'!$C$216:$CN$220,4,FALSE)),"",IF('Enter data here!'!$CP$217=0,"",IF(HLOOKUP($A44,'Enter data here!'!$C$216:$CN$220,4,FALSE)=0,"",(HLOOKUP($A44,'Enter data here!'!$C$216:$CN$220,4,FALSE)))))</f>
        <v/>
      </c>
      <c r="DR44" s="53" t="str">
        <f>IF(ISERROR(HLOOKUP($A44,'Enter data here!'!$C$221:$CN$225,4,FALSE)),"",IF('Enter data here!'!$CP$222=0,"",IF(HLOOKUP($A44,'Enter data here!'!$C$221:$CN$225,4,FALSE)=0,"",(HLOOKUP($A44,'Enter data here!'!$C$221:$CN$225,5,FALSE)))))</f>
        <v/>
      </c>
      <c r="DS44" s="53" t="str">
        <f>IF(ISERROR(HLOOKUP($A44,'Enter data here!'!$C$221:$CN$225,4,FALSE)),"",IF('Enter data here!'!$CP$222=0,"",IF(HLOOKUP($A44,'Enter data here!'!$C$221:$CN$225,4,FALSE)=0,"",(HLOOKUP($A44,'Enter data here!'!$C$221:$CN$225,2,FALSE)))))</f>
        <v/>
      </c>
      <c r="DT44" s="53" t="str">
        <f>IF(ISERROR(HLOOKUP($A44,'Enter data here!'!$C$221:$CN$225,4,FALSE)),"",IF('Enter data here!'!$CP$222=0,"",IF(HLOOKUP($A44,'Enter data here!'!$C$221:$CN$225,4,FALSE)=0,"",(HLOOKUP($A44,'Enter data here!'!$C$221:$CN$225,4,FALSE)))))</f>
        <v/>
      </c>
    </row>
    <row r="45" spans="1:124">
      <c r="A45" s="13">
        <v>36</v>
      </c>
      <c r="B45" s="43" t="str">
        <f>IF(ISERROR(HLOOKUP($A45,'Enter data here!'!$C$21:$CN$25,4,FALSE)),"",IF('Enter data here!'!$CP$22=0,"",IF(HLOOKUP($A45,'Enter data here!'!$C$21:$CN$25,4,FALSE)=0,"",(HLOOKUP($A45,'Enter data here!'!$C$21:$CN$25,5,FALSE)))))</f>
        <v/>
      </c>
      <c r="C45" s="43" t="str">
        <f>IF(ISERROR(HLOOKUP($A45,'Enter data here!'!$C$21:$CN$25,4,FALSE)),"",IF('Enter data here!'!$CP$22=0,"",IF(HLOOKUP($A45,'Enter data here!'!$C$21:$CN$25,4,FALSE)=0,"",(HLOOKUP($A45,'Enter data here!'!$C$21:$CN$25,2,FALSE)))))</f>
        <v/>
      </c>
      <c r="D45" s="43" t="str">
        <f>IF(ISERROR(HLOOKUP($A45,'Enter data here!'!$C$21:$CN$25,4,FALSE)),"",IF('Enter data here!'!$CP$22=0,"",IF(HLOOKUP($A45,'Enter data here!'!$C$21:$CN$25,4,FALSE)=0,"",(HLOOKUP($A45,'Enter data here!'!$C$21:$CN$25,4,FALSE)))))</f>
        <v/>
      </c>
      <c r="E45" s="43" t="str">
        <f ca="1">IF(ISERROR(HLOOKUP($A45,'Enter data here!'!$C$26:$CN$30,4,FALSE)),"",IF('Enter data here!'!$CP$27=0,"",IF(HLOOKUP($A45,'Enter data here!'!$C$26:$CN$30,4,FALSE)=0,"",(HLOOKUP($A45,'Enter data here!'!$C$26:$CN$30,5,FALSE)))))</f>
        <v>Thomas Henselmann</v>
      </c>
      <c r="F45" s="43">
        <f ca="1">IF(ISERROR(HLOOKUP($A45,'Enter data here!'!$C$26:$CN$30,4,FALSE)),"",IF('Enter data here!'!$CP$27=0,"",IF(HLOOKUP($A45,'Enter data here!'!$C$26:$CN$30,4,FALSE)=0,"",(HLOOKUP($A45,'Enter data here!'!$C$26:$CN$30,2,FALSE)))))</f>
        <v>52.55</v>
      </c>
      <c r="G45" s="43">
        <f ca="1">IF(ISERROR(HLOOKUP($A45,'Enter data here!'!$C$26:$CN$30,4,FALSE)),"",IF('Enter data here!'!$CP$27=0,"",IF(HLOOKUP($A45,'Enter data here!'!$C$26:$CN$30,4,FALSE)=0,"",(HLOOKUP($A45,'Enter data here!'!$C$26:$CN$30,4,FALSE)))))</f>
        <v>709.22930542339861</v>
      </c>
      <c r="H45" s="43" t="str">
        <f ca="1">IF(ISERROR(HLOOKUP($A45,'Enter data here!'!$C$31:$CN$35,4,FALSE)),"",IF('Enter data here!'!$CP$32=0,"",IF(HLOOKUP($A45,'Enter data here!'!$C$31:$CN$35,4,FALSE)=0,"",(HLOOKUP($A45,'Enter data here!'!$C$31:$CN$35,5,FALSE)))))</f>
        <v>Torsten Hermann</v>
      </c>
      <c r="I45" s="43">
        <f ca="1">IF(ISERROR(HLOOKUP($A45,'Enter data here!'!$C$31:$CN$35,4,FALSE)),"",IF('Enter data here!'!$CP$32=0,"",IF(HLOOKUP($A45,'Enter data here!'!$C$31:$CN$35,4,FALSE)=0,"",(HLOOKUP($A45,'Enter data here!'!$C$31:$CN$35,2,FALSE)))))</f>
        <v>54.08</v>
      </c>
      <c r="J45" s="43">
        <f ca="1">IF(ISERROR(HLOOKUP($A45,'Enter data here!'!$C$31:$CN$35,4,FALSE)),"",IF('Enter data here!'!$CP$32=0,"",IF(HLOOKUP($A45,'Enter data here!'!$C$31:$CN$35,4,FALSE)=0,"",(HLOOKUP($A45,'Enter data here!'!$C$31:$CN$35,4,FALSE)))))</f>
        <v>673.63165680473242</v>
      </c>
      <c r="K45" s="43" t="str">
        <f ca="1">IF(ISERROR(HLOOKUP($A45,'Enter data here!'!$C$36:$CN$40,4,FALSE)),"",IF('Enter data here!'!$CP$37=0,"",IF(HLOOKUP($A45,'Enter data here!'!$C$36:$CN$40,4,FALSE)=0,"",(HLOOKUP($A45,'Enter data here!'!$C$36:$CN$40,5,FALSE)))))</f>
        <v>Thomas Henselmann</v>
      </c>
      <c r="L45" s="43">
        <f ca="1">IF(ISERROR(HLOOKUP($A45,'Enter data here!'!$C$36:$CN$40,4,FALSE)),"",IF('Enter data here!'!$CP$37=0,"",IF(HLOOKUP($A45,'Enter data here!'!$C$36:$CN$40,4,FALSE)=0,"",(HLOOKUP($A45,'Enter data here!'!$C$36:$CN$40,2,FALSE)))))</f>
        <v>55.49</v>
      </c>
      <c r="M45" s="43">
        <f ca="1">IF(ISERROR(HLOOKUP($A45,'Enter data here!'!$C$36:$CN$40,4,FALSE)),"",IF('Enter data here!'!$CP$37=0,"",IF(HLOOKUP($A45,'Enter data here!'!$C$36:$CN$40,4,FALSE)=0,"",(HLOOKUP($A45,'Enter data here!'!$C$36:$CN$40,4,FALSE)))))</f>
        <v>614.7053523157324</v>
      </c>
      <c r="N45" s="43" t="str">
        <f ca="1">IF(ISERROR(HLOOKUP($A45,'Enter data here!'!$C$41:$CN$45,4,FALSE)),"",IF('Enter data here!'!$CP$42=0,"",IF(HLOOKUP($A45,'Enter data here!'!$C$41:$CN$45,4,FALSE)=0,"",(HLOOKUP($A45,'Enter data here!'!$C$41:$CN$45,5,FALSE)))))</f>
        <v>Jon Edison</v>
      </c>
      <c r="O45" s="43">
        <f ca="1">IF(ISERROR(HLOOKUP($A45,'Enter data here!'!$C$41:$CN$45,4,FALSE)),"",IF('Enter data here!'!$CP$42=0,"",IF(HLOOKUP($A45,'Enter data here!'!$C$41:$CN$45,4,FALSE)=0,"",(HLOOKUP($A45,'Enter data here!'!$C$41:$CN$45,2,FALSE)))))</f>
        <v>54.73</v>
      </c>
      <c r="P45" s="43">
        <f ca="1">IF(ISERROR(HLOOKUP($A45,'Enter data here!'!$C$41:$CN$45,4,FALSE)),"",IF('Enter data here!'!$CP$42=0,"",IF(HLOOKUP($A45,'Enter data here!'!$C$41:$CN$45,4,FALSE)=0,"",(HLOOKUP($A45,'Enter data here!'!$C$41:$CN$45,4,FALSE)))))</f>
        <v>683.35465010049222</v>
      </c>
      <c r="Q45" s="43" t="str">
        <f ca="1">IF(ISERROR(HLOOKUP($A45,'Enter data here!'!$C$46:$CN$50,4,FALSE)),"",IF('Enter data here!'!$CP$47=0,"",IF(HLOOKUP($A45,'Enter data here!'!$C$46:$CN$50,4,FALSE)=0,"",(HLOOKUP($A45,'Enter data here!'!$C$46:$CN$50,5,FALSE)))))</f>
        <v>Stefan Bernardy</v>
      </c>
      <c r="R45" s="43">
        <f ca="1">IF(ISERROR(HLOOKUP($A45,'Enter data here!'!$C$46:$CN$50,4,FALSE)),"",IF('Enter data here!'!$CP$47=0,"",IF(HLOOKUP($A45,'Enter data here!'!$C$46:$CN$50,4,FALSE)=0,"",(HLOOKUP($A45,'Enter data here!'!$C$46:$CN$50,2,FALSE)))))</f>
        <v>53.29</v>
      </c>
      <c r="S45" s="43">
        <f ca="1">IF(ISERROR(HLOOKUP($A45,'Enter data here!'!$C$46:$CN$50,4,FALSE)),"",IF('Enter data here!'!$CP$47=0,"",IF(HLOOKUP($A45,'Enter data here!'!$C$46:$CN$50,4,FALSE)=0,"",(HLOOKUP($A45,'Enter data here!'!$C$46:$CN$50,4,FALSE)))))</f>
        <v>735.59767310939264</v>
      </c>
      <c r="T45" s="43" t="str">
        <f ca="1">IF(ISERROR(HLOOKUP($A45,'Enter data here!'!$C$51:$CN$55,4,FALSE)),"",IF('Enter data here!'!$CP$52=0,"",IF(HLOOKUP($A45,'Enter data here!'!$C$51:$CN$55,4,FALSE)=0,"",(HLOOKUP($A45,'Enter data here!'!$C$51:$CN$55,5,FALSE)))))</f>
        <v>Stefan Bernardy</v>
      </c>
      <c r="U45" s="43">
        <f ca="1">IF(ISERROR(HLOOKUP($A45,'Enter data here!'!$C$51:$CN$55,4,FALSE)),"",IF('Enter data here!'!$CP$52=0,"",IF(HLOOKUP($A45,'Enter data here!'!$C$51:$CN$55,4,FALSE)=0,"",(HLOOKUP($A45,'Enter data here!'!$C$51:$CN$55,2,FALSE)))))</f>
        <v>59.23</v>
      </c>
      <c r="V45" s="43">
        <f ca="1">IF(ISERROR(HLOOKUP($A45,'Enter data here!'!$C$51:$CN$55,4,FALSE)),"",IF('Enter data here!'!$CP$52=0,"",IF(HLOOKUP($A45,'Enter data here!'!$C$51:$CN$55,4,FALSE)=0,"",(HLOOKUP($A45,'Enter data here!'!$C$51:$CN$55,4,FALSE)))))</f>
        <v>644.26810737801782</v>
      </c>
      <c r="W45" s="43" t="str">
        <f ca="1">IF(ISERROR(HLOOKUP($A45,'Enter data here!'!$C$56:$CN$60,4,FALSE)),"",IF('Enter data here!'!$CP$57=0,"",IF(HLOOKUP($A45,'Enter data here!'!$C$56:$CN$60,4,FALSE)=0,"",(HLOOKUP($A45,'Enter data here!'!$C$56:$CN$60,5,FALSE)))))</f>
        <v>Allen Elliott</v>
      </c>
      <c r="X45" s="43">
        <f ca="1">IF(ISERROR(HLOOKUP($A45,'Enter data here!'!$C$56:$CN$60,4,FALSE)),"",IF('Enter data here!'!$CP$57=0,"",IF(HLOOKUP($A45,'Enter data here!'!$C$56:$CN$60,4,FALSE)=0,"",(HLOOKUP($A45,'Enter data here!'!$C$56:$CN$60,2,FALSE)))))</f>
        <v>62.91</v>
      </c>
      <c r="Y45" s="43">
        <f ca="1">IF(ISERROR(HLOOKUP($A45,'Enter data here!'!$C$56:$CN$60,4,FALSE)),"",IF('Enter data here!'!$CP$57=0,"",IF(HLOOKUP($A45,'Enter data here!'!$C$56:$CN$60,4,FALSE)=0,"",(HLOOKUP($A45,'Enter data here!'!$C$56:$CN$60,4,FALSE)))))</f>
        <v>587.98283261802089</v>
      </c>
      <c r="Z45" s="43" t="str">
        <f>IF(ISERROR(HLOOKUP($A45,'Enter data here!'!$C$61:$CN$65,4,FALSE)),"",IF('Enter data here!'!$CP$62=0,"",IF(HLOOKUP($A45,'Enter data here!'!$C$61:$CN$65,4,FALSE)=0,"",(HLOOKUP($A45,'Enter data here!'!$C$61:$CN$65,5,FALSE)))))</f>
        <v/>
      </c>
      <c r="AA45" s="43" t="str">
        <f>IF(ISERROR(HLOOKUP($A45,'Enter data here!'!$C$61:$CN$65,4,FALSE)),"",IF('Enter data here!'!$CP$62=0,"",IF(HLOOKUP($A45,'Enter data here!'!$C$61:$CN$65,4,FALSE)=0,"",(HLOOKUP($A45,'Enter data here!'!$C$61:$CN$65,2,FALSE)))))</f>
        <v/>
      </c>
      <c r="AB45" s="43" t="str">
        <f>IF(ISERROR(HLOOKUP($A45,'Enter data here!'!$C$61:$CN$65,4,FALSE)),"",IF('Enter data here!'!$CP$62=0,"",IF(HLOOKUP($A45,'Enter data here!'!$C$61:$CN$65,4,FALSE)=0,"",(HLOOKUP($A45,'Enter data here!'!$C$61:$CN$65,4,FALSE)))))</f>
        <v/>
      </c>
      <c r="AC45" s="43" t="str">
        <f>IF(ISERROR(HLOOKUP($A45,'Enter data here!'!$C$66:$CN$70,4,FALSE)),"",IF('Enter data here!'!$CP$67=0,"",IF(HLOOKUP($A45,'Enter data here!'!$C$66:$CN$70,4,FALSE)=0,"",(HLOOKUP($A45,'Enter data here!'!$C$66:$CN$70,5,FALSE)))))</f>
        <v/>
      </c>
      <c r="AD45" s="43" t="str">
        <f>IF(ISERROR(HLOOKUP($A45,'Enter data here!'!$C$66:$CN$70,4,FALSE)),"",IF('Enter data here!'!$CP$67=0,"",IF(HLOOKUP($A45,'Enter data here!'!$C$66:$CN$70,4,FALSE)=0,"",(HLOOKUP($A45,'Enter data here!'!$C$66:$CN$70,2,FALSE)))))</f>
        <v/>
      </c>
      <c r="AE45" s="43" t="str">
        <f>IF(ISERROR(HLOOKUP($A45,'Enter data here!'!$C$66:$CN$70,4,FALSE)),"",IF('Enter data here!'!$CP$67=0,"",IF(HLOOKUP($A45,'Enter data here!'!$C$66:$CN$70,4,FALSE)=0,"",(HLOOKUP($A45,'Enter data here!'!$C$66:$CN$70,4,FALSE)))))</f>
        <v/>
      </c>
      <c r="AF45" s="43" t="str">
        <f>IF(ISERROR(HLOOKUP($A45,'Enter data here!'!$C$71:$CN$75,4,FALSE)),"",IF('Enter data here!'!$CP$72=0,"",IF(HLOOKUP($A45,'Enter data here!'!$C$71:$CN$75,4,FALSE)=0,"",(HLOOKUP($A45,'Enter data here!'!$C$71:$CN$75,5,FALSE)))))</f>
        <v/>
      </c>
      <c r="AG45" s="43" t="str">
        <f>IF(ISERROR(HLOOKUP($A45,'Enter data here!'!$C$71:$CN$75,4,FALSE)),"",IF('Enter data here!'!$CP$72=0,"",IF(HLOOKUP($A45,'Enter data here!'!$C$71:$CN$75,4,FALSE)=0,"",(HLOOKUP($A45,'Enter data here!'!$C$71:$CN$75,2,FALSE)))))</f>
        <v/>
      </c>
      <c r="AH45" s="43" t="str">
        <f>IF(ISERROR(HLOOKUP($A45,'Enter data here!'!$C$71:$CN$75,4,FALSE)),"",IF('Enter data here!'!$CP$72=0,"",IF(HLOOKUP($A45,'Enter data here!'!$C$71:$CN$75,4,FALSE)=0,"",(HLOOKUP($A45,'Enter data here!'!$C$71:$CN$75,4,FALSE)))))</f>
        <v/>
      </c>
      <c r="AI45" s="43" t="str">
        <f>IF(ISERROR(HLOOKUP($A45,'Enter data here!'!$C$76:$CN$80,4,FALSE)),"",IF('Enter data here!'!$CP$77=0,"",IF(HLOOKUP($A45,'Enter data here!'!$C$76:$CN$80,4,FALSE)=0,"",(HLOOKUP($A45,'Enter data here!'!$C$76:$CN$80,5,FALSE)))))</f>
        <v/>
      </c>
      <c r="AJ45" s="43" t="str">
        <f>IF(ISERROR(HLOOKUP($A45,'Enter data here!'!$C$76:$CN$80,4,FALSE)),"",IF('Enter data here!'!$CP$77=0,"",IF(HLOOKUP($A45,'Enter data here!'!$C$76:$CN$80,4,FALSE)=0,"",(HLOOKUP($A45,'Enter data here!'!$C$76:$CN$80,2,FALSE)))))</f>
        <v/>
      </c>
      <c r="AK45" s="43" t="str">
        <f>IF(ISERROR(HLOOKUP($A45,'Enter data here!'!$C$76:$CN$80,4,FALSE)),"",IF('Enter data here!'!$CP$77=0,"",IF(HLOOKUP($A45,'Enter data here!'!$C$76:$CN$80,4,FALSE)=0,"",(HLOOKUP($A45,'Enter data here!'!$C$76:$CN$80,4,FALSE)))))</f>
        <v/>
      </c>
      <c r="AL45" s="43" t="str">
        <f>IF(ISERROR(HLOOKUP($A45,'Enter data here!'!$C$81:$CN$85,4,FALSE)),"",IF('Enter data here!'!$CP$82=0,"",IF(HLOOKUP($A45,'Enter data here!'!$C$81:$CN$85,4,FALSE)=0,"",(HLOOKUP($A45,'Enter data here!'!$C$81:$CN$85,5,FALSE)))))</f>
        <v/>
      </c>
      <c r="AM45" s="43" t="str">
        <f>IF(ISERROR(HLOOKUP($A45,'Enter data here!'!$C$81:$CN$85,4,FALSE)),"",IF('Enter data here!'!$CP$82=0,"",IF(HLOOKUP($A45,'Enter data here!'!$C$81:$CN$85,4,FALSE)=0,"",(HLOOKUP($A45,'Enter data here!'!$C$81:$CN$85,2,FALSE)))))</f>
        <v/>
      </c>
      <c r="AN45" s="43" t="str">
        <f>IF(ISERROR(HLOOKUP($A45,'Enter data here!'!$C$81:$CN$85,4,FALSE)),"",IF('Enter data here!'!$CP$82=0,"",IF(HLOOKUP($A45,'Enter data here!'!$C$81:$CN$85,4,FALSE)=0,"",(HLOOKUP($A45,'Enter data here!'!$C$81:$CN$85,4,FALSE)))))</f>
        <v/>
      </c>
      <c r="AO45" s="43" t="str">
        <f>IF(ISERROR(HLOOKUP($A45,'Enter data here!'!$C$86:$CN$90,4,FALSE)),"",IF('Enter data here!'!$CP$87=0,"",IF(HLOOKUP($A45,'Enter data here!'!$C$86:$CN$90,4,FALSE)=0,"",(HLOOKUP($A45,'Enter data here!'!$C$86:$CN$90,5,FALSE)))))</f>
        <v/>
      </c>
      <c r="AP45" s="43" t="str">
        <f>IF(ISERROR(HLOOKUP($A45,'Enter data here!'!$C$86:$CN$90,4,FALSE)),"",IF('Enter data here!'!$CP$87=0,"",IF(HLOOKUP($A45,'Enter data here!'!$C$86:$CN$90,4,FALSE)=0,"",(HLOOKUP($A45,'Enter data here!'!$C$86:$CN$90,2,FALSE)))))</f>
        <v/>
      </c>
      <c r="AQ45" s="43" t="str">
        <f>IF(ISERROR(HLOOKUP($A45,'Enter data here!'!$C$86:$CN$90,4,FALSE)),"",IF('Enter data here!'!$CP$87=0,"",IF(HLOOKUP($A45,'Enter data here!'!$C$86:$CN$90,4,FALSE)=0,"",(HLOOKUP($A45,'Enter data here!'!$C$86:$CN$90,4,FALSE)))))</f>
        <v/>
      </c>
      <c r="AR45" s="43" t="str">
        <f>IF(ISERROR(HLOOKUP($A45,'Enter data here!'!$C$91:$CN$95,4,FALSE)),"",IF('Enter data here!'!$CP$92=0,"",IF(HLOOKUP($A45,'Enter data here!'!$C$91:$CN$95,4,FALSE)=0,"",(HLOOKUP($A45,'Enter data here!'!$C$91:$CN$95,5,FALSE)))))</f>
        <v/>
      </c>
      <c r="AS45" s="43" t="str">
        <f>IF(ISERROR(HLOOKUP($A45,'Enter data here!'!$C$91:$CN$95,4,FALSE)),"",IF('Enter data here!'!$CP$92=0,"",IF(HLOOKUP($A45,'Enter data here!'!$C$91:$CN$95,4,FALSE)=0,"",(HLOOKUP($A45,'Enter data here!'!$C$91:$CN$95,2,FALSE)))))</f>
        <v/>
      </c>
      <c r="AT45" s="43" t="str">
        <f>IF(ISERROR(HLOOKUP($A45,'Enter data here!'!$C$91:$CN$95,4,FALSE)),"",IF('Enter data here!'!$CP$92=0,"",IF(HLOOKUP($A45,'Enter data here!'!$C$91:$CN$95,4,FALSE)=0,"",(HLOOKUP($A45,'Enter data here!'!$C$91:$CN$95,4,FALSE)))))</f>
        <v/>
      </c>
      <c r="AU45" s="43" t="str">
        <f>IF(ISERROR(HLOOKUP($A45,'Enter data here!'!$C$96:$CN$100,4,FALSE)),"",IF('Enter data here!'!$CP$97=0,"",IF(HLOOKUP($A45,'Enter data here!'!$C$96:$CN$100,4,FALSE)=0,"",(HLOOKUP($A45,'Enter data here!'!$C$96:$CN$100,5,FALSE)))))</f>
        <v/>
      </c>
      <c r="AV45" s="43" t="str">
        <f>IF(ISERROR(HLOOKUP($A45,'Enter data here!'!$C$96:$CN$100,4,FALSE)),"",IF('Enter data here!'!$CP$97=0,"",IF(HLOOKUP($A45,'Enter data here!'!$C$96:$CN$100,4,FALSE)=0,"",(HLOOKUP($A45,'Enter data here!'!$C$96:$CN$100,2,FALSE)))))</f>
        <v/>
      </c>
      <c r="AW45" s="43" t="str">
        <f>IF(ISERROR(HLOOKUP($A45,'Enter data here!'!$C$96:$CN$100,4,FALSE)),"",IF('Enter data here!'!$CP$97=0,"",IF(HLOOKUP($A45,'Enter data here!'!$C$96:$CN$100,4,FALSE)=0,"",(HLOOKUP($A45,'Enter data here!'!$C$96:$CN$100,4,FALSE)))))</f>
        <v/>
      </c>
      <c r="AX45" s="43" t="str">
        <f>IF(ISERROR(HLOOKUP($A45,'Enter data here!'!$C$101:$CN$105,4,FALSE)),"",IF('Enter data here!'!$CP$102=0,"",IF(HLOOKUP($A45,'Enter data here!'!$C$101:$CN$105,4,FALSE)=0,"",(HLOOKUP($A45,'Enter data here!'!$C$101:$CN$105,5,FALSE)))))</f>
        <v/>
      </c>
      <c r="AY45" s="43" t="str">
        <f>IF(ISERROR(HLOOKUP($A45,'Enter data here!'!$C$101:$CN$105,4,FALSE)),"",IF('Enter data here!'!$CP$102=0,"",IF(HLOOKUP($A45,'Enter data here!'!$C$101:$CN$105,4,FALSE)=0,"",(HLOOKUP($A45,'Enter data here!'!$C$101:$CN$105,2,FALSE)))))</f>
        <v/>
      </c>
      <c r="AZ45" s="43" t="str">
        <f>IF(ISERROR(HLOOKUP($A45,'Enter data here!'!$C$101:$CN$105,4,FALSE)),"",IF('Enter data here!'!$CP$102=0,"",IF(HLOOKUP($A45,'Enter data here!'!$C$101:$CN$105,4,FALSE)=0,"",(HLOOKUP($A45,'Enter data here!'!$C$101:$CN$105,4,FALSE)))))</f>
        <v/>
      </c>
      <c r="BA45" s="43" t="str">
        <f>IF(ISERROR(HLOOKUP($A45,'Enter data here!'!$C$106:$CN$110,4,FALSE)),"",IF('Enter data here!'!$CP$107=0,"",IF(HLOOKUP($A45,'Enter data here!'!$C$106:$CN$110,4,FALSE)=0,"",(HLOOKUP($A45,'Enter data here!'!$C$106:$CN$110,5,FALSE)))))</f>
        <v/>
      </c>
      <c r="BB45" s="43" t="str">
        <f>IF(ISERROR(HLOOKUP($A45,'Enter data here!'!$C$106:$CN$110,4,FALSE)),"",IF('Enter data here!'!$CP$107=0,"",IF(HLOOKUP($A45,'Enter data here!'!$C$106:$CN$110,4,FALSE)=0,"",(HLOOKUP($A45,'Enter data here!'!$C$106:$CN$110,2,FALSE)))))</f>
        <v/>
      </c>
      <c r="BC45" s="43" t="str">
        <f>IF(ISERROR(HLOOKUP($A45,'Enter data here!'!$C$106:$CN$110,4,FALSE)),"",IF('Enter data here!'!$CP$107=0,"",IF(HLOOKUP($A45,'Enter data here!'!$C$106:$CN$110,4,FALSE)=0,"",(HLOOKUP($A45,'Enter data here!'!$C$106:$CN$110,4,FALSE)))))</f>
        <v/>
      </c>
      <c r="BD45" s="43" t="str">
        <f>IF(ISERROR(HLOOKUP($A45,'Enter data here!'!$C$111:$CN$115,4,FALSE)),"",IF('Enter data here!'!$CP$112=0,"",IF(HLOOKUP($A45,'Enter data here!'!$C$111:$CN$115,4,FALSE)=0,"",(HLOOKUP($A45,'Enter data here!'!$C$111:$CN$115,5,FALSE)))))</f>
        <v/>
      </c>
      <c r="BE45" s="43" t="str">
        <f>IF(ISERROR(HLOOKUP($A45,'Enter data here!'!$C$111:$CN$115,4,FALSE)),"",IF('Enter data here!'!$CP$112=0,"",IF(HLOOKUP($A45,'Enter data here!'!$C$111:$CN$115,4,FALSE)=0,"",(HLOOKUP($A45,'Enter data here!'!$C$111:$CN$115,2,FALSE)))))</f>
        <v/>
      </c>
      <c r="BF45" s="43" t="str">
        <f>IF(ISERROR(HLOOKUP($A45,'Enter data here!'!$C$111:$CN$115,4,FALSE)),"",IF('Enter data here!'!$CP$112=0,"",IF(HLOOKUP($A45,'Enter data here!'!$C$111:$CN$115,4,FALSE)=0,"",(HLOOKUP($A45,'Enter data here!'!$C$111:$CN$115,4,FALSE)))))</f>
        <v/>
      </c>
      <c r="BG45" s="43" t="str">
        <f>IF(ISERROR(HLOOKUP($A45,'Enter data here!'!$C$116:$CN$120,4,FALSE)),"",IF('Enter data here!'!$CP$117=0,"",IF(HLOOKUP($A45,'Enter data here!'!$C$116:$CN$120,4,FALSE)=0,"",(HLOOKUP($A45,'Enter data here!'!$C$116:$CN$120,5,FALSE)))))</f>
        <v/>
      </c>
      <c r="BH45" s="53" t="str">
        <f>IF(ISERROR(HLOOKUP($A45,'Enter data here!'!$C$116:$CN$120,4,FALSE)),"",IF('Enter data here!'!$CP$117=0,"",IF(HLOOKUP($A45,'Enter data here!'!$C$116:$CN$120,4,FALSE)=0,"",(HLOOKUP($A45,'Enter data here!'!$C$116:$CN$120,2,FALSE)))))</f>
        <v/>
      </c>
      <c r="BI45" s="53" t="str">
        <f>IF(ISERROR(HLOOKUP($A45,'Enter data here!'!$C$116:$CN$120,4,FALSE)),"",IF('Enter data here!'!$CP$117=0,"",IF(HLOOKUP($A45,'Enter data here!'!$C$116:$CN$120,4,FALSE)=0,"",(HLOOKUP($A45,'Enter data here!'!$C$116:$CN$120,4,FALSE)))))</f>
        <v/>
      </c>
      <c r="BJ45" s="53" t="str">
        <f>IF(ISERROR(HLOOKUP($A45,'Enter data here!'!$C$121:$CN$125,4,FALSE)),"",IF('Enter data here!'!$CP$122=0,"",IF(HLOOKUP($A45,'Enter data here!'!$C$121:$CN$125,4,FALSE)=0,"",(HLOOKUP($A45,'Enter data here!'!$C$121:$CN$125,5,FALSE)))))</f>
        <v/>
      </c>
      <c r="BK45" s="53" t="str">
        <f>IF(ISERROR(HLOOKUP($A45,'Enter data here!'!$C$121:$CN$125,4,FALSE)),"",IF('Enter data here!'!$CP$122=0,"",IF(HLOOKUP($A45,'Enter data here!'!$C$121:$CN$125,4,FALSE)=0,"",(HLOOKUP($A45,'Enter data here!'!$C$121:$CN$125,2,FALSE)))))</f>
        <v/>
      </c>
      <c r="BL45" s="53" t="str">
        <f>IF(ISERROR(HLOOKUP($A45,'Enter data here!'!$C$121:$CN$125,4,FALSE)),"",IF('Enter data here!'!$CP$122=0,"",IF(HLOOKUP($A45,'Enter data here!'!$C$121:$CN$125,4,FALSE)=0,"",(HLOOKUP($A45,'Enter data here!'!$C$121:$CN$125,4,FALSE)))))</f>
        <v/>
      </c>
      <c r="BM45" s="53" t="str">
        <f>IF(ISERROR(HLOOKUP($A45,'Enter data here!'!$C$126:$CN$130,4,FALSE)),"",IF('Enter data here!'!$CP$127=0,"",IF(HLOOKUP($A45,'Enter data here!'!$C$126:$CN$130,4,FALSE)=0,"",(HLOOKUP($A45,'Enter data here!'!$C$126:$CN$130,5,FALSE)))))</f>
        <v/>
      </c>
      <c r="BN45" s="53" t="str">
        <f>IF(ISERROR(HLOOKUP($A45,'Enter data here!'!$C$126:$CN$130,4,FALSE)),"",IF('Enter data here!'!$CP$127=0,"",IF(HLOOKUP($A45,'Enter data here!'!$C$126:$CN$130,4,FALSE)=0,"",(HLOOKUP($A45,'Enter data here!'!$C$126:$CN$130,2,FALSE)))))</f>
        <v/>
      </c>
      <c r="BO45" s="53" t="str">
        <f>IF(ISERROR(HLOOKUP($A45,'Enter data here!'!$C$126:$CN$130,4,FALSE)),"",IF('Enter data here!'!$CP$127=0,"",IF(HLOOKUP($A45,'Enter data here!'!$C$126:$CN$130,4,FALSE)=0,"",(HLOOKUP($A45,'Enter data here!'!$C$126:$CN$130,4,FALSE)))))</f>
        <v/>
      </c>
      <c r="BP45" s="53" t="str">
        <f>IF(ISERROR(HLOOKUP($A45,'Enter data here!'!$C$131:$CN$135,4,FALSE)),"",IF('Enter data here!'!$CP$132=0,"",IF(HLOOKUP($A45,'Enter data here!'!$C$131:$CN$135,4,FALSE)=0,"",(HLOOKUP($A45,'Enter data here!'!$C$131:$CN$135,5,FALSE)))))</f>
        <v/>
      </c>
      <c r="BQ45" s="53" t="str">
        <f>IF(ISERROR(HLOOKUP($A45,'Enter data here!'!$C$131:$CN$135,4,FALSE)),"",IF('Enter data here!'!$CP$132=0,"",IF(HLOOKUP($A45,'Enter data here!'!$C$131:$CN$135,4,FALSE)=0,"",(HLOOKUP($A45,'Enter data here!'!$C$131:$CN$135,2,FALSE)))))</f>
        <v/>
      </c>
      <c r="BR45" s="53" t="str">
        <f>IF(ISERROR(HLOOKUP($A45,'Enter data here!'!$C$131:$CN$135,4,FALSE)),"",IF('Enter data here!'!$CP$132=0,"",IF(HLOOKUP($A45,'Enter data here!'!$C$131:$CN$135,4,FALSE)=0,"",(HLOOKUP($A45,'Enter data here!'!$C$131:$CN$135,4,FALSE)))))</f>
        <v/>
      </c>
      <c r="BS45" s="53" t="str">
        <f>IF(ISERROR(HLOOKUP($A45,'Enter data here!'!$C$136:$CN$140,4,FALSE)),"",IF('Enter data here!'!$CP$137=0,"",IF(HLOOKUP($A45,'Enter data here!'!$C$136:$CN$140,4,FALSE)=0,"",(HLOOKUP($A45,'Enter data here!'!$C$136:$CN$140,5,FALSE)))))</f>
        <v/>
      </c>
      <c r="BT45" s="53" t="str">
        <f>IF(ISERROR(HLOOKUP($A45,'Enter data here!'!$C$136:$CN$140,4,FALSE)),"",IF('Enter data here!'!$CP$137=0,"",IF(HLOOKUP($A45,'Enter data here!'!$C$136:$CN$140,4,FALSE)=0,"",(HLOOKUP($A45,'Enter data here!'!$C$136:$CN$140,2,FALSE)))))</f>
        <v/>
      </c>
      <c r="BU45" s="53" t="str">
        <f>IF(ISERROR(HLOOKUP($A45,'Enter data here!'!$C$136:$CN$140,4,FALSE)),"",IF('Enter data here!'!$CP$137=0,"",IF(HLOOKUP($A45,'Enter data here!'!$C$136:$CN$140,4,FALSE)=0,"",(HLOOKUP($A45,'Enter data here!'!$C$136:$CN$140,4,FALSE)))))</f>
        <v/>
      </c>
      <c r="BV45" s="53" t="str">
        <f>IF(ISERROR(HLOOKUP($A45,'Enter data here!'!$C$141:$CN$145,4,FALSE)),"",IF('Enter data here!'!$CP$142=0,"",IF(HLOOKUP($A45,'Enter data here!'!$C$141:$CN$145,4,FALSE)=0,"",(HLOOKUP($A45,'Enter data here!'!$C$141:$CN$145,5,FALSE)))))</f>
        <v/>
      </c>
      <c r="BW45" s="53" t="str">
        <f>IF(ISERROR(HLOOKUP($A45,'Enter data here!'!$C$141:$CN$145,4,FALSE)),"",IF('Enter data here!'!$CP$142=0,"",IF(HLOOKUP($A45,'Enter data here!'!$C$141:$CN$145,4,FALSE)=0,"",(HLOOKUP($A45,'Enter data here!'!$C$141:$CN$145,2,FALSE)))))</f>
        <v/>
      </c>
      <c r="BX45" s="53" t="str">
        <f>IF(ISERROR(HLOOKUP($A45,'Enter data here!'!$C$141:$CN$145,4,FALSE)),"",IF('Enter data here!'!$CP$142=0,"",IF(HLOOKUP($A45,'Enter data here!'!$C$141:$CN$145,4,FALSE)=0,"",(HLOOKUP($A45,'Enter data here!'!$C$141:$CN$145,4,FALSE)))))</f>
        <v/>
      </c>
      <c r="BY45" s="53" t="str">
        <f>IF(ISERROR(HLOOKUP($A45,'Enter data here!'!$C$146:$CN$150,4,FALSE)),"",IF('Enter data here!'!$CP$147=0,"",IF(HLOOKUP($A45,'Enter data here!'!$C$146:$CN$150,4,FALSE)=0,"",(HLOOKUP($A45,'Enter data here!'!$C$146:$CN$150,5,FALSE)))))</f>
        <v/>
      </c>
      <c r="BZ45" s="53" t="str">
        <f>IF(ISERROR(HLOOKUP($A45,'Enter data here!'!$C$146:$CN$150,4,FALSE)),"",IF('Enter data here!'!$CP$147=0,"",IF(HLOOKUP($A45,'Enter data here!'!$C$146:$CN$150,4,FALSE)=0,"",(HLOOKUP($A45,'Enter data here!'!$C$146:$CN$150,2,FALSE)))))</f>
        <v/>
      </c>
      <c r="CA45" s="53" t="str">
        <f>IF(ISERROR(HLOOKUP($A45,'Enter data here!'!$C$146:$CN$150,4,FALSE)),"",IF('Enter data here!'!$CP$147=0,"",IF(HLOOKUP($A45,'Enter data here!'!$C$146:$CN$150,4,FALSE)=0,"",(HLOOKUP($A45,'Enter data here!'!$C$146:$CN$150,4,FALSE)))))</f>
        <v/>
      </c>
      <c r="CB45" s="53" t="str">
        <f>IF(ISERROR(HLOOKUP($A45,'Enter data here!'!$C$151:$CN$155,4,FALSE)),"",IF('Enter data here!'!$CP$152=0,"",IF(HLOOKUP($A45,'Enter data here!'!$C$151:$CN$155,4,FALSE)=0,"",(HLOOKUP($A45,'Enter data here!'!$C$151:$CN$155,5,FALSE)))))</f>
        <v/>
      </c>
      <c r="CC45" s="53" t="str">
        <f>IF(ISERROR(HLOOKUP($A45,'Enter data here!'!$C$151:$CN$155,4,FALSE)),"",IF('Enter data here!'!$CP$152=0,"",IF(HLOOKUP($A45,'Enter data here!'!$C$151:$CN$155,4,FALSE)=0,"",(HLOOKUP($A45,'Enter data here!'!$C$151:$CN$155,2,FALSE)))))</f>
        <v/>
      </c>
      <c r="CD45" s="53" t="str">
        <f>IF(ISERROR(HLOOKUP($A45,'Enter data here!'!$C$151:$CN$155,4,FALSE)),"",IF('Enter data here!'!$CP$152=0,"",IF(HLOOKUP($A45,'Enter data here!'!$C$151:$CN$155,4,FALSE)=0,"",(HLOOKUP($A45,'Enter data here!'!$C$151:$CN$155,4,FALSE)))))</f>
        <v/>
      </c>
      <c r="CE45" s="53" t="str">
        <f>IF(ISERROR(HLOOKUP($A45,'Enter data here!'!$C$156:$CN$160,4,FALSE)),"",IF('Enter data here!'!$CP$157=0,"",IF(HLOOKUP($A45,'Enter data here!'!$C$156:$CN$160,4,FALSE)=0,"",(HLOOKUP($A45,'Enter data here!'!$C$156:$CN$160,5,FALSE)))))</f>
        <v/>
      </c>
      <c r="CF45" s="53" t="str">
        <f>IF(ISERROR(HLOOKUP($A45,'Enter data here!'!$C$156:$CN$160,4,FALSE)),"",IF('Enter data here!'!$CP$157=0,"",IF(HLOOKUP($A45,'Enter data here!'!$C$156:$CN$160,4,FALSE)=0,"",(HLOOKUP($A45,'Enter data here!'!$C$156:$CN$160,2,FALSE)))))</f>
        <v/>
      </c>
      <c r="CG45" s="53" t="str">
        <f>IF(ISERROR(HLOOKUP($A45,'Enter data here!'!$C$156:$CN$160,4,FALSE)),"",IF('Enter data here!'!$CP$157=0,"",IF(HLOOKUP($A45,'Enter data here!'!$C$156:$CN$160,4,FALSE)=0,"",(HLOOKUP($A45,'Enter data here!'!$C$156:$CN$160,4,FALSE)))))</f>
        <v/>
      </c>
      <c r="CH45" s="53" t="str">
        <f>IF(ISERROR(HLOOKUP($A45,'Enter data here!'!$C$161:$CN$165,4,FALSE)),"",IF('Enter data here!'!$CP$162=0,"",IF(HLOOKUP($A45,'Enter data here!'!$C$161:$CN$165,4,FALSE)=0,"",(HLOOKUP($A45,'Enter data here!'!$C$161:$CN$165,5,FALSE)))))</f>
        <v/>
      </c>
      <c r="CI45" s="53" t="str">
        <f>IF(ISERROR(HLOOKUP($A45,'Enter data here!'!$C$161:$CN$165,4,FALSE)),"",IF('Enter data here!'!$CP$162=0,"",IF(HLOOKUP($A45,'Enter data here!'!$C$161:$CN$165,4,FALSE)=0,"",(HLOOKUP($A45,'Enter data here!'!$C$161:$CN$165,2,FALSE)))))</f>
        <v/>
      </c>
      <c r="CJ45" s="53" t="str">
        <f>IF(ISERROR(HLOOKUP($A45,'Enter data here!'!$C$161:$CN$165,4,FALSE)),"",IF('Enter data here!'!$CP$162=0,"",IF(HLOOKUP($A45,'Enter data here!'!$C$161:$CN$165,4,FALSE)=0,"",(HLOOKUP($A45,'Enter data here!'!$C$161:$CN$165,4,FALSE)))))</f>
        <v/>
      </c>
      <c r="CK45" s="53" t="str">
        <f>IF(ISERROR(HLOOKUP($A45,'Enter data here!'!$C$166:$CN$170,4,FALSE)),"",IF('Enter data here!'!$CP$167=0,"",IF(HLOOKUP($A45,'Enter data here!'!$C$166:$CN$170,4,FALSE)=0,"",(HLOOKUP($A45,'Enter data here!'!$C$166:$CN$170,5,FALSE)))))</f>
        <v/>
      </c>
      <c r="CL45" s="53" t="str">
        <f>IF(ISERROR(HLOOKUP($A45,'Enter data here!'!$C$166:$CN$170,4,FALSE)),"",IF('Enter data here!'!$CP$167=0,"",IF(HLOOKUP($A45,'Enter data here!'!$C$166:$CN$170,4,FALSE)=0,"",(HLOOKUP($A45,'Enter data here!'!$C$166:$CN$170,2,FALSE)))))</f>
        <v/>
      </c>
      <c r="CM45" s="53" t="str">
        <f>IF(ISERROR(HLOOKUP($A45,'Enter data here!'!$C$166:$CN$170,4,FALSE)),"",IF('Enter data here!'!$CP$167=0,"",IF(HLOOKUP($A45,'Enter data here!'!$C$166:$CN$170,4,FALSE)=0,"",(HLOOKUP($A45,'Enter data here!'!$C$166:$CN$170,4,FALSE)))))</f>
        <v/>
      </c>
      <c r="CN45" s="53" t="str">
        <f>IF(ISERROR(HLOOKUP($A45,'Enter data here!'!$C$171:$CN$175,4,FALSE)),"",IF('Enter data here!'!$CP$172=0,"",IF(HLOOKUP($A45,'Enter data here!'!$C$171:$CN$175,4,FALSE)=0,"",(HLOOKUP($A45,'Enter data here!'!$C$171:$CN$175,5,FALSE)))))</f>
        <v/>
      </c>
      <c r="CO45" s="53" t="str">
        <f>IF(ISERROR(HLOOKUP($A45,'Enter data here!'!$C$171:$CN$175,4,FALSE)),"",IF('Enter data here!'!$CP$172=0,"",IF(HLOOKUP($A45,'Enter data here!'!$C$171:$CN$175,4,FALSE)=0,"",(HLOOKUP($A45,'Enter data here!'!$C$171:$CN$175,2,FALSE)))))</f>
        <v/>
      </c>
      <c r="CP45" s="53" t="str">
        <f>IF(ISERROR(HLOOKUP($A45,'Enter data here!'!$C$171:$CN$175,4,FALSE)),"",IF('Enter data here!'!$CP$172=0,"",IF(HLOOKUP($A45,'Enter data here!'!$C$171:$CN$175,4,FALSE)=0,"",(HLOOKUP($A45,'Enter data here!'!$C$171:$CN$175,4,FALSE)))))</f>
        <v/>
      </c>
      <c r="CQ45" s="53" t="str">
        <f>IF(ISERROR(HLOOKUP($A45,'Enter data here!'!$C$176:$CN$180,4,FALSE)),"",IF('Enter data here!'!$CP$177=0,"",IF(HLOOKUP($A45,'Enter data here!'!$C$176:$CN$180,4,FALSE)=0,"",(HLOOKUP($A45,'Enter data here!'!$C$176:$CN$180,5,FALSE)))))</f>
        <v/>
      </c>
      <c r="CR45" s="53" t="str">
        <f>IF(ISERROR(HLOOKUP($A45,'Enter data here!'!$C$176:$CN$180,4,FALSE)),"",IF('Enter data here!'!$CP$177=0,"",IF(HLOOKUP($A45,'Enter data here!'!$C$176:$CN$180,4,FALSE)=0,"",(HLOOKUP($A45,'Enter data here!'!$C$176:$CN$180,2,FALSE)))))</f>
        <v/>
      </c>
      <c r="CS45" s="53" t="str">
        <f>IF(ISERROR(HLOOKUP($A45,'Enter data here!'!$C$176:$CN$180,4,FALSE)),"",IF('Enter data here!'!$CP$177=0,"",IF(HLOOKUP($A45,'Enter data here!'!$C$176:$CN$180,4,FALSE)=0,"",(HLOOKUP($A45,'Enter data here!'!$C$176:$CN$180,4,FALSE)))))</f>
        <v/>
      </c>
      <c r="CT45" s="53" t="str">
        <f>IF(ISERROR(HLOOKUP($A45,'Enter data here!'!$C$181:$CN$185,4,FALSE)),"",IF('Enter data here!'!$CP$182=0,"",IF(HLOOKUP($A45,'Enter data here!'!$C$181:$CN$185,4,FALSE)=0,"",(HLOOKUP($A45,'Enter data here!'!$C$181:$CN$185,5,FALSE)))))</f>
        <v/>
      </c>
      <c r="CU45" s="53" t="str">
        <f>IF(ISERROR(HLOOKUP($A45,'Enter data here!'!$C$181:$CN$185,4,FALSE)),"",IF('Enter data here!'!$CP$182=0,"",IF(HLOOKUP($A45,'Enter data here!'!$C$181:$CN$185,4,FALSE)=0,"",(HLOOKUP($A45,'Enter data here!'!$C$181:$CN$185,2,FALSE)))))</f>
        <v/>
      </c>
      <c r="CV45" s="53" t="str">
        <f>IF(ISERROR(HLOOKUP($A45,'Enter data here!'!$C$181:$CN$185,4,FALSE)),"",IF('Enter data here!'!$CP$182=0,"",IF(HLOOKUP($A45,'Enter data here!'!$C$181:$CN$185,4,FALSE)=0,"",(HLOOKUP($A45,'Enter data here!'!$C$181:$CN$185,4,FALSE)))))</f>
        <v/>
      </c>
      <c r="CW45" s="53" t="str">
        <f>IF(ISERROR(HLOOKUP($A45,'Enter data here!'!$C$186:$CN$190,4,FALSE)),"",IF('Enter data here!'!$CP$187=0,"",IF(HLOOKUP($A45,'Enter data here!'!$C$186:$CN$190,4,FALSE)=0,"",(HLOOKUP($A45,'Enter data here!'!$C$186:$CN$190,5,FALSE)))))</f>
        <v/>
      </c>
      <c r="CX45" s="53" t="str">
        <f>IF(ISERROR(HLOOKUP($A45,'Enter data here!'!$C$186:$CN$190,4,FALSE)),"",IF('Enter data here!'!$CP$187=0,"",IF(HLOOKUP($A45,'Enter data here!'!$C$186:$CN$190,4,FALSE)=0,"",(HLOOKUP($A45,'Enter data here!'!$C$186:$CN$190,2,FALSE)))))</f>
        <v/>
      </c>
      <c r="CY45" s="53" t="str">
        <f>IF(ISERROR(HLOOKUP($A45,'Enter data here!'!$C$186:$CN$190,4,FALSE)),"",IF('Enter data here!'!$CP$187=0,"",IF(HLOOKUP($A45,'Enter data here!'!$C$186:$CN$190,4,FALSE)=0,"",(HLOOKUP($A45,'Enter data here!'!$C$186:$CN$190,4,FALSE)))))</f>
        <v/>
      </c>
      <c r="CZ45" s="53" t="str">
        <f>IF(ISERROR(HLOOKUP($A45,'Enter data here!'!$C$191:$CN$195,4,FALSE)),"",IF('Enter data here!'!$CP$192=0,"",IF(HLOOKUP($A45,'Enter data here!'!$C$191:$CN$195,4,FALSE)=0,"",(HLOOKUP($A45,'Enter data here!'!$C$191:$CN$195,5,FALSE)))))</f>
        <v/>
      </c>
      <c r="DA45" s="53" t="str">
        <f>IF(ISERROR(HLOOKUP($A45,'Enter data here!'!$C$191:$CN$195,4,FALSE)),"",IF('Enter data here!'!$CP$192=0,"",IF(HLOOKUP($A45,'Enter data here!'!$C$191:$CN$195,4,FALSE)=0,"",(HLOOKUP($A45,'Enter data here!'!$C$191:$CN$195,2,FALSE)))))</f>
        <v/>
      </c>
      <c r="DB45" s="53" t="str">
        <f>IF(ISERROR(HLOOKUP($A45,'Enter data here!'!$C$191:$CN$195,4,FALSE)),"",IF('Enter data here!'!$CP$192=0,"",IF(HLOOKUP($A45,'Enter data here!'!$C$191:$CN$195,4,FALSE)=0,"",(HLOOKUP($A45,'Enter data here!'!$C$191:$CN$195,4,FALSE)))))</f>
        <v/>
      </c>
      <c r="DC45" s="53" t="str">
        <f>IF(ISERROR(HLOOKUP($A45,'Enter data here!'!$C$196:$CN$200,4,FALSE)),"",IF('Enter data here!'!$CP$197=0,"",IF(HLOOKUP($A45,'Enter data here!'!$C$196:$CN$200,4,FALSE)=0,"",(HLOOKUP($A45,'Enter data here!'!$C$196:$CN$200,5,FALSE)))))</f>
        <v/>
      </c>
      <c r="DD45" s="53" t="str">
        <f>IF(ISERROR(HLOOKUP($A45,'Enter data here!'!$C$196:$CN$200,4,FALSE)),"",IF('Enter data here!'!$CP$197=0,"",IF(HLOOKUP($A45,'Enter data here!'!$C$196:$CN$200,4,FALSE)=0,"",(HLOOKUP($A45,'Enter data here!'!$C$196:$CN$200,2,FALSE)))))</f>
        <v/>
      </c>
      <c r="DE45" s="53" t="str">
        <f>IF(ISERROR(HLOOKUP($A45,'Enter data here!'!$C$196:$CN$200,4,FALSE)),"",IF('Enter data here!'!$CP$197=0,"",IF(HLOOKUP($A45,'Enter data here!'!$C$196:$CN$200,4,FALSE)=0,"",(HLOOKUP($A45,'Enter data here!'!$C$196:$CN$200,4,FALSE)))))</f>
        <v/>
      </c>
      <c r="DF45" s="53" t="str">
        <f>IF(ISERROR(HLOOKUP($A45,'Enter data here!'!$C$201:$CN$205,4,FALSE)),"",IF('Enter data here!'!$CP$202=0,"",IF(HLOOKUP($A45,'Enter data here!'!$C$201:$CN$205,4,FALSE)=0,"",(HLOOKUP($A45,'Enter data here!'!$C$201:$CN$205,5,FALSE)))))</f>
        <v/>
      </c>
      <c r="DG45" s="53" t="str">
        <f>IF(ISERROR(HLOOKUP($A45,'Enter data here!'!$C$201:$CN$205,4,FALSE)),"",IF('Enter data here!'!$CP$202=0,"",IF(HLOOKUP($A45,'Enter data here!'!$C$201:$CN$205,4,FALSE)=0,"",(HLOOKUP($A45,'Enter data here!'!$C$201:$CN$205,2,FALSE)))))</f>
        <v/>
      </c>
      <c r="DH45" s="53" t="str">
        <f>IF(ISERROR(HLOOKUP($A45,'Enter data here!'!$C$201:$CN$205,4,FALSE)),"",IF('Enter data here!'!$CP$202=0,"",IF(HLOOKUP($A45,'Enter data here!'!$C$201:$CN$205,4,FALSE)=0,"",(HLOOKUP($A45,'Enter data here!'!$C$201:$CN$205,4,FALSE)))))</f>
        <v/>
      </c>
      <c r="DI45" s="53" t="str">
        <f>IF(ISERROR(HLOOKUP($A45,'Enter data here!'!$C$206:$CN$210,4,FALSE)),"",IF('Enter data here!'!$CP$207=0,"",IF(HLOOKUP($A45,'Enter data here!'!$C$206:$CN$210,4,FALSE)=0,"",(HLOOKUP($A45,'Enter data here!'!$C$206:$CN$210,5,FALSE)))))</f>
        <v/>
      </c>
      <c r="DJ45" s="53" t="str">
        <f>IF(ISERROR(HLOOKUP($A45,'Enter data here!'!$C$206:$CN$210,4,FALSE)),"",IF('Enter data here!'!$CP$207=0,"",IF(HLOOKUP($A45,'Enter data here!'!$C$206:$CN$210,4,FALSE)=0,"",(HLOOKUP($A45,'Enter data here!'!$C$206:$CN$210,2,FALSE)))))</f>
        <v/>
      </c>
      <c r="DK45" s="53" t="str">
        <f>IF(ISERROR(HLOOKUP($A45,'Enter data here!'!$C$206:$CN$210,4,FALSE)),"",IF('Enter data here!'!$CP$207=0,"",IF(HLOOKUP($A45,'Enter data here!'!$C$206:$CN$210,4,FALSE)=0,"",(HLOOKUP($A45,'Enter data here!'!$C$206:$CN$210,4,FALSE)))))</f>
        <v/>
      </c>
      <c r="DL45" s="53" t="str">
        <f>IF(ISERROR(HLOOKUP($A45,'Enter data here!'!$C$211:$CN$215,4,FALSE)),"",IF('Enter data here!'!$CP$212=0,"",IF(HLOOKUP($A45,'Enter data here!'!$C$211:$CN$215,4,FALSE)=0,"",(HLOOKUP($A45,'Enter data here!'!$C$211:$CN$215,5,FALSE)))))</f>
        <v/>
      </c>
      <c r="DM45" s="53" t="str">
        <f>IF(ISERROR(HLOOKUP($A45,'Enter data here!'!$C$211:$CN$215,4,FALSE)),"",IF('Enter data here!'!$CP$212=0,"",IF(HLOOKUP($A45,'Enter data here!'!$C$211:$CN$215,4,FALSE)=0,"",(HLOOKUP($A45,'Enter data here!'!$C$211:$CN$215,2,FALSE)))))</f>
        <v/>
      </c>
      <c r="DN45" s="53" t="str">
        <f>IF(ISERROR(HLOOKUP($A45,'Enter data here!'!$C$211:$CN$215,4,FALSE)),"",IF('Enter data here!'!$CP$212=0,"",IF(HLOOKUP($A45,'Enter data here!'!$C$211:$CN$215,4,FALSE)=0,"",(HLOOKUP($A45,'Enter data here!'!$C$211:$CN$215,4,FALSE)))))</f>
        <v/>
      </c>
      <c r="DO45" s="53" t="str">
        <f>IF(ISERROR(HLOOKUP($A45,'Enter data here!'!$C$216:$CN$220,4,FALSE)),"",IF('Enter data here!'!$CP$217=0,"",IF(HLOOKUP($A45,'Enter data here!'!$C$216:$CN$220,4,FALSE)=0,"",(HLOOKUP($A45,'Enter data here!'!$C$216:$CN$220,5,FALSE)))))</f>
        <v/>
      </c>
      <c r="DP45" s="53" t="str">
        <f>IF(ISERROR(HLOOKUP($A45,'Enter data here!'!$C$216:$CN$220,4,FALSE)),"",IF('Enter data here!'!$CP$217=0,"",IF(HLOOKUP($A45,'Enter data here!'!$C$216:$CN$220,4,FALSE)=0,"",(HLOOKUP($A45,'Enter data here!'!$C$216:$CN$220,2,FALSE)))))</f>
        <v/>
      </c>
      <c r="DQ45" s="53" t="str">
        <f>IF(ISERROR(HLOOKUP($A45,'Enter data here!'!$C$216:$CN$220,4,FALSE)),"",IF('Enter data here!'!$CP$217=0,"",IF(HLOOKUP($A45,'Enter data here!'!$C$216:$CN$220,4,FALSE)=0,"",(HLOOKUP($A45,'Enter data here!'!$C$216:$CN$220,4,FALSE)))))</f>
        <v/>
      </c>
      <c r="DR45" s="53" t="str">
        <f>IF(ISERROR(HLOOKUP($A45,'Enter data here!'!$C$221:$CN$225,4,FALSE)),"",IF('Enter data here!'!$CP$222=0,"",IF(HLOOKUP($A45,'Enter data here!'!$C$221:$CN$225,4,FALSE)=0,"",(HLOOKUP($A45,'Enter data here!'!$C$221:$CN$225,5,FALSE)))))</f>
        <v/>
      </c>
      <c r="DS45" s="53" t="str">
        <f>IF(ISERROR(HLOOKUP($A45,'Enter data here!'!$C$221:$CN$225,4,FALSE)),"",IF('Enter data here!'!$CP$222=0,"",IF(HLOOKUP($A45,'Enter data here!'!$C$221:$CN$225,4,FALSE)=0,"",(HLOOKUP($A45,'Enter data here!'!$C$221:$CN$225,2,FALSE)))))</f>
        <v/>
      </c>
      <c r="DT45" s="53" t="str">
        <f>IF(ISERROR(HLOOKUP($A45,'Enter data here!'!$C$221:$CN$225,4,FALSE)),"",IF('Enter data here!'!$CP$222=0,"",IF(HLOOKUP($A45,'Enter data here!'!$C$221:$CN$225,4,FALSE)=0,"",(HLOOKUP($A45,'Enter data here!'!$C$221:$CN$225,4,FALSE)))))</f>
        <v/>
      </c>
    </row>
    <row r="46" spans="1:124">
      <c r="A46" s="13">
        <v>37</v>
      </c>
      <c r="B46" s="43" t="str">
        <f>IF(ISERROR(HLOOKUP($A46,'Enter data here!'!$C$21:$CN$25,4,FALSE)),"",IF('Enter data here!'!$CP$22=0,"",IF(HLOOKUP($A46,'Enter data here!'!$C$21:$CN$25,4,FALSE)=0,"",(HLOOKUP($A46,'Enter data here!'!$C$21:$CN$25,5,FALSE)))))</f>
        <v/>
      </c>
      <c r="C46" s="43" t="str">
        <f>IF(ISERROR(HLOOKUP($A46,'Enter data here!'!$C$21:$CN$25,4,FALSE)),"",IF('Enter data here!'!$CP$22=0,"",IF(HLOOKUP($A46,'Enter data here!'!$C$21:$CN$25,4,FALSE)=0,"",(HLOOKUP($A46,'Enter data here!'!$C$21:$CN$25,2,FALSE)))))</f>
        <v/>
      </c>
      <c r="D46" s="43" t="str">
        <f>IF(ISERROR(HLOOKUP($A46,'Enter data here!'!$C$21:$CN$25,4,FALSE)),"",IF('Enter data here!'!$CP$22=0,"",IF(HLOOKUP($A46,'Enter data here!'!$C$21:$CN$25,4,FALSE)=0,"",(HLOOKUP($A46,'Enter data here!'!$C$21:$CN$25,4,FALSE)))))</f>
        <v/>
      </c>
      <c r="E46" s="43" t="str">
        <f ca="1">IF(ISERROR(HLOOKUP($A46,'Enter data here!'!$C$26:$CN$30,4,FALSE)),"",IF('Enter data here!'!$CP$27=0,"",IF(HLOOKUP($A46,'Enter data here!'!$C$26:$CN$30,4,FALSE)=0,"",(HLOOKUP($A46,'Enter data here!'!$C$26:$CN$30,5,FALSE)))))</f>
        <v>Klaus Brettner</v>
      </c>
      <c r="F46" s="43">
        <f ca="1">IF(ISERROR(HLOOKUP($A46,'Enter data here!'!$C$26:$CN$30,4,FALSE)),"",IF('Enter data here!'!$CP$27=0,"",IF(HLOOKUP($A46,'Enter data here!'!$C$26:$CN$30,4,FALSE)=0,"",(HLOOKUP($A46,'Enter data here!'!$C$26:$CN$30,2,FALSE)))))</f>
        <v>52.96</v>
      </c>
      <c r="G46" s="43">
        <f ca="1">IF(ISERROR(HLOOKUP($A46,'Enter data here!'!$C$26:$CN$30,4,FALSE)),"",IF('Enter data here!'!$CP$27=0,"",IF(HLOOKUP($A46,'Enter data here!'!$C$26:$CN$30,4,FALSE)=0,"",(HLOOKUP($A46,'Enter data here!'!$C$26:$CN$30,4,FALSE)))))</f>
        <v>703.73867069485925</v>
      </c>
      <c r="H46" s="43" t="str">
        <f ca="1">IF(ISERROR(HLOOKUP($A46,'Enter data here!'!$C$31:$CN$35,4,FALSE)),"",IF('Enter data here!'!$CP$32=0,"",IF(HLOOKUP($A46,'Enter data here!'!$C$31:$CN$35,4,FALSE)=0,"",(HLOOKUP($A46,'Enter data here!'!$C$31:$CN$35,5,FALSE)))))</f>
        <v>Martin Ulrich </v>
      </c>
      <c r="I46" s="43">
        <f ca="1">IF(ISERROR(HLOOKUP($A46,'Enter data here!'!$C$31:$CN$35,4,FALSE)),"",IF('Enter data here!'!$CP$32=0,"",IF(HLOOKUP($A46,'Enter data here!'!$C$31:$CN$35,4,FALSE)=0,"",(HLOOKUP($A46,'Enter data here!'!$C$31:$CN$35,2,FALSE)))))</f>
        <v>56.66</v>
      </c>
      <c r="J46" s="43">
        <f ca="1">IF(ISERROR(HLOOKUP($A46,'Enter data here!'!$C$31:$CN$35,4,FALSE)),"",IF('Enter data here!'!$CP$32=0,"",IF(HLOOKUP($A46,'Enter data here!'!$C$31:$CN$35,4,FALSE)=0,"",(HLOOKUP($A46,'Enter data here!'!$C$31:$CN$35,4,FALSE)))))</f>
        <v>642.95799505823413</v>
      </c>
      <c r="K46" s="43" t="str">
        <f ca="1">IF(ISERROR(HLOOKUP($A46,'Enter data here!'!$C$36:$CN$40,4,FALSE)),"",IF('Enter data here!'!$CP$37=0,"",IF(HLOOKUP($A46,'Enter data here!'!$C$36:$CN$40,4,FALSE)=0,"",(HLOOKUP($A46,'Enter data here!'!$C$36:$CN$40,5,FALSE)))))</f>
        <v>Marc Schmieding</v>
      </c>
      <c r="L46" s="43">
        <f ca="1">IF(ISERROR(HLOOKUP($A46,'Enter data here!'!$C$36:$CN$40,4,FALSE)),"",IF('Enter data here!'!$CP$37=0,"",IF(HLOOKUP($A46,'Enter data here!'!$C$36:$CN$40,4,FALSE)=0,"",(HLOOKUP($A46,'Enter data here!'!$C$36:$CN$40,2,FALSE)))))</f>
        <v>57.46</v>
      </c>
      <c r="M46" s="43">
        <f ca="1">IF(ISERROR(HLOOKUP($A46,'Enter data here!'!$C$36:$CN$40,4,FALSE)),"",IF('Enter data here!'!$CP$37=0,"",IF(HLOOKUP($A46,'Enter data here!'!$C$36:$CN$40,4,FALSE)=0,"",(HLOOKUP($A46,'Enter data here!'!$C$36:$CN$40,4,FALSE)))))</f>
        <v>593.63035154890179</v>
      </c>
      <c r="N46" s="43" t="str">
        <f ca="1">IF(ISERROR(HLOOKUP($A46,'Enter data here!'!$C$41:$CN$45,4,FALSE)),"",IF('Enter data here!'!$CP$42=0,"",IF(HLOOKUP($A46,'Enter data here!'!$C$41:$CN$45,4,FALSE)=0,"",(HLOOKUP($A46,'Enter data here!'!$C$41:$CN$45,5,FALSE)))))</f>
        <v>Greg Dakin</v>
      </c>
      <c r="O46" s="43">
        <f ca="1">IF(ISERROR(HLOOKUP($A46,'Enter data here!'!$C$41:$CN$45,4,FALSE)),"",IF('Enter data here!'!$CP$42=0,"",IF(HLOOKUP($A46,'Enter data here!'!$C$41:$CN$45,4,FALSE)=0,"",(HLOOKUP($A46,'Enter data here!'!$C$41:$CN$45,2,FALSE)))))</f>
        <v>55.79</v>
      </c>
      <c r="P46" s="43">
        <f ca="1">IF(ISERROR(HLOOKUP($A46,'Enter data here!'!$C$41:$CN$45,4,FALSE)),"",IF('Enter data here!'!$CP$42=0,"",IF(HLOOKUP($A46,'Enter data here!'!$C$41:$CN$45,4,FALSE)=0,"",(HLOOKUP($A46,'Enter data here!'!$C$41:$CN$45,4,FALSE)))))</f>
        <v>670.37103423551662</v>
      </c>
      <c r="Q46" s="43" t="str">
        <f ca="1">IF(ISERROR(HLOOKUP($A46,'Enter data here!'!$C$46:$CN$50,4,FALSE)),"",IF('Enter data here!'!$CP$47=0,"",IF(HLOOKUP($A46,'Enter data here!'!$C$46:$CN$50,4,FALSE)=0,"",(HLOOKUP($A46,'Enter data here!'!$C$46:$CN$50,5,FALSE)))))</f>
        <v>Mike Shellim</v>
      </c>
      <c r="R46" s="43">
        <f ca="1">IF(ISERROR(HLOOKUP($A46,'Enter data here!'!$C$46:$CN$50,4,FALSE)),"",IF('Enter data here!'!$CP$47=0,"",IF(HLOOKUP($A46,'Enter data here!'!$C$46:$CN$50,4,FALSE)=0,"",(HLOOKUP($A46,'Enter data here!'!$C$46:$CN$50,2,FALSE)))))</f>
        <v>53.58</v>
      </c>
      <c r="S46" s="43">
        <f ca="1">IF(ISERROR(HLOOKUP($A46,'Enter data here!'!$C$46:$CN$50,4,FALSE)),"",IF('Enter data here!'!$CP$47=0,"",IF(HLOOKUP($A46,'Enter data here!'!$C$46:$CN$50,4,FALSE)=0,"",(HLOOKUP($A46,'Enter data here!'!$C$46:$CN$50,4,FALSE)))))</f>
        <v>731.61627472937164</v>
      </c>
      <c r="T46" s="43" t="str">
        <f ca="1">IF(ISERROR(HLOOKUP($A46,'Enter data here!'!$C$51:$CN$55,4,FALSE)),"",IF('Enter data here!'!$CP$52=0,"",IF(HLOOKUP($A46,'Enter data here!'!$C$51:$CN$55,4,FALSE)=0,"",(HLOOKUP($A46,'Enter data here!'!$C$51:$CN$55,5,FALSE)))))</f>
        <v>Pete Burgess</v>
      </c>
      <c r="U46" s="43">
        <f ca="1">IF(ISERROR(HLOOKUP($A46,'Enter data here!'!$C$51:$CN$55,4,FALSE)),"",IF('Enter data here!'!$CP$52=0,"",IF(HLOOKUP($A46,'Enter data here!'!$C$51:$CN$55,4,FALSE)=0,"",(HLOOKUP($A46,'Enter data here!'!$C$51:$CN$55,2,FALSE)))))</f>
        <v>59.96</v>
      </c>
      <c r="V46" s="43">
        <f ca="1">IF(ISERROR(HLOOKUP($A46,'Enter data here!'!$C$51:$CN$55,4,FALSE)),"",IF('Enter data here!'!$CP$52=0,"",IF(HLOOKUP($A46,'Enter data here!'!$C$51:$CN$55,4,FALSE)=0,"",(HLOOKUP($A46,'Enter data here!'!$C$51:$CN$55,4,FALSE)))))</f>
        <v>636.4242828552284</v>
      </c>
      <c r="W46" s="43" t="str">
        <f ca="1">IF(ISERROR(HLOOKUP($A46,'Enter data here!'!$C$56:$CN$60,4,FALSE)),"",IF('Enter data here!'!$CP$57=0,"",IF(HLOOKUP($A46,'Enter data here!'!$C$56:$CN$60,4,FALSE)=0,"",(HLOOKUP($A46,'Enter data here!'!$C$56:$CN$60,5,FALSE)))))</f>
        <v>Jon Edison</v>
      </c>
      <c r="X46" s="43" t="str">
        <f ca="1">IF(ISERROR(HLOOKUP($A46,'Enter data here!'!$C$56:$CN$60,4,FALSE)),"",IF('Enter data here!'!$CP$57=0,"",IF(HLOOKUP($A46,'Enter data here!'!$C$56:$CN$60,4,FALSE)=0,"",(HLOOKUP($A46,'Enter data here!'!$C$56:$CN$60,2,FALSE)))))</f>
        <v>dnf</v>
      </c>
      <c r="Y46" s="43">
        <f ca="1">IF(ISERROR(HLOOKUP($A46,'Enter data here!'!$C$56:$CN$60,4,FALSE)),"",IF('Enter data here!'!$CP$57=0,"",IF(HLOOKUP($A46,'Enter data here!'!$C$56:$CN$60,4,FALSE)=0,"",(HLOOKUP($A46,'Enter data here!'!$C$56:$CN$60,4,FALSE)))))</f>
        <v>9.1233541953251984E-13</v>
      </c>
      <c r="Z46" s="43" t="str">
        <f>IF(ISERROR(HLOOKUP($A46,'Enter data here!'!$C$61:$CN$65,4,FALSE)),"",IF('Enter data here!'!$CP$62=0,"",IF(HLOOKUP($A46,'Enter data here!'!$C$61:$CN$65,4,FALSE)=0,"",(HLOOKUP($A46,'Enter data here!'!$C$61:$CN$65,5,FALSE)))))</f>
        <v/>
      </c>
      <c r="AA46" s="43" t="str">
        <f>IF(ISERROR(HLOOKUP($A46,'Enter data here!'!$C$61:$CN$65,4,FALSE)),"",IF('Enter data here!'!$CP$62=0,"",IF(HLOOKUP($A46,'Enter data here!'!$C$61:$CN$65,4,FALSE)=0,"",(HLOOKUP($A46,'Enter data here!'!$C$61:$CN$65,2,FALSE)))))</f>
        <v/>
      </c>
      <c r="AB46" s="43" t="str">
        <f>IF(ISERROR(HLOOKUP($A46,'Enter data here!'!$C$61:$CN$65,4,FALSE)),"",IF('Enter data here!'!$CP$62=0,"",IF(HLOOKUP($A46,'Enter data here!'!$C$61:$CN$65,4,FALSE)=0,"",(HLOOKUP($A46,'Enter data here!'!$C$61:$CN$65,4,FALSE)))))</f>
        <v/>
      </c>
      <c r="AC46" s="43" t="str">
        <f>IF(ISERROR(HLOOKUP($A46,'Enter data here!'!$C$66:$CN$70,4,FALSE)),"",IF('Enter data here!'!$CP$67=0,"",IF(HLOOKUP($A46,'Enter data here!'!$C$66:$CN$70,4,FALSE)=0,"",(HLOOKUP($A46,'Enter data here!'!$C$66:$CN$70,5,FALSE)))))</f>
        <v/>
      </c>
      <c r="AD46" s="43" t="str">
        <f>IF(ISERROR(HLOOKUP($A46,'Enter data here!'!$C$66:$CN$70,4,FALSE)),"",IF('Enter data here!'!$CP$67=0,"",IF(HLOOKUP($A46,'Enter data here!'!$C$66:$CN$70,4,FALSE)=0,"",(HLOOKUP($A46,'Enter data here!'!$C$66:$CN$70,2,FALSE)))))</f>
        <v/>
      </c>
      <c r="AE46" s="43" t="str">
        <f>IF(ISERROR(HLOOKUP($A46,'Enter data here!'!$C$66:$CN$70,4,FALSE)),"",IF('Enter data here!'!$CP$67=0,"",IF(HLOOKUP($A46,'Enter data here!'!$C$66:$CN$70,4,FALSE)=0,"",(HLOOKUP($A46,'Enter data here!'!$C$66:$CN$70,4,FALSE)))))</f>
        <v/>
      </c>
      <c r="AF46" s="43" t="str">
        <f>IF(ISERROR(HLOOKUP($A46,'Enter data here!'!$C$71:$CN$75,4,FALSE)),"",IF('Enter data here!'!$CP$72=0,"",IF(HLOOKUP($A46,'Enter data here!'!$C$71:$CN$75,4,FALSE)=0,"",(HLOOKUP($A46,'Enter data here!'!$C$71:$CN$75,5,FALSE)))))</f>
        <v/>
      </c>
      <c r="AG46" s="43" t="str">
        <f>IF(ISERROR(HLOOKUP($A46,'Enter data here!'!$C$71:$CN$75,4,FALSE)),"",IF('Enter data here!'!$CP$72=0,"",IF(HLOOKUP($A46,'Enter data here!'!$C$71:$CN$75,4,FALSE)=0,"",(HLOOKUP($A46,'Enter data here!'!$C$71:$CN$75,2,FALSE)))))</f>
        <v/>
      </c>
      <c r="AH46" s="43" t="str">
        <f>IF(ISERROR(HLOOKUP($A46,'Enter data here!'!$C$71:$CN$75,4,FALSE)),"",IF('Enter data here!'!$CP$72=0,"",IF(HLOOKUP($A46,'Enter data here!'!$C$71:$CN$75,4,FALSE)=0,"",(HLOOKUP($A46,'Enter data here!'!$C$71:$CN$75,4,FALSE)))))</f>
        <v/>
      </c>
      <c r="AI46" s="43" t="str">
        <f>IF(ISERROR(HLOOKUP($A46,'Enter data here!'!$C$76:$CN$80,4,FALSE)),"",IF('Enter data here!'!$CP$77=0,"",IF(HLOOKUP($A46,'Enter data here!'!$C$76:$CN$80,4,FALSE)=0,"",(HLOOKUP($A46,'Enter data here!'!$C$76:$CN$80,5,FALSE)))))</f>
        <v/>
      </c>
      <c r="AJ46" s="43" t="str">
        <f>IF(ISERROR(HLOOKUP($A46,'Enter data here!'!$C$76:$CN$80,4,FALSE)),"",IF('Enter data here!'!$CP$77=0,"",IF(HLOOKUP($A46,'Enter data here!'!$C$76:$CN$80,4,FALSE)=0,"",(HLOOKUP($A46,'Enter data here!'!$C$76:$CN$80,2,FALSE)))))</f>
        <v/>
      </c>
      <c r="AK46" s="43" t="str">
        <f>IF(ISERROR(HLOOKUP($A46,'Enter data here!'!$C$76:$CN$80,4,FALSE)),"",IF('Enter data here!'!$CP$77=0,"",IF(HLOOKUP($A46,'Enter data here!'!$C$76:$CN$80,4,FALSE)=0,"",(HLOOKUP($A46,'Enter data here!'!$C$76:$CN$80,4,FALSE)))))</f>
        <v/>
      </c>
      <c r="AL46" s="43" t="str">
        <f>IF(ISERROR(HLOOKUP($A46,'Enter data here!'!$C$81:$CN$85,4,FALSE)),"",IF('Enter data here!'!$CP$82=0,"",IF(HLOOKUP($A46,'Enter data here!'!$C$81:$CN$85,4,FALSE)=0,"",(HLOOKUP($A46,'Enter data here!'!$C$81:$CN$85,5,FALSE)))))</f>
        <v/>
      </c>
      <c r="AM46" s="43" t="str">
        <f>IF(ISERROR(HLOOKUP($A46,'Enter data here!'!$C$81:$CN$85,4,FALSE)),"",IF('Enter data here!'!$CP$82=0,"",IF(HLOOKUP($A46,'Enter data here!'!$C$81:$CN$85,4,FALSE)=0,"",(HLOOKUP($A46,'Enter data here!'!$C$81:$CN$85,2,FALSE)))))</f>
        <v/>
      </c>
      <c r="AN46" s="43" t="str">
        <f>IF(ISERROR(HLOOKUP($A46,'Enter data here!'!$C$81:$CN$85,4,FALSE)),"",IF('Enter data here!'!$CP$82=0,"",IF(HLOOKUP($A46,'Enter data here!'!$C$81:$CN$85,4,FALSE)=0,"",(HLOOKUP($A46,'Enter data here!'!$C$81:$CN$85,4,FALSE)))))</f>
        <v/>
      </c>
      <c r="AO46" s="43" t="str">
        <f>IF(ISERROR(HLOOKUP($A46,'Enter data here!'!$C$86:$CN$90,4,FALSE)),"",IF('Enter data here!'!$CP$87=0,"",IF(HLOOKUP($A46,'Enter data here!'!$C$86:$CN$90,4,FALSE)=0,"",(HLOOKUP($A46,'Enter data here!'!$C$86:$CN$90,5,FALSE)))))</f>
        <v/>
      </c>
      <c r="AP46" s="43" t="str">
        <f>IF(ISERROR(HLOOKUP($A46,'Enter data here!'!$C$86:$CN$90,4,FALSE)),"",IF('Enter data here!'!$CP$87=0,"",IF(HLOOKUP($A46,'Enter data here!'!$C$86:$CN$90,4,FALSE)=0,"",(HLOOKUP($A46,'Enter data here!'!$C$86:$CN$90,2,FALSE)))))</f>
        <v/>
      </c>
      <c r="AQ46" s="43" t="str">
        <f>IF(ISERROR(HLOOKUP($A46,'Enter data here!'!$C$86:$CN$90,4,FALSE)),"",IF('Enter data here!'!$CP$87=0,"",IF(HLOOKUP($A46,'Enter data here!'!$C$86:$CN$90,4,FALSE)=0,"",(HLOOKUP($A46,'Enter data here!'!$C$86:$CN$90,4,FALSE)))))</f>
        <v/>
      </c>
      <c r="AR46" s="43" t="str">
        <f>IF(ISERROR(HLOOKUP($A46,'Enter data here!'!$C$91:$CN$95,4,FALSE)),"",IF('Enter data here!'!$CP$92=0,"",IF(HLOOKUP($A46,'Enter data here!'!$C$91:$CN$95,4,FALSE)=0,"",(HLOOKUP($A46,'Enter data here!'!$C$91:$CN$95,5,FALSE)))))</f>
        <v/>
      </c>
      <c r="AS46" s="43" t="str">
        <f>IF(ISERROR(HLOOKUP($A46,'Enter data here!'!$C$91:$CN$95,4,FALSE)),"",IF('Enter data here!'!$CP$92=0,"",IF(HLOOKUP($A46,'Enter data here!'!$C$91:$CN$95,4,FALSE)=0,"",(HLOOKUP($A46,'Enter data here!'!$C$91:$CN$95,2,FALSE)))))</f>
        <v/>
      </c>
      <c r="AT46" s="43" t="str">
        <f>IF(ISERROR(HLOOKUP($A46,'Enter data here!'!$C$91:$CN$95,4,FALSE)),"",IF('Enter data here!'!$CP$92=0,"",IF(HLOOKUP($A46,'Enter data here!'!$C$91:$CN$95,4,FALSE)=0,"",(HLOOKUP($A46,'Enter data here!'!$C$91:$CN$95,4,FALSE)))))</f>
        <v/>
      </c>
      <c r="AU46" s="43" t="str">
        <f>IF(ISERROR(HLOOKUP($A46,'Enter data here!'!$C$96:$CN$100,4,FALSE)),"",IF('Enter data here!'!$CP$97=0,"",IF(HLOOKUP($A46,'Enter data here!'!$C$96:$CN$100,4,FALSE)=0,"",(HLOOKUP($A46,'Enter data here!'!$C$96:$CN$100,5,FALSE)))))</f>
        <v/>
      </c>
      <c r="AV46" s="43" t="str">
        <f>IF(ISERROR(HLOOKUP($A46,'Enter data here!'!$C$96:$CN$100,4,FALSE)),"",IF('Enter data here!'!$CP$97=0,"",IF(HLOOKUP($A46,'Enter data here!'!$C$96:$CN$100,4,FALSE)=0,"",(HLOOKUP($A46,'Enter data here!'!$C$96:$CN$100,2,FALSE)))))</f>
        <v/>
      </c>
      <c r="AW46" s="43" t="str">
        <f>IF(ISERROR(HLOOKUP($A46,'Enter data here!'!$C$96:$CN$100,4,FALSE)),"",IF('Enter data here!'!$CP$97=0,"",IF(HLOOKUP($A46,'Enter data here!'!$C$96:$CN$100,4,FALSE)=0,"",(HLOOKUP($A46,'Enter data here!'!$C$96:$CN$100,4,FALSE)))))</f>
        <v/>
      </c>
      <c r="AX46" s="43" t="str">
        <f>IF(ISERROR(HLOOKUP($A46,'Enter data here!'!$C$101:$CN$105,4,FALSE)),"",IF('Enter data here!'!$CP$102=0,"",IF(HLOOKUP($A46,'Enter data here!'!$C$101:$CN$105,4,FALSE)=0,"",(HLOOKUP($A46,'Enter data here!'!$C$101:$CN$105,5,FALSE)))))</f>
        <v/>
      </c>
      <c r="AY46" s="43" t="str">
        <f>IF(ISERROR(HLOOKUP($A46,'Enter data here!'!$C$101:$CN$105,4,FALSE)),"",IF('Enter data here!'!$CP$102=0,"",IF(HLOOKUP($A46,'Enter data here!'!$C$101:$CN$105,4,FALSE)=0,"",(HLOOKUP($A46,'Enter data here!'!$C$101:$CN$105,2,FALSE)))))</f>
        <v/>
      </c>
      <c r="AZ46" s="43" t="str">
        <f>IF(ISERROR(HLOOKUP($A46,'Enter data here!'!$C$101:$CN$105,4,FALSE)),"",IF('Enter data here!'!$CP$102=0,"",IF(HLOOKUP($A46,'Enter data here!'!$C$101:$CN$105,4,FALSE)=0,"",(HLOOKUP($A46,'Enter data here!'!$C$101:$CN$105,4,FALSE)))))</f>
        <v/>
      </c>
      <c r="BA46" s="43" t="str">
        <f>IF(ISERROR(HLOOKUP($A46,'Enter data here!'!$C$106:$CN$110,4,FALSE)),"",IF('Enter data here!'!$CP$107=0,"",IF(HLOOKUP($A46,'Enter data here!'!$C$106:$CN$110,4,FALSE)=0,"",(HLOOKUP($A46,'Enter data here!'!$C$106:$CN$110,5,FALSE)))))</f>
        <v/>
      </c>
      <c r="BB46" s="43" t="str">
        <f>IF(ISERROR(HLOOKUP($A46,'Enter data here!'!$C$106:$CN$110,4,FALSE)),"",IF('Enter data here!'!$CP$107=0,"",IF(HLOOKUP($A46,'Enter data here!'!$C$106:$CN$110,4,FALSE)=0,"",(HLOOKUP($A46,'Enter data here!'!$C$106:$CN$110,2,FALSE)))))</f>
        <v/>
      </c>
      <c r="BC46" s="43" t="str">
        <f>IF(ISERROR(HLOOKUP($A46,'Enter data here!'!$C$106:$CN$110,4,FALSE)),"",IF('Enter data here!'!$CP$107=0,"",IF(HLOOKUP($A46,'Enter data here!'!$C$106:$CN$110,4,FALSE)=0,"",(HLOOKUP($A46,'Enter data here!'!$C$106:$CN$110,4,FALSE)))))</f>
        <v/>
      </c>
      <c r="BD46" s="43" t="str">
        <f>IF(ISERROR(HLOOKUP($A46,'Enter data here!'!$C$111:$CN$115,4,FALSE)),"",IF('Enter data here!'!$CP$112=0,"",IF(HLOOKUP($A46,'Enter data here!'!$C$111:$CN$115,4,FALSE)=0,"",(HLOOKUP($A46,'Enter data here!'!$C$111:$CN$115,5,FALSE)))))</f>
        <v/>
      </c>
      <c r="BE46" s="43" t="str">
        <f>IF(ISERROR(HLOOKUP($A46,'Enter data here!'!$C$111:$CN$115,4,FALSE)),"",IF('Enter data here!'!$CP$112=0,"",IF(HLOOKUP($A46,'Enter data here!'!$C$111:$CN$115,4,FALSE)=0,"",(HLOOKUP($A46,'Enter data here!'!$C$111:$CN$115,2,FALSE)))))</f>
        <v/>
      </c>
      <c r="BF46" s="43" t="str">
        <f>IF(ISERROR(HLOOKUP($A46,'Enter data here!'!$C$111:$CN$115,4,FALSE)),"",IF('Enter data here!'!$CP$112=0,"",IF(HLOOKUP($A46,'Enter data here!'!$C$111:$CN$115,4,FALSE)=0,"",(HLOOKUP($A46,'Enter data here!'!$C$111:$CN$115,4,FALSE)))))</f>
        <v/>
      </c>
      <c r="BG46" s="43" t="str">
        <f>IF(ISERROR(HLOOKUP($A46,'Enter data here!'!$C$116:$CN$120,4,FALSE)),"",IF('Enter data here!'!$CP$117=0,"",IF(HLOOKUP($A46,'Enter data here!'!$C$116:$CN$120,4,FALSE)=0,"",(HLOOKUP($A46,'Enter data here!'!$C$116:$CN$120,5,FALSE)))))</f>
        <v/>
      </c>
      <c r="BH46" s="53" t="str">
        <f>IF(ISERROR(HLOOKUP($A46,'Enter data here!'!$C$116:$CN$120,4,FALSE)),"",IF('Enter data here!'!$CP$117=0,"",IF(HLOOKUP($A46,'Enter data here!'!$C$116:$CN$120,4,FALSE)=0,"",(HLOOKUP($A46,'Enter data here!'!$C$116:$CN$120,2,FALSE)))))</f>
        <v/>
      </c>
      <c r="BI46" s="53" t="str">
        <f>IF(ISERROR(HLOOKUP($A46,'Enter data here!'!$C$116:$CN$120,4,FALSE)),"",IF('Enter data here!'!$CP$117=0,"",IF(HLOOKUP($A46,'Enter data here!'!$C$116:$CN$120,4,FALSE)=0,"",(HLOOKUP($A46,'Enter data here!'!$C$116:$CN$120,4,FALSE)))))</f>
        <v/>
      </c>
      <c r="BJ46" s="53" t="str">
        <f>IF(ISERROR(HLOOKUP($A46,'Enter data here!'!$C$121:$CN$125,4,FALSE)),"",IF('Enter data here!'!$CP$122=0,"",IF(HLOOKUP($A46,'Enter data here!'!$C$121:$CN$125,4,FALSE)=0,"",(HLOOKUP($A46,'Enter data here!'!$C$121:$CN$125,5,FALSE)))))</f>
        <v/>
      </c>
      <c r="BK46" s="53" t="str">
        <f>IF(ISERROR(HLOOKUP($A46,'Enter data here!'!$C$121:$CN$125,4,FALSE)),"",IF('Enter data here!'!$CP$122=0,"",IF(HLOOKUP($A46,'Enter data here!'!$C$121:$CN$125,4,FALSE)=0,"",(HLOOKUP($A46,'Enter data here!'!$C$121:$CN$125,2,FALSE)))))</f>
        <v/>
      </c>
      <c r="BL46" s="53" t="str">
        <f>IF(ISERROR(HLOOKUP($A46,'Enter data here!'!$C$121:$CN$125,4,FALSE)),"",IF('Enter data here!'!$CP$122=0,"",IF(HLOOKUP($A46,'Enter data here!'!$C$121:$CN$125,4,FALSE)=0,"",(HLOOKUP($A46,'Enter data here!'!$C$121:$CN$125,4,FALSE)))))</f>
        <v/>
      </c>
      <c r="BM46" s="53" t="str">
        <f>IF(ISERROR(HLOOKUP($A46,'Enter data here!'!$C$126:$CN$130,4,FALSE)),"",IF('Enter data here!'!$CP$127=0,"",IF(HLOOKUP($A46,'Enter data here!'!$C$126:$CN$130,4,FALSE)=0,"",(HLOOKUP($A46,'Enter data here!'!$C$126:$CN$130,5,FALSE)))))</f>
        <v/>
      </c>
      <c r="BN46" s="53" t="str">
        <f>IF(ISERROR(HLOOKUP($A46,'Enter data here!'!$C$126:$CN$130,4,FALSE)),"",IF('Enter data here!'!$CP$127=0,"",IF(HLOOKUP($A46,'Enter data here!'!$C$126:$CN$130,4,FALSE)=0,"",(HLOOKUP($A46,'Enter data here!'!$C$126:$CN$130,2,FALSE)))))</f>
        <v/>
      </c>
      <c r="BO46" s="53" t="str">
        <f>IF(ISERROR(HLOOKUP($A46,'Enter data here!'!$C$126:$CN$130,4,FALSE)),"",IF('Enter data here!'!$CP$127=0,"",IF(HLOOKUP($A46,'Enter data here!'!$C$126:$CN$130,4,FALSE)=0,"",(HLOOKUP($A46,'Enter data here!'!$C$126:$CN$130,4,FALSE)))))</f>
        <v/>
      </c>
      <c r="BP46" s="53" t="str">
        <f>IF(ISERROR(HLOOKUP($A46,'Enter data here!'!$C$131:$CN$135,4,FALSE)),"",IF('Enter data here!'!$CP$132=0,"",IF(HLOOKUP($A46,'Enter data here!'!$C$131:$CN$135,4,FALSE)=0,"",(HLOOKUP($A46,'Enter data here!'!$C$131:$CN$135,5,FALSE)))))</f>
        <v/>
      </c>
      <c r="BQ46" s="53" t="str">
        <f>IF(ISERROR(HLOOKUP($A46,'Enter data here!'!$C$131:$CN$135,4,FALSE)),"",IF('Enter data here!'!$CP$132=0,"",IF(HLOOKUP($A46,'Enter data here!'!$C$131:$CN$135,4,FALSE)=0,"",(HLOOKUP($A46,'Enter data here!'!$C$131:$CN$135,2,FALSE)))))</f>
        <v/>
      </c>
      <c r="BR46" s="53" t="str">
        <f>IF(ISERROR(HLOOKUP($A46,'Enter data here!'!$C$131:$CN$135,4,FALSE)),"",IF('Enter data here!'!$CP$132=0,"",IF(HLOOKUP($A46,'Enter data here!'!$C$131:$CN$135,4,FALSE)=0,"",(HLOOKUP($A46,'Enter data here!'!$C$131:$CN$135,4,FALSE)))))</f>
        <v/>
      </c>
      <c r="BS46" s="53" t="str">
        <f>IF(ISERROR(HLOOKUP($A46,'Enter data here!'!$C$136:$CN$140,4,FALSE)),"",IF('Enter data here!'!$CP$137=0,"",IF(HLOOKUP($A46,'Enter data here!'!$C$136:$CN$140,4,FALSE)=0,"",(HLOOKUP($A46,'Enter data here!'!$C$136:$CN$140,5,FALSE)))))</f>
        <v/>
      </c>
      <c r="BT46" s="53" t="str">
        <f>IF(ISERROR(HLOOKUP($A46,'Enter data here!'!$C$136:$CN$140,4,FALSE)),"",IF('Enter data here!'!$CP$137=0,"",IF(HLOOKUP($A46,'Enter data here!'!$C$136:$CN$140,4,FALSE)=0,"",(HLOOKUP($A46,'Enter data here!'!$C$136:$CN$140,2,FALSE)))))</f>
        <v/>
      </c>
      <c r="BU46" s="53" t="str">
        <f>IF(ISERROR(HLOOKUP($A46,'Enter data here!'!$C$136:$CN$140,4,FALSE)),"",IF('Enter data here!'!$CP$137=0,"",IF(HLOOKUP($A46,'Enter data here!'!$C$136:$CN$140,4,FALSE)=0,"",(HLOOKUP($A46,'Enter data here!'!$C$136:$CN$140,4,FALSE)))))</f>
        <v/>
      </c>
      <c r="BV46" s="53" t="str">
        <f>IF(ISERROR(HLOOKUP($A46,'Enter data here!'!$C$141:$CN$145,4,FALSE)),"",IF('Enter data here!'!$CP$142=0,"",IF(HLOOKUP($A46,'Enter data here!'!$C$141:$CN$145,4,FALSE)=0,"",(HLOOKUP($A46,'Enter data here!'!$C$141:$CN$145,5,FALSE)))))</f>
        <v/>
      </c>
      <c r="BW46" s="53" t="str">
        <f>IF(ISERROR(HLOOKUP($A46,'Enter data here!'!$C$141:$CN$145,4,FALSE)),"",IF('Enter data here!'!$CP$142=0,"",IF(HLOOKUP($A46,'Enter data here!'!$C$141:$CN$145,4,FALSE)=0,"",(HLOOKUP($A46,'Enter data here!'!$C$141:$CN$145,2,FALSE)))))</f>
        <v/>
      </c>
      <c r="BX46" s="53" t="str">
        <f>IF(ISERROR(HLOOKUP($A46,'Enter data here!'!$C$141:$CN$145,4,FALSE)),"",IF('Enter data here!'!$CP$142=0,"",IF(HLOOKUP($A46,'Enter data here!'!$C$141:$CN$145,4,FALSE)=0,"",(HLOOKUP($A46,'Enter data here!'!$C$141:$CN$145,4,FALSE)))))</f>
        <v/>
      </c>
      <c r="BY46" s="53" t="str">
        <f>IF(ISERROR(HLOOKUP($A46,'Enter data here!'!$C$146:$CN$150,4,FALSE)),"",IF('Enter data here!'!$CP$147=0,"",IF(HLOOKUP($A46,'Enter data here!'!$C$146:$CN$150,4,FALSE)=0,"",(HLOOKUP($A46,'Enter data here!'!$C$146:$CN$150,5,FALSE)))))</f>
        <v/>
      </c>
      <c r="BZ46" s="53" t="str">
        <f>IF(ISERROR(HLOOKUP($A46,'Enter data here!'!$C$146:$CN$150,4,FALSE)),"",IF('Enter data here!'!$CP$147=0,"",IF(HLOOKUP($A46,'Enter data here!'!$C$146:$CN$150,4,FALSE)=0,"",(HLOOKUP($A46,'Enter data here!'!$C$146:$CN$150,2,FALSE)))))</f>
        <v/>
      </c>
      <c r="CA46" s="53" t="str">
        <f>IF(ISERROR(HLOOKUP($A46,'Enter data here!'!$C$146:$CN$150,4,FALSE)),"",IF('Enter data here!'!$CP$147=0,"",IF(HLOOKUP($A46,'Enter data here!'!$C$146:$CN$150,4,FALSE)=0,"",(HLOOKUP($A46,'Enter data here!'!$C$146:$CN$150,4,FALSE)))))</f>
        <v/>
      </c>
      <c r="CB46" s="53" t="str">
        <f>IF(ISERROR(HLOOKUP($A46,'Enter data here!'!$C$151:$CN$155,4,FALSE)),"",IF('Enter data here!'!$CP$152=0,"",IF(HLOOKUP($A46,'Enter data here!'!$C$151:$CN$155,4,FALSE)=0,"",(HLOOKUP($A46,'Enter data here!'!$C$151:$CN$155,5,FALSE)))))</f>
        <v/>
      </c>
      <c r="CC46" s="53" t="str">
        <f>IF(ISERROR(HLOOKUP($A46,'Enter data here!'!$C$151:$CN$155,4,FALSE)),"",IF('Enter data here!'!$CP$152=0,"",IF(HLOOKUP($A46,'Enter data here!'!$C$151:$CN$155,4,FALSE)=0,"",(HLOOKUP($A46,'Enter data here!'!$C$151:$CN$155,2,FALSE)))))</f>
        <v/>
      </c>
      <c r="CD46" s="53" t="str">
        <f>IF(ISERROR(HLOOKUP($A46,'Enter data here!'!$C$151:$CN$155,4,FALSE)),"",IF('Enter data here!'!$CP$152=0,"",IF(HLOOKUP($A46,'Enter data here!'!$C$151:$CN$155,4,FALSE)=0,"",(HLOOKUP($A46,'Enter data here!'!$C$151:$CN$155,4,FALSE)))))</f>
        <v/>
      </c>
      <c r="CE46" s="53" t="str">
        <f>IF(ISERROR(HLOOKUP($A46,'Enter data here!'!$C$156:$CN$160,4,FALSE)),"",IF('Enter data here!'!$CP$157=0,"",IF(HLOOKUP($A46,'Enter data here!'!$C$156:$CN$160,4,FALSE)=0,"",(HLOOKUP($A46,'Enter data here!'!$C$156:$CN$160,5,FALSE)))))</f>
        <v/>
      </c>
      <c r="CF46" s="53" t="str">
        <f>IF(ISERROR(HLOOKUP($A46,'Enter data here!'!$C$156:$CN$160,4,FALSE)),"",IF('Enter data here!'!$CP$157=0,"",IF(HLOOKUP($A46,'Enter data here!'!$C$156:$CN$160,4,FALSE)=0,"",(HLOOKUP($A46,'Enter data here!'!$C$156:$CN$160,2,FALSE)))))</f>
        <v/>
      </c>
      <c r="CG46" s="53" t="str">
        <f>IF(ISERROR(HLOOKUP($A46,'Enter data here!'!$C$156:$CN$160,4,FALSE)),"",IF('Enter data here!'!$CP$157=0,"",IF(HLOOKUP($A46,'Enter data here!'!$C$156:$CN$160,4,FALSE)=0,"",(HLOOKUP($A46,'Enter data here!'!$C$156:$CN$160,4,FALSE)))))</f>
        <v/>
      </c>
      <c r="CH46" s="53" t="str">
        <f>IF(ISERROR(HLOOKUP($A46,'Enter data here!'!$C$161:$CN$165,4,FALSE)),"",IF('Enter data here!'!$CP$162=0,"",IF(HLOOKUP($A46,'Enter data here!'!$C$161:$CN$165,4,FALSE)=0,"",(HLOOKUP($A46,'Enter data here!'!$C$161:$CN$165,5,FALSE)))))</f>
        <v/>
      </c>
      <c r="CI46" s="53" t="str">
        <f>IF(ISERROR(HLOOKUP($A46,'Enter data here!'!$C$161:$CN$165,4,FALSE)),"",IF('Enter data here!'!$CP$162=0,"",IF(HLOOKUP($A46,'Enter data here!'!$C$161:$CN$165,4,FALSE)=0,"",(HLOOKUP($A46,'Enter data here!'!$C$161:$CN$165,2,FALSE)))))</f>
        <v/>
      </c>
      <c r="CJ46" s="53" t="str">
        <f>IF(ISERROR(HLOOKUP($A46,'Enter data here!'!$C$161:$CN$165,4,FALSE)),"",IF('Enter data here!'!$CP$162=0,"",IF(HLOOKUP($A46,'Enter data here!'!$C$161:$CN$165,4,FALSE)=0,"",(HLOOKUP($A46,'Enter data here!'!$C$161:$CN$165,4,FALSE)))))</f>
        <v/>
      </c>
      <c r="CK46" s="53" t="str">
        <f>IF(ISERROR(HLOOKUP($A46,'Enter data here!'!$C$166:$CN$170,4,FALSE)),"",IF('Enter data here!'!$CP$167=0,"",IF(HLOOKUP($A46,'Enter data here!'!$C$166:$CN$170,4,FALSE)=0,"",(HLOOKUP($A46,'Enter data here!'!$C$166:$CN$170,5,FALSE)))))</f>
        <v/>
      </c>
      <c r="CL46" s="53" t="str">
        <f>IF(ISERROR(HLOOKUP($A46,'Enter data here!'!$C$166:$CN$170,4,FALSE)),"",IF('Enter data here!'!$CP$167=0,"",IF(HLOOKUP($A46,'Enter data here!'!$C$166:$CN$170,4,FALSE)=0,"",(HLOOKUP($A46,'Enter data here!'!$C$166:$CN$170,2,FALSE)))))</f>
        <v/>
      </c>
      <c r="CM46" s="53" t="str">
        <f>IF(ISERROR(HLOOKUP($A46,'Enter data here!'!$C$166:$CN$170,4,FALSE)),"",IF('Enter data here!'!$CP$167=0,"",IF(HLOOKUP($A46,'Enter data here!'!$C$166:$CN$170,4,FALSE)=0,"",(HLOOKUP($A46,'Enter data here!'!$C$166:$CN$170,4,FALSE)))))</f>
        <v/>
      </c>
      <c r="CN46" s="53" t="str">
        <f>IF(ISERROR(HLOOKUP($A46,'Enter data here!'!$C$171:$CN$175,4,FALSE)),"",IF('Enter data here!'!$CP$172=0,"",IF(HLOOKUP($A46,'Enter data here!'!$C$171:$CN$175,4,FALSE)=0,"",(HLOOKUP($A46,'Enter data here!'!$C$171:$CN$175,5,FALSE)))))</f>
        <v/>
      </c>
      <c r="CO46" s="53" t="str">
        <f>IF(ISERROR(HLOOKUP($A46,'Enter data here!'!$C$171:$CN$175,4,FALSE)),"",IF('Enter data here!'!$CP$172=0,"",IF(HLOOKUP($A46,'Enter data here!'!$C$171:$CN$175,4,FALSE)=0,"",(HLOOKUP($A46,'Enter data here!'!$C$171:$CN$175,2,FALSE)))))</f>
        <v/>
      </c>
      <c r="CP46" s="53" t="str">
        <f>IF(ISERROR(HLOOKUP($A46,'Enter data here!'!$C$171:$CN$175,4,FALSE)),"",IF('Enter data here!'!$CP$172=0,"",IF(HLOOKUP($A46,'Enter data here!'!$C$171:$CN$175,4,FALSE)=0,"",(HLOOKUP($A46,'Enter data here!'!$C$171:$CN$175,4,FALSE)))))</f>
        <v/>
      </c>
      <c r="CQ46" s="53" t="str">
        <f>IF(ISERROR(HLOOKUP($A46,'Enter data here!'!$C$176:$CN$180,4,FALSE)),"",IF('Enter data here!'!$CP$177=0,"",IF(HLOOKUP($A46,'Enter data here!'!$C$176:$CN$180,4,FALSE)=0,"",(HLOOKUP($A46,'Enter data here!'!$C$176:$CN$180,5,FALSE)))))</f>
        <v/>
      </c>
      <c r="CR46" s="53" t="str">
        <f>IF(ISERROR(HLOOKUP($A46,'Enter data here!'!$C$176:$CN$180,4,FALSE)),"",IF('Enter data here!'!$CP$177=0,"",IF(HLOOKUP($A46,'Enter data here!'!$C$176:$CN$180,4,FALSE)=0,"",(HLOOKUP($A46,'Enter data here!'!$C$176:$CN$180,2,FALSE)))))</f>
        <v/>
      </c>
      <c r="CS46" s="53" t="str">
        <f>IF(ISERROR(HLOOKUP($A46,'Enter data here!'!$C$176:$CN$180,4,FALSE)),"",IF('Enter data here!'!$CP$177=0,"",IF(HLOOKUP($A46,'Enter data here!'!$C$176:$CN$180,4,FALSE)=0,"",(HLOOKUP($A46,'Enter data here!'!$C$176:$CN$180,4,FALSE)))))</f>
        <v/>
      </c>
      <c r="CT46" s="53" t="str">
        <f>IF(ISERROR(HLOOKUP($A46,'Enter data here!'!$C$181:$CN$185,4,FALSE)),"",IF('Enter data here!'!$CP$182=0,"",IF(HLOOKUP($A46,'Enter data here!'!$C$181:$CN$185,4,FALSE)=0,"",(HLOOKUP($A46,'Enter data here!'!$C$181:$CN$185,5,FALSE)))))</f>
        <v/>
      </c>
      <c r="CU46" s="53" t="str">
        <f>IF(ISERROR(HLOOKUP($A46,'Enter data here!'!$C$181:$CN$185,4,FALSE)),"",IF('Enter data here!'!$CP$182=0,"",IF(HLOOKUP($A46,'Enter data here!'!$C$181:$CN$185,4,FALSE)=0,"",(HLOOKUP($A46,'Enter data here!'!$C$181:$CN$185,2,FALSE)))))</f>
        <v/>
      </c>
      <c r="CV46" s="53" t="str">
        <f>IF(ISERROR(HLOOKUP($A46,'Enter data here!'!$C$181:$CN$185,4,FALSE)),"",IF('Enter data here!'!$CP$182=0,"",IF(HLOOKUP($A46,'Enter data here!'!$C$181:$CN$185,4,FALSE)=0,"",(HLOOKUP($A46,'Enter data here!'!$C$181:$CN$185,4,FALSE)))))</f>
        <v/>
      </c>
      <c r="CW46" s="53" t="str">
        <f>IF(ISERROR(HLOOKUP($A46,'Enter data here!'!$C$186:$CN$190,4,FALSE)),"",IF('Enter data here!'!$CP$187=0,"",IF(HLOOKUP($A46,'Enter data here!'!$C$186:$CN$190,4,FALSE)=0,"",(HLOOKUP($A46,'Enter data here!'!$C$186:$CN$190,5,FALSE)))))</f>
        <v/>
      </c>
      <c r="CX46" s="53" t="str">
        <f>IF(ISERROR(HLOOKUP($A46,'Enter data here!'!$C$186:$CN$190,4,FALSE)),"",IF('Enter data here!'!$CP$187=0,"",IF(HLOOKUP($A46,'Enter data here!'!$C$186:$CN$190,4,FALSE)=0,"",(HLOOKUP($A46,'Enter data here!'!$C$186:$CN$190,2,FALSE)))))</f>
        <v/>
      </c>
      <c r="CY46" s="53" t="str">
        <f>IF(ISERROR(HLOOKUP($A46,'Enter data here!'!$C$186:$CN$190,4,FALSE)),"",IF('Enter data here!'!$CP$187=0,"",IF(HLOOKUP($A46,'Enter data here!'!$C$186:$CN$190,4,FALSE)=0,"",(HLOOKUP($A46,'Enter data here!'!$C$186:$CN$190,4,FALSE)))))</f>
        <v/>
      </c>
      <c r="CZ46" s="53" t="str">
        <f>IF(ISERROR(HLOOKUP($A46,'Enter data here!'!$C$191:$CN$195,4,FALSE)),"",IF('Enter data here!'!$CP$192=0,"",IF(HLOOKUP($A46,'Enter data here!'!$C$191:$CN$195,4,FALSE)=0,"",(HLOOKUP($A46,'Enter data here!'!$C$191:$CN$195,5,FALSE)))))</f>
        <v/>
      </c>
      <c r="DA46" s="53" t="str">
        <f>IF(ISERROR(HLOOKUP($A46,'Enter data here!'!$C$191:$CN$195,4,FALSE)),"",IF('Enter data here!'!$CP$192=0,"",IF(HLOOKUP($A46,'Enter data here!'!$C$191:$CN$195,4,FALSE)=0,"",(HLOOKUP($A46,'Enter data here!'!$C$191:$CN$195,2,FALSE)))))</f>
        <v/>
      </c>
      <c r="DB46" s="53" t="str">
        <f>IF(ISERROR(HLOOKUP($A46,'Enter data here!'!$C$191:$CN$195,4,FALSE)),"",IF('Enter data here!'!$CP$192=0,"",IF(HLOOKUP($A46,'Enter data here!'!$C$191:$CN$195,4,FALSE)=0,"",(HLOOKUP($A46,'Enter data here!'!$C$191:$CN$195,4,FALSE)))))</f>
        <v/>
      </c>
      <c r="DC46" s="53" t="str">
        <f>IF(ISERROR(HLOOKUP($A46,'Enter data here!'!$C$196:$CN$200,4,FALSE)),"",IF('Enter data here!'!$CP$197=0,"",IF(HLOOKUP($A46,'Enter data here!'!$C$196:$CN$200,4,FALSE)=0,"",(HLOOKUP($A46,'Enter data here!'!$C$196:$CN$200,5,FALSE)))))</f>
        <v/>
      </c>
      <c r="DD46" s="53" t="str">
        <f>IF(ISERROR(HLOOKUP($A46,'Enter data here!'!$C$196:$CN$200,4,FALSE)),"",IF('Enter data here!'!$CP$197=0,"",IF(HLOOKUP($A46,'Enter data here!'!$C$196:$CN$200,4,FALSE)=0,"",(HLOOKUP($A46,'Enter data here!'!$C$196:$CN$200,2,FALSE)))))</f>
        <v/>
      </c>
      <c r="DE46" s="53" t="str">
        <f>IF(ISERROR(HLOOKUP($A46,'Enter data here!'!$C$196:$CN$200,4,FALSE)),"",IF('Enter data here!'!$CP$197=0,"",IF(HLOOKUP($A46,'Enter data here!'!$C$196:$CN$200,4,FALSE)=0,"",(HLOOKUP($A46,'Enter data here!'!$C$196:$CN$200,4,FALSE)))))</f>
        <v/>
      </c>
      <c r="DF46" s="53" t="str">
        <f>IF(ISERROR(HLOOKUP($A46,'Enter data here!'!$C$201:$CN$205,4,FALSE)),"",IF('Enter data here!'!$CP$202=0,"",IF(HLOOKUP($A46,'Enter data here!'!$C$201:$CN$205,4,FALSE)=0,"",(HLOOKUP($A46,'Enter data here!'!$C$201:$CN$205,5,FALSE)))))</f>
        <v/>
      </c>
      <c r="DG46" s="53" t="str">
        <f>IF(ISERROR(HLOOKUP($A46,'Enter data here!'!$C$201:$CN$205,4,FALSE)),"",IF('Enter data here!'!$CP$202=0,"",IF(HLOOKUP($A46,'Enter data here!'!$C$201:$CN$205,4,FALSE)=0,"",(HLOOKUP($A46,'Enter data here!'!$C$201:$CN$205,2,FALSE)))))</f>
        <v/>
      </c>
      <c r="DH46" s="53" t="str">
        <f>IF(ISERROR(HLOOKUP($A46,'Enter data here!'!$C$201:$CN$205,4,FALSE)),"",IF('Enter data here!'!$CP$202=0,"",IF(HLOOKUP($A46,'Enter data here!'!$C$201:$CN$205,4,FALSE)=0,"",(HLOOKUP($A46,'Enter data here!'!$C$201:$CN$205,4,FALSE)))))</f>
        <v/>
      </c>
      <c r="DI46" s="53" t="str">
        <f>IF(ISERROR(HLOOKUP($A46,'Enter data here!'!$C$206:$CN$210,4,FALSE)),"",IF('Enter data here!'!$CP$207=0,"",IF(HLOOKUP($A46,'Enter data here!'!$C$206:$CN$210,4,FALSE)=0,"",(HLOOKUP($A46,'Enter data here!'!$C$206:$CN$210,5,FALSE)))))</f>
        <v/>
      </c>
      <c r="DJ46" s="53" t="str">
        <f>IF(ISERROR(HLOOKUP($A46,'Enter data here!'!$C$206:$CN$210,4,FALSE)),"",IF('Enter data here!'!$CP$207=0,"",IF(HLOOKUP($A46,'Enter data here!'!$C$206:$CN$210,4,FALSE)=0,"",(HLOOKUP($A46,'Enter data here!'!$C$206:$CN$210,2,FALSE)))))</f>
        <v/>
      </c>
      <c r="DK46" s="53" t="str">
        <f>IF(ISERROR(HLOOKUP($A46,'Enter data here!'!$C$206:$CN$210,4,FALSE)),"",IF('Enter data here!'!$CP$207=0,"",IF(HLOOKUP($A46,'Enter data here!'!$C$206:$CN$210,4,FALSE)=0,"",(HLOOKUP($A46,'Enter data here!'!$C$206:$CN$210,4,FALSE)))))</f>
        <v/>
      </c>
      <c r="DL46" s="53" t="str">
        <f>IF(ISERROR(HLOOKUP($A46,'Enter data here!'!$C$211:$CN$215,4,FALSE)),"",IF('Enter data here!'!$CP$212=0,"",IF(HLOOKUP($A46,'Enter data here!'!$C$211:$CN$215,4,FALSE)=0,"",(HLOOKUP($A46,'Enter data here!'!$C$211:$CN$215,5,FALSE)))))</f>
        <v/>
      </c>
      <c r="DM46" s="53" t="str">
        <f>IF(ISERROR(HLOOKUP($A46,'Enter data here!'!$C$211:$CN$215,4,FALSE)),"",IF('Enter data here!'!$CP$212=0,"",IF(HLOOKUP($A46,'Enter data here!'!$C$211:$CN$215,4,FALSE)=0,"",(HLOOKUP($A46,'Enter data here!'!$C$211:$CN$215,2,FALSE)))))</f>
        <v/>
      </c>
      <c r="DN46" s="53" t="str">
        <f>IF(ISERROR(HLOOKUP($A46,'Enter data here!'!$C$211:$CN$215,4,FALSE)),"",IF('Enter data here!'!$CP$212=0,"",IF(HLOOKUP($A46,'Enter data here!'!$C$211:$CN$215,4,FALSE)=0,"",(HLOOKUP($A46,'Enter data here!'!$C$211:$CN$215,4,FALSE)))))</f>
        <v/>
      </c>
      <c r="DO46" s="53" t="str">
        <f>IF(ISERROR(HLOOKUP($A46,'Enter data here!'!$C$216:$CN$220,4,FALSE)),"",IF('Enter data here!'!$CP$217=0,"",IF(HLOOKUP($A46,'Enter data here!'!$C$216:$CN$220,4,FALSE)=0,"",(HLOOKUP($A46,'Enter data here!'!$C$216:$CN$220,5,FALSE)))))</f>
        <v/>
      </c>
      <c r="DP46" s="53" t="str">
        <f>IF(ISERROR(HLOOKUP($A46,'Enter data here!'!$C$216:$CN$220,4,FALSE)),"",IF('Enter data here!'!$CP$217=0,"",IF(HLOOKUP($A46,'Enter data here!'!$C$216:$CN$220,4,FALSE)=0,"",(HLOOKUP($A46,'Enter data here!'!$C$216:$CN$220,2,FALSE)))))</f>
        <v/>
      </c>
      <c r="DQ46" s="53" t="str">
        <f>IF(ISERROR(HLOOKUP($A46,'Enter data here!'!$C$216:$CN$220,4,FALSE)),"",IF('Enter data here!'!$CP$217=0,"",IF(HLOOKUP($A46,'Enter data here!'!$C$216:$CN$220,4,FALSE)=0,"",(HLOOKUP($A46,'Enter data here!'!$C$216:$CN$220,4,FALSE)))))</f>
        <v/>
      </c>
      <c r="DR46" s="53" t="str">
        <f>IF(ISERROR(HLOOKUP($A46,'Enter data here!'!$C$221:$CN$225,4,FALSE)),"",IF('Enter data here!'!$CP$222=0,"",IF(HLOOKUP($A46,'Enter data here!'!$C$221:$CN$225,4,FALSE)=0,"",(HLOOKUP($A46,'Enter data here!'!$C$221:$CN$225,5,FALSE)))))</f>
        <v/>
      </c>
      <c r="DS46" s="53" t="str">
        <f>IF(ISERROR(HLOOKUP($A46,'Enter data here!'!$C$221:$CN$225,4,FALSE)),"",IF('Enter data here!'!$CP$222=0,"",IF(HLOOKUP($A46,'Enter data here!'!$C$221:$CN$225,4,FALSE)=0,"",(HLOOKUP($A46,'Enter data here!'!$C$221:$CN$225,2,FALSE)))))</f>
        <v/>
      </c>
      <c r="DT46" s="53" t="str">
        <f>IF(ISERROR(HLOOKUP($A46,'Enter data here!'!$C$221:$CN$225,4,FALSE)),"",IF('Enter data here!'!$CP$222=0,"",IF(HLOOKUP($A46,'Enter data here!'!$C$221:$CN$225,4,FALSE)=0,"",(HLOOKUP($A46,'Enter data here!'!$C$221:$CN$225,4,FALSE)))))</f>
        <v/>
      </c>
    </row>
    <row r="47" spans="1:124">
      <c r="A47" s="13">
        <v>38</v>
      </c>
      <c r="B47" s="43" t="str">
        <f>IF(ISERROR(HLOOKUP($A47,'Enter data here!'!$C$21:$CN$25,4,FALSE)),"",IF('Enter data here!'!$CP$22=0,"",IF(HLOOKUP($A47,'Enter data here!'!$C$21:$CN$25,4,FALSE)=0,"",(HLOOKUP($A47,'Enter data here!'!$C$21:$CN$25,5,FALSE)))))</f>
        <v/>
      </c>
      <c r="C47" s="43" t="str">
        <f>IF(ISERROR(HLOOKUP($A47,'Enter data here!'!$C$21:$CN$25,4,FALSE)),"",IF('Enter data here!'!$CP$22=0,"",IF(HLOOKUP($A47,'Enter data here!'!$C$21:$CN$25,4,FALSE)=0,"",(HLOOKUP($A47,'Enter data here!'!$C$21:$CN$25,2,FALSE)))))</f>
        <v/>
      </c>
      <c r="D47" s="43" t="str">
        <f>IF(ISERROR(HLOOKUP($A47,'Enter data here!'!$C$21:$CN$25,4,FALSE)),"",IF('Enter data here!'!$CP$22=0,"",IF(HLOOKUP($A47,'Enter data here!'!$C$21:$CN$25,4,FALSE)=0,"",(HLOOKUP($A47,'Enter data here!'!$C$21:$CN$25,4,FALSE)))))</f>
        <v/>
      </c>
      <c r="E47" s="43" t="str">
        <f ca="1">IF(ISERROR(HLOOKUP($A47,'Enter data here!'!$C$26:$CN$30,4,FALSE)),"",IF('Enter data here!'!$CP$27=0,"",IF(HLOOKUP($A47,'Enter data here!'!$C$26:$CN$30,4,FALSE)=0,"",(HLOOKUP($A47,'Enter data here!'!$C$26:$CN$30,5,FALSE)))))</f>
        <v>Robert Hermans</v>
      </c>
      <c r="F47" s="43">
        <f ca="1">IF(ISERROR(HLOOKUP($A47,'Enter data here!'!$C$26:$CN$30,4,FALSE)),"",IF('Enter data here!'!$CP$27=0,"",IF(HLOOKUP($A47,'Enter data here!'!$C$26:$CN$30,4,FALSE)=0,"",(HLOOKUP($A47,'Enter data here!'!$C$26:$CN$30,2,FALSE)))))</f>
        <v>53.14</v>
      </c>
      <c r="G47" s="43">
        <f ca="1">IF(ISERROR(HLOOKUP($A47,'Enter data here!'!$C$26:$CN$30,4,FALSE)),"",IF('Enter data here!'!$CP$27=0,"",IF(HLOOKUP($A47,'Enter data here!'!$C$26:$CN$30,4,FALSE)=0,"",(HLOOKUP($A47,'Enter data here!'!$C$26:$CN$30,4,FALSE)))))</f>
        <v>701.35491155437819</v>
      </c>
      <c r="H47" s="43" t="str">
        <f ca="1">IF(ISERROR(HLOOKUP($A47,'Enter data here!'!$C$31:$CN$35,4,FALSE)),"",IF('Enter data here!'!$CP$32=0,"",IF(HLOOKUP($A47,'Enter data here!'!$C$31:$CN$35,4,FALSE)=0,"",(HLOOKUP($A47,'Enter data here!'!$C$31:$CN$35,5,FALSE)))))</f>
        <v>Ulrich Duttenhofer</v>
      </c>
      <c r="I47" s="43">
        <f ca="1">IF(ISERROR(HLOOKUP($A47,'Enter data here!'!$C$31:$CN$35,4,FALSE)),"",IF('Enter data here!'!$CP$32=0,"",IF(HLOOKUP($A47,'Enter data here!'!$C$31:$CN$35,4,FALSE)=0,"",(HLOOKUP($A47,'Enter data here!'!$C$31:$CN$35,2,FALSE)))))</f>
        <v>61.19</v>
      </c>
      <c r="J47" s="43">
        <f ca="1">IF(ISERROR(HLOOKUP($A47,'Enter data here!'!$C$31:$CN$35,4,FALSE)),"",IF('Enter data here!'!$CP$32=0,"",IF(HLOOKUP($A47,'Enter data here!'!$C$31:$CN$35,4,FALSE)=0,"",(HLOOKUP($A47,'Enter data here!'!$C$31:$CN$35,4,FALSE)))))</f>
        <v>595.35871874489067</v>
      </c>
      <c r="K47" s="43" t="str">
        <f ca="1">IF(ISERROR(HLOOKUP($A47,'Enter data here!'!$C$36:$CN$40,4,FALSE)),"",IF('Enter data here!'!$CP$37=0,"",IF(HLOOKUP($A47,'Enter data here!'!$C$36:$CN$40,4,FALSE)=0,"",(HLOOKUP($A47,'Enter data here!'!$C$36:$CN$40,5,FALSE)))))</f>
        <v>Paul Garnett</v>
      </c>
      <c r="L47" s="43" t="str">
        <f ca="1">IF(ISERROR(HLOOKUP($A47,'Enter data here!'!$C$36:$CN$40,4,FALSE)),"",IF('Enter data here!'!$CP$37=0,"",IF(HLOOKUP($A47,'Enter data here!'!$C$36:$CN$40,4,FALSE)=0,"",(HLOOKUP($A47,'Enter data here!'!$C$36:$CN$40,2,FALSE)))))</f>
        <v>dnf</v>
      </c>
      <c r="M47" s="43">
        <f ca="1">IF(ISERROR(HLOOKUP($A47,'Enter data here!'!$C$36:$CN$40,4,FALSE)),"",IF('Enter data here!'!$CP$37=0,"",IF(HLOOKUP($A47,'Enter data here!'!$C$36:$CN$40,4,FALSE)=0,"",(HLOOKUP($A47,'Enter data here!'!$C$36:$CN$40,4,FALSE)))))</f>
        <v>9.3943193483433724E-13</v>
      </c>
      <c r="N47" s="43" t="str">
        <f ca="1">IF(ISERROR(HLOOKUP($A47,'Enter data here!'!$C$41:$CN$45,4,FALSE)),"",IF('Enter data here!'!$CP$42=0,"",IF(HLOOKUP($A47,'Enter data here!'!$C$41:$CN$45,4,FALSE)=0,"",(HLOOKUP($A47,'Enter data here!'!$C$41:$CN$45,5,FALSE)))))</f>
        <v>Mike Shellim</v>
      </c>
      <c r="O47" s="43">
        <f ca="1">IF(ISERROR(HLOOKUP($A47,'Enter data here!'!$C$41:$CN$45,4,FALSE)),"",IF('Enter data here!'!$CP$42=0,"",IF(HLOOKUP($A47,'Enter data here!'!$C$41:$CN$45,4,FALSE)=0,"",(HLOOKUP($A47,'Enter data here!'!$C$41:$CN$45,2,FALSE)))))</f>
        <v>56.67</v>
      </c>
      <c r="P47" s="43">
        <f ca="1">IF(ISERROR(HLOOKUP($A47,'Enter data here!'!$C$41:$CN$45,4,FALSE)),"",IF('Enter data here!'!$CP$42=0,"",IF(HLOOKUP($A47,'Enter data here!'!$C$41:$CN$45,4,FALSE)=0,"",(HLOOKUP($A47,'Enter data here!'!$C$41:$CN$45,4,FALSE)))))</f>
        <v>659.96117875418497</v>
      </c>
      <c r="Q47" s="43" t="str">
        <f ca="1">IF(ISERROR(HLOOKUP($A47,'Enter data here!'!$C$46:$CN$50,4,FALSE)),"",IF('Enter data here!'!$CP$47=0,"",IF(HLOOKUP($A47,'Enter data here!'!$C$46:$CN$50,4,FALSE)=0,"",(HLOOKUP($A47,'Enter data here!'!$C$46:$CN$50,5,FALSE)))))</f>
        <v>Torsten Hermann</v>
      </c>
      <c r="R47" s="43">
        <f ca="1">IF(ISERROR(HLOOKUP($A47,'Enter data here!'!$C$46:$CN$50,4,FALSE)),"",IF('Enter data here!'!$CP$47=0,"",IF(HLOOKUP($A47,'Enter data here!'!$C$46:$CN$50,4,FALSE)=0,"",(HLOOKUP($A47,'Enter data here!'!$C$46:$CN$50,2,FALSE)))))</f>
        <v>58.47</v>
      </c>
      <c r="S47" s="43">
        <f ca="1">IF(ISERROR(HLOOKUP($A47,'Enter data here!'!$C$46:$CN$50,4,FALSE)),"",IF('Enter data here!'!$CP$47=0,"",IF(HLOOKUP($A47,'Enter data here!'!$C$46:$CN$50,4,FALSE)=0,"",(HLOOKUP($A47,'Enter data here!'!$C$46:$CN$50,4,FALSE)))))</f>
        <v>670.42927997262518</v>
      </c>
      <c r="T47" s="43" t="str">
        <f ca="1">IF(ISERROR(HLOOKUP($A47,'Enter data here!'!$C$51:$CN$55,4,FALSE)),"",IF('Enter data here!'!$CP$52=0,"",IF(HLOOKUP($A47,'Enter data here!'!$C$51:$CN$55,4,FALSE)=0,"",(HLOOKUP($A47,'Enter data here!'!$C$51:$CN$55,5,FALSE)))))</f>
        <v>Marc Schmieding</v>
      </c>
      <c r="U47" s="43">
        <f ca="1">IF(ISERROR(HLOOKUP($A47,'Enter data here!'!$C$51:$CN$55,4,FALSE)),"",IF('Enter data here!'!$CP$52=0,"",IF(HLOOKUP($A47,'Enter data here!'!$C$51:$CN$55,4,FALSE)=0,"",(HLOOKUP($A47,'Enter data here!'!$C$51:$CN$55,2,FALSE)))))</f>
        <v>62.05</v>
      </c>
      <c r="V47" s="43">
        <f ca="1">IF(ISERROR(HLOOKUP($A47,'Enter data here!'!$C$51:$CN$55,4,FALSE)),"",IF('Enter data here!'!$CP$52=0,"",IF(HLOOKUP($A47,'Enter data here!'!$C$51:$CN$55,4,FALSE)=0,"",(HLOOKUP($A47,'Enter data here!'!$C$51:$CN$55,4,FALSE)))))</f>
        <v>614.9879129734046</v>
      </c>
      <c r="W47" s="43" t="str">
        <f ca="1">IF(ISERROR(HLOOKUP($A47,'Enter data here!'!$C$56:$CN$60,4,FALSE)),"",IF('Enter data here!'!$CP$57=0,"",IF(HLOOKUP($A47,'Enter data here!'!$C$56:$CN$60,4,FALSE)=0,"",(HLOOKUP($A47,'Enter data here!'!$C$56:$CN$60,5,FALSE)))))</f>
        <v>Thomas Deinert</v>
      </c>
      <c r="X47" s="43" t="str">
        <f ca="1">IF(ISERROR(HLOOKUP($A47,'Enter data here!'!$C$56:$CN$60,4,FALSE)),"",IF('Enter data here!'!$CP$57=0,"",IF(HLOOKUP($A47,'Enter data here!'!$C$56:$CN$60,4,FALSE)=0,"",(HLOOKUP($A47,'Enter data here!'!$C$56:$CN$60,2,FALSE)))))</f>
        <v>dnf</v>
      </c>
      <c r="Y47" s="43">
        <f ca="1">IF(ISERROR(HLOOKUP($A47,'Enter data here!'!$C$56:$CN$60,4,FALSE)),"",IF('Enter data here!'!$CP$57=0,"",IF(HLOOKUP($A47,'Enter data here!'!$C$56:$CN$60,4,FALSE)=0,"",(HLOOKUP($A47,'Enter data here!'!$C$56:$CN$60,4,FALSE)))))</f>
        <v>8.0380396880052298E-13</v>
      </c>
      <c r="Z47" s="43" t="str">
        <f>IF(ISERROR(HLOOKUP($A47,'Enter data here!'!$C$61:$CN$65,4,FALSE)),"",IF('Enter data here!'!$CP$62=0,"",IF(HLOOKUP($A47,'Enter data here!'!$C$61:$CN$65,4,FALSE)=0,"",(HLOOKUP($A47,'Enter data here!'!$C$61:$CN$65,5,FALSE)))))</f>
        <v/>
      </c>
      <c r="AA47" s="43" t="str">
        <f>IF(ISERROR(HLOOKUP($A47,'Enter data here!'!$C$61:$CN$65,4,FALSE)),"",IF('Enter data here!'!$CP$62=0,"",IF(HLOOKUP($A47,'Enter data here!'!$C$61:$CN$65,4,FALSE)=0,"",(HLOOKUP($A47,'Enter data here!'!$C$61:$CN$65,2,FALSE)))))</f>
        <v/>
      </c>
      <c r="AB47" s="43" t="str">
        <f>IF(ISERROR(HLOOKUP($A47,'Enter data here!'!$C$61:$CN$65,4,FALSE)),"",IF('Enter data here!'!$CP$62=0,"",IF(HLOOKUP($A47,'Enter data here!'!$C$61:$CN$65,4,FALSE)=0,"",(HLOOKUP($A47,'Enter data here!'!$C$61:$CN$65,4,FALSE)))))</f>
        <v/>
      </c>
      <c r="AC47" s="43" t="str">
        <f>IF(ISERROR(HLOOKUP($A47,'Enter data here!'!$C$66:$CN$70,4,FALSE)),"",IF('Enter data here!'!$CP$67=0,"",IF(HLOOKUP($A47,'Enter data here!'!$C$66:$CN$70,4,FALSE)=0,"",(HLOOKUP($A47,'Enter data here!'!$C$66:$CN$70,5,FALSE)))))</f>
        <v/>
      </c>
      <c r="AD47" s="43" t="str">
        <f>IF(ISERROR(HLOOKUP($A47,'Enter data here!'!$C$66:$CN$70,4,FALSE)),"",IF('Enter data here!'!$CP$67=0,"",IF(HLOOKUP($A47,'Enter data here!'!$C$66:$CN$70,4,FALSE)=0,"",(HLOOKUP($A47,'Enter data here!'!$C$66:$CN$70,2,FALSE)))))</f>
        <v/>
      </c>
      <c r="AE47" s="43" t="str">
        <f>IF(ISERROR(HLOOKUP($A47,'Enter data here!'!$C$66:$CN$70,4,FALSE)),"",IF('Enter data here!'!$CP$67=0,"",IF(HLOOKUP($A47,'Enter data here!'!$C$66:$CN$70,4,FALSE)=0,"",(HLOOKUP($A47,'Enter data here!'!$C$66:$CN$70,4,FALSE)))))</f>
        <v/>
      </c>
      <c r="AF47" s="43" t="str">
        <f>IF(ISERROR(HLOOKUP($A47,'Enter data here!'!$C$71:$CN$75,4,FALSE)),"",IF('Enter data here!'!$CP$72=0,"",IF(HLOOKUP($A47,'Enter data here!'!$C$71:$CN$75,4,FALSE)=0,"",(HLOOKUP($A47,'Enter data here!'!$C$71:$CN$75,5,FALSE)))))</f>
        <v/>
      </c>
      <c r="AG47" s="43" t="str">
        <f>IF(ISERROR(HLOOKUP($A47,'Enter data here!'!$C$71:$CN$75,4,FALSE)),"",IF('Enter data here!'!$CP$72=0,"",IF(HLOOKUP($A47,'Enter data here!'!$C$71:$CN$75,4,FALSE)=0,"",(HLOOKUP($A47,'Enter data here!'!$C$71:$CN$75,2,FALSE)))))</f>
        <v/>
      </c>
      <c r="AH47" s="43" t="str">
        <f>IF(ISERROR(HLOOKUP($A47,'Enter data here!'!$C$71:$CN$75,4,FALSE)),"",IF('Enter data here!'!$CP$72=0,"",IF(HLOOKUP($A47,'Enter data here!'!$C$71:$CN$75,4,FALSE)=0,"",(HLOOKUP($A47,'Enter data here!'!$C$71:$CN$75,4,FALSE)))))</f>
        <v/>
      </c>
      <c r="AI47" s="43" t="str">
        <f>IF(ISERROR(HLOOKUP($A47,'Enter data here!'!$C$76:$CN$80,4,FALSE)),"",IF('Enter data here!'!$CP$77=0,"",IF(HLOOKUP($A47,'Enter data here!'!$C$76:$CN$80,4,FALSE)=0,"",(HLOOKUP($A47,'Enter data here!'!$C$76:$CN$80,5,FALSE)))))</f>
        <v/>
      </c>
      <c r="AJ47" s="43" t="str">
        <f>IF(ISERROR(HLOOKUP($A47,'Enter data here!'!$C$76:$CN$80,4,FALSE)),"",IF('Enter data here!'!$CP$77=0,"",IF(HLOOKUP($A47,'Enter data here!'!$C$76:$CN$80,4,FALSE)=0,"",(HLOOKUP($A47,'Enter data here!'!$C$76:$CN$80,2,FALSE)))))</f>
        <v/>
      </c>
      <c r="AK47" s="43" t="str">
        <f>IF(ISERROR(HLOOKUP($A47,'Enter data here!'!$C$76:$CN$80,4,FALSE)),"",IF('Enter data here!'!$CP$77=0,"",IF(HLOOKUP($A47,'Enter data here!'!$C$76:$CN$80,4,FALSE)=0,"",(HLOOKUP($A47,'Enter data here!'!$C$76:$CN$80,4,FALSE)))))</f>
        <v/>
      </c>
      <c r="AL47" s="43" t="str">
        <f>IF(ISERROR(HLOOKUP($A47,'Enter data here!'!$C$81:$CN$85,4,FALSE)),"",IF('Enter data here!'!$CP$82=0,"",IF(HLOOKUP($A47,'Enter data here!'!$C$81:$CN$85,4,FALSE)=0,"",(HLOOKUP($A47,'Enter data here!'!$C$81:$CN$85,5,FALSE)))))</f>
        <v/>
      </c>
      <c r="AM47" s="43" t="str">
        <f>IF(ISERROR(HLOOKUP($A47,'Enter data here!'!$C$81:$CN$85,4,FALSE)),"",IF('Enter data here!'!$CP$82=0,"",IF(HLOOKUP($A47,'Enter data here!'!$C$81:$CN$85,4,FALSE)=0,"",(HLOOKUP($A47,'Enter data here!'!$C$81:$CN$85,2,FALSE)))))</f>
        <v/>
      </c>
      <c r="AN47" s="43" t="str">
        <f>IF(ISERROR(HLOOKUP($A47,'Enter data here!'!$C$81:$CN$85,4,FALSE)),"",IF('Enter data here!'!$CP$82=0,"",IF(HLOOKUP($A47,'Enter data here!'!$C$81:$CN$85,4,FALSE)=0,"",(HLOOKUP($A47,'Enter data here!'!$C$81:$CN$85,4,FALSE)))))</f>
        <v/>
      </c>
      <c r="AO47" s="43" t="str">
        <f>IF(ISERROR(HLOOKUP($A47,'Enter data here!'!$C$86:$CN$90,4,FALSE)),"",IF('Enter data here!'!$CP$87=0,"",IF(HLOOKUP($A47,'Enter data here!'!$C$86:$CN$90,4,FALSE)=0,"",(HLOOKUP($A47,'Enter data here!'!$C$86:$CN$90,5,FALSE)))))</f>
        <v/>
      </c>
      <c r="AP47" s="43" t="str">
        <f>IF(ISERROR(HLOOKUP($A47,'Enter data here!'!$C$86:$CN$90,4,FALSE)),"",IF('Enter data here!'!$CP$87=0,"",IF(HLOOKUP($A47,'Enter data here!'!$C$86:$CN$90,4,FALSE)=0,"",(HLOOKUP($A47,'Enter data here!'!$C$86:$CN$90,2,FALSE)))))</f>
        <v/>
      </c>
      <c r="AQ47" s="43" t="str">
        <f>IF(ISERROR(HLOOKUP($A47,'Enter data here!'!$C$86:$CN$90,4,FALSE)),"",IF('Enter data here!'!$CP$87=0,"",IF(HLOOKUP($A47,'Enter data here!'!$C$86:$CN$90,4,FALSE)=0,"",(HLOOKUP($A47,'Enter data here!'!$C$86:$CN$90,4,FALSE)))))</f>
        <v/>
      </c>
      <c r="AR47" s="43" t="str">
        <f>IF(ISERROR(HLOOKUP($A47,'Enter data here!'!$C$91:$CN$95,4,FALSE)),"",IF('Enter data here!'!$CP$92=0,"",IF(HLOOKUP($A47,'Enter data here!'!$C$91:$CN$95,4,FALSE)=0,"",(HLOOKUP($A47,'Enter data here!'!$C$91:$CN$95,5,FALSE)))))</f>
        <v/>
      </c>
      <c r="AS47" s="43" t="str">
        <f>IF(ISERROR(HLOOKUP($A47,'Enter data here!'!$C$91:$CN$95,4,FALSE)),"",IF('Enter data here!'!$CP$92=0,"",IF(HLOOKUP($A47,'Enter data here!'!$C$91:$CN$95,4,FALSE)=0,"",(HLOOKUP($A47,'Enter data here!'!$C$91:$CN$95,2,FALSE)))))</f>
        <v/>
      </c>
      <c r="AT47" s="43" t="str">
        <f>IF(ISERROR(HLOOKUP($A47,'Enter data here!'!$C$91:$CN$95,4,FALSE)),"",IF('Enter data here!'!$CP$92=0,"",IF(HLOOKUP($A47,'Enter data here!'!$C$91:$CN$95,4,FALSE)=0,"",(HLOOKUP($A47,'Enter data here!'!$C$91:$CN$95,4,FALSE)))))</f>
        <v/>
      </c>
      <c r="AU47" s="43" t="str">
        <f>IF(ISERROR(HLOOKUP($A47,'Enter data here!'!$C$96:$CN$100,4,FALSE)),"",IF('Enter data here!'!$CP$97=0,"",IF(HLOOKUP($A47,'Enter data here!'!$C$96:$CN$100,4,FALSE)=0,"",(HLOOKUP($A47,'Enter data here!'!$C$96:$CN$100,5,FALSE)))))</f>
        <v/>
      </c>
      <c r="AV47" s="43" t="str">
        <f>IF(ISERROR(HLOOKUP($A47,'Enter data here!'!$C$96:$CN$100,4,FALSE)),"",IF('Enter data here!'!$CP$97=0,"",IF(HLOOKUP($A47,'Enter data here!'!$C$96:$CN$100,4,FALSE)=0,"",(HLOOKUP($A47,'Enter data here!'!$C$96:$CN$100,2,FALSE)))))</f>
        <v/>
      </c>
      <c r="AW47" s="43" t="str">
        <f>IF(ISERROR(HLOOKUP($A47,'Enter data here!'!$C$96:$CN$100,4,FALSE)),"",IF('Enter data here!'!$CP$97=0,"",IF(HLOOKUP($A47,'Enter data here!'!$C$96:$CN$100,4,FALSE)=0,"",(HLOOKUP($A47,'Enter data here!'!$C$96:$CN$100,4,FALSE)))))</f>
        <v/>
      </c>
      <c r="AX47" s="43" t="str">
        <f>IF(ISERROR(HLOOKUP($A47,'Enter data here!'!$C$101:$CN$105,4,FALSE)),"",IF('Enter data here!'!$CP$102=0,"",IF(HLOOKUP($A47,'Enter data here!'!$C$101:$CN$105,4,FALSE)=0,"",(HLOOKUP($A47,'Enter data here!'!$C$101:$CN$105,5,FALSE)))))</f>
        <v/>
      </c>
      <c r="AY47" s="43" t="str">
        <f>IF(ISERROR(HLOOKUP($A47,'Enter data here!'!$C$101:$CN$105,4,FALSE)),"",IF('Enter data here!'!$CP$102=0,"",IF(HLOOKUP($A47,'Enter data here!'!$C$101:$CN$105,4,FALSE)=0,"",(HLOOKUP($A47,'Enter data here!'!$C$101:$CN$105,2,FALSE)))))</f>
        <v/>
      </c>
      <c r="AZ47" s="43" t="str">
        <f>IF(ISERROR(HLOOKUP($A47,'Enter data here!'!$C$101:$CN$105,4,FALSE)),"",IF('Enter data here!'!$CP$102=0,"",IF(HLOOKUP($A47,'Enter data here!'!$C$101:$CN$105,4,FALSE)=0,"",(HLOOKUP($A47,'Enter data here!'!$C$101:$CN$105,4,FALSE)))))</f>
        <v/>
      </c>
      <c r="BA47" s="43" t="str">
        <f>IF(ISERROR(HLOOKUP($A47,'Enter data here!'!$C$106:$CN$110,4,FALSE)),"",IF('Enter data here!'!$CP$107=0,"",IF(HLOOKUP($A47,'Enter data here!'!$C$106:$CN$110,4,FALSE)=0,"",(HLOOKUP($A47,'Enter data here!'!$C$106:$CN$110,5,FALSE)))))</f>
        <v/>
      </c>
      <c r="BB47" s="43" t="str">
        <f>IF(ISERROR(HLOOKUP($A47,'Enter data here!'!$C$106:$CN$110,4,FALSE)),"",IF('Enter data here!'!$CP$107=0,"",IF(HLOOKUP($A47,'Enter data here!'!$C$106:$CN$110,4,FALSE)=0,"",(HLOOKUP($A47,'Enter data here!'!$C$106:$CN$110,2,FALSE)))))</f>
        <v/>
      </c>
      <c r="BC47" s="43" t="str">
        <f>IF(ISERROR(HLOOKUP($A47,'Enter data here!'!$C$106:$CN$110,4,FALSE)),"",IF('Enter data here!'!$CP$107=0,"",IF(HLOOKUP($A47,'Enter data here!'!$C$106:$CN$110,4,FALSE)=0,"",(HLOOKUP($A47,'Enter data here!'!$C$106:$CN$110,4,FALSE)))))</f>
        <v/>
      </c>
      <c r="BD47" s="43" t="str">
        <f>IF(ISERROR(HLOOKUP($A47,'Enter data here!'!$C$111:$CN$115,4,FALSE)),"",IF('Enter data here!'!$CP$112=0,"",IF(HLOOKUP($A47,'Enter data here!'!$C$111:$CN$115,4,FALSE)=0,"",(HLOOKUP($A47,'Enter data here!'!$C$111:$CN$115,5,FALSE)))))</f>
        <v/>
      </c>
      <c r="BE47" s="43" t="str">
        <f>IF(ISERROR(HLOOKUP($A47,'Enter data here!'!$C$111:$CN$115,4,FALSE)),"",IF('Enter data here!'!$CP$112=0,"",IF(HLOOKUP($A47,'Enter data here!'!$C$111:$CN$115,4,FALSE)=0,"",(HLOOKUP($A47,'Enter data here!'!$C$111:$CN$115,2,FALSE)))))</f>
        <v/>
      </c>
      <c r="BF47" s="43" t="str">
        <f>IF(ISERROR(HLOOKUP($A47,'Enter data here!'!$C$111:$CN$115,4,FALSE)),"",IF('Enter data here!'!$CP$112=0,"",IF(HLOOKUP($A47,'Enter data here!'!$C$111:$CN$115,4,FALSE)=0,"",(HLOOKUP($A47,'Enter data here!'!$C$111:$CN$115,4,FALSE)))))</f>
        <v/>
      </c>
      <c r="BG47" s="43" t="str">
        <f>IF(ISERROR(HLOOKUP($A47,'Enter data here!'!$C$116:$CN$120,4,FALSE)),"",IF('Enter data here!'!$CP$117=0,"",IF(HLOOKUP($A47,'Enter data here!'!$C$116:$CN$120,4,FALSE)=0,"",(HLOOKUP($A47,'Enter data here!'!$C$116:$CN$120,5,FALSE)))))</f>
        <v/>
      </c>
      <c r="BH47" s="53" t="str">
        <f>IF(ISERROR(HLOOKUP($A47,'Enter data here!'!$C$116:$CN$120,4,FALSE)),"",IF('Enter data here!'!$CP$117=0,"",IF(HLOOKUP($A47,'Enter data here!'!$C$116:$CN$120,4,FALSE)=0,"",(HLOOKUP($A47,'Enter data here!'!$C$116:$CN$120,2,FALSE)))))</f>
        <v/>
      </c>
      <c r="BI47" s="53" t="str">
        <f>IF(ISERROR(HLOOKUP($A47,'Enter data here!'!$C$116:$CN$120,4,FALSE)),"",IF('Enter data here!'!$CP$117=0,"",IF(HLOOKUP($A47,'Enter data here!'!$C$116:$CN$120,4,FALSE)=0,"",(HLOOKUP($A47,'Enter data here!'!$C$116:$CN$120,4,FALSE)))))</f>
        <v/>
      </c>
      <c r="BJ47" s="53" t="str">
        <f>IF(ISERROR(HLOOKUP($A47,'Enter data here!'!$C$121:$CN$125,4,FALSE)),"",IF('Enter data here!'!$CP$122=0,"",IF(HLOOKUP($A47,'Enter data here!'!$C$121:$CN$125,4,FALSE)=0,"",(HLOOKUP($A47,'Enter data here!'!$C$121:$CN$125,5,FALSE)))))</f>
        <v/>
      </c>
      <c r="BK47" s="53" t="str">
        <f>IF(ISERROR(HLOOKUP($A47,'Enter data here!'!$C$121:$CN$125,4,FALSE)),"",IF('Enter data here!'!$CP$122=0,"",IF(HLOOKUP($A47,'Enter data here!'!$C$121:$CN$125,4,FALSE)=0,"",(HLOOKUP($A47,'Enter data here!'!$C$121:$CN$125,2,FALSE)))))</f>
        <v/>
      </c>
      <c r="BL47" s="53" t="str">
        <f>IF(ISERROR(HLOOKUP($A47,'Enter data here!'!$C$121:$CN$125,4,FALSE)),"",IF('Enter data here!'!$CP$122=0,"",IF(HLOOKUP($A47,'Enter data here!'!$C$121:$CN$125,4,FALSE)=0,"",(HLOOKUP($A47,'Enter data here!'!$C$121:$CN$125,4,FALSE)))))</f>
        <v/>
      </c>
      <c r="BM47" s="53" t="str">
        <f>IF(ISERROR(HLOOKUP($A47,'Enter data here!'!$C$126:$CN$130,4,FALSE)),"",IF('Enter data here!'!$CP$127=0,"",IF(HLOOKUP($A47,'Enter data here!'!$C$126:$CN$130,4,FALSE)=0,"",(HLOOKUP($A47,'Enter data here!'!$C$126:$CN$130,5,FALSE)))))</f>
        <v/>
      </c>
      <c r="BN47" s="53" t="str">
        <f>IF(ISERROR(HLOOKUP($A47,'Enter data here!'!$C$126:$CN$130,4,FALSE)),"",IF('Enter data here!'!$CP$127=0,"",IF(HLOOKUP($A47,'Enter data here!'!$C$126:$CN$130,4,FALSE)=0,"",(HLOOKUP($A47,'Enter data here!'!$C$126:$CN$130,2,FALSE)))))</f>
        <v/>
      </c>
      <c r="BO47" s="53" t="str">
        <f>IF(ISERROR(HLOOKUP($A47,'Enter data here!'!$C$126:$CN$130,4,FALSE)),"",IF('Enter data here!'!$CP$127=0,"",IF(HLOOKUP($A47,'Enter data here!'!$C$126:$CN$130,4,FALSE)=0,"",(HLOOKUP($A47,'Enter data here!'!$C$126:$CN$130,4,FALSE)))))</f>
        <v/>
      </c>
      <c r="BP47" s="53" t="str">
        <f>IF(ISERROR(HLOOKUP($A47,'Enter data here!'!$C$131:$CN$135,4,FALSE)),"",IF('Enter data here!'!$CP$132=0,"",IF(HLOOKUP($A47,'Enter data here!'!$C$131:$CN$135,4,FALSE)=0,"",(HLOOKUP($A47,'Enter data here!'!$C$131:$CN$135,5,FALSE)))))</f>
        <v/>
      </c>
      <c r="BQ47" s="53" t="str">
        <f>IF(ISERROR(HLOOKUP($A47,'Enter data here!'!$C$131:$CN$135,4,FALSE)),"",IF('Enter data here!'!$CP$132=0,"",IF(HLOOKUP($A47,'Enter data here!'!$C$131:$CN$135,4,FALSE)=0,"",(HLOOKUP($A47,'Enter data here!'!$C$131:$CN$135,2,FALSE)))))</f>
        <v/>
      </c>
      <c r="BR47" s="53" t="str">
        <f>IF(ISERROR(HLOOKUP($A47,'Enter data here!'!$C$131:$CN$135,4,FALSE)),"",IF('Enter data here!'!$CP$132=0,"",IF(HLOOKUP($A47,'Enter data here!'!$C$131:$CN$135,4,FALSE)=0,"",(HLOOKUP($A47,'Enter data here!'!$C$131:$CN$135,4,FALSE)))))</f>
        <v/>
      </c>
      <c r="BS47" s="53" t="str">
        <f>IF(ISERROR(HLOOKUP($A47,'Enter data here!'!$C$136:$CN$140,4,FALSE)),"",IF('Enter data here!'!$CP$137=0,"",IF(HLOOKUP($A47,'Enter data here!'!$C$136:$CN$140,4,FALSE)=0,"",(HLOOKUP($A47,'Enter data here!'!$C$136:$CN$140,5,FALSE)))))</f>
        <v/>
      </c>
      <c r="BT47" s="53" t="str">
        <f>IF(ISERROR(HLOOKUP($A47,'Enter data here!'!$C$136:$CN$140,4,FALSE)),"",IF('Enter data here!'!$CP$137=0,"",IF(HLOOKUP($A47,'Enter data here!'!$C$136:$CN$140,4,FALSE)=0,"",(HLOOKUP($A47,'Enter data here!'!$C$136:$CN$140,2,FALSE)))))</f>
        <v/>
      </c>
      <c r="BU47" s="53" t="str">
        <f>IF(ISERROR(HLOOKUP($A47,'Enter data here!'!$C$136:$CN$140,4,FALSE)),"",IF('Enter data here!'!$CP$137=0,"",IF(HLOOKUP($A47,'Enter data here!'!$C$136:$CN$140,4,FALSE)=0,"",(HLOOKUP($A47,'Enter data here!'!$C$136:$CN$140,4,FALSE)))))</f>
        <v/>
      </c>
      <c r="BV47" s="53" t="str">
        <f>IF(ISERROR(HLOOKUP($A47,'Enter data here!'!$C$141:$CN$145,4,FALSE)),"",IF('Enter data here!'!$CP$142=0,"",IF(HLOOKUP($A47,'Enter data here!'!$C$141:$CN$145,4,FALSE)=0,"",(HLOOKUP($A47,'Enter data here!'!$C$141:$CN$145,5,FALSE)))))</f>
        <v/>
      </c>
      <c r="BW47" s="53" t="str">
        <f>IF(ISERROR(HLOOKUP($A47,'Enter data here!'!$C$141:$CN$145,4,FALSE)),"",IF('Enter data here!'!$CP$142=0,"",IF(HLOOKUP($A47,'Enter data here!'!$C$141:$CN$145,4,FALSE)=0,"",(HLOOKUP($A47,'Enter data here!'!$C$141:$CN$145,2,FALSE)))))</f>
        <v/>
      </c>
      <c r="BX47" s="53" t="str">
        <f>IF(ISERROR(HLOOKUP($A47,'Enter data here!'!$C$141:$CN$145,4,FALSE)),"",IF('Enter data here!'!$CP$142=0,"",IF(HLOOKUP($A47,'Enter data here!'!$C$141:$CN$145,4,FALSE)=0,"",(HLOOKUP($A47,'Enter data here!'!$C$141:$CN$145,4,FALSE)))))</f>
        <v/>
      </c>
      <c r="BY47" s="53" t="str">
        <f>IF(ISERROR(HLOOKUP($A47,'Enter data here!'!$C$146:$CN$150,4,FALSE)),"",IF('Enter data here!'!$CP$147=0,"",IF(HLOOKUP($A47,'Enter data here!'!$C$146:$CN$150,4,FALSE)=0,"",(HLOOKUP($A47,'Enter data here!'!$C$146:$CN$150,5,FALSE)))))</f>
        <v/>
      </c>
      <c r="BZ47" s="53" t="str">
        <f>IF(ISERROR(HLOOKUP($A47,'Enter data here!'!$C$146:$CN$150,4,FALSE)),"",IF('Enter data here!'!$CP$147=0,"",IF(HLOOKUP($A47,'Enter data here!'!$C$146:$CN$150,4,FALSE)=0,"",(HLOOKUP($A47,'Enter data here!'!$C$146:$CN$150,2,FALSE)))))</f>
        <v/>
      </c>
      <c r="CA47" s="53" t="str">
        <f>IF(ISERROR(HLOOKUP($A47,'Enter data here!'!$C$146:$CN$150,4,FALSE)),"",IF('Enter data here!'!$CP$147=0,"",IF(HLOOKUP($A47,'Enter data here!'!$C$146:$CN$150,4,FALSE)=0,"",(HLOOKUP($A47,'Enter data here!'!$C$146:$CN$150,4,FALSE)))))</f>
        <v/>
      </c>
      <c r="CB47" s="53" t="str">
        <f>IF(ISERROR(HLOOKUP($A47,'Enter data here!'!$C$151:$CN$155,4,FALSE)),"",IF('Enter data here!'!$CP$152=0,"",IF(HLOOKUP($A47,'Enter data here!'!$C$151:$CN$155,4,FALSE)=0,"",(HLOOKUP($A47,'Enter data here!'!$C$151:$CN$155,5,FALSE)))))</f>
        <v/>
      </c>
      <c r="CC47" s="53" t="str">
        <f>IF(ISERROR(HLOOKUP($A47,'Enter data here!'!$C$151:$CN$155,4,FALSE)),"",IF('Enter data here!'!$CP$152=0,"",IF(HLOOKUP($A47,'Enter data here!'!$C$151:$CN$155,4,FALSE)=0,"",(HLOOKUP($A47,'Enter data here!'!$C$151:$CN$155,2,FALSE)))))</f>
        <v/>
      </c>
      <c r="CD47" s="53" t="str">
        <f>IF(ISERROR(HLOOKUP($A47,'Enter data here!'!$C$151:$CN$155,4,FALSE)),"",IF('Enter data here!'!$CP$152=0,"",IF(HLOOKUP($A47,'Enter data here!'!$C$151:$CN$155,4,FALSE)=0,"",(HLOOKUP($A47,'Enter data here!'!$C$151:$CN$155,4,FALSE)))))</f>
        <v/>
      </c>
      <c r="CE47" s="53" t="str">
        <f>IF(ISERROR(HLOOKUP($A47,'Enter data here!'!$C$156:$CN$160,4,FALSE)),"",IF('Enter data here!'!$CP$157=0,"",IF(HLOOKUP($A47,'Enter data here!'!$C$156:$CN$160,4,FALSE)=0,"",(HLOOKUP($A47,'Enter data here!'!$C$156:$CN$160,5,FALSE)))))</f>
        <v/>
      </c>
      <c r="CF47" s="53" t="str">
        <f>IF(ISERROR(HLOOKUP($A47,'Enter data here!'!$C$156:$CN$160,4,FALSE)),"",IF('Enter data here!'!$CP$157=0,"",IF(HLOOKUP($A47,'Enter data here!'!$C$156:$CN$160,4,FALSE)=0,"",(HLOOKUP($A47,'Enter data here!'!$C$156:$CN$160,2,FALSE)))))</f>
        <v/>
      </c>
      <c r="CG47" s="53" t="str">
        <f>IF(ISERROR(HLOOKUP($A47,'Enter data here!'!$C$156:$CN$160,4,FALSE)),"",IF('Enter data here!'!$CP$157=0,"",IF(HLOOKUP($A47,'Enter data here!'!$C$156:$CN$160,4,FALSE)=0,"",(HLOOKUP($A47,'Enter data here!'!$C$156:$CN$160,4,FALSE)))))</f>
        <v/>
      </c>
      <c r="CH47" s="53" t="str">
        <f>IF(ISERROR(HLOOKUP($A47,'Enter data here!'!$C$161:$CN$165,4,FALSE)),"",IF('Enter data here!'!$CP$162=0,"",IF(HLOOKUP($A47,'Enter data here!'!$C$161:$CN$165,4,FALSE)=0,"",(HLOOKUP($A47,'Enter data here!'!$C$161:$CN$165,5,FALSE)))))</f>
        <v/>
      </c>
      <c r="CI47" s="53" t="str">
        <f>IF(ISERROR(HLOOKUP($A47,'Enter data here!'!$C$161:$CN$165,4,FALSE)),"",IF('Enter data here!'!$CP$162=0,"",IF(HLOOKUP($A47,'Enter data here!'!$C$161:$CN$165,4,FALSE)=0,"",(HLOOKUP($A47,'Enter data here!'!$C$161:$CN$165,2,FALSE)))))</f>
        <v/>
      </c>
      <c r="CJ47" s="53" t="str">
        <f>IF(ISERROR(HLOOKUP($A47,'Enter data here!'!$C$161:$CN$165,4,FALSE)),"",IF('Enter data here!'!$CP$162=0,"",IF(HLOOKUP($A47,'Enter data here!'!$C$161:$CN$165,4,FALSE)=0,"",(HLOOKUP($A47,'Enter data here!'!$C$161:$CN$165,4,FALSE)))))</f>
        <v/>
      </c>
      <c r="CK47" s="53" t="str">
        <f>IF(ISERROR(HLOOKUP($A47,'Enter data here!'!$C$166:$CN$170,4,FALSE)),"",IF('Enter data here!'!$CP$167=0,"",IF(HLOOKUP($A47,'Enter data here!'!$C$166:$CN$170,4,FALSE)=0,"",(HLOOKUP($A47,'Enter data here!'!$C$166:$CN$170,5,FALSE)))))</f>
        <v/>
      </c>
      <c r="CL47" s="53" t="str">
        <f>IF(ISERROR(HLOOKUP($A47,'Enter data here!'!$C$166:$CN$170,4,FALSE)),"",IF('Enter data here!'!$CP$167=0,"",IF(HLOOKUP($A47,'Enter data here!'!$C$166:$CN$170,4,FALSE)=0,"",(HLOOKUP($A47,'Enter data here!'!$C$166:$CN$170,2,FALSE)))))</f>
        <v/>
      </c>
      <c r="CM47" s="53" t="str">
        <f>IF(ISERROR(HLOOKUP($A47,'Enter data here!'!$C$166:$CN$170,4,FALSE)),"",IF('Enter data here!'!$CP$167=0,"",IF(HLOOKUP($A47,'Enter data here!'!$C$166:$CN$170,4,FALSE)=0,"",(HLOOKUP($A47,'Enter data here!'!$C$166:$CN$170,4,FALSE)))))</f>
        <v/>
      </c>
      <c r="CN47" s="53" t="str">
        <f>IF(ISERROR(HLOOKUP($A47,'Enter data here!'!$C$171:$CN$175,4,FALSE)),"",IF('Enter data here!'!$CP$172=0,"",IF(HLOOKUP($A47,'Enter data here!'!$C$171:$CN$175,4,FALSE)=0,"",(HLOOKUP($A47,'Enter data here!'!$C$171:$CN$175,5,FALSE)))))</f>
        <v/>
      </c>
      <c r="CO47" s="53" t="str">
        <f>IF(ISERROR(HLOOKUP($A47,'Enter data here!'!$C$171:$CN$175,4,FALSE)),"",IF('Enter data here!'!$CP$172=0,"",IF(HLOOKUP($A47,'Enter data here!'!$C$171:$CN$175,4,FALSE)=0,"",(HLOOKUP($A47,'Enter data here!'!$C$171:$CN$175,2,FALSE)))))</f>
        <v/>
      </c>
      <c r="CP47" s="53" t="str">
        <f>IF(ISERROR(HLOOKUP($A47,'Enter data here!'!$C$171:$CN$175,4,FALSE)),"",IF('Enter data here!'!$CP$172=0,"",IF(HLOOKUP($A47,'Enter data here!'!$C$171:$CN$175,4,FALSE)=0,"",(HLOOKUP($A47,'Enter data here!'!$C$171:$CN$175,4,FALSE)))))</f>
        <v/>
      </c>
      <c r="CQ47" s="53" t="str">
        <f>IF(ISERROR(HLOOKUP($A47,'Enter data here!'!$C$176:$CN$180,4,FALSE)),"",IF('Enter data here!'!$CP$177=0,"",IF(HLOOKUP($A47,'Enter data here!'!$C$176:$CN$180,4,FALSE)=0,"",(HLOOKUP($A47,'Enter data here!'!$C$176:$CN$180,5,FALSE)))))</f>
        <v/>
      </c>
      <c r="CR47" s="53" t="str">
        <f>IF(ISERROR(HLOOKUP($A47,'Enter data here!'!$C$176:$CN$180,4,FALSE)),"",IF('Enter data here!'!$CP$177=0,"",IF(HLOOKUP($A47,'Enter data here!'!$C$176:$CN$180,4,FALSE)=0,"",(HLOOKUP($A47,'Enter data here!'!$C$176:$CN$180,2,FALSE)))))</f>
        <v/>
      </c>
      <c r="CS47" s="53" t="str">
        <f>IF(ISERROR(HLOOKUP($A47,'Enter data here!'!$C$176:$CN$180,4,FALSE)),"",IF('Enter data here!'!$CP$177=0,"",IF(HLOOKUP($A47,'Enter data here!'!$C$176:$CN$180,4,FALSE)=0,"",(HLOOKUP($A47,'Enter data here!'!$C$176:$CN$180,4,FALSE)))))</f>
        <v/>
      </c>
      <c r="CT47" s="53" t="str">
        <f>IF(ISERROR(HLOOKUP($A47,'Enter data here!'!$C$181:$CN$185,4,FALSE)),"",IF('Enter data here!'!$CP$182=0,"",IF(HLOOKUP($A47,'Enter data here!'!$C$181:$CN$185,4,FALSE)=0,"",(HLOOKUP($A47,'Enter data here!'!$C$181:$CN$185,5,FALSE)))))</f>
        <v/>
      </c>
      <c r="CU47" s="53" t="str">
        <f>IF(ISERROR(HLOOKUP($A47,'Enter data here!'!$C$181:$CN$185,4,FALSE)),"",IF('Enter data here!'!$CP$182=0,"",IF(HLOOKUP($A47,'Enter data here!'!$C$181:$CN$185,4,FALSE)=0,"",(HLOOKUP($A47,'Enter data here!'!$C$181:$CN$185,2,FALSE)))))</f>
        <v/>
      </c>
      <c r="CV47" s="53" t="str">
        <f>IF(ISERROR(HLOOKUP($A47,'Enter data here!'!$C$181:$CN$185,4,FALSE)),"",IF('Enter data here!'!$CP$182=0,"",IF(HLOOKUP($A47,'Enter data here!'!$C$181:$CN$185,4,FALSE)=0,"",(HLOOKUP($A47,'Enter data here!'!$C$181:$CN$185,4,FALSE)))))</f>
        <v/>
      </c>
      <c r="CW47" s="53" t="str">
        <f>IF(ISERROR(HLOOKUP($A47,'Enter data here!'!$C$186:$CN$190,4,FALSE)),"",IF('Enter data here!'!$CP$187=0,"",IF(HLOOKUP($A47,'Enter data here!'!$C$186:$CN$190,4,FALSE)=0,"",(HLOOKUP($A47,'Enter data here!'!$C$186:$CN$190,5,FALSE)))))</f>
        <v/>
      </c>
      <c r="CX47" s="53" t="str">
        <f>IF(ISERROR(HLOOKUP($A47,'Enter data here!'!$C$186:$CN$190,4,FALSE)),"",IF('Enter data here!'!$CP$187=0,"",IF(HLOOKUP($A47,'Enter data here!'!$C$186:$CN$190,4,FALSE)=0,"",(HLOOKUP($A47,'Enter data here!'!$C$186:$CN$190,2,FALSE)))))</f>
        <v/>
      </c>
      <c r="CY47" s="53" t="str">
        <f>IF(ISERROR(HLOOKUP($A47,'Enter data here!'!$C$186:$CN$190,4,FALSE)),"",IF('Enter data here!'!$CP$187=0,"",IF(HLOOKUP($A47,'Enter data here!'!$C$186:$CN$190,4,FALSE)=0,"",(HLOOKUP($A47,'Enter data here!'!$C$186:$CN$190,4,FALSE)))))</f>
        <v/>
      </c>
      <c r="CZ47" s="53" t="str">
        <f>IF(ISERROR(HLOOKUP($A47,'Enter data here!'!$C$191:$CN$195,4,FALSE)),"",IF('Enter data here!'!$CP$192=0,"",IF(HLOOKUP($A47,'Enter data here!'!$C$191:$CN$195,4,FALSE)=0,"",(HLOOKUP($A47,'Enter data here!'!$C$191:$CN$195,5,FALSE)))))</f>
        <v/>
      </c>
      <c r="DA47" s="53" t="str">
        <f>IF(ISERROR(HLOOKUP($A47,'Enter data here!'!$C$191:$CN$195,4,FALSE)),"",IF('Enter data here!'!$CP$192=0,"",IF(HLOOKUP($A47,'Enter data here!'!$C$191:$CN$195,4,FALSE)=0,"",(HLOOKUP($A47,'Enter data here!'!$C$191:$CN$195,2,FALSE)))))</f>
        <v/>
      </c>
      <c r="DB47" s="53" t="str">
        <f>IF(ISERROR(HLOOKUP($A47,'Enter data here!'!$C$191:$CN$195,4,FALSE)),"",IF('Enter data here!'!$CP$192=0,"",IF(HLOOKUP($A47,'Enter data here!'!$C$191:$CN$195,4,FALSE)=0,"",(HLOOKUP($A47,'Enter data here!'!$C$191:$CN$195,4,FALSE)))))</f>
        <v/>
      </c>
      <c r="DC47" s="53" t="str">
        <f>IF(ISERROR(HLOOKUP($A47,'Enter data here!'!$C$196:$CN$200,4,FALSE)),"",IF('Enter data here!'!$CP$197=0,"",IF(HLOOKUP($A47,'Enter data here!'!$C$196:$CN$200,4,FALSE)=0,"",(HLOOKUP($A47,'Enter data here!'!$C$196:$CN$200,5,FALSE)))))</f>
        <v/>
      </c>
      <c r="DD47" s="53" t="str">
        <f>IF(ISERROR(HLOOKUP($A47,'Enter data here!'!$C$196:$CN$200,4,FALSE)),"",IF('Enter data here!'!$CP$197=0,"",IF(HLOOKUP($A47,'Enter data here!'!$C$196:$CN$200,4,FALSE)=0,"",(HLOOKUP($A47,'Enter data here!'!$C$196:$CN$200,2,FALSE)))))</f>
        <v/>
      </c>
      <c r="DE47" s="53" t="str">
        <f>IF(ISERROR(HLOOKUP($A47,'Enter data here!'!$C$196:$CN$200,4,FALSE)),"",IF('Enter data here!'!$CP$197=0,"",IF(HLOOKUP($A47,'Enter data here!'!$C$196:$CN$200,4,FALSE)=0,"",(HLOOKUP($A47,'Enter data here!'!$C$196:$CN$200,4,FALSE)))))</f>
        <v/>
      </c>
      <c r="DF47" s="53" t="str">
        <f>IF(ISERROR(HLOOKUP($A47,'Enter data here!'!$C$201:$CN$205,4,FALSE)),"",IF('Enter data here!'!$CP$202=0,"",IF(HLOOKUP($A47,'Enter data here!'!$C$201:$CN$205,4,FALSE)=0,"",(HLOOKUP($A47,'Enter data here!'!$C$201:$CN$205,5,FALSE)))))</f>
        <v/>
      </c>
      <c r="DG47" s="53" t="str">
        <f>IF(ISERROR(HLOOKUP($A47,'Enter data here!'!$C$201:$CN$205,4,FALSE)),"",IF('Enter data here!'!$CP$202=0,"",IF(HLOOKUP($A47,'Enter data here!'!$C$201:$CN$205,4,FALSE)=0,"",(HLOOKUP($A47,'Enter data here!'!$C$201:$CN$205,2,FALSE)))))</f>
        <v/>
      </c>
      <c r="DH47" s="53" t="str">
        <f>IF(ISERROR(HLOOKUP($A47,'Enter data here!'!$C$201:$CN$205,4,FALSE)),"",IF('Enter data here!'!$CP$202=0,"",IF(HLOOKUP($A47,'Enter data here!'!$C$201:$CN$205,4,FALSE)=0,"",(HLOOKUP($A47,'Enter data here!'!$C$201:$CN$205,4,FALSE)))))</f>
        <v/>
      </c>
      <c r="DI47" s="53" t="str">
        <f>IF(ISERROR(HLOOKUP($A47,'Enter data here!'!$C$206:$CN$210,4,FALSE)),"",IF('Enter data here!'!$CP$207=0,"",IF(HLOOKUP($A47,'Enter data here!'!$C$206:$CN$210,4,FALSE)=0,"",(HLOOKUP($A47,'Enter data here!'!$C$206:$CN$210,5,FALSE)))))</f>
        <v/>
      </c>
      <c r="DJ47" s="53" t="str">
        <f>IF(ISERROR(HLOOKUP($A47,'Enter data here!'!$C$206:$CN$210,4,FALSE)),"",IF('Enter data here!'!$CP$207=0,"",IF(HLOOKUP($A47,'Enter data here!'!$C$206:$CN$210,4,FALSE)=0,"",(HLOOKUP($A47,'Enter data here!'!$C$206:$CN$210,2,FALSE)))))</f>
        <v/>
      </c>
      <c r="DK47" s="53" t="str">
        <f>IF(ISERROR(HLOOKUP($A47,'Enter data here!'!$C$206:$CN$210,4,FALSE)),"",IF('Enter data here!'!$CP$207=0,"",IF(HLOOKUP($A47,'Enter data here!'!$C$206:$CN$210,4,FALSE)=0,"",(HLOOKUP($A47,'Enter data here!'!$C$206:$CN$210,4,FALSE)))))</f>
        <v/>
      </c>
      <c r="DL47" s="53" t="str">
        <f>IF(ISERROR(HLOOKUP($A47,'Enter data here!'!$C$211:$CN$215,4,FALSE)),"",IF('Enter data here!'!$CP$212=0,"",IF(HLOOKUP($A47,'Enter data here!'!$C$211:$CN$215,4,FALSE)=0,"",(HLOOKUP($A47,'Enter data here!'!$C$211:$CN$215,5,FALSE)))))</f>
        <v/>
      </c>
      <c r="DM47" s="53" t="str">
        <f>IF(ISERROR(HLOOKUP($A47,'Enter data here!'!$C$211:$CN$215,4,FALSE)),"",IF('Enter data here!'!$CP$212=0,"",IF(HLOOKUP($A47,'Enter data here!'!$C$211:$CN$215,4,FALSE)=0,"",(HLOOKUP($A47,'Enter data here!'!$C$211:$CN$215,2,FALSE)))))</f>
        <v/>
      </c>
      <c r="DN47" s="53" t="str">
        <f>IF(ISERROR(HLOOKUP($A47,'Enter data here!'!$C$211:$CN$215,4,FALSE)),"",IF('Enter data here!'!$CP$212=0,"",IF(HLOOKUP($A47,'Enter data here!'!$C$211:$CN$215,4,FALSE)=0,"",(HLOOKUP($A47,'Enter data here!'!$C$211:$CN$215,4,FALSE)))))</f>
        <v/>
      </c>
      <c r="DO47" s="53" t="str">
        <f>IF(ISERROR(HLOOKUP($A47,'Enter data here!'!$C$216:$CN$220,4,FALSE)),"",IF('Enter data here!'!$CP$217=0,"",IF(HLOOKUP($A47,'Enter data here!'!$C$216:$CN$220,4,FALSE)=0,"",(HLOOKUP($A47,'Enter data here!'!$C$216:$CN$220,5,FALSE)))))</f>
        <v/>
      </c>
      <c r="DP47" s="53" t="str">
        <f>IF(ISERROR(HLOOKUP($A47,'Enter data here!'!$C$216:$CN$220,4,FALSE)),"",IF('Enter data here!'!$CP$217=0,"",IF(HLOOKUP($A47,'Enter data here!'!$C$216:$CN$220,4,FALSE)=0,"",(HLOOKUP($A47,'Enter data here!'!$C$216:$CN$220,2,FALSE)))))</f>
        <v/>
      </c>
      <c r="DQ47" s="53" t="str">
        <f>IF(ISERROR(HLOOKUP($A47,'Enter data here!'!$C$216:$CN$220,4,FALSE)),"",IF('Enter data here!'!$CP$217=0,"",IF(HLOOKUP($A47,'Enter data here!'!$C$216:$CN$220,4,FALSE)=0,"",(HLOOKUP($A47,'Enter data here!'!$C$216:$CN$220,4,FALSE)))))</f>
        <v/>
      </c>
      <c r="DR47" s="53" t="str">
        <f>IF(ISERROR(HLOOKUP($A47,'Enter data here!'!$C$221:$CN$225,4,FALSE)),"",IF('Enter data here!'!$CP$222=0,"",IF(HLOOKUP($A47,'Enter data here!'!$C$221:$CN$225,4,FALSE)=0,"",(HLOOKUP($A47,'Enter data here!'!$C$221:$CN$225,5,FALSE)))))</f>
        <v/>
      </c>
      <c r="DS47" s="53" t="str">
        <f>IF(ISERROR(HLOOKUP($A47,'Enter data here!'!$C$221:$CN$225,4,FALSE)),"",IF('Enter data here!'!$CP$222=0,"",IF(HLOOKUP($A47,'Enter data here!'!$C$221:$CN$225,4,FALSE)=0,"",(HLOOKUP($A47,'Enter data here!'!$C$221:$CN$225,2,FALSE)))))</f>
        <v/>
      </c>
      <c r="DT47" s="53" t="str">
        <f>IF(ISERROR(HLOOKUP($A47,'Enter data here!'!$C$221:$CN$225,4,FALSE)),"",IF('Enter data here!'!$CP$222=0,"",IF(HLOOKUP($A47,'Enter data here!'!$C$221:$CN$225,4,FALSE)=0,"",(HLOOKUP($A47,'Enter data here!'!$C$221:$CN$225,4,FALSE)))))</f>
        <v/>
      </c>
    </row>
    <row r="48" spans="1:124">
      <c r="A48" s="13">
        <v>39</v>
      </c>
      <c r="B48" s="43" t="str">
        <f>IF(ISERROR(HLOOKUP($A48,'Enter data here!'!$C$21:$CN$25,4,FALSE)),"",IF('Enter data here!'!$CP$22=0,"",IF(HLOOKUP($A48,'Enter data here!'!$C$21:$CN$25,4,FALSE)=0,"",(HLOOKUP($A48,'Enter data here!'!$C$21:$CN$25,5,FALSE)))))</f>
        <v/>
      </c>
      <c r="C48" s="43" t="str">
        <f>IF(ISERROR(HLOOKUP($A48,'Enter data here!'!$C$21:$CN$25,4,FALSE)),"",IF('Enter data here!'!$CP$22=0,"",IF(HLOOKUP($A48,'Enter data here!'!$C$21:$CN$25,4,FALSE)=0,"",(HLOOKUP($A48,'Enter data here!'!$C$21:$CN$25,2,FALSE)))))</f>
        <v/>
      </c>
      <c r="D48" s="43" t="str">
        <f>IF(ISERROR(HLOOKUP($A48,'Enter data here!'!$C$21:$CN$25,4,FALSE)),"",IF('Enter data here!'!$CP$22=0,"",IF(HLOOKUP($A48,'Enter data here!'!$C$21:$CN$25,4,FALSE)=0,"",(HLOOKUP($A48,'Enter data here!'!$C$21:$CN$25,4,FALSE)))))</f>
        <v/>
      </c>
      <c r="E48" s="43" t="str">
        <f ca="1">IF(ISERROR(HLOOKUP($A48,'Enter data here!'!$C$26:$CN$30,4,FALSE)),"",IF('Enter data here!'!$CP$27=0,"",IF(HLOOKUP($A48,'Enter data here!'!$C$26:$CN$30,4,FALSE)=0,"",(HLOOKUP($A48,'Enter data here!'!$C$26:$CN$30,5,FALSE)))))</f>
        <v>Mike Evans</v>
      </c>
      <c r="F48" s="43">
        <f ca="1">IF(ISERROR(HLOOKUP($A48,'Enter data here!'!$C$26:$CN$30,4,FALSE)),"",IF('Enter data here!'!$CP$27=0,"",IF(HLOOKUP($A48,'Enter data here!'!$C$26:$CN$30,4,FALSE)=0,"",(HLOOKUP($A48,'Enter data here!'!$C$26:$CN$30,2,FALSE)))))</f>
        <v>53.18</v>
      </c>
      <c r="G48" s="43">
        <f ca="1">IF(ISERROR(HLOOKUP($A48,'Enter data here!'!$C$26:$CN$30,4,FALSE)),"",IF('Enter data here!'!$CP$27=0,"",IF(HLOOKUP($A48,'Enter data here!'!$C$26:$CN$30,4,FALSE)=0,"",(HLOOKUP($A48,'Enter data here!'!$C$26:$CN$30,4,FALSE)))))</f>
        <v>700.82737871380073</v>
      </c>
      <c r="H48" s="43" t="str">
        <f ca="1">IF(ISERROR(HLOOKUP($A48,'Enter data here!'!$C$31:$CN$35,4,FALSE)),"",IF('Enter data here!'!$CP$32=0,"",IF(HLOOKUP($A48,'Enter data here!'!$C$31:$CN$35,4,FALSE)=0,"",(HLOOKUP($A48,'Enter data here!'!$C$31:$CN$35,5,FALSE)))))</f>
        <v>Robert Hermans</v>
      </c>
      <c r="I48" s="43">
        <f ca="1">IF(ISERROR(HLOOKUP($A48,'Enter data here!'!$C$31:$CN$35,4,FALSE)),"",IF('Enter data here!'!$CP$32=0,"",IF(HLOOKUP($A48,'Enter data here!'!$C$31:$CN$35,4,FALSE)=0,"",(HLOOKUP($A48,'Enter data here!'!$C$31:$CN$35,2,FALSE)))))</f>
        <v>62.51</v>
      </c>
      <c r="J48" s="43">
        <f ca="1">IF(ISERROR(HLOOKUP($A48,'Enter data here!'!$C$31:$CN$35,4,FALSE)),"",IF('Enter data here!'!$CP$32=0,"",IF(HLOOKUP($A48,'Enter data here!'!$C$31:$CN$35,4,FALSE)=0,"",(HLOOKUP($A48,'Enter data here!'!$C$31:$CN$35,4,FALSE)))))</f>
        <v>582.78675411933625</v>
      </c>
      <c r="K48" s="43" t="str">
        <f ca="1">IF(ISERROR(HLOOKUP($A48,'Enter data here!'!$C$36:$CN$40,4,FALSE)),"",IF('Enter data here!'!$CP$37=0,"",IF(HLOOKUP($A48,'Enter data here!'!$C$36:$CN$40,4,FALSE)=0,"",(HLOOKUP($A48,'Enter data here!'!$C$36:$CN$40,5,FALSE)))))</f>
        <v>Robert Ryan</v>
      </c>
      <c r="L48" s="43" t="str">
        <f ca="1">IF(ISERROR(HLOOKUP($A48,'Enter data here!'!$C$36:$CN$40,4,FALSE)),"",IF('Enter data here!'!$CP$37=0,"",IF(HLOOKUP($A48,'Enter data here!'!$C$36:$CN$40,4,FALSE)=0,"",(HLOOKUP($A48,'Enter data here!'!$C$36:$CN$40,2,FALSE)))))</f>
        <v>dnf</v>
      </c>
      <c r="M48" s="43">
        <f ca="1">IF(ISERROR(HLOOKUP($A48,'Enter data here!'!$C$36:$CN$40,4,FALSE)),"",IF('Enter data here!'!$CP$37=0,"",IF(HLOOKUP($A48,'Enter data here!'!$C$36:$CN$40,4,FALSE)=0,"",(HLOOKUP($A48,'Enter data here!'!$C$36:$CN$40,4,FALSE)))))</f>
        <v>8.6685363927005278E-13</v>
      </c>
      <c r="N48" s="43" t="str">
        <f ca="1">IF(ISERROR(HLOOKUP($A48,'Enter data here!'!$C$41:$CN$45,4,FALSE)),"",IF('Enter data here!'!$CP$42=0,"",IF(HLOOKUP($A48,'Enter data here!'!$C$41:$CN$45,4,FALSE)=0,"",(HLOOKUP($A48,'Enter data here!'!$C$41:$CN$45,5,FALSE)))))</f>
        <v>Pete Burgess</v>
      </c>
      <c r="O48" s="43">
        <f ca="1">IF(ISERROR(HLOOKUP($A48,'Enter data here!'!$C$41:$CN$45,4,FALSE)),"",IF('Enter data here!'!$CP$42=0,"",IF(HLOOKUP($A48,'Enter data here!'!$C$41:$CN$45,4,FALSE)=0,"",(HLOOKUP($A48,'Enter data here!'!$C$41:$CN$45,2,FALSE)))))</f>
        <v>57.76</v>
      </c>
      <c r="P48" s="43">
        <f ca="1">IF(ISERROR(HLOOKUP($A48,'Enter data here!'!$C$41:$CN$45,4,FALSE)),"",IF('Enter data here!'!$CP$42=0,"",IF(HLOOKUP($A48,'Enter data here!'!$C$41:$CN$45,4,FALSE)=0,"",(HLOOKUP($A48,'Enter data here!'!$C$41:$CN$45,4,FALSE)))))</f>
        <v>647.50692520774862</v>
      </c>
      <c r="Q48" s="43" t="str">
        <f ca="1">IF(ISERROR(HLOOKUP($A48,'Enter data here!'!$C$46:$CN$50,4,FALSE)),"",IF('Enter data here!'!$CP$47=0,"",IF(HLOOKUP($A48,'Enter data here!'!$C$46:$CN$50,4,FALSE)=0,"",(HLOOKUP($A48,'Enter data here!'!$C$46:$CN$50,5,FALSE)))))</f>
        <v>Ulrich Duttenhofer</v>
      </c>
      <c r="R48" s="43">
        <f ca="1">IF(ISERROR(HLOOKUP($A48,'Enter data here!'!$C$46:$CN$50,4,FALSE)),"",IF('Enter data here!'!$CP$47=0,"",IF(HLOOKUP($A48,'Enter data here!'!$C$46:$CN$50,4,FALSE)=0,"",(HLOOKUP($A48,'Enter data here!'!$C$46:$CN$50,2,FALSE)))))</f>
        <v>59.26</v>
      </c>
      <c r="S48" s="43">
        <f ca="1">IF(ISERROR(HLOOKUP($A48,'Enter data here!'!$C$46:$CN$50,4,FALSE)),"",IF('Enter data here!'!$CP$47=0,"",IF(HLOOKUP($A48,'Enter data here!'!$C$46:$CN$50,4,FALSE)=0,"",(HLOOKUP($A48,'Enter data here!'!$C$46:$CN$50,4,FALSE)))))</f>
        <v>661.49173135334718</v>
      </c>
      <c r="T48" s="43" t="str">
        <f ca="1">IF(ISERROR(HLOOKUP($A48,'Enter data here!'!$C$51:$CN$55,4,FALSE)),"",IF('Enter data here!'!$CP$52=0,"",IF(HLOOKUP($A48,'Enter data here!'!$C$51:$CN$55,4,FALSE)=0,"",(HLOOKUP($A48,'Enter data here!'!$C$51:$CN$55,5,FALSE)))))</f>
        <v>Mick Walsh</v>
      </c>
      <c r="U48" s="43">
        <f ca="1">IF(ISERROR(HLOOKUP($A48,'Enter data here!'!$C$51:$CN$55,4,FALSE)),"",IF('Enter data here!'!$CP$52=0,"",IF(HLOOKUP($A48,'Enter data here!'!$C$51:$CN$55,4,FALSE)=0,"",(HLOOKUP($A48,'Enter data here!'!$C$51:$CN$55,2,FALSE)))))</f>
        <v>63.33</v>
      </c>
      <c r="V48" s="43">
        <f ca="1">IF(ISERROR(HLOOKUP($A48,'Enter data here!'!$C$51:$CN$55,4,FALSE)),"",IF('Enter data here!'!$CP$52=0,"",IF(HLOOKUP($A48,'Enter data here!'!$C$51:$CN$55,4,FALSE)=0,"",(HLOOKUP($A48,'Enter data here!'!$C$51:$CN$55,4,FALSE)))))</f>
        <v>602.55802936996463</v>
      </c>
      <c r="W48" s="43" t="str">
        <f ca="1">IF(ISERROR(HLOOKUP($A48,'Enter data here!'!$C$56:$CN$60,4,FALSE)),"",IF('Enter data here!'!$CP$57=0,"",IF(HLOOKUP($A48,'Enter data here!'!$C$56:$CN$60,4,FALSE)=0,"",(HLOOKUP($A48,'Enter data here!'!$C$56:$CN$60,5,FALSE)))))</f>
        <v>Frank Hulton </v>
      </c>
      <c r="X48" s="43" t="str">
        <f ca="1">IF(ISERROR(HLOOKUP($A48,'Enter data here!'!$C$56:$CN$60,4,FALSE)),"",IF('Enter data here!'!$CP$57=0,"",IF(HLOOKUP($A48,'Enter data here!'!$C$56:$CN$60,4,FALSE)=0,"",(HLOOKUP($A48,'Enter data here!'!$C$56:$CN$60,2,FALSE)))))</f>
        <v>dnf</v>
      </c>
      <c r="Y48" s="43">
        <f ca="1">IF(ISERROR(HLOOKUP($A48,'Enter data here!'!$C$56:$CN$60,4,FALSE)),"",IF('Enter data here!'!$CP$57=0,"",IF(HLOOKUP($A48,'Enter data here!'!$C$56:$CN$60,4,FALSE)=0,"",(HLOOKUP($A48,'Enter data here!'!$C$56:$CN$60,4,FALSE)))))</f>
        <v>7.260013894819686E-13</v>
      </c>
      <c r="Z48" s="43" t="str">
        <f>IF(ISERROR(HLOOKUP($A48,'Enter data here!'!$C$61:$CN$65,4,FALSE)),"",IF('Enter data here!'!$CP$62=0,"",IF(HLOOKUP($A48,'Enter data here!'!$C$61:$CN$65,4,FALSE)=0,"",(HLOOKUP($A48,'Enter data here!'!$C$61:$CN$65,5,FALSE)))))</f>
        <v/>
      </c>
      <c r="AA48" s="43" t="str">
        <f>IF(ISERROR(HLOOKUP($A48,'Enter data here!'!$C$61:$CN$65,4,FALSE)),"",IF('Enter data here!'!$CP$62=0,"",IF(HLOOKUP($A48,'Enter data here!'!$C$61:$CN$65,4,FALSE)=0,"",(HLOOKUP($A48,'Enter data here!'!$C$61:$CN$65,2,FALSE)))))</f>
        <v/>
      </c>
      <c r="AB48" s="43" t="str">
        <f>IF(ISERROR(HLOOKUP($A48,'Enter data here!'!$C$61:$CN$65,4,FALSE)),"",IF('Enter data here!'!$CP$62=0,"",IF(HLOOKUP($A48,'Enter data here!'!$C$61:$CN$65,4,FALSE)=0,"",(HLOOKUP($A48,'Enter data here!'!$C$61:$CN$65,4,FALSE)))))</f>
        <v/>
      </c>
      <c r="AC48" s="43" t="str">
        <f>IF(ISERROR(HLOOKUP($A48,'Enter data here!'!$C$66:$CN$70,4,FALSE)),"",IF('Enter data here!'!$CP$67=0,"",IF(HLOOKUP($A48,'Enter data here!'!$C$66:$CN$70,4,FALSE)=0,"",(HLOOKUP($A48,'Enter data here!'!$C$66:$CN$70,5,FALSE)))))</f>
        <v/>
      </c>
      <c r="AD48" s="43" t="str">
        <f>IF(ISERROR(HLOOKUP($A48,'Enter data here!'!$C$66:$CN$70,4,FALSE)),"",IF('Enter data here!'!$CP$67=0,"",IF(HLOOKUP($A48,'Enter data here!'!$C$66:$CN$70,4,FALSE)=0,"",(HLOOKUP($A48,'Enter data here!'!$C$66:$CN$70,2,FALSE)))))</f>
        <v/>
      </c>
      <c r="AE48" s="43" t="str">
        <f>IF(ISERROR(HLOOKUP($A48,'Enter data here!'!$C$66:$CN$70,4,FALSE)),"",IF('Enter data here!'!$CP$67=0,"",IF(HLOOKUP($A48,'Enter data here!'!$C$66:$CN$70,4,FALSE)=0,"",(HLOOKUP($A48,'Enter data here!'!$C$66:$CN$70,4,FALSE)))))</f>
        <v/>
      </c>
      <c r="AF48" s="43" t="str">
        <f>IF(ISERROR(HLOOKUP($A48,'Enter data here!'!$C$71:$CN$75,4,FALSE)),"",IF('Enter data here!'!$CP$72=0,"",IF(HLOOKUP($A48,'Enter data here!'!$C$71:$CN$75,4,FALSE)=0,"",(HLOOKUP($A48,'Enter data here!'!$C$71:$CN$75,5,FALSE)))))</f>
        <v/>
      </c>
      <c r="AG48" s="43" t="str">
        <f>IF(ISERROR(HLOOKUP($A48,'Enter data here!'!$C$71:$CN$75,4,FALSE)),"",IF('Enter data here!'!$CP$72=0,"",IF(HLOOKUP($A48,'Enter data here!'!$C$71:$CN$75,4,FALSE)=0,"",(HLOOKUP($A48,'Enter data here!'!$C$71:$CN$75,2,FALSE)))))</f>
        <v/>
      </c>
      <c r="AH48" s="43" t="str">
        <f>IF(ISERROR(HLOOKUP($A48,'Enter data here!'!$C$71:$CN$75,4,FALSE)),"",IF('Enter data here!'!$CP$72=0,"",IF(HLOOKUP($A48,'Enter data here!'!$C$71:$CN$75,4,FALSE)=0,"",(HLOOKUP($A48,'Enter data here!'!$C$71:$CN$75,4,FALSE)))))</f>
        <v/>
      </c>
      <c r="AI48" s="43" t="str">
        <f>IF(ISERROR(HLOOKUP($A48,'Enter data here!'!$C$76:$CN$80,4,FALSE)),"",IF('Enter data here!'!$CP$77=0,"",IF(HLOOKUP($A48,'Enter data here!'!$C$76:$CN$80,4,FALSE)=0,"",(HLOOKUP($A48,'Enter data here!'!$C$76:$CN$80,5,FALSE)))))</f>
        <v/>
      </c>
      <c r="AJ48" s="43" t="str">
        <f>IF(ISERROR(HLOOKUP($A48,'Enter data here!'!$C$76:$CN$80,4,FALSE)),"",IF('Enter data here!'!$CP$77=0,"",IF(HLOOKUP($A48,'Enter data here!'!$C$76:$CN$80,4,FALSE)=0,"",(HLOOKUP($A48,'Enter data here!'!$C$76:$CN$80,2,FALSE)))))</f>
        <v/>
      </c>
      <c r="AK48" s="43" t="str">
        <f>IF(ISERROR(HLOOKUP($A48,'Enter data here!'!$C$76:$CN$80,4,FALSE)),"",IF('Enter data here!'!$CP$77=0,"",IF(HLOOKUP($A48,'Enter data here!'!$C$76:$CN$80,4,FALSE)=0,"",(HLOOKUP($A48,'Enter data here!'!$C$76:$CN$80,4,FALSE)))))</f>
        <v/>
      </c>
      <c r="AL48" s="43" t="str">
        <f>IF(ISERROR(HLOOKUP($A48,'Enter data here!'!$C$81:$CN$85,4,FALSE)),"",IF('Enter data here!'!$CP$82=0,"",IF(HLOOKUP($A48,'Enter data here!'!$C$81:$CN$85,4,FALSE)=0,"",(HLOOKUP($A48,'Enter data here!'!$C$81:$CN$85,5,FALSE)))))</f>
        <v/>
      </c>
      <c r="AM48" s="43" t="str">
        <f>IF(ISERROR(HLOOKUP($A48,'Enter data here!'!$C$81:$CN$85,4,FALSE)),"",IF('Enter data here!'!$CP$82=0,"",IF(HLOOKUP($A48,'Enter data here!'!$C$81:$CN$85,4,FALSE)=0,"",(HLOOKUP($A48,'Enter data here!'!$C$81:$CN$85,2,FALSE)))))</f>
        <v/>
      </c>
      <c r="AN48" s="43" t="str">
        <f>IF(ISERROR(HLOOKUP($A48,'Enter data here!'!$C$81:$CN$85,4,FALSE)),"",IF('Enter data here!'!$CP$82=0,"",IF(HLOOKUP($A48,'Enter data here!'!$C$81:$CN$85,4,FALSE)=0,"",(HLOOKUP($A48,'Enter data here!'!$C$81:$CN$85,4,FALSE)))))</f>
        <v/>
      </c>
      <c r="AO48" s="43" t="str">
        <f>IF(ISERROR(HLOOKUP($A48,'Enter data here!'!$C$86:$CN$90,4,FALSE)),"",IF('Enter data here!'!$CP$87=0,"",IF(HLOOKUP($A48,'Enter data here!'!$C$86:$CN$90,4,FALSE)=0,"",(HLOOKUP($A48,'Enter data here!'!$C$86:$CN$90,5,FALSE)))))</f>
        <v/>
      </c>
      <c r="AP48" s="43" t="str">
        <f>IF(ISERROR(HLOOKUP($A48,'Enter data here!'!$C$86:$CN$90,4,FALSE)),"",IF('Enter data here!'!$CP$87=0,"",IF(HLOOKUP($A48,'Enter data here!'!$C$86:$CN$90,4,FALSE)=0,"",(HLOOKUP($A48,'Enter data here!'!$C$86:$CN$90,2,FALSE)))))</f>
        <v/>
      </c>
      <c r="AQ48" s="43" t="str">
        <f>IF(ISERROR(HLOOKUP($A48,'Enter data here!'!$C$86:$CN$90,4,FALSE)),"",IF('Enter data here!'!$CP$87=0,"",IF(HLOOKUP($A48,'Enter data here!'!$C$86:$CN$90,4,FALSE)=0,"",(HLOOKUP($A48,'Enter data here!'!$C$86:$CN$90,4,FALSE)))))</f>
        <v/>
      </c>
      <c r="AR48" s="43" t="str">
        <f>IF(ISERROR(HLOOKUP($A48,'Enter data here!'!$C$91:$CN$95,4,FALSE)),"",IF('Enter data here!'!$CP$92=0,"",IF(HLOOKUP($A48,'Enter data here!'!$C$91:$CN$95,4,FALSE)=0,"",(HLOOKUP($A48,'Enter data here!'!$C$91:$CN$95,5,FALSE)))))</f>
        <v/>
      </c>
      <c r="AS48" s="43" t="str">
        <f>IF(ISERROR(HLOOKUP($A48,'Enter data here!'!$C$91:$CN$95,4,FALSE)),"",IF('Enter data here!'!$CP$92=0,"",IF(HLOOKUP($A48,'Enter data here!'!$C$91:$CN$95,4,FALSE)=0,"",(HLOOKUP($A48,'Enter data here!'!$C$91:$CN$95,2,FALSE)))))</f>
        <v/>
      </c>
      <c r="AT48" s="43" t="str">
        <f>IF(ISERROR(HLOOKUP($A48,'Enter data here!'!$C$91:$CN$95,4,FALSE)),"",IF('Enter data here!'!$CP$92=0,"",IF(HLOOKUP($A48,'Enter data here!'!$C$91:$CN$95,4,FALSE)=0,"",(HLOOKUP($A48,'Enter data here!'!$C$91:$CN$95,4,FALSE)))))</f>
        <v/>
      </c>
      <c r="AU48" s="43" t="str">
        <f>IF(ISERROR(HLOOKUP($A48,'Enter data here!'!$C$96:$CN$100,4,FALSE)),"",IF('Enter data here!'!$CP$97=0,"",IF(HLOOKUP($A48,'Enter data here!'!$C$96:$CN$100,4,FALSE)=0,"",(HLOOKUP($A48,'Enter data here!'!$C$96:$CN$100,5,FALSE)))))</f>
        <v/>
      </c>
      <c r="AV48" s="43" t="str">
        <f>IF(ISERROR(HLOOKUP($A48,'Enter data here!'!$C$96:$CN$100,4,FALSE)),"",IF('Enter data here!'!$CP$97=0,"",IF(HLOOKUP($A48,'Enter data here!'!$C$96:$CN$100,4,FALSE)=0,"",(HLOOKUP($A48,'Enter data here!'!$C$96:$CN$100,2,FALSE)))))</f>
        <v/>
      </c>
      <c r="AW48" s="43" t="str">
        <f>IF(ISERROR(HLOOKUP($A48,'Enter data here!'!$C$96:$CN$100,4,FALSE)),"",IF('Enter data here!'!$CP$97=0,"",IF(HLOOKUP($A48,'Enter data here!'!$C$96:$CN$100,4,FALSE)=0,"",(HLOOKUP($A48,'Enter data here!'!$C$96:$CN$100,4,FALSE)))))</f>
        <v/>
      </c>
      <c r="AX48" s="43" t="str">
        <f>IF(ISERROR(HLOOKUP($A48,'Enter data here!'!$C$101:$CN$105,4,FALSE)),"",IF('Enter data here!'!$CP$102=0,"",IF(HLOOKUP($A48,'Enter data here!'!$C$101:$CN$105,4,FALSE)=0,"",(HLOOKUP($A48,'Enter data here!'!$C$101:$CN$105,5,FALSE)))))</f>
        <v/>
      </c>
      <c r="AY48" s="43" t="str">
        <f>IF(ISERROR(HLOOKUP($A48,'Enter data here!'!$C$101:$CN$105,4,FALSE)),"",IF('Enter data here!'!$CP$102=0,"",IF(HLOOKUP($A48,'Enter data here!'!$C$101:$CN$105,4,FALSE)=0,"",(HLOOKUP($A48,'Enter data here!'!$C$101:$CN$105,2,FALSE)))))</f>
        <v/>
      </c>
      <c r="AZ48" s="43" t="str">
        <f>IF(ISERROR(HLOOKUP($A48,'Enter data here!'!$C$101:$CN$105,4,FALSE)),"",IF('Enter data here!'!$CP$102=0,"",IF(HLOOKUP($A48,'Enter data here!'!$C$101:$CN$105,4,FALSE)=0,"",(HLOOKUP($A48,'Enter data here!'!$C$101:$CN$105,4,FALSE)))))</f>
        <v/>
      </c>
      <c r="BA48" s="43" t="str">
        <f>IF(ISERROR(HLOOKUP($A48,'Enter data here!'!$C$106:$CN$110,4,FALSE)),"",IF('Enter data here!'!$CP$107=0,"",IF(HLOOKUP($A48,'Enter data here!'!$C$106:$CN$110,4,FALSE)=0,"",(HLOOKUP($A48,'Enter data here!'!$C$106:$CN$110,5,FALSE)))))</f>
        <v/>
      </c>
      <c r="BB48" s="43" t="str">
        <f>IF(ISERROR(HLOOKUP($A48,'Enter data here!'!$C$106:$CN$110,4,FALSE)),"",IF('Enter data here!'!$CP$107=0,"",IF(HLOOKUP($A48,'Enter data here!'!$C$106:$CN$110,4,FALSE)=0,"",(HLOOKUP($A48,'Enter data here!'!$C$106:$CN$110,2,FALSE)))))</f>
        <v/>
      </c>
      <c r="BC48" s="43" t="str">
        <f>IF(ISERROR(HLOOKUP($A48,'Enter data here!'!$C$106:$CN$110,4,FALSE)),"",IF('Enter data here!'!$CP$107=0,"",IF(HLOOKUP($A48,'Enter data here!'!$C$106:$CN$110,4,FALSE)=0,"",(HLOOKUP($A48,'Enter data here!'!$C$106:$CN$110,4,FALSE)))))</f>
        <v/>
      </c>
      <c r="BD48" s="43" t="str">
        <f>IF(ISERROR(HLOOKUP($A48,'Enter data here!'!$C$111:$CN$115,4,FALSE)),"",IF('Enter data here!'!$CP$112=0,"",IF(HLOOKUP($A48,'Enter data here!'!$C$111:$CN$115,4,FALSE)=0,"",(HLOOKUP($A48,'Enter data here!'!$C$111:$CN$115,5,FALSE)))))</f>
        <v/>
      </c>
      <c r="BE48" s="43" t="str">
        <f>IF(ISERROR(HLOOKUP($A48,'Enter data here!'!$C$111:$CN$115,4,FALSE)),"",IF('Enter data here!'!$CP$112=0,"",IF(HLOOKUP($A48,'Enter data here!'!$C$111:$CN$115,4,FALSE)=0,"",(HLOOKUP($A48,'Enter data here!'!$C$111:$CN$115,2,FALSE)))))</f>
        <v/>
      </c>
      <c r="BF48" s="43" t="str">
        <f>IF(ISERROR(HLOOKUP($A48,'Enter data here!'!$C$111:$CN$115,4,FALSE)),"",IF('Enter data here!'!$CP$112=0,"",IF(HLOOKUP($A48,'Enter data here!'!$C$111:$CN$115,4,FALSE)=0,"",(HLOOKUP($A48,'Enter data here!'!$C$111:$CN$115,4,FALSE)))))</f>
        <v/>
      </c>
      <c r="BG48" s="43" t="str">
        <f>IF(ISERROR(HLOOKUP($A48,'Enter data here!'!$C$116:$CN$120,4,FALSE)),"",IF('Enter data here!'!$CP$117=0,"",IF(HLOOKUP($A48,'Enter data here!'!$C$116:$CN$120,4,FALSE)=0,"",(HLOOKUP($A48,'Enter data here!'!$C$116:$CN$120,5,FALSE)))))</f>
        <v/>
      </c>
      <c r="BH48" s="53" t="str">
        <f>IF(ISERROR(HLOOKUP($A48,'Enter data here!'!$C$116:$CN$120,4,FALSE)),"",IF('Enter data here!'!$CP$117=0,"",IF(HLOOKUP($A48,'Enter data here!'!$C$116:$CN$120,4,FALSE)=0,"",(HLOOKUP($A48,'Enter data here!'!$C$116:$CN$120,2,FALSE)))))</f>
        <v/>
      </c>
      <c r="BI48" s="53" t="str">
        <f>IF(ISERROR(HLOOKUP($A48,'Enter data here!'!$C$116:$CN$120,4,FALSE)),"",IF('Enter data here!'!$CP$117=0,"",IF(HLOOKUP($A48,'Enter data here!'!$C$116:$CN$120,4,FALSE)=0,"",(HLOOKUP($A48,'Enter data here!'!$C$116:$CN$120,4,FALSE)))))</f>
        <v/>
      </c>
      <c r="BJ48" s="53" t="str">
        <f>IF(ISERROR(HLOOKUP($A48,'Enter data here!'!$C$121:$CN$125,4,FALSE)),"",IF('Enter data here!'!$CP$122=0,"",IF(HLOOKUP($A48,'Enter data here!'!$C$121:$CN$125,4,FALSE)=0,"",(HLOOKUP($A48,'Enter data here!'!$C$121:$CN$125,5,FALSE)))))</f>
        <v/>
      </c>
      <c r="BK48" s="53" t="str">
        <f>IF(ISERROR(HLOOKUP($A48,'Enter data here!'!$C$121:$CN$125,4,FALSE)),"",IF('Enter data here!'!$CP$122=0,"",IF(HLOOKUP($A48,'Enter data here!'!$C$121:$CN$125,4,FALSE)=0,"",(HLOOKUP($A48,'Enter data here!'!$C$121:$CN$125,2,FALSE)))))</f>
        <v/>
      </c>
      <c r="BL48" s="53" t="str">
        <f>IF(ISERROR(HLOOKUP($A48,'Enter data here!'!$C$121:$CN$125,4,FALSE)),"",IF('Enter data here!'!$CP$122=0,"",IF(HLOOKUP($A48,'Enter data here!'!$C$121:$CN$125,4,FALSE)=0,"",(HLOOKUP($A48,'Enter data here!'!$C$121:$CN$125,4,FALSE)))))</f>
        <v/>
      </c>
      <c r="BM48" s="53" t="str">
        <f>IF(ISERROR(HLOOKUP($A48,'Enter data here!'!$C$126:$CN$130,4,FALSE)),"",IF('Enter data here!'!$CP$127=0,"",IF(HLOOKUP($A48,'Enter data here!'!$C$126:$CN$130,4,FALSE)=0,"",(HLOOKUP($A48,'Enter data here!'!$C$126:$CN$130,5,FALSE)))))</f>
        <v/>
      </c>
      <c r="BN48" s="53" t="str">
        <f>IF(ISERROR(HLOOKUP($A48,'Enter data here!'!$C$126:$CN$130,4,FALSE)),"",IF('Enter data here!'!$CP$127=0,"",IF(HLOOKUP($A48,'Enter data here!'!$C$126:$CN$130,4,FALSE)=0,"",(HLOOKUP($A48,'Enter data here!'!$C$126:$CN$130,2,FALSE)))))</f>
        <v/>
      </c>
      <c r="BO48" s="53" t="str">
        <f>IF(ISERROR(HLOOKUP($A48,'Enter data here!'!$C$126:$CN$130,4,FALSE)),"",IF('Enter data here!'!$CP$127=0,"",IF(HLOOKUP($A48,'Enter data here!'!$C$126:$CN$130,4,FALSE)=0,"",(HLOOKUP($A48,'Enter data here!'!$C$126:$CN$130,4,FALSE)))))</f>
        <v/>
      </c>
      <c r="BP48" s="53" t="str">
        <f>IF(ISERROR(HLOOKUP($A48,'Enter data here!'!$C$131:$CN$135,4,FALSE)),"",IF('Enter data here!'!$CP$132=0,"",IF(HLOOKUP($A48,'Enter data here!'!$C$131:$CN$135,4,FALSE)=0,"",(HLOOKUP($A48,'Enter data here!'!$C$131:$CN$135,5,FALSE)))))</f>
        <v/>
      </c>
      <c r="BQ48" s="53" t="str">
        <f>IF(ISERROR(HLOOKUP($A48,'Enter data here!'!$C$131:$CN$135,4,FALSE)),"",IF('Enter data here!'!$CP$132=0,"",IF(HLOOKUP($A48,'Enter data here!'!$C$131:$CN$135,4,FALSE)=0,"",(HLOOKUP($A48,'Enter data here!'!$C$131:$CN$135,2,FALSE)))))</f>
        <v/>
      </c>
      <c r="BR48" s="53" t="str">
        <f>IF(ISERROR(HLOOKUP($A48,'Enter data here!'!$C$131:$CN$135,4,FALSE)),"",IF('Enter data here!'!$CP$132=0,"",IF(HLOOKUP($A48,'Enter data here!'!$C$131:$CN$135,4,FALSE)=0,"",(HLOOKUP($A48,'Enter data here!'!$C$131:$CN$135,4,FALSE)))))</f>
        <v/>
      </c>
      <c r="BS48" s="53" t="str">
        <f>IF(ISERROR(HLOOKUP($A48,'Enter data here!'!$C$136:$CN$140,4,FALSE)),"",IF('Enter data here!'!$CP$137=0,"",IF(HLOOKUP($A48,'Enter data here!'!$C$136:$CN$140,4,FALSE)=0,"",(HLOOKUP($A48,'Enter data here!'!$C$136:$CN$140,5,FALSE)))))</f>
        <v/>
      </c>
      <c r="BT48" s="53" t="str">
        <f>IF(ISERROR(HLOOKUP($A48,'Enter data here!'!$C$136:$CN$140,4,FALSE)),"",IF('Enter data here!'!$CP$137=0,"",IF(HLOOKUP($A48,'Enter data here!'!$C$136:$CN$140,4,FALSE)=0,"",(HLOOKUP($A48,'Enter data here!'!$C$136:$CN$140,2,FALSE)))))</f>
        <v/>
      </c>
      <c r="BU48" s="53" t="str">
        <f>IF(ISERROR(HLOOKUP($A48,'Enter data here!'!$C$136:$CN$140,4,FALSE)),"",IF('Enter data here!'!$CP$137=0,"",IF(HLOOKUP($A48,'Enter data here!'!$C$136:$CN$140,4,FALSE)=0,"",(HLOOKUP($A48,'Enter data here!'!$C$136:$CN$140,4,FALSE)))))</f>
        <v/>
      </c>
      <c r="BV48" s="53" t="str">
        <f>IF(ISERROR(HLOOKUP($A48,'Enter data here!'!$C$141:$CN$145,4,FALSE)),"",IF('Enter data here!'!$CP$142=0,"",IF(HLOOKUP($A48,'Enter data here!'!$C$141:$CN$145,4,FALSE)=0,"",(HLOOKUP($A48,'Enter data here!'!$C$141:$CN$145,5,FALSE)))))</f>
        <v/>
      </c>
      <c r="BW48" s="53" t="str">
        <f>IF(ISERROR(HLOOKUP($A48,'Enter data here!'!$C$141:$CN$145,4,FALSE)),"",IF('Enter data here!'!$CP$142=0,"",IF(HLOOKUP($A48,'Enter data here!'!$C$141:$CN$145,4,FALSE)=0,"",(HLOOKUP($A48,'Enter data here!'!$C$141:$CN$145,2,FALSE)))))</f>
        <v/>
      </c>
      <c r="BX48" s="53" t="str">
        <f>IF(ISERROR(HLOOKUP($A48,'Enter data here!'!$C$141:$CN$145,4,FALSE)),"",IF('Enter data here!'!$CP$142=0,"",IF(HLOOKUP($A48,'Enter data here!'!$C$141:$CN$145,4,FALSE)=0,"",(HLOOKUP($A48,'Enter data here!'!$C$141:$CN$145,4,FALSE)))))</f>
        <v/>
      </c>
      <c r="BY48" s="53" t="str">
        <f>IF(ISERROR(HLOOKUP($A48,'Enter data here!'!$C$146:$CN$150,4,FALSE)),"",IF('Enter data here!'!$CP$147=0,"",IF(HLOOKUP($A48,'Enter data here!'!$C$146:$CN$150,4,FALSE)=0,"",(HLOOKUP($A48,'Enter data here!'!$C$146:$CN$150,5,FALSE)))))</f>
        <v/>
      </c>
      <c r="BZ48" s="53" t="str">
        <f>IF(ISERROR(HLOOKUP($A48,'Enter data here!'!$C$146:$CN$150,4,FALSE)),"",IF('Enter data here!'!$CP$147=0,"",IF(HLOOKUP($A48,'Enter data here!'!$C$146:$CN$150,4,FALSE)=0,"",(HLOOKUP($A48,'Enter data here!'!$C$146:$CN$150,2,FALSE)))))</f>
        <v/>
      </c>
      <c r="CA48" s="53" t="str">
        <f>IF(ISERROR(HLOOKUP($A48,'Enter data here!'!$C$146:$CN$150,4,FALSE)),"",IF('Enter data here!'!$CP$147=0,"",IF(HLOOKUP($A48,'Enter data here!'!$C$146:$CN$150,4,FALSE)=0,"",(HLOOKUP($A48,'Enter data here!'!$C$146:$CN$150,4,FALSE)))))</f>
        <v/>
      </c>
      <c r="CB48" s="53" t="str">
        <f>IF(ISERROR(HLOOKUP($A48,'Enter data here!'!$C$151:$CN$155,4,FALSE)),"",IF('Enter data here!'!$CP$152=0,"",IF(HLOOKUP($A48,'Enter data here!'!$C$151:$CN$155,4,FALSE)=0,"",(HLOOKUP($A48,'Enter data here!'!$C$151:$CN$155,5,FALSE)))))</f>
        <v/>
      </c>
      <c r="CC48" s="53" t="str">
        <f>IF(ISERROR(HLOOKUP($A48,'Enter data here!'!$C$151:$CN$155,4,FALSE)),"",IF('Enter data here!'!$CP$152=0,"",IF(HLOOKUP($A48,'Enter data here!'!$C$151:$CN$155,4,FALSE)=0,"",(HLOOKUP($A48,'Enter data here!'!$C$151:$CN$155,2,FALSE)))))</f>
        <v/>
      </c>
      <c r="CD48" s="53" t="str">
        <f>IF(ISERROR(HLOOKUP($A48,'Enter data here!'!$C$151:$CN$155,4,FALSE)),"",IF('Enter data here!'!$CP$152=0,"",IF(HLOOKUP($A48,'Enter data here!'!$C$151:$CN$155,4,FALSE)=0,"",(HLOOKUP($A48,'Enter data here!'!$C$151:$CN$155,4,FALSE)))))</f>
        <v/>
      </c>
      <c r="CE48" s="53" t="str">
        <f>IF(ISERROR(HLOOKUP($A48,'Enter data here!'!$C$156:$CN$160,4,FALSE)),"",IF('Enter data here!'!$CP$157=0,"",IF(HLOOKUP($A48,'Enter data here!'!$C$156:$CN$160,4,FALSE)=0,"",(HLOOKUP($A48,'Enter data here!'!$C$156:$CN$160,5,FALSE)))))</f>
        <v/>
      </c>
      <c r="CF48" s="53" t="str">
        <f>IF(ISERROR(HLOOKUP($A48,'Enter data here!'!$C$156:$CN$160,4,FALSE)),"",IF('Enter data here!'!$CP$157=0,"",IF(HLOOKUP($A48,'Enter data here!'!$C$156:$CN$160,4,FALSE)=0,"",(HLOOKUP($A48,'Enter data here!'!$C$156:$CN$160,2,FALSE)))))</f>
        <v/>
      </c>
      <c r="CG48" s="53" t="str">
        <f>IF(ISERROR(HLOOKUP($A48,'Enter data here!'!$C$156:$CN$160,4,FALSE)),"",IF('Enter data here!'!$CP$157=0,"",IF(HLOOKUP($A48,'Enter data here!'!$C$156:$CN$160,4,FALSE)=0,"",(HLOOKUP($A48,'Enter data here!'!$C$156:$CN$160,4,FALSE)))))</f>
        <v/>
      </c>
      <c r="CH48" s="53" t="str">
        <f>IF(ISERROR(HLOOKUP($A48,'Enter data here!'!$C$161:$CN$165,4,FALSE)),"",IF('Enter data here!'!$CP$162=0,"",IF(HLOOKUP($A48,'Enter data here!'!$C$161:$CN$165,4,FALSE)=0,"",(HLOOKUP($A48,'Enter data here!'!$C$161:$CN$165,5,FALSE)))))</f>
        <v/>
      </c>
      <c r="CI48" s="53" t="str">
        <f>IF(ISERROR(HLOOKUP($A48,'Enter data here!'!$C$161:$CN$165,4,FALSE)),"",IF('Enter data here!'!$CP$162=0,"",IF(HLOOKUP($A48,'Enter data here!'!$C$161:$CN$165,4,FALSE)=0,"",(HLOOKUP($A48,'Enter data here!'!$C$161:$CN$165,2,FALSE)))))</f>
        <v/>
      </c>
      <c r="CJ48" s="53" t="str">
        <f>IF(ISERROR(HLOOKUP($A48,'Enter data here!'!$C$161:$CN$165,4,FALSE)),"",IF('Enter data here!'!$CP$162=0,"",IF(HLOOKUP($A48,'Enter data here!'!$C$161:$CN$165,4,FALSE)=0,"",(HLOOKUP($A48,'Enter data here!'!$C$161:$CN$165,4,FALSE)))))</f>
        <v/>
      </c>
      <c r="CK48" s="53" t="str">
        <f>IF(ISERROR(HLOOKUP($A48,'Enter data here!'!$C$166:$CN$170,4,FALSE)),"",IF('Enter data here!'!$CP$167=0,"",IF(HLOOKUP($A48,'Enter data here!'!$C$166:$CN$170,4,FALSE)=0,"",(HLOOKUP($A48,'Enter data here!'!$C$166:$CN$170,5,FALSE)))))</f>
        <v/>
      </c>
      <c r="CL48" s="53" t="str">
        <f>IF(ISERROR(HLOOKUP($A48,'Enter data here!'!$C$166:$CN$170,4,FALSE)),"",IF('Enter data here!'!$CP$167=0,"",IF(HLOOKUP($A48,'Enter data here!'!$C$166:$CN$170,4,FALSE)=0,"",(HLOOKUP($A48,'Enter data here!'!$C$166:$CN$170,2,FALSE)))))</f>
        <v/>
      </c>
      <c r="CM48" s="53" t="str">
        <f>IF(ISERROR(HLOOKUP($A48,'Enter data here!'!$C$166:$CN$170,4,FALSE)),"",IF('Enter data here!'!$CP$167=0,"",IF(HLOOKUP($A48,'Enter data here!'!$C$166:$CN$170,4,FALSE)=0,"",(HLOOKUP($A48,'Enter data here!'!$C$166:$CN$170,4,FALSE)))))</f>
        <v/>
      </c>
      <c r="CN48" s="53" t="str">
        <f>IF(ISERROR(HLOOKUP($A48,'Enter data here!'!$C$171:$CN$175,4,FALSE)),"",IF('Enter data here!'!$CP$172=0,"",IF(HLOOKUP($A48,'Enter data here!'!$C$171:$CN$175,4,FALSE)=0,"",(HLOOKUP($A48,'Enter data here!'!$C$171:$CN$175,5,FALSE)))))</f>
        <v/>
      </c>
      <c r="CO48" s="53" t="str">
        <f>IF(ISERROR(HLOOKUP($A48,'Enter data here!'!$C$171:$CN$175,4,FALSE)),"",IF('Enter data here!'!$CP$172=0,"",IF(HLOOKUP($A48,'Enter data here!'!$C$171:$CN$175,4,FALSE)=0,"",(HLOOKUP($A48,'Enter data here!'!$C$171:$CN$175,2,FALSE)))))</f>
        <v/>
      </c>
      <c r="CP48" s="53" t="str">
        <f>IF(ISERROR(HLOOKUP($A48,'Enter data here!'!$C$171:$CN$175,4,FALSE)),"",IF('Enter data here!'!$CP$172=0,"",IF(HLOOKUP($A48,'Enter data here!'!$C$171:$CN$175,4,FALSE)=0,"",(HLOOKUP($A48,'Enter data here!'!$C$171:$CN$175,4,FALSE)))))</f>
        <v/>
      </c>
      <c r="CQ48" s="53" t="str">
        <f>IF(ISERROR(HLOOKUP($A48,'Enter data here!'!$C$176:$CN$180,4,FALSE)),"",IF('Enter data here!'!$CP$177=0,"",IF(HLOOKUP($A48,'Enter data here!'!$C$176:$CN$180,4,FALSE)=0,"",(HLOOKUP($A48,'Enter data here!'!$C$176:$CN$180,5,FALSE)))))</f>
        <v/>
      </c>
      <c r="CR48" s="53" t="str">
        <f>IF(ISERROR(HLOOKUP($A48,'Enter data here!'!$C$176:$CN$180,4,FALSE)),"",IF('Enter data here!'!$CP$177=0,"",IF(HLOOKUP($A48,'Enter data here!'!$C$176:$CN$180,4,FALSE)=0,"",(HLOOKUP($A48,'Enter data here!'!$C$176:$CN$180,2,FALSE)))))</f>
        <v/>
      </c>
      <c r="CS48" s="53" t="str">
        <f>IF(ISERROR(HLOOKUP($A48,'Enter data here!'!$C$176:$CN$180,4,FALSE)),"",IF('Enter data here!'!$CP$177=0,"",IF(HLOOKUP($A48,'Enter data here!'!$C$176:$CN$180,4,FALSE)=0,"",(HLOOKUP($A48,'Enter data here!'!$C$176:$CN$180,4,FALSE)))))</f>
        <v/>
      </c>
      <c r="CT48" s="53" t="str">
        <f>IF(ISERROR(HLOOKUP($A48,'Enter data here!'!$C$181:$CN$185,4,FALSE)),"",IF('Enter data here!'!$CP$182=0,"",IF(HLOOKUP($A48,'Enter data here!'!$C$181:$CN$185,4,FALSE)=0,"",(HLOOKUP($A48,'Enter data here!'!$C$181:$CN$185,5,FALSE)))))</f>
        <v/>
      </c>
      <c r="CU48" s="53" t="str">
        <f>IF(ISERROR(HLOOKUP($A48,'Enter data here!'!$C$181:$CN$185,4,FALSE)),"",IF('Enter data here!'!$CP$182=0,"",IF(HLOOKUP($A48,'Enter data here!'!$C$181:$CN$185,4,FALSE)=0,"",(HLOOKUP($A48,'Enter data here!'!$C$181:$CN$185,2,FALSE)))))</f>
        <v/>
      </c>
      <c r="CV48" s="53" t="str">
        <f>IF(ISERROR(HLOOKUP($A48,'Enter data here!'!$C$181:$CN$185,4,FALSE)),"",IF('Enter data here!'!$CP$182=0,"",IF(HLOOKUP($A48,'Enter data here!'!$C$181:$CN$185,4,FALSE)=0,"",(HLOOKUP($A48,'Enter data here!'!$C$181:$CN$185,4,FALSE)))))</f>
        <v/>
      </c>
      <c r="CW48" s="53" t="str">
        <f>IF(ISERROR(HLOOKUP($A48,'Enter data here!'!$C$186:$CN$190,4,FALSE)),"",IF('Enter data here!'!$CP$187=0,"",IF(HLOOKUP($A48,'Enter data here!'!$C$186:$CN$190,4,FALSE)=0,"",(HLOOKUP($A48,'Enter data here!'!$C$186:$CN$190,5,FALSE)))))</f>
        <v/>
      </c>
      <c r="CX48" s="53" t="str">
        <f>IF(ISERROR(HLOOKUP($A48,'Enter data here!'!$C$186:$CN$190,4,FALSE)),"",IF('Enter data here!'!$CP$187=0,"",IF(HLOOKUP($A48,'Enter data here!'!$C$186:$CN$190,4,FALSE)=0,"",(HLOOKUP($A48,'Enter data here!'!$C$186:$CN$190,2,FALSE)))))</f>
        <v/>
      </c>
      <c r="CY48" s="53" t="str">
        <f>IF(ISERROR(HLOOKUP($A48,'Enter data here!'!$C$186:$CN$190,4,FALSE)),"",IF('Enter data here!'!$CP$187=0,"",IF(HLOOKUP($A48,'Enter data here!'!$C$186:$CN$190,4,FALSE)=0,"",(HLOOKUP($A48,'Enter data here!'!$C$186:$CN$190,4,FALSE)))))</f>
        <v/>
      </c>
      <c r="CZ48" s="53" t="str">
        <f>IF(ISERROR(HLOOKUP($A48,'Enter data here!'!$C$191:$CN$195,4,FALSE)),"",IF('Enter data here!'!$CP$192=0,"",IF(HLOOKUP($A48,'Enter data here!'!$C$191:$CN$195,4,FALSE)=0,"",(HLOOKUP($A48,'Enter data here!'!$C$191:$CN$195,5,FALSE)))))</f>
        <v/>
      </c>
      <c r="DA48" s="53" t="str">
        <f>IF(ISERROR(HLOOKUP($A48,'Enter data here!'!$C$191:$CN$195,4,FALSE)),"",IF('Enter data here!'!$CP$192=0,"",IF(HLOOKUP($A48,'Enter data here!'!$C$191:$CN$195,4,FALSE)=0,"",(HLOOKUP($A48,'Enter data here!'!$C$191:$CN$195,2,FALSE)))))</f>
        <v/>
      </c>
      <c r="DB48" s="53" t="str">
        <f>IF(ISERROR(HLOOKUP($A48,'Enter data here!'!$C$191:$CN$195,4,FALSE)),"",IF('Enter data here!'!$CP$192=0,"",IF(HLOOKUP($A48,'Enter data here!'!$C$191:$CN$195,4,FALSE)=0,"",(HLOOKUP($A48,'Enter data here!'!$C$191:$CN$195,4,FALSE)))))</f>
        <v/>
      </c>
      <c r="DC48" s="53" t="str">
        <f>IF(ISERROR(HLOOKUP($A48,'Enter data here!'!$C$196:$CN$200,4,FALSE)),"",IF('Enter data here!'!$CP$197=0,"",IF(HLOOKUP($A48,'Enter data here!'!$C$196:$CN$200,4,FALSE)=0,"",(HLOOKUP($A48,'Enter data here!'!$C$196:$CN$200,5,FALSE)))))</f>
        <v/>
      </c>
      <c r="DD48" s="53" t="str">
        <f>IF(ISERROR(HLOOKUP($A48,'Enter data here!'!$C$196:$CN$200,4,FALSE)),"",IF('Enter data here!'!$CP$197=0,"",IF(HLOOKUP($A48,'Enter data here!'!$C$196:$CN$200,4,FALSE)=0,"",(HLOOKUP($A48,'Enter data here!'!$C$196:$CN$200,2,FALSE)))))</f>
        <v/>
      </c>
      <c r="DE48" s="53" t="str">
        <f>IF(ISERROR(HLOOKUP($A48,'Enter data here!'!$C$196:$CN$200,4,FALSE)),"",IF('Enter data here!'!$CP$197=0,"",IF(HLOOKUP($A48,'Enter data here!'!$C$196:$CN$200,4,FALSE)=0,"",(HLOOKUP($A48,'Enter data here!'!$C$196:$CN$200,4,FALSE)))))</f>
        <v/>
      </c>
      <c r="DF48" s="53" t="str">
        <f>IF(ISERROR(HLOOKUP($A48,'Enter data here!'!$C$201:$CN$205,4,FALSE)),"",IF('Enter data here!'!$CP$202=0,"",IF(HLOOKUP($A48,'Enter data here!'!$C$201:$CN$205,4,FALSE)=0,"",(HLOOKUP($A48,'Enter data here!'!$C$201:$CN$205,5,FALSE)))))</f>
        <v/>
      </c>
      <c r="DG48" s="53" t="str">
        <f>IF(ISERROR(HLOOKUP($A48,'Enter data here!'!$C$201:$CN$205,4,FALSE)),"",IF('Enter data here!'!$CP$202=0,"",IF(HLOOKUP($A48,'Enter data here!'!$C$201:$CN$205,4,FALSE)=0,"",(HLOOKUP($A48,'Enter data here!'!$C$201:$CN$205,2,FALSE)))))</f>
        <v/>
      </c>
      <c r="DH48" s="53" t="str">
        <f>IF(ISERROR(HLOOKUP($A48,'Enter data here!'!$C$201:$CN$205,4,FALSE)),"",IF('Enter data here!'!$CP$202=0,"",IF(HLOOKUP($A48,'Enter data here!'!$C$201:$CN$205,4,FALSE)=0,"",(HLOOKUP($A48,'Enter data here!'!$C$201:$CN$205,4,FALSE)))))</f>
        <v/>
      </c>
      <c r="DI48" s="53" t="str">
        <f>IF(ISERROR(HLOOKUP($A48,'Enter data here!'!$C$206:$CN$210,4,FALSE)),"",IF('Enter data here!'!$CP$207=0,"",IF(HLOOKUP($A48,'Enter data here!'!$C$206:$CN$210,4,FALSE)=0,"",(HLOOKUP($A48,'Enter data here!'!$C$206:$CN$210,5,FALSE)))))</f>
        <v/>
      </c>
      <c r="DJ48" s="53" t="str">
        <f>IF(ISERROR(HLOOKUP($A48,'Enter data here!'!$C$206:$CN$210,4,FALSE)),"",IF('Enter data here!'!$CP$207=0,"",IF(HLOOKUP($A48,'Enter data here!'!$C$206:$CN$210,4,FALSE)=0,"",(HLOOKUP($A48,'Enter data here!'!$C$206:$CN$210,2,FALSE)))))</f>
        <v/>
      </c>
      <c r="DK48" s="53" t="str">
        <f>IF(ISERROR(HLOOKUP($A48,'Enter data here!'!$C$206:$CN$210,4,FALSE)),"",IF('Enter data here!'!$CP$207=0,"",IF(HLOOKUP($A48,'Enter data here!'!$C$206:$CN$210,4,FALSE)=0,"",(HLOOKUP($A48,'Enter data here!'!$C$206:$CN$210,4,FALSE)))))</f>
        <v/>
      </c>
      <c r="DL48" s="53" t="str">
        <f>IF(ISERROR(HLOOKUP($A48,'Enter data here!'!$C$211:$CN$215,4,FALSE)),"",IF('Enter data here!'!$CP$212=0,"",IF(HLOOKUP($A48,'Enter data here!'!$C$211:$CN$215,4,FALSE)=0,"",(HLOOKUP($A48,'Enter data here!'!$C$211:$CN$215,5,FALSE)))))</f>
        <v/>
      </c>
      <c r="DM48" s="53" t="str">
        <f>IF(ISERROR(HLOOKUP($A48,'Enter data here!'!$C$211:$CN$215,4,FALSE)),"",IF('Enter data here!'!$CP$212=0,"",IF(HLOOKUP($A48,'Enter data here!'!$C$211:$CN$215,4,FALSE)=0,"",(HLOOKUP($A48,'Enter data here!'!$C$211:$CN$215,2,FALSE)))))</f>
        <v/>
      </c>
      <c r="DN48" s="53" t="str">
        <f>IF(ISERROR(HLOOKUP($A48,'Enter data here!'!$C$211:$CN$215,4,FALSE)),"",IF('Enter data here!'!$CP$212=0,"",IF(HLOOKUP($A48,'Enter data here!'!$C$211:$CN$215,4,FALSE)=0,"",(HLOOKUP($A48,'Enter data here!'!$C$211:$CN$215,4,FALSE)))))</f>
        <v/>
      </c>
      <c r="DO48" s="53" t="str">
        <f>IF(ISERROR(HLOOKUP($A48,'Enter data here!'!$C$216:$CN$220,4,FALSE)),"",IF('Enter data here!'!$CP$217=0,"",IF(HLOOKUP($A48,'Enter data here!'!$C$216:$CN$220,4,FALSE)=0,"",(HLOOKUP($A48,'Enter data here!'!$C$216:$CN$220,5,FALSE)))))</f>
        <v/>
      </c>
      <c r="DP48" s="53" t="str">
        <f>IF(ISERROR(HLOOKUP($A48,'Enter data here!'!$C$216:$CN$220,4,FALSE)),"",IF('Enter data here!'!$CP$217=0,"",IF(HLOOKUP($A48,'Enter data here!'!$C$216:$CN$220,4,FALSE)=0,"",(HLOOKUP($A48,'Enter data here!'!$C$216:$CN$220,2,FALSE)))))</f>
        <v/>
      </c>
      <c r="DQ48" s="53" t="str">
        <f>IF(ISERROR(HLOOKUP($A48,'Enter data here!'!$C$216:$CN$220,4,FALSE)),"",IF('Enter data here!'!$CP$217=0,"",IF(HLOOKUP($A48,'Enter data here!'!$C$216:$CN$220,4,FALSE)=0,"",(HLOOKUP($A48,'Enter data here!'!$C$216:$CN$220,4,FALSE)))))</f>
        <v/>
      </c>
      <c r="DR48" s="53" t="str">
        <f>IF(ISERROR(HLOOKUP($A48,'Enter data here!'!$C$221:$CN$225,4,FALSE)),"",IF('Enter data here!'!$CP$222=0,"",IF(HLOOKUP($A48,'Enter data here!'!$C$221:$CN$225,4,FALSE)=0,"",(HLOOKUP($A48,'Enter data here!'!$C$221:$CN$225,5,FALSE)))))</f>
        <v/>
      </c>
      <c r="DS48" s="53" t="str">
        <f>IF(ISERROR(HLOOKUP($A48,'Enter data here!'!$C$221:$CN$225,4,FALSE)),"",IF('Enter data here!'!$CP$222=0,"",IF(HLOOKUP($A48,'Enter data here!'!$C$221:$CN$225,4,FALSE)=0,"",(HLOOKUP($A48,'Enter data here!'!$C$221:$CN$225,2,FALSE)))))</f>
        <v/>
      </c>
      <c r="DT48" s="53" t="str">
        <f>IF(ISERROR(HLOOKUP($A48,'Enter data here!'!$C$221:$CN$225,4,FALSE)),"",IF('Enter data here!'!$CP$222=0,"",IF(HLOOKUP($A48,'Enter data here!'!$C$221:$CN$225,4,FALSE)=0,"",(HLOOKUP($A48,'Enter data here!'!$C$221:$CN$225,4,FALSE)))))</f>
        <v/>
      </c>
    </row>
    <row r="49" spans="1:124">
      <c r="A49" s="13">
        <v>40</v>
      </c>
      <c r="B49" s="43" t="str">
        <f>IF(ISERROR(HLOOKUP($A49,'Enter data here!'!$C$21:$CN$25,4,FALSE)),"",IF('Enter data here!'!$CP$22=0,"",IF(HLOOKUP($A49,'Enter data here!'!$C$21:$CN$25,4,FALSE)=0,"",(HLOOKUP($A49,'Enter data here!'!$C$21:$CN$25,5,FALSE)))))</f>
        <v/>
      </c>
      <c r="C49" s="43" t="str">
        <f>IF(ISERROR(HLOOKUP($A49,'Enter data here!'!$C$21:$CN$25,4,FALSE)),"",IF('Enter data here!'!$CP$22=0,"",IF(HLOOKUP($A49,'Enter data here!'!$C$21:$CN$25,4,FALSE)=0,"",(HLOOKUP($A49,'Enter data here!'!$C$21:$CN$25,2,FALSE)))))</f>
        <v/>
      </c>
      <c r="D49" s="43" t="str">
        <f>IF(ISERROR(HLOOKUP($A49,'Enter data here!'!$C$21:$CN$25,4,FALSE)),"",IF('Enter data here!'!$CP$22=0,"",IF(HLOOKUP($A49,'Enter data here!'!$C$21:$CN$25,4,FALSE)=0,"",(HLOOKUP($A49,'Enter data here!'!$C$21:$CN$25,4,FALSE)))))</f>
        <v/>
      </c>
      <c r="E49" s="43" t="str">
        <f ca="1">IF(ISERROR(HLOOKUP($A49,'Enter data here!'!$C$26:$CN$30,4,FALSE)),"",IF('Enter data here!'!$CP$27=0,"",IF(HLOOKUP($A49,'Enter data here!'!$C$26:$CN$30,4,FALSE)=0,"",(HLOOKUP($A49,'Enter data here!'!$C$26:$CN$30,5,FALSE)))))</f>
        <v>Jesper Christensen</v>
      </c>
      <c r="F49" s="43">
        <f ca="1">IF(ISERROR(HLOOKUP($A49,'Enter data here!'!$C$26:$CN$30,4,FALSE)),"",IF('Enter data here!'!$CP$27=0,"",IF(HLOOKUP($A49,'Enter data here!'!$C$26:$CN$30,4,FALSE)=0,"",(HLOOKUP($A49,'Enter data here!'!$C$26:$CN$30,2,FALSE)))))</f>
        <v>53.3</v>
      </c>
      <c r="G49" s="43">
        <f ca="1">IF(ISERROR(HLOOKUP($A49,'Enter data here!'!$C$26:$CN$30,4,FALSE)),"",IF('Enter data here!'!$CP$27=0,"",IF(HLOOKUP($A49,'Enter data here!'!$C$26:$CN$30,4,FALSE)=0,"",(HLOOKUP($A49,'Enter data here!'!$C$26:$CN$30,4,FALSE)))))</f>
        <v>699.24953095684418</v>
      </c>
      <c r="H49" s="43" t="str">
        <f ca="1">IF(ISERROR(HLOOKUP($A49,'Enter data here!'!$C$31:$CN$35,4,FALSE)),"",IF('Enter data here!'!$CP$32=0,"",IF(HLOOKUP($A49,'Enter data here!'!$C$31:$CN$35,4,FALSE)=0,"",(HLOOKUP($A49,'Enter data here!'!$C$31:$CN$35,5,FALSE)))))</f>
        <v>Mark Treble</v>
      </c>
      <c r="I49" s="43">
        <f ca="1">IF(ISERROR(HLOOKUP($A49,'Enter data here!'!$C$31:$CN$35,4,FALSE)),"",IF('Enter data here!'!$CP$32=0,"",IF(HLOOKUP($A49,'Enter data here!'!$C$31:$CN$35,4,FALSE)=0,"",(HLOOKUP($A49,'Enter data here!'!$C$31:$CN$35,2,FALSE)))))</f>
        <v>63.99</v>
      </c>
      <c r="J49" s="43">
        <f ca="1">IF(ISERROR(HLOOKUP($A49,'Enter data here!'!$C$31:$CN$35,4,FALSE)),"",IF('Enter data here!'!$CP$32=0,"",IF(HLOOKUP($A49,'Enter data here!'!$C$31:$CN$35,4,FALSE)=0,"",(HLOOKUP($A49,'Enter data here!'!$C$31:$CN$35,4,FALSE)))))</f>
        <v>569.30770432879524</v>
      </c>
      <c r="K49" s="43" t="str">
        <f ca="1">IF(ISERROR(HLOOKUP($A49,'Enter data here!'!$C$36:$CN$40,4,FALSE)),"",IF('Enter data here!'!$CP$37=0,"",IF(HLOOKUP($A49,'Enter data here!'!$C$36:$CN$40,4,FALSE)=0,"",(HLOOKUP($A49,'Enter data here!'!$C$36:$CN$40,5,FALSE)))))</f>
        <v>Robert Hermans</v>
      </c>
      <c r="L49" s="43" t="str">
        <f ca="1">IF(ISERROR(HLOOKUP($A49,'Enter data here!'!$C$36:$CN$40,4,FALSE)),"",IF('Enter data here!'!$CP$37=0,"",IF(HLOOKUP($A49,'Enter data here!'!$C$36:$CN$40,4,FALSE)=0,"",(HLOOKUP($A49,'Enter data here!'!$C$36:$CN$40,2,FALSE)))))</f>
        <v>dnf</v>
      </c>
      <c r="M49" s="43">
        <f ca="1">IF(ISERROR(HLOOKUP($A49,'Enter data here!'!$C$36:$CN$40,4,FALSE)),"",IF('Enter data here!'!$CP$37=0,"",IF(HLOOKUP($A49,'Enter data here!'!$C$36:$CN$40,4,FALSE)=0,"",(HLOOKUP($A49,'Enter data here!'!$C$36:$CN$40,4,FALSE)))))</f>
        <v>8.4274695101096614E-13</v>
      </c>
      <c r="N49" s="43" t="str">
        <f ca="1">IF(ISERROR(HLOOKUP($A49,'Enter data here!'!$C$41:$CN$45,4,FALSE)),"",IF('Enter data here!'!$CP$42=0,"",IF(HLOOKUP($A49,'Enter data here!'!$C$41:$CN$45,4,FALSE)=0,"",(HLOOKUP($A49,'Enter data here!'!$C$41:$CN$45,5,FALSE)))))</f>
        <v>Marc Schmieding</v>
      </c>
      <c r="O49" s="43">
        <f ca="1">IF(ISERROR(HLOOKUP($A49,'Enter data here!'!$C$41:$CN$45,4,FALSE)),"",IF('Enter data here!'!$CP$42=0,"",IF(HLOOKUP($A49,'Enter data here!'!$C$41:$CN$45,4,FALSE)=0,"",(HLOOKUP($A49,'Enter data here!'!$C$41:$CN$45,2,FALSE)))))</f>
        <v>60.87</v>
      </c>
      <c r="P49" s="43">
        <f ca="1">IF(ISERROR(HLOOKUP($A49,'Enter data here!'!$C$41:$CN$45,4,FALSE)),"",IF('Enter data here!'!$CP$42=0,"",IF(HLOOKUP($A49,'Enter data here!'!$C$41:$CN$45,4,FALSE)=0,"",(HLOOKUP($A49,'Enter data here!'!$C$41:$CN$45,4,FALSE)))))</f>
        <v>614.42418268440758</v>
      </c>
      <c r="Q49" s="43" t="str">
        <f ca="1">IF(ISERROR(HLOOKUP($A49,'Enter data here!'!$C$46:$CN$50,4,FALSE)),"",IF('Enter data here!'!$CP$47=0,"",IF(HLOOKUP($A49,'Enter data here!'!$C$46:$CN$50,4,FALSE)=0,"",(HLOOKUP($A49,'Enter data here!'!$C$46:$CN$50,5,FALSE)))))</f>
        <v>Pete Burgess</v>
      </c>
      <c r="R49" s="43">
        <f ca="1">IF(ISERROR(HLOOKUP($A49,'Enter data here!'!$C$46:$CN$50,4,FALSE)),"",IF('Enter data here!'!$CP$47=0,"",IF(HLOOKUP($A49,'Enter data here!'!$C$46:$CN$50,4,FALSE)=0,"",(HLOOKUP($A49,'Enter data here!'!$C$46:$CN$50,2,FALSE)))))</f>
        <v>62.36</v>
      </c>
      <c r="S49" s="43">
        <f ca="1">IF(ISERROR(HLOOKUP($A49,'Enter data here!'!$C$46:$CN$50,4,FALSE)),"",IF('Enter data here!'!$CP$47=0,"",IF(HLOOKUP($A49,'Enter data here!'!$C$46:$CN$50,4,FALSE)=0,"",(HLOOKUP($A49,'Enter data here!'!$C$46:$CN$50,4,FALSE)))))</f>
        <v>628.6080821039086</v>
      </c>
      <c r="T49" s="43" t="str">
        <f ca="1">IF(ISERROR(HLOOKUP($A49,'Enter data here!'!$C$51:$CN$55,4,FALSE)),"",IF('Enter data here!'!$CP$52=0,"",IF(HLOOKUP($A49,'Enter data here!'!$C$51:$CN$55,4,FALSE)=0,"",(HLOOKUP($A49,'Enter data here!'!$C$51:$CN$55,5,FALSE)))))</f>
        <v>Jon Edison</v>
      </c>
      <c r="U49" s="43">
        <f ca="1">IF(ISERROR(HLOOKUP($A49,'Enter data here!'!$C$51:$CN$55,4,FALSE)),"",IF('Enter data here!'!$CP$52=0,"",IF(HLOOKUP($A49,'Enter data here!'!$C$51:$CN$55,4,FALSE)=0,"",(HLOOKUP($A49,'Enter data here!'!$C$51:$CN$55,2,FALSE)))))</f>
        <v>64.39</v>
      </c>
      <c r="V49" s="43">
        <f ca="1">IF(ISERROR(HLOOKUP($A49,'Enter data here!'!$C$51:$CN$55,4,FALSE)),"",IF('Enter data here!'!$CP$52=0,"",IF(HLOOKUP($A49,'Enter data here!'!$C$51:$CN$55,4,FALSE)=0,"",(HLOOKUP($A49,'Enter data here!'!$C$51:$CN$55,4,FALSE)))))</f>
        <v>592.6386084795696</v>
      </c>
      <c r="W49" s="43" t="str">
        <f ca="1">IF(ISERROR(HLOOKUP($A49,'Enter data here!'!$C$56:$CN$60,4,FALSE)),"",IF('Enter data here!'!$CP$57=0,"",IF(HLOOKUP($A49,'Enter data here!'!$C$56:$CN$60,4,FALSE)=0,"",(HLOOKUP($A49,'Enter data here!'!$C$56:$CN$60,5,FALSE)))))</f>
        <v>Tony Robertson</v>
      </c>
      <c r="X49" s="43" t="str">
        <f ca="1">IF(ISERROR(HLOOKUP($A49,'Enter data here!'!$C$56:$CN$60,4,FALSE)),"",IF('Enter data here!'!$CP$57=0,"",IF(HLOOKUP($A49,'Enter data here!'!$C$56:$CN$60,4,FALSE)=0,"",(HLOOKUP($A49,'Enter data here!'!$C$56:$CN$60,2,FALSE)))))</f>
        <v>dnf</v>
      </c>
      <c r="Y49" s="43">
        <f ca="1">IF(ISERROR(HLOOKUP($A49,'Enter data here!'!$C$56:$CN$60,4,FALSE)),"",IF('Enter data here!'!$CP$57=0,"",IF(HLOOKUP($A49,'Enter data here!'!$C$56:$CN$60,4,FALSE)=0,"",(HLOOKUP($A49,'Enter data here!'!$C$56:$CN$60,4,FALSE)))))</f>
        <v>7.0294072780567875E-13</v>
      </c>
      <c r="Z49" s="43" t="str">
        <f>IF(ISERROR(HLOOKUP($A49,'Enter data here!'!$C$61:$CN$65,4,FALSE)),"",IF('Enter data here!'!$CP$62=0,"",IF(HLOOKUP($A49,'Enter data here!'!$C$61:$CN$65,4,FALSE)=0,"",(HLOOKUP($A49,'Enter data here!'!$C$61:$CN$65,5,FALSE)))))</f>
        <v/>
      </c>
      <c r="AA49" s="43" t="str">
        <f>IF(ISERROR(HLOOKUP($A49,'Enter data here!'!$C$61:$CN$65,4,FALSE)),"",IF('Enter data here!'!$CP$62=0,"",IF(HLOOKUP($A49,'Enter data here!'!$C$61:$CN$65,4,FALSE)=0,"",(HLOOKUP($A49,'Enter data here!'!$C$61:$CN$65,2,FALSE)))))</f>
        <v/>
      </c>
      <c r="AB49" s="43" t="str">
        <f>IF(ISERROR(HLOOKUP($A49,'Enter data here!'!$C$61:$CN$65,4,FALSE)),"",IF('Enter data here!'!$CP$62=0,"",IF(HLOOKUP($A49,'Enter data here!'!$C$61:$CN$65,4,FALSE)=0,"",(HLOOKUP($A49,'Enter data here!'!$C$61:$CN$65,4,FALSE)))))</f>
        <v/>
      </c>
      <c r="AC49" s="43" t="str">
        <f>IF(ISERROR(HLOOKUP($A49,'Enter data here!'!$C$66:$CN$70,4,FALSE)),"",IF('Enter data here!'!$CP$67=0,"",IF(HLOOKUP($A49,'Enter data here!'!$C$66:$CN$70,4,FALSE)=0,"",(HLOOKUP($A49,'Enter data here!'!$C$66:$CN$70,5,FALSE)))))</f>
        <v/>
      </c>
      <c r="AD49" s="43" t="str">
        <f>IF(ISERROR(HLOOKUP($A49,'Enter data here!'!$C$66:$CN$70,4,FALSE)),"",IF('Enter data here!'!$CP$67=0,"",IF(HLOOKUP($A49,'Enter data here!'!$C$66:$CN$70,4,FALSE)=0,"",(HLOOKUP($A49,'Enter data here!'!$C$66:$CN$70,2,FALSE)))))</f>
        <v/>
      </c>
      <c r="AE49" s="43" t="str">
        <f>IF(ISERROR(HLOOKUP($A49,'Enter data here!'!$C$66:$CN$70,4,FALSE)),"",IF('Enter data here!'!$CP$67=0,"",IF(HLOOKUP($A49,'Enter data here!'!$C$66:$CN$70,4,FALSE)=0,"",(HLOOKUP($A49,'Enter data here!'!$C$66:$CN$70,4,FALSE)))))</f>
        <v/>
      </c>
      <c r="AF49" s="43" t="str">
        <f>IF(ISERROR(HLOOKUP($A49,'Enter data here!'!$C$71:$CN$75,4,FALSE)),"",IF('Enter data here!'!$CP$72=0,"",IF(HLOOKUP($A49,'Enter data here!'!$C$71:$CN$75,4,FALSE)=0,"",(HLOOKUP($A49,'Enter data here!'!$C$71:$CN$75,5,FALSE)))))</f>
        <v/>
      </c>
      <c r="AG49" s="43" t="str">
        <f>IF(ISERROR(HLOOKUP($A49,'Enter data here!'!$C$71:$CN$75,4,FALSE)),"",IF('Enter data here!'!$CP$72=0,"",IF(HLOOKUP($A49,'Enter data here!'!$C$71:$CN$75,4,FALSE)=0,"",(HLOOKUP($A49,'Enter data here!'!$C$71:$CN$75,2,FALSE)))))</f>
        <v/>
      </c>
      <c r="AH49" s="43" t="str">
        <f>IF(ISERROR(HLOOKUP($A49,'Enter data here!'!$C$71:$CN$75,4,FALSE)),"",IF('Enter data here!'!$CP$72=0,"",IF(HLOOKUP($A49,'Enter data here!'!$C$71:$CN$75,4,FALSE)=0,"",(HLOOKUP($A49,'Enter data here!'!$C$71:$CN$75,4,FALSE)))))</f>
        <v/>
      </c>
      <c r="AI49" s="43" t="str">
        <f>IF(ISERROR(HLOOKUP($A49,'Enter data here!'!$C$76:$CN$80,4,FALSE)),"",IF('Enter data here!'!$CP$77=0,"",IF(HLOOKUP($A49,'Enter data here!'!$C$76:$CN$80,4,FALSE)=0,"",(HLOOKUP($A49,'Enter data here!'!$C$76:$CN$80,5,FALSE)))))</f>
        <v/>
      </c>
      <c r="AJ49" s="43" t="str">
        <f>IF(ISERROR(HLOOKUP($A49,'Enter data here!'!$C$76:$CN$80,4,FALSE)),"",IF('Enter data here!'!$CP$77=0,"",IF(HLOOKUP($A49,'Enter data here!'!$C$76:$CN$80,4,FALSE)=0,"",(HLOOKUP($A49,'Enter data here!'!$C$76:$CN$80,2,FALSE)))))</f>
        <v/>
      </c>
      <c r="AK49" s="43" t="str">
        <f>IF(ISERROR(HLOOKUP($A49,'Enter data here!'!$C$76:$CN$80,4,FALSE)),"",IF('Enter data here!'!$CP$77=0,"",IF(HLOOKUP($A49,'Enter data here!'!$C$76:$CN$80,4,FALSE)=0,"",(HLOOKUP($A49,'Enter data here!'!$C$76:$CN$80,4,FALSE)))))</f>
        <v/>
      </c>
      <c r="AL49" s="43" t="str">
        <f>IF(ISERROR(HLOOKUP($A49,'Enter data here!'!$C$81:$CN$85,4,FALSE)),"",IF('Enter data here!'!$CP$82=0,"",IF(HLOOKUP($A49,'Enter data here!'!$C$81:$CN$85,4,FALSE)=0,"",(HLOOKUP($A49,'Enter data here!'!$C$81:$CN$85,5,FALSE)))))</f>
        <v/>
      </c>
      <c r="AM49" s="43" t="str">
        <f>IF(ISERROR(HLOOKUP($A49,'Enter data here!'!$C$81:$CN$85,4,FALSE)),"",IF('Enter data here!'!$CP$82=0,"",IF(HLOOKUP($A49,'Enter data here!'!$C$81:$CN$85,4,FALSE)=0,"",(HLOOKUP($A49,'Enter data here!'!$C$81:$CN$85,2,FALSE)))))</f>
        <v/>
      </c>
      <c r="AN49" s="43" t="str">
        <f>IF(ISERROR(HLOOKUP($A49,'Enter data here!'!$C$81:$CN$85,4,FALSE)),"",IF('Enter data here!'!$CP$82=0,"",IF(HLOOKUP($A49,'Enter data here!'!$C$81:$CN$85,4,FALSE)=0,"",(HLOOKUP($A49,'Enter data here!'!$C$81:$CN$85,4,FALSE)))))</f>
        <v/>
      </c>
      <c r="AO49" s="43" t="str">
        <f>IF(ISERROR(HLOOKUP($A49,'Enter data here!'!$C$86:$CN$90,4,FALSE)),"",IF('Enter data here!'!$CP$87=0,"",IF(HLOOKUP($A49,'Enter data here!'!$C$86:$CN$90,4,FALSE)=0,"",(HLOOKUP($A49,'Enter data here!'!$C$86:$CN$90,5,FALSE)))))</f>
        <v/>
      </c>
      <c r="AP49" s="43" t="str">
        <f>IF(ISERROR(HLOOKUP($A49,'Enter data here!'!$C$86:$CN$90,4,FALSE)),"",IF('Enter data here!'!$CP$87=0,"",IF(HLOOKUP($A49,'Enter data here!'!$C$86:$CN$90,4,FALSE)=0,"",(HLOOKUP($A49,'Enter data here!'!$C$86:$CN$90,2,FALSE)))))</f>
        <v/>
      </c>
      <c r="AQ49" s="43" t="str">
        <f>IF(ISERROR(HLOOKUP($A49,'Enter data here!'!$C$86:$CN$90,4,FALSE)),"",IF('Enter data here!'!$CP$87=0,"",IF(HLOOKUP($A49,'Enter data here!'!$C$86:$CN$90,4,FALSE)=0,"",(HLOOKUP($A49,'Enter data here!'!$C$86:$CN$90,4,FALSE)))))</f>
        <v/>
      </c>
      <c r="AR49" s="43" t="str">
        <f>IF(ISERROR(HLOOKUP($A49,'Enter data here!'!$C$91:$CN$95,4,FALSE)),"",IF('Enter data here!'!$CP$92=0,"",IF(HLOOKUP($A49,'Enter data here!'!$C$91:$CN$95,4,FALSE)=0,"",(HLOOKUP($A49,'Enter data here!'!$C$91:$CN$95,5,FALSE)))))</f>
        <v/>
      </c>
      <c r="AS49" s="43" t="str">
        <f>IF(ISERROR(HLOOKUP($A49,'Enter data here!'!$C$91:$CN$95,4,FALSE)),"",IF('Enter data here!'!$CP$92=0,"",IF(HLOOKUP($A49,'Enter data here!'!$C$91:$CN$95,4,FALSE)=0,"",(HLOOKUP($A49,'Enter data here!'!$C$91:$CN$95,2,FALSE)))))</f>
        <v/>
      </c>
      <c r="AT49" s="43" t="str">
        <f>IF(ISERROR(HLOOKUP($A49,'Enter data here!'!$C$91:$CN$95,4,FALSE)),"",IF('Enter data here!'!$CP$92=0,"",IF(HLOOKUP($A49,'Enter data here!'!$C$91:$CN$95,4,FALSE)=0,"",(HLOOKUP($A49,'Enter data here!'!$C$91:$CN$95,4,FALSE)))))</f>
        <v/>
      </c>
      <c r="AU49" s="43" t="str">
        <f>IF(ISERROR(HLOOKUP($A49,'Enter data here!'!$C$96:$CN$100,4,FALSE)),"",IF('Enter data here!'!$CP$97=0,"",IF(HLOOKUP($A49,'Enter data here!'!$C$96:$CN$100,4,FALSE)=0,"",(HLOOKUP($A49,'Enter data here!'!$C$96:$CN$100,5,FALSE)))))</f>
        <v/>
      </c>
      <c r="AV49" s="43" t="str">
        <f>IF(ISERROR(HLOOKUP($A49,'Enter data here!'!$C$96:$CN$100,4,FALSE)),"",IF('Enter data here!'!$CP$97=0,"",IF(HLOOKUP($A49,'Enter data here!'!$C$96:$CN$100,4,FALSE)=0,"",(HLOOKUP($A49,'Enter data here!'!$C$96:$CN$100,2,FALSE)))))</f>
        <v/>
      </c>
      <c r="AW49" s="43" t="str">
        <f>IF(ISERROR(HLOOKUP($A49,'Enter data here!'!$C$96:$CN$100,4,FALSE)),"",IF('Enter data here!'!$CP$97=0,"",IF(HLOOKUP($A49,'Enter data here!'!$C$96:$CN$100,4,FALSE)=0,"",(HLOOKUP($A49,'Enter data here!'!$C$96:$CN$100,4,FALSE)))))</f>
        <v/>
      </c>
      <c r="AX49" s="43" t="str">
        <f>IF(ISERROR(HLOOKUP($A49,'Enter data here!'!$C$101:$CN$105,4,FALSE)),"",IF('Enter data here!'!$CP$102=0,"",IF(HLOOKUP($A49,'Enter data here!'!$C$101:$CN$105,4,FALSE)=0,"",(HLOOKUP($A49,'Enter data here!'!$C$101:$CN$105,5,FALSE)))))</f>
        <v/>
      </c>
      <c r="AY49" s="43" t="str">
        <f>IF(ISERROR(HLOOKUP($A49,'Enter data here!'!$C$101:$CN$105,4,FALSE)),"",IF('Enter data here!'!$CP$102=0,"",IF(HLOOKUP($A49,'Enter data here!'!$C$101:$CN$105,4,FALSE)=0,"",(HLOOKUP($A49,'Enter data here!'!$C$101:$CN$105,2,FALSE)))))</f>
        <v/>
      </c>
      <c r="AZ49" s="43" t="str">
        <f>IF(ISERROR(HLOOKUP($A49,'Enter data here!'!$C$101:$CN$105,4,FALSE)),"",IF('Enter data here!'!$CP$102=0,"",IF(HLOOKUP($A49,'Enter data here!'!$C$101:$CN$105,4,FALSE)=0,"",(HLOOKUP($A49,'Enter data here!'!$C$101:$CN$105,4,FALSE)))))</f>
        <v/>
      </c>
      <c r="BA49" s="43" t="str">
        <f>IF(ISERROR(HLOOKUP($A49,'Enter data here!'!$C$106:$CN$110,4,FALSE)),"",IF('Enter data here!'!$CP$107=0,"",IF(HLOOKUP($A49,'Enter data here!'!$C$106:$CN$110,4,FALSE)=0,"",(HLOOKUP($A49,'Enter data here!'!$C$106:$CN$110,5,FALSE)))))</f>
        <v/>
      </c>
      <c r="BB49" s="43" t="str">
        <f>IF(ISERROR(HLOOKUP($A49,'Enter data here!'!$C$106:$CN$110,4,FALSE)),"",IF('Enter data here!'!$CP$107=0,"",IF(HLOOKUP($A49,'Enter data here!'!$C$106:$CN$110,4,FALSE)=0,"",(HLOOKUP($A49,'Enter data here!'!$C$106:$CN$110,2,FALSE)))))</f>
        <v/>
      </c>
      <c r="BC49" s="43" t="str">
        <f>IF(ISERROR(HLOOKUP($A49,'Enter data here!'!$C$106:$CN$110,4,FALSE)),"",IF('Enter data here!'!$CP$107=0,"",IF(HLOOKUP($A49,'Enter data here!'!$C$106:$CN$110,4,FALSE)=0,"",(HLOOKUP($A49,'Enter data here!'!$C$106:$CN$110,4,FALSE)))))</f>
        <v/>
      </c>
      <c r="BD49" s="43" t="str">
        <f>IF(ISERROR(HLOOKUP($A49,'Enter data here!'!$C$111:$CN$115,4,FALSE)),"",IF('Enter data here!'!$CP$112=0,"",IF(HLOOKUP($A49,'Enter data here!'!$C$111:$CN$115,4,FALSE)=0,"",(HLOOKUP($A49,'Enter data here!'!$C$111:$CN$115,5,FALSE)))))</f>
        <v/>
      </c>
      <c r="BE49" s="43" t="str">
        <f>IF(ISERROR(HLOOKUP($A49,'Enter data here!'!$C$111:$CN$115,4,FALSE)),"",IF('Enter data here!'!$CP$112=0,"",IF(HLOOKUP($A49,'Enter data here!'!$C$111:$CN$115,4,FALSE)=0,"",(HLOOKUP($A49,'Enter data here!'!$C$111:$CN$115,2,FALSE)))))</f>
        <v/>
      </c>
      <c r="BF49" s="43" t="str">
        <f>IF(ISERROR(HLOOKUP($A49,'Enter data here!'!$C$111:$CN$115,4,FALSE)),"",IF('Enter data here!'!$CP$112=0,"",IF(HLOOKUP($A49,'Enter data here!'!$C$111:$CN$115,4,FALSE)=0,"",(HLOOKUP($A49,'Enter data here!'!$C$111:$CN$115,4,FALSE)))))</f>
        <v/>
      </c>
      <c r="BG49" s="43" t="str">
        <f>IF(ISERROR(HLOOKUP($A49,'Enter data here!'!$C$116:$CN$120,4,FALSE)),"",IF('Enter data here!'!$CP$117=0,"",IF(HLOOKUP($A49,'Enter data here!'!$C$116:$CN$120,4,FALSE)=0,"",(HLOOKUP($A49,'Enter data here!'!$C$116:$CN$120,5,FALSE)))))</f>
        <v/>
      </c>
      <c r="BH49" s="53" t="str">
        <f>IF(ISERROR(HLOOKUP($A49,'Enter data here!'!$C$116:$CN$120,4,FALSE)),"",IF('Enter data here!'!$CP$117=0,"",IF(HLOOKUP($A49,'Enter data here!'!$C$116:$CN$120,4,FALSE)=0,"",(HLOOKUP($A49,'Enter data here!'!$C$116:$CN$120,2,FALSE)))))</f>
        <v/>
      </c>
      <c r="BI49" s="53" t="str">
        <f>IF(ISERROR(HLOOKUP($A49,'Enter data here!'!$C$116:$CN$120,4,FALSE)),"",IF('Enter data here!'!$CP$117=0,"",IF(HLOOKUP($A49,'Enter data here!'!$C$116:$CN$120,4,FALSE)=0,"",(HLOOKUP($A49,'Enter data here!'!$C$116:$CN$120,4,FALSE)))))</f>
        <v/>
      </c>
      <c r="BJ49" s="53" t="str">
        <f>IF(ISERROR(HLOOKUP($A49,'Enter data here!'!$C$121:$CN$125,4,FALSE)),"",IF('Enter data here!'!$CP$122=0,"",IF(HLOOKUP($A49,'Enter data here!'!$C$121:$CN$125,4,FALSE)=0,"",(HLOOKUP($A49,'Enter data here!'!$C$121:$CN$125,5,FALSE)))))</f>
        <v/>
      </c>
      <c r="BK49" s="53" t="str">
        <f>IF(ISERROR(HLOOKUP($A49,'Enter data here!'!$C$121:$CN$125,4,FALSE)),"",IF('Enter data here!'!$CP$122=0,"",IF(HLOOKUP($A49,'Enter data here!'!$C$121:$CN$125,4,FALSE)=0,"",(HLOOKUP($A49,'Enter data here!'!$C$121:$CN$125,2,FALSE)))))</f>
        <v/>
      </c>
      <c r="BL49" s="53" t="str">
        <f>IF(ISERROR(HLOOKUP($A49,'Enter data here!'!$C$121:$CN$125,4,FALSE)),"",IF('Enter data here!'!$CP$122=0,"",IF(HLOOKUP($A49,'Enter data here!'!$C$121:$CN$125,4,FALSE)=0,"",(HLOOKUP($A49,'Enter data here!'!$C$121:$CN$125,4,FALSE)))))</f>
        <v/>
      </c>
      <c r="BM49" s="53" t="str">
        <f>IF(ISERROR(HLOOKUP($A49,'Enter data here!'!$C$126:$CN$130,4,FALSE)),"",IF('Enter data here!'!$CP$127=0,"",IF(HLOOKUP($A49,'Enter data here!'!$C$126:$CN$130,4,FALSE)=0,"",(HLOOKUP($A49,'Enter data here!'!$C$126:$CN$130,5,FALSE)))))</f>
        <v/>
      </c>
      <c r="BN49" s="53" t="str">
        <f>IF(ISERROR(HLOOKUP($A49,'Enter data here!'!$C$126:$CN$130,4,FALSE)),"",IF('Enter data here!'!$CP$127=0,"",IF(HLOOKUP($A49,'Enter data here!'!$C$126:$CN$130,4,FALSE)=0,"",(HLOOKUP($A49,'Enter data here!'!$C$126:$CN$130,2,FALSE)))))</f>
        <v/>
      </c>
      <c r="BO49" s="53" t="str">
        <f>IF(ISERROR(HLOOKUP($A49,'Enter data here!'!$C$126:$CN$130,4,FALSE)),"",IF('Enter data here!'!$CP$127=0,"",IF(HLOOKUP($A49,'Enter data here!'!$C$126:$CN$130,4,FALSE)=0,"",(HLOOKUP($A49,'Enter data here!'!$C$126:$CN$130,4,FALSE)))))</f>
        <v/>
      </c>
      <c r="BP49" s="53" t="str">
        <f>IF(ISERROR(HLOOKUP($A49,'Enter data here!'!$C$131:$CN$135,4,FALSE)),"",IF('Enter data here!'!$CP$132=0,"",IF(HLOOKUP($A49,'Enter data here!'!$C$131:$CN$135,4,FALSE)=0,"",(HLOOKUP($A49,'Enter data here!'!$C$131:$CN$135,5,FALSE)))))</f>
        <v/>
      </c>
      <c r="BQ49" s="53" t="str">
        <f>IF(ISERROR(HLOOKUP($A49,'Enter data here!'!$C$131:$CN$135,4,FALSE)),"",IF('Enter data here!'!$CP$132=0,"",IF(HLOOKUP($A49,'Enter data here!'!$C$131:$CN$135,4,FALSE)=0,"",(HLOOKUP($A49,'Enter data here!'!$C$131:$CN$135,2,FALSE)))))</f>
        <v/>
      </c>
      <c r="BR49" s="53" t="str">
        <f>IF(ISERROR(HLOOKUP($A49,'Enter data here!'!$C$131:$CN$135,4,FALSE)),"",IF('Enter data here!'!$CP$132=0,"",IF(HLOOKUP($A49,'Enter data here!'!$C$131:$CN$135,4,FALSE)=0,"",(HLOOKUP($A49,'Enter data here!'!$C$131:$CN$135,4,FALSE)))))</f>
        <v/>
      </c>
      <c r="BS49" s="53" t="str">
        <f>IF(ISERROR(HLOOKUP($A49,'Enter data here!'!$C$136:$CN$140,4,FALSE)),"",IF('Enter data here!'!$CP$137=0,"",IF(HLOOKUP($A49,'Enter data here!'!$C$136:$CN$140,4,FALSE)=0,"",(HLOOKUP($A49,'Enter data here!'!$C$136:$CN$140,5,FALSE)))))</f>
        <v/>
      </c>
      <c r="BT49" s="53" t="str">
        <f>IF(ISERROR(HLOOKUP($A49,'Enter data here!'!$C$136:$CN$140,4,FALSE)),"",IF('Enter data here!'!$CP$137=0,"",IF(HLOOKUP($A49,'Enter data here!'!$C$136:$CN$140,4,FALSE)=0,"",(HLOOKUP($A49,'Enter data here!'!$C$136:$CN$140,2,FALSE)))))</f>
        <v/>
      </c>
      <c r="BU49" s="53" t="str">
        <f>IF(ISERROR(HLOOKUP($A49,'Enter data here!'!$C$136:$CN$140,4,FALSE)),"",IF('Enter data here!'!$CP$137=0,"",IF(HLOOKUP($A49,'Enter data here!'!$C$136:$CN$140,4,FALSE)=0,"",(HLOOKUP($A49,'Enter data here!'!$C$136:$CN$140,4,FALSE)))))</f>
        <v/>
      </c>
      <c r="BV49" s="53" t="str">
        <f>IF(ISERROR(HLOOKUP($A49,'Enter data here!'!$C$141:$CN$145,4,FALSE)),"",IF('Enter data here!'!$CP$142=0,"",IF(HLOOKUP($A49,'Enter data here!'!$C$141:$CN$145,4,FALSE)=0,"",(HLOOKUP($A49,'Enter data here!'!$C$141:$CN$145,5,FALSE)))))</f>
        <v/>
      </c>
      <c r="BW49" s="53" t="str">
        <f>IF(ISERROR(HLOOKUP($A49,'Enter data here!'!$C$141:$CN$145,4,FALSE)),"",IF('Enter data here!'!$CP$142=0,"",IF(HLOOKUP($A49,'Enter data here!'!$C$141:$CN$145,4,FALSE)=0,"",(HLOOKUP($A49,'Enter data here!'!$C$141:$CN$145,2,FALSE)))))</f>
        <v/>
      </c>
      <c r="BX49" s="53" t="str">
        <f>IF(ISERROR(HLOOKUP($A49,'Enter data here!'!$C$141:$CN$145,4,FALSE)),"",IF('Enter data here!'!$CP$142=0,"",IF(HLOOKUP($A49,'Enter data here!'!$C$141:$CN$145,4,FALSE)=0,"",(HLOOKUP($A49,'Enter data here!'!$C$141:$CN$145,4,FALSE)))))</f>
        <v/>
      </c>
      <c r="BY49" s="53" t="str">
        <f>IF(ISERROR(HLOOKUP($A49,'Enter data here!'!$C$146:$CN$150,4,FALSE)),"",IF('Enter data here!'!$CP$147=0,"",IF(HLOOKUP($A49,'Enter data here!'!$C$146:$CN$150,4,FALSE)=0,"",(HLOOKUP($A49,'Enter data here!'!$C$146:$CN$150,5,FALSE)))))</f>
        <v/>
      </c>
      <c r="BZ49" s="53" t="str">
        <f>IF(ISERROR(HLOOKUP($A49,'Enter data here!'!$C$146:$CN$150,4,FALSE)),"",IF('Enter data here!'!$CP$147=0,"",IF(HLOOKUP($A49,'Enter data here!'!$C$146:$CN$150,4,FALSE)=0,"",(HLOOKUP($A49,'Enter data here!'!$C$146:$CN$150,2,FALSE)))))</f>
        <v/>
      </c>
      <c r="CA49" s="53" t="str">
        <f>IF(ISERROR(HLOOKUP($A49,'Enter data here!'!$C$146:$CN$150,4,FALSE)),"",IF('Enter data here!'!$CP$147=0,"",IF(HLOOKUP($A49,'Enter data here!'!$C$146:$CN$150,4,FALSE)=0,"",(HLOOKUP($A49,'Enter data here!'!$C$146:$CN$150,4,FALSE)))))</f>
        <v/>
      </c>
      <c r="CB49" s="53" t="str">
        <f>IF(ISERROR(HLOOKUP($A49,'Enter data here!'!$C$151:$CN$155,4,FALSE)),"",IF('Enter data here!'!$CP$152=0,"",IF(HLOOKUP($A49,'Enter data here!'!$C$151:$CN$155,4,FALSE)=0,"",(HLOOKUP($A49,'Enter data here!'!$C$151:$CN$155,5,FALSE)))))</f>
        <v/>
      </c>
      <c r="CC49" s="53" t="str">
        <f>IF(ISERROR(HLOOKUP($A49,'Enter data here!'!$C$151:$CN$155,4,FALSE)),"",IF('Enter data here!'!$CP$152=0,"",IF(HLOOKUP($A49,'Enter data here!'!$C$151:$CN$155,4,FALSE)=0,"",(HLOOKUP($A49,'Enter data here!'!$C$151:$CN$155,2,FALSE)))))</f>
        <v/>
      </c>
      <c r="CD49" s="53" t="str">
        <f>IF(ISERROR(HLOOKUP($A49,'Enter data here!'!$C$151:$CN$155,4,FALSE)),"",IF('Enter data here!'!$CP$152=0,"",IF(HLOOKUP($A49,'Enter data here!'!$C$151:$CN$155,4,FALSE)=0,"",(HLOOKUP($A49,'Enter data here!'!$C$151:$CN$155,4,FALSE)))))</f>
        <v/>
      </c>
      <c r="CE49" s="53" t="str">
        <f>IF(ISERROR(HLOOKUP($A49,'Enter data here!'!$C$156:$CN$160,4,FALSE)),"",IF('Enter data here!'!$CP$157=0,"",IF(HLOOKUP($A49,'Enter data here!'!$C$156:$CN$160,4,FALSE)=0,"",(HLOOKUP($A49,'Enter data here!'!$C$156:$CN$160,5,FALSE)))))</f>
        <v/>
      </c>
      <c r="CF49" s="53" t="str">
        <f>IF(ISERROR(HLOOKUP($A49,'Enter data here!'!$C$156:$CN$160,4,FALSE)),"",IF('Enter data here!'!$CP$157=0,"",IF(HLOOKUP($A49,'Enter data here!'!$C$156:$CN$160,4,FALSE)=0,"",(HLOOKUP($A49,'Enter data here!'!$C$156:$CN$160,2,FALSE)))))</f>
        <v/>
      </c>
      <c r="CG49" s="53" t="str">
        <f>IF(ISERROR(HLOOKUP($A49,'Enter data here!'!$C$156:$CN$160,4,FALSE)),"",IF('Enter data here!'!$CP$157=0,"",IF(HLOOKUP($A49,'Enter data here!'!$C$156:$CN$160,4,FALSE)=0,"",(HLOOKUP($A49,'Enter data here!'!$C$156:$CN$160,4,FALSE)))))</f>
        <v/>
      </c>
      <c r="CH49" s="53" t="str">
        <f>IF(ISERROR(HLOOKUP($A49,'Enter data here!'!$C$161:$CN$165,4,FALSE)),"",IF('Enter data here!'!$CP$162=0,"",IF(HLOOKUP($A49,'Enter data here!'!$C$161:$CN$165,4,FALSE)=0,"",(HLOOKUP($A49,'Enter data here!'!$C$161:$CN$165,5,FALSE)))))</f>
        <v/>
      </c>
      <c r="CI49" s="53" t="str">
        <f>IF(ISERROR(HLOOKUP($A49,'Enter data here!'!$C$161:$CN$165,4,FALSE)),"",IF('Enter data here!'!$CP$162=0,"",IF(HLOOKUP($A49,'Enter data here!'!$C$161:$CN$165,4,FALSE)=0,"",(HLOOKUP($A49,'Enter data here!'!$C$161:$CN$165,2,FALSE)))))</f>
        <v/>
      </c>
      <c r="CJ49" s="53" t="str">
        <f>IF(ISERROR(HLOOKUP($A49,'Enter data here!'!$C$161:$CN$165,4,FALSE)),"",IF('Enter data here!'!$CP$162=0,"",IF(HLOOKUP($A49,'Enter data here!'!$C$161:$CN$165,4,FALSE)=0,"",(HLOOKUP($A49,'Enter data here!'!$C$161:$CN$165,4,FALSE)))))</f>
        <v/>
      </c>
      <c r="CK49" s="53" t="str">
        <f>IF(ISERROR(HLOOKUP($A49,'Enter data here!'!$C$166:$CN$170,4,FALSE)),"",IF('Enter data here!'!$CP$167=0,"",IF(HLOOKUP($A49,'Enter data here!'!$C$166:$CN$170,4,FALSE)=0,"",(HLOOKUP($A49,'Enter data here!'!$C$166:$CN$170,5,FALSE)))))</f>
        <v/>
      </c>
      <c r="CL49" s="53" t="str">
        <f>IF(ISERROR(HLOOKUP($A49,'Enter data here!'!$C$166:$CN$170,4,FALSE)),"",IF('Enter data here!'!$CP$167=0,"",IF(HLOOKUP($A49,'Enter data here!'!$C$166:$CN$170,4,FALSE)=0,"",(HLOOKUP($A49,'Enter data here!'!$C$166:$CN$170,2,FALSE)))))</f>
        <v/>
      </c>
      <c r="CM49" s="53" t="str">
        <f>IF(ISERROR(HLOOKUP($A49,'Enter data here!'!$C$166:$CN$170,4,FALSE)),"",IF('Enter data here!'!$CP$167=0,"",IF(HLOOKUP($A49,'Enter data here!'!$C$166:$CN$170,4,FALSE)=0,"",(HLOOKUP($A49,'Enter data here!'!$C$166:$CN$170,4,FALSE)))))</f>
        <v/>
      </c>
      <c r="CN49" s="53" t="str">
        <f>IF(ISERROR(HLOOKUP($A49,'Enter data here!'!$C$171:$CN$175,4,FALSE)),"",IF('Enter data here!'!$CP$172=0,"",IF(HLOOKUP($A49,'Enter data here!'!$C$171:$CN$175,4,FALSE)=0,"",(HLOOKUP($A49,'Enter data here!'!$C$171:$CN$175,5,FALSE)))))</f>
        <v/>
      </c>
      <c r="CO49" s="53" t="str">
        <f>IF(ISERROR(HLOOKUP($A49,'Enter data here!'!$C$171:$CN$175,4,FALSE)),"",IF('Enter data here!'!$CP$172=0,"",IF(HLOOKUP($A49,'Enter data here!'!$C$171:$CN$175,4,FALSE)=0,"",(HLOOKUP($A49,'Enter data here!'!$C$171:$CN$175,2,FALSE)))))</f>
        <v/>
      </c>
      <c r="CP49" s="53" t="str">
        <f>IF(ISERROR(HLOOKUP($A49,'Enter data here!'!$C$171:$CN$175,4,FALSE)),"",IF('Enter data here!'!$CP$172=0,"",IF(HLOOKUP($A49,'Enter data here!'!$C$171:$CN$175,4,FALSE)=0,"",(HLOOKUP($A49,'Enter data here!'!$C$171:$CN$175,4,FALSE)))))</f>
        <v/>
      </c>
      <c r="CQ49" s="53" t="str">
        <f>IF(ISERROR(HLOOKUP($A49,'Enter data here!'!$C$176:$CN$180,4,FALSE)),"",IF('Enter data here!'!$CP$177=0,"",IF(HLOOKUP($A49,'Enter data here!'!$C$176:$CN$180,4,FALSE)=0,"",(HLOOKUP($A49,'Enter data here!'!$C$176:$CN$180,5,FALSE)))))</f>
        <v/>
      </c>
      <c r="CR49" s="53" t="str">
        <f>IF(ISERROR(HLOOKUP($A49,'Enter data here!'!$C$176:$CN$180,4,FALSE)),"",IF('Enter data here!'!$CP$177=0,"",IF(HLOOKUP($A49,'Enter data here!'!$C$176:$CN$180,4,FALSE)=0,"",(HLOOKUP($A49,'Enter data here!'!$C$176:$CN$180,2,FALSE)))))</f>
        <v/>
      </c>
      <c r="CS49" s="53" t="str">
        <f>IF(ISERROR(HLOOKUP($A49,'Enter data here!'!$C$176:$CN$180,4,FALSE)),"",IF('Enter data here!'!$CP$177=0,"",IF(HLOOKUP($A49,'Enter data here!'!$C$176:$CN$180,4,FALSE)=0,"",(HLOOKUP($A49,'Enter data here!'!$C$176:$CN$180,4,FALSE)))))</f>
        <v/>
      </c>
      <c r="CT49" s="53" t="str">
        <f>IF(ISERROR(HLOOKUP($A49,'Enter data here!'!$C$181:$CN$185,4,FALSE)),"",IF('Enter data here!'!$CP$182=0,"",IF(HLOOKUP($A49,'Enter data here!'!$C$181:$CN$185,4,FALSE)=0,"",(HLOOKUP($A49,'Enter data here!'!$C$181:$CN$185,5,FALSE)))))</f>
        <v/>
      </c>
      <c r="CU49" s="53" t="str">
        <f>IF(ISERROR(HLOOKUP($A49,'Enter data here!'!$C$181:$CN$185,4,FALSE)),"",IF('Enter data here!'!$CP$182=0,"",IF(HLOOKUP($A49,'Enter data here!'!$C$181:$CN$185,4,FALSE)=0,"",(HLOOKUP($A49,'Enter data here!'!$C$181:$CN$185,2,FALSE)))))</f>
        <v/>
      </c>
      <c r="CV49" s="53" t="str">
        <f>IF(ISERROR(HLOOKUP($A49,'Enter data here!'!$C$181:$CN$185,4,FALSE)),"",IF('Enter data here!'!$CP$182=0,"",IF(HLOOKUP($A49,'Enter data here!'!$C$181:$CN$185,4,FALSE)=0,"",(HLOOKUP($A49,'Enter data here!'!$C$181:$CN$185,4,FALSE)))))</f>
        <v/>
      </c>
      <c r="CW49" s="53" t="str">
        <f>IF(ISERROR(HLOOKUP($A49,'Enter data here!'!$C$186:$CN$190,4,FALSE)),"",IF('Enter data here!'!$CP$187=0,"",IF(HLOOKUP($A49,'Enter data here!'!$C$186:$CN$190,4,FALSE)=0,"",(HLOOKUP($A49,'Enter data here!'!$C$186:$CN$190,5,FALSE)))))</f>
        <v/>
      </c>
      <c r="CX49" s="53" t="str">
        <f>IF(ISERROR(HLOOKUP($A49,'Enter data here!'!$C$186:$CN$190,4,FALSE)),"",IF('Enter data here!'!$CP$187=0,"",IF(HLOOKUP($A49,'Enter data here!'!$C$186:$CN$190,4,FALSE)=0,"",(HLOOKUP($A49,'Enter data here!'!$C$186:$CN$190,2,FALSE)))))</f>
        <v/>
      </c>
      <c r="CY49" s="53" t="str">
        <f>IF(ISERROR(HLOOKUP($A49,'Enter data here!'!$C$186:$CN$190,4,FALSE)),"",IF('Enter data here!'!$CP$187=0,"",IF(HLOOKUP($A49,'Enter data here!'!$C$186:$CN$190,4,FALSE)=0,"",(HLOOKUP($A49,'Enter data here!'!$C$186:$CN$190,4,FALSE)))))</f>
        <v/>
      </c>
      <c r="CZ49" s="53" t="str">
        <f>IF(ISERROR(HLOOKUP($A49,'Enter data here!'!$C$191:$CN$195,4,FALSE)),"",IF('Enter data here!'!$CP$192=0,"",IF(HLOOKUP($A49,'Enter data here!'!$C$191:$CN$195,4,FALSE)=0,"",(HLOOKUP($A49,'Enter data here!'!$C$191:$CN$195,5,FALSE)))))</f>
        <v/>
      </c>
      <c r="DA49" s="53" t="str">
        <f>IF(ISERROR(HLOOKUP($A49,'Enter data here!'!$C$191:$CN$195,4,FALSE)),"",IF('Enter data here!'!$CP$192=0,"",IF(HLOOKUP($A49,'Enter data here!'!$C$191:$CN$195,4,FALSE)=0,"",(HLOOKUP($A49,'Enter data here!'!$C$191:$CN$195,2,FALSE)))))</f>
        <v/>
      </c>
      <c r="DB49" s="53" t="str">
        <f>IF(ISERROR(HLOOKUP($A49,'Enter data here!'!$C$191:$CN$195,4,FALSE)),"",IF('Enter data here!'!$CP$192=0,"",IF(HLOOKUP($A49,'Enter data here!'!$C$191:$CN$195,4,FALSE)=0,"",(HLOOKUP($A49,'Enter data here!'!$C$191:$CN$195,4,FALSE)))))</f>
        <v/>
      </c>
      <c r="DC49" s="53" t="str">
        <f>IF(ISERROR(HLOOKUP($A49,'Enter data here!'!$C$196:$CN$200,4,FALSE)),"",IF('Enter data here!'!$CP$197=0,"",IF(HLOOKUP($A49,'Enter data here!'!$C$196:$CN$200,4,FALSE)=0,"",(HLOOKUP($A49,'Enter data here!'!$C$196:$CN$200,5,FALSE)))))</f>
        <v/>
      </c>
      <c r="DD49" s="53" t="str">
        <f>IF(ISERROR(HLOOKUP($A49,'Enter data here!'!$C$196:$CN$200,4,FALSE)),"",IF('Enter data here!'!$CP$197=0,"",IF(HLOOKUP($A49,'Enter data here!'!$C$196:$CN$200,4,FALSE)=0,"",(HLOOKUP($A49,'Enter data here!'!$C$196:$CN$200,2,FALSE)))))</f>
        <v/>
      </c>
      <c r="DE49" s="53" t="str">
        <f>IF(ISERROR(HLOOKUP($A49,'Enter data here!'!$C$196:$CN$200,4,FALSE)),"",IF('Enter data here!'!$CP$197=0,"",IF(HLOOKUP($A49,'Enter data here!'!$C$196:$CN$200,4,FALSE)=0,"",(HLOOKUP($A49,'Enter data here!'!$C$196:$CN$200,4,FALSE)))))</f>
        <v/>
      </c>
      <c r="DF49" s="53" t="str">
        <f>IF(ISERROR(HLOOKUP($A49,'Enter data here!'!$C$201:$CN$205,4,FALSE)),"",IF('Enter data here!'!$CP$202=0,"",IF(HLOOKUP($A49,'Enter data here!'!$C$201:$CN$205,4,FALSE)=0,"",(HLOOKUP($A49,'Enter data here!'!$C$201:$CN$205,5,FALSE)))))</f>
        <v/>
      </c>
      <c r="DG49" s="53" t="str">
        <f>IF(ISERROR(HLOOKUP($A49,'Enter data here!'!$C$201:$CN$205,4,FALSE)),"",IF('Enter data here!'!$CP$202=0,"",IF(HLOOKUP($A49,'Enter data here!'!$C$201:$CN$205,4,FALSE)=0,"",(HLOOKUP($A49,'Enter data here!'!$C$201:$CN$205,2,FALSE)))))</f>
        <v/>
      </c>
      <c r="DH49" s="53" t="str">
        <f>IF(ISERROR(HLOOKUP($A49,'Enter data here!'!$C$201:$CN$205,4,FALSE)),"",IF('Enter data here!'!$CP$202=0,"",IF(HLOOKUP($A49,'Enter data here!'!$C$201:$CN$205,4,FALSE)=0,"",(HLOOKUP($A49,'Enter data here!'!$C$201:$CN$205,4,FALSE)))))</f>
        <v/>
      </c>
      <c r="DI49" s="53" t="str">
        <f>IF(ISERROR(HLOOKUP($A49,'Enter data here!'!$C$206:$CN$210,4,FALSE)),"",IF('Enter data here!'!$CP$207=0,"",IF(HLOOKUP($A49,'Enter data here!'!$C$206:$CN$210,4,FALSE)=0,"",(HLOOKUP($A49,'Enter data here!'!$C$206:$CN$210,5,FALSE)))))</f>
        <v/>
      </c>
      <c r="DJ49" s="53" t="str">
        <f>IF(ISERROR(HLOOKUP($A49,'Enter data here!'!$C$206:$CN$210,4,FALSE)),"",IF('Enter data here!'!$CP$207=0,"",IF(HLOOKUP($A49,'Enter data here!'!$C$206:$CN$210,4,FALSE)=0,"",(HLOOKUP($A49,'Enter data here!'!$C$206:$CN$210,2,FALSE)))))</f>
        <v/>
      </c>
      <c r="DK49" s="53" t="str">
        <f>IF(ISERROR(HLOOKUP($A49,'Enter data here!'!$C$206:$CN$210,4,FALSE)),"",IF('Enter data here!'!$CP$207=0,"",IF(HLOOKUP($A49,'Enter data here!'!$C$206:$CN$210,4,FALSE)=0,"",(HLOOKUP($A49,'Enter data here!'!$C$206:$CN$210,4,FALSE)))))</f>
        <v/>
      </c>
      <c r="DL49" s="53" t="str">
        <f>IF(ISERROR(HLOOKUP($A49,'Enter data here!'!$C$211:$CN$215,4,FALSE)),"",IF('Enter data here!'!$CP$212=0,"",IF(HLOOKUP($A49,'Enter data here!'!$C$211:$CN$215,4,FALSE)=0,"",(HLOOKUP($A49,'Enter data here!'!$C$211:$CN$215,5,FALSE)))))</f>
        <v/>
      </c>
      <c r="DM49" s="53" t="str">
        <f>IF(ISERROR(HLOOKUP($A49,'Enter data here!'!$C$211:$CN$215,4,FALSE)),"",IF('Enter data here!'!$CP$212=0,"",IF(HLOOKUP($A49,'Enter data here!'!$C$211:$CN$215,4,FALSE)=0,"",(HLOOKUP($A49,'Enter data here!'!$C$211:$CN$215,2,FALSE)))))</f>
        <v/>
      </c>
      <c r="DN49" s="53" t="str">
        <f>IF(ISERROR(HLOOKUP($A49,'Enter data here!'!$C$211:$CN$215,4,FALSE)),"",IF('Enter data here!'!$CP$212=0,"",IF(HLOOKUP($A49,'Enter data here!'!$C$211:$CN$215,4,FALSE)=0,"",(HLOOKUP($A49,'Enter data here!'!$C$211:$CN$215,4,FALSE)))))</f>
        <v/>
      </c>
      <c r="DO49" s="53" t="str">
        <f>IF(ISERROR(HLOOKUP($A49,'Enter data here!'!$C$216:$CN$220,4,FALSE)),"",IF('Enter data here!'!$CP$217=0,"",IF(HLOOKUP($A49,'Enter data here!'!$C$216:$CN$220,4,FALSE)=0,"",(HLOOKUP($A49,'Enter data here!'!$C$216:$CN$220,5,FALSE)))))</f>
        <v/>
      </c>
      <c r="DP49" s="53" t="str">
        <f>IF(ISERROR(HLOOKUP($A49,'Enter data here!'!$C$216:$CN$220,4,FALSE)),"",IF('Enter data here!'!$CP$217=0,"",IF(HLOOKUP($A49,'Enter data here!'!$C$216:$CN$220,4,FALSE)=0,"",(HLOOKUP($A49,'Enter data here!'!$C$216:$CN$220,2,FALSE)))))</f>
        <v/>
      </c>
      <c r="DQ49" s="53" t="str">
        <f>IF(ISERROR(HLOOKUP($A49,'Enter data here!'!$C$216:$CN$220,4,FALSE)),"",IF('Enter data here!'!$CP$217=0,"",IF(HLOOKUP($A49,'Enter data here!'!$C$216:$CN$220,4,FALSE)=0,"",(HLOOKUP($A49,'Enter data here!'!$C$216:$CN$220,4,FALSE)))))</f>
        <v/>
      </c>
      <c r="DR49" s="53" t="str">
        <f>IF(ISERROR(HLOOKUP($A49,'Enter data here!'!$C$221:$CN$225,4,FALSE)),"",IF('Enter data here!'!$CP$222=0,"",IF(HLOOKUP($A49,'Enter data here!'!$C$221:$CN$225,4,FALSE)=0,"",(HLOOKUP($A49,'Enter data here!'!$C$221:$CN$225,5,FALSE)))))</f>
        <v/>
      </c>
      <c r="DS49" s="53" t="str">
        <f>IF(ISERROR(HLOOKUP($A49,'Enter data here!'!$C$221:$CN$225,4,FALSE)),"",IF('Enter data here!'!$CP$222=0,"",IF(HLOOKUP($A49,'Enter data here!'!$C$221:$CN$225,4,FALSE)=0,"",(HLOOKUP($A49,'Enter data here!'!$C$221:$CN$225,2,FALSE)))))</f>
        <v/>
      </c>
      <c r="DT49" s="53" t="str">
        <f>IF(ISERROR(HLOOKUP($A49,'Enter data here!'!$C$221:$CN$225,4,FALSE)),"",IF('Enter data here!'!$CP$222=0,"",IF(HLOOKUP($A49,'Enter data here!'!$C$221:$CN$225,4,FALSE)=0,"",(HLOOKUP($A49,'Enter data here!'!$C$221:$CN$225,4,FALSE)))))</f>
        <v/>
      </c>
    </row>
    <row r="50" spans="1:124">
      <c r="A50" s="13">
        <v>41</v>
      </c>
      <c r="B50" s="43" t="str">
        <f>IF(ISERROR(HLOOKUP($A50,'Enter data here!'!$C$21:$CN$25,4,FALSE)),"",IF('Enter data here!'!$CP$22=0,"",IF(HLOOKUP($A50,'Enter data here!'!$C$21:$CN$25,4,FALSE)=0,"",(HLOOKUP($A50,'Enter data here!'!$C$21:$CN$25,5,FALSE)))))</f>
        <v/>
      </c>
      <c r="C50" s="43" t="str">
        <f>IF(ISERROR(HLOOKUP($A50,'Enter data here!'!$C$21:$CN$25,4,FALSE)),"",IF('Enter data here!'!$CP$22=0,"",IF(HLOOKUP($A50,'Enter data here!'!$C$21:$CN$25,4,FALSE)=0,"",(HLOOKUP($A50,'Enter data here!'!$C$21:$CN$25,2,FALSE)))))</f>
        <v/>
      </c>
      <c r="D50" s="43" t="str">
        <f>IF(ISERROR(HLOOKUP($A50,'Enter data here!'!$C$21:$CN$25,4,FALSE)),"",IF('Enter data here!'!$CP$22=0,"",IF(HLOOKUP($A50,'Enter data here!'!$C$21:$CN$25,4,FALSE)=0,"",(HLOOKUP($A50,'Enter data here!'!$C$21:$CN$25,4,FALSE)))))</f>
        <v/>
      </c>
      <c r="E50" s="43" t="str">
        <f ca="1">IF(ISERROR(HLOOKUP($A50,'Enter data here!'!$C$26:$CN$30,4,FALSE)),"",IF('Enter data here!'!$CP$27=0,"",IF(HLOOKUP($A50,'Enter data here!'!$C$26:$CN$30,4,FALSE)=0,"",(HLOOKUP($A50,'Enter data here!'!$C$26:$CN$30,5,FALSE)))))</f>
        <v>Siegfried Schedel</v>
      </c>
      <c r="F50" s="43">
        <f ca="1">IF(ISERROR(HLOOKUP($A50,'Enter data here!'!$C$26:$CN$30,4,FALSE)),"",IF('Enter data here!'!$CP$27=0,"",IF(HLOOKUP($A50,'Enter data here!'!$C$26:$CN$30,4,FALSE)=0,"",(HLOOKUP($A50,'Enter data here!'!$C$26:$CN$30,2,FALSE)))))</f>
        <v>54.25</v>
      </c>
      <c r="G50" s="43">
        <f ca="1">IF(ISERROR(HLOOKUP($A50,'Enter data here!'!$C$26:$CN$30,4,FALSE)),"",IF('Enter data here!'!$CP$27=0,"",IF(HLOOKUP($A50,'Enter data here!'!$C$26:$CN$30,4,FALSE)=0,"",(HLOOKUP($A50,'Enter data here!'!$C$26:$CN$30,4,FALSE)))))</f>
        <v>687.00460829492908</v>
      </c>
      <c r="H50" s="43" t="str">
        <f ca="1">IF(ISERROR(HLOOKUP($A50,'Enter data here!'!$C$31:$CN$35,4,FALSE)),"",IF('Enter data here!'!$CP$32=0,"",IF(HLOOKUP($A50,'Enter data here!'!$C$31:$CN$35,4,FALSE)=0,"",(HLOOKUP($A50,'Enter data here!'!$C$31:$CN$35,5,FALSE)))))</f>
        <v>Mike Shellim</v>
      </c>
      <c r="I50" s="43">
        <f ca="1">IF(ISERROR(HLOOKUP($A50,'Enter data here!'!$C$31:$CN$35,4,FALSE)),"",IF('Enter data here!'!$CP$32=0,"",IF(HLOOKUP($A50,'Enter data here!'!$C$31:$CN$35,4,FALSE)=0,"",(HLOOKUP($A50,'Enter data here!'!$C$31:$CN$35,2,FALSE)))))</f>
        <v>68.180000000000007</v>
      </c>
      <c r="J50" s="43">
        <f ca="1">IF(ISERROR(HLOOKUP($A50,'Enter data here!'!$C$31:$CN$35,4,FALSE)),"",IF('Enter data here!'!$CP$32=0,"",IF(HLOOKUP($A50,'Enter data here!'!$C$31:$CN$35,4,FALSE)=0,"",(HLOOKUP($A50,'Enter data here!'!$C$31:$CN$35,4,FALSE)))))</f>
        <v>534.32091522440078</v>
      </c>
      <c r="K50" s="43" t="str">
        <f ca="1">IF(ISERROR(HLOOKUP($A50,'Enter data here!'!$C$36:$CN$40,4,FALSE)),"",IF('Enter data here!'!$CP$37=0,"",IF(HLOOKUP($A50,'Enter data here!'!$C$36:$CN$40,4,FALSE)=0,"",(HLOOKUP($A50,'Enter data here!'!$C$36:$CN$40,5,FALSE)))))</f>
        <v>Frank Hulton </v>
      </c>
      <c r="L50" s="43" t="str">
        <f ca="1">IF(ISERROR(HLOOKUP($A50,'Enter data here!'!$C$36:$CN$40,4,FALSE)),"",IF('Enter data here!'!$CP$37=0,"",IF(HLOOKUP($A50,'Enter data here!'!$C$36:$CN$40,4,FALSE)=0,"",(HLOOKUP($A50,'Enter data here!'!$C$36:$CN$40,2,FALSE)))))</f>
        <v>dnf</v>
      </c>
      <c r="M50" s="43">
        <f ca="1">IF(ISERROR(HLOOKUP($A50,'Enter data here!'!$C$36:$CN$40,4,FALSE)),"",IF('Enter data here!'!$CP$37=0,"",IF(HLOOKUP($A50,'Enter data here!'!$C$36:$CN$40,4,FALSE)=0,"",(HLOOKUP($A50,'Enter data here!'!$C$36:$CN$40,4,FALSE)))))</f>
        <v>8.1374020303592414E-13</v>
      </c>
      <c r="N50" s="43" t="str">
        <f ca="1">IF(ISERROR(HLOOKUP($A50,'Enter data here!'!$C$41:$CN$45,4,FALSE)),"",IF('Enter data here!'!$CP$42=0,"",IF(HLOOKUP($A50,'Enter data here!'!$C$41:$CN$45,4,FALSE)=0,"",(HLOOKUP($A50,'Enter data here!'!$C$41:$CN$45,5,FALSE)))))</f>
        <v>Allen Elliott</v>
      </c>
      <c r="O50" s="43">
        <f ca="1">IF(ISERROR(HLOOKUP($A50,'Enter data here!'!$C$41:$CN$45,4,FALSE)),"",IF('Enter data here!'!$CP$42=0,"",IF(HLOOKUP($A50,'Enter data here!'!$C$41:$CN$45,4,FALSE)=0,"",(HLOOKUP($A50,'Enter data here!'!$C$41:$CN$45,2,FALSE)))))</f>
        <v>67.77</v>
      </c>
      <c r="P50" s="43">
        <f ca="1">IF(ISERROR(HLOOKUP($A50,'Enter data here!'!$C$41:$CN$45,4,FALSE)),"",IF('Enter data here!'!$CP$42=0,"",IF(HLOOKUP($A50,'Enter data here!'!$C$41:$CN$45,4,FALSE)=0,"",(HLOOKUP($A50,'Enter data here!'!$C$41:$CN$45,4,FALSE)))))</f>
        <v>551.86660764349983</v>
      </c>
      <c r="Q50" s="43" t="str">
        <f ca="1">IF(ISERROR(HLOOKUP($A50,'Enter data here!'!$C$46:$CN$50,4,FALSE)),"",IF('Enter data here!'!$CP$47=0,"",IF(HLOOKUP($A50,'Enter data here!'!$C$46:$CN$50,4,FALSE)=0,"",(HLOOKUP($A50,'Enter data here!'!$C$46:$CN$50,5,FALSE)))))</f>
        <v>Marc Schmieding</v>
      </c>
      <c r="R50" s="43">
        <f ca="1">IF(ISERROR(HLOOKUP($A50,'Enter data here!'!$C$46:$CN$50,4,FALSE)),"",IF('Enter data here!'!$CP$47=0,"",IF(HLOOKUP($A50,'Enter data here!'!$C$46:$CN$50,4,FALSE)=0,"",(HLOOKUP($A50,'Enter data here!'!$C$46:$CN$50,2,FALSE)))))</f>
        <v>68.98</v>
      </c>
      <c r="S50" s="43">
        <f ca="1">IF(ISERROR(HLOOKUP($A50,'Enter data here!'!$C$46:$CN$50,4,FALSE)),"",IF('Enter data here!'!$CP$47=0,"",IF(HLOOKUP($A50,'Enter data here!'!$C$46:$CN$50,4,FALSE)=0,"",(HLOOKUP($A50,'Enter data here!'!$C$46:$CN$50,4,FALSE)))))</f>
        <v>568.28066106117308</v>
      </c>
      <c r="T50" s="43" t="str">
        <f ca="1">IF(ISERROR(HLOOKUP($A50,'Enter data here!'!$C$51:$CN$55,4,FALSE)),"",IF('Enter data here!'!$CP$52=0,"",IF(HLOOKUP($A50,'Enter data here!'!$C$51:$CN$55,4,FALSE)=0,"",(HLOOKUP($A50,'Enter data here!'!$C$51:$CN$55,5,FALSE)))))</f>
        <v>Ulrich Duttenhofer</v>
      </c>
      <c r="U50" s="43">
        <f ca="1">IF(ISERROR(HLOOKUP($A50,'Enter data here!'!$C$51:$CN$55,4,FALSE)),"",IF('Enter data here!'!$CP$52=0,"",IF(HLOOKUP($A50,'Enter data here!'!$C$51:$CN$55,4,FALSE)=0,"",(HLOOKUP($A50,'Enter data here!'!$C$51:$CN$55,2,FALSE)))))</f>
        <v>68.260000000000005</v>
      </c>
      <c r="V50" s="43">
        <f ca="1">IF(ISERROR(HLOOKUP($A50,'Enter data here!'!$C$51:$CN$55,4,FALSE)),"",IF('Enter data here!'!$CP$52=0,"",IF(HLOOKUP($A50,'Enter data here!'!$C$51:$CN$55,4,FALSE)=0,"",(HLOOKUP($A50,'Enter data here!'!$C$51:$CN$55,4,FALSE)))))</f>
        <v>559.03896864927492</v>
      </c>
      <c r="W50" s="43" t="str">
        <f ca="1">IF(ISERROR(HLOOKUP($A50,'Enter data here!'!$C$56:$CN$60,4,FALSE)),"",IF('Enter data here!'!$CP$57=0,"",IF(HLOOKUP($A50,'Enter data here!'!$C$56:$CN$60,4,FALSE)=0,"",(HLOOKUP($A50,'Enter data here!'!$C$56:$CN$60,5,FALSE)))))</f>
        <v>Robert Ryan</v>
      </c>
      <c r="X50" s="43" t="str">
        <f ca="1">IF(ISERROR(HLOOKUP($A50,'Enter data here!'!$C$56:$CN$60,4,FALSE)),"",IF('Enter data here!'!$CP$57=0,"",IF(HLOOKUP($A50,'Enter data here!'!$C$56:$CN$60,4,FALSE)=0,"",(HLOOKUP($A50,'Enter data here!'!$C$56:$CN$60,2,FALSE)))))</f>
        <v>dnf</v>
      </c>
      <c r="Y50" s="43">
        <f ca="1">IF(ISERROR(HLOOKUP($A50,'Enter data here!'!$C$56:$CN$60,4,FALSE)),"",IF('Enter data here!'!$CP$57=0,"",IF(HLOOKUP($A50,'Enter data here!'!$C$56:$CN$60,4,FALSE)=0,"",(HLOOKUP($A50,'Enter data here!'!$C$56:$CN$60,4,FALSE)))))</f>
        <v>6.6758615058036038E-13</v>
      </c>
      <c r="Z50" s="43" t="str">
        <f>IF(ISERROR(HLOOKUP($A50,'Enter data here!'!$C$61:$CN$65,4,FALSE)),"",IF('Enter data here!'!$CP$62=0,"",IF(HLOOKUP($A50,'Enter data here!'!$C$61:$CN$65,4,FALSE)=0,"",(HLOOKUP($A50,'Enter data here!'!$C$61:$CN$65,5,FALSE)))))</f>
        <v/>
      </c>
      <c r="AA50" s="43" t="str">
        <f>IF(ISERROR(HLOOKUP($A50,'Enter data here!'!$C$61:$CN$65,4,FALSE)),"",IF('Enter data here!'!$CP$62=0,"",IF(HLOOKUP($A50,'Enter data here!'!$C$61:$CN$65,4,FALSE)=0,"",(HLOOKUP($A50,'Enter data here!'!$C$61:$CN$65,2,FALSE)))))</f>
        <v/>
      </c>
      <c r="AB50" s="43" t="str">
        <f>IF(ISERROR(HLOOKUP($A50,'Enter data here!'!$C$61:$CN$65,4,FALSE)),"",IF('Enter data here!'!$CP$62=0,"",IF(HLOOKUP($A50,'Enter data here!'!$C$61:$CN$65,4,FALSE)=0,"",(HLOOKUP($A50,'Enter data here!'!$C$61:$CN$65,4,FALSE)))))</f>
        <v/>
      </c>
      <c r="AC50" s="43" t="str">
        <f>IF(ISERROR(HLOOKUP($A50,'Enter data here!'!$C$66:$CN$70,4,FALSE)),"",IF('Enter data here!'!$CP$67=0,"",IF(HLOOKUP($A50,'Enter data here!'!$C$66:$CN$70,4,FALSE)=0,"",(HLOOKUP($A50,'Enter data here!'!$C$66:$CN$70,5,FALSE)))))</f>
        <v/>
      </c>
      <c r="AD50" s="43" t="str">
        <f>IF(ISERROR(HLOOKUP($A50,'Enter data here!'!$C$66:$CN$70,4,FALSE)),"",IF('Enter data here!'!$CP$67=0,"",IF(HLOOKUP($A50,'Enter data here!'!$C$66:$CN$70,4,FALSE)=0,"",(HLOOKUP($A50,'Enter data here!'!$C$66:$CN$70,2,FALSE)))))</f>
        <v/>
      </c>
      <c r="AE50" s="43" t="str">
        <f>IF(ISERROR(HLOOKUP($A50,'Enter data here!'!$C$66:$CN$70,4,FALSE)),"",IF('Enter data here!'!$CP$67=0,"",IF(HLOOKUP($A50,'Enter data here!'!$C$66:$CN$70,4,FALSE)=0,"",(HLOOKUP($A50,'Enter data here!'!$C$66:$CN$70,4,FALSE)))))</f>
        <v/>
      </c>
      <c r="AF50" s="43" t="str">
        <f>IF(ISERROR(HLOOKUP($A50,'Enter data here!'!$C$71:$CN$75,4,FALSE)),"",IF('Enter data here!'!$CP$72=0,"",IF(HLOOKUP($A50,'Enter data here!'!$C$71:$CN$75,4,FALSE)=0,"",(HLOOKUP($A50,'Enter data here!'!$C$71:$CN$75,5,FALSE)))))</f>
        <v/>
      </c>
      <c r="AG50" s="43" t="str">
        <f>IF(ISERROR(HLOOKUP($A50,'Enter data here!'!$C$71:$CN$75,4,FALSE)),"",IF('Enter data here!'!$CP$72=0,"",IF(HLOOKUP($A50,'Enter data here!'!$C$71:$CN$75,4,FALSE)=0,"",(HLOOKUP($A50,'Enter data here!'!$C$71:$CN$75,2,FALSE)))))</f>
        <v/>
      </c>
      <c r="AH50" s="43" t="str">
        <f>IF(ISERROR(HLOOKUP($A50,'Enter data here!'!$C$71:$CN$75,4,FALSE)),"",IF('Enter data here!'!$CP$72=0,"",IF(HLOOKUP($A50,'Enter data here!'!$C$71:$CN$75,4,FALSE)=0,"",(HLOOKUP($A50,'Enter data here!'!$C$71:$CN$75,4,FALSE)))))</f>
        <v/>
      </c>
      <c r="AI50" s="43" t="str">
        <f>IF(ISERROR(HLOOKUP($A50,'Enter data here!'!$C$76:$CN$80,4,FALSE)),"",IF('Enter data here!'!$CP$77=0,"",IF(HLOOKUP($A50,'Enter data here!'!$C$76:$CN$80,4,FALSE)=0,"",(HLOOKUP($A50,'Enter data here!'!$C$76:$CN$80,5,FALSE)))))</f>
        <v/>
      </c>
      <c r="AJ50" s="43" t="str">
        <f>IF(ISERROR(HLOOKUP($A50,'Enter data here!'!$C$76:$CN$80,4,FALSE)),"",IF('Enter data here!'!$CP$77=0,"",IF(HLOOKUP($A50,'Enter data here!'!$C$76:$CN$80,4,FALSE)=0,"",(HLOOKUP($A50,'Enter data here!'!$C$76:$CN$80,2,FALSE)))))</f>
        <v/>
      </c>
      <c r="AK50" s="43" t="str">
        <f>IF(ISERROR(HLOOKUP($A50,'Enter data here!'!$C$76:$CN$80,4,FALSE)),"",IF('Enter data here!'!$CP$77=0,"",IF(HLOOKUP($A50,'Enter data here!'!$C$76:$CN$80,4,FALSE)=0,"",(HLOOKUP($A50,'Enter data here!'!$C$76:$CN$80,4,FALSE)))))</f>
        <v/>
      </c>
      <c r="AL50" s="43" t="str">
        <f>IF(ISERROR(HLOOKUP($A50,'Enter data here!'!$C$81:$CN$85,4,FALSE)),"",IF('Enter data here!'!$CP$82=0,"",IF(HLOOKUP($A50,'Enter data here!'!$C$81:$CN$85,4,FALSE)=0,"",(HLOOKUP($A50,'Enter data here!'!$C$81:$CN$85,5,FALSE)))))</f>
        <v/>
      </c>
      <c r="AM50" s="43" t="str">
        <f>IF(ISERROR(HLOOKUP($A50,'Enter data here!'!$C$81:$CN$85,4,FALSE)),"",IF('Enter data here!'!$CP$82=0,"",IF(HLOOKUP($A50,'Enter data here!'!$C$81:$CN$85,4,FALSE)=0,"",(HLOOKUP($A50,'Enter data here!'!$C$81:$CN$85,2,FALSE)))))</f>
        <v/>
      </c>
      <c r="AN50" s="43" t="str">
        <f>IF(ISERROR(HLOOKUP($A50,'Enter data here!'!$C$81:$CN$85,4,FALSE)),"",IF('Enter data here!'!$CP$82=0,"",IF(HLOOKUP($A50,'Enter data here!'!$C$81:$CN$85,4,FALSE)=0,"",(HLOOKUP($A50,'Enter data here!'!$C$81:$CN$85,4,FALSE)))))</f>
        <v/>
      </c>
      <c r="AO50" s="43" t="str">
        <f>IF(ISERROR(HLOOKUP($A50,'Enter data here!'!$C$86:$CN$90,4,FALSE)),"",IF('Enter data here!'!$CP$87=0,"",IF(HLOOKUP($A50,'Enter data here!'!$C$86:$CN$90,4,FALSE)=0,"",(HLOOKUP($A50,'Enter data here!'!$C$86:$CN$90,5,FALSE)))))</f>
        <v/>
      </c>
      <c r="AP50" s="43" t="str">
        <f>IF(ISERROR(HLOOKUP($A50,'Enter data here!'!$C$86:$CN$90,4,FALSE)),"",IF('Enter data here!'!$CP$87=0,"",IF(HLOOKUP($A50,'Enter data here!'!$C$86:$CN$90,4,FALSE)=0,"",(HLOOKUP($A50,'Enter data here!'!$C$86:$CN$90,2,FALSE)))))</f>
        <v/>
      </c>
      <c r="AQ50" s="43" t="str">
        <f>IF(ISERROR(HLOOKUP($A50,'Enter data here!'!$C$86:$CN$90,4,FALSE)),"",IF('Enter data here!'!$CP$87=0,"",IF(HLOOKUP($A50,'Enter data here!'!$C$86:$CN$90,4,FALSE)=0,"",(HLOOKUP($A50,'Enter data here!'!$C$86:$CN$90,4,FALSE)))))</f>
        <v/>
      </c>
      <c r="AR50" s="43" t="str">
        <f>IF(ISERROR(HLOOKUP($A50,'Enter data here!'!$C$91:$CN$95,4,FALSE)),"",IF('Enter data here!'!$CP$92=0,"",IF(HLOOKUP($A50,'Enter data here!'!$C$91:$CN$95,4,FALSE)=0,"",(HLOOKUP($A50,'Enter data here!'!$C$91:$CN$95,5,FALSE)))))</f>
        <v/>
      </c>
      <c r="AS50" s="43" t="str">
        <f>IF(ISERROR(HLOOKUP($A50,'Enter data here!'!$C$91:$CN$95,4,FALSE)),"",IF('Enter data here!'!$CP$92=0,"",IF(HLOOKUP($A50,'Enter data here!'!$C$91:$CN$95,4,FALSE)=0,"",(HLOOKUP($A50,'Enter data here!'!$C$91:$CN$95,2,FALSE)))))</f>
        <v/>
      </c>
      <c r="AT50" s="43" t="str">
        <f>IF(ISERROR(HLOOKUP($A50,'Enter data here!'!$C$91:$CN$95,4,FALSE)),"",IF('Enter data here!'!$CP$92=0,"",IF(HLOOKUP($A50,'Enter data here!'!$C$91:$CN$95,4,FALSE)=0,"",(HLOOKUP($A50,'Enter data here!'!$C$91:$CN$95,4,FALSE)))))</f>
        <v/>
      </c>
      <c r="AU50" s="43" t="str">
        <f>IF(ISERROR(HLOOKUP($A50,'Enter data here!'!$C$96:$CN$100,4,FALSE)),"",IF('Enter data here!'!$CP$97=0,"",IF(HLOOKUP($A50,'Enter data here!'!$C$96:$CN$100,4,FALSE)=0,"",(HLOOKUP($A50,'Enter data here!'!$C$96:$CN$100,5,FALSE)))))</f>
        <v/>
      </c>
      <c r="AV50" s="43" t="str">
        <f>IF(ISERROR(HLOOKUP($A50,'Enter data here!'!$C$96:$CN$100,4,FALSE)),"",IF('Enter data here!'!$CP$97=0,"",IF(HLOOKUP($A50,'Enter data here!'!$C$96:$CN$100,4,FALSE)=0,"",(HLOOKUP($A50,'Enter data here!'!$C$96:$CN$100,2,FALSE)))))</f>
        <v/>
      </c>
      <c r="AW50" s="43" t="str">
        <f>IF(ISERROR(HLOOKUP($A50,'Enter data here!'!$C$96:$CN$100,4,FALSE)),"",IF('Enter data here!'!$CP$97=0,"",IF(HLOOKUP($A50,'Enter data here!'!$C$96:$CN$100,4,FALSE)=0,"",(HLOOKUP($A50,'Enter data here!'!$C$96:$CN$100,4,FALSE)))))</f>
        <v/>
      </c>
      <c r="AX50" s="43" t="str">
        <f>IF(ISERROR(HLOOKUP($A50,'Enter data here!'!$C$101:$CN$105,4,FALSE)),"",IF('Enter data here!'!$CP$102=0,"",IF(HLOOKUP($A50,'Enter data here!'!$C$101:$CN$105,4,FALSE)=0,"",(HLOOKUP($A50,'Enter data here!'!$C$101:$CN$105,5,FALSE)))))</f>
        <v/>
      </c>
      <c r="AY50" s="43" t="str">
        <f>IF(ISERROR(HLOOKUP($A50,'Enter data here!'!$C$101:$CN$105,4,FALSE)),"",IF('Enter data here!'!$CP$102=0,"",IF(HLOOKUP($A50,'Enter data here!'!$C$101:$CN$105,4,FALSE)=0,"",(HLOOKUP($A50,'Enter data here!'!$C$101:$CN$105,2,FALSE)))))</f>
        <v/>
      </c>
      <c r="AZ50" s="43" t="str">
        <f>IF(ISERROR(HLOOKUP($A50,'Enter data here!'!$C$101:$CN$105,4,FALSE)),"",IF('Enter data here!'!$CP$102=0,"",IF(HLOOKUP($A50,'Enter data here!'!$C$101:$CN$105,4,FALSE)=0,"",(HLOOKUP($A50,'Enter data here!'!$C$101:$CN$105,4,FALSE)))))</f>
        <v/>
      </c>
      <c r="BA50" s="43" t="str">
        <f>IF(ISERROR(HLOOKUP($A50,'Enter data here!'!$C$106:$CN$110,4,FALSE)),"",IF('Enter data here!'!$CP$107=0,"",IF(HLOOKUP($A50,'Enter data here!'!$C$106:$CN$110,4,FALSE)=0,"",(HLOOKUP($A50,'Enter data here!'!$C$106:$CN$110,5,FALSE)))))</f>
        <v/>
      </c>
      <c r="BB50" s="43" t="str">
        <f>IF(ISERROR(HLOOKUP($A50,'Enter data here!'!$C$106:$CN$110,4,FALSE)),"",IF('Enter data here!'!$CP$107=0,"",IF(HLOOKUP($A50,'Enter data here!'!$C$106:$CN$110,4,FALSE)=0,"",(HLOOKUP($A50,'Enter data here!'!$C$106:$CN$110,2,FALSE)))))</f>
        <v/>
      </c>
      <c r="BC50" s="43" t="str">
        <f>IF(ISERROR(HLOOKUP($A50,'Enter data here!'!$C$106:$CN$110,4,FALSE)),"",IF('Enter data here!'!$CP$107=0,"",IF(HLOOKUP($A50,'Enter data here!'!$C$106:$CN$110,4,FALSE)=0,"",(HLOOKUP($A50,'Enter data here!'!$C$106:$CN$110,4,FALSE)))))</f>
        <v/>
      </c>
      <c r="BD50" s="43" t="str">
        <f>IF(ISERROR(HLOOKUP($A50,'Enter data here!'!$C$111:$CN$115,4,FALSE)),"",IF('Enter data here!'!$CP$112=0,"",IF(HLOOKUP($A50,'Enter data here!'!$C$111:$CN$115,4,FALSE)=0,"",(HLOOKUP($A50,'Enter data here!'!$C$111:$CN$115,5,FALSE)))))</f>
        <v/>
      </c>
      <c r="BE50" s="43" t="str">
        <f>IF(ISERROR(HLOOKUP($A50,'Enter data here!'!$C$111:$CN$115,4,FALSE)),"",IF('Enter data here!'!$CP$112=0,"",IF(HLOOKUP($A50,'Enter data here!'!$C$111:$CN$115,4,FALSE)=0,"",(HLOOKUP($A50,'Enter data here!'!$C$111:$CN$115,2,FALSE)))))</f>
        <v/>
      </c>
      <c r="BF50" s="43" t="str">
        <f>IF(ISERROR(HLOOKUP($A50,'Enter data here!'!$C$111:$CN$115,4,FALSE)),"",IF('Enter data here!'!$CP$112=0,"",IF(HLOOKUP($A50,'Enter data here!'!$C$111:$CN$115,4,FALSE)=0,"",(HLOOKUP($A50,'Enter data here!'!$C$111:$CN$115,4,FALSE)))))</f>
        <v/>
      </c>
      <c r="BG50" s="43" t="str">
        <f>IF(ISERROR(HLOOKUP($A50,'Enter data here!'!$C$116:$CN$120,4,FALSE)),"",IF('Enter data here!'!$CP$117=0,"",IF(HLOOKUP($A50,'Enter data here!'!$C$116:$CN$120,4,FALSE)=0,"",(HLOOKUP($A50,'Enter data here!'!$C$116:$CN$120,5,FALSE)))))</f>
        <v/>
      </c>
      <c r="BH50" s="53" t="str">
        <f>IF(ISERROR(HLOOKUP($A50,'Enter data here!'!$C$116:$CN$120,4,FALSE)),"",IF('Enter data here!'!$CP$117=0,"",IF(HLOOKUP($A50,'Enter data here!'!$C$116:$CN$120,4,FALSE)=0,"",(HLOOKUP($A50,'Enter data here!'!$C$116:$CN$120,2,FALSE)))))</f>
        <v/>
      </c>
      <c r="BI50" s="53" t="str">
        <f>IF(ISERROR(HLOOKUP($A50,'Enter data here!'!$C$116:$CN$120,4,FALSE)),"",IF('Enter data here!'!$CP$117=0,"",IF(HLOOKUP($A50,'Enter data here!'!$C$116:$CN$120,4,FALSE)=0,"",(HLOOKUP($A50,'Enter data here!'!$C$116:$CN$120,4,FALSE)))))</f>
        <v/>
      </c>
      <c r="BJ50" s="53" t="str">
        <f>IF(ISERROR(HLOOKUP($A50,'Enter data here!'!$C$121:$CN$125,4,FALSE)),"",IF('Enter data here!'!$CP$122=0,"",IF(HLOOKUP($A50,'Enter data here!'!$C$121:$CN$125,4,FALSE)=0,"",(HLOOKUP($A50,'Enter data here!'!$C$121:$CN$125,5,FALSE)))))</f>
        <v/>
      </c>
      <c r="BK50" s="53" t="str">
        <f>IF(ISERROR(HLOOKUP($A50,'Enter data here!'!$C$121:$CN$125,4,FALSE)),"",IF('Enter data here!'!$CP$122=0,"",IF(HLOOKUP($A50,'Enter data here!'!$C$121:$CN$125,4,FALSE)=0,"",(HLOOKUP($A50,'Enter data here!'!$C$121:$CN$125,2,FALSE)))))</f>
        <v/>
      </c>
      <c r="BL50" s="53" t="str">
        <f>IF(ISERROR(HLOOKUP($A50,'Enter data here!'!$C$121:$CN$125,4,FALSE)),"",IF('Enter data here!'!$CP$122=0,"",IF(HLOOKUP($A50,'Enter data here!'!$C$121:$CN$125,4,FALSE)=0,"",(HLOOKUP($A50,'Enter data here!'!$C$121:$CN$125,4,FALSE)))))</f>
        <v/>
      </c>
      <c r="BM50" s="53" t="str">
        <f>IF(ISERROR(HLOOKUP($A50,'Enter data here!'!$C$126:$CN$130,4,FALSE)),"",IF('Enter data here!'!$CP$127=0,"",IF(HLOOKUP($A50,'Enter data here!'!$C$126:$CN$130,4,FALSE)=0,"",(HLOOKUP($A50,'Enter data here!'!$C$126:$CN$130,5,FALSE)))))</f>
        <v/>
      </c>
      <c r="BN50" s="53" t="str">
        <f>IF(ISERROR(HLOOKUP($A50,'Enter data here!'!$C$126:$CN$130,4,FALSE)),"",IF('Enter data here!'!$CP$127=0,"",IF(HLOOKUP($A50,'Enter data here!'!$C$126:$CN$130,4,FALSE)=0,"",(HLOOKUP($A50,'Enter data here!'!$C$126:$CN$130,2,FALSE)))))</f>
        <v/>
      </c>
      <c r="BO50" s="53" t="str">
        <f>IF(ISERROR(HLOOKUP($A50,'Enter data here!'!$C$126:$CN$130,4,FALSE)),"",IF('Enter data here!'!$CP$127=0,"",IF(HLOOKUP($A50,'Enter data here!'!$C$126:$CN$130,4,FALSE)=0,"",(HLOOKUP($A50,'Enter data here!'!$C$126:$CN$130,4,FALSE)))))</f>
        <v/>
      </c>
      <c r="BP50" s="53" t="str">
        <f>IF(ISERROR(HLOOKUP($A50,'Enter data here!'!$C$131:$CN$135,4,FALSE)),"",IF('Enter data here!'!$CP$132=0,"",IF(HLOOKUP($A50,'Enter data here!'!$C$131:$CN$135,4,FALSE)=0,"",(HLOOKUP($A50,'Enter data here!'!$C$131:$CN$135,5,FALSE)))))</f>
        <v/>
      </c>
      <c r="BQ50" s="53" t="str">
        <f>IF(ISERROR(HLOOKUP($A50,'Enter data here!'!$C$131:$CN$135,4,FALSE)),"",IF('Enter data here!'!$CP$132=0,"",IF(HLOOKUP($A50,'Enter data here!'!$C$131:$CN$135,4,FALSE)=0,"",(HLOOKUP($A50,'Enter data here!'!$C$131:$CN$135,2,FALSE)))))</f>
        <v/>
      </c>
      <c r="BR50" s="53" t="str">
        <f>IF(ISERROR(HLOOKUP($A50,'Enter data here!'!$C$131:$CN$135,4,FALSE)),"",IF('Enter data here!'!$CP$132=0,"",IF(HLOOKUP($A50,'Enter data here!'!$C$131:$CN$135,4,FALSE)=0,"",(HLOOKUP($A50,'Enter data here!'!$C$131:$CN$135,4,FALSE)))))</f>
        <v/>
      </c>
      <c r="BS50" s="53" t="str">
        <f>IF(ISERROR(HLOOKUP($A50,'Enter data here!'!$C$136:$CN$140,4,FALSE)),"",IF('Enter data here!'!$CP$137=0,"",IF(HLOOKUP($A50,'Enter data here!'!$C$136:$CN$140,4,FALSE)=0,"",(HLOOKUP($A50,'Enter data here!'!$C$136:$CN$140,5,FALSE)))))</f>
        <v/>
      </c>
      <c r="BT50" s="53" t="str">
        <f>IF(ISERROR(HLOOKUP($A50,'Enter data here!'!$C$136:$CN$140,4,FALSE)),"",IF('Enter data here!'!$CP$137=0,"",IF(HLOOKUP($A50,'Enter data here!'!$C$136:$CN$140,4,FALSE)=0,"",(HLOOKUP($A50,'Enter data here!'!$C$136:$CN$140,2,FALSE)))))</f>
        <v/>
      </c>
      <c r="BU50" s="53" t="str">
        <f>IF(ISERROR(HLOOKUP($A50,'Enter data here!'!$C$136:$CN$140,4,FALSE)),"",IF('Enter data here!'!$CP$137=0,"",IF(HLOOKUP($A50,'Enter data here!'!$C$136:$CN$140,4,FALSE)=0,"",(HLOOKUP($A50,'Enter data here!'!$C$136:$CN$140,4,FALSE)))))</f>
        <v/>
      </c>
      <c r="BV50" s="53" t="str">
        <f>IF(ISERROR(HLOOKUP($A50,'Enter data here!'!$C$141:$CN$145,4,FALSE)),"",IF('Enter data here!'!$CP$142=0,"",IF(HLOOKUP($A50,'Enter data here!'!$C$141:$CN$145,4,FALSE)=0,"",(HLOOKUP($A50,'Enter data here!'!$C$141:$CN$145,5,FALSE)))))</f>
        <v/>
      </c>
      <c r="BW50" s="53" t="str">
        <f>IF(ISERROR(HLOOKUP($A50,'Enter data here!'!$C$141:$CN$145,4,FALSE)),"",IF('Enter data here!'!$CP$142=0,"",IF(HLOOKUP($A50,'Enter data here!'!$C$141:$CN$145,4,FALSE)=0,"",(HLOOKUP($A50,'Enter data here!'!$C$141:$CN$145,2,FALSE)))))</f>
        <v/>
      </c>
      <c r="BX50" s="53" t="str">
        <f>IF(ISERROR(HLOOKUP($A50,'Enter data here!'!$C$141:$CN$145,4,FALSE)),"",IF('Enter data here!'!$CP$142=0,"",IF(HLOOKUP($A50,'Enter data here!'!$C$141:$CN$145,4,FALSE)=0,"",(HLOOKUP($A50,'Enter data here!'!$C$141:$CN$145,4,FALSE)))))</f>
        <v/>
      </c>
      <c r="BY50" s="53" t="str">
        <f>IF(ISERROR(HLOOKUP($A50,'Enter data here!'!$C$146:$CN$150,4,FALSE)),"",IF('Enter data here!'!$CP$147=0,"",IF(HLOOKUP($A50,'Enter data here!'!$C$146:$CN$150,4,FALSE)=0,"",(HLOOKUP($A50,'Enter data here!'!$C$146:$CN$150,5,FALSE)))))</f>
        <v/>
      </c>
      <c r="BZ50" s="53" t="str">
        <f>IF(ISERROR(HLOOKUP($A50,'Enter data here!'!$C$146:$CN$150,4,FALSE)),"",IF('Enter data here!'!$CP$147=0,"",IF(HLOOKUP($A50,'Enter data here!'!$C$146:$CN$150,4,FALSE)=0,"",(HLOOKUP($A50,'Enter data here!'!$C$146:$CN$150,2,FALSE)))))</f>
        <v/>
      </c>
      <c r="CA50" s="53" t="str">
        <f>IF(ISERROR(HLOOKUP($A50,'Enter data here!'!$C$146:$CN$150,4,FALSE)),"",IF('Enter data here!'!$CP$147=0,"",IF(HLOOKUP($A50,'Enter data here!'!$C$146:$CN$150,4,FALSE)=0,"",(HLOOKUP($A50,'Enter data here!'!$C$146:$CN$150,4,FALSE)))))</f>
        <v/>
      </c>
      <c r="CB50" s="53" t="str">
        <f>IF(ISERROR(HLOOKUP($A50,'Enter data here!'!$C$151:$CN$155,4,FALSE)),"",IF('Enter data here!'!$CP$152=0,"",IF(HLOOKUP($A50,'Enter data here!'!$C$151:$CN$155,4,FALSE)=0,"",(HLOOKUP($A50,'Enter data here!'!$C$151:$CN$155,5,FALSE)))))</f>
        <v/>
      </c>
      <c r="CC50" s="53" t="str">
        <f>IF(ISERROR(HLOOKUP($A50,'Enter data here!'!$C$151:$CN$155,4,FALSE)),"",IF('Enter data here!'!$CP$152=0,"",IF(HLOOKUP($A50,'Enter data here!'!$C$151:$CN$155,4,FALSE)=0,"",(HLOOKUP($A50,'Enter data here!'!$C$151:$CN$155,2,FALSE)))))</f>
        <v/>
      </c>
      <c r="CD50" s="53" t="str">
        <f>IF(ISERROR(HLOOKUP($A50,'Enter data here!'!$C$151:$CN$155,4,FALSE)),"",IF('Enter data here!'!$CP$152=0,"",IF(HLOOKUP($A50,'Enter data here!'!$C$151:$CN$155,4,FALSE)=0,"",(HLOOKUP($A50,'Enter data here!'!$C$151:$CN$155,4,FALSE)))))</f>
        <v/>
      </c>
      <c r="CE50" s="53" t="str">
        <f>IF(ISERROR(HLOOKUP($A50,'Enter data here!'!$C$156:$CN$160,4,FALSE)),"",IF('Enter data here!'!$CP$157=0,"",IF(HLOOKUP($A50,'Enter data here!'!$C$156:$CN$160,4,FALSE)=0,"",(HLOOKUP($A50,'Enter data here!'!$C$156:$CN$160,5,FALSE)))))</f>
        <v/>
      </c>
      <c r="CF50" s="53" t="str">
        <f>IF(ISERROR(HLOOKUP($A50,'Enter data here!'!$C$156:$CN$160,4,FALSE)),"",IF('Enter data here!'!$CP$157=0,"",IF(HLOOKUP($A50,'Enter data here!'!$C$156:$CN$160,4,FALSE)=0,"",(HLOOKUP($A50,'Enter data here!'!$C$156:$CN$160,2,FALSE)))))</f>
        <v/>
      </c>
      <c r="CG50" s="53" t="str">
        <f>IF(ISERROR(HLOOKUP($A50,'Enter data here!'!$C$156:$CN$160,4,FALSE)),"",IF('Enter data here!'!$CP$157=0,"",IF(HLOOKUP($A50,'Enter data here!'!$C$156:$CN$160,4,FALSE)=0,"",(HLOOKUP($A50,'Enter data here!'!$C$156:$CN$160,4,FALSE)))))</f>
        <v/>
      </c>
      <c r="CH50" s="53" t="str">
        <f>IF(ISERROR(HLOOKUP($A50,'Enter data here!'!$C$161:$CN$165,4,FALSE)),"",IF('Enter data here!'!$CP$162=0,"",IF(HLOOKUP($A50,'Enter data here!'!$C$161:$CN$165,4,FALSE)=0,"",(HLOOKUP($A50,'Enter data here!'!$C$161:$CN$165,5,FALSE)))))</f>
        <v/>
      </c>
      <c r="CI50" s="53" t="str">
        <f>IF(ISERROR(HLOOKUP($A50,'Enter data here!'!$C$161:$CN$165,4,FALSE)),"",IF('Enter data here!'!$CP$162=0,"",IF(HLOOKUP($A50,'Enter data here!'!$C$161:$CN$165,4,FALSE)=0,"",(HLOOKUP($A50,'Enter data here!'!$C$161:$CN$165,2,FALSE)))))</f>
        <v/>
      </c>
      <c r="CJ50" s="53" t="str">
        <f>IF(ISERROR(HLOOKUP($A50,'Enter data here!'!$C$161:$CN$165,4,FALSE)),"",IF('Enter data here!'!$CP$162=0,"",IF(HLOOKUP($A50,'Enter data here!'!$C$161:$CN$165,4,FALSE)=0,"",(HLOOKUP($A50,'Enter data here!'!$C$161:$CN$165,4,FALSE)))))</f>
        <v/>
      </c>
      <c r="CK50" s="53" t="str">
        <f>IF(ISERROR(HLOOKUP($A50,'Enter data here!'!$C$166:$CN$170,4,FALSE)),"",IF('Enter data here!'!$CP$167=0,"",IF(HLOOKUP($A50,'Enter data here!'!$C$166:$CN$170,4,FALSE)=0,"",(HLOOKUP($A50,'Enter data here!'!$C$166:$CN$170,5,FALSE)))))</f>
        <v/>
      </c>
      <c r="CL50" s="53" t="str">
        <f>IF(ISERROR(HLOOKUP($A50,'Enter data here!'!$C$166:$CN$170,4,FALSE)),"",IF('Enter data here!'!$CP$167=0,"",IF(HLOOKUP($A50,'Enter data here!'!$C$166:$CN$170,4,FALSE)=0,"",(HLOOKUP($A50,'Enter data here!'!$C$166:$CN$170,2,FALSE)))))</f>
        <v/>
      </c>
      <c r="CM50" s="53" t="str">
        <f>IF(ISERROR(HLOOKUP($A50,'Enter data here!'!$C$166:$CN$170,4,FALSE)),"",IF('Enter data here!'!$CP$167=0,"",IF(HLOOKUP($A50,'Enter data here!'!$C$166:$CN$170,4,FALSE)=0,"",(HLOOKUP($A50,'Enter data here!'!$C$166:$CN$170,4,FALSE)))))</f>
        <v/>
      </c>
      <c r="CN50" s="53" t="str">
        <f>IF(ISERROR(HLOOKUP($A50,'Enter data here!'!$C$171:$CN$175,4,FALSE)),"",IF('Enter data here!'!$CP$172=0,"",IF(HLOOKUP($A50,'Enter data here!'!$C$171:$CN$175,4,FALSE)=0,"",(HLOOKUP($A50,'Enter data here!'!$C$171:$CN$175,5,FALSE)))))</f>
        <v/>
      </c>
      <c r="CO50" s="53" t="str">
        <f>IF(ISERROR(HLOOKUP($A50,'Enter data here!'!$C$171:$CN$175,4,FALSE)),"",IF('Enter data here!'!$CP$172=0,"",IF(HLOOKUP($A50,'Enter data here!'!$C$171:$CN$175,4,FALSE)=0,"",(HLOOKUP($A50,'Enter data here!'!$C$171:$CN$175,2,FALSE)))))</f>
        <v/>
      </c>
      <c r="CP50" s="53" t="str">
        <f>IF(ISERROR(HLOOKUP($A50,'Enter data here!'!$C$171:$CN$175,4,FALSE)),"",IF('Enter data here!'!$CP$172=0,"",IF(HLOOKUP($A50,'Enter data here!'!$C$171:$CN$175,4,FALSE)=0,"",(HLOOKUP($A50,'Enter data here!'!$C$171:$CN$175,4,FALSE)))))</f>
        <v/>
      </c>
      <c r="CQ50" s="53" t="str">
        <f>IF(ISERROR(HLOOKUP($A50,'Enter data here!'!$C$176:$CN$180,4,FALSE)),"",IF('Enter data here!'!$CP$177=0,"",IF(HLOOKUP($A50,'Enter data here!'!$C$176:$CN$180,4,FALSE)=0,"",(HLOOKUP($A50,'Enter data here!'!$C$176:$CN$180,5,FALSE)))))</f>
        <v/>
      </c>
      <c r="CR50" s="53" t="str">
        <f>IF(ISERROR(HLOOKUP($A50,'Enter data here!'!$C$176:$CN$180,4,FALSE)),"",IF('Enter data here!'!$CP$177=0,"",IF(HLOOKUP($A50,'Enter data here!'!$C$176:$CN$180,4,FALSE)=0,"",(HLOOKUP($A50,'Enter data here!'!$C$176:$CN$180,2,FALSE)))))</f>
        <v/>
      </c>
      <c r="CS50" s="53" t="str">
        <f>IF(ISERROR(HLOOKUP($A50,'Enter data here!'!$C$176:$CN$180,4,FALSE)),"",IF('Enter data here!'!$CP$177=0,"",IF(HLOOKUP($A50,'Enter data here!'!$C$176:$CN$180,4,FALSE)=0,"",(HLOOKUP($A50,'Enter data here!'!$C$176:$CN$180,4,FALSE)))))</f>
        <v/>
      </c>
      <c r="CT50" s="53" t="str">
        <f>IF(ISERROR(HLOOKUP($A50,'Enter data here!'!$C$181:$CN$185,4,FALSE)),"",IF('Enter data here!'!$CP$182=0,"",IF(HLOOKUP($A50,'Enter data here!'!$C$181:$CN$185,4,FALSE)=0,"",(HLOOKUP($A50,'Enter data here!'!$C$181:$CN$185,5,FALSE)))))</f>
        <v/>
      </c>
      <c r="CU50" s="53" t="str">
        <f>IF(ISERROR(HLOOKUP($A50,'Enter data here!'!$C$181:$CN$185,4,FALSE)),"",IF('Enter data here!'!$CP$182=0,"",IF(HLOOKUP($A50,'Enter data here!'!$C$181:$CN$185,4,FALSE)=0,"",(HLOOKUP($A50,'Enter data here!'!$C$181:$CN$185,2,FALSE)))))</f>
        <v/>
      </c>
      <c r="CV50" s="53" t="str">
        <f>IF(ISERROR(HLOOKUP($A50,'Enter data here!'!$C$181:$CN$185,4,FALSE)),"",IF('Enter data here!'!$CP$182=0,"",IF(HLOOKUP($A50,'Enter data here!'!$C$181:$CN$185,4,FALSE)=0,"",(HLOOKUP($A50,'Enter data here!'!$C$181:$CN$185,4,FALSE)))))</f>
        <v/>
      </c>
      <c r="CW50" s="53" t="str">
        <f>IF(ISERROR(HLOOKUP($A50,'Enter data here!'!$C$186:$CN$190,4,FALSE)),"",IF('Enter data here!'!$CP$187=0,"",IF(HLOOKUP($A50,'Enter data here!'!$C$186:$CN$190,4,FALSE)=0,"",(HLOOKUP($A50,'Enter data here!'!$C$186:$CN$190,5,FALSE)))))</f>
        <v/>
      </c>
      <c r="CX50" s="53" t="str">
        <f>IF(ISERROR(HLOOKUP($A50,'Enter data here!'!$C$186:$CN$190,4,FALSE)),"",IF('Enter data here!'!$CP$187=0,"",IF(HLOOKUP($A50,'Enter data here!'!$C$186:$CN$190,4,FALSE)=0,"",(HLOOKUP($A50,'Enter data here!'!$C$186:$CN$190,2,FALSE)))))</f>
        <v/>
      </c>
      <c r="CY50" s="53" t="str">
        <f>IF(ISERROR(HLOOKUP($A50,'Enter data here!'!$C$186:$CN$190,4,FALSE)),"",IF('Enter data here!'!$CP$187=0,"",IF(HLOOKUP($A50,'Enter data here!'!$C$186:$CN$190,4,FALSE)=0,"",(HLOOKUP($A50,'Enter data here!'!$C$186:$CN$190,4,FALSE)))))</f>
        <v/>
      </c>
      <c r="CZ50" s="53" t="str">
        <f>IF(ISERROR(HLOOKUP($A50,'Enter data here!'!$C$191:$CN$195,4,FALSE)),"",IF('Enter data here!'!$CP$192=0,"",IF(HLOOKUP($A50,'Enter data here!'!$C$191:$CN$195,4,FALSE)=0,"",(HLOOKUP($A50,'Enter data here!'!$C$191:$CN$195,5,FALSE)))))</f>
        <v/>
      </c>
      <c r="DA50" s="53" t="str">
        <f>IF(ISERROR(HLOOKUP($A50,'Enter data here!'!$C$191:$CN$195,4,FALSE)),"",IF('Enter data here!'!$CP$192=0,"",IF(HLOOKUP($A50,'Enter data here!'!$C$191:$CN$195,4,FALSE)=0,"",(HLOOKUP($A50,'Enter data here!'!$C$191:$CN$195,2,FALSE)))))</f>
        <v/>
      </c>
      <c r="DB50" s="53" t="str">
        <f>IF(ISERROR(HLOOKUP($A50,'Enter data here!'!$C$191:$CN$195,4,FALSE)),"",IF('Enter data here!'!$CP$192=0,"",IF(HLOOKUP($A50,'Enter data here!'!$C$191:$CN$195,4,FALSE)=0,"",(HLOOKUP($A50,'Enter data here!'!$C$191:$CN$195,4,FALSE)))))</f>
        <v/>
      </c>
      <c r="DC50" s="53" t="str">
        <f>IF(ISERROR(HLOOKUP($A50,'Enter data here!'!$C$196:$CN$200,4,FALSE)),"",IF('Enter data here!'!$CP$197=0,"",IF(HLOOKUP($A50,'Enter data here!'!$C$196:$CN$200,4,FALSE)=0,"",(HLOOKUP($A50,'Enter data here!'!$C$196:$CN$200,5,FALSE)))))</f>
        <v/>
      </c>
      <c r="DD50" s="53" t="str">
        <f>IF(ISERROR(HLOOKUP($A50,'Enter data here!'!$C$196:$CN$200,4,FALSE)),"",IF('Enter data here!'!$CP$197=0,"",IF(HLOOKUP($A50,'Enter data here!'!$C$196:$CN$200,4,FALSE)=0,"",(HLOOKUP($A50,'Enter data here!'!$C$196:$CN$200,2,FALSE)))))</f>
        <v/>
      </c>
      <c r="DE50" s="53" t="str">
        <f>IF(ISERROR(HLOOKUP($A50,'Enter data here!'!$C$196:$CN$200,4,FALSE)),"",IF('Enter data here!'!$CP$197=0,"",IF(HLOOKUP($A50,'Enter data here!'!$C$196:$CN$200,4,FALSE)=0,"",(HLOOKUP($A50,'Enter data here!'!$C$196:$CN$200,4,FALSE)))))</f>
        <v/>
      </c>
      <c r="DF50" s="53" t="str">
        <f>IF(ISERROR(HLOOKUP($A50,'Enter data here!'!$C$201:$CN$205,4,FALSE)),"",IF('Enter data here!'!$CP$202=0,"",IF(HLOOKUP($A50,'Enter data here!'!$C$201:$CN$205,4,FALSE)=0,"",(HLOOKUP($A50,'Enter data here!'!$C$201:$CN$205,5,FALSE)))))</f>
        <v/>
      </c>
      <c r="DG50" s="53" t="str">
        <f>IF(ISERROR(HLOOKUP($A50,'Enter data here!'!$C$201:$CN$205,4,FALSE)),"",IF('Enter data here!'!$CP$202=0,"",IF(HLOOKUP($A50,'Enter data here!'!$C$201:$CN$205,4,FALSE)=0,"",(HLOOKUP($A50,'Enter data here!'!$C$201:$CN$205,2,FALSE)))))</f>
        <v/>
      </c>
      <c r="DH50" s="53" t="str">
        <f>IF(ISERROR(HLOOKUP($A50,'Enter data here!'!$C$201:$CN$205,4,FALSE)),"",IF('Enter data here!'!$CP$202=0,"",IF(HLOOKUP($A50,'Enter data here!'!$C$201:$CN$205,4,FALSE)=0,"",(HLOOKUP($A50,'Enter data here!'!$C$201:$CN$205,4,FALSE)))))</f>
        <v/>
      </c>
      <c r="DI50" s="53" t="str">
        <f>IF(ISERROR(HLOOKUP($A50,'Enter data here!'!$C$206:$CN$210,4,FALSE)),"",IF('Enter data here!'!$CP$207=0,"",IF(HLOOKUP($A50,'Enter data here!'!$C$206:$CN$210,4,FALSE)=0,"",(HLOOKUP($A50,'Enter data here!'!$C$206:$CN$210,5,FALSE)))))</f>
        <v/>
      </c>
      <c r="DJ50" s="53" t="str">
        <f>IF(ISERROR(HLOOKUP($A50,'Enter data here!'!$C$206:$CN$210,4,FALSE)),"",IF('Enter data here!'!$CP$207=0,"",IF(HLOOKUP($A50,'Enter data here!'!$C$206:$CN$210,4,FALSE)=0,"",(HLOOKUP($A50,'Enter data here!'!$C$206:$CN$210,2,FALSE)))))</f>
        <v/>
      </c>
      <c r="DK50" s="53" t="str">
        <f>IF(ISERROR(HLOOKUP($A50,'Enter data here!'!$C$206:$CN$210,4,FALSE)),"",IF('Enter data here!'!$CP$207=0,"",IF(HLOOKUP($A50,'Enter data here!'!$C$206:$CN$210,4,FALSE)=0,"",(HLOOKUP($A50,'Enter data here!'!$C$206:$CN$210,4,FALSE)))))</f>
        <v/>
      </c>
      <c r="DL50" s="53" t="str">
        <f>IF(ISERROR(HLOOKUP($A50,'Enter data here!'!$C$211:$CN$215,4,FALSE)),"",IF('Enter data here!'!$CP$212=0,"",IF(HLOOKUP($A50,'Enter data here!'!$C$211:$CN$215,4,FALSE)=0,"",(HLOOKUP($A50,'Enter data here!'!$C$211:$CN$215,5,FALSE)))))</f>
        <v/>
      </c>
      <c r="DM50" s="53" t="str">
        <f>IF(ISERROR(HLOOKUP($A50,'Enter data here!'!$C$211:$CN$215,4,FALSE)),"",IF('Enter data here!'!$CP$212=0,"",IF(HLOOKUP($A50,'Enter data here!'!$C$211:$CN$215,4,FALSE)=0,"",(HLOOKUP($A50,'Enter data here!'!$C$211:$CN$215,2,FALSE)))))</f>
        <v/>
      </c>
      <c r="DN50" s="53" t="str">
        <f>IF(ISERROR(HLOOKUP($A50,'Enter data here!'!$C$211:$CN$215,4,FALSE)),"",IF('Enter data here!'!$CP$212=0,"",IF(HLOOKUP($A50,'Enter data here!'!$C$211:$CN$215,4,FALSE)=0,"",(HLOOKUP($A50,'Enter data here!'!$C$211:$CN$215,4,FALSE)))))</f>
        <v/>
      </c>
      <c r="DO50" s="53" t="str">
        <f>IF(ISERROR(HLOOKUP($A50,'Enter data here!'!$C$216:$CN$220,4,FALSE)),"",IF('Enter data here!'!$CP$217=0,"",IF(HLOOKUP($A50,'Enter data here!'!$C$216:$CN$220,4,FALSE)=0,"",(HLOOKUP($A50,'Enter data here!'!$C$216:$CN$220,5,FALSE)))))</f>
        <v/>
      </c>
      <c r="DP50" s="53" t="str">
        <f>IF(ISERROR(HLOOKUP($A50,'Enter data here!'!$C$216:$CN$220,4,FALSE)),"",IF('Enter data here!'!$CP$217=0,"",IF(HLOOKUP($A50,'Enter data here!'!$C$216:$CN$220,4,FALSE)=0,"",(HLOOKUP($A50,'Enter data here!'!$C$216:$CN$220,2,FALSE)))))</f>
        <v/>
      </c>
      <c r="DQ50" s="53" t="str">
        <f>IF(ISERROR(HLOOKUP($A50,'Enter data here!'!$C$216:$CN$220,4,FALSE)),"",IF('Enter data here!'!$CP$217=0,"",IF(HLOOKUP($A50,'Enter data here!'!$C$216:$CN$220,4,FALSE)=0,"",(HLOOKUP($A50,'Enter data here!'!$C$216:$CN$220,4,FALSE)))))</f>
        <v/>
      </c>
      <c r="DR50" s="53" t="str">
        <f>IF(ISERROR(HLOOKUP($A50,'Enter data here!'!$C$221:$CN$225,4,FALSE)),"",IF('Enter data here!'!$CP$222=0,"",IF(HLOOKUP($A50,'Enter data here!'!$C$221:$CN$225,4,FALSE)=0,"",(HLOOKUP($A50,'Enter data here!'!$C$221:$CN$225,5,FALSE)))))</f>
        <v/>
      </c>
      <c r="DS50" s="53" t="str">
        <f>IF(ISERROR(HLOOKUP($A50,'Enter data here!'!$C$221:$CN$225,4,FALSE)),"",IF('Enter data here!'!$CP$222=0,"",IF(HLOOKUP($A50,'Enter data here!'!$C$221:$CN$225,4,FALSE)=0,"",(HLOOKUP($A50,'Enter data here!'!$C$221:$CN$225,2,FALSE)))))</f>
        <v/>
      </c>
      <c r="DT50" s="53" t="str">
        <f>IF(ISERROR(HLOOKUP($A50,'Enter data here!'!$C$221:$CN$225,4,FALSE)),"",IF('Enter data here!'!$CP$222=0,"",IF(HLOOKUP($A50,'Enter data here!'!$C$221:$CN$225,4,FALSE)=0,"",(HLOOKUP($A50,'Enter data here!'!$C$221:$CN$225,4,FALSE)))))</f>
        <v/>
      </c>
    </row>
    <row r="51" spans="1:124">
      <c r="A51" s="13">
        <v>42</v>
      </c>
      <c r="B51" s="43" t="str">
        <f>IF(ISERROR(HLOOKUP($A51,'Enter data here!'!$C$21:$CN$25,4,FALSE)),"",IF('Enter data here!'!$CP$22=0,"",IF(HLOOKUP($A51,'Enter data here!'!$C$21:$CN$25,4,FALSE)=0,"",(HLOOKUP($A51,'Enter data here!'!$C$21:$CN$25,5,FALSE)))))</f>
        <v/>
      </c>
      <c r="C51" s="43" t="str">
        <f>IF(ISERROR(HLOOKUP($A51,'Enter data here!'!$C$21:$CN$25,4,FALSE)),"",IF('Enter data here!'!$CP$22=0,"",IF(HLOOKUP($A51,'Enter data here!'!$C$21:$CN$25,4,FALSE)=0,"",(HLOOKUP($A51,'Enter data here!'!$C$21:$CN$25,2,FALSE)))))</f>
        <v/>
      </c>
      <c r="D51" s="43" t="str">
        <f>IF(ISERROR(HLOOKUP($A51,'Enter data here!'!$C$21:$CN$25,4,FALSE)),"",IF('Enter data here!'!$CP$22=0,"",IF(HLOOKUP($A51,'Enter data here!'!$C$21:$CN$25,4,FALSE)=0,"",(HLOOKUP($A51,'Enter data here!'!$C$21:$CN$25,4,FALSE)))))</f>
        <v/>
      </c>
      <c r="E51" s="43" t="str">
        <f ca="1">IF(ISERROR(HLOOKUP($A51,'Enter data here!'!$C$26:$CN$30,4,FALSE)),"",IF('Enter data here!'!$CP$27=0,"",IF(HLOOKUP($A51,'Enter data here!'!$C$26:$CN$30,4,FALSE)=0,"",(HLOOKUP($A51,'Enter data here!'!$C$26:$CN$30,5,FALSE)))))</f>
        <v>Marc Schmieding</v>
      </c>
      <c r="F51" s="43">
        <f ca="1">IF(ISERROR(HLOOKUP($A51,'Enter data here!'!$C$26:$CN$30,4,FALSE)),"",IF('Enter data here!'!$CP$27=0,"",IF(HLOOKUP($A51,'Enter data here!'!$C$26:$CN$30,4,FALSE)=0,"",(HLOOKUP($A51,'Enter data here!'!$C$26:$CN$30,2,FALSE)))))</f>
        <v>60.05</v>
      </c>
      <c r="G51" s="43">
        <f ca="1">IF(ISERROR(HLOOKUP($A51,'Enter data here!'!$C$26:$CN$30,4,FALSE)),"",IF('Enter data here!'!$CP$27=0,"",IF(HLOOKUP($A51,'Enter data here!'!$C$26:$CN$30,4,FALSE)=0,"",(HLOOKUP($A51,'Enter data here!'!$C$26:$CN$30,4,FALSE)))))</f>
        <v>620.64945878434355</v>
      </c>
      <c r="H51" s="43" t="str">
        <f ca="1">IF(ISERROR(HLOOKUP($A51,'Enter data here!'!$C$31:$CN$35,4,FALSE)),"",IF('Enter data here!'!$CP$32=0,"",IF(HLOOKUP($A51,'Enter data here!'!$C$31:$CN$35,4,FALSE)=0,"",(HLOOKUP($A51,'Enter data here!'!$C$31:$CN$35,5,FALSE)))))</f>
        <v>Frank Hulton </v>
      </c>
      <c r="I51" s="43" t="str">
        <f ca="1">IF(ISERROR(HLOOKUP($A51,'Enter data here!'!$C$31:$CN$35,4,FALSE)),"",IF('Enter data here!'!$CP$32=0,"",IF(HLOOKUP($A51,'Enter data here!'!$C$31:$CN$35,4,FALSE)=0,"",(HLOOKUP($A51,'Enter data here!'!$C$31:$CN$35,2,FALSE)))))</f>
        <v>dnf</v>
      </c>
      <c r="J51" s="43">
        <f ca="1">IF(ISERROR(HLOOKUP($A51,'Enter data here!'!$C$31:$CN$35,4,FALSE)),"",IF('Enter data here!'!$CP$32=0,"",IF(HLOOKUP($A51,'Enter data here!'!$C$31:$CN$35,4,FALSE)=0,"",(HLOOKUP($A51,'Enter data here!'!$C$31:$CN$35,4,FALSE)))))</f>
        <v>7.6767503430299124E-13</v>
      </c>
      <c r="K51" s="43" t="str">
        <f ca="1">IF(ISERROR(HLOOKUP($A51,'Enter data here!'!$C$36:$CN$40,4,FALSE)),"",IF('Enter data here!'!$CP$37=0,"",IF(HLOOKUP($A51,'Enter data here!'!$C$36:$CN$40,4,FALSE)=0,"",(HLOOKUP($A51,'Enter data here!'!$C$36:$CN$40,5,FALSE)))))</f>
        <v>Mike Evans</v>
      </c>
      <c r="L51" s="43" t="str">
        <f ca="1">IF(ISERROR(HLOOKUP($A51,'Enter data here!'!$C$36:$CN$40,4,FALSE)),"",IF('Enter data here!'!$CP$37=0,"",IF(HLOOKUP($A51,'Enter data here!'!$C$36:$CN$40,4,FALSE)=0,"",(HLOOKUP($A51,'Enter data here!'!$C$36:$CN$40,2,FALSE)))))</f>
        <v>dnf</v>
      </c>
      <c r="M51" s="43">
        <f ca="1">IF(ISERROR(HLOOKUP($A51,'Enter data here!'!$C$36:$CN$40,4,FALSE)),"",IF('Enter data here!'!$CP$37=0,"",IF(HLOOKUP($A51,'Enter data here!'!$C$36:$CN$40,4,FALSE)=0,"",(HLOOKUP($A51,'Enter data here!'!$C$36:$CN$40,4,FALSE)))))</f>
        <v>7.147195136488713E-13</v>
      </c>
      <c r="N51" s="43" t="str">
        <f ca="1">IF(ISERROR(HLOOKUP($A51,'Enter data here!'!$C$41:$CN$45,4,FALSE)),"",IF('Enter data here!'!$CP$42=0,"",IF(HLOOKUP($A51,'Enter data here!'!$C$41:$CN$45,4,FALSE)=0,"",(HLOOKUP($A51,'Enter data here!'!$C$41:$CN$45,5,FALSE)))))</f>
        <v>Ulrich Duttenhofer</v>
      </c>
      <c r="O51" s="43">
        <f ca="1">IF(ISERROR(HLOOKUP($A51,'Enter data here!'!$C$41:$CN$45,4,FALSE)),"",IF('Enter data here!'!$CP$42=0,"",IF(HLOOKUP($A51,'Enter data here!'!$C$41:$CN$45,4,FALSE)=0,"",(HLOOKUP($A51,'Enter data here!'!$C$41:$CN$45,2,FALSE)))))</f>
        <v>71.260000000000005</v>
      </c>
      <c r="P51" s="43">
        <f ca="1">IF(ISERROR(HLOOKUP($A51,'Enter data here!'!$C$41:$CN$45,4,FALSE)),"",IF('Enter data here!'!$CP$42=0,"",IF(HLOOKUP($A51,'Enter data here!'!$C$41:$CN$45,4,FALSE)=0,"",(HLOOKUP($A51,'Enter data here!'!$C$41:$CN$45,4,FALSE)))))</f>
        <v>524.83861914116972</v>
      </c>
      <c r="Q51" s="43" t="str">
        <f ca="1">IF(ISERROR(HLOOKUP($A51,'Enter data here!'!$C$46:$CN$50,4,FALSE)),"",IF('Enter data here!'!$CP$47=0,"",IF(HLOOKUP($A51,'Enter data here!'!$C$46:$CN$50,4,FALSE)=0,"",(HLOOKUP($A51,'Enter data here!'!$C$46:$CN$50,5,FALSE)))))</f>
        <v>Mike Evans</v>
      </c>
      <c r="R51" s="43" t="str">
        <f ca="1">IF(ISERROR(HLOOKUP($A51,'Enter data here!'!$C$46:$CN$50,4,FALSE)),"",IF('Enter data here!'!$CP$47=0,"",IF(HLOOKUP($A51,'Enter data here!'!$C$46:$CN$50,4,FALSE)=0,"",(HLOOKUP($A51,'Enter data here!'!$C$46:$CN$50,2,FALSE)))))</f>
        <v>dnf</v>
      </c>
      <c r="S51" s="43">
        <f ca="1">IF(ISERROR(HLOOKUP($A51,'Enter data here!'!$C$46:$CN$50,4,FALSE)),"",IF('Enter data here!'!$CP$47=0,"",IF(HLOOKUP($A51,'Enter data here!'!$C$46:$CN$50,4,FALSE)=0,"",(HLOOKUP($A51,'Enter data here!'!$C$46:$CN$50,4,FALSE)))))</f>
        <v>9.6282024628058043E-13</v>
      </c>
      <c r="T51" s="43" t="str">
        <f ca="1">IF(ISERROR(HLOOKUP($A51,'Enter data here!'!$C$51:$CN$55,4,FALSE)),"",IF('Enter data here!'!$CP$52=0,"",IF(HLOOKUP($A51,'Enter data here!'!$C$51:$CN$55,4,FALSE)=0,"",(HLOOKUP($A51,'Enter data here!'!$C$51:$CN$55,5,FALSE)))))</f>
        <v>Tony Robertson</v>
      </c>
      <c r="U51" s="43" t="str">
        <f ca="1">IF(ISERROR(HLOOKUP($A51,'Enter data here!'!$C$51:$CN$55,4,FALSE)),"",IF('Enter data here!'!$CP$52=0,"",IF(HLOOKUP($A51,'Enter data here!'!$C$51:$CN$55,4,FALSE)=0,"",(HLOOKUP($A51,'Enter data here!'!$C$51:$CN$55,2,FALSE)))))</f>
        <v>dnf</v>
      </c>
      <c r="V51" s="43">
        <f ca="1">IF(ISERROR(HLOOKUP($A51,'Enter data here!'!$C$51:$CN$55,4,FALSE)),"",IF('Enter data here!'!$CP$52=0,"",IF(HLOOKUP($A51,'Enter data here!'!$C$51:$CN$55,4,FALSE)=0,"",(HLOOKUP($A51,'Enter data here!'!$C$51:$CN$55,4,FALSE)))))</f>
        <v>8.7240815332899954E-13</v>
      </c>
      <c r="W51" s="43" t="str">
        <f ca="1">IF(ISERROR(HLOOKUP($A51,'Enter data here!'!$C$56:$CN$60,4,FALSE)),"",IF('Enter data here!'!$CP$57=0,"",IF(HLOOKUP($A51,'Enter data here!'!$C$56:$CN$60,4,FALSE)=0,"",(HLOOKUP($A51,'Enter data here!'!$C$56:$CN$60,5,FALSE)))))</f>
        <v>Mark Abbotts</v>
      </c>
      <c r="X51" s="43" t="str">
        <f ca="1">IF(ISERROR(HLOOKUP($A51,'Enter data here!'!$C$56:$CN$60,4,FALSE)),"",IF('Enter data here!'!$CP$57=0,"",IF(HLOOKUP($A51,'Enter data here!'!$C$56:$CN$60,4,FALSE)=0,"",(HLOOKUP($A51,'Enter data here!'!$C$56:$CN$60,2,FALSE)))))</f>
        <v>dnf</v>
      </c>
      <c r="Y51" s="43">
        <f ca="1">IF(ISERROR(HLOOKUP($A51,'Enter data here!'!$C$56:$CN$60,4,FALSE)),"",IF('Enter data here!'!$CP$57=0,"",IF(HLOOKUP($A51,'Enter data here!'!$C$56:$CN$60,4,FALSE)=0,"",(HLOOKUP($A51,'Enter data here!'!$C$56:$CN$60,4,FALSE)))))</f>
        <v>6.4173010737981542E-13</v>
      </c>
      <c r="Z51" s="43" t="str">
        <f>IF(ISERROR(HLOOKUP($A51,'Enter data here!'!$C$61:$CN$65,4,FALSE)),"",IF('Enter data here!'!$CP$62=0,"",IF(HLOOKUP($A51,'Enter data here!'!$C$61:$CN$65,4,FALSE)=0,"",(HLOOKUP($A51,'Enter data here!'!$C$61:$CN$65,5,FALSE)))))</f>
        <v/>
      </c>
      <c r="AA51" s="43" t="str">
        <f>IF(ISERROR(HLOOKUP($A51,'Enter data here!'!$C$61:$CN$65,4,FALSE)),"",IF('Enter data here!'!$CP$62=0,"",IF(HLOOKUP($A51,'Enter data here!'!$C$61:$CN$65,4,FALSE)=0,"",(HLOOKUP($A51,'Enter data here!'!$C$61:$CN$65,2,FALSE)))))</f>
        <v/>
      </c>
      <c r="AB51" s="43" t="str">
        <f>IF(ISERROR(HLOOKUP($A51,'Enter data here!'!$C$61:$CN$65,4,FALSE)),"",IF('Enter data here!'!$CP$62=0,"",IF(HLOOKUP($A51,'Enter data here!'!$C$61:$CN$65,4,FALSE)=0,"",(HLOOKUP($A51,'Enter data here!'!$C$61:$CN$65,4,FALSE)))))</f>
        <v/>
      </c>
      <c r="AC51" s="43" t="str">
        <f>IF(ISERROR(HLOOKUP($A51,'Enter data here!'!$C$66:$CN$70,4,FALSE)),"",IF('Enter data here!'!$CP$67=0,"",IF(HLOOKUP($A51,'Enter data here!'!$C$66:$CN$70,4,FALSE)=0,"",(HLOOKUP($A51,'Enter data here!'!$C$66:$CN$70,5,FALSE)))))</f>
        <v/>
      </c>
      <c r="AD51" s="43" t="str">
        <f>IF(ISERROR(HLOOKUP($A51,'Enter data here!'!$C$66:$CN$70,4,FALSE)),"",IF('Enter data here!'!$CP$67=0,"",IF(HLOOKUP($A51,'Enter data here!'!$C$66:$CN$70,4,FALSE)=0,"",(HLOOKUP($A51,'Enter data here!'!$C$66:$CN$70,2,FALSE)))))</f>
        <v/>
      </c>
      <c r="AE51" s="43" t="str">
        <f>IF(ISERROR(HLOOKUP($A51,'Enter data here!'!$C$66:$CN$70,4,FALSE)),"",IF('Enter data here!'!$CP$67=0,"",IF(HLOOKUP($A51,'Enter data here!'!$C$66:$CN$70,4,FALSE)=0,"",(HLOOKUP($A51,'Enter data here!'!$C$66:$CN$70,4,FALSE)))))</f>
        <v/>
      </c>
      <c r="AF51" s="43" t="str">
        <f>IF(ISERROR(HLOOKUP($A51,'Enter data here!'!$C$71:$CN$75,4,FALSE)),"",IF('Enter data here!'!$CP$72=0,"",IF(HLOOKUP($A51,'Enter data here!'!$C$71:$CN$75,4,FALSE)=0,"",(HLOOKUP($A51,'Enter data here!'!$C$71:$CN$75,5,FALSE)))))</f>
        <v/>
      </c>
      <c r="AG51" s="43" t="str">
        <f>IF(ISERROR(HLOOKUP($A51,'Enter data here!'!$C$71:$CN$75,4,FALSE)),"",IF('Enter data here!'!$CP$72=0,"",IF(HLOOKUP($A51,'Enter data here!'!$C$71:$CN$75,4,FALSE)=0,"",(HLOOKUP($A51,'Enter data here!'!$C$71:$CN$75,2,FALSE)))))</f>
        <v/>
      </c>
      <c r="AH51" s="43" t="str">
        <f>IF(ISERROR(HLOOKUP($A51,'Enter data here!'!$C$71:$CN$75,4,FALSE)),"",IF('Enter data here!'!$CP$72=0,"",IF(HLOOKUP($A51,'Enter data here!'!$C$71:$CN$75,4,FALSE)=0,"",(HLOOKUP($A51,'Enter data here!'!$C$71:$CN$75,4,FALSE)))))</f>
        <v/>
      </c>
      <c r="AI51" s="43" t="str">
        <f>IF(ISERROR(HLOOKUP($A51,'Enter data here!'!$C$76:$CN$80,4,FALSE)),"",IF('Enter data here!'!$CP$77=0,"",IF(HLOOKUP($A51,'Enter data here!'!$C$76:$CN$80,4,FALSE)=0,"",(HLOOKUP($A51,'Enter data here!'!$C$76:$CN$80,5,FALSE)))))</f>
        <v/>
      </c>
      <c r="AJ51" s="43" t="str">
        <f>IF(ISERROR(HLOOKUP($A51,'Enter data here!'!$C$76:$CN$80,4,FALSE)),"",IF('Enter data here!'!$CP$77=0,"",IF(HLOOKUP($A51,'Enter data here!'!$C$76:$CN$80,4,FALSE)=0,"",(HLOOKUP($A51,'Enter data here!'!$C$76:$CN$80,2,FALSE)))))</f>
        <v/>
      </c>
      <c r="AK51" s="43" t="str">
        <f>IF(ISERROR(HLOOKUP($A51,'Enter data here!'!$C$76:$CN$80,4,FALSE)),"",IF('Enter data here!'!$CP$77=0,"",IF(HLOOKUP($A51,'Enter data here!'!$C$76:$CN$80,4,FALSE)=0,"",(HLOOKUP($A51,'Enter data here!'!$C$76:$CN$80,4,FALSE)))))</f>
        <v/>
      </c>
      <c r="AL51" s="43" t="str">
        <f>IF(ISERROR(HLOOKUP($A51,'Enter data here!'!$C$81:$CN$85,4,FALSE)),"",IF('Enter data here!'!$CP$82=0,"",IF(HLOOKUP($A51,'Enter data here!'!$C$81:$CN$85,4,FALSE)=0,"",(HLOOKUP($A51,'Enter data here!'!$C$81:$CN$85,5,FALSE)))))</f>
        <v/>
      </c>
      <c r="AM51" s="43" t="str">
        <f>IF(ISERROR(HLOOKUP($A51,'Enter data here!'!$C$81:$CN$85,4,FALSE)),"",IF('Enter data here!'!$CP$82=0,"",IF(HLOOKUP($A51,'Enter data here!'!$C$81:$CN$85,4,FALSE)=0,"",(HLOOKUP($A51,'Enter data here!'!$C$81:$CN$85,2,FALSE)))))</f>
        <v/>
      </c>
      <c r="AN51" s="43" t="str">
        <f>IF(ISERROR(HLOOKUP($A51,'Enter data here!'!$C$81:$CN$85,4,FALSE)),"",IF('Enter data here!'!$CP$82=0,"",IF(HLOOKUP($A51,'Enter data here!'!$C$81:$CN$85,4,FALSE)=0,"",(HLOOKUP($A51,'Enter data here!'!$C$81:$CN$85,4,FALSE)))))</f>
        <v/>
      </c>
      <c r="AO51" s="43" t="str">
        <f>IF(ISERROR(HLOOKUP($A51,'Enter data here!'!$C$86:$CN$90,4,FALSE)),"",IF('Enter data here!'!$CP$87=0,"",IF(HLOOKUP($A51,'Enter data here!'!$C$86:$CN$90,4,FALSE)=0,"",(HLOOKUP($A51,'Enter data here!'!$C$86:$CN$90,5,FALSE)))))</f>
        <v/>
      </c>
      <c r="AP51" s="43" t="str">
        <f>IF(ISERROR(HLOOKUP($A51,'Enter data here!'!$C$86:$CN$90,4,FALSE)),"",IF('Enter data here!'!$CP$87=0,"",IF(HLOOKUP($A51,'Enter data here!'!$C$86:$CN$90,4,FALSE)=0,"",(HLOOKUP($A51,'Enter data here!'!$C$86:$CN$90,2,FALSE)))))</f>
        <v/>
      </c>
      <c r="AQ51" s="43" t="str">
        <f>IF(ISERROR(HLOOKUP($A51,'Enter data here!'!$C$86:$CN$90,4,FALSE)),"",IF('Enter data here!'!$CP$87=0,"",IF(HLOOKUP($A51,'Enter data here!'!$C$86:$CN$90,4,FALSE)=0,"",(HLOOKUP($A51,'Enter data here!'!$C$86:$CN$90,4,FALSE)))))</f>
        <v/>
      </c>
      <c r="AR51" s="43" t="str">
        <f>IF(ISERROR(HLOOKUP($A51,'Enter data here!'!$C$91:$CN$95,4,FALSE)),"",IF('Enter data here!'!$CP$92=0,"",IF(HLOOKUP($A51,'Enter data here!'!$C$91:$CN$95,4,FALSE)=0,"",(HLOOKUP($A51,'Enter data here!'!$C$91:$CN$95,5,FALSE)))))</f>
        <v/>
      </c>
      <c r="AS51" s="43" t="str">
        <f>IF(ISERROR(HLOOKUP($A51,'Enter data here!'!$C$91:$CN$95,4,FALSE)),"",IF('Enter data here!'!$CP$92=0,"",IF(HLOOKUP($A51,'Enter data here!'!$C$91:$CN$95,4,FALSE)=0,"",(HLOOKUP($A51,'Enter data here!'!$C$91:$CN$95,2,FALSE)))))</f>
        <v/>
      </c>
      <c r="AT51" s="43" t="str">
        <f>IF(ISERROR(HLOOKUP($A51,'Enter data here!'!$C$91:$CN$95,4,FALSE)),"",IF('Enter data here!'!$CP$92=0,"",IF(HLOOKUP($A51,'Enter data here!'!$C$91:$CN$95,4,FALSE)=0,"",(HLOOKUP($A51,'Enter data here!'!$C$91:$CN$95,4,FALSE)))))</f>
        <v/>
      </c>
      <c r="AU51" s="43" t="str">
        <f>IF(ISERROR(HLOOKUP($A51,'Enter data here!'!$C$96:$CN$100,4,FALSE)),"",IF('Enter data here!'!$CP$97=0,"",IF(HLOOKUP($A51,'Enter data here!'!$C$96:$CN$100,4,FALSE)=0,"",(HLOOKUP($A51,'Enter data here!'!$C$96:$CN$100,5,FALSE)))))</f>
        <v/>
      </c>
      <c r="AV51" s="43" t="str">
        <f>IF(ISERROR(HLOOKUP($A51,'Enter data here!'!$C$96:$CN$100,4,FALSE)),"",IF('Enter data here!'!$CP$97=0,"",IF(HLOOKUP($A51,'Enter data here!'!$C$96:$CN$100,4,FALSE)=0,"",(HLOOKUP($A51,'Enter data here!'!$C$96:$CN$100,2,FALSE)))))</f>
        <v/>
      </c>
      <c r="AW51" s="43" t="str">
        <f>IF(ISERROR(HLOOKUP($A51,'Enter data here!'!$C$96:$CN$100,4,FALSE)),"",IF('Enter data here!'!$CP$97=0,"",IF(HLOOKUP($A51,'Enter data here!'!$C$96:$CN$100,4,FALSE)=0,"",(HLOOKUP($A51,'Enter data here!'!$C$96:$CN$100,4,FALSE)))))</f>
        <v/>
      </c>
      <c r="AX51" s="43" t="str">
        <f>IF(ISERROR(HLOOKUP($A51,'Enter data here!'!$C$101:$CN$105,4,FALSE)),"",IF('Enter data here!'!$CP$102=0,"",IF(HLOOKUP($A51,'Enter data here!'!$C$101:$CN$105,4,FALSE)=0,"",(HLOOKUP($A51,'Enter data here!'!$C$101:$CN$105,5,FALSE)))))</f>
        <v/>
      </c>
      <c r="AY51" s="43" t="str">
        <f>IF(ISERROR(HLOOKUP($A51,'Enter data here!'!$C$101:$CN$105,4,FALSE)),"",IF('Enter data here!'!$CP$102=0,"",IF(HLOOKUP($A51,'Enter data here!'!$C$101:$CN$105,4,FALSE)=0,"",(HLOOKUP($A51,'Enter data here!'!$C$101:$CN$105,2,FALSE)))))</f>
        <v/>
      </c>
      <c r="AZ51" s="43" t="str">
        <f>IF(ISERROR(HLOOKUP($A51,'Enter data here!'!$C$101:$CN$105,4,FALSE)),"",IF('Enter data here!'!$CP$102=0,"",IF(HLOOKUP($A51,'Enter data here!'!$C$101:$CN$105,4,FALSE)=0,"",(HLOOKUP($A51,'Enter data here!'!$C$101:$CN$105,4,FALSE)))))</f>
        <v/>
      </c>
      <c r="BA51" s="43" t="str">
        <f>IF(ISERROR(HLOOKUP($A51,'Enter data here!'!$C$106:$CN$110,4,FALSE)),"",IF('Enter data here!'!$CP$107=0,"",IF(HLOOKUP($A51,'Enter data here!'!$C$106:$CN$110,4,FALSE)=0,"",(HLOOKUP($A51,'Enter data here!'!$C$106:$CN$110,5,FALSE)))))</f>
        <v/>
      </c>
      <c r="BB51" s="43" t="str">
        <f>IF(ISERROR(HLOOKUP($A51,'Enter data here!'!$C$106:$CN$110,4,FALSE)),"",IF('Enter data here!'!$CP$107=0,"",IF(HLOOKUP($A51,'Enter data here!'!$C$106:$CN$110,4,FALSE)=0,"",(HLOOKUP($A51,'Enter data here!'!$C$106:$CN$110,2,FALSE)))))</f>
        <v/>
      </c>
      <c r="BC51" s="43" t="str">
        <f>IF(ISERROR(HLOOKUP($A51,'Enter data here!'!$C$106:$CN$110,4,FALSE)),"",IF('Enter data here!'!$CP$107=0,"",IF(HLOOKUP($A51,'Enter data here!'!$C$106:$CN$110,4,FALSE)=0,"",(HLOOKUP($A51,'Enter data here!'!$C$106:$CN$110,4,FALSE)))))</f>
        <v/>
      </c>
      <c r="BD51" s="43" t="str">
        <f>IF(ISERROR(HLOOKUP($A51,'Enter data here!'!$C$111:$CN$115,4,FALSE)),"",IF('Enter data here!'!$CP$112=0,"",IF(HLOOKUP($A51,'Enter data here!'!$C$111:$CN$115,4,FALSE)=0,"",(HLOOKUP($A51,'Enter data here!'!$C$111:$CN$115,5,FALSE)))))</f>
        <v/>
      </c>
      <c r="BE51" s="43" t="str">
        <f>IF(ISERROR(HLOOKUP($A51,'Enter data here!'!$C$111:$CN$115,4,FALSE)),"",IF('Enter data here!'!$CP$112=0,"",IF(HLOOKUP($A51,'Enter data here!'!$C$111:$CN$115,4,FALSE)=0,"",(HLOOKUP($A51,'Enter data here!'!$C$111:$CN$115,2,FALSE)))))</f>
        <v/>
      </c>
      <c r="BF51" s="43" t="str">
        <f>IF(ISERROR(HLOOKUP($A51,'Enter data here!'!$C$111:$CN$115,4,FALSE)),"",IF('Enter data here!'!$CP$112=0,"",IF(HLOOKUP($A51,'Enter data here!'!$C$111:$CN$115,4,FALSE)=0,"",(HLOOKUP($A51,'Enter data here!'!$C$111:$CN$115,4,FALSE)))))</f>
        <v/>
      </c>
      <c r="BG51" s="43" t="str">
        <f>IF(ISERROR(HLOOKUP($A51,'Enter data here!'!$C$116:$CN$120,4,FALSE)),"",IF('Enter data here!'!$CP$117=0,"",IF(HLOOKUP($A51,'Enter data here!'!$C$116:$CN$120,4,FALSE)=0,"",(HLOOKUP($A51,'Enter data here!'!$C$116:$CN$120,5,FALSE)))))</f>
        <v/>
      </c>
      <c r="BH51" s="53" t="str">
        <f>IF(ISERROR(HLOOKUP($A51,'Enter data here!'!$C$116:$CN$120,4,FALSE)),"",IF('Enter data here!'!$CP$117=0,"",IF(HLOOKUP($A51,'Enter data here!'!$C$116:$CN$120,4,FALSE)=0,"",(HLOOKUP($A51,'Enter data here!'!$C$116:$CN$120,2,FALSE)))))</f>
        <v/>
      </c>
      <c r="BI51" s="53" t="str">
        <f>IF(ISERROR(HLOOKUP($A51,'Enter data here!'!$C$116:$CN$120,4,FALSE)),"",IF('Enter data here!'!$CP$117=0,"",IF(HLOOKUP($A51,'Enter data here!'!$C$116:$CN$120,4,FALSE)=0,"",(HLOOKUP($A51,'Enter data here!'!$C$116:$CN$120,4,FALSE)))))</f>
        <v/>
      </c>
      <c r="BJ51" s="53" t="str">
        <f>IF(ISERROR(HLOOKUP($A51,'Enter data here!'!$C$121:$CN$125,4,FALSE)),"",IF('Enter data here!'!$CP$122=0,"",IF(HLOOKUP($A51,'Enter data here!'!$C$121:$CN$125,4,FALSE)=0,"",(HLOOKUP($A51,'Enter data here!'!$C$121:$CN$125,5,FALSE)))))</f>
        <v/>
      </c>
      <c r="BK51" s="53" t="str">
        <f>IF(ISERROR(HLOOKUP($A51,'Enter data here!'!$C$121:$CN$125,4,FALSE)),"",IF('Enter data here!'!$CP$122=0,"",IF(HLOOKUP($A51,'Enter data here!'!$C$121:$CN$125,4,FALSE)=0,"",(HLOOKUP($A51,'Enter data here!'!$C$121:$CN$125,2,FALSE)))))</f>
        <v/>
      </c>
      <c r="BL51" s="53" t="str">
        <f>IF(ISERROR(HLOOKUP($A51,'Enter data here!'!$C$121:$CN$125,4,FALSE)),"",IF('Enter data here!'!$CP$122=0,"",IF(HLOOKUP($A51,'Enter data here!'!$C$121:$CN$125,4,FALSE)=0,"",(HLOOKUP($A51,'Enter data here!'!$C$121:$CN$125,4,FALSE)))))</f>
        <v/>
      </c>
      <c r="BM51" s="53" t="str">
        <f>IF(ISERROR(HLOOKUP($A51,'Enter data here!'!$C$126:$CN$130,4,FALSE)),"",IF('Enter data here!'!$CP$127=0,"",IF(HLOOKUP($A51,'Enter data here!'!$C$126:$CN$130,4,FALSE)=0,"",(HLOOKUP($A51,'Enter data here!'!$C$126:$CN$130,5,FALSE)))))</f>
        <v/>
      </c>
      <c r="BN51" s="53" t="str">
        <f>IF(ISERROR(HLOOKUP($A51,'Enter data here!'!$C$126:$CN$130,4,FALSE)),"",IF('Enter data here!'!$CP$127=0,"",IF(HLOOKUP($A51,'Enter data here!'!$C$126:$CN$130,4,FALSE)=0,"",(HLOOKUP($A51,'Enter data here!'!$C$126:$CN$130,2,FALSE)))))</f>
        <v/>
      </c>
      <c r="BO51" s="53" t="str">
        <f>IF(ISERROR(HLOOKUP($A51,'Enter data here!'!$C$126:$CN$130,4,FALSE)),"",IF('Enter data here!'!$CP$127=0,"",IF(HLOOKUP($A51,'Enter data here!'!$C$126:$CN$130,4,FALSE)=0,"",(HLOOKUP($A51,'Enter data here!'!$C$126:$CN$130,4,FALSE)))))</f>
        <v/>
      </c>
      <c r="BP51" s="53" t="str">
        <f>IF(ISERROR(HLOOKUP($A51,'Enter data here!'!$C$131:$CN$135,4,FALSE)),"",IF('Enter data here!'!$CP$132=0,"",IF(HLOOKUP($A51,'Enter data here!'!$C$131:$CN$135,4,FALSE)=0,"",(HLOOKUP($A51,'Enter data here!'!$C$131:$CN$135,5,FALSE)))))</f>
        <v/>
      </c>
      <c r="BQ51" s="53" t="str">
        <f>IF(ISERROR(HLOOKUP($A51,'Enter data here!'!$C$131:$CN$135,4,FALSE)),"",IF('Enter data here!'!$CP$132=0,"",IF(HLOOKUP($A51,'Enter data here!'!$C$131:$CN$135,4,FALSE)=0,"",(HLOOKUP($A51,'Enter data here!'!$C$131:$CN$135,2,FALSE)))))</f>
        <v/>
      </c>
      <c r="BR51" s="53" t="str">
        <f>IF(ISERROR(HLOOKUP($A51,'Enter data here!'!$C$131:$CN$135,4,FALSE)),"",IF('Enter data here!'!$CP$132=0,"",IF(HLOOKUP($A51,'Enter data here!'!$C$131:$CN$135,4,FALSE)=0,"",(HLOOKUP($A51,'Enter data here!'!$C$131:$CN$135,4,FALSE)))))</f>
        <v/>
      </c>
      <c r="BS51" s="53" t="str">
        <f>IF(ISERROR(HLOOKUP($A51,'Enter data here!'!$C$136:$CN$140,4,FALSE)),"",IF('Enter data here!'!$CP$137=0,"",IF(HLOOKUP($A51,'Enter data here!'!$C$136:$CN$140,4,FALSE)=0,"",(HLOOKUP($A51,'Enter data here!'!$C$136:$CN$140,5,FALSE)))))</f>
        <v/>
      </c>
      <c r="BT51" s="53" t="str">
        <f>IF(ISERROR(HLOOKUP($A51,'Enter data here!'!$C$136:$CN$140,4,FALSE)),"",IF('Enter data here!'!$CP$137=0,"",IF(HLOOKUP($A51,'Enter data here!'!$C$136:$CN$140,4,FALSE)=0,"",(HLOOKUP($A51,'Enter data here!'!$C$136:$CN$140,2,FALSE)))))</f>
        <v/>
      </c>
      <c r="BU51" s="53" t="str">
        <f>IF(ISERROR(HLOOKUP($A51,'Enter data here!'!$C$136:$CN$140,4,FALSE)),"",IF('Enter data here!'!$CP$137=0,"",IF(HLOOKUP($A51,'Enter data here!'!$C$136:$CN$140,4,FALSE)=0,"",(HLOOKUP($A51,'Enter data here!'!$C$136:$CN$140,4,FALSE)))))</f>
        <v/>
      </c>
      <c r="BV51" s="53" t="str">
        <f>IF(ISERROR(HLOOKUP($A51,'Enter data here!'!$C$141:$CN$145,4,FALSE)),"",IF('Enter data here!'!$CP$142=0,"",IF(HLOOKUP($A51,'Enter data here!'!$C$141:$CN$145,4,FALSE)=0,"",(HLOOKUP($A51,'Enter data here!'!$C$141:$CN$145,5,FALSE)))))</f>
        <v/>
      </c>
      <c r="BW51" s="53" t="str">
        <f>IF(ISERROR(HLOOKUP($A51,'Enter data here!'!$C$141:$CN$145,4,FALSE)),"",IF('Enter data here!'!$CP$142=0,"",IF(HLOOKUP($A51,'Enter data here!'!$C$141:$CN$145,4,FALSE)=0,"",(HLOOKUP($A51,'Enter data here!'!$C$141:$CN$145,2,FALSE)))))</f>
        <v/>
      </c>
      <c r="BX51" s="53" t="str">
        <f>IF(ISERROR(HLOOKUP($A51,'Enter data here!'!$C$141:$CN$145,4,FALSE)),"",IF('Enter data here!'!$CP$142=0,"",IF(HLOOKUP($A51,'Enter data here!'!$C$141:$CN$145,4,FALSE)=0,"",(HLOOKUP($A51,'Enter data here!'!$C$141:$CN$145,4,FALSE)))))</f>
        <v/>
      </c>
      <c r="BY51" s="53" t="str">
        <f>IF(ISERROR(HLOOKUP($A51,'Enter data here!'!$C$146:$CN$150,4,FALSE)),"",IF('Enter data here!'!$CP$147=0,"",IF(HLOOKUP($A51,'Enter data here!'!$C$146:$CN$150,4,FALSE)=0,"",(HLOOKUP($A51,'Enter data here!'!$C$146:$CN$150,5,FALSE)))))</f>
        <v/>
      </c>
      <c r="BZ51" s="53" t="str">
        <f>IF(ISERROR(HLOOKUP($A51,'Enter data here!'!$C$146:$CN$150,4,FALSE)),"",IF('Enter data here!'!$CP$147=0,"",IF(HLOOKUP($A51,'Enter data here!'!$C$146:$CN$150,4,FALSE)=0,"",(HLOOKUP($A51,'Enter data here!'!$C$146:$CN$150,2,FALSE)))))</f>
        <v/>
      </c>
      <c r="CA51" s="53" t="str">
        <f>IF(ISERROR(HLOOKUP($A51,'Enter data here!'!$C$146:$CN$150,4,FALSE)),"",IF('Enter data here!'!$CP$147=0,"",IF(HLOOKUP($A51,'Enter data here!'!$C$146:$CN$150,4,FALSE)=0,"",(HLOOKUP($A51,'Enter data here!'!$C$146:$CN$150,4,FALSE)))))</f>
        <v/>
      </c>
      <c r="CB51" s="53" t="str">
        <f>IF(ISERROR(HLOOKUP($A51,'Enter data here!'!$C$151:$CN$155,4,FALSE)),"",IF('Enter data here!'!$CP$152=0,"",IF(HLOOKUP($A51,'Enter data here!'!$C$151:$CN$155,4,FALSE)=0,"",(HLOOKUP($A51,'Enter data here!'!$C$151:$CN$155,5,FALSE)))))</f>
        <v/>
      </c>
      <c r="CC51" s="53" t="str">
        <f>IF(ISERROR(HLOOKUP($A51,'Enter data here!'!$C$151:$CN$155,4,FALSE)),"",IF('Enter data here!'!$CP$152=0,"",IF(HLOOKUP($A51,'Enter data here!'!$C$151:$CN$155,4,FALSE)=0,"",(HLOOKUP($A51,'Enter data here!'!$C$151:$CN$155,2,FALSE)))))</f>
        <v/>
      </c>
      <c r="CD51" s="53" t="str">
        <f>IF(ISERROR(HLOOKUP($A51,'Enter data here!'!$C$151:$CN$155,4,FALSE)),"",IF('Enter data here!'!$CP$152=0,"",IF(HLOOKUP($A51,'Enter data here!'!$C$151:$CN$155,4,FALSE)=0,"",(HLOOKUP($A51,'Enter data here!'!$C$151:$CN$155,4,FALSE)))))</f>
        <v/>
      </c>
      <c r="CE51" s="53" t="str">
        <f>IF(ISERROR(HLOOKUP($A51,'Enter data here!'!$C$156:$CN$160,4,FALSE)),"",IF('Enter data here!'!$CP$157=0,"",IF(HLOOKUP($A51,'Enter data here!'!$C$156:$CN$160,4,FALSE)=0,"",(HLOOKUP($A51,'Enter data here!'!$C$156:$CN$160,5,FALSE)))))</f>
        <v/>
      </c>
      <c r="CF51" s="53" t="str">
        <f>IF(ISERROR(HLOOKUP($A51,'Enter data here!'!$C$156:$CN$160,4,FALSE)),"",IF('Enter data here!'!$CP$157=0,"",IF(HLOOKUP($A51,'Enter data here!'!$C$156:$CN$160,4,FALSE)=0,"",(HLOOKUP($A51,'Enter data here!'!$C$156:$CN$160,2,FALSE)))))</f>
        <v/>
      </c>
      <c r="CG51" s="53" t="str">
        <f>IF(ISERROR(HLOOKUP($A51,'Enter data here!'!$C$156:$CN$160,4,FALSE)),"",IF('Enter data here!'!$CP$157=0,"",IF(HLOOKUP($A51,'Enter data here!'!$C$156:$CN$160,4,FALSE)=0,"",(HLOOKUP($A51,'Enter data here!'!$C$156:$CN$160,4,FALSE)))))</f>
        <v/>
      </c>
      <c r="CH51" s="53" t="str">
        <f>IF(ISERROR(HLOOKUP($A51,'Enter data here!'!$C$161:$CN$165,4,FALSE)),"",IF('Enter data here!'!$CP$162=0,"",IF(HLOOKUP($A51,'Enter data here!'!$C$161:$CN$165,4,FALSE)=0,"",(HLOOKUP($A51,'Enter data here!'!$C$161:$CN$165,5,FALSE)))))</f>
        <v/>
      </c>
      <c r="CI51" s="53" t="str">
        <f>IF(ISERROR(HLOOKUP($A51,'Enter data here!'!$C$161:$CN$165,4,FALSE)),"",IF('Enter data here!'!$CP$162=0,"",IF(HLOOKUP($A51,'Enter data here!'!$C$161:$CN$165,4,FALSE)=0,"",(HLOOKUP($A51,'Enter data here!'!$C$161:$CN$165,2,FALSE)))))</f>
        <v/>
      </c>
      <c r="CJ51" s="53" t="str">
        <f>IF(ISERROR(HLOOKUP($A51,'Enter data here!'!$C$161:$CN$165,4,FALSE)),"",IF('Enter data here!'!$CP$162=0,"",IF(HLOOKUP($A51,'Enter data here!'!$C$161:$CN$165,4,FALSE)=0,"",(HLOOKUP($A51,'Enter data here!'!$C$161:$CN$165,4,FALSE)))))</f>
        <v/>
      </c>
      <c r="CK51" s="53" t="str">
        <f>IF(ISERROR(HLOOKUP($A51,'Enter data here!'!$C$166:$CN$170,4,FALSE)),"",IF('Enter data here!'!$CP$167=0,"",IF(HLOOKUP($A51,'Enter data here!'!$C$166:$CN$170,4,FALSE)=0,"",(HLOOKUP($A51,'Enter data here!'!$C$166:$CN$170,5,FALSE)))))</f>
        <v/>
      </c>
      <c r="CL51" s="53" t="str">
        <f>IF(ISERROR(HLOOKUP($A51,'Enter data here!'!$C$166:$CN$170,4,FALSE)),"",IF('Enter data here!'!$CP$167=0,"",IF(HLOOKUP($A51,'Enter data here!'!$C$166:$CN$170,4,FALSE)=0,"",(HLOOKUP($A51,'Enter data here!'!$C$166:$CN$170,2,FALSE)))))</f>
        <v/>
      </c>
      <c r="CM51" s="53" t="str">
        <f>IF(ISERROR(HLOOKUP($A51,'Enter data here!'!$C$166:$CN$170,4,FALSE)),"",IF('Enter data here!'!$CP$167=0,"",IF(HLOOKUP($A51,'Enter data here!'!$C$166:$CN$170,4,FALSE)=0,"",(HLOOKUP($A51,'Enter data here!'!$C$166:$CN$170,4,FALSE)))))</f>
        <v/>
      </c>
      <c r="CN51" s="53" t="str">
        <f>IF(ISERROR(HLOOKUP($A51,'Enter data here!'!$C$171:$CN$175,4,FALSE)),"",IF('Enter data here!'!$CP$172=0,"",IF(HLOOKUP($A51,'Enter data here!'!$C$171:$CN$175,4,FALSE)=0,"",(HLOOKUP($A51,'Enter data here!'!$C$171:$CN$175,5,FALSE)))))</f>
        <v/>
      </c>
      <c r="CO51" s="53" t="str">
        <f>IF(ISERROR(HLOOKUP($A51,'Enter data here!'!$C$171:$CN$175,4,FALSE)),"",IF('Enter data here!'!$CP$172=0,"",IF(HLOOKUP($A51,'Enter data here!'!$C$171:$CN$175,4,FALSE)=0,"",(HLOOKUP($A51,'Enter data here!'!$C$171:$CN$175,2,FALSE)))))</f>
        <v/>
      </c>
      <c r="CP51" s="53" t="str">
        <f>IF(ISERROR(HLOOKUP($A51,'Enter data here!'!$C$171:$CN$175,4,FALSE)),"",IF('Enter data here!'!$CP$172=0,"",IF(HLOOKUP($A51,'Enter data here!'!$C$171:$CN$175,4,FALSE)=0,"",(HLOOKUP($A51,'Enter data here!'!$C$171:$CN$175,4,FALSE)))))</f>
        <v/>
      </c>
      <c r="CQ51" s="53" t="str">
        <f>IF(ISERROR(HLOOKUP($A51,'Enter data here!'!$C$176:$CN$180,4,FALSE)),"",IF('Enter data here!'!$CP$177=0,"",IF(HLOOKUP($A51,'Enter data here!'!$C$176:$CN$180,4,FALSE)=0,"",(HLOOKUP($A51,'Enter data here!'!$C$176:$CN$180,5,FALSE)))))</f>
        <v/>
      </c>
      <c r="CR51" s="53" t="str">
        <f>IF(ISERROR(HLOOKUP($A51,'Enter data here!'!$C$176:$CN$180,4,FALSE)),"",IF('Enter data here!'!$CP$177=0,"",IF(HLOOKUP($A51,'Enter data here!'!$C$176:$CN$180,4,FALSE)=0,"",(HLOOKUP($A51,'Enter data here!'!$C$176:$CN$180,2,FALSE)))))</f>
        <v/>
      </c>
      <c r="CS51" s="53" t="str">
        <f>IF(ISERROR(HLOOKUP($A51,'Enter data here!'!$C$176:$CN$180,4,FALSE)),"",IF('Enter data here!'!$CP$177=0,"",IF(HLOOKUP($A51,'Enter data here!'!$C$176:$CN$180,4,FALSE)=0,"",(HLOOKUP($A51,'Enter data here!'!$C$176:$CN$180,4,FALSE)))))</f>
        <v/>
      </c>
      <c r="CT51" s="53" t="str">
        <f>IF(ISERROR(HLOOKUP($A51,'Enter data here!'!$C$181:$CN$185,4,FALSE)),"",IF('Enter data here!'!$CP$182=0,"",IF(HLOOKUP($A51,'Enter data here!'!$C$181:$CN$185,4,FALSE)=0,"",(HLOOKUP($A51,'Enter data here!'!$C$181:$CN$185,5,FALSE)))))</f>
        <v/>
      </c>
      <c r="CU51" s="53" t="str">
        <f>IF(ISERROR(HLOOKUP($A51,'Enter data here!'!$C$181:$CN$185,4,FALSE)),"",IF('Enter data here!'!$CP$182=0,"",IF(HLOOKUP($A51,'Enter data here!'!$C$181:$CN$185,4,FALSE)=0,"",(HLOOKUP($A51,'Enter data here!'!$C$181:$CN$185,2,FALSE)))))</f>
        <v/>
      </c>
      <c r="CV51" s="53" t="str">
        <f>IF(ISERROR(HLOOKUP($A51,'Enter data here!'!$C$181:$CN$185,4,FALSE)),"",IF('Enter data here!'!$CP$182=0,"",IF(HLOOKUP($A51,'Enter data here!'!$C$181:$CN$185,4,FALSE)=0,"",(HLOOKUP($A51,'Enter data here!'!$C$181:$CN$185,4,FALSE)))))</f>
        <v/>
      </c>
      <c r="CW51" s="53" t="str">
        <f>IF(ISERROR(HLOOKUP($A51,'Enter data here!'!$C$186:$CN$190,4,FALSE)),"",IF('Enter data here!'!$CP$187=0,"",IF(HLOOKUP($A51,'Enter data here!'!$C$186:$CN$190,4,FALSE)=0,"",(HLOOKUP($A51,'Enter data here!'!$C$186:$CN$190,5,FALSE)))))</f>
        <v/>
      </c>
      <c r="CX51" s="53" t="str">
        <f>IF(ISERROR(HLOOKUP($A51,'Enter data here!'!$C$186:$CN$190,4,FALSE)),"",IF('Enter data here!'!$CP$187=0,"",IF(HLOOKUP($A51,'Enter data here!'!$C$186:$CN$190,4,FALSE)=0,"",(HLOOKUP($A51,'Enter data here!'!$C$186:$CN$190,2,FALSE)))))</f>
        <v/>
      </c>
      <c r="CY51" s="53" t="str">
        <f>IF(ISERROR(HLOOKUP($A51,'Enter data here!'!$C$186:$CN$190,4,FALSE)),"",IF('Enter data here!'!$CP$187=0,"",IF(HLOOKUP($A51,'Enter data here!'!$C$186:$CN$190,4,FALSE)=0,"",(HLOOKUP($A51,'Enter data here!'!$C$186:$CN$190,4,FALSE)))))</f>
        <v/>
      </c>
      <c r="CZ51" s="53" t="str">
        <f>IF(ISERROR(HLOOKUP($A51,'Enter data here!'!$C$191:$CN$195,4,FALSE)),"",IF('Enter data here!'!$CP$192=0,"",IF(HLOOKUP($A51,'Enter data here!'!$C$191:$CN$195,4,FALSE)=0,"",(HLOOKUP($A51,'Enter data here!'!$C$191:$CN$195,5,FALSE)))))</f>
        <v/>
      </c>
      <c r="DA51" s="53" t="str">
        <f>IF(ISERROR(HLOOKUP($A51,'Enter data here!'!$C$191:$CN$195,4,FALSE)),"",IF('Enter data here!'!$CP$192=0,"",IF(HLOOKUP($A51,'Enter data here!'!$C$191:$CN$195,4,FALSE)=0,"",(HLOOKUP($A51,'Enter data here!'!$C$191:$CN$195,2,FALSE)))))</f>
        <v/>
      </c>
      <c r="DB51" s="53" t="str">
        <f>IF(ISERROR(HLOOKUP($A51,'Enter data here!'!$C$191:$CN$195,4,FALSE)),"",IF('Enter data here!'!$CP$192=0,"",IF(HLOOKUP($A51,'Enter data here!'!$C$191:$CN$195,4,FALSE)=0,"",(HLOOKUP($A51,'Enter data here!'!$C$191:$CN$195,4,FALSE)))))</f>
        <v/>
      </c>
      <c r="DC51" s="53" t="str">
        <f>IF(ISERROR(HLOOKUP($A51,'Enter data here!'!$C$196:$CN$200,4,FALSE)),"",IF('Enter data here!'!$CP$197=0,"",IF(HLOOKUP($A51,'Enter data here!'!$C$196:$CN$200,4,FALSE)=0,"",(HLOOKUP($A51,'Enter data here!'!$C$196:$CN$200,5,FALSE)))))</f>
        <v/>
      </c>
      <c r="DD51" s="53" t="str">
        <f>IF(ISERROR(HLOOKUP($A51,'Enter data here!'!$C$196:$CN$200,4,FALSE)),"",IF('Enter data here!'!$CP$197=0,"",IF(HLOOKUP($A51,'Enter data here!'!$C$196:$CN$200,4,FALSE)=0,"",(HLOOKUP($A51,'Enter data here!'!$C$196:$CN$200,2,FALSE)))))</f>
        <v/>
      </c>
      <c r="DE51" s="53" t="str">
        <f>IF(ISERROR(HLOOKUP($A51,'Enter data here!'!$C$196:$CN$200,4,FALSE)),"",IF('Enter data here!'!$CP$197=0,"",IF(HLOOKUP($A51,'Enter data here!'!$C$196:$CN$200,4,FALSE)=0,"",(HLOOKUP($A51,'Enter data here!'!$C$196:$CN$200,4,FALSE)))))</f>
        <v/>
      </c>
      <c r="DF51" s="53" t="str">
        <f>IF(ISERROR(HLOOKUP($A51,'Enter data here!'!$C$201:$CN$205,4,FALSE)),"",IF('Enter data here!'!$CP$202=0,"",IF(HLOOKUP($A51,'Enter data here!'!$C$201:$CN$205,4,FALSE)=0,"",(HLOOKUP($A51,'Enter data here!'!$C$201:$CN$205,5,FALSE)))))</f>
        <v/>
      </c>
      <c r="DG51" s="53" t="str">
        <f>IF(ISERROR(HLOOKUP($A51,'Enter data here!'!$C$201:$CN$205,4,FALSE)),"",IF('Enter data here!'!$CP$202=0,"",IF(HLOOKUP($A51,'Enter data here!'!$C$201:$CN$205,4,FALSE)=0,"",(HLOOKUP($A51,'Enter data here!'!$C$201:$CN$205,2,FALSE)))))</f>
        <v/>
      </c>
      <c r="DH51" s="53" t="str">
        <f>IF(ISERROR(HLOOKUP($A51,'Enter data here!'!$C$201:$CN$205,4,FALSE)),"",IF('Enter data here!'!$CP$202=0,"",IF(HLOOKUP($A51,'Enter data here!'!$C$201:$CN$205,4,FALSE)=0,"",(HLOOKUP($A51,'Enter data here!'!$C$201:$CN$205,4,FALSE)))))</f>
        <v/>
      </c>
      <c r="DI51" s="53" t="str">
        <f>IF(ISERROR(HLOOKUP($A51,'Enter data here!'!$C$206:$CN$210,4,FALSE)),"",IF('Enter data here!'!$CP$207=0,"",IF(HLOOKUP($A51,'Enter data here!'!$C$206:$CN$210,4,FALSE)=0,"",(HLOOKUP($A51,'Enter data here!'!$C$206:$CN$210,5,FALSE)))))</f>
        <v/>
      </c>
      <c r="DJ51" s="53" t="str">
        <f>IF(ISERROR(HLOOKUP($A51,'Enter data here!'!$C$206:$CN$210,4,FALSE)),"",IF('Enter data here!'!$CP$207=0,"",IF(HLOOKUP($A51,'Enter data here!'!$C$206:$CN$210,4,FALSE)=0,"",(HLOOKUP($A51,'Enter data here!'!$C$206:$CN$210,2,FALSE)))))</f>
        <v/>
      </c>
      <c r="DK51" s="53" t="str">
        <f>IF(ISERROR(HLOOKUP($A51,'Enter data here!'!$C$206:$CN$210,4,FALSE)),"",IF('Enter data here!'!$CP$207=0,"",IF(HLOOKUP($A51,'Enter data here!'!$C$206:$CN$210,4,FALSE)=0,"",(HLOOKUP($A51,'Enter data here!'!$C$206:$CN$210,4,FALSE)))))</f>
        <v/>
      </c>
      <c r="DL51" s="53" t="str">
        <f>IF(ISERROR(HLOOKUP($A51,'Enter data here!'!$C$211:$CN$215,4,FALSE)),"",IF('Enter data here!'!$CP$212=0,"",IF(HLOOKUP($A51,'Enter data here!'!$C$211:$CN$215,4,FALSE)=0,"",(HLOOKUP($A51,'Enter data here!'!$C$211:$CN$215,5,FALSE)))))</f>
        <v/>
      </c>
      <c r="DM51" s="53" t="str">
        <f>IF(ISERROR(HLOOKUP($A51,'Enter data here!'!$C$211:$CN$215,4,FALSE)),"",IF('Enter data here!'!$CP$212=0,"",IF(HLOOKUP($A51,'Enter data here!'!$C$211:$CN$215,4,FALSE)=0,"",(HLOOKUP($A51,'Enter data here!'!$C$211:$CN$215,2,FALSE)))))</f>
        <v/>
      </c>
      <c r="DN51" s="53" t="str">
        <f>IF(ISERROR(HLOOKUP($A51,'Enter data here!'!$C$211:$CN$215,4,FALSE)),"",IF('Enter data here!'!$CP$212=0,"",IF(HLOOKUP($A51,'Enter data here!'!$C$211:$CN$215,4,FALSE)=0,"",(HLOOKUP($A51,'Enter data here!'!$C$211:$CN$215,4,FALSE)))))</f>
        <v/>
      </c>
      <c r="DO51" s="53" t="str">
        <f>IF(ISERROR(HLOOKUP($A51,'Enter data here!'!$C$216:$CN$220,4,FALSE)),"",IF('Enter data here!'!$CP$217=0,"",IF(HLOOKUP($A51,'Enter data here!'!$C$216:$CN$220,4,FALSE)=0,"",(HLOOKUP($A51,'Enter data here!'!$C$216:$CN$220,5,FALSE)))))</f>
        <v/>
      </c>
      <c r="DP51" s="53" t="str">
        <f>IF(ISERROR(HLOOKUP($A51,'Enter data here!'!$C$216:$CN$220,4,FALSE)),"",IF('Enter data here!'!$CP$217=0,"",IF(HLOOKUP($A51,'Enter data here!'!$C$216:$CN$220,4,FALSE)=0,"",(HLOOKUP($A51,'Enter data here!'!$C$216:$CN$220,2,FALSE)))))</f>
        <v/>
      </c>
      <c r="DQ51" s="53" t="str">
        <f>IF(ISERROR(HLOOKUP($A51,'Enter data here!'!$C$216:$CN$220,4,FALSE)),"",IF('Enter data here!'!$CP$217=0,"",IF(HLOOKUP($A51,'Enter data here!'!$C$216:$CN$220,4,FALSE)=0,"",(HLOOKUP($A51,'Enter data here!'!$C$216:$CN$220,4,FALSE)))))</f>
        <v/>
      </c>
      <c r="DR51" s="53" t="str">
        <f>IF(ISERROR(HLOOKUP($A51,'Enter data here!'!$C$221:$CN$225,4,FALSE)),"",IF('Enter data here!'!$CP$222=0,"",IF(HLOOKUP($A51,'Enter data here!'!$C$221:$CN$225,4,FALSE)=0,"",(HLOOKUP($A51,'Enter data here!'!$C$221:$CN$225,5,FALSE)))))</f>
        <v/>
      </c>
      <c r="DS51" s="53" t="str">
        <f>IF(ISERROR(HLOOKUP($A51,'Enter data here!'!$C$221:$CN$225,4,FALSE)),"",IF('Enter data here!'!$CP$222=0,"",IF(HLOOKUP($A51,'Enter data here!'!$C$221:$CN$225,4,FALSE)=0,"",(HLOOKUP($A51,'Enter data here!'!$C$221:$CN$225,2,FALSE)))))</f>
        <v/>
      </c>
      <c r="DT51" s="53" t="str">
        <f>IF(ISERROR(HLOOKUP($A51,'Enter data here!'!$C$221:$CN$225,4,FALSE)),"",IF('Enter data here!'!$CP$222=0,"",IF(HLOOKUP($A51,'Enter data here!'!$C$221:$CN$225,4,FALSE)=0,"",(HLOOKUP($A51,'Enter data here!'!$C$221:$CN$225,4,FALSE)))))</f>
        <v/>
      </c>
    </row>
    <row r="52" spans="1:124">
      <c r="A52" s="13">
        <v>43</v>
      </c>
      <c r="B52" s="43" t="str">
        <f>IF(ISERROR(HLOOKUP($A52,'Enter data here!'!$C$21:$CN$25,4,FALSE)),"",IF('Enter data here!'!$CP$22=0,"",IF(HLOOKUP($A52,'Enter data here!'!$C$21:$CN$25,4,FALSE)=0,"",(HLOOKUP($A52,'Enter data here!'!$C$21:$CN$25,5,FALSE)))))</f>
        <v/>
      </c>
      <c r="C52" s="43" t="str">
        <f>IF(ISERROR(HLOOKUP($A52,'Enter data here!'!$C$21:$CN$25,4,FALSE)),"",IF('Enter data here!'!$CP$22=0,"",IF(HLOOKUP($A52,'Enter data here!'!$C$21:$CN$25,4,FALSE)=0,"",(HLOOKUP($A52,'Enter data here!'!$C$21:$CN$25,2,FALSE)))))</f>
        <v/>
      </c>
      <c r="D52" s="43" t="str">
        <f>IF(ISERROR(HLOOKUP($A52,'Enter data here!'!$C$21:$CN$25,4,FALSE)),"",IF('Enter data here!'!$CP$22=0,"",IF(HLOOKUP($A52,'Enter data here!'!$C$21:$CN$25,4,FALSE)=0,"",(HLOOKUP($A52,'Enter data here!'!$C$21:$CN$25,4,FALSE)))))</f>
        <v/>
      </c>
      <c r="E52" s="43" t="str">
        <f ca="1">IF(ISERROR(HLOOKUP($A52,'Enter data here!'!$C$26:$CN$30,4,FALSE)),"",IF('Enter data here!'!$CP$27=0,"",IF(HLOOKUP($A52,'Enter data here!'!$C$26:$CN$30,4,FALSE)=0,"",(HLOOKUP($A52,'Enter data here!'!$C$26:$CN$30,5,FALSE)))))</f>
        <v>Jason Bioletti</v>
      </c>
      <c r="F52" s="43">
        <f ca="1">IF(ISERROR(HLOOKUP($A52,'Enter data here!'!$C$26:$CN$30,4,FALSE)),"",IF('Enter data here!'!$CP$27=0,"",IF(HLOOKUP($A52,'Enter data here!'!$C$26:$CN$30,4,FALSE)=0,"",(HLOOKUP($A52,'Enter data here!'!$C$26:$CN$30,2,FALSE)))))</f>
        <v>62.57</v>
      </c>
      <c r="G52" s="43">
        <f ca="1">IF(ISERROR(HLOOKUP($A52,'Enter data here!'!$C$26:$CN$30,4,FALSE)),"",IF('Enter data here!'!$CP$27=0,"",IF(HLOOKUP($A52,'Enter data here!'!$C$26:$CN$30,4,FALSE)=0,"",(HLOOKUP($A52,'Enter data here!'!$C$26:$CN$30,4,FALSE)))))</f>
        <v>595.65286878695861</v>
      </c>
      <c r="H52" s="43" t="str">
        <f ca="1">IF(ISERROR(HLOOKUP($A52,'Enter data here!'!$C$31:$CN$35,4,FALSE)),"",IF('Enter data here!'!$CP$32=0,"",IF(HLOOKUP($A52,'Enter data here!'!$C$31:$CN$35,4,FALSE)=0,"",(HLOOKUP($A52,'Enter data here!'!$C$31:$CN$35,5,FALSE)))))</f>
        <v>Robert Ryan</v>
      </c>
      <c r="I52" s="43" t="str">
        <f ca="1">IF(ISERROR(HLOOKUP($A52,'Enter data here!'!$C$31:$CN$35,4,FALSE)),"",IF('Enter data here!'!$CP$32=0,"",IF(HLOOKUP($A52,'Enter data here!'!$C$31:$CN$35,4,FALSE)=0,"",(HLOOKUP($A52,'Enter data here!'!$C$31:$CN$35,2,FALSE)))))</f>
        <v>dnf</v>
      </c>
      <c r="J52" s="43">
        <f ca="1">IF(ISERROR(HLOOKUP($A52,'Enter data here!'!$C$31:$CN$35,4,FALSE)),"",IF('Enter data here!'!$CP$32=0,"",IF(HLOOKUP($A52,'Enter data here!'!$C$31:$CN$35,4,FALSE)=0,"",(HLOOKUP($A52,'Enter data here!'!$C$31:$CN$35,4,FALSE)))))</f>
        <v>6.8381049601363081E-13</v>
      </c>
      <c r="K52" s="43" t="str">
        <f ca="1">IF(ISERROR(HLOOKUP($A52,'Enter data here!'!$C$36:$CN$40,4,FALSE)),"",IF('Enter data here!'!$CP$37=0,"",IF(HLOOKUP($A52,'Enter data here!'!$C$36:$CN$40,4,FALSE)=0,"",(HLOOKUP($A52,'Enter data here!'!$C$36:$CN$40,5,FALSE)))))</f>
        <v>Arne Finkeldey</v>
      </c>
      <c r="L52" s="43" t="str">
        <f ca="1">IF(ISERROR(HLOOKUP($A52,'Enter data here!'!$C$36:$CN$40,4,FALSE)),"",IF('Enter data here!'!$CP$37=0,"",IF(HLOOKUP($A52,'Enter data here!'!$C$36:$CN$40,4,FALSE)=0,"",(HLOOKUP($A52,'Enter data here!'!$C$36:$CN$40,2,FALSE)))))</f>
        <v>dnf</v>
      </c>
      <c r="M52" s="43">
        <f ca="1">IF(ISERROR(HLOOKUP($A52,'Enter data here!'!$C$36:$CN$40,4,FALSE)),"",IF('Enter data here!'!$CP$37=0,"",IF(HLOOKUP($A52,'Enter data here!'!$C$36:$CN$40,4,FALSE)=0,"",(HLOOKUP($A52,'Enter data here!'!$C$36:$CN$40,4,FALSE)))))</f>
        <v>6.6194851350557826E-13</v>
      </c>
      <c r="N52" s="43" t="str">
        <f ca="1">IF(ISERROR(HLOOKUP($A52,'Enter data here!'!$C$41:$CN$45,4,FALSE)),"",IF('Enter data here!'!$CP$42=0,"",IF(HLOOKUP($A52,'Enter data here!'!$C$41:$CN$45,4,FALSE)=0,"",(HLOOKUP($A52,'Enter data here!'!$C$41:$CN$45,5,FALSE)))))</f>
        <v>Robert Hermans</v>
      </c>
      <c r="O52" s="43" t="str">
        <f ca="1">IF(ISERROR(HLOOKUP($A52,'Enter data here!'!$C$41:$CN$45,4,FALSE)),"",IF('Enter data here!'!$CP$42=0,"",IF(HLOOKUP($A52,'Enter data here!'!$C$41:$CN$45,4,FALSE)=0,"",(HLOOKUP($A52,'Enter data here!'!$C$41:$CN$45,2,FALSE)))))</f>
        <v>dnf</v>
      </c>
      <c r="P52" s="43">
        <f ca="1">IF(ISERROR(HLOOKUP($A52,'Enter data here!'!$C$41:$CN$45,4,FALSE)),"",IF('Enter data here!'!$CP$42=0,"",IF(HLOOKUP($A52,'Enter data here!'!$C$41:$CN$45,4,FALSE)=0,"",(HLOOKUP($A52,'Enter data here!'!$C$41:$CN$45,4,FALSE)))))</f>
        <v>8.3662771289557765E-13</v>
      </c>
      <c r="Q52" s="43" t="str">
        <f ca="1">IF(ISERROR(HLOOKUP($A52,'Enter data here!'!$C$46:$CN$50,4,FALSE)),"",IF('Enter data here!'!$CP$47=0,"",IF(HLOOKUP($A52,'Enter data here!'!$C$46:$CN$50,4,FALSE)=0,"",(HLOOKUP($A52,'Enter data here!'!$C$46:$CN$50,5,FALSE)))))</f>
        <v>Arne Finkeldey</v>
      </c>
      <c r="R52" s="43" t="str">
        <f ca="1">IF(ISERROR(HLOOKUP($A52,'Enter data here!'!$C$46:$CN$50,4,FALSE)),"",IF('Enter data here!'!$CP$47=0,"",IF(HLOOKUP($A52,'Enter data here!'!$C$46:$CN$50,4,FALSE)=0,"",(HLOOKUP($A52,'Enter data here!'!$C$46:$CN$50,2,FALSE)))))</f>
        <v>dnf</v>
      </c>
      <c r="S52" s="43">
        <f ca="1">IF(ISERROR(HLOOKUP($A52,'Enter data here!'!$C$46:$CN$50,4,FALSE)),"",IF('Enter data here!'!$CP$47=0,"",IF(HLOOKUP($A52,'Enter data here!'!$C$46:$CN$50,4,FALSE)=0,"",(HLOOKUP($A52,'Enter data here!'!$C$46:$CN$50,4,FALSE)))))</f>
        <v>9.4248097682752611E-13</v>
      </c>
      <c r="T52" s="43" t="str">
        <f ca="1">IF(ISERROR(HLOOKUP($A52,'Enter data here!'!$C$51:$CN$55,4,FALSE)),"",IF('Enter data here!'!$CP$52=0,"",IF(HLOOKUP($A52,'Enter data here!'!$C$51:$CN$55,4,FALSE)=0,"",(HLOOKUP($A52,'Enter data here!'!$C$51:$CN$55,5,FALSE)))))</f>
        <v>Arne Finkeldey</v>
      </c>
      <c r="U52" s="43" t="str">
        <f ca="1">IF(ISERROR(HLOOKUP($A52,'Enter data here!'!$C$51:$CN$55,4,FALSE)),"",IF('Enter data here!'!$CP$52=0,"",IF(HLOOKUP($A52,'Enter data here!'!$C$51:$CN$55,4,FALSE)=0,"",(HLOOKUP($A52,'Enter data here!'!$C$51:$CN$55,2,FALSE)))))</f>
        <v>dnf</v>
      </c>
      <c r="V52" s="43">
        <f ca="1">IF(ISERROR(HLOOKUP($A52,'Enter data here!'!$C$51:$CN$55,4,FALSE)),"",IF('Enter data here!'!$CP$52=0,"",IF(HLOOKUP($A52,'Enter data here!'!$C$51:$CN$55,4,FALSE)=0,"",(HLOOKUP($A52,'Enter data here!'!$C$51:$CN$55,4,FALSE)))))</f>
        <v>6.9587644076060241E-13</v>
      </c>
      <c r="W52" s="43" t="str">
        <f ca="1">IF(ISERROR(HLOOKUP($A52,'Enter data here!'!$C$56:$CN$60,4,FALSE)),"",IF('Enter data here!'!$CP$57=0,"",IF(HLOOKUP($A52,'Enter data here!'!$C$56:$CN$60,4,FALSE)=0,"",(HLOOKUP($A52,'Enter data here!'!$C$56:$CN$60,5,FALSE)))))</f>
        <v>Arne Finkeldey</v>
      </c>
      <c r="X52" s="43" t="str">
        <f ca="1">IF(ISERROR(HLOOKUP($A52,'Enter data here!'!$C$56:$CN$60,4,FALSE)),"",IF('Enter data here!'!$CP$57=0,"",IF(HLOOKUP($A52,'Enter data here!'!$C$56:$CN$60,4,FALSE)=0,"",(HLOOKUP($A52,'Enter data here!'!$C$56:$CN$60,2,FALSE)))))</f>
        <v>dnf</v>
      </c>
      <c r="Y52" s="43">
        <f ca="1">IF(ISERROR(HLOOKUP($A52,'Enter data here!'!$C$56:$CN$60,4,FALSE)),"",IF('Enter data here!'!$CP$57=0,"",IF(HLOOKUP($A52,'Enter data here!'!$C$56:$CN$60,4,FALSE)=0,"",(HLOOKUP($A52,'Enter data here!'!$C$56:$CN$60,4,FALSE)))))</f>
        <v>6.1083951134456255E-13</v>
      </c>
      <c r="Z52" s="43" t="str">
        <f>IF(ISERROR(HLOOKUP($A52,'Enter data here!'!$C$61:$CN$65,4,FALSE)),"",IF('Enter data here!'!$CP$62=0,"",IF(HLOOKUP($A52,'Enter data here!'!$C$61:$CN$65,4,FALSE)=0,"",(HLOOKUP($A52,'Enter data here!'!$C$61:$CN$65,5,FALSE)))))</f>
        <v/>
      </c>
      <c r="AA52" s="43" t="str">
        <f>IF(ISERROR(HLOOKUP($A52,'Enter data here!'!$C$61:$CN$65,4,FALSE)),"",IF('Enter data here!'!$CP$62=0,"",IF(HLOOKUP($A52,'Enter data here!'!$C$61:$CN$65,4,FALSE)=0,"",(HLOOKUP($A52,'Enter data here!'!$C$61:$CN$65,2,FALSE)))))</f>
        <v/>
      </c>
      <c r="AB52" s="43" t="str">
        <f>IF(ISERROR(HLOOKUP($A52,'Enter data here!'!$C$61:$CN$65,4,FALSE)),"",IF('Enter data here!'!$CP$62=0,"",IF(HLOOKUP($A52,'Enter data here!'!$C$61:$CN$65,4,FALSE)=0,"",(HLOOKUP($A52,'Enter data here!'!$C$61:$CN$65,4,FALSE)))))</f>
        <v/>
      </c>
      <c r="AC52" s="43" t="str">
        <f>IF(ISERROR(HLOOKUP($A52,'Enter data here!'!$C$66:$CN$70,4,FALSE)),"",IF('Enter data here!'!$CP$67=0,"",IF(HLOOKUP($A52,'Enter data here!'!$C$66:$CN$70,4,FALSE)=0,"",(HLOOKUP($A52,'Enter data here!'!$C$66:$CN$70,5,FALSE)))))</f>
        <v/>
      </c>
      <c r="AD52" s="43" t="str">
        <f>IF(ISERROR(HLOOKUP($A52,'Enter data here!'!$C$66:$CN$70,4,FALSE)),"",IF('Enter data here!'!$CP$67=0,"",IF(HLOOKUP($A52,'Enter data here!'!$C$66:$CN$70,4,FALSE)=0,"",(HLOOKUP($A52,'Enter data here!'!$C$66:$CN$70,2,FALSE)))))</f>
        <v/>
      </c>
      <c r="AE52" s="43" t="str">
        <f>IF(ISERROR(HLOOKUP($A52,'Enter data here!'!$C$66:$CN$70,4,FALSE)),"",IF('Enter data here!'!$CP$67=0,"",IF(HLOOKUP($A52,'Enter data here!'!$C$66:$CN$70,4,FALSE)=0,"",(HLOOKUP($A52,'Enter data here!'!$C$66:$CN$70,4,FALSE)))))</f>
        <v/>
      </c>
      <c r="AF52" s="43" t="str">
        <f>IF(ISERROR(HLOOKUP($A52,'Enter data here!'!$C$71:$CN$75,4,FALSE)),"",IF('Enter data here!'!$CP$72=0,"",IF(HLOOKUP($A52,'Enter data here!'!$C$71:$CN$75,4,FALSE)=0,"",(HLOOKUP($A52,'Enter data here!'!$C$71:$CN$75,5,FALSE)))))</f>
        <v/>
      </c>
      <c r="AG52" s="43" t="str">
        <f>IF(ISERROR(HLOOKUP($A52,'Enter data here!'!$C$71:$CN$75,4,FALSE)),"",IF('Enter data here!'!$CP$72=0,"",IF(HLOOKUP($A52,'Enter data here!'!$C$71:$CN$75,4,FALSE)=0,"",(HLOOKUP($A52,'Enter data here!'!$C$71:$CN$75,2,FALSE)))))</f>
        <v/>
      </c>
      <c r="AH52" s="43" t="str">
        <f>IF(ISERROR(HLOOKUP($A52,'Enter data here!'!$C$71:$CN$75,4,FALSE)),"",IF('Enter data here!'!$CP$72=0,"",IF(HLOOKUP($A52,'Enter data here!'!$C$71:$CN$75,4,FALSE)=0,"",(HLOOKUP($A52,'Enter data here!'!$C$71:$CN$75,4,FALSE)))))</f>
        <v/>
      </c>
      <c r="AI52" s="43" t="str">
        <f>IF(ISERROR(HLOOKUP($A52,'Enter data here!'!$C$76:$CN$80,4,FALSE)),"",IF('Enter data here!'!$CP$77=0,"",IF(HLOOKUP($A52,'Enter data here!'!$C$76:$CN$80,4,FALSE)=0,"",(HLOOKUP($A52,'Enter data here!'!$C$76:$CN$80,5,FALSE)))))</f>
        <v/>
      </c>
      <c r="AJ52" s="43" t="str">
        <f>IF(ISERROR(HLOOKUP($A52,'Enter data here!'!$C$76:$CN$80,4,FALSE)),"",IF('Enter data here!'!$CP$77=0,"",IF(HLOOKUP($A52,'Enter data here!'!$C$76:$CN$80,4,FALSE)=0,"",(HLOOKUP($A52,'Enter data here!'!$C$76:$CN$80,2,FALSE)))))</f>
        <v/>
      </c>
      <c r="AK52" s="43" t="str">
        <f>IF(ISERROR(HLOOKUP($A52,'Enter data here!'!$C$76:$CN$80,4,FALSE)),"",IF('Enter data here!'!$CP$77=0,"",IF(HLOOKUP($A52,'Enter data here!'!$C$76:$CN$80,4,FALSE)=0,"",(HLOOKUP($A52,'Enter data here!'!$C$76:$CN$80,4,FALSE)))))</f>
        <v/>
      </c>
      <c r="AL52" s="43" t="str">
        <f>IF(ISERROR(HLOOKUP($A52,'Enter data here!'!$C$81:$CN$85,4,FALSE)),"",IF('Enter data here!'!$CP$82=0,"",IF(HLOOKUP($A52,'Enter data here!'!$C$81:$CN$85,4,FALSE)=0,"",(HLOOKUP($A52,'Enter data here!'!$C$81:$CN$85,5,FALSE)))))</f>
        <v/>
      </c>
      <c r="AM52" s="43" t="str">
        <f>IF(ISERROR(HLOOKUP($A52,'Enter data here!'!$C$81:$CN$85,4,FALSE)),"",IF('Enter data here!'!$CP$82=0,"",IF(HLOOKUP($A52,'Enter data here!'!$C$81:$CN$85,4,FALSE)=0,"",(HLOOKUP($A52,'Enter data here!'!$C$81:$CN$85,2,FALSE)))))</f>
        <v/>
      </c>
      <c r="AN52" s="43" t="str">
        <f>IF(ISERROR(HLOOKUP($A52,'Enter data here!'!$C$81:$CN$85,4,FALSE)),"",IF('Enter data here!'!$CP$82=0,"",IF(HLOOKUP($A52,'Enter data here!'!$C$81:$CN$85,4,FALSE)=0,"",(HLOOKUP($A52,'Enter data here!'!$C$81:$CN$85,4,FALSE)))))</f>
        <v/>
      </c>
      <c r="AO52" s="43" t="str">
        <f>IF(ISERROR(HLOOKUP($A52,'Enter data here!'!$C$86:$CN$90,4,FALSE)),"",IF('Enter data here!'!$CP$87=0,"",IF(HLOOKUP($A52,'Enter data here!'!$C$86:$CN$90,4,FALSE)=0,"",(HLOOKUP($A52,'Enter data here!'!$C$86:$CN$90,5,FALSE)))))</f>
        <v/>
      </c>
      <c r="AP52" s="43" t="str">
        <f>IF(ISERROR(HLOOKUP($A52,'Enter data here!'!$C$86:$CN$90,4,FALSE)),"",IF('Enter data here!'!$CP$87=0,"",IF(HLOOKUP($A52,'Enter data here!'!$C$86:$CN$90,4,FALSE)=0,"",(HLOOKUP($A52,'Enter data here!'!$C$86:$CN$90,2,FALSE)))))</f>
        <v/>
      </c>
      <c r="AQ52" s="43" t="str">
        <f>IF(ISERROR(HLOOKUP($A52,'Enter data here!'!$C$86:$CN$90,4,FALSE)),"",IF('Enter data here!'!$CP$87=0,"",IF(HLOOKUP($A52,'Enter data here!'!$C$86:$CN$90,4,FALSE)=0,"",(HLOOKUP($A52,'Enter data here!'!$C$86:$CN$90,4,FALSE)))))</f>
        <v/>
      </c>
      <c r="AR52" s="43" t="str">
        <f>IF(ISERROR(HLOOKUP($A52,'Enter data here!'!$C$91:$CN$95,4,FALSE)),"",IF('Enter data here!'!$CP$92=0,"",IF(HLOOKUP($A52,'Enter data here!'!$C$91:$CN$95,4,FALSE)=0,"",(HLOOKUP($A52,'Enter data here!'!$C$91:$CN$95,5,FALSE)))))</f>
        <v/>
      </c>
      <c r="AS52" s="43" t="str">
        <f>IF(ISERROR(HLOOKUP($A52,'Enter data here!'!$C$91:$CN$95,4,FALSE)),"",IF('Enter data here!'!$CP$92=0,"",IF(HLOOKUP($A52,'Enter data here!'!$C$91:$CN$95,4,FALSE)=0,"",(HLOOKUP($A52,'Enter data here!'!$C$91:$CN$95,2,FALSE)))))</f>
        <v/>
      </c>
      <c r="AT52" s="43" t="str">
        <f>IF(ISERROR(HLOOKUP($A52,'Enter data here!'!$C$91:$CN$95,4,FALSE)),"",IF('Enter data here!'!$CP$92=0,"",IF(HLOOKUP($A52,'Enter data here!'!$C$91:$CN$95,4,FALSE)=0,"",(HLOOKUP($A52,'Enter data here!'!$C$91:$CN$95,4,FALSE)))))</f>
        <v/>
      </c>
      <c r="AU52" s="43" t="str">
        <f>IF(ISERROR(HLOOKUP($A52,'Enter data here!'!$C$96:$CN$100,4,FALSE)),"",IF('Enter data here!'!$CP$97=0,"",IF(HLOOKUP($A52,'Enter data here!'!$C$96:$CN$100,4,FALSE)=0,"",(HLOOKUP($A52,'Enter data here!'!$C$96:$CN$100,5,FALSE)))))</f>
        <v/>
      </c>
      <c r="AV52" s="43" t="str">
        <f>IF(ISERROR(HLOOKUP($A52,'Enter data here!'!$C$96:$CN$100,4,FALSE)),"",IF('Enter data here!'!$CP$97=0,"",IF(HLOOKUP($A52,'Enter data here!'!$C$96:$CN$100,4,FALSE)=0,"",(HLOOKUP($A52,'Enter data here!'!$C$96:$CN$100,2,FALSE)))))</f>
        <v/>
      </c>
      <c r="AW52" s="43" t="str">
        <f>IF(ISERROR(HLOOKUP($A52,'Enter data here!'!$C$96:$CN$100,4,FALSE)),"",IF('Enter data here!'!$CP$97=0,"",IF(HLOOKUP($A52,'Enter data here!'!$C$96:$CN$100,4,FALSE)=0,"",(HLOOKUP($A52,'Enter data here!'!$C$96:$CN$100,4,FALSE)))))</f>
        <v/>
      </c>
      <c r="AX52" s="43" t="str">
        <f>IF(ISERROR(HLOOKUP($A52,'Enter data here!'!$C$101:$CN$105,4,FALSE)),"",IF('Enter data here!'!$CP$102=0,"",IF(HLOOKUP($A52,'Enter data here!'!$C$101:$CN$105,4,FALSE)=0,"",(HLOOKUP($A52,'Enter data here!'!$C$101:$CN$105,5,FALSE)))))</f>
        <v/>
      </c>
      <c r="AY52" s="43" t="str">
        <f>IF(ISERROR(HLOOKUP($A52,'Enter data here!'!$C$101:$CN$105,4,FALSE)),"",IF('Enter data here!'!$CP$102=0,"",IF(HLOOKUP($A52,'Enter data here!'!$C$101:$CN$105,4,FALSE)=0,"",(HLOOKUP($A52,'Enter data here!'!$C$101:$CN$105,2,FALSE)))))</f>
        <v/>
      </c>
      <c r="AZ52" s="43" t="str">
        <f>IF(ISERROR(HLOOKUP($A52,'Enter data here!'!$C$101:$CN$105,4,FALSE)),"",IF('Enter data here!'!$CP$102=0,"",IF(HLOOKUP($A52,'Enter data here!'!$C$101:$CN$105,4,FALSE)=0,"",(HLOOKUP($A52,'Enter data here!'!$C$101:$CN$105,4,FALSE)))))</f>
        <v/>
      </c>
      <c r="BA52" s="43" t="str">
        <f>IF(ISERROR(HLOOKUP($A52,'Enter data here!'!$C$106:$CN$110,4,FALSE)),"",IF('Enter data here!'!$CP$107=0,"",IF(HLOOKUP($A52,'Enter data here!'!$C$106:$CN$110,4,FALSE)=0,"",(HLOOKUP($A52,'Enter data here!'!$C$106:$CN$110,5,FALSE)))))</f>
        <v/>
      </c>
      <c r="BB52" s="43" t="str">
        <f>IF(ISERROR(HLOOKUP($A52,'Enter data here!'!$C$106:$CN$110,4,FALSE)),"",IF('Enter data here!'!$CP$107=0,"",IF(HLOOKUP($A52,'Enter data here!'!$C$106:$CN$110,4,FALSE)=0,"",(HLOOKUP($A52,'Enter data here!'!$C$106:$CN$110,2,FALSE)))))</f>
        <v/>
      </c>
      <c r="BC52" s="43" t="str">
        <f>IF(ISERROR(HLOOKUP($A52,'Enter data here!'!$C$106:$CN$110,4,FALSE)),"",IF('Enter data here!'!$CP$107=0,"",IF(HLOOKUP($A52,'Enter data here!'!$C$106:$CN$110,4,FALSE)=0,"",(HLOOKUP($A52,'Enter data here!'!$C$106:$CN$110,4,FALSE)))))</f>
        <v/>
      </c>
      <c r="BD52" s="43" t="str">
        <f>IF(ISERROR(HLOOKUP($A52,'Enter data here!'!$C$111:$CN$115,4,FALSE)),"",IF('Enter data here!'!$CP$112=0,"",IF(HLOOKUP($A52,'Enter data here!'!$C$111:$CN$115,4,FALSE)=0,"",(HLOOKUP($A52,'Enter data here!'!$C$111:$CN$115,5,FALSE)))))</f>
        <v/>
      </c>
      <c r="BE52" s="43" t="str">
        <f>IF(ISERROR(HLOOKUP($A52,'Enter data here!'!$C$111:$CN$115,4,FALSE)),"",IF('Enter data here!'!$CP$112=0,"",IF(HLOOKUP($A52,'Enter data here!'!$C$111:$CN$115,4,FALSE)=0,"",(HLOOKUP($A52,'Enter data here!'!$C$111:$CN$115,2,FALSE)))))</f>
        <v/>
      </c>
      <c r="BF52" s="43" t="str">
        <f>IF(ISERROR(HLOOKUP($A52,'Enter data here!'!$C$111:$CN$115,4,FALSE)),"",IF('Enter data here!'!$CP$112=0,"",IF(HLOOKUP($A52,'Enter data here!'!$C$111:$CN$115,4,FALSE)=0,"",(HLOOKUP($A52,'Enter data here!'!$C$111:$CN$115,4,FALSE)))))</f>
        <v/>
      </c>
      <c r="BG52" s="43" t="str">
        <f>IF(ISERROR(HLOOKUP($A52,'Enter data here!'!$C$116:$CN$120,4,FALSE)),"",IF('Enter data here!'!$CP$117=0,"",IF(HLOOKUP($A52,'Enter data here!'!$C$116:$CN$120,4,FALSE)=0,"",(HLOOKUP($A52,'Enter data here!'!$C$116:$CN$120,5,FALSE)))))</f>
        <v/>
      </c>
      <c r="BH52" s="53" t="str">
        <f>IF(ISERROR(HLOOKUP($A52,'Enter data here!'!$C$116:$CN$120,4,FALSE)),"",IF('Enter data here!'!$CP$117=0,"",IF(HLOOKUP($A52,'Enter data here!'!$C$116:$CN$120,4,FALSE)=0,"",(HLOOKUP($A52,'Enter data here!'!$C$116:$CN$120,2,FALSE)))))</f>
        <v/>
      </c>
      <c r="BI52" s="53" t="str">
        <f>IF(ISERROR(HLOOKUP($A52,'Enter data here!'!$C$116:$CN$120,4,FALSE)),"",IF('Enter data here!'!$CP$117=0,"",IF(HLOOKUP($A52,'Enter data here!'!$C$116:$CN$120,4,FALSE)=0,"",(HLOOKUP($A52,'Enter data here!'!$C$116:$CN$120,4,FALSE)))))</f>
        <v/>
      </c>
      <c r="BJ52" s="53" t="str">
        <f>IF(ISERROR(HLOOKUP($A52,'Enter data here!'!$C$121:$CN$125,4,FALSE)),"",IF('Enter data here!'!$CP$122=0,"",IF(HLOOKUP($A52,'Enter data here!'!$C$121:$CN$125,4,FALSE)=0,"",(HLOOKUP($A52,'Enter data here!'!$C$121:$CN$125,5,FALSE)))))</f>
        <v/>
      </c>
      <c r="BK52" s="53" t="str">
        <f>IF(ISERROR(HLOOKUP($A52,'Enter data here!'!$C$121:$CN$125,4,FALSE)),"",IF('Enter data here!'!$CP$122=0,"",IF(HLOOKUP($A52,'Enter data here!'!$C$121:$CN$125,4,FALSE)=0,"",(HLOOKUP($A52,'Enter data here!'!$C$121:$CN$125,2,FALSE)))))</f>
        <v/>
      </c>
      <c r="BL52" s="53" t="str">
        <f>IF(ISERROR(HLOOKUP($A52,'Enter data here!'!$C$121:$CN$125,4,FALSE)),"",IF('Enter data here!'!$CP$122=0,"",IF(HLOOKUP($A52,'Enter data here!'!$C$121:$CN$125,4,FALSE)=0,"",(HLOOKUP($A52,'Enter data here!'!$C$121:$CN$125,4,FALSE)))))</f>
        <v/>
      </c>
      <c r="BM52" s="53" t="str">
        <f>IF(ISERROR(HLOOKUP($A52,'Enter data here!'!$C$126:$CN$130,4,FALSE)),"",IF('Enter data here!'!$CP$127=0,"",IF(HLOOKUP($A52,'Enter data here!'!$C$126:$CN$130,4,FALSE)=0,"",(HLOOKUP($A52,'Enter data here!'!$C$126:$CN$130,5,FALSE)))))</f>
        <v/>
      </c>
      <c r="BN52" s="53" t="str">
        <f>IF(ISERROR(HLOOKUP($A52,'Enter data here!'!$C$126:$CN$130,4,FALSE)),"",IF('Enter data here!'!$CP$127=0,"",IF(HLOOKUP($A52,'Enter data here!'!$C$126:$CN$130,4,FALSE)=0,"",(HLOOKUP($A52,'Enter data here!'!$C$126:$CN$130,2,FALSE)))))</f>
        <v/>
      </c>
      <c r="BO52" s="53" t="str">
        <f>IF(ISERROR(HLOOKUP($A52,'Enter data here!'!$C$126:$CN$130,4,FALSE)),"",IF('Enter data here!'!$CP$127=0,"",IF(HLOOKUP($A52,'Enter data here!'!$C$126:$CN$130,4,FALSE)=0,"",(HLOOKUP($A52,'Enter data here!'!$C$126:$CN$130,4,FALSE)))))</f>
        <v/>
      </c>
      <c r="BP52" s="53" t="str">
        <f>IF(ISERROR(HLOOKUP($A52,'Enter data here!'!$C$131:$CN$135,4,FALSE)),"",IF('Enter data here!'!$CP$132=0,"",IF(HLOOKUP($A52,'Enter data here!'!$C$131:$CN$135,4,FALSE)=0,"",(HLOOKUP($A52,'Enter data here!'!$C$131:$CN$135,5,FALSE)))))</f>
        <v/>
      </c>
      <c r="BQ52" s="53" t="str">
        <f>IF(ISERROR(HLOOKUP($A52,'Enter data here!'!$C$131:$CN$135,4,FALSE)),"",IF('Enter data here!'!$CP$132=0,"",IF(HLOOKUP($A52,'Enter data here!'!$C$131:$CN$135,4,FALSE)=0,"",(HLOOKUP($A52,'Enter data here!'!$C$131:$CN$135,2,FALSE)))))</f>
        <v/>
      </c>
      <c r="BR52" s="53" t="str">
        <f>IF(ISERROR(HLOOKUP($A52,'Enter data here!'!$C$131:$CN$135,4,FALSE)),"",IF('Enter data here!'!$CP$132=0,"",IF(HLOOKUP($A52,'Enter data here!'!$C$131:$CN$135,4,FALSE)=0,"",(HLOOKUP($A52,'Enter data here!'!$C$131:$CN$135,4,FALSE)))))</f>
        <v/>
      </c>
      <c r="BS52" s="53" t="str">
        <f>IF(ISERROR(HLOOKUP($A52,'Enter data here!'!$C$136:$CN$140,4,FALSE)),"",IF('Enter data here!'!$CP$137=0,"",IF(HLOOKUP($A52,'Enter data here!'!$C$136:$CN$140,4,FALSE)=0,"",(HLOOKUP($A52,'Enter data here!'!$C$136:$CN$140,5,FALSE)))))</f>
        <v/>
      </c>
      <c r="BT52" s="53" t="str">
        <f>IF(ISERROR(HLOOKUP($A52,'Enter data here!'!$C$136:$CN$140,4,FALSE)),"",IF('Enter data here!'!$CP$137=0,"",IF(HLOOKUP($A52,'Enter data here!'!$C$136:$CN$140,4,FALSE)=0,"",(HLOOKUP($A52,'Enter data here!'!$C$136:$CN$140,2,FALSE)))))</f>
        <v/>
      </c>
      <c r="BU52" s="53" t="str">
        <f>IF(ISERROR(HLOOKUP($A52,'Enter data here!'!$C$136:$CN$140,4,FALSE)),"",IF('Enter data here!'!$CP$137=0,"",IF(HLOOKUP($A52,'Enter data here!'!$C$136:$CN$140,4,FALSE)=0,"",(HLOOKUP($A52,'Enter data here!'!$C$136:$CN$140,4,FALSE)))))</f>
        <v/>
      </c>
      <c r="BV52" s="53" t="str">
        <f>IF(ISERROR(HLOOKUP($A52,'Enter data here!'!$C$141:$CN$145,4,FALSE)),"",IF('Enter data here!'!$CP$142=0,"",IF(HLOOKUP($A52,'Enter data here!'!$C$141:$CN$145,4,FALSE)=0,"",(HLOOKUP($A52,'Enter data here!'!$C$141:$CN$145,5,FALSE)))))</f>
        <v/>
      </c>
      <c r="BW52" s="53" t="str">
        <f>IF(ISERROR(HLOOKUP($A52,'Enter data here!'!$C$141:$CN$145,4,FALSE)),"",IF('Enter data here!'!$CP$142=0,"",IF(HLOOKUP($A52,'Enter data here!'!$C$141:$CN$145,4,FALSE)=0,"",(HLOOKUP($A52,'Enter data here!'!$C$141:$CN$145,2,FALSE)))))</f>
        <v/>
      </c>
      <c r="BX52" s="53" t="str">
        <f>IF(ISERROR(HLOOKUP($A52,'Enter data here!'!$C$141:$CN$145,4,FALSE)),"",IF('Enter data here!'!$CP$142=0,"",IF(HLOOKUP($A52,'Enter data here!'!$C$141:$CN$145,4,FALSE)=0,"",(HLOOKUP($A52,'Enter data here!'!$C$141:$CN$145,4,FALSE)))))</f>
        <v/>
      </c>
      <c r="BY52" s="53" t="str">
        <f>IF(ISERROR(HLOOKUP($A52,'Enter data here!'!$C$146:$CN$150,4,FALSE)),"",IF('Enter data here!'!$CP$147=0,"",IF(HLOOKUP($A52,'Enter data here!'!$C$146:$CN$150,4,FALSE)=0,"",(HLOOKUP($A52,'Enter data here!'!$C$146:$CN$150,5,FALSE)))))</f>
        <v/>
      </c>
      <c r="BZ52" s="53" t="str">
        <f>IF(ISERROR(HLOOKUP($A52,'Enter data here!'!$C$146:$CN$150,4,FALSE)),"",IF('Enter data here!'!$CP$147=0,"",IF(HLOOKUP($A52,'Enter data here!'!$C$146:$CN$150,4,FALSE)=0,"",(HLOOKUP($A52,'Enter data here!'!$C$146:$CN$150,2,FALSE)))))</f>
        <v/>
      </c>
      <c r="CA52" s="53" t="str">
        <f>IF(ISERROR(HLOOKUP($A52,'Enter data here!'!$C$146:$CN$150,4,FALSE)),"",IF('Enter data here!'!$CP$147=0,"",IF(HLOOKUP($A52,'Enter data here!'!$C$146:$CN$150,4,FALSE)=0,"",(HLOOKUP($A52,'Enter data here!'!$C$146:$CN$150,4,FALSE)))))</f>
        <v/>
      </c>
      <c r="CB52" s="53" t="str">
        <f>IF(ISERROR(HLOOKUP($A52,'Enter data here!'!$C$151:$CN$155,4,FALSE)),"",IF('Enter data here!'!$CP$152=0,"",IF(HLOOKUP($A52,'Enter data here!'!$C$151:$CN$155,4,FALSE)=0,"",(HLOOKUP($A52,'Enter data here!'!$C$151:$CN$155,5,FALSE)))))</f>
        <v/>
      </c>
      <c r="CC52" s="53" t="str">
        <f>IF(ISERROR(HLOOKUP($A52,'Enter data here!'!$C$151:$CN$155,4,FALSE)),"",IF('Enter data here!'!$CP$152=0,"",IF(HLOOKUP($A52,'Enter data here!'!$C$151:$CN$155,4,FALSE)=0,"",(HLOOKUP($A52,'Enter data here!'!$C$151:$CN$155,2,FALSE)))))</f>
        <v/>
      </c>
      <c r="CD52" s="53" t="str">
        <f>IF(ISERROR(HLOOKUP($A52,'Enter data here!'!$C$151:$CN$155,4,FALSE)),"",IF('Enter data here!'!$CP$152=0,"",IF(HLOOKUP($A52,'Enter data here!'!$C$151:$CN$155,4,FALSE)=0,"",(HLOOKUP($A52,'Enter data here!'!$C$151:$CN$155,4,FALSE)))))</f>
        <v/>
      </c>
      <c r="CE52" s="53" t="str">
        <f>IF(ISERROR(HLOOKUP($A52,'Enter data here!'!$C$156:$CN$160,4,FALSE)),"",IF('Enter data here!'!$CP$157=0,"",IF(HLOOKUP($A52,'Enter data here!'!$C$156:$CN$160,4,FALSE)=0,"",(HLOOKUP($A52,'Enter data here!'!$C$156:$CN$160,5,FALSE)))))</f>
        <v/>
      </c>
      <c r="CF52" s="53" t="str">
        <f>IF(ISERROR(HLOOKUP($A52,'Enter data here!'!$C$156:$CN$160,4,FALSE)),"",IF('Enter data here!'!$CP$157=0,"",IF(HLOOKUP($A52,'Enter data here!'!$C$156:$CN$160,4,FALSE)=0,"",(HLOOKUP($A52,'Enter data here!'!$C$156:$CN$160,2,FALSE)))))</f>
        <v/>
      </c>
      <c r="CG52" s="53" t="str">
        <f>IF(ISERROR(HLOOKUP($A52,'Enter data here!'!$C$156:$CN$160,4,FALSE)),"",IF('Enter data here!'!$CP$157=0,"",IF(HLOOKUP($A52,'Enter data here!'!$C$156:$CN$160,4,FALSE)=0,"",(HLOOKUP($A52,'Enter data here!'!$C$156:$CN$160,4,FALSE)))))</f>
        <v/>
      </c>
      <c r="CH52" s="53" t="str">
        <f>IF(ISERROR(HLOOKUP($A52,'Enter data here!'!$C$161:$CN$165,4,FALSE)),"",IF('Enter data here!'!$CP$162=0,"",IF(HLOOKUP($A52,'Enter data here!'!$C$161:$CN$165,4,FALSE)=0,"",(HLOOKUP($A52,'Enter data here!'!$C$161:$CN$165,5,FALSE)))))</f>
        <v/>
      </c>
      <c r="CI52" s="53" t="str">
        <f>IF(ISERROR(HLOOKUP($A52,'Enter data here!'!$C$161:$CN$165,4,FALSE)),"",IF('Enter data here!'!$CP$162=0,"",IF(HLOOKUP($A52,'Enter data here!'!$C$161:$CN$165,4,FALSE)=0,"",(HLOOKUP($A52,'Enter data here!'!$C$161:$CN$165,2,FALSE)))))</f>
        <v/>
      </c>
      <c r="CJ52" s="53" t="str">
        <f>IF(ISERROR(HLOOKUP($A52,'Enter data here!'!$C$161:$CN$165,4,FALSE)),"",IF('Enter data here!'!$CP$162=0,"",IF(HLOOKUP($A52,'Enter data here!'!$C$161:$CN$165,4,FALSE)=0,"",(HLOOKUP($A52,'Enter data here!'!$C$161:$CN$165,4,FALSE)))))</f>
        <v/>
      </c>
      <c r="CK52" s="53" t="str">
        <f>IF(ISERROR(HLOOKUP($A52,'Enter data here!'!$C$166:$CN$170,4,FALSE)),"",IF('Enter data here!'!$CP$167=0,"",IF(HLOOKUP($A52,'Enter data here!'!$C$166:$CN$170,4,FALSE)=0,"",(HLOOKUP($A52,'Enter data here!'!$C$166:$CN$170,5,FALSE)))))</f>
        <v/>
      </c>
      <c r="CL52" s="53" t="str">
        <f>IF(ISERROR(HLOOKUP($A52,'Enter data here!'!$C$166:$CN$170,4,FALSE)),"",IF('Enter data here!'!$CP$167=0,"",IF(HLOOKUP($A52,'Enter data here!'!$C$166:$CN$170,4,FALSE)=0,"",(HLOOKUP($A52,'Enter data here!'!$C$166:$CN$170,2,FALSE)))))</f>
        <v/>
      </c>
      <c r="CM52" s="53" t="str">
        <f>IF(ISERROR(HLOOKUP($A52,'Enter data here!'!$C$166:$CN$170,4,FALSE)),"",IF('Enter data here!'!$CP$167=0,"",IF(HLOOKUP($A52,'Enter data here!'!$C$166:$CN$170,4,FALSE)=0,"",(HLOOKUP($A52,'Enter data here!'!$C$166:$CN$170,4,FALSE)))))</f>
        <v/>
      </c>
      <c r="CN52" s="53" t="str">
        <f>IF(ISERROR(HLOOKUP($A52,'Enter data here!'!$C$171:$CN$175,4,FALSE)),"",IF('Enter data here!'!$CP$172=0,"",IF(HLOOKUP($A52,'Enter data here!'!$C$171:$CN$175,4,FALSE)=0,"",(HLOOKUP($A52,'Enter data here!'!$C$171:$CN$175,5,FALSE)))))</f>
        <v/>
      </c>
      <c r="CO52" s="53" t="str">
        <f>IF(ISERROR(HLOOKUP($A52,'Enter data here!'!$C$171:$CN$175,4,FALSE)),"",IF('Enter data here!'!$CP$172=0,"",IF(HLOOKUP($A52,'Enter data here!'!$C$171:$CN$175,4,FALSE)=0,"",(HLOOKUP($A52,'Enter data here!'!$C$171:$CN$175,2,FALSE)))))</f>
        <v/>
      </c>
      <c r="CP52" s="53" t="str">
        <f>IF(ISERROR(HLOOKUP($A52,'Enter data here!'!$C$171:$CN$175,4,FALSE)),"",IF('Enter data here!'!$CP$172=0,"",IF(HLOOKUP($A52,'Enter data here!'!$C$171:$CN$175,4,FALSE)=0,"",(HLOOKUP($A52,'Enter data here!'!$C$171:$CN$175,4,FALSE)))))</f>
        <v/>
      </c>
      <c r="CQ52" s="53" t="str">
        <f>IF(ISERROR(HLOOKUP($A52,'Enter data here!'!$C$176:$CN$180,4,FALSE)),"",IF('Enter data here!'!$CP$177=0,"",IF(HLOOKUP($A52,'Enter data here!'!$C$176:$CN$180,4,FALSE)=0,"",(HLOOKUP($A52,'Enter data here!'!$C$176:$CN$180,5,FALSE)))))</f>
        <v/>
      </c>
      <c r="CR52" s="53" t="str">
        <f>IF(ISERROR(HLOOKUP($A52,'Enter data here!'!$C$176:$CN$180,4,FALSE)),"",IF('Enter data here!'!$CP$177=0,"",IF(HLOOKUP($A52,'Enter data here!'!$C$176:$CN$180,4,FALSE)=0,"",(HLOOKUP($A52,'Enter data here!'!$C$176:$CN$180,2,FALSE)))))</f>
        <v/>
      </c>
      <c r="CS52" s="53" t="str">
        <f>IF(ISERROR(HLOOKUP($A52,'Enter data here!'!$C$176:$CN$180,4,FALSE)),"",IF('Enter data here!'!$CP$177=0,"",IF(HLOOKUP($A52,'Enter data here!'!$C$176:$CN$180,4,FALSE)=0,"",(HLOOKUP($A52,'Enter data here!'!$C$176:$CN$180,4,FALSE)))))</f>
        <v/>
      </c>
      <c r="CT52" s="53" t="str">
        <f>IF(ISERROR(HLOOKUP($A52,'Enter data here!'!$C$181:$CN$185,4,FALSE)),"",IF('Enter data here!'!$CP$182=0,"",IF(HLOOKUP($A52,'Enter data here!'!$C$181:$CN$185,4,FALSE)=0,"",(HLOOKUP($A52,'Enter data here!'!$C$181:$CN$185,5,FALSE)))))</f>
        <v/>
      </c>
      <c r="CU52" s="53" t="str">
        <f>IF(ISERROR(HLOOKUP($A52,'Enter data here!'!$C$181:$CN$185,4,FALSE)),"",IF('Enter data here!'!$CP$182=0,"",IF(HLOOKUP($A52,'Enter data here!'!$C$181:$CN$185,4,FALSE)=0,"",(HLOOKUP($A52,'Enter data here!'!$C$181:$CN$185,2,FALSE)))))</f>
        <v/>
      </c>
      <c r="CV52" s="53" t="str">
        <f>IF(ISERROR(HLOOKUP($A52,'Enter data here!'!$C$181:$CN$185,4,FALSE)),"",IF('Enter data here!'!$CP$182=0,"",IF(HLOOKUP($A52,'Enter data here!'!$C$181:$CN$185,4,FALSE)=0,"",(HLOOKUP($A52,'Enter data here!'!$C$181:$CN$185,4,FALSE)))))</f>
        <v/>
      </c>
      <c r="CW52" s="53" t="str">
        <f>IF(ISERROR(HLOOKUP($A52,'Enter data here!'!$C$186:$CN$190,4,FALSE)),"",IF('Enter data here!'!$CP$187=0,"",IF(HLOOKUP($A52,'Enter data here!'!$C$186:$CN$190,4,FALSE)=0,"",(HLOOKUP($A52,'Enter data here!'!$C$186:$CN$190,5,FALSE)))))</f>
        <v/>
      </c>
      <c r="CX52" s="53" t="str">
        <f>IF(ISERROR(HLOOKUP($A52,'Enter data here!'!$C$186:$CN$190,4,FALSE)),"",IF('Enter data here!'!$CP$187=0,"",IF(HLOOKUP($A52,'Enter data here!'!$C$186:$CN$190,4,FALSE)=0,"",(HLOOKUP($A52,'Enter data here!'!$C$186:$CN$190,2,FALSE)))))</f>
        <v/>
      </c>
      <c r="CY52" s="53" t="str">
        <f>IF(ISERROR(HLOOKUP($A52,'Enter data here!'!$C$186:$CN$190,4,FALSE)),"",IF('Enter data here!'!$CP$187=0,"",IF(HLOOKUP($A52,'Enter data here!'!$C$186:$CN$190,4,FALSE)=0,"",(HLOOKUP($A52,'Enter data here!'!$C$186:$CN$190,4,FALSE)))))</f>
        <v/>
      </c>
      <c r="CZ52" s="53" t="str">
        <f>IF(ISERROR(HLOOKUP($A52,'Enter data here!'!$C$191:$CN$195,4,FALSE)),"",IF('Enter data here!'!$CP$192=0,"",IF(HLOOKUP($A52,'Enter data here!'!$C$191:$CN$195,4,FALSE)=0,"",(HLOOKUP($A52,'Enter data here!'!$C$191:$CN$195,5,FALSE)))))</f>
        <v/>
      </c>
      <c r="DA52" s="53" t="str">
        <f>IF(ISERROR(HLOOKUP($A52,'Enter data here!'!$C$191:$CN$195,4,FALSE)),"",IF('Enter data here!'!$CP$192=0,"",IF(HLOOKUP($A52,'Enter data here!'!$C$191:$CN$195,4,FALSE)=0,"",(HLOOKUP($A52,'Enter data here!'!$C$191:$CN$195,2,FALSE)))))</f>
        <v/>
      </c>
      <c r="DB52" s="53" t="str">
        <f>IF(ISERROR(HLOOKUP($A52,'Enter data here!'!$C$191:$CN$195,4,FALSE)),"",IF('Enter data here!'!$CP$192=0,"",IF(HLOOKUP($A52,'Enter data here!'!$C$191:$CN$195,4,FALSE)=0,"",(HLOOKUP($A52,'Enter data here!'!$C$191:$CN$195,4,FALSE)))))</f>
        <v/>
      </c>
      <c r="DC52" s="53" t="str">
        <f>IF(ISERROR(HLOOKUP($A52,'Enter data here!'!$C$196:$CN$200,4,FALSE)),"",IF('Enter data here!'!$CP$197=0,"",IF(HLOOKUP($A52,'Enter data here!'!$C$196:$CN$200,4,FALSE)=0,"",(HLOOKUP($A52,'Enter data here!'!$C$196:$CN$200,5,FALSE)))))</f>
        <v/>
      </c>
      <c r="DD52" s="53" t="str">
        <f>IF(ISERROR(HLOOKUP($A52,'Enter data here!'!$C$196:$CN$200,4,FALSE)),"",IF('Enter data here!'!$CP$197=0,"",IF(HLOOKUP($A52,'Enter data here!'!$C$196:$CN$200,4,FALSE)=0,"",(HLOOKUP($A52,'Enter data here!'!$C$196:$CN$200,2,FALSE)))))</f>
        <v/>
      </c>
      <c r="DE52" s="53" t="str">
        <f>IF(ISERROR(HLOOKUP($A52,'Enter data here!'!$C$196:$CN$200,4,FALSE)),"",IF('Enter data here!'!$CP$197=0,"",IF(HLOOKUP($A52,'Enter data here!'!$C$196:$CN$200,4,FALSE)=0,"",(HLOOKUP($A52,'Enter data here!'!$C$196:$CN$200,4,FALSE)))))</f>
        <v/>
      </c>
      <c r="DF52" s="53" t="str">
        <f>IF(ISERROR(HLOOKUP($A52,'Enter data here!'!$C$201:$CN$205,4,FALSE)),"",IF('Enter data here!'!$CP$202=0,"",IF(HLOOKUP($A52,'Enter data here!'!$C$201:$CN$205,4,FALSE)=0,"",(HLOOKUP($A52,'Enter data here!'!$C$201:$CN$205,5,FALSE)))))</f>
        <v/>
      </c>
      <c r="DG52" s="53" t="str">
        <f>IF(ISERROR(HLOOKUP($A52,'Enter data here!'!$C$201:$CN$205,4,FALSE)),"",IF('Enter data here!'!$CP$202=0,"",IF(HLOOKUP($A52,'Enter data here!'!$C$201:$CN$205,4,FALSE)=0,"",(HLOOKUP($A52,'Enter data here!'!$C$201:$CN$205,2,FALSE)))))</f>
        <v/>
      </c>
      <c r="DH52" s="53" t="str">
        <f>IF(ISERROR(HLOOKUP($A52,'Enter data here!'!$C$201:$CN$205,4,FALSE)),"",IF('Enter data here!'!$CP$202=0,"",IF(HLOOKUP($A52,'Enter data here!'!$C$201:$CN$205,4,FALSE)=0,"",(HLOOKUP($A52,'Enter data here!'!$C$201:$CN$205,4,FALSE)))))</f>
        <v/>
      </c>
      <c r="DI52" s="53" t="str">
        <f>IF(ISERROR(HLOOKUP($A52,'Enter data here!'!$C$206:$CN$210,4,FALSE)),"",IF('Enter data here!'!$CP$207=0,"",IF(HLOOKUP($A52,'Enter data here!'!$C$206:$CN$210,4,FALSE)=0,"",(HLOOKUP($A52,'Enter data here!'!$C$206:$CN$210,5,FALSE)))))</f>
        <v/>
      </c>
      <c r="DJ52" s="53" t="str">
        <f>IF(ISERROR(HLOOKUP($A52,'Enter data here!'!$C$206:$CN$210,4,FALSE)),"",IF('Enter data here!'!$CP$207=0,"",IF(HLOOKUP($A52,'Enter data here!'!$C$206:$CN$210,4,FALSE)=0,"",(HLOOKUP($A52,'Enter data here!'!$C$206:$CN$210,2,FALSE)))))</f>
        <v/>
      </c>
      <c r="DK52" s="53" t="str">
        <f>IF(ISERROR(HLOOKUP($A52,'Enter data here!'!$C$206:$CN$210,4,FALSE)),"",IF('Enter data here!'!$CP$207=0,"",IF(HLOOKUP($A52,'Enter data here!'!$C$206:$CN$210,4,FALSE)=0,"",(HLOOKUP($A52,'Enter data here!'!$C$206:$CN$210,4,FALSE)))))</f>
        <v/>
      </c>
      <c r="DL52" s="53" t="str">
        <f>IF(ISERROR(HLOOKUP($A52,'Enter data here!'!$C$211:$CN$215,4,FALSE)),"",IF('Enter data here!'!$CP$212=0,"",IF(HLOOKUP($A52,'Enter data here!'!$C$211:$CN$215,4,FALSE)=0,"",(HLOOKUP($A52,'Enter data here!'!$C$211:$CN$215,5,FALSE)))))</f>
        <v/>
      </c>
      <c r="DM52" s="53" t="str">
        <f>IF(ISERROR(HLOOKUP($A52,'Enter data here!'!$C$211:$CN$215,4,FALSE)),"",IF('Enter data here!'!$CP$212=0,"",IF(HLOOKUP($A52,'Enter data here!'!$C$211:$CN$215,4,FALSE)=0,"",(HLOOKUP($A52,'Enter data here!'!$C$211:$CN$215,2,FALSE)))))</f>
        <v/>
      </c>
      <c r="DN52" s="53" t="str">
        <f>IF(ISERROR(HLOOKUP($A52,'Enter data here!'!$C$211:$CN$215,4,FALSE)),"",IF('Enter data here!'!$CP$212=0,"",IF(HLOOKUP($A52,'Enter data here!'!$C$211:$CN$215,4,FALSE)=0,"",(HLOOKUP($A52,'Enter data here!'!$C$211:$CN$215,4,FALSE)))))</f>
        <v/>
      </c>
      <c r="DO52" s="53" t="str">
        <f>IF(ISERROR(HLOOKUP($A52,'Enter data here!'!$C$216:$CN$220,4,FALSE)),"",IF('Enter data here!'!$CP$217=0,"",IF(HLOOKUP($A52,'Enter data here!'!$C$216:$CN$220,4,FALSE)=0,"",(HLOOKUP($A52,'Enter data here!'!$C$216:$CN$220,5,FALSE)))))</f>
        <v/>
      </c>
      <c r="DP52" s="53" t="str">
        <f>IF(ISERROR(HLOOKUP($A52,'Enter data here!'!$C$216:$CN$220,4,FALSE)),"",IF('Enter data here!'!$CP$217=0,"",IF(HLOOKUP($A52,'Enter data here!'!$C$216:$CN$220,4,FALSE)=0,"",(HLOOKUP($A52,'Enter data here!'!$C$216:$CN$220,2,FALSE)))))</f>
        <v/>
      </c>
      <c r="DQ52" s="53" t="str">
        <f>IF(ISERROR(HLOOKUP($A52,'Enter data here!'!$C$216:$CN$220,4,FALSE)),"",IF('Enter data here!'!$CP$217=0,"",IF(HLOOKUP($A52,'Enter data here!'!$C$216:$CN$220,4,FALSE)=0,"",(HLOOKUP($A52,'Enter data here!'!$C$216:$CN$220,4,FALSE)))))</f>
        <v/>
      </c>
      <c r="DR52" s="53" t="str">
        <f>IF(ISERROR(HLOOKUP($A52,'Enter data here!'!$C$221:$CN$225,4,FALSE)),"",IF('Enter data here!'!$CP$222=0,"",IF(HLOOKUP($A52,'Enter data here!'!$C$221:$CN$225,4,FALSE)=0,"",(HLOOKUP($A52,'Enter data here!'!$C$221:$CN$225,5,FALSE)))))</f>
        <v/>
      </c>
      <c r="DS52" s="53" t="str">
        <f>IF(ISERROR(HLOOKUP($A52,'Enter data here!'!$C$221:$CN$225,4,FALSE)),"",IF('Enter data here!'!$CP$222=0,"",IF(HLOOKUP($A52,'Enter data here!'!$C$221:$CN$225,4,FALSE)=0,"",(HLOOKUP($A52,'Enter data here!'!$C$221:$CN$225,2,FALSE)))))</f>
        <v/>
      </c>
      <c r="DT52" s="53" t="str">
        <f>IF(ISERROR(HLOOKUP($A52,'Enter data here!'!$C$221:$CN$225,4,FALSE)),"",IF('Enter data here!'!$CP$222=0,"",IF(HLOOKUP($A52,'Enter data here!'!$C$221:$CN$225,4,FALSE)=0,"",(HLOOKUP($A52,'Enter data here!'!$C$221:$CN$225,4,FALSE)))))</f>
        <v/>
      </c>
    </row>
    <row r="53" spans="1:124">
      <c r="A53" s="13">
        <v>44</v>
      </c>
      <c r="B53" s="43" t="str">
        <f>IF(ISERROR(HLOOKUP($A53,'Enter data here!'!$C$21:$CN$25,4,FALSE)),"",IF('Enter data here!'!$CP$22=0,"",IF(HLOOKUP($A53,'Enter data here!'!$C$21:$CN$25,4,FALSE)=0,"",(HLOOKUP($A53,'Enter data here!'!$C$21:$CN$25,5,FALSE)))))</f>
        <v/>
      </c>
      <c r="C53" s="43" t="str">
        <f>IF(ISERROR(HLOOKUP($A53,'Enter data here!'!$C$21:$CN$25,4,FALSE)),"",IF('Enter data here!'!$CP$22=0,"",IF(HLOOKUP($A53,'Enter data here!'!$C$21:$CN$25,4,FALSE)=0,"",(HLOOKUP($A53,'Enter data here!'!$C$21:$CN$25,2,FALSE)))))</f>
        <v/>
      </c>
      <c r="D53" s="43" t="str">
        <f>IF(ISERROR(HLOOKUP($A53,'Enter data here!'!$C$21:$CN$25,4,FALSE)),"",IF('Enter data here!'!$CP$22=0,"",IF(HLOOKUP($A53,'Enter data here!'!$C$21:$CN$25,4,FALSE)=0,"",(HLOOKUP($A53,'Enter data here!'!$C$21:$CN$25,4,FALSE)))))</f>
        <v/>
      </c>
      <c r="E53" s="43" t="str">
        <f ca="1">IF(ISERROR(HLOOKUP($A53,'Enter data here!'!$C$26:$CN$30,4,FALSE)),"",IF('Enter data here!'!$CP$27=0,"",IF(HLOOKUP($A53,'Enter data here!'!$C$26:$CN$30,4,FALSE)=0,"",(HLOOKUP($A53,'Enter data here!'!$C$26:$CN$30,5,FALSE)))))</f>
        <v>Ulrich Duttenhofer</v>
      </c>
      <c r="F53" s="43">
        <f ca="1">IF(ISERROR(HLOOKUP($A53,'Enter data here!'!$C$26:$CN$30,4,FALSE)),"",IF('Enter data here!'!$CP$27=0,"",IF(HLOOKUP($A53,'Enter data here!'!$C$26:$CN$30,4,FALSE)=0,"",(HLOOKUP($A53,'Enter data here!'!$C$26:$CN$30,2,FALSE)))))</f>
        <v>64.69</v>
      </c>
      <c r="G53" s="43">
        <f ca="1">IF(ISERROR(HLOOKUP($A53,'Enter data here!'!$C$26:$CN$30,4,FALSE)),"",IF('Enter data here!'!$CP$27=0,"",IF(HLOOKUP($A53,'Enter data here!'!$C$26:$CN$30,4,FALSE)=0,"",(HLOOKUP($A53,'Enter data here!'!$C$26:$CN$30,4,FALSE)))))</f>
        <v>576.13232338846149</v>
      </c>
      <c r="H53" s="43" t="str">
        <f ca="1">IF(ISERROR(HLOOKUP($A53,'Enter data here!'!$C$31:$CN$35,4,FALSE)),"",IF('Enter data here!'!$CP$32=0,"",IF(HLOOKUP($A53,'Enter data here!'!$C$31:$CN$35,4,FALSE)=0,"",(HLOOKUP($A53,'Enter data here!'!$C$31:$CN$35,5,FALSE)))))</f>
        <v>Rick Ruijsink</v>
      </c>
      <c r="I53" s="43" t="str">
        <f ca="1">IF(ISERROR(HLOOKUP($A53,'Enter data here!'!$C$31:$CN$35,4,FALSE)),"",IF('Enter data here!'!$CP$32=0,"",IF(HLOOKUP($A53,'Enter data here!'!$C$31:$CN$35,4,FALSE)=0,"",(HLOOKUP($A53,'Enter data here!'!$C$31:$CN$35,2,FALSE)))))</f>
        <v>dnf</v>
      </c>
      <c r="J53" s="43">
        <f ca="1">IF(ISERROR(HLOOKUP($A53,'Enter data here!'!$C$31:$CN$35,4,FALSE)),"",IF('Enter data here!'!$CP$32=0,"",IF(HLOOKUP($A53,'Enter data here!'!$C$31:$CN$35,4,FALSE)=0,"",(HLOOKUP($A53,'Enter data here!'!$C$31:$CN$35,4,FALSE)))))</f>
        <v>3.9487484766453141E-13</v>
      </c>
      <c r="K53" s="43" t="str">
        <f ca="1">IF(ISERROR(HLOOKUP($A53,'Enter data here!'!$C$36:$CN$40,4,FALSE)),"",IF('Enter data here!'!$CP$37=0,"",IF(HLOOKUP($A53,'Enter data here!'!$C$36:$CN$40,4,FALSE)=0,"",(HLOOKUP($A53,'Enter data here!'!$C$36:$CN$40,5,FALSE)))))</f>
        <v>Jon Edison</v>
      </c>
      <c r="L53" s="43" t="str">
        <f ca="1">IF(ISERROR(HLOOKUP($A53,'Enter data here!'!$C$36:$CN$40,4,FALSE)),"",IF('Enter data here!'!$CP$37=0,"",IF(HLOOKUP($A53,'Enter data here!'!$C$36:$CN$40,4,FALSE)=0,"",(HLOOKUP($A53,'Enter data here!'!$C$36:$CN$40,2,FALSE)))))</f>
        <v>dnf</v>
      </c>
      <c r="M53" s="43">
        <f ca="1">IF(ISERROR(HLOOKUP($A53,'Enter data here!'!$C$36:$CN$40,4,FALSE)),"",IF('Enter data here!'!$CP$37=0,"",IF(HLOOKUP($A53,'Enter data here!'!$C$36:$CN$40,4,FALSE)=0,"",(HLOOKUP($A53,'Enter data here!'!$C$36:$CN$40,4,FALSE)))))</f>
        <v>5.7898068659123256E-13</v>
      </c>
      <c r="N53" s="43" t="str">
        <f ca="1">IF(ISERROR(HLOOKUP($A53,'Enter data here!'!$C$41:$CN$45,4,FALSE)),"",IF('Enter data here!'!$CP$42=0,"",IF(HLOOKUP($A53,'Enter data here!'!$C$41:$CN$45,4,FALSE)=0,"",(HLOOKUP($A53,'Enter data here!'!$C$41:$CN$45,5,FALSE)))))</f>
        <v>Frank Hulton </v>
      </c>
      <c r="O53" s="43" t="str">
        <f ca="1">IF(ISERROR(HLOOKUP($A53,'Enter data here!'!$C$41:$CN$45,4,FALSE)),"",IF('Enter data here!'!$CP$42=0,"",IF(HLOOKUP($A53,'Enter data here!'!$C$41:$CN$45,4,FALSE)=0,"",(HLOOKUP($A53,'Enter data here!'!$C$41:$CN$45,2,FALSE)))))</f>
        <v>dnf</v>
      </c>
      <c r="P53" s="43">
        <f ca="1">IF(ISERROR(HLOOKUP($A53,'Enter data here!'!$C$41:$CN$45,4,FALSE)),"",IF('Enter data here!'!$CP$42=0,"",IF(HLOOKUP($A53,'Enter data here!'!$C$41:$CN$45,4,FALSE)=0,"",(HLOOKUP($A53,'Enter data here!'!$C$41:$CN$45,4,FALSE)))))</f>
        <v>8.1405130835220965E-13</v>
      </c>
      <c r="Q53" s="43" t="str">
        <f ca="1">IF(ISERROR(HLOOKUP($A53,'Enter data here!'!$C$46:$CN$50,4,FALSE)),"",IF('Enter data here!'!$CP$47=0,"",IF(HLOOKUP($A53,'Enter data here!'!$C$46:$CN$50,4,FALSE)=0,"",(HLOOKUP($A53,'Enter data here!'!$C$46:$CN$50,5,FALSE)))))</f>
        <v>Robert Hermans</v>
      </c>
      <c r="R53" s="43" t="str">
        <f ca="1">IF(ISERROR(HLOOKUP($A53,'Enter data here!'!$C$46:$CN$50,4,FALSE)),"",IF('Enter data here!'!$CP$47=0,"",IF(HLOOKUP($A53,'Enter data here!'!$C$46:$CN$50,4,FALSE)=0,"",(HLOOKUP($A53,'Enter data here!'!$C$46:$CN$50,2,FALSE)))))</f>
        <v>dnf</v>
      </c>
      <c r="S53" s="43">
        <f ca="1">IF(ISERROR(HLOOKUP($A53,'Enter data here!'!$C$46:$CN$50,4,FALSE)),"",IF('Enter data here!'!$CP$47=0,"",IF(HLOOKUP($A53,'Enter data here!'!$C$46:$CN$50,4,FALSE)=0,"",(HLOOKUP($A53,'Enter data here!'!$C$46:$CN$50,4,FALSE)))))</f>
        <v>8.7667452141896087E-13</v>
      </c>
      <c r="T53" s="43" t="str">
        <f ca="1">IF(ISERROR(HLOOKUP($A53,'Enter data here!'!$C$51:$CN$55,4,FALSE)),"",IF('Enter data here!'!$CP$52=0,"",IF(HLOOKUP($A53,'Enter data here!'!$C$51:$CN$55,4,FALSE)=0,"",(HLOOKUP($A53,'Enter data here!'!$C$51:$CN$55,5,FALSE)))))</f>
        <v>Robert Hermans</v>
      </c>
      <c r="U53" s="43" t="str">
        <f ca="1">IF(ISERROR(HLOOKUP($A53,'Enter data here!'!$C$51:$CN$55,4,FALSE)),"",IF('Enter data here!'!$CP$52=0,"",IF(HLOOKUP($A53,'Enter data here!'!$C$51:$CN$55,4,FALSE)=0,"",(HLOOKUP($A53,'Enter data here!'!$C$51:$CN$55,2,FALSE)))))</f>
        <v>dnf</v>
      </c>
      <c r="V53" s="43">
        <f ca="1">IF(ISERROR(HLOOKUP($A53,'Enter data here!'!$C$51:$CN$55,4,FALSE)),"",IF('Enter data here!'!$CP$52=0,"",IF(HLOOKUP($A53,'Enter data here!'!$C$51:$CN$55,4,FALSE)=0,"",(HLOOKUP($A53,'Enter data here!'!$C$51:$CN$55,4,FALSE)))))</f>
        <v>5.891823304569055E-13</v>
      </c>
      <c r="W53" s="43" t="str">
        <f ca="1">IF(ISERROR(HLOOKUP($A53,'Enter data here!'!$C$56:$CN$60,4,FALSE)),"",IF('Enter data here!'!$CP$57=0,"",IF(HLOOKUP($A53,'Enter data here!'!$C$56:$CN$60,4,FALSE)=0,"",(HLOOKUP($A53,'Enter data here!'!$C$56:$CN$60,5,FALSE)))))</f>
        <v>Martin Ulrich </v>
      </c>
      <c r="X53" s="43" t="str">
        <f ca="1">IF(ISERROR(HLOOKUP($A53,'Enter data here!'!$C$56:$CN$60,4,FALSE)),"",IF('Enter data here!'!$CP$57=0,"",IF(HLOOKUP($A53,'Enter data here!'!$C$56:$CN$60,4,FALSE)=0,"",(HLOOKUP($A53,'Enter data here!'!$C$56:$CN$60,2,FALSE)))))</f>
        <v>dnf</v>
      </c>
      <c r="Y53" s="43">
        <f ca="1">IF(ISERROR(HLOOKUP($A53,'Enter data here!'!$C$56:$CN$60,4,FALSE)),"",IF('Enter data here!'!$CP$57=0,"",IF(HLOOKUP($A53,'Enter data here!'!$C$56:$CN$60,4,FALSE)=0,"",(HLOOKUP($A53,'Enter data here!'!$C$56:$CN$60,4,FALSE)))))</f>
        <v>5.9698946510740522E-13</v>
      </c>
      <c r="Z53" s="43" t="str">
        <f>IF(ISERROR(HLOOKUP($A53,'Enter data here!'!$C$61:$CN$65,4,FALSE)),"",IF('Enter data here!'!$CP$62=0,"",IF(HLOOKUP($A53,'Enter data here!'!$C$61:$CN$65,4,FALSE)=0,"",(HLOOKUP($A53,'Enter data here!'!$C$61:$CN$65,5,FALSE)))))</f>
        <v/>
      </c>
      <c r="AA53" s="43" t="str">
        <f>IF(ISERROR(HLOOKUP($A53,'Enter data here!'!$C$61:$CN$65,4,FALSE)),"",IF('Enter data here!'!$CP$62=0,"",IF(HLOOKUP($A53,'Enter data here!'!$C$61:$CN$65,4,FALSE)=0,"",(HLOOKUP($A53,'Enter data here!'!$C$61:$CN$65,2,FALSE)))))</f>
        <v/>
      </c>
      <c r="AB53" s="43" t="str">
        <f>IF(ISERROR(HLOOKUP($A53,'Enter data here!'!$C$61:$CN$65,4,FALSE)),"",IF('Enter data here!'!$CP$62=0,"",IF(HLOOKUP($A53,'Enter data here!'!$C$61:$CN$65,4,FALSE)=0,"",(HLOOKUP($A53,'Enter data here!'!$C$61:$CN$65,4,FALSE)))))</f>
        <v/>
      </c>
      <c r="AC53" s="43" t="str">
        <f>IF(ISERROR(HLOOKUP($A53,'Enter data here!'!$C$66:$CN$70,4,FALSE)),"",IF('Enter data here!'!$CP$67=0,"",IF(HLOOKUP($A53,'Enter data here!'!$C$66:$CN$70,4,FALSE)=0,"",(HLOOKUP($A53,'Enter data here!'!$C$66:$CN$70,5,FALSE)))))</f>
        <v/>
      </c>
      <c r="AD53" s="43" t="str">
        <f>IF(ISERROR(HLOOKUP($A53,'Enter data here!'!$C$66:$CN$70,4,FALSE)),"",IF('Enter data here!'!$CP$67=0,"",IF(HLOOKUP($A53,'Enter data here!'!$C$66:$CN$70,4,FALSE)=0,"",(HLOOKUP($A53,'Enter data here!'!$C$66:$CN$70,2,FALSE)))))</f>
        <v/>
      </c>
      <c r="AE53" s="43" t="str">
        <f>IF(ISERROR(HLOOKUP($A53,'Enter data here!'!$C$66:$CN$70,4,FALSE)),"",IF('Enter data here!'!$CP$67=0,"",IF(HLOOKUP($A53,'Enter data here!'!$C$66:$CN$70,4,FALSE)=0,"",(HLOOKUP($A53,'Enter data here!'!$C$66:$CN$70,4,FALSE)))))</f>
        <v/>
      </c>
      <c r="AF53" s="43" t="str">
        <f>IF(ISERROR(HLOOKUP($A53,'Enter data here!'!$C$71:$CN$75,4,FALSE)),"",IF('Enter data here!'!$CP$72=0,"",IF(HLOOKUP($A53,'Enter data here!'!$C$71:$CN$75,4,FALSE)=0,"",(HLOOKUP($A53,'Enter data here!'!$C$71:$CN$75,5,FALSE)))))</f>
        <v/>
      </c>
      <c r="AG53" s="43" t="str">
        <f>IF(ISERROR(HLOOKUP($A53,'Enter data here!'!$C$71:$CN$75,4,FALSE)),"",IF('Enter data here!'!$CP$72=0,"",IF(HLOOKUP($A53,'Enter data here!'!$C$71:$CN$75,4,FALSE)=0,"",(HLOOKUP($A53,'Enter data here!'!$C$71:$CN$75,2,FALSE)))))</f>
        <v/>
      </c>
      <c r="AH53" s="43" t="str">
        <f>IF(ISERROR(HLOOKUP($A53,'Enter data here!'!$C$71:$CN$75,4,FALSE)),"",IF('Enter data here!'!$CP$72=0,"",IF(HLOOKUP($A53,'Enter data here!'!$C$71:$CN$75,4,FALSE)=0,"",(HLOOKUP($A53,'Enter data here!'!$C$71:$CN$75,4,FALSE)))))</f>
        <v/>
      </c>
      <c r="AI53" s="43" t="str">
        <f>IF(ISERROR(HLOOKUP($A53,'Enter data here!'!$C$76:$CN$80,4,FALSE)),"",IF('Enter data here!'!$CP$77=0,"",IF(HLOOKUP($A53,'Enter data here!'!$C$76:$CN$80,4,FALSE)=0,"",(HLOOKUP($A53,'Enter data here!'!$C$76:$CN$80,5,FALSE)))))</f>
        <v/>
      </c>
      <c r="AJ53" s="43" t="str">
        <f>IF(ISERROR(HLOOKUP($A53,'Enter data here!'!$C$76:$CN$80,4,FALSE)),"",IF('Enter data here!'!$CP$77=0,"",IF(HLOOKUP($A53,'Enter data here!'!$C$76:$CN$80,4,FALSE)=0,"",(HLOOKUP($A53,'Enter data here!'!$C$76:$CN$80,2,FALSE)))))</f>
        <v/>
      </c>
      <c r="AK53" s="43" t="str">
        <f>IF(ISERROR(HLOOKUP($A53,'Enter data here!'!$C$76:$CN$80,4,FALSE)),"",IF('Enter data here!'!$CP$77=0,"",IF(HLOOKUP($A53,'Enter data here!'!$C$76:$CN$80,4,FALSE)=0,"",(HLOOKUP($A53,'Enter data here!'!$C$76:$CN$80,4,FALSE)))))</f>
        <v/>
      </c>
      <c r="AL53" s="43" t="str">
        <f>IF(ISERROR(HLOOKUP($A53,'Enter data here!'!$C$81:$CN$85,4,FALSE)),"",IF('Enter data here!'!$CP$82=0,"",IF(HLOOKUP($A53,'Enter data here!'!$C$81:$CN$85,4,FALSE)=0,"",(HLOOKUP($A53,'Enter data here!'!$C$81:$CN$85,5,FALSE)))))</f>
        <v/>
      </c>
      <c r="AM53" s="43" t="str">
        <f>IF(ISERROR(HLOOKUP($A53,'Enter data here!'!$C$81:$CN$85,4,FALSE)),"",IF('Enter data here!'!$CP$82=0,"",IF(HLOOKUP($A53,'Enter data here!'!$C$81:$CN$85,4,FALSE)=0,"",(HLOOKUP($A53,'Enter data here!'!$C$81:$CN$85,2,FALSE)))))</f>
        <v/>
      </c>
      <c r="AN53" s="43" t="str">
        <f>IF(ISERROR(HLOOKUP($A53,'Enter data here!'!$C$81:$CN$85,4,FALSE)),"",IF('Enter data here!'!$CP$82=0,"",IF(HLOOKUP($A53,'Enter data here!'!$C$81:$CN$85,4,FALSE)=0,"",(HLOOKUP($A53,'Enter data here!'!$C$81:$CN$85,4,FALSE)))))</f>
        <v/>
      </c>
      <c r="AO53" s="43" t="str">
        <f>IF(ISERROR(HLOOKUP($A53,'Enter data here!'!$C$86:$CN$90,4,FALSE)),"",IF('Enter data here!'!$CP$87=0,"",IF(HLOOKUP($A53,'Enter data here!'!$C$86:$CN$90,4,FALSE)=0,"",(HLOOKUP($A53,'Enter data here!'!$C$86:$CN$90,5,FALSE)))))</f>
        <v/>
      </c>
      <c r="AP53" s="43" t="str">
        <f>IF(ISERROR(HLOOKUP($A53,'Enter data here!'!$C$86:$CN$90,4,FALSE)),"",IF('Enter data here!'!$CP$87=0,"",IF(HLOOKUP($A53,'Enter data here!'!$C$86:$CN$90,4,FALSE)=0,"",(HLOOKUP($A53,'Enter data here!'!$C$86:$CN$90,2,FALSE)))))</f>
        <v/>
      </c>
      <c r="AQ53" s="43" t="str">
        <f>IF(ISERROR(HLOOKUP($A53,'Enter data here!'!$C$86:$CN$90,4,FALSE)),"",IF('Enter data here!'!$CP$87=0,"",IF(HLOOKUP($A53,'Enter data here!'!$C$86:$CN$90,4,FALSE)=0,"",(HLOOKUP($A53,'Enter data here!'!$C$86:$CN$90,4,FALSE)))))</f>
        <v/>
      </c>
      <c r="AR53" s="43" t="str">
        <f>IF(ISERROR(HLOOKUP($A53,'Enter data here!'!$C$91:$CN$95,4,FALSE)),"",IF('Enter data here!'!$CP$92=0,"",IF(HLOOKUP($A53,'Enter data here!'!$C$91:$CN$95,4,FALSE)=0,"",(HLOOKUP($A53,'Enter data here!'!$C$91:$CN$95,5,FALSE)))))</f>
        <v/>
      </c>
      <c r="AS53" s="43" t="str">
        <f>IF(ISERROR(HLOOKUP($A53,'Enter data here!'!$C$91:$CN$95,4,FALSE)),"",IF('Enter data here!'!$CP$92=0,"",IF(HLOOKUP($A53,'Enter data here!'!$C$91:$CN$95,4,FALSE)=0,"",(HLOOKUP($A53,'Enter data here!'!$C$91:$CN$95,2,FALSE)))))</f>
        <v/>
      </c>
      <c r="AT53" s="43" t="str">
        <f>IF(ISERROR(HLOOKUP($A53,'Enter data here!'!$C$91:$CN$95,4,FALSE)),"",IF('Enter data here!'!$CP$92=0,"",IF(HLOOKUP($A53,'Enter data here!'!$C$91:$CN$95,4,FALSE)=0,"",(HLOOKUP($A53,'Enter data here!'!$C$91:$CN$95,4,FALSE)))))</f>
        <v/>
      </c>
      <c r="AU53" s="43" t="str">
        <f>IF(ISERROR(HLOOKUP($A53,'Enter data here!'!$C$96:$CN$100,4,FALSE)),"",IF('Enter data here!'!$CP$97=0,"",IF(HLOOKUP($A53,'Enter data here!'!$C$96:$CN$100,4,FALSE)=0,"",(HLOOKUP($A53,'Enter data here!'!$C$96:$CN$100,5,FALSE)))))</f>
        <v/>
      </c>
      <c r="AV53" s="43" t="str">
        <f>IF(ISERROR(HLOOKUP($A53,'Enter data here!'!$C$96:$CN$100,4,FALSE)),"",IF('Enter data here!'!$CP$97=0,"",IF(HLOOKUP($A53,'Enter data here!'!$C$96:$CN$100,4,FALSE)=0,"",(HLOOKUP($A53,'Enter data here!'!$C$96:$CN$100,2,FALSE)))))</f>
        <v/>
      </c>
      <c r="AW53" s="43" t="str">
        <f>IF(ISERROR(HLOOKUP($A53,'Enter data here!'!$C$96:$CN$100,4,FALSE)),"",IF('Enter data here!'!$CP$97=0,"",IF(HLOOKUP($A53,'Enter data here!'!$C$96:$CN$100,4,FALSE)=0,"",(HLOOKUP($A53,'Enter data here!'!$C$96:$CN$100,4,FALSE)))))</f>
        <v/>
      </c>
      <c r="AX53" s="43" t="str">
        <f>IF(ISERROR(HLOOKUP($A53,'Enter data here!'!$C$101:$CN$105,4,FALSE)),"",IF('Enter data here!'!$CP$102=0,"",IF(HLOOKUP($A53,'Enter data here!'!$C$101:$CN$105,4,FALSE)=0,"",(HLOOKUP($A53,'Enter data here!'!$C$101:$CN$105,5,FALSE)))))</f>
        <v/>
      </c>
      <c r="AY53" s="43" t="str">
        <f>IF(ISERROR(HLOOKUP($A53,'Enter data here!'!$C$101:$CN$105,4,FALSE)),"",IF('Enter data here!'!$CP$102=0,"",IF(HLOOKUP($A53,'Enter data here!'!$C$101:$CN$105,4,FALSE)=0,"",(HLOOKUP($A53,'Enter data here!'!$C$101:$CN$105,2,FALSE)))))</f>
        <v/>
      </c>
      <c r="AZ53" s="43" t="str">
        <f>IF(ISERROR(HLOOKUP($A53,'Enter data here!'!$C$101:$CN$105,4,FALSE)),"",IF('Enter data here!'!$CP$102=0,"",IF(HLOOKUP($A53,'Enter data here!'!$C$101:$CN$105,4,FALSE)=0,"",(HLOOKUP($A53,'Enter data here!'!$C$101:$CN$105,4,FALSE)))))</f>
        <v/>
      </c>
      <c r="BA53" s="43" t="str">
        <f>IF(ISERROR(HLOOKUP($A53,'Enter data here!'!$C$106:$CN$110,4,FALSE)),"",IF('Enter data here!'!$CP$107=0,"",IF(HLOOKUP($A53,'Enter data here!'!$C$106:$CN$110,4,FALSE)=0,"",(HLOOKUP($A53,'Enter data here!'!$C$106:$CN$110,5,FALSE)))))</f>
        <v/>
      </c>
      <c r="BB53" s="43" t="str">
        <f>IF(ISERROR(HLOOKUP($A53,'Enter data here!'!$C$106:$CN$110,4,FALSE)),"",IF('Enter data here!'!$CP$107=0,"",IF(HLOOKUP($A53,'Enter data here!'!$C$106:$CN$110,4,FALSE)=0,"",(HLOOKUP($A53,'Enter data here!'!$C$106:$CN$110,2,FALSE)))))</f>
        <v/>
      </c>
      <c r="BC53" s="43" t="str">
        <f>IF(ISERROR(HLOOKUP($A53,'Enter data here!'!$C$106:$CN$110,4,FALSE)),"",IF('Enter data here!'!$CP$107=0,"",IF(HLOOKUP($A53,'Enter data here!'!$C$106:$CN$110,4,FALSE)=0,"",(HLOOKUP($A53,'Enter data here!'!$C$106:$CN$110,4,FALSE)))))</f>
        <v/>
      </c>
      <c r="BD53" s="43" t="str">
        <f>IF(ISERROR(HLOOKUP($A53,'Enter data here!'!$C$111:$CN$115,4,FALSE)),"",IF('Enter data here!'!$CP$112=0,"",IF(HLOOKUP($A53,'Enter data here!'!$C$111:$CN$115,4,FALSE)=0,"",(HLOOKUP($A53,'Enter data here!'!$C$111:$CN$115,5,FALSE)))))</f>
        <v/>
      </c>
      <c r="BE53" s="43" t="str">
        <f>IF(ISERROR(HLOOKUP($A53,'Enter data here!'!$C$111:$CN$115,4,FALSE)),"",IF('Enter data here!'!$CP$112=0,"",IF(HLOOKUP($A53,'Enter data here!'!$C$111:$CN$115,4,FALSE)=0,"",(HLOOKUP($A53,'Enter data here!'!$C$111:$CN$115,2,FALSE)))))</f>
        <v/>
      </c>
      <c r="BF53" s="43" t="str">
        <f>IF(ISERROR(HLOOKUP($A53,'Enter data here!'!$C$111:$CN$115,4,FALSE)),"",IF('Enter data here!'!$CP$112=0,"",IF(HLOOKUP($A53,'Enter data here!'!$C$111:$CN$115,4,FALSE)=0,"",(HLOOKUP($A53,'Enter data here!'!$C$111:$CN$115,4,FALSE)))))</f>
        <v/>
      </c>
      <c r="BG53" s="43" t="str">
        <f>IF(ISERROR(HLOOKUP($A53,'Enter data here!'!$C$116:$CN$120,4,FALSE)),"",IF('Enter data here!'!$CP$117=0,"",IF(HLOOKUP($A53,'Enter data here!'!$C$116:$CN$120,4,FALSE)=0,"",(HLOOKUP($A53,'Enter data here!'!$C$116:$CN$120,5,FALSE)))))</f>
        <v/>
      </c>
      <c r="BH53" s="53" t="str">
        <f>IF(ISERROR(HLOOKUP($A53,'Enter data here!'!$C$116:$CN$120,4,FALSE)),"",IF('Enter data here!'!$CP$117=0,"",IF(HLOOKUP($A53,'Enter data here!'!$C$116:$CN$120,4,FALSE)=0,"",(HLOOKUP($A53,'Enter data here!'!$C$116:$CN$120,2,FALSE)))))</f>
        <v/>
      </c>
      <c r="BI53" s="53" t="str">
        <f>IF(ISERROR(HLOOKUP($A53,'Enter data here!'!$C$116:$CN$120,4,FALSE)),"",IF('Enter data here!'!$CP$117=0,"",IF(HLOOKUP($A53,'Enter data here!'!$C$116:$CN$120,4,FALSE)=0,"",(HLOOKUP($A53,'Enter data here!'!$C$116:$CN$120,4,FALSE)))))</f>
        <v/>
      </c>
      <c r="BJ53" s="53" t="str">
        <f>IF(ISERROR(HLOOKUP($A53,'Enter data here!'!$C$121:$CN$125,4,FALSE)),"",IF('Enter data here!'!$CP$122=0,"",IF(HLOOKUP($A53,'Enter data here!'!$C$121:$CN$125,4,FALSE)=0,"",(HLOOKUP($A53,'Enter data here!'!$C$121:$CN$125,5,FALSE)))))</f>
        <v/>
      </c>
      <c r="BK53" s="53" t="str">
        <f>IF(ISERROR(HLOOKUP($A53,'Enter data here!'!$C$121:$CN$125,4,FALSE)),"",IF('Enter data here!'!$CP$122=0,"",IF(HLOOKUP($A53,'Enter data here!'!$C$121:$CN$125,4,FALSE)=0,"",(HLOOKUP($A53,'Enter data here!'!$C$121:$CN$125,2,FALSE)))))</f>
        <v/>
      </c>
      <c r="BL53" s="53" t="str">
        <f>IF(ISERROR(HLOOKUP($A53,'Enter data here!'!$C$121:$CN$125,4,FALSE)),"",IF('Enter data here!'!$CP$122=0,"",IF(HLOOKUP($A53,'Enter data here!'!$C$121:$CN$125,4,FALSE)=0,"",(HLOOKUP($A53,'Enter data here!'!$C$121:$CN$125,4,FALSE)))))</f>
        <v/>
      </c>
      <c r="BM53" s="53" t="str">
        <f>IF(ISERROR(HLOOKUP($A53,'Enter data here!'!$C$126:$CN$130,4,FALSE)),"",IF('Enter data here!'!$CP$127=0,"",IF(HLOOKUP($A53,'Enter data here!'!$C$126:$CN$130,4,FALSE)=0,"",(HLOOKUP($A53,'Enter data here!'!$C$126:$CN$130,5,FALSE)))))</f>
        <v/>
      </c>
      <c r="BN53" s="53" t="str">
        <f>IF(ISERROR(HLOOKUP($A53,'Enter data here!'!$C$126:$CN$130,4,FALSE)),"",IF('Enter data here!'!$CP$127=0,"",IF(HLOOKUP($A53,'Enter data here!'!$C$126:$CN$130,4,FALSE)=0,"",(HLOOKUP($A53,'Enter data here!'!$C$126:$CN$130,2,FALSE)))))</f>
        <v/>
      </c>
      <c r="BO53" s="53" t="str">
        <f>IF(ISERROR(HLOOKUP($A53,'Enter data here!'!$C$126:$CN$130,4,FALSE)),"",IF('Enter data here!'!$CP$127=0,"",IF(HLOOKUP($A53,'Enter data here!'!$C$126:$CN$130,4,FALSE)=0,"",(HLOOKUP($A53,'Enter data here!'!$C$126:$CN$130,4,FALSE)))))</f>
        <v/>
      </c>
      <c r="BP53" s="53" t="str">
        <f>IF(ISERROR(HLOOKUP($A53,'Enter data here!'!$C$131:$CN$135,4,FALSE)),"",IF('Enter data here!'!$CP$132=0,"",IF(HLOOKUP($A53,'Enter data here!'!$C$131:$CN$135,4,FALSE)=0,"",(HLOOKUP($A53,'Enter data here!'!$C$131:$CN$135,5,FALSE)))))</f>
        <v/>
      </c>
      <c r="BQ53" s="53" t="str">
        <f>IF(ISERROR(HLOOKUP($A53,'Enter data here!'!$C$131:$CN$135,4,FALSE)),"",IF('Enter data here!'!$CP$132=0,"",IF(HLOOKUP($A53,'Enter data here!'!$C$131:$CN$135,4,FALSE)=0,"",(HLOOKUP($A53,'Enter data here!'!$C$131:$CN$135,2,FALSE)))))</f>
        <v/>
      </c>
      <c r="BR53" s="53" t="str">
        <f>IF(ISERROR(HLOOKUP($A53,'Enter data here!'!$C$131:$CN$135,4,FALSE)),"",IF('Enter data here!'!$CP$132=0,"",IF(HLOOKUP($A53,'Enter data here!'!$C$131:$CN$135,4,FALSE)=0,"",(HLOOKUP($A53,'Enter data here!'!$C$131:$CN$135,4,FALSE)))))</f>
        <v/>
      </c>
      <c r="BS53" s="53" t="str">
        <f>IF(ISERROR(HLOOKUP($A53,'Enter data here!'!$C$136:$CN$140,4,FALSE)),"",IF('Enter data here!'!$CP$137=0,"",IF(HLOOKUP($A53,'Enter data here!'!$C$136:$CN$140,4,FALSE)=0,"",(HLOOKUP($A53,'Enter data here!'!$C$136:$CN$140,5,FALSE)))))</f>
        <v/>
      </c>
      <c r="BT53" s="53" t="str">
        <f>IF(ISERROR(HLOOKUP($A53,'Enter data here!'!$C$136:$CN$140,4,FALSE)),"",IF('Enter data here!'!$CP$137=0,"",IF(HLOOKUP($A53,'Enter data here!'!$C$136:$CN$140,4,FALSE)=0,"",(HLOOKUP($A53,'Enter data here!'!$C$136:$CN$140,2,FALSE)))))</f>
        <v/>
      </c>
      <c r="BU53" s="53" t="str">
        <f>IF(ISERROR(HLOOKUP($A53,'Enter data here!'!$C$136:$CN$140,4,FALSE)),"",IF('Enter data here!'!$CP$137=0,"",IF(HLOOKUP($A53,'Enter data here!'!$C$136:$CN$140,4,FALSE)=0,"",(HLOOKUP($A53,'Enter data here!'!$C$136:$CN$140,4,FALSE)))))</f>
        <v/>
      </c>
      <c r="BV53" s="53" t="str">
        <f>IF(ISERROR(HLOOKUP($A53,'Enter data here!'!$C$141:$CN$145,4,FALSE)),"",IF('Enter data here!'!$CP$142=0,"",IF(HLOOKUP($A53,'Enter data here!'!$C$141:$CN$145,4,FALSE)=0,"",(HLOOKUP($A53,'Enter data here!'!$C$141:$CN$145,5,FALSE)))))</f>
        <v/>
      </c>
      <c r="BW53" s="53" t="str">
        <f>IF(ISERROR(HLOOKUP($A53,'Enter data here!'!$C$141:$CN$145,4,FALSE)),"",IF('Enter data here!'!$CP$142=0,"",IF(HLOOKUP($A53,'Enter data here!'!$C$141:$CN$145,4,FALSE)=0,"",(HLOOKUP($A53,'Enter data here!'!$C$141:$CN$145,2,FALSE)))))</f>
        <v/>
      </c>
      <c r="BX53" s="53" t="str">
        <f>IF(ISERROR(HLOOKUP($A53,'Enter data here!'!$C$141:$CN$145,4,FALSE)),"",IF('Enter data here!'!$CP$142=0,"",IF(HLOOKUP($A53,'Enter data here!'!$C$141:$CN$145,4,FALSE)=0,"",(HLOOKUP($A53,'Enter data here!'!$C$141:$CN$145,4,FALSE)))))</f>
        <v/>
      </c>
      <c r="BY53" s="53" t="str">
        <f>IF(ISERROR(HLOOKUP($A53,'Enter data here!'!$C$146:$CN$150,4,FALSE)),"",IF('Enter data here!'!$CP$147=0,"",IF(HLOOKUP($A53,'Enter data here!'!$C$146:$CN$150,4,FALSE)=0,"",(HLOOKUP($A53,'Enter data here!'!$C$146:$CN$150,5,FALSE)))))</f>
        <v/>
      </c>
      <c r="BZ53" s="53" t="str">
        <f>IF(ISERROR(HLOOKUP($A53,'Enter data here!'!$C$146:$CN$150,4,FALSE)),"",IF('Enter data here!'!$CP$147=0,"",IF(HLOOKUP($A53,'Enter data here!'!$C$146:$CN$150,4,FALSE)=0,"",(HLOOKUP($A53,'Enter data here!'!$C$146:$CN$150,2,FALSE)))))</f>
        <v/>
      </c>
      <c r="CA53" s="53" t="str">
        <f>IF(ISERROR(HLOOKUP($A53,'Enter data here!'!$C$146:$CN$150,4,FALSE)),"",IF('Enter data here!'!$CP$147=0,"",IF(HLOOKUP($A53,'Enter data here!'!$C$146:$CN$150,4,FALSE)=0,"",(HLOOKUP($A53,'Enter data here!'!$C$146:$CN$150,4,FALSE)))))</f>
        <v/>
      </c>
      <c r="CB53" s="53" t="str">
        <f>IF(ISERROR(HLOOKUP($A53,'Enter data here!'!$C$151:$CN$155,4,FALSE)),"",IF('Enter data here!'!$CP$152=0,"",IF(HLOOKUP($A53,'Enter data here!'!$C$151:$CN$155,4,FALSE)=0,"",(HLOOKUP($A53,'Enter data here!'!$C$151:$CN$155,5,FALSE)))))</f>
        <v/>
      </c>
      <c r="CC53" s="53" t="str">
        <f>IF(ISERROR(HLOOKUP($A53,'Enter data here!'!$C$151:$CN$155,4,FALSE)),"",IF('Enter data here!'!$CP$152=0,"",IF(HLOOKUP($A53,'Enter data here!'!$C$151:$CN$155,4,FALSE)=0,"",(HLOOKUP($A53,'Enter data here!'!$C$151:$CN$155,2,FALSE)))))</f>
        <v/>
      </c>
      <c r="CD53" s="53" t="str">
        <f>IF(ISERROR(HLOOKUP($A53,'Enter data here!'!$C$151:$CN$155,4,FALSE)),"",IF('Enter data here!'!$CP$152=0,"",IF(HLOOKUP($A53,'Enter data here!'!$C$151:$CN$155,4,FALSE)=0,"",(HLOOKUP($A53,'Enter data here!'!$C$151:$CN$155,4,FALSE)))))</f>
        <v/>
      </c>
      <c r="CE53" s="53" t="str">
        <f>IF(ISERROR(HLOOKUP($A53,'Enter data here!'!$C$156:$CN$160,4,FALSE)),"",IF('Enter data here!'!$CP$157=0,"",IF(HLOOKUP($A53,'Enter data here!'!$C$156:$CN$160,4,FALSE)=0,"",(HLOOKUP($A53,'Enter data here!'!$C$156:$CN$160,5,FALSE)))))</f>
        <v/>
      </c>
      <c r="CF53" s="53" t="str">
        <f>IF(ISERROR(HLOOKUP($A53,'Enter data here!'!$C$156:$CN$160,4,FALSE)),"",IF('Enter data here!'!$CP$157=0,"",IF(HLOOKUP($A53,'Enter data here!'!$C$156:$CN$160,4,FALSE)=0,"",(HLOOKUP($A53,'Enter data here!'!$C$156:$CN$160,2,FALSE)))))</f>
        <v/>
      </c>
      <c r="CG53" s="53" t="str">
        <f>IF(ISERROR(HLOOKUP($A53,'Enter data here!'!$C$156:$CN$160,4,FALSE)),"",IF('Enter data here!'!$CP$157=0,"",IF(HLOOKUP($A53,'Enter data here!'!$C$156:$CN$160,4,FALSE)=0,"",(HLOOKUP($A53,'Enter data here!'!$C$156:$CN$160,4,FALSE)))))</f>
        <v/>
      </c>
      <c r="CH53" s="53" t="str">
        <f>IF(ISERROR(HLOOKUP($A53,'Enter data here!'!$C$161:$CN$165,4,FALSE)),"",IF('Enter data here!'!$CP$162=0,"",IF(HLOOKUP($A53,'Enter data here!'!$C$161:$CN$165,4,FALSE)=0,"",(HLOOKUP($A53,'Enter data here!'!$C$161:$CN$165,5,FALSE)))))</f>
        <v/>
      </c>
      <c r="CI53" s="53" t="str">
        <f>IF(ISERROR(HLOOKUP($A53,'Enter data here!'!$C$161:$CN$165,4,FALSE)),"",IF('Enter data here!'!$CP$162=0,"",IF(HLOOKUP($A53,'Enter data here!'!$C$161:$CN$165,4,FALSE)=0,"",(HLOOKUP($A53,'Enter data here!'!$C$161:$CN$165,2,FALSE)))))</f>
        <v/>
      </c>
      <c r="CJ53" s="53" t="str">
        <f>IF(ISERROR(HLOOKUP($A53,'Enter data here!'!$C$161:$CN$165,4,FALSE)),"",IF('Enter data here!'!$CP$162=0,"",IF(HLOOKUP($A53,'Enter data here!'!$C$161:$CN$165,4,FALSE)=0,"",(HLOOKUP($A53,'Enter data here!'!$C$161:$CN$165,4,FALSE)))))</f>
        <v/>
      </c>
      <c r="CK53" s="53" t="str">
        <f>IF(ISERROR(HLOOKUP($A53,'Enter data here!'!$C$166:$CN$170,4,FALSE)),"",IF('Enter data here!'!$CP$167=0,"",IF(HLOOKUP($A53,'Enter data here!'!$C$166:$CN$170,4,FALSE)=0,"",(HLOOKUP($A53,'Enter data here!'!$C$166:$CN$170,5,FALSE)))))</f>
        <v/>
      </c>
      <c r="CL53" s="53" t="str">
        <f>IF(ISERROR(HLOOKUP($A53,'Enter data here!'!$C$166:$CN$170,4,FALSE)),"",IF('Enter data here!'!$CP$167=0,"",IF(HLOOKUP($A53,'Enter data here!'!$C$166:$CN$170,4,FALSE)=0,"",(HLOOKUP($A53,'Enter data here!'!$C$166:$CN$170,2,FALSE)))))</f>
        <v/>
      </c>
      <c r="CM53" s="53" t="str">
        <f>IF(ISERROR(HLOOKUP($A53,'Enter data here!'!$C$166:$CN$170,4,FALSE)),"",IF('Enter data here!'!$CP$167=0,"",IF(HLOOKUP($A53,'Enter data here!'!$C$166:$CN$170,4,FALSE)=0,"",(HLOOKUP($A53,'Enter data here!'!$C$166:$CN$170,4,FALSE)))))</f>
        <v/>
      </c>
      <c r="CN53" s="53" t="str">
        <f>IF(ISERROR(HLOOKUP($A53,'Enter data here!'!$C$171:$CN$175,4,FALSE)),"",IF('Enter data here!'!$CP$172=0,"",IF(HLOOKUP($A53,'Enter data here!'!$C$171:$CN$175,4,FALSE)=0,"",(HLOOKUP($A53,'Enter data here!'!$C$171:$CN$175,5,FALSE)))))</f>
        <v/>
      </c>
      <c r="CO53" s="53" t="str">
        <f>IF(ISERROR(HLOOKUP($A53,'Enter data here!'!$C$171:$CN$175,4,FALSE)),"",IF('Enter data here!'!$CP$172=0,"",IF(HLOOKUP($A53,'Enter data here!'!$C$171:$CN$175,4,FALSE)=0,"",(HLOOKUP($A53,'Enter data here!'!$C$171:$CN$175,2,FALSE)))))</f>
        <v/>
      </c>
      <c r="CP53" s="53" t="str">
        <f>IF(ISERROR(HLOOKUP($A53,'Enter data here!'!$C$171:$CN$175,4,FALSE)),"",IF('Enter data here!'!$CP$172=0,"",IF(HLOOKUP($A53,'Enter data here!'!$C$171:$CN$175,4,FALSE)=0,"",(HLOOKUP($A53,'Enter data here!'!$C$171:$CN$175,4,FALSE)))))</f>
        <v/>
      </c>
      <c r="CQ53" s="53" t="str">
        <f>IF(ISERROR(HLOOKUP($A53,'Enter data here!'!$C$176:$CN$180,4,FALSE)),"",IF('Enter data here!'!$CP$177=0,"",IF(HLOOKUP($A53,'Enter data here!'!$C$176:$CN$180,4,FALSE)=0,"",(HLOOKUP($A53,'Enter data here!'!$C$176:$CN$180,5,FALSE)))))</f>
        <v/>
      </c>
      <c r="CR53" s="53" t="str">
        <f>IF(ISERROR(HLOOKUP($A53,'Enter data here!'!$C$176:$CN$180,4,FALSE)),"",IF('Enter data here!'!$CP$177=0,"",IF(HLOOKUP($A53,'Enter data here!'!$C$176:$CN$180,4,FALSE)=0,"",(HLOOKUP($A53,'Enter data here!'!$C$176:$CN$180,2,FALSE)))))</f>
        <v/>
      </c>
      <c r="CS53" s="53" t="str">
        <f>IF(ISERROR(HLOOKUP($A53,'Enter data here!'!$C$176:$CN$180,4,FALSE)),"",IF('Enter data here!'!$CP$177=0,"",IF(HLOOKUP($A53,'Enter data here!'!$C$176:$CN$180,4,FALSE)=0,"",(HLOOKUP($A53,'Enter data here!'!$C$176:$CN$180,4,FALSE)))))</f>
        <v/>
      </c>
      <c r="CT53" s="53" t="str">
        <f>IF(ISERROR(HLOOKUP($A53,'Enter data here!'!$C$181:$CN$185,4,FALSE)),"",IF('Enter data here!'!$CP$182=0,"",IF(HLOOKUP($A53,'Enter data here!'!$C$181:$CN$185,4,FALSE)=0,"",(HLOOKUP($A53,'Enter data here!'!$C$181:$CN$185,5,FALSE)))))</f>
        <v/>
      </c>
      <c r="CU53" s="53" t="str">
        <f>IF(ISERROR(HLOOKUP($A53,'Enter data here!'!$C$181:$CN$185,4,FALSE)),"",IF('Enter data here!'!$CP$182=0,"",IF(HLOOKUP($A53,'Enter data here!'!$C$181:$CN$185,4,FALSE)=0,"",(HLOOKUP($A53,'Enter data here!'!$C$181:$CN$185,2,FALSE)))))</f>
        <v/>
      </c>
      <c r="CV53" s="53" t="str">
        <f>IF(ISERROR(HLOOKUP($A53,'Enter data here!'!$C$181:$CN$185,4,FALSE)),"",IF('Enter data here!'!$CP$182=0,"",IF(HLOOKUP($A53,'Enter data here!'!$C$181:$CN$185,4,FALSE)=0,"",(HLOOKUP($A53,'Enter data here!'!$C$181:$CN$185,4,FALSE)))))</f>
        <v/>
      </c>
      <c r="CW53" s="53" t="str">
        <f>IF(ISERROR(HLOOKUP($A53,'Enter data here!'!$C$186:$CN$190,4,FALSE)),"",IF('Enter data here!'!$CP$187=0,"",IF(HLOOKUP($A53,'Enter data here!'!$C$186:$CN$190,4,FALSE)=0,"",(HLOOKUP($A53,'Enter data here!'!$C$186:$CN$190,5,FALSE)))))</f>
        <v/>
      </c>
      <c r="CX53" s="53" t="str">
        <f>IF(ISERROR(HLOOKUP($A53,'Enter data here!'!$C$186:$CN$190,4,FALSE)),"",IF('Enter data here!'!$CP$187=0,"",IF(HLOOKUP($A53,'Enter data here!'!$C$186:$CN$190,4,FALSE)=0,"",(HLOOKUP($A53,'Enter data here!'!$C$186:$CN$190,2,FALSE)))))</f>
        <v/>
      </c>
      <c r="CY53" s="53" t="str">
        <f>IF(ISERROR(HLOOKUP($A53,'Enter data here!'!$C$186:$CN$190,4,FALSE)),"",IF('Enter data here!'!$CP$187=0,"",IF(HLOOKUP($A53,'Enter data here!'!$C$186:$CN$190,4,FALSE)=0,"",(HLOOKUP($A53,'Enter data here!'!$C$186:$CN$190,4,FALSE)))))</f>
        <v/>
      </c>
      <c r="CZ53" s="53" t="str">
        <f>IF(ISERROR(HLOOKUP($A53,'Enter data here!'!$C$191:$CN$195,4,FALSE)),"",IF('Enter data here!'!$CP$192=0,"",IF(HLOOKUP($A53,'Enter data here!'!$C$191:$CN$195,4,FALSE)=0,"",(HLOOKUP($A53,'Enter data here!'!$C$191:$CN$195,5,FALSE)))))</f>
        <v/>
      </c>
      <c r="DA53" s="53" t="str">
        <f>IF(ISERROR(HLOOKUP($A53,'Enter data here!'!$C$191:$CN$195,4,FALSE)),"",IF('Enter data here!'!$CP$192=0,"",IF(HLOOKUP($A53,'Enter data here!'!$C$191:$CN$195,4,FALSE)=0,"",(HLOOKUP($A53,'Enter data here!'!$C$191:$CN$195,2,FALSE)))))</f>
        <v/>
      </c>
      <c r="DB53" s="53" t="str">
        <f>IF(ISERROR(HLOOKUP($A53,'Enter data here!'!$C$191:$CN$195,4,FALSE)),"",IF('Enter data here!'!$CP$192=0,"",IF(HLOOKUP($A53,'Enter data here!'!$C$191:$CN$195,4,FALSE)=0,"",(HLOOKUP($A53,'Enter data here!'!$C$191:$CN$195,4,FALSE)))))</f>
        <v/>
      </c>
      <c r="DC53" s="53" t="str">
        <f>IF(ISERROR(HLOOKUP($A53,'Enter data here!'!$C$196:$CN$200,4,FALSE)),"",IF('Enter data here!'!$CP$197=0,"",IF(HLOOKUP($A53,'Enter data here!'!$C$196:$CN$200,4,FALSE)=0,"",(HLOOKUP($A53,'Enter data here!'!$C$196:$CN$200,5,FALSE)))))</f>
        <v/>
      </c>
      <c r="DD53" s="53" t="str">
        <f>IF(ISERROR(HLOOKUP($A53,'Enter data here!'!$C$196:$CN$200,4,FALSE)),"",IF('Enter data here!'!$CP$197=0,"",IF(HLOOKUP($A53,'Enter data here!'!$C$196:$CN$200,4,FALSE)=0,"",(HLOOKUP($A53,'Enter data here!'!$C$196:$CN$200,2,FALSE)))))</f>
        <v/>
      </c>
      <c r="DE53" s="53" t="str">
        <f>IF(ISERROR(HLOOKUP($A53,'Enter data here!'!$C$196:$CN$200,4,FALSE)),"",IF('Enter data here!'!$CP$197=0,"",IF(HLOOKUP($A53,'Enter data here!'!$C$196:$CN$200,4,FALSE)=0,"",(HLOOKUP($A53,'Enter data here!'!$C$196:$CN$200,4,FALSE)))))</f>
        <v/>
      </c>
      <c r="DF53" s="53" t="str">
        <f>IF(ISERROR(HLOOKUP($A53,'Enter data here!'!$C$201:$CN$205,4,FALSE)),"",IF('Enter data here!'!$CP$202=0,"",IF(HLOOKUP($A53,'Enter data here!'!$C$201:$CN$205,4,FALSE)=0,"",(HLOOKUP($A53,'Enter data here!'!$C$201:$CN$205,5,FALSE)))))</f>
        <v/>
      </c>
      <c r="DG53" s="53" t="str">
        <f>IF(ISERROR(HLOOKUP($A53,'Enter data here!'!$C$201:$CN$205,4,FALSE)),"",IF('Enter data here!'!$CP$202=0,"",IF(HLOOKUP($A53,'Enter data here!'!$C$201:$CN$205,4,FALSE)=0,"",(HLOOKUP($A53,'Enter data here!'!$C$201:$CN$205,2,FALSE)))))</f>
        <v/>
      </c>
      <c r="DH53" s="53" t="str">
        <f>IF(ISERROR(HLOOKUP($A53,'Enter data here!'!$C$201:$CN$205,4,FALSE)),"",IF('Enter data here!'!$CP$202=0,"",IF(HLOOKUP($A53,'Enter data here!'!$C$201:$CN$205,4,FALSE)=0,"",(HLOOKUP($A53,'Enter data here!'!$C$201:$CN$205,4,FALSE)))))</f>
        <v/>
      </c>
      <c r="DI53" s="53" t="str">
        <f>IF(ISERROR(HLOOKUP($A53,'Enter data here!'!$C$206:$CN$210,4,FALSE)),"",IF('Enter data here!'!$CP$207=0,"",IF(HLOOKUP($A53,'Enter data here!'!$C$206:$CN$210,4,FALSE)=0,"",(HLOOKUP($A53,'Enter data here!'!$C$206:$CN$210,5,FALSE)))))</f>
        <v/>
      </c>
      <c r="DJ53" s="53" t="str">
        <f>IF(ISERROR(HLOOKUP($A53,'Enter data here!'!$C$206:$CN$210,4,FALSE)),"",IF('Enter data here!'!$CP$207=0,"",IF(HLOOKUP($A53,'Enter data here!'!$C$206:$CN$210,4,FALSE)=0,"",(HLOOKUP($A53,'Enter data here!'!$C$206:$CN$210,2,FALSE)))))</f>
        <v/>
      </c>
      <c r="DK53" s="53" t="str">
        <f>IF(ISERROR(HLOOKUP($A53,'Enter data here!'!$C$206:$CN$210,4,FALSE)),"",IF('Enter data here!'!$CP$207=0,"",IF(HLOOKUP($A53,'Enter data here!'!$C$206:$CN$210,4,FALSE)=0,"",(HLOOKUP($A53,'Enter data here!'!$C$206:$CN$210,4,FALSE)))))</f>
        <v/>
      </c>
      <c r="DL53" s="53" t="str">
        <f>IF(ISERROR(HLOOKUP($A53,'Enter data here!'!$C$211:$CN$215,4,FALSE)),"",IF('Enter data here!'!$CP$212=0,"",IF(HLOOKUP($A53,'Enter data here!'!$C$211:$CN$215,4,FALSE)=0,"",(HLOOKUP($A53,'Enter data here!'!$C$211:$CN$215,5,FALSE)))))</f>
        <v/>
      </c>
      <c r="DM53" s="53" t="str">
        <f>IF(ISERROR(HLOOKUP($A53,'Enter data here!'!$C$211:$CN$215,4,FALSE)),"",IF('Enter data here!'!$CP$212=0,"",IF(HLOOKUP($A53,'Enter data here!'!$C$211:$CN$215,4,FALSE)=0,"",(HLOOKUP($A53,'Enter data here!'!$C$211:$CN$215,2,FALSE)))))</f>
        <v/>
      </c>
      <c r="DN53" s="53" t="str">
        <f>IF(ISERROR(HLOOKUP($A53,'Enter data here!'!$C$211:$CN$215,4,FALSE)),"",IF('Enter data here!'!$CP$212=0,"",IF(HLOOKUP($A53,'Enter data here!'!$C$211:$CN$215,4,FALSE)=0,"",(HLOOKUP($A53,'Enter data here!'!$C$211:$CN$215,4,FALSE)))))</f>
        <v/>
      </c>
      <c r="DO53" s="53" t="str">
        <f>IF(ISERROR(HLOOKUP($A53,'Enter data here!'!$C$216:$CN$220,4,FALSE)),"",IF('Enter data here!'!$CP$217=0,"",IF(HLOOKUP($A53,'Enter data here!'!$C$216:$CN$220,4,FALSE)=0,"",(HLOOKUP($A53,'Enter data here!'!$C$216:$CN$220,5,FALSE)))))</f>
        <v/>
      </c>
      <c r="DP53" s="53" t="str">
        <f>IF(ISERROR(HLOOKUP($A53,'Enter data here!'!$C$216:$CN$220,4,FALSE)),"",IF('Enter data here!'!$CP$217=0,"",IF(HLOOKUP($A53,'Enter data here!'!$C$216:$CN$220,4,FALSE)=0,"",(HLOOKUP($A53,'Enter data here!'!$C$216:$CN$220,2,FALSE)))))</f>
        <v/>
      </c>
      <c r="DQ53" s="53" t="str">
        <f>IF(ISERROR(HLOOKUP($A53,'Enter data here!'!$C$216:$CN$220,4,FALSE)),"",IF('Enter data here!'!$CP$217=0,"",IF(HLOOKUP($A53,'Enter data here!'!$C$216:$CN$220,4,FALSE)=0,"",(HLOOKUP($A53,'Enter data here!'!$C$216:$CN$220,4,FALSE)))))</f>
        <v/>
      </c>
      <c r="DR53" s="53" t="str">
        <f>IF(ISERROR(HLOOKUP($A53,'Enter data here!'!$C$221:$CN$225,4,FALSE)),"",IF('Enter data here!'!$CP$222=0,"",IF(HLOOKUP($A53,'Enter data here!'!$C$221:$CN$225,4,FALSE)=0,"",(HLOOKUP($A53,'Enter data here!'!$C$221:$CN$225,5,FALSE)))))</f>
        <v/>
      </c>
      <c r="DS53" s="53" t="str">
        <f>IF(ISERROR(HLOOKUP($A53,'Enter data here!'!$C$221:$CN$225,4,FALSE)),"",IF('Enter data here!'!$CP$222=0,"",IF(HLOOKUP($A53,'Enter data here!'!$C$221:$CN$225,4,FALSE)=0,"",(HLOOKUP($A53,'Enter data here!'!$C$221:$CN$225,2,FALSE)))))</f>
        <v/>
      </c>
      <c r="DT53" s="53" t="str">
        <f>IF(ISERROR(HLOOKUP($A53,'Enter data here!'!$C$221:$CN$225,4,FALSE)),"",IF('Enter data here!'!$CP$222=0,"",IF(HLOOKUP($A53,'Enter data here!'!$C$221:$CN$225,4,FALSE)=0,"",(HLOOKUP($A53,'Enter data here!'!$C$221:$CN$225,4,FALSE)))))</f>
        <v/>
      </c>
    </row>
    <row r="54" spans="1:124">
      <c r="A54" s="13">
        <v>45</v>
      </c>
      <c r="B54" s="43" t="str">
        <f>IF(ISERROR(HLOOKUP($A54,'Enter data here!'!$C$21:$CN$25,4,FALSE)),"",IF('Enter data here!'!$CP$22=0,"",IF(HLOOKUP($A54,'Enter data here!'!$C$21:$CN$25,4,FALSE)=0,"",(HLOOKUP($A54,'Enter data here!'!$C$21:$CN$25,5,FALSE)))))</f>
        <v/>
      </c>
      <c r="C54" s="43" t="str">
        <f>IF(ISERROR(HLOOKUP($A54,'Enter data here!'!$C$21:$CN$25,4,FALSE)),"",IF('Enter data here!'!$CP$22=0,"",IF(HLOOKUP($A54,'Enter data here!'!$C$21:$CN$25,4,FALSE)=0,"",(HLOOKUP($A54,'Enter data here!'!$C$21:$CN$25,2,FALSE)))))</f>
        <v/>
      </c>
      <c r="D54" s="43" t="str">
        <f>IF(ISERROR(HLOOKUP($A54,'Enter data here!'!$C$21:$CN$25,4,FALSE)),"",IF('Enter data here!'!$CP$22=0,"",IF(HLOOKUP($A54,'Enter data here!'!$C$21:$CN$25,4,FALSE)=0,"",(HLOOKUP($A54,'Enter data here!'!$C$21:$CN$25,4,FALSE)))))</f>
        <v/>
      </c>
      <c r="E54" s="43" t="str">
        <f ca="1">IF(ISERROR(HLOOKUP($A54,'Enter data here!'!$C$26:$CN$30,4,FALSE)),"",IF('Enter data here!'!$CP$27=0,"",IF(HLOOKUP($A54,'Enter data here!'!$C$26:$CN$30,4,FALSE)=0,"",(HLOOKUP($A54,'Enter data here!'!$C$26:$CN$30,5,FALSE)))))</f>
        <v>Rick Ruijsink</v>
      </c>
      <c r="F54" s="43" t="str">
        <f ca="1">IF(ISERROR(HLOOKUP($A54,'Enter data here!'!$C$26:$CN$30,4,FALSE)),"",IF('Enter data here!'!$CP$27=0,"",IF(HLOOKUP($A54,'Enter data here!'!$C$26:$CN$30,4,FALSE)=0,"",(HLOOKUP($A54,'Enter data here!'!$C$26:$CN$30,2,FALSE)))))</f>
        <v>dnf</v>
      </c>
      <c r="G54" s="43">
        <f ca="1">IF(ISERROR(HLOOKUP($A54,'Enter data here!'!$C$26:$CN$30,4,FALSE)),"",IF('Enter data here!'!$CP$27=0,"",IF(HLOOKUP($A54,'Enter data here!'!$C$26:$CN$30,4,FALSE)=0,"",(HLOOKUP($A54,'Enter data here!'!$C$26:$CN$30,4,FALSE)))))</f>
        <v>9.9413808551744149E-13</v>
      </c>
      <c r="H54" s="43" t="str">
        <f ca="1">IF(ISERROR(HLOOKUP($A54,'Enter data here!'!$C$31:$CN$35,4,FALSE)),"",IF('Enter data here!'!$CP$32=0,"",IF(HLOOKUP($A54,'Enter data here!'!$C$31:$CN$35,4,FALSE)=0,"",(HLOOKUP($A54,'Enter data here!'!$C$31:$CN$35,5,FALSE)))))</f>
        <v>Mike Evans</v>
      </c>
      <c r="I54" s="43" t="str">
        <f ca="1">IF(ISERROR(HLOOKUP($A54,'Enter data here!'!$C$31:$CN$35,4,FALSE)),"",IF('Enter data here!'!$CP$32=0,"",IF(HLOOKUP($A54,'Enter data here!'!$C$31:$CN$35,4,FALSE)=0,"",(HLOOKUP($A54,'Enter data here!'!$C$31:$CN$35,2,FALSE)))))</f>
        <v>dnf</v>
      </c>
      <c r="J54" s="43">
        <f ca="1">IF(ISERROR(HLOOKUP($A54,'Enter data here!'!$C$31:$CN$35,4,FALSE)),"",IF('Enter data here!'!$CP$32=0,"",IF(HLOOKUP($A54,'Enter data here!'!$C$31:$CN$35,4,FALSE)=0,"",(HLOOKUP($A54,'Enter data here!'!$C$31:$CN$35,4,FALSE)))))</f>
        <v>3.7067310556373044E-13</v>
      </c>
      <c r="K54" s="43" t="str">
        <f ca="1">IF(ISERROR(HLOOKUP($A54,'Enter data here!'!$C$36:$CN$40,4,FALSE)),"",IF('Enter data here!'!$CP$37=0,"",IF(HLOOKUP($A54,'Enter data here!'!$C$36:$CN$40,4,FALSE)=0,"",(HLOOKUP($A54,'Enter data here!'!$C$36:$CN$40,5,FALSE)))))</f>
        <v>Mike Shellim</v>
      </c>
      <c r="L54" s="43" t="str">
        <f ca="1">IF(ISERROR(HLOOKUP($A54,'Enter data here!'!$C$36:$CN$40,4,FALSE)),"",IF('Enter data here!'!$CP$37=0,"",IF(HLOOKUP($A54,'Enter data here!'!$C$36:$CN$40,4,FALSE)=0,"",(HLOOKUP($A54,'Enter data here!'!$C$36:$CN$40,2,FALSE)))))</f>
        <v>dnf</v>
      </c>
      <c r="M54" s="43">
        <f ca="1">IF(ISERROR(HLOOKUP($A54,'Enter data here!'!$C$36:$CN$40,4,FALSE)),"",IF('Enter data here!'!$CP$37=0,"",IF(HLOOKUP($A54,'Enter data here!'!$C$36:$CN$40,4,FALSE)=0,"",(HLOOKUP($A54,'Enter data here!'!$C$36:$CN$40,4,FALSE)))))</f>
        <v>4.2861176232839272E-13</v>
      </c>
      <c r="N54" s="43" t="str">
        <f ca="1">IF(ISERROR(HLOOKUP($A54,'Enter data here!'!$C$41:$CN$45,4,FALSE)),"",IF('Enter data here!'!$CP$42=0,"",IF(HLOOKUP($A54,'Enter data here!'!$C$41:$CN$45,4,FALSE)=0,"",(HLOOKUP($A54,'Enter data here!'!$C$41:$CN$45,5,FALSE)))))</f>
        <v>Jason Bioletti</v>
      </c>
      <c r="O54" s="43" t="str">
        <f ca="1">IF(ISERROR(HLOOKUP($A54,'Enter data here!'!$C$41:$CN$45,4,FALSE)),"",IF('Enter data here!'!$CP$42=0,"",IF(HLOOKUP($A54,'Enter data here!'!$C$41:$CN$45,4,FALSE)=0,"",(HLOOKUP($A54,'Enter data here!'!$C$41:$CN$45,2,FALSE)))))</f>
        <v>dnf</v>
      </c>
      <c r="P54" s="43">
        <f ca="1">IF(ISERROR(HLOOKUP($A54,'Enter data here!'!$C$41:$CN$45,4,FALSE)),"",IF('Enter data here!'!$CP$42=0,"",IF(HLOOKUP($A54,'Enter data here!'!$C$41:$CN$45,4,FALSE)=0,"",(HLOOKUP($A54,'Enter data here!'!$C$41:$CN$45,4,FALSE)))))</f>
        <v>6.3046621355892939E-13</v>
      </c>
      <c r="Q54" s="43" t="str">
        <f ca="1">IF(ISERROR(HLOOKUP($A54,'Enter data here!'!$C$46:$CN$50,4,FALSE)),"",IF('Enter data here!'!$CP$47=0,"",IF(HLOOKUP($A54,'Enter data here!'!$C$46:$CN$50,4,FALSE)=0,"",(HLOOKUP($A54,'Enter data here!'!$C$46:$CN$50,5,FALSE)))))</f>
        <v>Rick Ruijsink</v>
      </c>
      <c r="R54" s="43" t="str">
        <f ca="1">IF(ISERROR(HLOOKUP($A54,'Enter data here!'!$C$46:$CN$50,4,FALSE)),"",IF('Enter data here!'!$CP$47=0,"",IF(HLOOKUP($A54,'Enter data here!'!$C$46:$CN$50,4,FALSE)=0,"",(HLOOKUP($A54,'Enter data here!'!$C$46:$CN$50,2,FALSE)))))</f>
        <v>dnf</v>
      </c>
      <c r="S54" s="43">
        <f ca="1">IF(ISERROR(HLOOKUP($A54,'Enter data here!'!$C$46:$CN$50,4,FALSE)),"",IF('Enter data here!'!$CP$47=0,"",IF(HLOOKUP($A54,'Enter data here!'!$C$46:$CN$50,4,FALSE)=0,"",(HLOOKUP($A54,'Enter data here!'!$C$46:$CN$50,4,FALSE)))))</f>
        <v>7.8502403154123182E-13</v>
      </c>
      <c r="T54" s="43" t="str">
        <f ca="1">IF(ISERROR(HLOOKUP($A54,'Enter data here!'!$C$51:$CN$55,4,FALSE)),"",IF('Enter data here!'!$CP$52=0,"",IF(HLOOKUP($A54,'Enter data here!'!$C$51:$CN$55,4,FALSE)=0,"",(HLOOKUP($A54,'Enter data here!'!$C$51:$CN$55,5,FALSE)))))</f>
        <v>Paul Garnett</v>
      </c>
      <c r="U54" s="43" t="str">
        <f ca="1">IF(ISERROR(HLOOKUP($A54,'Enter data here!'!$C$51:$CN$55,4,FALSE)),"",IF('Enter data here!'!$CP$52=0,"",IF(HLOOKUP($A54,'Enter data here!'!$C$51:$CN$55,4,FALSE)=0,"",(HLOOKUP($A54,'Enter data here!'!$C$51:$CN$55,2,FALSE)))))</f>
        <v>dnf</v>
      </c>
      <c r="V54" s="43">
        <f ca="1">IF(ISERROR(HLOOKUP($A54,'Enter data here!'!$C$51:$CN$55,4,FALSE)),"",IF('Enter data here!'!$CP$52=0,"",IF(HLOOKUP($A54,'Enter data here!'!$C$51:$CN$55,4,FALSE)=0,"",(HLOOKUP($A54,'Enter data here!'!$C$51:$CN$55,4,FALSE)))))</f>
        <v>5.8617934867389999E-13</v>
      </c>
      <c r="W54" s="43" t="str">
        <f ca="1">IF(ISERROR(HLOOKUP($A54,'Enter data here!'!$C$56:$CN$60,4,FALSE)),"",IF('Enter data here!'!$CP$57=0,"",IF(HLOOKUP($A54,'Enter data here!'!$C$56:$CN$60,4,FALSE)=0,"",(HLOOKUP($A54,'Enter data here!'!$C$56:$CN$60,5,FALSE)))))</f>
        <v>Mike Evans</v>
      </c>
      <c r="X54" s="43" t="str">
        <f ca="1">IF(ISERROR(HLOOKUP($A54,'Enter data here!'!$C$56:$CN$60,4,FALSE)),"",IF('Enter data here!'!$CP$57=0,"",IF(HLOOKUP($A54,'Enter data here!'!$C$56:$CN$60,4,FALSE)=0,"",(HLOOKUP($A54,'Enter data here!'!$C$56:$CN$60,2,FALSE)))))</f>
        <v>dnf</v>
      </c>
      <c r="Y54" s="43">
        <f ca="1">IF(ISERROR(HLOOKUP($A54,'Enter data here!'!$C$56:$CN$60,4,FALSE)),"",IF('Enter data here!'!$CP$57=0,"",IF(HLOOKUP($A54,'Enter data here!'!$C$56:$CN$60,4,FALSE)=0,"",(HLOOKUP($A54,'Enter data here!'!$C$56:$CN$60,4,FALSE)))))</f>
        <v>5.8665649430428285E-13</v>
      </c>
      <c r="Z54" s="43" t="str">
        <f>IF(ISERROR(HLOOKUP($A54,'Enter data here!'!$C$61:$CN$65,4,FALSE)),"",IF('Enter data here!'!$CP$62=0,"",IF(HLOOKUP($A54,'Enter data here!'!$C$61:$CN$65,4,FALSE)=0,"",(HLOOKUP($A54,'Enter data here!'!$C$61:$CN$65,5,FALSE)))))</f>
        <v/>
      </c>
      <c r="AA54" s="43" t="str">
        <f>IF(ISERROR(HLOOKUP($A54,'Enter data here!'!$C$61:$CN$65,4,FALSE)),"",IF('Enter data here!'!$CP$62=0,"",IF(HLOOKUP($A54,'Enter data here!'!$C$61:$CN$65,4,FALSE)=0,"",(HLOOKUP($A54,'Enter data here!'!$C$61:$CN$65,2,FALSE)))))</f>
        <v/>
      </c>
      <c r="AB54" s="43" t="str">
        <f>IF(ISERROR(HLOOKUP($A54,'Enter data here!'!$C$61:$CN$65,4,FALSE)),"",IF('Enter data here!'!$CP$62=0,"",IF(HLOOKUP($A54,'Enter data here!'!$C$61:$CN$65,4,FALSE)=0,"",(HLOOKUP($A54,'Enter data here!'!$C$61:$CN$65,4,FALSE)))))</f>
        <v/>
      </c>
      <c r="AC54" s="43" t="str">
        <f>IF(ISERROR(HLOOKUP($A54,'Enter data here!'!$C$66:$CN$70,4,FALSE)),"",IF('Enter data here!'!$CP$67=0,"",IF(HLOOKUP($A54,'Enter data here!'!$C$66:$CN$70,4,FALSE)=0,"",(HLOOKUP($A54,'Enter data here!'!$C$66:$CN$70,5,FALSE)))))</f>
        <v/>
      </c>
      <c r="AD54" s="43" t="str">
        <f>IF(ISERROR(HLOOKUP($A54,'Enter data here!'!$C$66:$CN$70,4,FALSE)),"",IF('Enter data here!'!$CP$67=0,"",IF(HLOOKUP($A54,'Enter data here!'!$C$66:$CN$70,4,FALSE)=0,"",(HLOOKUP($A54,'Enter data here!'!$C$66:$CN$70,2,FALSE)))))</f>
        <v/>
      </c>
      <c r="AE54" s="43" t="str">
        <f>IF(ISERROR(HLOOKUP($A54,'Enter data here!'!$C$66:$CN$70,4,FALSE)),"",IF('Enter data here!'!$CP$67=0,"",IF(HLOOKUP($A54,'Enter data here!'!$C$66:$CN$70,4,FALSE)=0,"",(HLOOKUP($A54,'Enter data here!'!$C$66:$CN$70,4,FALSE)))))</f>
        <v/>
      </c>
      <c r="AF54" s="43" t="str">
        <f>IF(ISERROR(HLOOKUP($A54,'Enter data here!'!$C$71:$CN$75,4,FALSE)),"",IF('Enter data here!'!$CP$72=0,"",IF(HLOOKUP($A54,'Enter data here!'!$C$71:$CN$75,4,FALSE)=0,"",(HLOOKUP($A54,'Enter data here!'!$C$71:$CN$75,5,FALSE)))))</f>
        <v/>
      </c>
      <c r="AG54" s="43" t="str">
        <f>IF(ISERROR(HLOOKUP($A54,'Enter data here!'!$C$71:$CN$75,4,FALSE)),"",IF('Enter data here!'!$CP$72=0,"",IF(HLOOKUP($A54,'Enter data here!'!$C$71:$CN$75,4,FALSE)=0,"",(HLOOKUP($A54,'Enter data here!'!$C$71:$CN$75,2,FALSE)))))</f>
        <v/>
      </c>
      <c r="AH54" s="43" t="str">
        <f>IF(ISERROR(HLOOKUP($A54,'Enter data here!'!$C$71:$CN$75,4,FALSE)),"",IF('Enter data here!'!$CP$72=0,"",IF(HLOOKUP($A54,'Enter data here!'!$C$71:$CN$75,4,FALSE)=0,"",(HLOOKUP($A54,'Enter data here!'!$C$71:$CN$75,4,FALSE)))))</f>
        <v/>
      </c>
      <c r="AI54" s="43" t="str">
        <f>IF(ISERROR(HLOOKUP($A54,'Enter data here!'!$C$76:$CN$80,4,FALSE)),"",IF('Enter data here!'!$CP$77=0,"",IF(HLOOKUP($A54,'Enter data here!'!$C$76:$CN$80,4,FALSE)=0,"",(HLOOKUP($A54,'Enter data here!'!$C$76:$CN$80,5,FALSE)))))</f>
        <v/>
      </c>
      <c r="AJ54" s="43" t="str">
        <f>IF(ISERROR(HLOOKUP($A54,'Enter data here!'!$C$76:$CN$80,4,FALSE)),"",IF('Enter data here!'!$CP$77=0,"",IF(HLOOKUP($A54,'Enter data here!'!$C$76:$CN$80,4,FALSE)=0,"",(HLOOKUP($A54,'Enter data here!'!$C$76:$CN$80,2,FALSE)))))</f>
        <v/>
      </c>
      <c r="AK54" s="43" t="str">
        <f>IF(ISERROR(HLOOKUP($A54,'Enter data here!'!$C$76:$CN$80,4,FALSE)),"",IF('Enter data here!'!$CP$77=0,"",IF(HLOOKUP($A54,'Enter data here!'!$C$76:$CN$80,4,FALSE)=0,"",(HLOOKUP($A54,'Enter data here!'!$C$76:$CN$80,4,FALSE)))))</f>
        <v/>
      </c>
      <c r="AL54" s="43" t="str">
        <f>IF(ISERROR(HLOOKUP($A54,'Enter data here!'!$C$81:$CN$85,4,FALSE)),"",IF('Enter data here!'!$CP$82=0,"",IF(HLOOKUP($A54,'Enter data here!'!$C$81:$CN$85,4,FALSE)=0,"",(HLOOKUP($A54,'Enter data here!'!$C$81:$CN$85,5,FALSE)))))</f>
        <v/>
      </c>
      <c r="AM54" s="43" t="str">
        <f>IF(ISERROR(HLOOKUP($A54,'Enter data here!'!$C$81:$CN$85,4,FALSE)),"",IF('Enter data here!'!$CP$82=0,"",IF(HLOOKUP($A54,'Enter data here!'!$C$81:$CN$85,4,FALSE)=0,"",(HLOOKUP($A54,'Enter data here!'!$C$81:$CN$85,2,FALSE)))))</f>
        <v/>
      </c>
      <c r="AN54" s="43" t="str">
        <f>IF(ISERROR(HLOOKUP($A54,'Enter data here!'!$C$81:$CN$85,4,FALSE)),"",IF('Enter data here!'!$CP$82=0,"",IF(HLOOKUP($A54,'Enter data here!'!$C$81:$CN$85,4,FALSE)=0,"",(HLOOKUP($A54,'Enter data here!'!$C$81:$CN$85,4,FALSE)))))</f>
        <v/>
      </c>
      <c r="AO54" s="43" t="str">
        <f>IF(ISERROR(HLOOKUP($A54,'Enter data here!'!$C$86:$CN$90,4,FALSE)),"",IF('Enter data here!'!$CP$87=0,"",IF(HLOOKUP($A54,'Enter data here!'!$C$86:$CN$90,4,FALSE)=0,"",(HLOOKUP($A54,'Enter data here!'!$C$86:$CN$90,5,FALSE)))))</f>
        <v/>
      </c>
      <c r="AP54" s="43" t="str">
        <f>IF(ISERROR(HLOOKUP($A54,'Enter data here!'!$C$86:$CN$90,4,FALSE)),"",IF('Enter data here!'!$CP$87=0,"",IF(HLOOKUP($A54,'Enter data here!'!$C$86:$CN$90,4,FALSE)=0,"",(HLOOKUP($A54,'Enter data here!'!$C$86:$CN$90,2,FALSE)))))</f>
        <v/>
      </c>
      <c r="AQ54" s="43" t="str">
        <f>IF(ISERROR(HLOOKUP($A54,'Enter data here!'!$C$86:$CN$90,4,FALSE)),"",IF('Enter data here!'!$CP$87=0,"",IF(HLOOKUP($A54,'Enter data here!'!$C$86:$CN$90,4,FALSE)=0,"",(HLOOKUP($A54,'Enter data here!'!$C$86:$CN$90,4,FALSE)))))</f>
        <v/>
      </c>
      <c r="AR54" s="43" t="str">
        <f>IF(ISERROR(HLOOKUP($A54,'Enter data here!'!$C$91:$CN$95,4,FALSE)),"",IF('Enter data here!'!$CP$92=0,"",IF(HLOOKUP($A54,'Enter data here!'!$C$91:$CN$95,4,FALSE)=0,"",(HLOOKUP($A54,'Enter data here!'!$C$91:$CN$95,5,FALSE)))))</f>
        <v/>
      </c>
      <c r="AS54" s="43" t="str">
        <f>IF(ISERROR(HLOOKUP($A54,'Enter data here!'!$C$91:$CN$95,4,FALSE)),"",IF('Enter data here!'!$CP$92=0,"",IF(HLOOKUP($A54,'Enter data here!'!$C$91:$CN$95,4,FALSE)=0,"",(HLOOKUP($A54,'Enter data here!'!$C$91:$CN$95,2,FALSE)))))</f>
        <v/>
      </c>
      <c r="AT54" s="43" t="str">
        <f>IF(ISERROR(HLOOKUP($A54,'Enter data here!'!$C$91:$CN$95,4,FALSE)),"",IF('Enter data here!'!$CP$92=0,"",IF(HLOOKUP($A54,'Enter data here!'!$C$91:$CN$95,4,FALSE)=0,"",(HLOOKUP($A54,'Enter data here!'!$C$91:$CN$95,4,FALSE)))))</f>
        <v/>
      </c>
      <c r="AU54" s="43" t="str">
        <f>IF(ISERROR(HLOOKUP($A54,'Enter data here!'!$C$96:$CN$100,4,FALSE)),"",IF('Enter data here!'!$CP$97=0,"",IF(HLOOKUP($A54,'Enter data here!'!$C$96:$CN$100,4,FALSE)=0,"",(HLOOKUP($A54,'Enter data here!'!$C$96:$CN$100,5,FALSE)))))</f>
        <v/>
      </c>
      <c r="AV54" s="43" t="str">
        <f>IF(ISERROR(HLOOKUP($A54,'Enter data here!'!$C$96:$CN$100,4,FALSE)),"",IF('Enter data here!'!$CP$97=0,"",IF(HLOOKUP($A54,'Enter data here!'!$C$96:$CN$100,4,FALSE)=0,"",(HLOOKUP($A54,'Enter data here!'!$C$96:$CN$100,2,FALSE)))))</f>
        <v/>
      </c>
      <c r="AW54" s="43" t="str">
        <f>IF(ISERROR(HLOOKUP($A54,'Enter data here!'!$C$96:$CN$100,4,FALSE)),"",IF('Enter data here!'!$CP$97=0,"",IF(HLOOKUP($A54,'Enter data here!'!$C$96:$CN$100,4,FALSE)=0,"",(HLOOKUP($A54,'Enter data here!'!$C$96:$CN$100,4,FALSE)))))</f>
        <v/>
      </c>
      <c r="AX54" s="43" t="str">
        <f>IF(ISERROR(HLOOKUP($A54,'Enter data here!'!$C$101:$CN$105,4,FALSE)),"",IF('Enter data here!'!$CP$102=0,"",IF(HLOOKUP($A54,'Enter data here!'!$C$101:$CN$105,4,FALSE)=0,"",(HLOOKUP($A54,'Enter data here!'!$C$101:$CN$105,5,FALSE)))))</f>
        <v/>
      </c>
      <c r="AY54" s="43" t="str">
        <f>IF(ISERROR(HLOOKUP($A54,'Enter data here!'!$C$101:$CN$105,4,FALSE)),"",IF('Enter data here!'!$CP$102=0,"",IF(HLOOKUP($A54,'Enter data here!'!$C$101:$CN$105,4,FALSE)=0,"",(HLOOKUP($A54,'Enter data here!'!$C$101:$CN$105,2,FALSE)))))</f>
        <v/>
      </c>
      <c r="AZ54" s="43" t="str">
        <f>IF(ISERROR(HLOOKUP($A54,'Enter data here!'!$C$101:$CN$105,4,FALSE)),"",IF('Enter data here!'!$CP$102=0,"",IF(HLOOKUP($A54,'Enter data here!'!$C$101:$CN$105,4,FALSE)=0,"",(HLOOKUP($A54,'Enter data here!'!$C$101:$CN$105,4,FALSE)))))</f>
        <v/>
      </c>
      <c r="BA54" s="43" t="str">
        <f>IF(ISERROR(HLOOKUP($A54,'Enter data here!'!$C$106:$CN$110,4,FALSE)),"",IF('Enter data here!'!$CP$107=0,"",IF(HLOOKUP($A54,'Enter data here!'!$C$106:$CN$110,4,FALSE)=0,"",(HLOOKUP($A54,'Enter data here!'!$C$106:$CN$110,5,FALSE)))))</f>
        <v/>
      </c>
      <c r="BB54" s="43" t="str">
        <f>IF(ISERROR(HLOOKUP($A54,'Enter data here!'!$C$106:$CN$110,4,FALSE)),"",IF('Enter data here!'!$CP$107=0,"",IF(HLOOKUP($A54,'Enter data here!'!$C$106:$CN$110,4,FALSE)=0,"",(HLOOKUP($A54,'Enter data here!'!$C$106:$CN$110,2,FALSE)))))</f>
        <v/>
      </c>
      <c r="BC54" s="43" t="str">
        <f>IF(ISERROR(HLOOKUP($A54,'Enter data here!'!$C$106:$CN$110,4,FALSE)),"",IF('Enter data here!'!$CP$107=0,"",IF(HLOOKUP($A54,'Enter data here!'!$C$106:$CN$110,4,FALSE)=0,"",(HLOOKUP($A54,'Enter data here!'!$C$106:$CN$110,4,FALSE)))))</f>
        <v/>
      </c>
      <c r="BD54" s="43" t="str">
        <f>IF(ISERROR(HLOOKUP($A54,'Enter data here!'!$C$111:$CN$115,4,FALSE)),"",IF('Enter data here!'!$CP$112=0,"",IF(HLOOKUP($A54,'Enter data here!'!$C$111:$CN$115,4,FALSE)=0,"",(HLOOKUP($A54,'Enter data here!'!$C$111:$CN$115,5,FALSE)))))</f>
        <v/>
      </c>
      <c r="BE54" s="43" t="str">
        <f>IF(ISERROR(HLOOKUP($A54,'Enter data here!'!$C$111:$CN$115,4,FALSE)),"",IF('Enter data here!'!$CP$112=0,"",IF(HLOOKUP($A54,'Enter data here!'!$C$111:$CN$115,4,FALSE)=0,"",(HLOOKUP($A54,'Enter data here!'!$C$111:$CN$115,2,FALSE)))))</f>
        <v/>
      </c>
      <c r="BF54" s="43" t="str">
        <f>IF(ISERROR(HLOOKUP($A54,'Enter data here!'!$C$111:$CN$115,4,FALSE)),"",IF('Enter data here!'!$CP$112=0,"",IF(HLOOKUP($A54,'Enter data here!'!$C$111:$CN$115,4,FALSE)=0,"",(HLOOKUP($A54,'Enter data here!'!$C$111:$CN$115,4,FALSE)))))</f>
        <v/>
      </c>
      <c r="BG54" s="43" t="str">
        <f>IF(ISERROR(HLOOKUP($A54,'Enter data here!'!$C$116:$CN$120,4,FALSE)),"",IF('Enter data here!'!$CP$117=0,"",IF(HLOOKUP($A54,'Enter data here!'!$C$116:$CN$120,4,FALSE)=0,"",(HLOOKUP($A54,'Enter data here!'!$C$116:$CN$120,5,FALSE)))))</f>
        <v/>
      </c>
      <c r="BH54" s="53" t="str">
        <f>IF(ISERROR(HLOOKUP($A54,'Enter data here!'!$C$116:$CN$120,4,FALSE)),"",IF('Enter data here!'!$CP$117=0,"",IF(HLOOKUP($A54,'Enter data here!'!$C$116:$CN$120,4,FALSE)=0,"",(HLOOKUP($A54,'Enter data here!'!$C$116:$CN$120,2,FALSE)))))</f>
        <v/>
      </c>
      <c r="BI54" s="53" t="str">
        <f>IF(ISERROR(HLOOKUP($A54,'Enter data here!'!$C$116:$CN$120,4,FALSE)),"",IF('Enter data here!'!$CP$117=0,"",IF(HLOOKUP($A54,'Enter data here!'!$C$116:$CN$120,4,FALSE)=0,"",(HLOOKUP($A54,'Enter data here!'!$C$116:$CN$120,4,FALSE)))))</f>
        <v/>
      </c>
      <c r="BJ54" s="53" t="str">
        <f>IF(ISERROR(HLOOKUP($A54,'Enter data here!'!$C$121:$CN$125,4,FALSE)),"",IF('Enter data here!'!$CP$122=0,"",IF(HLOOKUP($A54,'Enter data here!'!$C$121:$CN$125,4,FALSE)=0,"",(HLOOKUP($A54,'Enter data here!'!$C$121:$CN$125,5,FALSE)))))</f>
        <v/>
      </c>
      <c r="BK54" s="53" t="str">
        <f>IF(ISERROR(HLOOKUP($A54,'Enter data here!'!$C$121:$CN$125,4,FALSE)),"",IF('Enter data here!'!$CP$122=0,"",IF(HLOOKUP($A54,'Enter data here!'!$C$121:$CN$125,4,FALSE)=0,"",(HLOOKUP($A54,'Enter data here!'!$C$121:$CN$125,2,FALSE)))))</f>
        <v/>
      </c>
      <c r="BL54" s="53" t="str">
        <f>IF(ISERROR(HLOOKUP($A54,'Enter data here!'!$C$121:$CN$125,4,FALSE)),"",IF('Enter data here!'!$CP$122=0,"",IF(HLOOKUP($A54,'Enter data here!'!$C$121:$CN$125,4,FALSE)=0,"",(HLOOKUP($A54,'Enter data here!'!$C$121:$CN$125,4,FALSE)))))</f>
        <v/>
      </c>
      <c r="BM54" s="53" t="str">
        <f>IF(ISERROR(HLOOKUP($A54,'Enter data here!'!$C$126:$CN$130,4,FALSE)),"",IF('Enter data here!'!$CP$127=0,"",IF(HLOOKUP($A54,'Enter data here!'!$C$126:$CN$130,4,FALSE)=0,"",(HLOOKUP($A54,'Enter data here!'!$C$126:$CN$130,5,FALSE)))))</f>
        <v/>
      </c>
      <c r="BN54" s="53" t="str">
        <f>IF(ISERROR(HLOOKUP($A54,'Enter data here!'!$C$126:$CN$130,4,FALSE)),"",IF('Enter data here!'!$CP$127=0,"",IF(HLOOKUP($A54,'Enter data here!'!$C$126:$CN$130,4,FALSE)=0,"",(HLOOKUP($A54,'Enter data here!'!$C$126:$CN$130,2,FALSE)))))</f>
        <v/>
      </c>
      <c r="BO54" s="53" t="str">
        <f>IF(ISERROR(HLOOKUP($A54,'Enter data here!'!$C$126:$CN$130,4,FALSE)),"",IF('Enter data here!'!$CP$127=0,"",IF(HLOOKUP($A54,'Enter data here!'!$C$126:$CN$130,4,FALSE)=0,"",(HLOOKUP($A54,'Enter data here!'!$C$126:$CN$130,4,FALSE)))))</f>
        <v/>
      </c>
      <c r="BP54" s="53" t="str">
        <f>IF(ISERROR(HLOOKUP($A54,'Enter data here!'!$C$131:$CN$135,4,FALSE)),"",IF('Enter data here!'!$CP$132=0,"",IF(HLOOKUP($A54,'Enter data here!'!$C$131:$CN$135,4,FALSE)=0,"",(HLOOKUP($A54,'Enter data here!'!$C$131:$CN$135,5,FALSE)))))</f>
        <v/>
      </c>
      <c r="BQ54" s="53" t="str">
        <f>IF(ISERROR(HLOOKUP($A54,'Enter data here!'!$C$131:$CN$135,4,FALSE)),"",IF('Enter data here!'!$CP$132=0,"",IF(HLOOKUP($A54,'Enter data here!'!$C$131:$CN$135,4,FALSE)=0,"",(HLOOKUP($A54,'Enter data here!'!$C$131:$CN$135,2,FALSE)))))</f>
        <v/>
      </c>
      <c r="BR54" s="53" t="str">
        <f>IF(ISERROR(HLOOKUP($A54,'Enter data here!'!$C$131:$CN$135,4,FALSE)),"",IF('Enter data here!'!$CP$132=0,"",IF(HLOOKUP($A54,'Enter data here!'!$C$131:$CN$135,4,FALSE)=0,"",(HLOOKUP($A54,'Enter data here!'!$C$131:$CN$135,4,FALSE)))))</f>
        <v/>
      </c>
      <c r="BS54" s="53" t="str">
        <f>IF(ISERROR(HLOOKUP($A54,'Enter data here!'!$C$136:$CN$140,4,FALSE)),"",IF('Enter data here!'!$CP$137=0,"",IF(HLOOKUP($A54,'Enter data here!'!$C$136:$CN$140,4,FALSE)=0,"",(HLOOKUP($A54,'Enter data here!'!$C$136:$CN$140,5,FALSE)))))</f>
        <v/>
      </c>
      <c r="BT54" s="53" t="str">
        <f>IF(ISERROR(HLOOKUP($A54,'Enter data here!'!$C$136:$CN$140,4,FALSE)),"",IF('Enter data here!'!$CP$137=0,"",IF(HLOOKUP($A54,'Enter data here!'!$C$136:$CN$140,4,FALSE)=0,"",(HLOOKUP($A54,'Enter data here!'!$C$136:$CN$140,2,FALSE)))))</f>
        <v/>
      </c>
      <c r="BU54" s="53" t="str">
        <f>IF(ISERROR(HLOOKUP($A54,'Enter data here!'!$C$136:$CN$140,4,FALSE)),"",IF('Enter data here!'!$CP$137=0,"",IF(HLOOKUP($A54,'Enter data here!'!$C$136:$CN$140,4,FALSE)=0,"",(HLOOKUP($A54,'Enter data here!'!$C$136:$CN$140,4,FALSE)))))</f>
        <v/>
      </c>
      <c r="BV54" s="53" t="str">
        <f>IF(ISERROR(HLOOKUP($A54,'Enter data here!'!$C$141:$CN$145,4,FALSE)),"",IF('Enter data here!'!$CP$142=0,"",IF(HLOOKUP($A54,'Enter data here!'!$C$141:$CN$145,4,FALSE)=0,"",(HLOOKUP($A54,'Enter data here!'!$C$141:$CN$145,5,FALSE)))))</f>
        <v/>
      </c>
      <c r="BW54" s="53" t="str">
        <f>IF(ISERROR(HLOOKUP($A54,'Enter data here!'!$C$141:$CN$145,4,FALSE)),"",IF('Enter data here!'!$CP$142=0,"",IF(HLOOKUP($A54,'Enter data here!'!$C$141:$CN$145,4,FALSE)=0,"",(HLOOKUP($A54,'Enter data here!'!$C$141:$CN$145,2,FALSE)))))</f>
        <v/>
      </c>
      <c r="BX54" s="53" t="str">
        <f>IF(ISERROR(HLOOKUP($A54,'Enter data here!'!$C$141:$CN$145,4,FALSE)),"",IF('Enter data here!'!$CP$142=0,"",IF(HLOOKUP($A54,'Enter data here!'!$C$141:$CN$145,4,FALSE)=0,"",(HLOOKUP($A54,'Enter data here!'!$C$141:$CN$145,4,FALSE)))))</f>
        <v/>
      </c>
      <c r="BY54" s="53" t="str">
        <f>IF(ISERROR(HLOOKUP($A54,'Enter data here!'!$C$146:$CN$150,4,FALSE)),"",IF('Enter data here!'!$CP$147=0,"",IF(HLOOKUP($A54,'Enter data here!'!$C$146:$CN$150,4,FALSE)=0,"",(HLOOKUP($A54,'Enter data here!'!$C$146:$CN$150,5,FALSE)))))</f>
        <v/>
      </c>
      <c r="BZ54" s="53" t="str">
        <f>IF(ISERROR(HLOOKUP($A54,'Enter data here!'!$C$146:$CN$150,4,FALSE)),"",IF('Enter data here!'!$CP$147=0,"",IF(HLOOKUP($A54,'Enter data here!'!$C$146:$CN$150,4,FALSE)=0,"",(HLOOKUP($A54,'Enter data here!'!$C$146:$CN$150,2,FALSE)))))</f>
        <v/>
      </c>
      <c r="CA54" s="53" t="str">
        <f>IF(ISERROR(HLOOKUP($A54,'Enter data here!'!$C$146:$CN$150,4,FALSE)),"",IF('Enter data here!'!$CP$147=0,"",IF(HLOOKUP($A54,'Enter data here!'!$C$146:$CN$150,4,FALSE)=0,"",(HLOOKUP($A54,'Enter data here!'!$C$146:$CN$150,4,FALSE)))))</f>
        <v/>
      </c>
      <c r="CB54" s="53" t="str">
        <f>IF(ISERROR(HLOOKUP($A54,'Enter data here!'!$C$151:$CN$155,4,FALSE)),"",IF('Enter data here!'!$CP$152=0,"",IF(HLOOKUP($A54,'Enter data here!'!$C$151:$CN$155,4,FALSE)=0,"",(HLOOKUP($A54,'Enter data here!'!$C$151:$CN$155,5,FALSE)))))</f>
        <v/>
      </c>
      <c r="CC54" s="53" t="str">
        <f>IF(ISERROR(HLOOKUP($A54,'Enter data here!'!$C$151:$CN$155,4,FALSE)),"",IF('Enter data here!'!$CP$152=0,"",IF(HLOOKUP($A54,'Enter data here!'!$C$151:$CN$155,4,FALSE)=0,"",(HLOOKUP($A54,'Enter data here!'!$C$151:$CN$155,2,FALSE)))))</f>
        <v/>
      </c>
      <c r="CD54" s="53" t="str">
        <f>IF(ISERROR(HLOOKUP($A54,'Enter data here!'!$C$151:$CN$155,4,FALSE)),"",IF('Enter data here!'!$CP$152=0,"",IF(HLOOKUP($A54,'Enter data here!'!$C$151:$CN$155,4,FALSE)=0,"",(HLOOKUP($A54,'Enter data here!'!$C$151:$CN$155,4,FALSE)))))</f>
        <v/>
      </c>
      <c r="CE54" s="53" t="str">
        <f>IF(ISERROR(HLOOKUP($A54,'Enter data here!'!$C$156:$CN$160,4,FALSE)),"",IF('Enter data here!'!$CP$157=0,"",IF(HLOOKUP($A54,'Enter data here!'!$C$156:$CN$160,4,FALSE)=0,"",(HLOOKUP($A54,'Enter data here!'!$C$156:$CN$160,5,FALSE)))))</f>
        <v/>
      </c>
      <c r="CF54" s="53" t="str">
        <f>IF(ISERROR(HLOOKUP($A54,'Enter data here!'!$C$156:$CN$160,4,FALSE)),"",IF('Enter data here!'!$CP$157=0,"",IF(HLOOKUP($A54,'Enter data here!'!$C$156:$CN$160,4,FALSE)=0,"",(HLOOKUP($A54,'Enter data here!'!$C$156:$CN$160,2,FALSE)))))</f>
        <v/>
      </c>
      <c r="CG54" s="53" t="str">
        <f>IF(ISERROR(HLOOKUP($A54,'Enter data here!'!$C$156:$CN$160,4,FALSE)),"",IF('Enter data here!'!$CP$157=0,"",IF(HLOOKUP($A54,'Enter data here!'!$C$156:$CN$160,4,FALSE)=0,"",(HLOOKUP($A54,'Enter data here!'!$C$156:$CN$160,4,FALSE)))))</f>
        <v/>
      </c>
      <c r="CH54" s="53" t="str">
        <f>IF(ISERROR(HLOOKUP($A54,'Enter data here!'!$C$161:$CN$165,4,FALSE)),"",IF('Enter data here!'!$CP$162=0,"",IF(HLOOKUP($A54,'Enter data here!'!$C$161:$CN$165,4,FALSE)=0,"",(HLOOKUP($A54,'Enter data here!'!$C$161:$CN$165,5,FALSE)))))</f>
        <v/>
      </c>
      <c r="CI54" s="53" t="str">
        <f>IF(ISERROR(HLOOKUP($A54,'Enter data here!'!$C$161:$CN$165,4,FALSE)),"",IF('Enter data here!'!$CP$162=0,"",IF(HLOOKUP($A54,'Enter data here!'!$C$161:$CN$165,4,FALSE)=0,"",(HLOOKUP($A54,'Enter data here!'!$C$161:$CN$165,2,FALSE)))))</f>
        <v/>
      </c>
      <c r="CJ54" s="53" t="str">
        <f>IF(ISERROR(HLOOKUP($A54,'Enter data here!'!$C$161:$CN$165,4,FALSE)),"",IF('Enter data here!'!$CP$162=0,"",IF(HLOOKUP($A54,'Enter data here!'!$C$161:$CN$165,4,FALSE)=0,"",(HLOOKUP($A54,'Enter data here!'!$C$161:$CN$165,4,FALSE)))))</f>
        <v/>
      </c>
      <c r="CK54" s="53" t="str">
        <f>IF(ISERROR(HLOOKUP($A54,'Enter data here!'!$C$166:$CN$170,4,FALSE)),"",IF('Enter data here!'!$CP$167=0,"",IF(HLOOKUP($A54,'Enter data here!'!$C$166:$CN$170,4,FALSE)=0,"",(HLOOKUP($A54,'Enter data here!'!$C$166:$CN$170,5,FALSE)))))</f>
        <v/>
      </c>
      <c r="CL54" s="53" t="str">
        <f>IF(ISERROR(HLOOKUP($A54,'Enter data here!'!$C$166:$CN$170,4,FALSE)),"",IF('Enter data here!'!$CP$167=0,"",IF(HLOOKUP($A54,'Enter data here!'!$C$166:$CN$170,4,FALSE)=0,"",(HLOOKUP($A54,'Enter data here!'!$C$166:$CN$170,2,FALSE)))))</f>
        <v/>
      </c>
      <c r="CM54" s="53" t="str">
        <f>IF(ISERROR(HLOOKUP($A54,'Enter data here!'!$C$166:$CN$170,4,FALSE)),"",IF('Enter data here!'!$CP$167=0,"",IF(HLOOKUP($A54,'Enter data here!'!$C$166:$CN$170,4,FALSE)=0,"",(HLOOKUP($A54,'Enter data here!'!$C$166:$CN$170,4,FALSE)))))</f>
        <v/>
      </c>
      <c r="CN54" s="53" t="str">
        <f>IF(ISERROR(HLOOKUP($A54,'Enter data here!'!$C$171:$CN$175,4,FALSE)),"",IF('Enter data here!'!$CP$172=0,"",IF(HLOOKUP($A54,'Enter data here!'!$C$171:$CN$175,4,FALSE)=0,"",(HLOOKUP($A54,'Enter data here!'!$C$171:$CN$175,5,FALSE)))))</f>
        <v/>
      </c>
      <c r="CO54" s="53" t="str">
        <f>IF(ISERROR(HLOOKUP($A54,'Enter data here!'!$C$171:$CN$175,4,FALSE)),"",IF('Enter data here!'!$CP$172=0,"",IF(HLOOKUP($A54,'Enter data here!'!$C$171:$CN$175,4,FALSE)=0,"",(HLOOKUP($A54,'Enter data here!'!$C$171:$CN$175,2,FALSE)))))</f>
        <v/>
      </c>
      <c r="CP54" s="53" t="str">
        <f>IF(ISERROR(HLOOKUP($A54,'Enter data here!'!$C$171:$CN$175,4,FALSE)),"",IF('Enter data here!'!$CP$172=0,"",IF(HLOOKUP($A54,'Enter data here!'!$C$171:$CN$175,4,FALSE)=0,"",(HLOOKUP($A54,'Enter data here!'!$C$171:$CN$175,4,FALSE)))))</f>
        <v/>
      </c>
      <c r="CQ54" s="53" t="str">
        <f>IF(ISERROR(HLOOKUP($A54,'Enter data here!'!$C$176:$CN$180,4,FALSE)),"",IF('Enter data here!'!$CP$177=0,"",IF(HLOOKUP($A54,'Enter data here!'!$C$176:$CN$180,4,FALSE)=0,"",(HLOOKUP($A54,'Enter data here!'!$C$176:$CN$180,5,FALSE)))))</f>
        <v/>
      </c>
      <c r="CR54" s="53" t="str">
        <f>IF(ISERROR(HLOOKUP($A54,'Enter data here!'!$C$176:$CN$180,4,FALSE)),"",IF('Enter data here!'!$CP$177=0,"",IF(HLOOKUP($A54,'Enter data here!'!$C$176:$CN$180,4,FALSE)=0,"",(HLOOKUP($A54,'Enter data here!'!$C$176:$CN$180,2,FALSE)))))</f>
        <v/>
      </c>
      <c r="CS54" s="53" t="str">
        <f>IF(ISERROR(HLOOKUP($A54,'Enter data here!'!$C$176:$CN$180,4,FALSE)),"",IF('Enter data here!'!$CP$177=0,"",IF(HLOOKUP($A54,'Enter data here!'!$C$176:$CN$180,4,FALSE)=0,"",(HLOOKUP($A54,'Enter data here!'!$C$176:$CN$180,4,FALSE)))))</f>
        <v/>
      </c>
      <c r="CT54" s="53" t="str">
        <f>IF(ISERROR(HLOOKUP($A54,'Enter data here!'!$C$181:$CN$185,4,FALSE)),"",IF('Enter data here!'!$CP$182=0,"",IF(HLOOKUP($A54,'Enter data here!'!$C$181:$CN$185,4,FALSE)=0,"",(HLOOKUP($A54,'Enter data here!'!$C$181:$CN$185,5,FALSE)))))</f>
        <v/>
      </c>
      <c r="CU54" s="53" t="str">
        <f>IF(ISERROR(HLOOKUP($A54,'Enter data here!'!$C$181:$CN$185,4,FALSE)),"",IF('Enter data here!'!$CP$182=0,"",IF(HLOOKUP($A54,'Enter data here!'!$C$181:$CN$185,4,FALSE)=0,"",(HLOOKUP($A54,'Enter data here!'!$C$181:$CN$185,2,FALSE)))))</f>
        <v/>
      </c>
      <c r="CV54" s="53" t="str">
        <f>IF(ISERROR(HLOOKUP($A54,'Enter data here!'!$C$181:$CN$185,4,FALSE)),"",IF('Enter data here!'!$CP$182=0,"",IF(HLOOKUP($A54,'Enter data here!'!$C$181:$CN$185,4,FALSE)=0,"",(HLOOKUP($A54,'Enter data here!'!$C$181:$CN$185,4,FALSE)))))</f>
        <v/>
      </c>
      <c r="CW54" s="53" t="str">
        <f>IF(ISERROR(HLOOKUP($A54,'Enter data here!'!$C$186:$CN$190,4,FALSE)),"",IF('Enter data here!'!$CP$187=0,"",IF(HLOOKUP($A54,'Enter data here!'!$C$186:$CN$190,4,FALSE)=0,"",(HLOOKUP($A54,'Enter data here!'!$C$186:$CN$190,5,FALSE)))))</f>
        <v/>
      </c>
      <c r="CX54" s="53" t="str">
        <f>IF(ISERROR(HLOOKUP($A54,'Enter data here!'!$C$186:$CN$190,4,FALSE)),"",IF('Enter data here!'!$CP$187=0,"",IF(HLOOKUP($A54,'Enter data here!'!$C$186:$CN$190,4,FALSE)=0,"",(HLOOKUP($A54,'Enter data here!'!$C$186:$CN$190,2,FALSE)))))</f>
        <v/>
      </c>
      <c r="CY54" s="53" t="str">
        <f>IF(ISERROR(HLOOKUP($A54,'Enter data here!'!$C$186:$CN$190,4,FALSE)),"",IF('Enter data here!'!$CP$187=0,"",IF(HLOOKUP($A54,'Enter data here!'!$C$186:$CN$190,4,FALSE)=0,"",(HLOOKUP($A54,'Enter data here!'!$C$186:$CN$190,4,FALSE)))))</f>
        <v/>
      </c>
      <c r="CZ54" s="53" t="str">
        <f>IF(ISERROR(HLOOKUP($A54,'Enter data here!'!$C$191:$CN$195,4,FALSE)),"",IF('Enter data here!'!$CP$192=0,"",IF(HLOOKUP($A54,'Enter data here!'!$C$191:$CN$195,4,FALSE)=0,"",(HLOOKUP($A54,'Enter data here!'!$C$191:$CN$195,5,FALSE)))))</f>
        <v/>
      </c>
      <c r="DA54" s="53" t="str">
        <f>IF(ISERROR(HLOOKUP($A54,'Enter data here!'!$C$191:$CN$195,4,FALSE)),"",IF('Enter data here!'!$CP$192=0,"",IF(HLOOKUP($A54,'Enter data here!'!$C$191:$CN$195,4,FALSE)=0,"",(HLOOKUP($A54,'Enter data here!'!$C$191:$CN$195,2,FALSE)))))</f>
        <v/>
      </c>
      <c r="DB54" s="53" t="str">
        <f>IF(ISERROR(HLOOKUP($A54,'Enter data here!'!$C$191:$CN$195,4,FALSE)),"",IF('Enter data here!'!$CP$192=0,"",IF(HLOOKUP($A54,'Enter data here!'!$C$191:$CN$195,4,FALSE)=0,"",(HLOOKUP($A54,'Enter data here!'!$C$191:$CN$195,4,FALSE)))))</f>
        <v/>
      </c>
      <c r="DC54" s="53" t="str">
        <f>IF(ISERROR(HLOOKUP($A54,'Enter data here!'!$C$196:$CN$200,4,FALSE)),"",IF('Enter data here!'!$CP$197=0,"",IF(HLOOKUP($A54,'Enter data here!'!$C$196:$CN$200,4,FALSE)=0,"",(HLOOKUP($A54,'Enter data here!'!$C$196:$CN$200,5,FALSE)))))</f>
        <v/>
      </c>
      <c r="DD54" s="53" t="str">
        <f>IF(ISERROR(HLOOKUP($A54,'Enter data here!'!$C$196:$CN$200,4,FALSE)),"",IF('Enter data here!'!$CP$197=0,"",IF(HLOOKUP($A54,'Enter data here!'!$C$196:$CN$200,4,FALSE)=0,"",(HLOOKUP($A54,'Enter data here!'!$C$196:$CN$200,2,FALSE)))))</f>
        <v/>
      </c>
      <c r="DE54" s="53" t="str">
        <f>IF(ISERROR(HLOOKUP($A54,'Enter data here!'!$C$196:$CN$200,4,FALSE)),"",IF('Enter data here!'!$CP$197=0,"",IF(HLOOKUP($A54,'Enter data here!'!$C$196:$CN$200,4,FALSE)=0,"",(HLOOKUP($A54,'Enter data here!'!$C$196:$CN$200,4,FALSE)))))</f>
        <v/>
      </c>
      <c r="DF54" s="53" t="str">
        <f>IF(ISERROR(HLOOKUP($A54,'Enter data here!'!$C$201:$CN$205,4,FALSE)),"",IF('Enter data here!'!$CP$202=0,"",IF(HLOOKUP($A54,'Enter data here!'!$C$201:$CN$205,4,FALSE)=0,"",(HLOOKUP($A54,'Enter data here!'!$C$201:$CN$205,5,FALSE)))))</f>
        <v/>
      </c>
      <c r="DG54" s="53" t="str">
        <f>IF(ISERROR(HLOOKUP($A54,'Enter data here!'!$C$201:$CN$205,4,FALSE)),"",IF('Enter data here!'!$CP$202=0,"",IF(HLOOKUP($A54,'Enter data here!'!$C$201:$CN$205,4,FALSE)=0,"",(HLOOKUP($A54,'Enter data here!'!$C$201:$CN$205,2,FALSE)))))</f>
        <v/>
      </c>
      <c r="DH54" s="53" t="str">
        <f>IF(ISERROR(HLOOKUP($A54,'Enter data here!'!$C$201:$CN$205,4,FALSE)),"",IF('Enter data here!'!$CP$202=0,"",IF(HLOOKUP($A54,'Enter data here!'!$C$201:$CN$205,4,FALSE)=0,"",(HLOOKUP($A54,'Enter data here!'!$C$201:$CN$205,4,FALSE)))))</f>
        <v/>
      </c>
      <c r="DI54" s="53" t="str">
        <f>IF(ISERROR(HLOOKUP($A54,'Enter data here!'!$C$206:$CN$210,4,FALSE)),"",IF('Enter data here!'!$CP$207=0,"",IF(HLOOKUP($A54,'Enter data here!'!$C$206:$CN$210,4,FALSE)=0,"",(HLOOKUP($A54,'Enter data here!'!$C$206:$CN$210,5,FALSE)))))</f>
        <v/>
      </c>
      <c r="DJ54" s="53" t="str">
        <f>IF(ISERROR(HLOOKUP($A54,'Enter data here!'!$C$206:$CN$210,4,FALSE)),"",IF('Enter data here!'!$CP$207=0,"",IF(HLOOKUP($A54,'Enter data here!'!$C$206:$CN$210,4,FALSE)=0,"",(HLOOKUP($A54,'Enter data here!'!$C$206:$CN$210,2,FALSE)))))</f>
        <v/>
      </c>
      <c r="DK54" s="53" t="str">
        <f>IF(ISERROR(HLOOKUP($A54,'Enter data here!'!$C$206:$CN$210,4,FALSE)),"",IF('Enter data here!'!$CP$207=0,"",IF(HLOOKUP($A54,'Enter data here!'!$C$206:$CN$210,4,FALSE)=0,"",(HLOOKUP($A54,'Enter data here!'!$C$206:$CN$210,4,FALSE)))))</f>
        <v/>
      </c>
      <c r="DL54" s="53" t="str">
        <f>IF(ISERROR(HLOOKUP($A54,'Enter data here!'!$C$211:$CN$215,4,FALSE)),"",IF('Enter data here!'!$CP$212=0,"",IF(HLOOKUP($A54,'Enter data here!'!$C$211:$CN$215,4,FALSE)=0,"",(HLOOKUP($A54,'Enter data here!'!$C$211:$CN$215,5,FALSE)))))</f>
        <v/>
      </c>
      <c r="DM54" s="53" t="str">
        <f>IF(ISERROR(HLOOKUP($A54,'Enter data here!'!$C$211:$CN$215,4,FALSE)),"",IF('Enter data here!'!$CP$212=0,"",IF(HLOOKUP($A54,'Enter data here!'!$C$211:$CN$215,4,FALSE)=0,"",(HLOOKUP($A54,'Enter data here!'!$C$211:$CN$215,2,FALSE)))))</f>
        <v/>
      </c>
      <c r="DN54" s="53" t="str">
        <f>IF(ISERROR(HLOOKUP($A54,'Enter data here!'!$C$211:$CN$215,4,FALSE)),"",IF('Enter data here!'!$CP$212=0,"",IF(HLOOKUP($A54,'Enter data here!'!$C$211:$CN$215,4,FALSE)=0,"",(HLOOKUP($A54,'Enter data here!'!$C$211:$CN$215,4,FALSE)))))</f>
        <v/>
      </c>
      <c r="DO54" s="53" t="str">
        <f>IF(ISERROR(HLOOKUP($A54,'Enter data here!'!$C$216:$CN$220,4,FALSE)),"",IF('Enter data here!'!$CP$217=0,"",IF(HLOOKUP($A54,'Enter data here!'!$C$216:$CN$220,4,FALSE)=0,"",(HLOOKUP($A54,'Enter data here!'!$C$216:$CN$220,5,FALSE)))))</f>
        <v/>
      </c>
      <c r="DP54" s="53" t="str">
        <f>IF(ISERROR(HLOOKUP($A54,'Enter data here!'!$C$216:$CN$220,4,FALSE)),"",IF('Enter data here!'!$CP$217=0,"",IF(HLOOKUP($A54,'Enter data here!'!$C$216:$CN$220,4,FALSE)=0,"",(HLOOKUP($A54,'Enter data here!'!$C$216:$CN$220,2,FALSE)))))</f>
        <v/>
      </c>
      <c r="DQ54" s="53" t="str">
        <f>IF(ISERROR(HLOOKUP($A54,'Enter data here!'!$C$216:$CN$220,4,FALSE)),"",IF('Enter data here!'!$CP$217=0,"",IF(HLOOKUP($A54,'Enter data here!'!$C$216:$CN$220,4,FALSE)=0,"",(HLOOKUP($A54,'Enter data here!'!$C$216:$CN$220,4,FALSE)))))</f>
        <v/>
      </c>
      <c r="DR54" s="53" t="str">
        <f>IF(ISERROR(HLOOKUP($A54,'Enter data here!'!$C$221:$CN$225,4,FALSE)),"",IF('Enter data here!'!$CP$222=0,"",IF(HLOOKUP($A54,'Enter data here!'!$C$221:$CN$225,4,FALSE)=0,"",(HLOOKUP($A54,'Enter data here!'!$C$221:$CN$225,5,FALSE)))))</f>
        <v/>
      </c>
      <c r="DS54" s="53" t="str">
        <f>IF(ISERROR(HLOOKUP($A54,'Enter data here!'!$C$221:$CN$225,4,FALSE)),"",IF('Enter data here!'!$CP$222=0,"",IF(HLOOKUP($A54,'Enter data here!'!$C$221:$CN$225,4,FALSE)=0,"",(HLOOKUP($A54,'Enter data here!'!$C$221:$CN$225,2,FALSE)))))</f>
        <v/>
      </c>
      <c r="DT54" s="53" t="str">
        <f>IF(ISERROR(HLOOKUP($A54,'Enter data here!'!$C$221:$CN$225,4,FALSE)),"",IF('Enter data here!'!$CP$222=0,"",IF(HLOOKUP($A54,'Enter data here!'!$C$221:$CN$225,4,FALSE)=0,"",(HLOOKUP($A54,'Enter data here!'!$C$221:$CN$225,4,FALSE)))))</f>
        <v/>
      </c>
    </row>
    <row r="55" spans="1:124">
      <c r="A55" s="13">
        <v>46</v>
      </c>
      <c r="B55" s="43" t="str">
        <f>IF(ISERROR(HLOOKUP($A55,'Enter data here!'!$C$21:$CN$25,4,FALSE)),"",IF('Enter data here!'!$CP$22=0,"",IF(HLOOKUP($A55,'Enter data here!'!$C$21:$CN$25,4,FALSE)=0,"",(HLOOKUP($A55,'Enter data here!'!$C$21:$CN$25,5,FALSE)))))</f>
        <v/>
      </c>
      <c r="C55" s="43" t="str">
        <f>IF(ISERROR(HLOOKUP($A55,'Enter data here!'!$C$21:$CN$25,4,FALSE)),"",IF('Enter data here!'!$CP$22=0,"",IF(HLOOKUP($A55,'Enter data here!'!$C$21:$CN$25,4,FALSE)=0,"",(HLOOKUP($A55,'Enter data here!'!$C$21:$CN$25,2,FALSE)))))</f>
        <v/>
      </c>
      <c r="D55" s="43" t="str">
        <f>IF(ISERROR(HLOOKUP($A55,'Enter data here!'!$C$21:$CN$25,4,FALSE)),"",IF('Enter data here!'!$CP$22=0,"",IF(HLOOKUP($A55,'Enter data here!'!$C$21:$CN$25,4,FALSE)=0,"",(HLOOKUP($A55,'Enter data here!'!$C$21:$CN$25,4,FALSE)))))</f>
        <v/>
      </c>
      <c r="E55" s="43" t="str">
        <f ca="1">IF(ISERROR(HLOOKUP($A55,'Enter data here!'!$C$26:$CN$30,4,FALSE)),"",IF('Enter data here!'!$CP$27=0,"",IF(HLOOKUP($A55,'Enter data here!'!$C$26:$CN$30,4,FALSE)=0,"",(HLOOKUP($A55,'Enter data here!'!$C$26:$CN$30,5,FALSE)))))</f>
        <v>Frank Hulton </v>
      </c>
      <c r="F55" s="43" t="str">
        <f ca="1">IF(ISERROR(HLOOKUP($A55,'Enter data here!'!$C$26:$CN$30,4,FALSE)),"",IF('Enter data here!'!$CP$27=0,"",IF(HLOOKUP($A55,'Enter data here!'!$C$26:$CN$30,4,FALSE)=0,"",(HLOOKUP($A55,'Enter data here!'!$C$26:$CN$30,2,FALSE)))))</f>
        <v>dnf</v>
      </c>
      <c r="G55" s="43">
        <f ca="1">IF(ISERROR(HLOOKUP($A55,'Enter data here!'!$C$26:$CN$30,4,FALSE)),"",IF('Enter data here!'!$CP$27=0,"",IF(HLOOKUP($A55,'Enter data here!'!$C$26:$CN$30,4,FALSE)=0,"",(HLOOKUP($A55,'Enter data here!'!$C$26:$CN$30,4,FALSE)))))</f>
        <v>9.9407622793108459E-13</v>
      </c>
      <c r="H55" s="43" t="str">
        <f ca="1">IF(ISERROR(HLOOKUP($A55,'Enter data here!'!$C$31:$CN$35,4,FALSE)),"",IF('Enter data here!'!$CP$32=0,"",IF(HLOOKUP($A55,'Enter data here!'!$C$31:$CN$35,4,FALSE)=0,"",(HLOOKUP($A55,'Enter data here!'!$C$31:$CN$35,5,FALSE)))))</f>
        <v>Paul Garnett</v>
      </c>
      <c r="I55" s="43" t="str">
        <f ca="1">IF(ISERROR(HLOOKUP($A55,'Enter data here!'!$C$31:$CN$35,4,FALSE)),"",IF('Enter data here!'!$CP$32=0,"",IF(HLOOKUP($A55,'Enter data here!'!$C$31:$CN$35,4,FALSE)=0,"",(HLOOKUP($A55,'Enter data here!'!$C$31:$CN$35,2,FALSE)))))</f>
        <v>dnf</v>
      </c>
      <c r="J55" s="43">
        <f ca="1">IF(ISERROR(HLOOKUP($A55,'Enter data here!'!$C$31:$CN$35,4,FALSE)),"",IF('Enter data here!'!$CP$32=0,"",IF(HLOOKUP($A55,'Enter data here!'!$C$31:$CN$35,4,FALSE)=0,"",(HLOOKUP($A55,'Enter data here!'!$C$31:$CN$35,4,FALSE)))))</f>
        <v>2.6360163403055202E-13</v>
      </c>
      <c r="K55" s="43" t="str">
        <f ca="1">IF(ISERROR(HLOOKUP($A55,'Enter data here!'!$C$36:$CN$40,4,FALSE)),"",IF('Enter data here!'!$CP$37=0,"",IF(HLOOKUP($A55,'Enter data here!'!$C$36:$CN$40,4,FALSE)=0,"",(HLOOKUP($A55,'Enter data here!'!$C$36:$CN$40,5,FALSE)))))</f>
        <v>Jason Bioletti</v>
      </c>
      <c r="L55" s="43" t="str">
        <f ca="1">IF(ISERROR(HLOOKUP($A55,'Enter data here!'!$C$36:$CN$40,4,FALSE)),"",IF('Enter data here!'!$CP$37=0,"",IF(HLOOKUP($A55,'Enter data here!'!$C$36:$CN$40,4,FALSE)=0,"",(HLOOKUP($A55,'Enter data here!'!$C$36:$CN$40,2,FALSE)))))</f>
        <v>dnf</v>
      </c>
      <c r="M55" s="43">
        <f ca="1">IF(ISERROR(HLOOKUP($A55,'Enter data here!'!$C$36:$CN$40,4,FALSE)),"",IF('Enter data here!'!$CP$37=0,"",IF(HLOOKUP($A55,'Enter data here!'!$C$36:$CN$40,4,FALSE)=0,"",(HLOOKUP($A55,'Enter data here!'!$C$36:$CN$40,4,FALSE)))))</f>
        <v>3.2161579413735983E-13</v>
      </c>
      <c r="N55" s="43" t="str">
        <f ca="1">IF(ISERROR(HLOOKUP($A55,'Enter data here!'!$C$41:$CN$45,4,FALSE)),"",IF('Enter data here!'!$CP$42=0,"",IF(HLOOKUP($A55,'Enter data here!'!$C$41:$CN$45,4,FALSE)=0,"",(HLOOKUP($A55,'Enter data here!'!$C$41:$CN$45,5,FALSE)))))</f>
        <v>Paul Garnett</v>
      </c>
      <c r="O55" s="43" t="str">
        <f ca="1">IF(ISERROR(HLOOKUP($A55,'Enter data here!'!$C$41:$CN$45,4,FALSE)),"",IF('Enter data here!'!$CP$42=0,"",IF(HLOOKUP($A55,'Enter data here!'!$C$41:$CN$45,4,FALSE)=0,"",(HLOOKUP($A55,'Enter data here!'!$C$41:$CN$45,2,FALSE)))))</f>
        <v>dnf</v>
      </c>
      <c r="P55" s="43">
        <f ca="1">IF(ISERROR(HLOOKUP($A55,'Enter data here!'!$C$41:$CN$45,4,FALSE)),"",IF('Enter data here!'!$CP$42=0,"",IF(HLOOKUP($A55,'Enter data here!'!$C$41:$CN$45,4,FALSE)=0,"",(HLOOKUP($A55,'Enter data here!'!$C$41:$CN$45,4,FALSE)))))</f>
        <v>5.0694893228425725E-13</v>
      </c>
      <c r="Q55" s="43" t="str">
        <f ca="1">IF(ISERROR(HLOOKUP($A55,'Enter data here!'!$C$46:$CN$50,4,FALSE)),"",IF('Enter data here!'!$CP$47=0,"",IF(HLOOKUP($A55,'Enter data here!'!$C$46:$CN$50,4,FALSE)=0,"",(HLOOKUP($A55,'Enter data here!'!$C$46:$CN$50,5,FALSE)))))</f>
        <v>Robert Ryan</v>
      </c>
      <c r="R55" s="43" t="str">
        <f ca="1">IF(ISERROR(HLOOKUP($A55,'Enter data here!'!$C$46:$CN$50,4,FALSE)),"",IF('Enter data here!'!$CP$47=0,"",IF(HLOOKUP($A55,'Enter data here!'!$C$46:$CN$50,4,FALSE)=0,"",(HLOOKUP($A55,'Enter data here!'!$C$46:$CN$50,2,FALSE)))))</f>
        <v>dnf</v>
      </c>
      <c r="S55" s="43">
        <f ca="1">IF(ISERROR(HLOOKUP($A55,'Enter data here!'!$C$46:$CN$50,4,FALSE)),"",IF('Enter data here!'!$CP$47=0,"",IF(HLOOKUP($A55,'Enter data here!'!$C$46:$CN$50,4,FALSE)=0,"",(HLOOKUP($A55,'Enter data here!'!$C$46:$CN$50,4,FALSE)))))</f>
        <v>4.5245594924867616E-13</v>
      </c>
      <c r="T55" s="43" t="str">
        <f ca="1">IF(ISERROR(HLOOKUP($A55,'Enter data here!'!$C$51:$CN$55,4,FALSE)),"",IF('Enter data here!'!$CP$52=0,"",IF(HLOOKUP($A55,'Enter data here!'!$C$51:$CN$55,4,FALSE)=0,"",(HLOOKUP($A55,'Enter data here!'!$C$51:$CN$55,5,FALSE)))))</f>
        <v>Jason Bioletti</v>
      </c>
      <c r="U55" s="43" t="str">
        <f ca="1">IF(ISERROR(HLOOKUP($A55,'Enter data here!'!$C$51:$CN$55,4,FALSE)),"",IF('Enter data here!'!$CP$52=0,"",IF(HLOOKUP($A55,'Enter data here!'!$C$51:$CN$55,4,FALSE)=0,"",(HLOOKUP($A55,'Enter data here!'!$C$51:$CN$55,2,FALSE)))))</f>
        <v>dnf</v>
      </c>
      <c r="V55" s="43">
        <f ca="1">IF(ISERROR(HLOOKUP($A55,'Enter data here!'!$C$51:$CN$55,4,FALSE)),"",IF('Enter data here!'!$CP$52=0,"",IF(HLOOKUP($A55,'Enter data here!'!$C$51:$CN$55,4,FALSE)=0,"",(HLOOKUP($A55,'Enter data here!'!$C$51:$CN$55,4,FALSE)))))</f>
        <v>5.8429824788661437E-13</v>
      </c>
      <c r="W55" s="43" t="str">
        <f ca="1">IF(ISERROR(HLOOKUP($A55,'Enter data here!'!$C$56:$CN$60,4,FALSE)),"",IF('Enter data here!'!$CP$57=0,"",IF(HLOOKUP($A55,'Enter data here!'!$C$56:$CN$60,4,FALSE)=0,"",(HLOOKUP($A55,'Enter data here!'!$C$56:$CN$60,5,FALSE)))))</f>
        <v>Paul Garnett</v>
      </c>
      <c r="X55" s="43" t="str">
        <f ca="1">IF(ISERROR(HLOOKUP($A55,'Enter data here!'!$C$56:$CN$60,4,FALSE)),"",IF('Enter data here!'!$CP$57=0,"",IF(HLOOKUP($A55,'Enter data here!'!$C$56:$CN$60,4,FALSE)=0,"",(HLOOKUP($A55,'Enter data here!'!$C$56:$CN$60,2,FALSE)))))</f>
        <v>dnf</v>
      </c>
      <c r="Y55" s="43">
        <f ca="1">IF(ISERROR(HLOOKUP($A55,'Enter data here!'!$C$56:$CN$60,4,FALSE)),"",IF('Enter data here!'!$CP$57=0,"",IF(HLOOKUP($A55,'Enter data here!'!$C$56:$CN$60,4,FALSE)=0,"",(HLOOKUP($A55,'Enter data here!'!$C$56:$CN$60,4,FALSE)))))</f>
        <v>5.4427897203764458E-13</v>
      </c>
      <c r="Z55" s="43" t="str">
        <f>IF(ISERROR(HLOOKUP($A55,'Enter data here!'!$C$61:$CN$65,4,FALSE)),"",IF('Enter data here!'!$CP$62=0,"",IF(HLOOKUP($A55,'Enter data here!'!$C$61:$CN$65,4,FALSE)=0,"",(HLOOKUP($A55,'Enter data here!'!$C$61:$CN$65,5,FALSE)))))</f>
        <v/>
      </c>
      <c r="AA55" s="43" t="str">
        <f>IF(ISERROR(HLOOKUP($A55,'Enter data here!'!$C$61:$CN$65,4,FALSE)),"",IF('Enter data here!'!$CP$62=0,"",IF(HLOOKUP($A55,'Enter data here!'!$C$61:$CN$65,4,FALSE)=0,"",(HLOOKUP($A55,'Enter data here!'!$C$61:$CN$65,2,FALSE)))))</f>
        <v/>
      </c>
      <c r="AB55" s="43" t="str">
        <f>IF(ISERROR(HLOOKUP($A55,'Enter data here!'!$C$61:$CN$65,4,FALSE)),"",IF('Enter data here!'!$CP$62=0,"",IF(HLOOKUP($A55,'Enter data here!'!$C$61:$CN$65,4,FALSE)=0,"",(HLOOKUP($A55,'Enter data here!'!$C$61:$CN$65,4,FALSE)))))</f>
        <v/>
      </c>
      <c r="AC55" s="43" t="str">
        <f>IF(ISERROR(HLOOKUP($A55,'Enter data here!'!$C$66:$CN$70,4,FALSE)),"",IF('Enter data here!'!$CP$67=0,"",IF(HLOOKUP($A55,'Enter data here!'!$C$66:$CN$70,4,FALSE)=0,"",(HLOOKUP($A55,'Enter data here!'!$C$66:$CN$70,5,FALSE)))))</f>
        <v/>
      </c>
      <c r="AD55" s="43" t="str">
        <f>IF(ISERROR(HLOOKUP($A55,'Enter data here!'!$C$66:$CN$70,4,FALSE)),"",IF('Enter data here!'!$CP$67=0,"",IF(HLOOKUP($A55,'Enter data here!'!$C$66:$CN$70,4,FALSE)=0,"",(HLOOKUP($A55,'Enter data here!'!$C$66:$CN$70,2,FALSE)))))</f>
        <v/>
      </c>
      <c r="AE55" s="43" t="str">
        <f>IF(ISERROR(HLOOKUP($A55,'Enter data here!'!$C$66:$CN$70,4,FALSE)),"",IF('Enter data here!'!$CP$67=0,"",IF(HLOOKUP($A55,'Enter data here!'!$C$66:$CN$70,4,FALSE)=0,"",(HLOOKUP($A55,'Enter data here!'!$C$66:$CN$70,4,FALSE)))))</f>
        <v/>
      </c>
      <c r="AF55" s="43" t="str">
        <f>IF(ISERROR(HLOOKUP($A55,'Enter data here!'!$C$71:$CN$75,4,FALSE)),"",IF('Enter data here!'!$CP$72=0,"",IF(HLOOKUP($A55,'Enter data here!'!$C$71:$CN$75,4,FALSE)=0,"",(HLOOKUP($A55,'Enter data here!'!$C$71:$CN$75,5,FALSE)))))</f>
        <v/>
      </c>
      <c r="AG55" s="43" t="str">
        <f>IF(ISERROR(HLOOKUP($A55,'Enter data here!'!$C$71:$CN$75,4,FALSE)),"",IF('Enter data here!'!$CP$72=0,"",IF(HLOOKUP($A55,'Enter data here!'!$C$71:$CN$75,4,FALSE)=0,"",(HLOOKUP($A55,'Enter data here!'!$C$71:$CN$75,2,FALSE)))))</f>
        <v/>
      </c>
      <c r="AH55" s="43" t="str">
        <f>IF(ISERROR(HLOOKUP($A55,'Enter data here!'!$C$71:$CN$75,4,FALSE)),"",IF('Enter data here!'!$CP$72=0,"",IF(HLOOKUP($A55,'Enter data here!'!$C$71:$CN$75,4,FALSE)=0,"",(HLOOKUP($A55,'Enter data here!'!$C$71:$CN$75,4,FALSE)))))</f>
        <v/>
      </c>
      <c r="AI55" s="43" t="str">
        <f>IF(ISERROR(HLOOKUP($A55,'Enter data here!'!$C$76:$CN$80,4,FALSE)),"",IF('Enter data here!'!$CP$77=0,"",IF(HLOOKUP($A55,'Enter data here!'!$C$76:$CN$80,4,FALSE)=0,"",(HLOOKUP($A55,'Enter data here!'!$C$76:$CN$80,5,FALSE)))))</f>
        <v/>
      </c>
      <c r="AJ55" s="43" t="str">
        <f>IF(ISERROR(HLOOKUP($A55,'Enter data here!'!$C$76:$CN$80,4,FALSE)),"",IF('Enter data here!'!$CP$77=0,"",IF(HLOOKUP($A55,'Enter data here!'!$C$76:$CN$80,4,FALSE)=0,"",(HLOOKUP($A55,'Enter data here!'!$C$76:$CN$80,2,FALSE)))))</f>
        <v/>
      </c>
      <c r="AK55" s="43" t="str">
        <f>IF(ISERROR(HLOOKUP($A55,'Enter data here!'!$C$76:$CN$80,4,FALSE)),"",IF('Enter data here!'!$CP$77=0,"",IF(HLOOKUP($A55,'Enter data here!'!$C$76:$CN$80,4,FALSE)=0,"",(HLOOKUP($A55,'Enter data here!'!$C$76:$CN$80,4,FALSE)))))</f>
        <v/>
      </c>
      <c r="AL55" s="43" t="str">
        <f>IF(ISERROR(HLOOKUP($A55,'Enter data here!'!$C$81:$CN$85,4,FALSE)),"",IF('Enter data here!'!$CP$82=0,"",IF(HLOOKUP($A55,'Enter data here!'!$C$81:$CN$85,4,FALSE)=0,"",(HLOOKUP($A55,'Enter data here!'!$C$81:$CN$85,5,FALSE)))))</f>
        <v/>
      </c>
      <c r="AM55" s="43" t="str">
        <f>IF(ISERROR(HLOOKUP($A55,'Enter data here!'!$C$81:$CN$85,4,FALSE)),"",IF('Enter data here!'!$CP$82=0,"",IF(HLOOKUP($A55,'Enter data here!'!$C$81:$CN$85,4,FALSE)=0,"",(HLOOKUP($A55,'Enter data here!'!$C$81:$CN$85,2,FALSE)))))</f>
        <v/>
      </c>
      <c r="AN55" s="43" t="str">
        <f>IF(ISERROR(HLOOKUP($A55,'Enter data here!'!$C$81:$CN$85,4,FALSE)),"",IF('Enter data here!'!$CP$82=0,"",IF(HLOOKUP($A55,'Enter data here!'!$C$81:$CN$85,4,FALSE)=0,"",(HLOOKUP($A55,'Enter data here!'!$C$81:$CN$85,4,FALSE)))))</f>
        <v/>
      </c>
      <c r="AO55" s="43" t="str">
        <f>IF(ISERROR(HLOOKUP($A55,'Enter data here!'!$C$86:$CN$90,4,FALSE)),"",IF('Enter data here!'!$CP$87=0,"",IF(HLOOKUP($A55,'Enter data here!'!$C$86:$CN$90,4,FALSE)=0,"",(HLOOKUP($A55,'Enter data here!'!$C$86:$CN$90,5,FALSE)))))</f>
        <v/>
      </c>
      <c r="AP55" s="43" t="str">
        <f>IF(ISERROR(HLOOKUP($A55,'Enter data here!'!$C$86:$CN$90,4,FALSE)),"",IF('Enter data here!'!$CP$87=0,"",IF(HLOOKUP($A55,'Enter data here!'!$C$86:$CN$90,4,FALSE)=0,"",(HLOOKUP($A55,'Enter data here!'!$C$86:$CN$90,2,FALSE)))))</f>
        <v/>
      </c>
      <c r="AQ55" s="43" t="str">
        <f>IF(ISERROR(HLOOKUP($A55,'Enter data here!'!$C$86:$CN$90,4,FALSE)),"",IF('Enter data here!'!$CP$87=0,"",IF(HLOOKUP($A55,'Enter data here!'!$C$86:$CN$90,4,FALSE)=0,"",(HLOOKUP($A55,'Enter data here!'!$C$86:$CN$90,4,FALSE)))))</f>
        <v/>
      </c>
      <c r="AR55" s="43" t="str">
        <f>IF(ISERROR(HLOOKUP($A55,'Enter data here!'!$C$91:$CN$95,4,FALSE)),"",IF('Enter data here!'!$CP$92=0,"",IF(HLOOKUP($A55,'Enter data here!'!$C$91:$CN$95,4,FALSE)=0,"",(HLOOKUP($A55,'Enter data here!'!$C$91:$CN$95,5,FALSE)))))</f>
        <v/>
      </c>
      <c r="AS55" s="43" t="str">
        <f>IF(ISERROR(HLOOKUP($A55,'Enter data here!'!$C$91:$CN$95,4,FALSE)),"",IF('Enter data here!'!$CP$92=0,"",IF(HLOOKUP($A55,'Enter data here!'!$C$91:$CN$95,4,FALSE)=0,"",(HLOOKUP($A55,'Enter data here!'!$C$91:$CN$95,2,FALSE)))))</f>
        <v/>
      </c>
      <c r="AT55" s="43" t="str">
        <f>IF(ISERROR(HLOOKUP($A55,'Enter data here!'!$C$91:$CN$95,4,FALSE)),"",IF('Enter data here!'!$CP$92=0,"",IF(HLOOKUP($A55,'Enter data here!'!$C$91:$CN$95,4,FALSE)=0,"",(HLOOKUP($A55,'Enter data here!'!$C$91:$CN$95,4,FALSE)))))</f>
        <v/>
      </c>
      <c r="AU55" s="43" t="str">
        <f>IF(ISERROR(HLOOKUP($A55,'Enter data here!'!$C$96:$CN$100,4,FALSE)),"",IF('Enter data here!'!$CP$97=0,"",IF(HLOOKUP($A55,'Enter data here!'!$C$96:$CN$100,4,FALSE)=0,"",(HLOOKUP($A55,'Enter data here!'!$C$96:$CN$100,5,FALSE)))))</f>
        <v/>
      </c>
      <c r="AV55" s="43" t="str">
        <f>IF(ISERROR(HLOOKUP($A55,'Enter data here!'!$C$96:$CN$100,4,FALSE)),"",IF('Enter data here!'!$CP$97=0,"",IF(HLOOKUP($A55,'Enter data here!'!$C$96:$CN$100,4,FALSE)=0,"",(HLOOKUP($A55,'Enter data here!'!$C$96:$CN$100,2,FALSE)))))</f>
        <v/>
      </c>
      <c r="AW55" s="43" t="str">
        <f>IF(ISERROR(HLOOKUP($A55,'Enter data here!'!$C$96:$CN$100,4,FALSE)),"",IF('Enter data here!'!$CP$97=0,"",IF(HLOOKUP($A55,'Enter data here!'!$C$96:$CN$100,4,FALSE)=0,"",(HLOOKUP($A55,'Enter data here!'!$C$96:$CN$100,4,FALSE)))))</f>
        <v/>
      </c>
      <c r="AX55" s="43" t="str">
        <f>IF(ISERROR(HLOOKUP($A55,'Enter data here!'!$C$101:$CN$105,4,FALSE)),"",IF('Enter data here!'!$CP$102=0,"",IF(HLOOKUP($A55,'Enter data here!'!$C$101:$CN$105,4,FALSE)=0,"",(HLOOKUP($A55,'Enter data here!'!$C$101:$CN$105,5,FALSE)))))</f>
        <v/>
      </c>
      <c r="AY55" s="43" t="str">
        <f>IF(ISERROR(HLOOKUP($A55,'Enter data here!'!$C$101:$CN$105,4,FALSE)),"",IF('Enter data here!'!$CP$102=0,"",IF(HLOOKUP($A55,'Enter data here!'!$C$101:$CN$105,4,FALSE)=0,"",(HLOOKUP($A55,'Enter data here!'!$C$101:$CN$105,2,FALSE)))))</f>
        <v/>
      </c>
      <c r="AZ55" s="43" t="str">
        <f>IF(ISERROR(HLOOKUP($A55,'Enter data here!'!$C$101:$CN$105,4,FALSE)),"",IF('Enter data here!'!$CP$102=0,"",IF(HLOOKUP($A55,'Enter data here!'!$C$101:$CN$105,4,FALSE)=0,"",(HLOOKUP($A55,'Enter data here!'!$C$101:$CN$105,4,FALSE)))))</f>
        <v/>
      </c>
      <c r="BA55" s="43" t="str">
        <f>IF(ISERROR(HLOOKUP($A55,'Enter data here!'!$C$106:$CN$110,4,FALSE)),"",IF('Enter data here!'!$CP$107=0,"",IF(HLOOKUP($A55,'Enter data here!'!$C$106:$CN$110,4,FALSE)=0,"",(HLOOKUP($A55,'Enter data here!'!$C$106:$CN$110,5,FALSE)))))</f>
        <v/>
      </c>
      <c r="BB55" s="43" t="str">
        <f>IF(ISERROR(HLOOKUP($A55,'Enter data here!'!$C$106:$CN$110,4,FALSE)),"",IF('Enter data here!'!$CP$107=0,"",IF(HLOOKUP($A55,'Enter data here!'!$C$106:$CN$110,4,FALSE)=0,"",(HLOOKUP($A55,'Enter data here!'!$C$106:$CN$110,2,FALSE)))))</f>
        <v/>
      </c>
      <c r="BC55" s="43" t="str">
        <f>IF(ISERROR(HLOOKUP($A55,'Enter data here!'!$C$106:$CN$110,4,FALSE)),"",IF('Enter data here!'!$CP$107=0,"",IF(HLOOKUP($A55,'Enter data here!'!$C$106:$CN$110,4,FALSE)=0,"",(HLOOKUP($A55,'Enter data here!'!$C$106:$CN$110,4,FALSE)))))</f>
        <v/>
      </c>
      <c r="BD55" s="43" t="str">
        <f>IF(ISERROR(HLOOKUP($A55,'Enter data here!'!$C$111:$CN$115,4,FALSE)),"",IF('Enter data here!'!$CP$112=0,"",IF(HLOOKUP($A55,'Enter data here!'!$C$111:$CN$115,4,FALSE)=0,"",(HLOOKUP($A55,'Enter data here!'!$C$111:$CN$115,5,FALSE)))))</f>
        <v/>
      </c>
      <c r="BE55" s="43" t="str">
        <f>IF(ISERROR(HLOOKUP($A55,'Enter data here!'!$C$111:$CN$115,4,FALSE)),"",IF('Enter data here!'!$CP$112=0,"",IF(HLOOKUP($A55,'Enter data here!'!$C$111:$CN$115,4,FALSE)=0,"",(HLOOKUP($A55,'Enter data here!'!$C$111:$CN$115,2,FALSE)))))</f>
        <v/>
      </c>
      <c r="BF55" s="43" t="str">
        <f>IF(ISERROR(HLOOKUP($A55,'Enter data here!'!$C$111:$CN$115,4,FALSE)),"",IF('Enter data here!'!$CP$112=0,"",IF(HLOOKUP($A55,'Enter data here!'!$C$111:$CN$115,4,FALSE)=0,"",(HLOOKUP($A55,'Enter data here!'!$C$111:$CN$115,4,FALSE)))))</f>
        <v/>
      </c>
      <c r="BG55" s="43" t="str">
        <f>IF(ISERROR(HLOOKUP($A55,'Enter data here!'!$C$116:$CN$120,4,FALSE)),"",IF('Enter data here!'!$CP$117=0,"",IF(HLOOKUP($A55,'Enter data here!'!$C$116:$CN$120,4,FALSE)=0,"",(HLOOKUP($A55,'Enter data here!'!$C$116:$CN$120,5,FALSE)))))</f>
        <v/>
      </c>
      <c r="BH55" s="53" t="str">
        <f>IF(ISERROR(HLOOKUP($A55,'Enter data here!'!$C$116:$CN$120,4,FALSE)),"",IF('Enter data here!'!$CP$117=0,"",IF(HLOOKUP($A55,'Enter data here!'!$C$116:$CN$120,4,FALSE)=0,"",(HLOOKUP($A55,'Enter data here!'!$C$116:$CN$120,2,FALSE)))))</f>
        <v/>
      </c>
      <c r="BI55" s="53" t="str">
        <f>IF(ISERROR(HLOOKUP($A55,'Enter data here!'!$C$116:$CN$120,4,FALSE)),"",IF('Enter data here!'!$CP$117=0,"",IF(HLOOKUP($A55,'Enter data here!'!$C$116:$CN$120,4,FALSE)=0,"",(HLOOKUP($A55,'Enter data here!'!$C$116:$CN$120,4,FALSE)))))</f>
        <v/>
      </c>
      <c r="BJ55" s="53" t="str">
        <f>IF(ISERROR(HLOOKUP($A55,'Enter data here!'!$C$121:$CN$125,4,FALSE)),"",IF('Enter data here!'!$CP$122=0,"",IF(HLOOKUP($A55,'Enter data here!'!$C$121:$CN$125,4,FALSE)=0,"",(HLOOKUP($A55,'Enter data here!'!$C$121:$CN$125,5,FALSE)))))</f>
        <v/>
      </c>
      <c r="BK55" s="53" t="str">
        <f>IF(ISERROR(HLOOKUP($A55,'Enter data here!'!$C$121:$CN$125,4,FALSE)),"",IF('Enter data here!'!$CP$122=0,"",IF(HLOOKUP($A55,'Enter data here!'!$C$121:$CN$125,4,FALSE)=0,"",(HLOOKUP($A55,'Enter data here!'!$C$121:$CN$125,2,FALSE)))))</f>
        <v/>
      </c>
      <c r="BL55" s="53" t="str">
        <f>IF(ISERROR(HLOOKUP($A55,'Enter data here!'!$C$121:$CN$125,4,FALSE)),"",IF('Enter data here!'!$CP$122=0,"",IF(HLOOKUP($A55,'Enter data here!'!$C$121:$CN$125,4,FALSE)=0,"",(HLOOKUP($A55,'Enter data here!'!$C$121:$CN$125,4,FALSE)))))</f>
        <v/>
      </c>
      <c r="BM55" s="53" t="str">
        <f>IF(ISERROR(HLOOKUP($A55,'Enter data here!'!$C$126:$CN$130,4,FALSE)),"",IF('Enter data here!'!$CP$127=0,"",IF(HLOOKUP($A55,'Enter data here!'!$C$126:$CN$130,4,FALSE)=0,"",(HLOOKUP($A55,'Enter data here!'!$C$126:$CN$130,5,FALSE)))))</f>
        <v/>
      </c>
      <c r="BN55" s="53" t="str">
        <f>IF(ISERROR(HLOOKUP($A55,'Enter data here!'!$C$126:$CN$130,4,FALSE)),"",IF('Enter data here!'!$CP$127=0,"",IF(HLOOKUP($A55,'Enter data here!'!$C$126:$CN$130,4,FALSE)=0,"",(HLOOKUP($A55,'Enter data here!'!$C$126:$CN$130,2,FALSE)))))</f>
        <v/>
      </c>
      <c r="BO55" s="53" t="str">
        <f>IF(ISERROR(HLOOKUP($A55,'Enter data here!'!$C$126:$CN$130,4,FALSE)),"",IF('Enter data here!'!$CP$127=0,"",IF(HLOOKUP($A55,'Enter data here!'!$C$126:$CN$130,4,FALSE)=0,"",(HLOOKUP($A55,'Enter data here!'!$C$126:$CN$130,4,FALSE)))))</f>
        <v/>
      </c>
      <c r="BP55" s="53" t="str">
        <f>IF(ISERROR(HLOOKUP($A55,'Enter data here!'!$C$131:$CN$135,4,FALSE)),"",IF('Enter data here!'!$CP$132=0,"",IF(HLOOKUP($A55,'Enter data here!'!$C$131:$CN$135,4,FALSE)=0,"",(HLOOKUP($A55,'Enter data here!'!$C$131:$CN$135,5,FALSE)))))</f>
        <v/>
      </c>
      <c r="BQ55" s="53" t="str">
        <f>IF(ISERROR(HLOOKUP($A55,'Enter data here!'!$C$131:$CN$135,4,FALSE)),"",IF('Enter data here!'!$CP$132=0,"",IF(HLOOKUP($A55,'Enter data here!'!$C$131:$CN$135,4,FALSE)=0,"",(HLOOKUP($A55,'Enter data here!'!$C$131:$CN$135,2,FALSE)))))</f>
        <v/>
      </c>
      <c r="BR55" s="53" t="str">
        <f>IF(ISERROR(HLOOKUP($A55,'Enter data here!'!$C$131:$CN$135,4,FALSE)),"",IF('Enter data here!'!$CP$132=0,"",IF(HLOOKUP($A55,'Enter data here!'!$C$131:$CN$135,4,FALSE)=0,"",(HLOOKUP($A55,'Enter data here!'!$C$131:$CN$135,4,FALSE)))))</f>
        <v/>
      </c>
      <c r="BS55" s="53" t="str">
        <f>IF(ISERROR(HLOOKUP($A55,'Enter data here!'!$C$136:$CN$140,4,FALSE)),"",IF('Enter data here!'!$CP$137=0,"",IF(HLOOKUP($A55,'Enter data here!'!$C$136:$CN$140,4,FALSE)=0,"",(HLOOKUP($A55,'Enter data here!'!$C$136:$CN$140,5,FALSE)))))</f>
        <v/>
      </c>
      <c r="BT55" s="53" t="str">
        <f>IF(ISERROR(HLOOKUP($A55,'Enter data here!'!$C$136:$CN$140,4,FALSE)),"",IF('Enter data here!'!$CP$137=0,"",IF(HLOOKUP($A55,'Enter data here!'!$C$136:$CN$140,4,FALSE)=0,"",(HLOOKUP($A55,'Enter data here!'!$C$136:$CN$140,2,FALSE)))))</f>
        <v/>
      </c>
      <c r="BU55" s="53" t="str">
        <f>IF(ISERROR(HLOOKUP($A55,'Enter data here!'!$C$136:$CN$140,4,FALSE)),"",IF('Enter data here!'!$CP$137=0,"",IF(HLOOKUP($A55,'Enter data here!'!$C$136:$CN$140,4,FALSE)=0,"",(HLOOKUP($A55,'Enter data here!'!$C$136:$CN$140,4,FALSE)))))</f>
        <v/>
      </c>
      <c r="BV55" s="53" t="str">
        <f>IF(ISERROR(HLOOKUP($A55,'Enter data here!'!$C$141:$CN$145,4,FALSE)),"",IF('Enter data here!'!$CP$142=0,"",IF(HLOOKUP($A55,'Enter data here!'!$C$141:$CN$145,4,FALSE)=0,"",(HLOOKUP($A55,'Enter data here!'!$C$141:$CN$145,5,FALSE)))))</f>
        <v/>
      </c>
      <c r="BW55" s="53" t="str">
        <f>IF(ISERROR(HLOOKUP($A55,'Enter data here!'!$C$141:$CN$145,4,FALSE)),"",IF('Enter data here!'!$CP$142=0,"",IF(HLOOKUP($A55,'Enter data here!'!$C$141:$CN$145,4,FALSE)=0,"",(HLOOKUP($A55,'Enter data here!'!$C$141:$CN$145,2,FALSE)))))</f>
        <v/>
      </c>
      <c r="BX55" s="53" t="str">
        <f>IF(ISERROR(HLOOKUP($A55,'Enter data here!'!$C$141:$CN$145,4,FALSE)),"",IF('Enter data here!'!$CP$142=0,"",IF(HLOOKUP($A55,'Enter data here!'!$C$141:$CN$145,4,FALSE)=0,"",(HLOOKUP($A55,'Enter data here!'!$C$141:$CN$145,4,FALSE)))))</f>
        <v/>
      </c>
      <c r="BY55" s="53" t="str">
        <f>IF(ISERROR(HLOOKUP($A55,'Enter data here!'!$C$146:$CN$150,4,FALSE)),"",IF('Enter data here!'!$CP$147=0,"",IF(HLOOKUP($A55,'Enter data here!'!$C$146:$CN$150,4,FALSE)=0,"",(HLOOKUP($A55,'Enter data here!'!$C$146:$CN$150,5,FALSE)))))</f>
        <v/>
      </c>
      <c r="BZ55" s="53" t="str">
        <f>IF(ISERROR(HLOOKUP($A55,'Enter data here!'!$C$146:$CN$150,4,FALSE)),"",IF('Enter data here!'!$CP$147=0,"",IF(HLOOKUP($A55,'Enter data here!'!$C$146:$CN$150,4,FALSE)=0,"",(HLOOKUP($A55,'Enter data here!'!$C$146:$CN$150,2,FALSE)))))</f>
        <v/>
      </c>
      <c r="CA55" s="53" t="str">
        <f>IF(ISERROR(HLOOKUP($A55,'Enter data here!'!$C$146:$CN$150,4,FALSE)),"",IF('Enter data here!'!$CP$147=0,"",IF(HLOOKUP($A55,'Enter data here!'!$C$146:$CN$150,4,FALSE)=0,"",(HLOOKUP($A55,'Enter data here!'!$C$146:$CN$150,4,FALSE)))))</f>
        <v/>
      </c>
      <c r="CB55" s="53" t="str">
        <f>IF(ISERROR(HLOOKUP($A55,'Enter data here!'!$C$151:$CN$155,4,FALSE)),"",IF('Enter data here!'!$CP$152=0,"",IF(HLOOKUP($A55,'Enter data here!'!$C$151:$CN$155,4,FALSE)=0,"",(HLOOKUP($A55,'Enter data here!'!$C$151:$CN$155,5,FALSE)))))</f>
        <v/>
      </c>
      <c r="CC55" s="53" t="str">
        <f>IF(ISERROR(HLOOKUP($A55,'Enter data here!'!$C$151:$CN$155,4,FALSE)),"",IF('Enter data here!'!$CP$152=0,"",IF(HLOOKUP($A55,'Enter data here!'!$C$151:$CN$155,4,FALSE)=0,"",(HLOOKUP($A55,'Enter data here!'!$C$151:$CN$155,2,FALSE)))))</f>
        <v/>
      </c>
      <c r="CD55" s="53" t="str">
        <f>IF(ISERROR(HLOOKUP($A55,'Enter data here!'!$C$151:$CN$155,4,FALSE)),"",IF('Enter data here!'!$CP$152=0,"",IF(HLOOKUP($A55,'Enter data here!'!$C$151:$CN$155,4,FALSE)=0,"",(HLOOKUP($A55,'Enter data here!'!$C$151:$CN$155,4,FALSE)))))</f>
        <v/>
      </c>
      <c r="CE55" s="53" t="str">
        <f>IF(ISERROR(HLOOKUP($A55,'Enter data here!'!$C$156:$CN$160,4,FALSE)),"",IF('Enter data here!'!$CP$157=0,"",IF(HLOOKUP($A55,'Enter data here!'!$C$156:$CN$160,4,FALSE)=0,"",(HLOOKUP($A55,'Enter data here!'!$C$156:$CN$160,5,FALSE)))))</f>
        <v/>
      </c>
      <c r="CF55" s="53" t="str">
        <f>IF(ISERROR(HLOOKUP($A55,'Enter data here!'!$C$156:$CN$160,4,FALSE)),"",IF('Enter data here!'!$CP$157=0,"",IF(HLOOKUP($A55,'Enter data here!'!$C$156:$CN$160,4,FALSE)=0,"",(HLOOKUP($A55,'Enter data here!'!$C$156:$CN$160,2,FALSE)))))</f>
        <v/>
      </c>
      <c r="CG55" s="53" t="str">
        <f>IF(ISERROR(HLOOKUP($A55,'Enter data here!'!$C$156:$CN$160,4,FALSE)),"",IF('Enter data here!'!$CP$157=0,"",IF(HLOOKUP($A55,'Enter data here!'!$C$156:$CN$160,4,FALSE)=0,"",(HLOOKUP($A55,'Enter data here!'!$C$156:$CN$160,4,FALSE)))))</f>
        <v/>
      </c>
      <c r="CH55" s="53" t="str">
        <f>IF(ISERROR(HLOOKUP($A55,'Enter data here!'!$C$161:$CN$165,4,FALSE)),"",IF('Enter data here!'!$CP$162=0,"",IF(HLOOKUP($A55,'Enter data here!'!$C$161:$CN$165,4,FALSE)=0,"",(HLOOKUP($A55,'Enter data here!'!$C$161:$CN$165,5,FALSE)))))</f>
        <v/>
      </c>
      <c r="CI55" s="53" t="str">
        <f>IF(ISERROR(HLOOKUP($A55,'Enter data here!'!$C$161:$CN$165,4,FALSE)),"",IF('Enter data here!'!$CP$162=0,"",IF(HLOOKUP($A55,'Enter data here!'!$C$161:$CN$165,4,FALSE)=0,"",(HLOOKUP($A55,'Enter data here!'!$C$161:$CN$165,2,FALSE)))))</f>
        <v/>
      </c>
      <c r="CJ55" s="53" t="str">
        <f>IF(ISERROR(HLOOKUP($A55,'Enter data here!'!$C$161:$CN$165,4,FALSE)),"",IF('Enter data here!'!$CP$162=0,"",IF(HLOOKUP($A55,'Enter data here!'!$C$161:$CN$165,4,FALSE)=0,"",(HLOOKUP($A55,'Enter data here!'!$C$161:$CN$165,4,FALSE)))))</f>
        <v/>
      </c>
      <c r="CK55" s="53" t="str">
        <f>IF(ISERROR(HLOOKUP($A55,'Enter data here!'!$C$166:$CN$170,4,FALSE)),"",IF('Enter data here!'!$CP$167=0,"",IF(HLOOKUP($A55,'Enter data here!'!$C$166:$CN$170,4,FALSE)=0,"",(HLOOKUP($A55,'Enter data here!'!$C$166:$CN$170,5,FALSE)))))</f>
        <v/>
      </c>
      <c r="CL55" s="53" t="str">
        <f>IF(ISERROR(HLOOKUP($A55,'Enter data here!'!$C$166:$CN$170,4,FALSE)),"",IF('Enter data here!'!$CP$167=0,"",IF(HLOOKUP($A55,'Enter data here!'!$C$166:$CN$170,4,FALSE)=0,"",(HLOOKUP($A55,'Enter data here!'!$C$166:$CN$170,2,FALSE)))))</f>
        <v/>
      </c>
      <c r="CM55" s="53" t="str">
        <f>IF(ISERROR(HLOOKUP($A55,'Enter data here!'!$C$166:$CN$170,4,FALSE)),"",IF('Enter data here!'!$CP$167=0,"",IF(HLOOKUP($A55,'Enter data here!'!$C$166:$CN$170,4,FALSE)=0,"",(HLOOKUP($A55,'Enter data here!'!$C$166:$CN$170,4,FALSE)))))</f>
        <v/>
      </c>
      <c r="CN55" s="53" t="str">
        <f>IF(ISERROR(HLOOKUP($A55,'Enter data here!'!$C$171:$CN$175,4,FALSE)),"",IF('Enter data here!'!$CP$172=0,"",IF(HLOOKUP($A55,'Enter data here!'!$C$171:$CN$175,4,FALSE)=0,"",(HLOOKUP($A55,'Enter data here!'!$C$171:$CN$175,5,FALSE)))))</f>
        <v/>
      </c>
      <c r="CO55" s="53" t="str">
        <f>IF(ISERROR(HLOOKUP($A55,'Enter data here!'!$C$171:$CN$175,4,FALSE)),"",IF('Enter data here!'!$CP$172=0,"",IF(HLOOKUP($A55,'Enter data here!'!$C$171:$CN$175,4,FALSE)=0,"",(HLOOKUP($A55,'Enter data here!'!$C$171:$CN$175,2,FALSE)))))</f>
        <v/>
      </c>
      <c r="CP55" s="53" t="str">
        <f>IF(ISERROR(HLOOKUP($A55,'Enter data here!'!$C$171:$CN$175,4,FALSE)),"",IF('Enter data here!'!$CP$172=0,"",IF(HLOOKUP($A55,'Enter data here!'!$C$171:$CN$175,4,FALSE)=0,"",(HLOOKUP($A55,'Enter data here!'!$C$171:$CN$175,4,FALSE)))))</f>
        <v/>
      </c>
      <c r="CQ55" s="53" t="str">
        <f>IF(ISERROR(HLOOKUP($A55,'Enter data here!'!$C$176:$CN$180,4,FALSE)),"",IF('Enter data here!'!$CP$177=0,"",IF(HLOOKUP($A55,'Enter data here!'!$C$176:$CN$180,4,FALSE)=0,"",(HLOOKUP($A55,'Enter data here!'!$C$176:$CN$180,5,FALSE)))))</f>
        <v/>
      </c>
      <c r="CR55" s="53" t="str">
        <f>IF(ISERROR(HLOOKUP($A55,'Enter data here!'!$C$176:$CN$180,4,FALSE)),"",IF('Enter data here!'!$CP$177=0,"",IF(HLOOKUP($A55,'Enter data here!'!$C$176:$CN$180,4,FALSE)=0,"",(HLOOKUP($A55,'Enter data here!'!$C$176:$CN$180,2,FALSE)))))</f>
        <v/>
      </c>
      <c r="CS55" s="53" t="str">
        <f>IF(ISERROR(HLOOKUP($A55,'Enter data here!'!$C$176:$CN$180,4,FALSE)),"",IF('Enter data here!'!$CP$177=0,"",IF(HLOOKUP($A55,'Enter data here!'!$C$176:$CN$180,4,FALSE)=0,"",(HLOOKUP($A55,'Enter data here!'!$C$176:$CN$180,4,FALSE)))))</f>
        <v/>
      </c>
      <c r="CT55" s="53" t="str">
        <f>IF(ISERROR(HLOOKUP($A55,'Enter data here!'!$C$181:$CN$185,4,FALSE)),"",IF('Enter data here!'!$CP$182=0,"",IF(HLOOKUP($A55,'Enter data here!'!$C$181:$CN$185,4,FALSE)=0,"",(HLOOKUP($A55,'Enter data here!'!$C$181:$CN$185,5,FALSE)))))</f>
        <v/>
      </c>
      <c r="CU55" s="53" t="str">
        <f>IF(ISERROR(HLOOKUP($A55,'Enter data here!'!$C$181:$CN$185,4,FALSE)),"",IF('Enter data here!'!$CP$182=0,"",IF(HLOOKUP($A55,'Enter data here!'!$C$181:$CN$185,4,FALSE)=0,"",(HLOOKUP($A55,'Enter data here!'!$C$181:$CN$185,2,FALSE)))))</f>
        <v/>
      </c>
      <c r="CV55" s="53" t="str">
        <f>IF(ISERROR(HLOOKUP($A55,'Enter data here!'!$C$181:$CN$185,4,FALSE)),"",IF('Enter data here!'!$CP$182=0,"",IF(HLOOKUP($A55,'Enter data here!'!$C$181:$CN$185,4,FALSE)=0,"",(HLOOKUP($A55,'Enter data here!'!$C$181:$CN$185,4,FALSE)))))</f>
        <v/>
      </c>
      <c r="CW55" s="53" t="str">
        <f>IF(ISERROR(HLOOKUP($A55,'Enter data here!'!$C$186:$CN$190,4,FALSE)),"",IF('Enter data here!'!$CP$187=0,"",IF(HLOOKUP($A55,'Enter data here!'!$C$186:$CN$190,4,FALSE)=0,"",(HLOOKUP($A55,'Enter data here!'!$C$186:$CN$190,5,FALSE)))))</f>
        <v/>
      </c>
      <c r="CX55" s="53" t="str">
        <f>IF(ISERROR(HLOOKUP($A55,'Enter data here!'!$C$186:$CN$190,4,FALSE)),"",IF('Enter data here!'!$CP$187=0,"",IF(HLOOKUP($A55,'Enter data here!'!$C$186:$CN$190,4,FALSE)=0,"",(HLOOKUP($A55,'Enter data here!'!$C$186:$CN$190,2,FALSE)))))</f>
        <v/>
      </c>
      <c r="CY55" s="53" t="str">
        <f>IF(ISERROR(HLOOKUP($A55,'Enter data here!'!$C$186:$CN$190,4,FALSE)),"",IF('Enter data here!'!$CP$187=0,"",IF(HLOOKUP($A55,'Enter data here!'!$C$186:$CN$190,4,FALSE)=0,"",(HLOOKUP($A55,'Enter data here!'!$C$186:$CN$190,4,FALSE)))))</f>
        <v/>
      </c>
      <c r="CZ55" s="53" t="str">
        <f>IF(ISERROR(HLOOKUP($A55,'Enter data here!'!$C$191:$CN$195,4,FALSE)),"",IF('Enter data here!'!$CP$192=0,"",IF(HLOOKUP($A55,'Enter data here!'!$C$191:$CN$195,4,FALSE)=0,"",(HLOOKUP($A55,'Enter data here!'!$C$191:$CN$195,5,FALSE)))))</f>
        <v/>
      </c>
      <c r="DA55" s="53" t="str">
        <f>IF(ISERROR(HLOOKUP($A55,'Enter data here!'!$C$191:$CN$195,4,FALSE)),"",IF('Enter data here!'!$CP$192=0,"",IF(HLOOKUP($A55,'Enter data here!'!$C$191:$CN$195,4,FALSE)=0,"",(HLOOKUP($A55,'Enter data here!'!$C$191:$CN$195,2,FALSE)))))</f>
        <v/>
      </c>
      <c r="DB55" s="53" t="str">
        <f>IF(ISERROR(HLOOKUP($A55,'Enter data here!'!$C$191:$CN$195,4,FALSE)),"",IF('Enter data here!'!$CP$192=0,"",IF(HLOOKUP($A55,'Enter data here!'!$C$191:$CN$195,4,FALSE)=0,"",(HLOOKUP($A55,'Enter data here!'!$C$191:$CN$195,4,FALSE)))))</f>
        <v/>
      </c>
      <c r="DC55" s="53" t="str">
        <f>IF(ISERROR(HLOOKUP($A55,'Enter data here!'!$C$196:$CN$200,4,FALSE)),"",IF('Enter data here!'!$CP$197=0,"",IF(HLOOKUP($A55,'Enter data here!'!$C$196:$CN$200,4,FALSE)=0,"",(HLOOKUP($A55,'Enter data here!'!$C$196:$CN$200,5,FALSE)))))</f>
        <v/>
      </c>
      <c r="DD55" s="53" t="str">
        <f>IF(ISERROR(HLOOKUP($A55,'Enter data here!'!$C$196:$CN$200,4,FALSE)),"",IF('Enter data here!'!$CP$197=0,"",IF(HLOOKUP($A55,'Enter data here!'!$C$196:$CN$200,4,FALSE)=0,"",(HLOOKUP($A55,'Enter data here!'!$C$196:$CN$200,2,FALSE)))))</f>
        <v/>
      </c>
      <c r="DE55" s="53" t="str">
        <f>IF(ISERROR(HLOOKUP($A55,'Enter data here!'!$C$196:$CN$200,4,FALSE)),"",IF('Enter data here!'!$CP$197=0,"",IF(HLOOKUP($A55,'Enter data here!'!$C$196:$CN$200,4,FALSE)=0,"",(HLOOKUP($A55,'Enter data here!'!$C$196:$CN$200,4,FALSE)))))</f>
        <v/>
      </c>
      <c r="DF55" s="53" t="str">
        <f>IF(ISERROR(HLOOKUP($A55,'Enter data here!'!$C$201:$CN$205,4,FALSE)),"",IF('Enter data here!'!$CP$202=0,"",IF(HLOOKUP($A55,'Enter data here!'!$C$201:$CN$205,4,FALSE)=0,"",(HLOOKUP($A55,'Enter data here!'!$C$201:$CN$205,5,FALSE)))))</f>
        <v/>
      </c>
      <c r="DG55" s="53" t="str">
        <f>IF(ISERROR(HLOOKUP($A55,'Enter data here!'!$C$201:$CN$205,4,FALSE)),"",IF('Enter data here!'!$CP$202=0,"",IF(HLOOKUP($A55,'Enter data here!'!$C$201:$CN$205,4,FALSE)=0,"",(HLOOKUP($A55,'Enter data here!'!$C$201:$CN$205,2,FALSE)))))</f>
        <v/>
      </c>
      <c r="DH55" s="53" t="str">
        <f>IF(ISERROR(HLOOKUP($A55,'Enter data here!'!$C$201:$CN$205,4,FALSE)),"",IF('Enter data here!'!$CP$202=0,"",IF(HLOOKUP($A55,'Enter data here!'!$C$201:$CN$205,4,FALSE)=0,"",(HLOOKUP($A55,'Enter data here!'!$C$201:$CN$205,4,FALSE)))))</f>
        <v/>
      </c>
      <c r="DI55" s="53" t="str">
        <f>IF(ISERROR(HLOOKUP($A55,'Enter data here!'!$C$206:$CN$210,4,FALSE)),"",IF('Enter data here!'!$CP$207=0,"",IF(HLOOKUP($A55,'Enter data here!'!$C$206:$CN$210,4,FALSE)=0,"",(HLOOKUP($A55,'Enter data here!'!$C$206:$CN$210,5,FALSE)))))</f>
        <v/>
      </c>
      <c r="DJ55" s="53" t="str">
        <f>IF(ISERROR(HLOOKUP($A55,'Enter data here!'!$C$206:$CN$210,4,FALSE)),"",IF('Enter data here!'!$CP$207=0,"",IF(HLOOKUP($A55,'Enter data here!'!$C$206:$CN$210,4,FALSE)=0,"",(HLOOKUP($A55,'Enter data here!'!$C$206:$CN$210,2,FALSE)))))</f>
        <v/>
      </c>
      <c r="DK55" s="53" t="str">
        <f>IF(ISERROR(HLOOKUP($A55,'Enter data here!'!$C$206:$CN$210,4,FALSE)),"",IF('Enter data here!'!$CP$207=0,"",IF(HLOOKUP($A55,'Enter data here!'!$C$206:$CN$210,4,FALSE)=0,"",(HLOOKUP($A55,'Enter data here!'!$C$206:$CN$210,4,FALSE)))))</f>
        <v/>
      </c>
      <c r="DL55" s="53" t="str">
        <f>IF(ISERROR(HLOOKUP($A55,'Enter data here!'!$C$211:$CN$215,4,FALSE)),"",IF('Enter data here!'!$CP$212=0,"",IF(HLOOKUP($A55,'Enter data here!'!$C$211:$CN$215,4,FALSE)=0,"",(HLOOKUP($A55,'Enter data here!'!$C$211:$CN$215,5,FALSE)))))</f>
        <v/>
      </c>
      <c r="DM55" s="53" t="str">
        <f>IF(ISERROR(HLOOKUP($A55,'Enter data here!'!$C$211:$CN$215,4,FALSE)),"",IF('Enter data here!'!$CP$212=0,"",IF(HLOOKUP($A55,'Enter data here!'!$C$211:$CN$215,4,FALSE)=0,"",(HLOOKUP($A55,'Enter data here!'!$C$211:$CN$215,2,FALSE)))))</f>
        <v/>
      </c>
      <c r="DN55" s="53" t="str">
        <f>IF(ISERROR(HLOOKUP($A55,'Enter data here!'!$C$211:$CN$215,4,FALSE)),"",IF('Enter data here!'!$CP$212=0,"",IF(HLOOKUP($A55,'Enter data here!'!$C$211:$CN$215,4,FALSE)=0,"",(HLOOKUP($A55,'Enter data here!'!$C$211:$CN$215,4,FALSE)))))</f>
        <v/>
      </c>
      <c r="DO55" s="53" t="str">
        <f>IF(ISERROR(HLOOKUP($A55,'Enter data here!'!$C$216:$CN$220,4,FALSE)),"",IF('Enter data here!'!$CP$217=0,"",IF(HLOOKUP($A55,'Enter data here!'!$C$216:$CN$220,4,FALSE)=0,"",(HLOOKUP($A55,'Enter data here!'!$C$216:$CN$220,5,FALSE)))))</f>
        <v/>
      </c>
      <c r="DP55" s="53" t="str">
        <f>IF(ISERROR(HLOOKUP($A55,'Enter data here!'!$C$216:$CN$220,4,FALSE)),"",IF('Enter data here!'!$CP$217=0,"",IF(HLOOKUP($A55,'Enter data here!'!$C$216:$CN$220,4,FALSE)=0,"",(HLOOKUP($A55,'Enter data here!'!$C$216:$CN$220,2,FALSE)))))</f>
        <v/>
      </c>
      <c r="DQ55" s="53" t="str">
        <f>IF(ISERROR(HLOOKUP($A55,'Enter data here!'!$C$216:$CN$220,4,FALSE)),"",IF('Enter data here!'!$CP$217=0,"",IF(HLOOKUP($A55,'Enter data here!'!$C$216:$CN$220,4,FALSE)=0,"",(HLOOKUP($A55,'Enter data here!'!$C$216:$CN$220,4,FALSE)))))</f>
        <v/>
      </c>
      <c r="DR55" s="53" t="str">
        <f>IF(ISERROR(HLOOKUP($A55,'Enter data here!'!$C$221:$CN$225,4,FALSE)),"",IF('Enter data here!'!$CP$222=0,"",IF(HLOOKUP($A55,'Enter data here!'!$C$221:$CN$225,4,FALSE)=0,"",(HLOOKUP($A55,'Enter data here!'!$C$221:$CN$225,5,FALSE)))))</f>
        <v/>
      </c>
      <c r="DS55" s="53" t="str">
        <f>IF(ISERROR(HLOOKUP($A55,'Enter data here!'!$C$221:$CN$225,4,FALSE)),"",IF('Enter data here!'!$CP$222=0,"",IF(HLOOKUP($A55,'Enter data here!'!$C$221:$CN$225,4,FALSE)=0,"",(HLOOKUP($A55,'Enter data here!'!$C$221:$CN$225,2,FALSE)))))</f>
        <v/>
      </c>
      <c r="DT55" s="53" t="str">
        <f>IF(ISERROR(HLOOKUP($A55,'Enter data here!'!$C$221:$CN$225,4,FALSE)),"",IF('Enter data here!'!$CP$222=0,"",IF(HLOOKUP($A55,'Enter data here!'!$C$221:$CN$225,4,FALSE)=0,"",(HLOOKUP($A55,'Enter data here!'!$C$221:$CN$225,4,FALSE)))))</f>
        <v/>
      </c>
    </row>
    <row r="56" spans="1:124">
      <c r="A56" s="13">
        <v>47</v>
      </c>
      <c r="B56" s="43" t="str">
        <f>IF(ISERROR(HLOOKUP($A56,'Enter data here!'!$C$21:$CN$25,4,FALSE)),"",IF('Enter data here!'!$CP$22=0,"",IF(HLOOKUP($A56,'Enter data here!'!$C$21:$CN$25,4,FALSE)=0,"",(HLOOKUP($A56,'Enter data here!'!$C$21:$CN$25,5,FALSE)))))</f>
        <v/>
      </c>
      <c r="C56" s="43" t="str">
        <f>IF(ISERROR(HLOOKUP($A56,'Enter data here!'!$C$21:$CN$25,4,FALSE)),"",IF('Enter data here!'!$CP$22=0,"",IF(HLOOKUP($A56,'Enter data here!'!$C$21:$CN$25,4,FALSE)=0,"",(HLOOKUP($A56,'Enter data here!'!$C$21:$CN$25,2,FALSE)))))</f>
        <v/>
      </c>
      <c r="D56" s="43" t="str">
        <f>IF(ISERROR(HLOOKUP($A56,'Enter data here!'!$C$21:$CN$25,4,FALSE)),"",IF('Enter data here!'!$CP$22=0,"",IF(HLOOKUP($A56,'Enter data here!'!$C$21:$CN$25,4,FALSE)=0,"",(HLOOKUP($A56,'Enter data here!'!$C$21:$CN$25,4,FALSE)))))</f>
        <v/>
      </c>
      <c r="E56" s="43" t="str">
        <f ca="1">IF(ISERROR(HLOOKUP($A56,'Enter data here!'!$C$26:$CN$30,4,FALSE)),"",IF('Enter data here!'!$CP$27=0,"",IF(HLOOKUP($A56,'Enter data here!'!$C$26:$CN$30,4,FALSE)=0,"",(HLOOKUP($A56,'Enter data here!'!$C$26:$CN$30,5,FALSE)))))</f>
        <v>Paul Garnett</v>
      </c>
      <c r="F56" s="43" t="str">
        <f ca="1">IF(ISERROR(HLOOKUP($A56,'Enter data here!'!$C$26:$CN$30,4,FALSE)),"",IF('Enter data here!'!$CP$27=0,"",IF(HLOOKUP($A56,'Enter data here!'!$C$26:$CN$30,4,FALSE)=0,"",(HLOOKUP($A56,'Enter data here!'!$C$26:$CN$30,2,FALSE)))))</f>
        <v>dnf</v>
      </c>
      <c r="G56" s="43">
        <f ca="1">IF(ISERROR(HLOOKUP($A56,'Enter data here!'!$C$26:$CN$30,4,FALSE)),"",IF('Enter data here!'!$CP$27=0,"",IF(HLOOKUP($A56,'Enter data here!'!$C$26:$CN$30,4,FALSE)=0,"",(HLOOKUP($A56,'Enter data here!'!$C$26:$CN$30,4,FALSE)))))</f>
        <v>8.0423816717958041E-13</v>
      </c>
      <c r="H56" s="43" t="str">
        <f ca="1">IF(ISERROR(HLOOKUP($A56,'Enter data here!'!$C$31:$CN$35,4,FALSE)),"",IF('Enter data here!'!$CP$32=0,"",IF(HLOOKUP($A56,'Enter data here!'!$C$31:$CN$35,4,FALSE)=0,"",(HLOOKUP($A56,'Enter data here!'!$C$31:$CN$35,5,FALSE)))))</f>
        <v>Tony Robertson</v>
      </c>
      <c r="I56" s="43" t="str">
        <f ca="1">IF(ISERROR(HLOOKUP($A56,'Enter data here!'!$C$31:$CN$35,4,FALSE)),"",IF('Enter data here!'!$CP$32=0,"",IF(HLOOKUP($A56,'Enter data here!'!$C$31:$CN$35,4,FALSE)=0,"",(HLOOKUP($A56,'Enter data here!'!$C$31:$CN$35,2,FALSE)))))</f>
        <v>dnf</v>
      </c>
      <c r="J56" s="43">
        <f ca="1">IF(ISERROR(HLOOKUP($A56,'Enter data here!'!$C$31:$CN$35,4,FALSE)),"",IF('Enter data here!'!$CP$32=0,"",IF(HLOOKUP($A56,'Enter data here!'!$C$31:$CN$35,4,FALSE)=0,"",(HLOOKUP($A56,'Enter data here!'!$C$31:$CN$35,4,FALSE)))))</f>
        <v>2.5349995087390839E-13</v>
      </c>
      <c r="K56" s="43" t="str">
        <f ca="1">IF(ISERROR(HLOOKUP($A56,'Enter data here!'!$C$36:$CN$40,4,FALSE)),"",IF('Enter data here!'!$CP$37=0,"",IF(HLOOKUP($A56,'Enter data here!'!$C$36:$CN$40,4,FALSE)=0,"",(HLOOKUP($A56,'Enter data here!'!$C$36:$CN$40,5,FALSE)))))</f>
        <v>Mick Walsh</v>
      </c>
      <c r="L56" s="43" t="str">
        <f ca="1">IF(ISERROR(HLOOKUP($A56,'Enter data here!'!$C$36:$CN$40,4,FALSE)),"",IF('Enter data here!'!$CP$37=0,"",IF(HLOOKUP($A56,'Enter data here!'!$C$36:$CN$40,4,FALSE)=0,"",(HLOOKUP($A56,'Enter data here!'!$C$36:$CN$40,2,FALSE)))))</f>
        <v>dnf</v>
      </c>
      <c r="M56" s="43">
        <f ca="1">IF(ISERROR(HLOOKUP($A56,'Enter data here!'!$C$36:$CN$40,4,FALSE)),"",IF('Enter data here!'!$CP$37=0,"",IF(HLOOKUP($A56,'Enter data here!'!$C$36:$CN$40,4,FALSE)=0,"",(HLOOKUP($A56,'Enter data here!'!$C$36:$CN$40,4,FALSE)))))</f>
        <v>2.070933974090634E-13</v>
      </c>
      <c r="N56" s="43" t="str">
        <f ca="1">IF(ISERROR(HLOOKUP($A56,'Enter data here!'!$C$41:$CN$45,4,FALSE)),"",IF('Enter data here!'!$CP$42=0,"",IF(HLOOKUP($A56,'Enter data here!'!$C$41:$CN$45,4,FALSE)=0,"",(HLOOKUP($A56,'Enter data here!'!$C$41:$CN$45,5,FALSE)))))</f>
        <v>Tony Robertson</v>
      </c>
      <c r="O56" s="43" t="str">
        <f ca="1">IF(ISERROR(HLOOKUP($A56,'Enter data here!'!$C$41:$CN$45,4,FALSE)),"",IF('Enter data here!'!$CP$42=0,"",IF(HLOOKUP($A56,'Enter data here!'!$C$41:$CN$45,4,FALSE)=0,"",(HLOOKUP($A56,'Enter data here!'!$C$41:$CN$45,2,FALSE)))))</f>
        <v>dnf</v>
      </c>
      <c r="P56" s="43">
        <f ca="1">IF(ISERROR(HLOOKUP($A56,'Enter data here!'!$C$41:$CN$45,4,FALSE)),"",IF('Enter data here!'!$CP$42=0,"",IF(HLOOKUP($A56,'Enter data here!'!$C$41:$CN$45,4,FALSE)=0,"",(HLOOKUP($A56,'Enter data here!'!$C$41:$CN$45,4,FALSE)))))</f>
        <v>4.4420763509065384E-13</v>
      </c>
      <c r="Q56" s="43" t="str">
        <f ca="1">IF(ISERROR(HLOOKUP($A56,'Enter data here!'!$C$46:$CN$50,4,FALSE)),"",IF('Enter data here!'!$CP$47=0,"",IF(HLOOKUP($A56,'Enter data here!'!$C$46:$CN$50,4,FALSE)=0,"",(HLOOKUP($A56,'Enter data here!'!$C$46:$CN$50,5,FALSE)))))</f>
        <v>Paul Garnett</v>
      </c>
      <c r="R56" s="43" t="str">
        <f ca="1">IF(ISERROR(HLOOKUP($A56,'Enter data here!'!$C$46:$CN$50,4,FALSE)),"",IF('Enter data here!'!$CP$47=0,"",IF(HLOOKUP($A56,'Enter data here!'!$C$46:$CN$50,4,FALSE)=0,"",(HLOOKUP($A56,'Enter data here!'!$C$46:$CN$50,2,FALSE)))))</f>
        <v>dnf</v>
      </c>
      <c r="S56" s="43">
        <f ca="1">IF(ISERROR(HLOOKUP($A56,'Enter data here!'!$C$46:$CN$50,4,FALSE)),"",IF('Enter data here!'!$CP$47=0,"",IF(HLOOKUP($A56,'Enter data here!'!$C$46:$CN$50,4,FALSE)=0,"",(HLOOKUP($A56,'Enter data here!'!$C$46:$CN$50,4,FALSE)))))</f>
        <v>4.0950657188248772E-13</v>
      </c>
      <c r="T56" s="43" t="str">
        <f ca="1">IF(ISERROR(HLOOKUP($A56,'Enter data here!'!$C$51:$CN$55,4,FALSE)),"",IF('Enter data here!'!$CP$52=0,"",IF(HLOOKUP($A56,'Enter data here!'!$C$51:$CN$55,4,FALSE)=0,"",(HLOOKUP($A56,'Enter data here!'!$C$51:$CN$55,5,FALSE)))))</f>
        <v>Rick Ruijsink</v>
      </c>
      <c r="U56" s="43" t="str">
        <f ca="1">IF(ISERROR(HLOOKUP($A56,'Enter data here!'!$C$51:$CN$55,4,FALSE)),"",IF('Enter data here!'!$CP$52=0,"",IF(HLOOKUP($A56,'Enter data here!'!$C$51:$CN$55,4,FALSE)=0,"",(HLOOKUP($A56,'Enter data here!'!$C$51:$CN$55,2,FALSE)))))</f>
        <v>dnf</v>
      </c>
      <c r="V56" s="43">
        <f ca="1">IF(ISERROR(HLOOKUP($A56,'Enter data here!'!$C$51:$CN$55,4,FALSE)),"",IF('Enter data here!'!$CP$52=0,"",IF(HLOOKUP($A56,'Enter data here!'!$C$51:$CN$55,4,FALSE)=0,"",(HLOOKUP($A56,'Enter data here!'!$C$51:$CN$55,4,FALSE)))))</f>
        <v>4.4470289523514818E-13</v>
      </c>
      <c r="W56" s="43" t="str">
        <f ca="1">IF(ISERROR(HLOOKUP($A56,'Enter data here!'!$C$56:$CN$60,4,FALSE)),"",IF('Enter data here!'!$CP$57=0,"",IF(HLOOKUP($A56,'Enter data here!'!$C$56:$CN$60,4,FALSE)=0,"",(HLOOKUP($A56,'Enter data here!'!$C$56:$CN$60,5,FALSE)))))</f>
        <v>Robert Hermans</v>
      </c>
      <c r="X56" s="43" t="str">
        <f ca="1">IF(ISERROR(HLOOKUP($A56,'Enter data here!'!$C$56:$CN$60,4,FALSE)),"",IF('Enter data here!'!$CP$57=0,"",IF(HLOOKUP($A56,'Enter data here!'!$C$56:$CN$60,4,FALSE)=0,"",(HLOOKUP($A56,'Enter data here!'!$C$56:$CN$60,2,FALSE)))))</f>
        <v>dnf</v>
      </c>
      <c r="Y56" s="43">
        <f ca="1">IF(ISERROR(HLOOKUP($A56,'Enter data here!'!$C$56:$CN$60,4,FALSE)),"",IF('Enter data here!'!$CP$57=0,"",IF(HLOOKUP($A56,'Enter data here!'!$C$56:$CN$60,4,FALSE)=0,"",(HLOOKUP($A56,'Enter data here!'!$C$56:$CN$60,4,FALSE)))))</f>
        <v>5.1949783345361684E-13</v>
      </c>
      <c r="Z56" s="43" t="str">
        <f>IF(ISERROR(HLOOKUP($A56,'Enter data here!'!$C$61:$CN$65,4,FALSE)),"",IF('Enter data here!'!$CP$62=0,"",IF(HLOOKUP($A56,'Enter data here!'!$C$61:$CN$65,4,FALSE)=0,"",(HLOOKUP($A56,'Enter data here!'!$C$61:$CN$65,5,FALSE)))))</f>
        <v/>
      </c>
      <c r="AA56" s="43" t="str">
        <f>IF(ISERROR(HLOOKUP($A56,'Enter data here!'!$C$61:$CN$65,4,FALSE)),"",IF('Enter data here!'!$CP$62=0,"",IF(HLOOKUP($A56,'Enter data here!'!$C$61:$CN$65,4,FALSE)=0,"",(HLOOKUP($A56,'Enter data here!'!$C$61:$CN$65,2,FALSE)))))</f>
        <v/>
      </c>
      <c r="AB56" s="43" t="str">
        <f>IF(ISERROR(HLOOKUP($A56,'Enter data here!'!$C$61:$CN$65,4,FALSE)),"",IF('Enter data here!'!$CP$62=0,"",IF(HLOOKUP($A56,'Enter data here!'!$C$61:$CN$65,4,FALSE)=0,"",(HLOOKUP($A56,'Enter data here!'!$C$61:$CN$65,4,FALSE)))))</f>
        <v/>
      </c>
      <c r="AC56" s="43" t="str">
        <f>IF(ISERROR(HLOOKUP($A56,'Enter data here!'!$C$66:$CN$70,4,FALSE)),"",IF('Enter data here!'!$CP$67=0,"",IF(HLOOKUP($A56,'Enter data here!'!$C$66:$CN$70,4,FALSE)=0,"",(HLOOKUP($A56,'Enter data here!'!$C$66:$CN$70,5,FALSE)))))</f>
        <v/>
      </c>
      <c r="AD56" s="43" t="str">
        <f>IF(ISERROR(HLOOKUP($A56,'Enter data here!'!$C$66:$CN$70,4,FALSE)),"",IF('Enter data here!'!$CP$67=0,"",IF(HLOOKUP($A56,'Enter data here!'!$C$66:$CN$70,4,FALSE)=0,"",(HLOOKUP($A56,'Enter data here!'!$C$66:$CN$70,2,FALSE)))))</f>
        <v/>
      </c>
      <c r="AE56" s="43" t="str">
        <f>IF(ISERROR(HLOOKUP($A56,'Enter data here!'!$C$66:$CN$70,4,FALSE)),"",IF('Enter data here!'!$CP$67=0,"",IF(HLOOKUP($A56,'Enter data here!'!$C$66:$CN$70,4,FALSE)=0,"",(HLOOKUP($A56,'Enter data here!'!$C$66:$CN$70,4,FALSE)))))</f>
        <v/>
      </c>
      <c r="AF56" s="43" t="str">
        <f>IF(ISERROR(HLOOKUP($A56,'Enter data here!'!$C$71:$CN$75,4,FALSE)),"",IF('Enter data here!'!$CP$72=0,"",IF(HLOOKUP($A56,'Enter data here!'!$C$71:$CN$75,4,FALSE)=0,"",(HLOOKUP($A56,'Enter data here!'!$C$71:$CN$75,5,FALSE)))))</f>
        <v/>
      </c>
      <c r="AG56" s="43" t="str">
        <f>IF(ISERROR(HLOOKUP($A56,'Enter data here!'!$C$71:$CN$75,4,FALSE)),"",IF('Enter data here!'!$CP$72=0,"",IF(HLOOKUP($A56,'Enter data here!'!$C$71:$CN$75,4,FALSE)=0,"",(HLOOKUP($A56,'Enter data here!'!$C$71:$CN$75,2,FALSE)))))</f>
        <v/>
      </c>
      <c r="AH56" s="43" t="str">
        <f>IF(ISERROR(HLOOKUP($A56,'Enter data here!'!$C$71:$CN$75,4,FALSE)),"",IF('Enter data here!'!$CP$72=0,"",IF(HLOOKUP($A56,'Enter data here!'!$C$71:$CN$75,4,FALSE)=0,"",(HLOOKUP($A56,'Enter data here!'!$C$71:$CN$75,4,FALSE)))))</f>
        <v/>
      </c>
      <c r="AI56" s="43" t="str">
        <f>IF(ISERROR(HLOOKUP($A56,'Enter data here!'!$C$76:$CN$80,4,FALSE)),"",IF('Enter data here!'!$CP$77=0,"",IF(HLOOKUP($A56,'Enter data here!'!$C$76:$CN$80,4,FALSE)=0,"",(HLOOKUP($A56,'Enter data here!'!$C$76:$CN$80,5,FALSE)))))</f>
        <v/>
      </c>
      <c r="AJ56" s="43" t="str">
        <f>IF(ISERROR(HLOOKUP($A56,'Enter data here!'!$C$76:$CN$80,4,FALSE)),"",IF('Enter data here!'!$CP$77=0,"",IF(HLOOKUP($A56,'Enter data here!'!$C$76:$CN$80,4,FALSE)=0,"",(HLOOKUP($A56,'Enter data here!'!$C$76:$CN$80,2,FALSE)))))</f>
        <v/>
      </c>
      <c r="AK56" s="43" t="str">
        <f>IF(ISERROR(HLOOKUP($A56,'Enter data here!'!$C$76:$CN$80,4,FALSE)),"",IF('Enter data here!'!$CP$77=0,"",IF(HLOOKUP($A56,'Enter data here!'!$C$76:$CN$80,4,FALSE)=0,"",(HLOOKUP($A56,'Enter data here!'!$C$76:$CN$80,4,FALSE)))))</f>
        <v/>
      </c>
      <c r="AL56" s="43" t="str">
        <f>IF(ISERROR(HLOOKUP($A56,'Enter data here!'!$C$81:$CN$85,4,FALSE)),"",IF('Enter data here!'!$CP$82=0,"",IF(HLOOKUP($A56,'Enter data here!'!$C$81:$CN$85,4,FALSE)=0,"",(HLOOKUP($A56,'Enter data here!'!$C$81:$CN$85,5,FALSE)))))</f>
        <v/>
      </c>
      <c r="AM56" s="43" t="str">
        <f>IF(ISERROR(HLOOKUP($A56,'Enter data here!'!$C$81:$CN$85,4,FALSE)),"",IF('Enter data here!'!$CP$82=0,"",IF(HLOOKUP($A56,'Enter data here!'!$C$81:$CN$85,4,FALSE)=0,"",(HLOOKUP($A56,'Enter data here!'!$C$81:$CN$85,2,FALSE)))))</f>
        <v/>
      </c>
      <c r="AN56" s="43" t="str">
        <f>IF(ISERROR(HLOOKUP($A56,'Enter data here!'!$C$81:$CN$85,4,FALSE)),"",IF('Enter data here!'!$CP$82=0,"",IF(HLOOKUP($A56,'Enter data here!'!$C$81:$CN$85,4,FALSE)=0,"",(HLOOKUP($A56,'Enter data here!'!$C$81:$CN$85,4,FALSE)))))</f>
        <v/>
      </c>
      <c r="AO56" s="43" t="str">
        <f>IF(ISERROR(HLOOKUP($A56,'Enter data here!'!$C$86:$CN$90,4,FALSE)),"",IF('Enter data here!'!$CP$87=0,"",IF(HLOOKUP($A56,'Enter data here!'!$C$86:$CN$90,4,FALSE)=0,"",(HLOOKUP($A56,'Enter data here!'!$C$86:$CN$90,5,FALSE)))))</f>
        <v/>
      </c>
      <c r="AP56" s="43" t="str">
        <f>IF(ISERROR(HLOOKUP($A56,'Enter data here!'!$C$86:$CN$90,4,FALSE)),"",IF('Enter data here!'!$CP$87=0,"",IF(HLOOKUP($A56,'Enter data here!'!$C$86:$CN$90,4,FALSE)=0,"",(HLOOKUP($A56,'Enter data here!'!$C$86:$CN$90,2,FALSE)))))</f>
        <v/>
      </c>
      <c r="AQ56" s="43" t="str">
        <f>IF(ISERROR(HLOOKUP($A56,'Enter data here!'!$C$86:$CN$90,4,FALSE)),"",IF('Enter data here!'!$CP$87=0,"",IF(HLOOKUP($A56,'Enter data here!'!$C$86:$CN$90,4,FALSE)=0,"",(HLOOKUP($A56,'Enter data here!'!$C$86:$CN$90,4,FALSE)))))</f>
        <v/>
      </c>
      <c r="AR56" s="43" t="str">
        <f>IF(ISERROR(HLOOKUP($A56,'Enter data here!'!$C$91:$CN$95,4,FALSE)),"",IF('Enter data here!'!$CP$92=0,"",IF(HLOOKUP($A56,'Enter data here!'!$C$91:$CN$95,4,FALSE)=0,"",(HLOOKUP($A56,'Enter data here!'!$C$91:$CN$95,5,FALSE)))))</f>
        <v/>
      </c>
      <c r="AS56" s="43" t="str">
        <f>IF(ISERROR(HLOOKUP($A56,'Enter data here!'!$C$91:$CN$95,4,FALSE)),"",IF('Enter data here!'!$CP$92=0,"",IF(HLOOKUP($A56,'Enter data here!'!$C$91:$CN$95,4,FALSE)=0,"",(HLOOKUP($A56,'Enter data here!'!$C$91:$CN$95,2,FALSE)))))</f>
        <v/>
      </c>
      <c r="AT56" s="43" t="str">
        <f>IF(ISERROR(HLOOKUP($A56,'Enter data here!'!$C$91:$CN$95,4,FALSE)),"",IF('Enter data here!'!$CP$92=0,"",IF(HLOOKUP($A56,'Enter data here!'!$C$91:$CN$95,4,FALSE)=0,"",(HLOOKUP($A56,'Enter data here!'!$C$91:$CN$95,4,FALSE)))))</f>
        <v/>
      </c>
      <c r="AU56" s="43" t="str">
        <f>IF(ISERROR(HLOOKUP($A56,'Enter data here!'!$C$96:$CN$100,4,FALSE)),"",IF('Enter data here!'!$CP$97=0,"",IF(HLOOKUP($A56,'Enter data here!'!$C$96:$CN$100,4,FALSE)=0,"",(HLOOKUP($A56,'Enter data here!'!$C$96:$CN$100,5,FALSE)))))</f>
        <v/>
      </c>
      <c r="AV56" s="43" t="str">
        <f>IF(ISERROR(HLOOKUP($A56,'Enter data here!'!$C$96:$CN$100,4,FALSE)),"",IF('Enter data here!'!$CP$97=0,"",IF(HLOOKUP($A56,'Enter data here!'!$C$96:$CN$100,4,FALSE)=0,"",(HLOOKUP($A56,'Enter data here!'!$C$96:$CN$100,2,FALSE)))))</f>
        <v/>
      </c>
      <c r="AW56" s="43" t="str">
        <f>IF(ISERROR(HLOOKUP($A56,'Enter data here!'!$C$96:$CN$100,4,FALSE)),"",IF('Enter data here!'!$CP$97=0,"",IF(HLOOKUP($A56,'Enter data here!'!$C$96:$CN$100,4,FALSE)=0,"",(HLOOKUP($A56,'Enter data here!'!$C$96:$CN$100,4,FALSE)))))</f>
        <v/>
      </c>
      <c r="AX56" s="43" t="str">
        <f>IF(ISERROR(HLOOKUP($A56,'Enter data here!'!$C$101:$CN$105,4,FALSE)),"",IF('Enter data here!'!$CP$102=0,"",IF(HLOOKUP($A56,'Enter data here!'!$C$101:$CN$105,4,FALSE)=0,"",(HLOOKUP($A56,'Enter data here!'!$C$101:$CN$105,5,FALSE)))))</f>
        <v/>
      </c>
      <c r="AY56" s="43" t="str">
        <f>IF(ISERROR(HLOOKUP($A56,'Enter data here!'!$C$101:$CN$105,4,FALSE)),"",IF('Enter data here!'!$CP$102=0,"",IF(HLOOKUP($A56,'Enter data here!'!$C$101:$CN$105,4,FALSE)=0,"",(HLOOKUP($A56,'Enter data here!'!$C$101:$CN$105,2,FALSE)))))</f>
        <v/>
      </c>
      <c r="AZ56" s="43" t="str">
        <f>IF(ISERROR(HLOOKUP($A56,'Enter data here!'!$C$101:$CN$105,4,FALSE)),"",IF('Enter data here!'!$CP$102=0,"",IF(HLOOKUP($A56,'Enter data here!'!$C$101:$CN$105,4,FALSE)=0,"",(HLOOKUP($A56,'Enter data here!'!$C$101:$CN$105,4,FALSE)))))</f>
        <v/>
      </c>
      <c r="BA56" s="43" t="str">
        <f>IF(ISERROR(HLOOKUP($A56,'Enter data here!'!$C$106:$CN$110,4,FALSE)),"",IF('Enter data here!'!$CP$107=0,"",IF(HLOOKUP($A56,'Enter data here!'!$C$106:$CN$110,4,FALSE)=0,"",(HLOOKUP($A56,'Enter data here!'!$C$106:$CN$110,5,FALSE)))))</f>
        <v/>
      </c>
      <c r="BB56" s="43" t="str">
        <f>IF(ISERROR(HLOOKUP($A56,'Enter data here!'!$C$106:$CN$110,4,FALSE)),"",IF('Enter data here!'!$CP$107=0,"",IF(HLOOKUP($A56,'Enter data here!'!$C$106:$CN$110,4,FALSE)=0,"",(HLOOKUP($A56,'Enter data here!'!$C$106:$CN$110,2,FALSE)))))</f>
        <v/>
      </c>
      <c r="BC56" s="43" t="str">
        <f>IF(ISERROR(HLOOKUP($A56,'Enter data here!'!$C$106:$CN$110,4,FALSE)),"",IF('Enter data here!'!$CP$107=0,"",IF(HLOOKUP($A56,'Enter data here!'!$C$106:$CN$110,4,FALSE)=0,"",(HLOOKUP($A56,'Enter data here!'!$C$106:$CN$110,4,FALSE)))))</f>
        <v/>
      </c>
      <c r="BD56" s="43" t="str">
        <f>IF(ISERROR(HLOOKUP($A56,'Enter data here!'!$C$111:$CN$115,4,FALSE)),"",IF('Enter data here!'!$CP$112=0,"",IF(HLOOKUP($A56,'Enter data here!'!$C$111:$CN$115,4,FALSE)=0,"",(HLOOKUP($A56,'Enter data here!'!$C$111:$CN$115,5,FALSE)))))</f>
        <v/>
      </c>
      <c r="BE56" s="43" t="str">
        <f>IF(ISERROR(HLOOKUP($A56,'Enter data here!'!$C$111:$CN$115,4,FALSE)),"",IF('Enter data here!'!$CP$112=0,"",IF(HLOOKUP($A56,'Enter data here!'!$C$111:$CN$115,4,FALSE)=0,"",(HLOOKUP($A56,'Enter data here!'!$C$111:$CN$115,2,FALSE)))))</f>
        <v/>
      </c>
      <c r="BF56" s="43" t="str">
        <f>IF(ISERROR(HLOOKUP($A56,'Enter data here!'!$C$111:$CN$115,4,FALSE)),"",IF('Enter data here!'!$CP$112=0,"",IF(HLOOKUP($A56,'Enter data here!'!$C$111:$CN$115,4,FALSE)=0,"",(HLOOKUP($A56,'Enter data here!'!$C$111:$CN$115,4,FALSE)))))</f>
        <v/>
      </c>
      <c r="BG56" s="43" t="str">
        <f>IF(ISERROR(HLOOKUP($A56,'Enter data here!'!$C$116:$CN$120,4,FALSE)),"",IF('Enter data here!'!$CP$117=0,"",IF(HLOOKUP($A56,'Enter data here!'!$C$116:$CN$120,4,FALSE)=0,"",(HLOOKUP($A56,'Enter data here!'!$C$116:$CN$120,5,FALSE)))))</f>
        <v/>
      </c>
      <c r="BH56" s="53" t="str">
        <f>IF(ISERROR(HLOOKUP($A56,'Enter data here!'!$C$116:$CN$120,4,FALSE)),"",IF('Enter data here!'!$CP$117=0,"",IF(HLOOKUP($A56,'Enter data here!'!$C$116:$CN$120,4,FALSE)=0,"",(HLOOKUP($A56,'Enter data here!'!$C$116:$CN$120,2,FALSE)))))</f>
        <v/>
      </c>
      <c r="BI56" s="53" t="str">
        <f>IF(ISERROR(HLOOKUP($A56,'Enter data here!'!$C$116:$CN$120,4,FALSE)),"",IF('Enter data here!'!$CP$117=0,"",IF(HLOOKUP($A56,'Enter data here!'!$C$116:$CN$120,4,FALSE)=0,"",(HLOOKUP($A56,'Enter data here!'!$C$116:$CN$120,4,FALSE)))))</f>
        <v/>
      </c>
      <c r="BJ56" s="53" t="str">
        <f>IF(ISERROR(HLOOKUP($A56,'Enter data here!'!$C$121:$CN$125,4,FALSE)),"",IF('Enter data here!'!$CP$122=0,"",IF(HLOOKUP($A56,'Enter data here!'!$C$121:$CN$125,4,FALSE)=0,"",(HLOOKUP($A56,'Enter data here!'!$C$121:$CN$125,5,FALSE)))))</f>
        <v/>
      </c>
      <c r="BK56" s="53" t="str">
        <f>IF(ISERROR(HLOOKUP($A56,'Enter data here!'!$C$121:$CN$125,4,FALSE)),"",IF('Enter data here!'!$CP$122=0,"",IF(HLOOKUP($A56,'Enter data here!'!$C$121:$CN$125,4,FALSE)=0,"",(HLOOKUP($A56,'Enter data here!'!$C$121:$CN$125,2,FALSE)))))</f>
        <v/>
      </c>
      <c r="BL56" s="53" t="str">
        <f>IF(ISERROR(HLOOKUP($A56,'Enter data here!'!$C$121:$CN$125,4,FALSE)),"",IF('Enter data here!'!$CP$122=0,"",IF(HLOOKUP($A56,'Enter data here!'!$C$121:$CN$125,4,FALSE)=0,"",(HLOOKUP($A56,'Enter data here!'!$C$121:$CN$125,4,FALSE)))))</f>
        <v/>
      </c>
      <c r="BM56" s="53" t="str">
        <f>IF(ISERROR(HLOOKUP($A56,'Enter data here!'!$C$126:$CN$130,4,FALSE)),"",IF('Enter data here!'!$CP$127=0,"",IF(HLOOKUP($A56,'Enter data here!'!$C$126:$CN$130,4,FALSE)=0,"",(HLOOKUP($A56,'Enter data here!'!$C$126:$CN$130,5,FALSE)))))</f>
        <v/>
      </c>
      <c r="BN56" s="53" t="str">
        <f>IF(ISERROR(HLOOKUP($A56,'Enter data here!'!$C$126:$CN$130,4,FALSE)),"",IF('Enter data here!'!$CP$127=0,"",IF(HLOOKUP($A56,'Enter data here!'!$C$126:$CN$130,4,FALSE)=0,"",(HLOOKUP($A56,'Enter data here!'!$C$126:$CN$130,2,FALSE)))))</f>
        <v/>
      </c>
      <c r="BO56" s="53" t="str">
        <f>IF(ISERROR(HLOOKUP($A56,'Enter data here!'!$C$126:$CN$130,4,FALSE)),"",IF('Enter data here!'!$CP$127=0,"",IF(HLOOKUP($A56,'Enter data here!'!$C$126:$CN$130,4,FALSE)=0,"",(HLOOKUP($A56,'Enter data here!'!$C$126:$CN$130,4,FALSE)))))</f>
        <v/>
      </c>
      <c r="BP56" s="53" t="str">
        <f>IF(ISERROR(HLOOKUP($A56,'Enter data here!'!$C$131:$CN$135,4,FALSE)),"",IF('Enter data here!'!$CP$132=0,"",IF(HLOOKUP($A56,'Enter data here!'!$C$131:$CN$135,4,FALSE)=0,"",(HLOOKUP($A56,'Enter data here!'!$C$131:$CN$135,5,FALSE)))))</f>
        <v/>
      </c>
      <c r="BQ56" s="53" t="str">
        <f>IF(ISERROR(HLOOKUP($A56,'Enter data here!'!$C$131:$CN$135,4,FALSE)),"",IF('Enter data here!'!$CP$132=0,"",IF(HLOOKUP($A56,'Enter data here!'!$C$131:$CN$135,4,FALSE)=0,"",(HLOOKUP($A56,'Enter data here!'!$C$131:$CN$135,2,FALSE)))))</f>
        <v/>
      </c>
      <c r="BR56" s="53" t="str">
        <f>IF(ISERROR(HLOOKUP($A56,'Enter data here!'!$C$131:$CN$135,4,FALSE)),"",IF('Enter data here!'!$CP$132=0,"",IF(HLOOKUP($A56,'Enter data here!'!$C$131:$CN$135,4,FALSE)=0,"",(HLOOKUP($A56,'Enter data here!'!$C$131:$CN$135,4,FALSE)))))</f>
        <v/>
      </c>
      <c r="BS56" s="53" t="str">
        <f>IF(ISERROR(HLOOKUP($A56,'Enter data here!'!$C$136:$CN$140,4,FALSE)),"",IF('Enter data here!'!$CP$137=0,"",IF(HLOOKUP($A56,'Enter data here!'!$C$136:$CN$140,4,FALSE)=0,"",(HLOOKUP($A56,'Enter data here!'!$C$136:$CN$140,5,FALSE)))))</f>
        <v/>
      </c>
      <c r="BT56" s="53" t="str">
        <f>IF(ISERROR(HLOOKUP($A56,'Enter data here!'!$C$136:$CN$140,4,FALSE)),"",IF('Enter data here!'!$CP$137=0,"",IF(HLOOKUP($A56,'Enter data here!'!$C$136:$CN$140,4,FALSE)=0,"",(HLOOKUP($A56,'Enter data here!'!$C$136:$CN$140,2,FALSE)))))</f>
        <v/>
      </c>
      <c r="BU56" s="53" t="str">
        <f>IF(ISERROR(HLOOKUP($A56,'Enter data here!'!$C$136:$CN$140,4,FALSE)),"",IF('Enter data here!'!$CP$137=0,"",IF(HLOOKUP($A56,'Enter data here!'!$C$136:$CN$140,4,FALSE)=0,"",(HLOOKUP($A56,'Enter data here!'!$C$136:$CN$140,4,FALSE)))))</f>
        <v/>
      </c>
      <c r="BV56" s="53" t="str">
        <f>IF(ISERROR(HLOOKUP($A56,'Enter data here!'!$C$141:$CN$145,4,FALSE)),"",IF('Enter data here!'!$CP$142=0,"",IF(HLOOKUP($A56,'Enter data here!'!$C$141:$CN$145,4,FALSE)=0,"",(HLOOKUP($A56,'Enter data here!'!$C$141:$CN$145,5,FALSE)))))</f>
        <v/>
      </c>
      <c r="BW56" s="53" t="str">
        <f>IF(ISERROR(HLOOKUP($A56,'Enter data here!'!$C$141:$CN$145,4,FALSE)),"",IF('Enter data here!'!$CP$142=0,"",IF(HLOOKUP($A56,'Enter data here!'!$C$141:$CN$145,4,FALSE)=0,"",(HLOOKUP($A56,'Enter data here!'!$C$141:$CN$145,2,FALSE)))))</f>
        <v/>
      </c>
      <c r="BX56" s="53" t="str">
        <f>IF(ISERROR(HLOOKUP($A56,'Enter data here!'!$C$141:$CN$145,4,FALSE)),"",IF('Enter data here!'!$CP$142=0,"",IF(HLOOKUP($A56,'Enter data here!'!$C$141:$CN$145,4,FALSE)=0,"",(HLOOKUP($A56,'Enter data here!'!$C$141:$CN$145,4,FALSE)))))</f>
        <v/>
      </c>
      <c r="BY56" s="53" t="str">
        <f>IF(ISERROR(HLOOKUP($A56,'Enter data here!'!$C$146:$CN$150,4,FALSE)),"",IF('Enter data here!'!$CP$147=0,"",IF(HLOOKUP($A56,'Enter data here!'!$C$146:$CN$150,4,FALSE)=0,"",(HLOOKUP($A56,'Enter data here!'!$C$146:$CN$150,5,FALSE)))))</f>
        <v/>
      </c>
      <c r="BZ56" s="53" t="str">
        <f>IF(ISERROR(HLOOKUP($A56,'Enter data here!'!$C$146:$CN$150,4,FALSE)),"",IF('Enter data here!'!$CP$147=0,"",IF(HLOOKUP($A56,'Enter data here!'!$C$146:$CN$150,4,FALSE)=0,"",(HLOOKUP($A56,'Enter data here!'!$C$146:$CN$150,2,FALSE)))))</f>
        <v/>
      </c>
      <c r="CA56" s="53" t="str">
        <f>IF(ISERROR(HLOOKUP($A56,'Enter data here!'!$C$146:$CN$150,4,FALSE)),"",IF('Enter data here!'!$CP$147=0,"",IF(HLOOKUP($A56,'Enter data here!'!$C$146:$CN$150,4,FALSE)=0,"",(HLOOKUP($A56,'Enter data here!'!$C$146:$CN$150,4,FALSE)))))</f>
        <v/>
      </c>
      <c r="CB56" s="53" t="str">
        <f>IF(ISERROR(HLOOKUP($A56,'Enter data here!'!$C$151:$CN$155,4,FALSE)),"",IF('Enter data here!'!$CP$152=0,"",IF(HLOOKUP($A56,'Enter data here!'!$C$151:$CN$155,4,FALSE)=0,"",(HLOOKUP($A56,'Enter data here!'!$C$151:$CN$155,5,FALSE)))))</f>
        <v/>
      </c>
      <c r="CC56" s="53" t="str">
        <f>IF(ISERROR(HLOOKUP($A56,'Enter data here!'!$C$151:$CN$155,4,FALSE)),"",IF('Enter data here!'!$CP$152=0,"",IF(HLOOKUP($A56,'Enter data here!'!$C$151:$CN$155,4,FALSE)=0,"",(HLOOKUP($A56,'Enter data here!'!$C$151:$CN$155,2,FALSE)))))</f>
        <v/>
      </c>
      <c r="CD56" s="53" t="str">
        <f>IF(ISERROR(HLOOKUP($A56,'Enter data here!'!$C$151:$CN$155,4,FALSE)),"",IF('Enter data here!'!$CP$152=0,"",IF(HLOOKUP($A56,'Enter data here!'!$C$151:$CN$155,4,FALSE)=0,"",(HLOOKUP($A56,'Enter data here!'!$C$151:$CN$155,4,FALSE)))))</f>
        <v/>
      </c>
      <c r="CE56" s="53" t="str">
        <f>IF(ISERROR(HLOOKUP($A56,'Enter data here!'!$C$156:$CN$160,4,FALSE)),"",IF('Enter data here!'!$CP$157=0,"",IF(HLOOKUP($A56,'Enter data here!'!$C$156:$CN$160,4,FALSE)=0,"",(HLOOKUP($A56,'Enter data here!'!$C$156:$CN$160,5,FALSE)))))</f>
        <v/>
      </c>
      <c r="CF56" s="53" t="str">
        <f>IF(ISERROR(HLOOKUP($A56,'Enter data here!'!$C$156:$CN$160,4,FALSE)),"",IF('Enter data here!'!$CP$157=0,"",IF(HLOOKUP($A56,'Enter data here!'!$C$156:$CN$160,4,FALSE)=0,"",(HLOOKUP($A56,'Enter data here!'!$C$156:$CN$160,2,FALSE)))))</f>
        <v/>
      </c>
      <c r="CG56" s="53" t="str">
        <f>IF(ISERROR(HLOOKUP($A56,'Enter data here!'!$C$156:$CN$160,4,FALSE)),"",IF('Enter data here!'!$CP$157=0,"",IF(HLOOKUP($A56,'Enter data here!'!$C$156:$CN$160,4,FALSE)=0,"",(HLOOKUP($A56,'Enter data here!'!$C$156:$CN$160,4,FALSE)))))</f>
        <v/>
      </c>
      <c r="CH56" s="53" t="str">
        <f>IF(ISERROR(HLOOKUP($A56,'Enter data here!'!$C$161:$CN$165,4,FALSE)),"",IF('Enter data here!'!$CP$162=0,"",IF(HLOOKUP($A56,'Enter data here!'!$C$161:$CN$165,4,FALSE)=0,"",(HLOOKUP($A56,'Enter data here!'!$C$161:$CN$165,5,FALSE)))))</f>
        <v/>
      </c>
      <c r="CI56" s="53" t="str">
        <f>IF(ISERROR(HLOOKUP($A56,'Enter data here!'!$C$161:$CN$165,4,FALSE)),"",IF('Enter data here!'!$CP$162=0,"",IF(HLOOKUP($A56,'Enter data here!'!$C$161:$CN$165,4,FALSE)=0,"",(HLOOKUP($A56,'Enter data here!'!$C$161:$CN$165,2,FALSE)))))</f>
        <v/>
      </c>
      <c r="CJ56" s="53" t="str">
        <f>IF(ISERROR(HLOOKUP($A56,'Enter data here!'!$C$161:$CN$165,4,FALSE)),"",IF('Enter data here!'!$CP$162=0,"",IF(HLOOKUP($A56,'Enter data here!'!$C$161:$CN$165,4,FALSE)=0,"",(HLOOKUP($A56,'Enter data here!'!$C$161:$CN$165,4,FALSE)))))</f>
        <v/>
      </c>
      <c r="CK56" s="53" t="str">
        <f>IF(ISERROR(HLOOKUP($A56,'Enter data here!'!$C$166:$CN$170,4,FALSE)),"",IF('Enter data here!'!$CP$167=0,"",IF(HLOOKUP($A56,'Enter data here!'!$C$166:$CN$170,4,FALSE)=0,"",(HLOOKUP($A56,'Enter data here!'!$C$166:$CN$170,5,FALSE)))))</f>
        <v/>
      </c>
      <c r="CL56" s="53" t="str">
        <f>IF(ISERROR(HLOOKUP($A56,'Enter data here!'!$C$166:$CN$170,4,FALSE)),"",IF('Enter data here!'!$CP$167=0,"",IF(HLOOKUP($A56,'Enter data here!'!$C$166:$CN$170,4,FALSE)=0,"",(HLOOKUP($A56,'Enter data here!'!$C$166:$CN$170,2,FALSE)))))</f>
        <v/>
      </c>
      <c r="CM56" s="53" t="str">
        <f>IF(ISERROR(HLOOKUP($A56,'Enter data here!'!$C$166:$CN$170,4,FALSE)),"",IF('Enter data here!'!$CP$167=0,"",IF(HLOOKUP($A56,'Enter data here!'!$C$166:$CN$170,4,FALSE)=0,"",(HLOOKUP($A56,'Enter data here!'!$C$166:$CN$170,4,FALSE)))))</f>
        <v/>
      </c>
      <c r="CN56" s="53" t="str">
        <f>IF(ISERROR(HLOOKUP($A56,'Enter data here!'!$C$171:$CN$175,4,FALSE)),"",IF('Enter data here!'!$CP$172=0,"",IF(HLOOKUP($A56,'Enter data here!'!$C$171:$CN$175,4,FALSE)=0,"",(HLOOKUP($A56,'Enter data here!'!$C$171:$CN$175,5,FALSE)))))</f>
        <v/>
      </c>
      <c r="CO56" s="53" t="str">
        <f>IF(ISERROR(HLOOKUP($A56,'Enter data here!'!$C$171:$CN$175,4,FALSE)),"",IF('Enter data here!'!$CP$172=0,"",IF(HLOOKUP($A56,'Enter data here!'!$C$171:$CN$175,4,FALSE)=0,"",(HLOOKUP($A56,'Enter data here!'!$C$171:$CN$175,2,FALSE)))))</f>
        <v/>
      </c>
      <c r="CP56" s="53" t="str">
        <f>IF(ISERROR(HLOOKUP($A56,'Enter data here!'!$C$171:$CN$175,4,FALSE)),"",IF('Enter data here!'!$CP$172=0,"",IF(HLOOKUP($A56,'Enter data here!'!$C$171:$CN$175,4,FALSE)=0,"",(HLOOKUP($A56,'Enter data here!'!$C$171:$CN$175,4,FALSE)))))</f>
        <v/>
      </c>
      <c r="CQ56" s="53" t="str">
        <f>IF(ISERROR(HLOOKUP($A56,'Enter data here!'!$C$176:$CN$180,4,FALSE)),"",IF('Enter data here!'!$CP$177=0,"",IF(HLOOKUP($A56,'Enter data here!'!$C$176:$CN$180,4,FALSE)=0,"",(HLOOKUP($A56,'Enter data here!'!$C$176:$CN$180,5,FALSE)))))</f>
        <v/>
      </c>
      <c r="CR56" s="53" t="str">
        <f>IF(ISERROR(HLOOKUP($A56,'Enter data here!'!$C$176:$CN$180,4,FALSE)),"",IF('Enter data here!'!$CP$177=0,"",IF(HLOOKUP($A56,'Enter data here!'!$C$176:$CN$180,4,FALSE)=0,"",(HLOOKUP($A56,'Enter data here!'!$C$176:$CN$180,2,FALSE)))))</f>
        <v/>
      </c>
      <c r="CS56" s="53" t="str">
        <f>IF(ISERROR(HLOOKUP($A56,'Enter data here!'!$C$176:$CN$180,4,FALSE)),"",IF('Enter data here!'!$CP$177=0,"",IF(HLOOKUP($A56,'Enter data here!'!$C$176:$CN$180,4,FALSE)=0,"",(HLOOKUP($A56,'Enter data here!'!$C$176:$CN$180,4,FALSE)))))</f>
        <v/>
      </c>
      <c r="CT56" s="53" t="str">
        <f>IF(ISERROR(HLOOKUP($A56,'Enter data here!'!$C$181:$CN$185,4,FALSE)),"",IF('Enter data here!'!$CP$182=0,"",IF(HLOOKUP($A56,'Enter data here!'!$C$181:$CN$185,4,FALSE)=0,"",(HLOOKUP($A56,'Enter data here!'!$C$181:$CN$185,5,FALSE)))))</f>
        <v/>
      </c>
      <c r="CU56" s="53" t="str">
        <f>IF(ISERROR(HLOOKUP($A56,'Enter data here!'!$C$181:$CN$185,4,FALSE)),"",IF('Enter data here!'!$CP$182=0,"",IF(HLOOKUP($A56,'Enter data here!'!$C$181:$CN$185,4,FALSE)=0,"",(HLOOKUP($A56,'Enter data here!'!$C$181:$CN$185,2,FALSE)))))</f>
        <v/>
      </c>
      <c r="CV56" s="53" t="str">
        <f>IF(ISERROR(HLOOKUP($A56,'Enter data here!'!$C$181:$CN$185,4,FALSE)),"",IF('Enter data here!'!$CP$182=0,"",IF(HLOOKUP($A56,'Enter data here!'!$C$181:$CN$185,4,FALSE)=0,"",(HLOOKUP($A56,'Enter data here!'!$C$181:$CN$185,4,FALSE)))))</f>
        <v/>
      </c>
      <c r="CW56" s="53" t="str">
        <f>IF(ISERROR(HLOOKUP($A56,'Enter data here!'!$C$186:$CN$190,4,FALSE)),"",IF('Enter data here!'!$CP$187=0,"",IF(HLOOKUP($A56,'Enter data here!'!$C$186:$CN$190,4,FALSE)=0,"",(HLOOKUP($A56,'Enter data here!'!$C$186:$CN$190,5,FALSE)))))</f>
        <v/>
      </c>
      <c r="CX56" s="53" t="str">
        <f>IF(ISERROR(HLOOKUP($A56,'Enter data here!'!$C$186:$CN$190,4,FALSE)),"",IF('Enter data here!'!$CP$187=0,"",IF(HLOOKUP($A56,'Enter data here!'!$C$186:$CN$190,4,FALSE)=0,"",(HLOOKUP($A56,'Enter data here!'!$C$186:$CN$190,2,FALSE)))))</f>
        <v/>
      </c>
      <c r="CY56" s="53" t="str">
        <f>IF(ISERROR(HLOOKUP($A56,'Enter data here!'!$C$186:$CN$190,4,FALSE)),"",IF('Enter data here!'!$CP$187=0,"",IF(HLOOKUP($A56,'Enter data here!'!$C$186:$CN$190,4,FALSE)=0,"",(HLOOKUP($A56,'Enter data here!'!$C$186:$CN$190,4,FALSE)))))</f>
        <v/>
      </c>
      <c r="CZ56" s="53" t="str">
        <f>IF(ISERROR(HLOOKUP($A56,'Enter data here!'!$C$191:$CN$195,4,FALSE)),"",IF('Enter data here!'!$CP$192=0,"",IF(HLOOKUP($A56,'Enter data here!'!$C$191:$CN$195,4,FALSE)=0,"",(HLOOKUP($A56,'Enter data here!'!$C$191:$CN$195,5,FALSE)))))</f>
        <v/>
      </c>
      <c r="DA56" s="53" t="str">
        <f>IF(ISERROR(HLOOKUP($A56,'Enter data here!'!$C$191:$CN$195,4,FALSE)),"",IF('Enter data here!'!$CP$192=0,"",IF(HLOOKUP($A56,'Enter data here!'!$C$191:$CN$195,4,FALSE)=0,"",(HLOOKUP($A56,'Enter data here!'!$C$191:$CN$195,2,FALSE)))))</f>
        <v/>
      </c>
      <c r="DB56" s="53" t="str">
        <f>IF(ISERROR(HLOOKUP($A56,'Enter data here!'!$C$191:$CN$195,4,FALSE)),"",IF('Enter data here!'!$CP$192=0,"",IF(HLOOKUP($A56,'Enter data here!'!$C$191:$CN$195,4,FALSE)=0,"",(HLOOKUP($A56,'Enter data here!'!$C$191:$CN$195,4,FALSE)))))</f>
        <v/>
      </c>
      <c r="DC56" s="53" t="str">
        <f>IF(ISERROR(HLOOKUP($A56,'Enter data here!'!$C$196:$CN$200,4,FALSE)),"",IF('Enter data here!'!$CP$197=0,"",IF(HLOOKUP($A56,'Enter data here!'!$C$196:$CN$200,4,FALSE)=0,"",(HLOOKUP($A56,'Enter data here!'!$C$196:$CN$200,5,FALSE)))))</f>
        <v/>
      </c>
      <c r="DD56" s="53" t="str">
        <f>IF(ISERROR(HLOOKUP($A56,'Enter data here!'!$C$196:$CN$200,4,FALSE)),"",IF('Enter data here!'!$CP$197=0,"",IF(HLOOKUP($A56,'Enter data here!'!$C$196:$CN$200,4,FALSE)=0,"",(HLOOKUP($A56,'Enter data here!'!$C$196:$CN$200,2,FALSE)))))</f>
        <v/>
      </c>
      <c r="DE56" s="53" t="str">
        <f>IF(ISERROR(HLOOKUP($A56,'Enter data here!'!$C$196:$CN$200,4,FALSE)),"",IF('Enter data here!'!$CP$197=0,"",IF(HLOOKUP($A56,'Enter data here!'!$C$196:$CN$200,4,FALSE)=0,"",(HLOOKUP($A56,'Enter data here!'!$C$196:$CN$200,4,FALSE)))))</f>
        <v/>
      </c>
      <c r="DF56" s="53" t="str">
        <f>IF(ISERROR(HLOOKUP($A56,'Enter data here!'!$C$201:$CN$205,4,FALSE)),"",IF('Enter data here!'!$CP$202=0,"",IF(HLOOKUP($A56,'Enter data here!'!$C$201:$CN$205,4,FALSE)=0,"",(HLOOKUP($A56,'Enter data here!'!$C$201:$CN$205,5,FALSE)))))</f>
        <v/>
      </c>
      <c r="DG56" s="53" t="str">
        <f>IF(ISERROR(HLOOKUP($A56,'Enter data here!'!$C$201:$CN$205,4,FALSE)),"",IF('Enter data here!'!$CP$202=0,"",IF(HLOOKUP($A56,'Enter data here!'!$C$201:$CN$205,4,FALSE)=0,"",(HLOOKUP($A56,'Enter data here!'!$C$201:$CN$205,2,FALSE)))))</f>
        <v/>
      </c>
      <c r="DH56" s="53" t="str">
        <f>IF(ISERROR(HLOOKUP($A56,'Enter data here!'!$C$201:$CN$205,4,FALSE)),"",IF('Enter data here!'!$CP$202=0,"",IF(HLOOKUP($A56,'Enter data here!'!$C$201:$CN$205,4,FALSE)=0,"",(HLOOKUP($A56,'Enter data here!'!$C$201:$CN$205,4,FALSE)))))</f>
        <v/>
      </c>
      <c r="DI56" s="53" t="str">
        <f>IF(ISERROR(HLOOKUP($A56,'Enter data here!'!$C$206:$CN$210,4,FALSE)),"",IF('Enter data here!'!$CP$207=0,"",IF(HLOOKUP($A56,'Enter data here!'!$C$206:$CN$210,4,FALSE)=0,"",(HLOOKUP($A56,'Enter data here!'!$C$206:$CN$210,5,FALSE)))))</f>
        <v/>
      </c>
      <c r="DJ56" s="53" t="str">
        <f>IF(ISERROR(HLOOKUP($A56,'Enter data here!'!$C$206:$CN$210,4,FALSE)),"",IF('Enter data here!'!$CP$207=0,"",IF(HLOOKUP($A56,'Enter data here!'!$C$206:$CN$210,4,FALSE)=0,"",(HLOOKUP($A56,'Enter data here!'!$C$206:$CN$210,2,FALSE)))))</f>
        <v/>
      </c>
      <c r="DK56" s="53" t="str">
        <f>IF(ISERROR(HLOOKUP($A56,'Enter data here!'!$C$206:$CN$210,4,FALSE)),"",IF('Enter data here!'!$CP$207=0,"",IF(HLOOKUP($A56,'Enter data here!'!$C$206:$CN$210,4,FALSE)=0,"",(HLOOKUP($A56,'Enter data here!'!$C$206:$CN$210,4,FALSE)))))</f>
        <v/>
      </c>
      <c r="DL56" s="53" t="str">
        <f>IF(ISERROR(HLOOKUP($A56,'Enter data here!'!$C$211:$CN$215,4,FALSE)),"",IF('Enter data here!'!$CP$212=0,"",IF(HLOOKUP($A56,'Enter data here!'!$C$211:$CN$215,4,FALSE)=0,"",(HLOOKUP($A56,'Enter data here!'!$C$211:$CN$215,5,FALSE)))))</f>
        <v/>
      </c>
      <c r="DM56" s="53" t="str">
        <f>IF(ISERROR(HLOOKUP($A56,'Enter data here!'!$C$211:$CN$215,4,FALSE)),"",IF('Enter data here!'!$CP$212=0,"",IF(HLOOKUP($A56,'Enter data here!'!$C$211:$CN$215,4,FALSE)=0,"",(HLOOKUP($A56,'Enter data here!'!$C$211:$CN$215,2,FALSE)))))</f>
        <v/>
      </c>
      <c r="DN56" s="53" t="str">
        <f>IF(ISERROR(HLOOKUP($A56,'Enter data here!'!$C$211:$CN$215,4,FALSE)),"",IF('Enter data here!'!$CP$212=0,"",IF(HLOOKUP($A56,'Enter data here!'!$C$211:$CN$215,4,FALSE)=0,"",(HLOOKUP($A56,'Enter data here!'!$C$211:$CN$215,4,FALSE)))))</f>
        <v/>
      </c>
      <c r="DO56" s="53" t="str">
        <f>IF(ISERROR(HLOOKUP($A56,'Enter data here!'!$C$216:$CN$220,4,FALSE)),"",IF('Enter data here!'!$CP$217=0,"",IF(HLOOKUP($A56,'Enter data here!'!$C$216:$CN$220,4,FALSE)=0,"",(HLOOKUP($A56,'Enter data here!'!$C$216:$CN$220,5,FALSE)))))</f>
        <v/>
      </c>
      <c r="DP56" s="53" t="str">
        <f>IF(ISERROR(HLOOKUP($A56,'Enter data here!'!$C$216:$CN$220,4,FALSE)),"",IF('Enter data here!'!$CP$217=0,"",IF(HLOOKUP($A56,'Enter data here!'!$C$216:$CN$220,4,FALSE)=0,"",(HLOOKUP($A56,'Enter data here!'!$C$216:$CN$220,2,FALSE)))))</f>
        <v/>
      </c>
      <c r="DQ56" s="53" t="str">
        <f>IF(ISERROR(HLOOKUP($A56,'Enter data here!'!$C$216:$CN$220,4,FALSE)),"",IF('Enter data here!'!$CP$217=0,"",IF(HLOOKUP($A56,'Enter data here!'!$C$216:$CN$220,4,FALSE)=0,"",(HLOOKUP($A56,'Enter data here!'!$C$216:$CN$220,4,FALSE)))))</f>
        <v/>
      </c>
      <c r="DR56" s="53" t="str">
        <f>IF(ISERROR(HLOOKUP($A56,'Enter data here!'!$C$221:$CN$225,4,FALSE)),"",IF('Enter data here!'!$CP$222=0,"",IF(HLOOKUP($A56,'Enter data here!'!$C$221:$CN$225,4,FALSE)=0,"",(HLOOKUP($A56,'Enter data here!'!$C$221:$CN$225,5,FALSE)))))</f>
        <v/>
      </c>
      <c r="DS56" s="53" t="str">
        <f>IF(ISERROR(HLOOKUP($A56,'Enter data here!'!$C$221:$CN$225,4,FALSE)),"",IF('Enter data here!'!$CP$222=0,"",IF(HLOOKUP($A56,'Enter data here!'!$C$221:$CN$225,4,FALSE)=0,"",(HLOOKUP($A56,'Enter data here!'!$C$221:$CN$225,2,FALSE)))))</f>
        <v/>
      </c>
      <c r="DT56" s="53" t="str">
        <f>IF(ISERROR(HLOOKUP($A56,'Enter data here!'!$C$221:$CN$225,4,FALSE)),"",IF('Enter data here!'!$CP$222=0,"",IF(HLOOKUP($A56,'Enter data here!'!$C$221:$CN$225,4,FALSE)=0,"",(HLOOKUP($A56,'Enter data here!'!$C$221:$CN$225,4,FALSE)))))</f>
        <v/>
      </c>
    </row>
    <row r="57" spans="1:124">
      <c r="A57" s="13">
        <v>48</v>
      </c>
      <c r="B57" s="43" t="str">
        <f>IF(ISERROR(HLOOKUP($A57,'Enter data here!'!$C$21:$CN$25,4,FALSE)),"",IF('Enter data here!'!$CP$22=0,"",IF(HLOOKUP($A57,'Enter data here!'!$C$21:$CN$25,4,FALSE)=0,"",(HLOOKUP($A57,'Enter data here!'!$C$21:$CN$25,5,FALSE)))))</f>
        <v/>
      </c>
      <c r="C57" s="43" t="str">
        <f>IF(ISERROR(HLOOKUP($A57,'Enter data here!'!$C$21:$CN$25,4,FALSE)),"",IF('Enter data here!'!$CP$22=0,"",IF(HLOOKUP($A57,'Enter data here!'!$C$21:$CN$25,4,FALSE)=0,"",(HLOOKUP($A57,'Enter data here!'!$C$21:$CN$25,2,FALSE)))))</f>
        <v/>
      </c>
      <c r="D57" s="43" t="str">
        <f>IF(ISERROR(HLOOKUP($A57,'Enter data here!'!$C$21:$CN$25,4,FALSE)),"",IF('Enter data here!'!$CP$22=0,"",IF(HLOOKUP($A57,'Enter data here!'!$C$21:$CN$25,4,FALSE)=0,"",(HLOOKUP($A57,'Enter data here!'!$C$21:$CN$25,4,FALSE)))))</f>
        <v/>
      </c>
      <c r="E57" s="43" t="str">
        <f ca="1">IF(ISERROR(HLOOKUP($A57,'Enter data here!'!$C$26:$CN$30,4,FALSE)),"",IF('Enter data here!'!$CP$27=0,"",IF(HLOOKUP($A57,'Enter data here!'!$C$26:$CN$30,4,FALSE)=0,"",(HLOOKUP($A57,'Enter data here!'!$C$26:$CN$30,5,FALSE)))))</f>
        <v>Robert Ryan</v>
      </c>
      <c r="F57" s="43" t="str">
        <f ca="1">IF(ISERROR(HLOOKUP($A57,'Enter data here!'!$C$26:$CN$30,4,FALSE)),"",IF('Enter data here!'!$CP$27=0,"",IF(HLOOKUP($A57,'Enter data here!'!$C$26:$CN$30,4,FALSE)=0,"",(HLOOKUP($A57,'Enter data here!'!$C$26:$CN$30,2,FALSE)))))</f>
        <v>dnf</v>
      </c>
      <c r="G57" s="43">
        <f ca="1">IF(ISERROR(HLOOKUP($A57,'Enter data here!'!$C$26:$CN$30,4,FALSE)),"",IF('Enter data here!'!$CP$27=0,"",IF(HLOOKUP($A57,'Enter data here!'!$C$26:$CN$30,4,FALSE)=0,"",(HLOOKUP($A57,'Enter data here!'!$C$26:$CN$30,4,FALSE)))))</f>
        <v>6.2141907247159085E-13</v>
      </c>
      <c r="H57" s="43" t="str">
        <f ca="1">IF(ISERROR(HLOOKUP($A57,'Enter data here!'!$C$31:$CN$35,4,FALSE)),"",IF('Enter data here!'!$CP$32=0,"",IF(HLOOKUP($A57,'Enter data here!'!$C$31:$CN$35,4,FALSE)=0,"",(HLOOKUP($A57,'Enter data here!'!$C$31:$CN$35,5,FALSE)))))</f>
        <v>Jon Edison</v>
      </c>
      <c r="I57" s="43" t="str">
        <f ca="1">IF(ISERROR(HLOOKUP($A57,'Enter data here!'!$C$31:$CN$35,4,FALSE)),"",IF('Enter data here!'!$CP$32=0,"",IF(HLOOKUP($A57,'Enter data here!'!$C$31:$CN$35,4,FALSE)=0,"",(HLOOKUP($A57,'Enter data here!'!$C$31:$CN$35,2,FALSE)))))</f>
        <v>dnf</v>
      </c>
      <c r="J57" s="43">
        <f ca="1">IF(ISERROR(HLOOKUP($A57,'Enter data here!'!$C$31:$CN$35,4,FALSE)),"",IF('Enter data here!'!$CP$32=0,"",IF(HLOOKUP($A57,'Enter data here!'!$C$31:$CN$35,4,FALSE)=0,"",(HLOOKUP($A57,'Enter data here!'!$C$31:$CN$35,4,FALSE)))))</f>
        <v>2.1457315229091201E-13</v>
      </c>
      <c r="K57" s="43" t="str">
        <f ca="1">IF(ISERROR(HLOOKUP($A57,'Enter data here!'!$C$36:$CN$40,4,FALSE)),"",IF('Enter data here!'!$CP$37=0,"",IF(HLOOKUP($A57,'Enter data here!'!$C$36:$CN$40,4,FALSE)=0,"",(HLOOKUP($A57,'Enter data here!'!$C$36:$CN$40,5,FALSE)))))</f>
        <v>Rick Ruijsink</v>
      </c>
      <c r="L57" s="43" t="str">
        <f ca="1">IF(ISERROR(HLOOKUP($A57,'Enter data here!'!$C$36:$CN$40,4,FALSE)),"",IF('Enter data here!'!$CP$37=0,"",IF(HLOOKUP($A57,'Enter data here!'!$C$36:$CN$40,4,FALSE)=0,"",(HLOOKUP($A57,'Enter data here!'!$C$36:$CN$40,2,FALSE)))))</f>
        <v>dnf</v>
      </c>
      <c r="M57" s="43">
        <f ca="1">IF(ISERROR(HLOOKUP($A57,'Enter data here!'!$C$36:$CN$40,4,FALSE)),"",IF('Enter data here!'!$CP$37=0,"",IF(HLOOKUP($A57,'Enter data here!'!$C$36:$CN$40,4,FALSE)=0,"",(HLOOKUP($A57,'Enter data here!'!$C$36:$CN$40,4,FALSE)))))</f>
        <v>2.0138157678779577E-13</v>
      </c>
      <c r="N57" s="43" t="str">
        <f ca="1">IF(ISERROR(HLOOKUP($A57,'Enter data here!'!$C$41:$CN$45,4,FALSE)),"",IF('Enter data here!'!$CP$42=0,"",IF(HLOOKUP($A57,'Enter data here!'!$C$41:$CN$45,4,FALSE)=0,"",(HLOOKUP($A57,'Enter data here!'!$C$41:$CN$45,5,FALSE)))))</f>
        <v>Arne Finkeldey</v>
      </c>
      <c r="O57" s="43" t="str">
        <f ca="1">IF(ISERROR(HLOOKUP($A57,'Enter data here!'!$C$41:$CN$45,4,FALSE)),"",IF('Enter data here!'!$CP$42=0,"",IF(HLOOKUP($A57,'Enter data here!'!$C$41:$CN$45,4,FALSE)=0,"",(HLOOKUP($A57,'Enter data here!'!$C$41:$CN$45,2,FALSE)))))</f>
        <v>dnf</v>
      </c>
      <c r="P57" s="43">
        <f ca="1">IF(ISERROR(HLOOKUP($A57,'Enter data here!'!$C$41:$CN$45,4,FALSE)),"",IF('Enter data here!'!$CP$42=0,"",IF(HLOOKUP($A57,'Enter data here!'!$C$41:$CN$45,4,FALSE)=0,"",(HLOOKUP($A57,'Enter data here!'!$C$41:$CN$45,4,FALSE)))))</f>
        <v>3.6899216424618662E-13</v>
      </c>
      <c r="Q57" s="43" t="str">
        <f ca="1">IF(ISERROR(HLOOKUP($A57,'Enter data here!'!$C$46:$CN$50,4,FALSE)),"",IF('Enter data here!'!$CP$47=0,"",IF(HLOOKUP($A57,'Enter data here!'!$C$46:$CN$50,4,FALSE)=0,"",(HLOOKUP($A57,'Enter data here!'!$C$46:$CN$50,5,FALSE)))))</f>
        <v>Frank Hulton </v>
      </c>
      <c r="R57" s="43" t="str">
        <f ca="1">IF(ISERROR(HLOOKUP($A57,'Enter data here!'!$C$46:$CN$50,4,FALSE)),"",IF('Enter data here!'!$CP$47=0,"",IF(HLOOKUP($A57,'Enter data here!'!$C$46:$CN$50,4,FALSE)=0,"",(HLOOKUP($A57,'Enter data here!'!$C$46:$CN$50,2,FALSE)))))</f>
        <v>dnf</v>
      </c>
      <c r="S57" s="43">
        <f ca="1">IF(ISERROR(HLOOKUP($A57,'Enter data here!'!$C$46:$CN$50,4,FALSE)),"",IF('Enter data here!'!$CP$47=0,"",IF(HLOOKUP($A57,'Enter data here!'!$C$46:$CN$50,4,FALSE)=0,"",(HLOOKUP($A57,'Enter data here!'!$C$46:$CN$50,4,FALSE)))))</f>
        <v>3.1597691930333392E-13</v>
      </c>
      <c r="T57" s="43" t="str">
        <f ca="1">IF(ISERROR(HLOOKUP($A57,'Enter data here!'!$C$51:$CN$55,4,FALSE)),"",IF('Enter data here!'!$CP$52=0,"",IF(HLOOKUP($A57,'Enter data here!'!$C$51:$CN$55,4,FALSE)=0,"",(HLOOKUP($A57,'Enter data here!'!$C$51:$CN$55,5,FALSE)))))</f>
        <v>Mike Evans</v>
      </c>
      <c r="U57" s="43" t="str">
        <f ca="1">IF(ISERROR(HLOOKUP($A57,'Enter data here!'!$C$51:$CN$55,4,FALSE)),"",IF('Enter data here!'!$CP$52=0,"",IF(HLOOKUP($A57,'Enter data here!'!$C$51:$CN$55,4,FALSE)=0,"",(HLOOKUP($A57,'Enter data here!'!$C$51:$CN$55,2,FALSE)))))</f>
        <v>dnf</v>
      </c>
      <c r="V57" s="43">
        <f ca="1">IF(ISERROR(HLOOKUP($A57,'Enter data here!'!$C$51:$CN$55,4,FALSE)),"",IF('Enter data here!'!$CP$52=0,"",IF(HLOOKUP($A57,'Enter data here!'!$C$51:$CN$55,4,FALSE)=0,"",(HLOOKUP($A57,'Enter data here!'!$C$51:$CN$55,4,FALSE)))))</f>
        <v>2.3319423003720364E-13</v>
      </c>
      <c r="W57" s="43" t="str">
        <f ca="1">IF(ISERROR(HLOOKUP($A57,'Enter data here!'!$C$56:$CN$60,4,FALSE)),"",IF('Enter data here!'!$CP$57=0,"",IF(HLOOKUP($A57,'Enter data here!'!$C$56:$CN$60,4,FALSE)=0,"",(HLOOKUP($A57,'Enter data here!'!$C$56:$CN$60,5,FALSE)))))</f>
        <v>Klaus Brettner</v>
      </c>
      <c r="X57" s="43" t="str">
        <f ca="1">IF(ISERROR(HLOOKUP($A57,'Enter data here!'!$C$56:$CN$60,4,FALSE)),"",IF('Enter data here!'!$CP$57=0,"",IF(HLOOKUP($A57,'Enter data here!'!$C$56:$CN$60,4,FALSE)=0,"",(HLOOKUP($A57,'Enter data here!'!$C$56:$CN$60,2,FALSE)))))</f>
        <v>dnf</v>
      </c>
      <c r="Y57" s="43">
        <f ca="1">IF(ISERROR(HLOOKUP($A57,'Enter data here!'!$C$56:$CN$60,4,FALSE)),"",IF('Enter data here!'!$CP$57=0,"",IF(HLOOKUP($A57,'Enter data here!'!$C$56:$CN$60,4,FALSE)=0,"",(HLOOKUP($A57,'Enter data here!'!$C$56:$CN$60,4,FALSE)))))</f>
        <v>4.5340668432196304E-13</v>
      </c>
      <c r="Z57" s="43" t="str">
        <f>IF(ISERROR(HLOOKUP($A57,'Enter data here!'!$C$61:$CN$65,4,FALSE)),"",IF('Enter data here!'!$CP$62=0,"",IF(HLOOKUP($A57,'Enter data here!'!$C$61:$CN$65,4,FALSE)=0,"",(HLOOKUP($A57,'Enter data here!'!$C$61:$CN$65,5,FALSE)))))</f>
        <v/>
      </c>
      <c r="AA57" s="43" t="str">
        <f>IF(ISERROR(HLOOKUP($A57,'Enter data here!'!$C$61:$CN$65,4,FALSE)),"",IF('Enter data here!'!$CP$62=0,"",IF(HLOOKUP($A57,'Enter data here!'!$C$61:$CN$65,4,FALSE)=0,"",(HLOOKUP($A57,'Enter data here!'!$C$61:$CN$65,2,FALSE)))))</f>
        <v/>
      </c>
      <c r="AB57" s="43" t="str">
        <f>IF(ISERROR(HLOOKUP($A57,'Enter data here!'!$C$61:$CN$65,4,FALSE)),"",IF('Enter data here!'!$CP$62=0,"",IF(HLOOKUP($A57,'Enter data here!'!$C$61:$CN$65,4,FALSE)=0,"",(HLOOKUP($A57,'Enter data here!'!$C$61:$CN$65,4,FALSE)))))</f>
        <v/>
      </c>
      <c r="AC57" s="43" t="str">
        <f>IF(ISERROR(HLOOKUP($A57,'Enter data here!'!$C$66:$CN$70,4,FALSE)),"",IF('Enter data here!'!$CP$67=0,"",IF(HLOOKUP($A57,'Enter data here!'!$C$66:$CN$70,4,FALSE)=0,"",(HLOOKUP($A57,'Enter data here!'!$C$66:$CN$70,5,FALSE)))))</f>
        <v/>
      </c>
      <c r="AD57" s="43" t="str">
        <f>IF(ISERROR(HLOOKUP($A57,'Enter data here!'!$C$66:$CN$70,4,FALSE)),"",IF('Enter data here!'!$CP$67=0,"",IF(HLOOKUP($A57,'Enter data here!'!$C$66:$CN$70,4,FALSE)=0,"",(HLOOKUP($A57,'Enter data here!'!$C$66:$CN$70,2,FALSE)))))</f>
        <v/>
      </c>
      <c r="AE57" s="43" t="str">
        <f>IF(ISERROR(HLOOKUP($A57,'Enter data here!'!$C$66:$CN$70,4,FALSE)),"",IF('Enter data here!'!$CP$67=0,"",IF(HLOOKUP($A57,'Enter data here!'!$C$66:$CN$70,4,FALSE)=0,"",(HLOOKUP($A57,'Enter data here!'!$C$66:$CN$70,4,FALSE)))))</f>
        <v/>
      </c>
      <c r="AF57" s="43" t="str">
        <f>IF(ISERROR(HLOOKUP($A57,'Enter data here!'!$C$71:$CN$75,4,FALSE)),"",IF('Enter data here!'!$CP$72=0,"",IF(HLOOKUP($A57,'Enter data here!'!$C$71:$CN$75,4,FALSE)=0,"",(HLOOKUP($A57,'Enter data here!'!$C$71:$CN$75,5,FALSE)))))</f>
        <v/>
      </c>
      <c r="AG57" s="43" t="str">
        <f>IF(ISERROR(HLOOKUP($A57,'Enter data here!'!$C$71:$CN$75,4,FALSE)),"",IF('Enter data here!'!$CP$72=0,"",IF(HLOOKUP($A57,'Enter data here!'!$C$71:$CN$75,4,FALSE)=0,"",(HLOOKUP($A57,'Enter data here!'!$C$71:$CN$75,2,FALSE)))))</f>
        <v/>
      </c>
      <c r="AH57" s="43" t="str">
        <f>IF(ISERROR(HLOOKUP($A57,'Enter data here!'!$C$71:$CN$75,4,FALSE)),"",IF('Enter data here!'!$CP$72=0,"",IF(HLOOKUP($A57,'Enter data here!'!$C$71:$CN$75,4,FALSE)=0,"",(HLOOKUP($A57,'Enter data here!'!$C$71:$CN$75,4,FALSE)))))</f>
        <v/>
      </c>
      <c r="AI57" s="43" t="str">
        <f>IF(ISERROR(HLOOKUP($A57,'Enter data here!'!$C$76:$CN$80,4,FALSE)),"",IF('Enter data here!'!$CP$77=0,"",IF(HLOOKUP($A57,'Enter data here!'!$C$76:$CN$80,4,FALSE)=0,"",(HLOOKUP($A57,'Enter data here!'!$C$76:$CN$80,5,FALSE)))))</f>
        <v/>
      </c>
      <c r="AJ57" s="43" t="str">
        <f>IF(ISERROR(HLOOKUP($A57,'Enter data here!'!$C$76:$CN$80,4,FALSE)),"",IF('Enter data here!'!$CP$77=0,"",IF(HLOOKUP($A57,'Enter data here!'!$C$76:$CN$80,4,FALSE)=0,"",(HLOOKUP($A57,'Enter data here!'!$C$76:$CN$80,2,FALSE)))))</f>
        <v/>
      </c>
      <c r="AK57" s="43" t="str">
        <f>IF(ISERROR(HLOOKUP($A57,'Enter data here!'!$C$76:$CN$80,4,FALSE)),"",IF('Enter data here!'!$CP$77=0,"",IF(HLOOKUP($A57,'Enter data here!'!$C$76:$CN$80,4,FALSE)=0,"",(HLOOKUP($A57,'Enter data here!'!$C$76:$CN$80,4,FALSE)))))</f>
        <v/>
      </c>
      <c r="AL57" s="43" t="str">
        <f>IF(ISERROR(HLOOKUP($A57,'Enter data here!'!$C$81:$CN$85,4,FALSE)),"",IF('Enter data here!'!$CP$82=0,"",IF(HLOOKUP($A57,'Enter data here!'!$C$81:$CN$85,4,FALSE)=0,"",(HLOOKUP($A57,'Enter data here!'!$C$81:$CN$85,5,FALSE)))))</f>
        <v/>
      </c>
      <c r="AM57" s="43" t="str">
        <f>IF(ISERROR(HLOOKUP($A57,'Enter data here!'!$C$81:$CN$85,4,FALSE)),"",IF('Enter data here!'!$CP$82=0,"",IF(HLOOKUP($A57,'Enter data here!'!$C$81:$CN$85,4,FALSE)=0,"",(HLOOKUP($A57,'Enter data here!'!$C$81:$CN$85,2,FALSE)))))</f>
        <v/>
      </c>
      <c r="AN57" s="43" t="str">
        <f>IF(ISERROR(HLOOKUP($A57,'Enter data here!'!$C$81:$CN$85,4,FALSE)),"",IF('Enter data here!'!$CP$82=0,"",IF(HLOOKUP($A57,'Enter data here!'!$C$81:$CN$85,4,FALSE)=0,"",(HLOOKUP($A57,'Enter data here!'!$C$81:$CN$85,4,FALSE)))))</f>
        <v/>
      </c>
      <c r="AO57" s="43" t="str">
        <f>IF(ISERROR(HLOOKUP($A57,'Enter data here!'!$C$86:$CN$90,4,FALSE)),"",IF('Enter data here!'!$CP$87=0,"",IF(HLOOKUP($A57,'Enter data here!'!$C$86:$CN$90,4,FALSE)=0,"",(HLOOKUP($A57,'Enter data here!'!$C$86:$CN$90,5,FALSE)))))</f>
        <v/>
      </c>
      <c r="AP57" s="43" t="str">
        <f>IF(ISERROR(HLOOKUP($A57,'Enter data here!'!$C$86:$CN$90,4,FALSE)),"",IF('Enter data here!'!$CP$87=0,"",IF(HLOOKUP($A57,'Enter data here!'!$C$86:$CN$90,4,FALSE)=0,"",(HLOOKUP($A57,'Enter data here!'!$C$86:$CN$90,2,FALSE)))))</f>
        <v/>
      </c>
      <c r="AQ57" s="43" t="str">
        <f>IF(ISERROR(HLOOKUP($A57,'Enter data here!'!$C$86:$CN$90,4,FALSE)),"",IF('Enter data here!'!$CP$87=0,"",IF(HLOOKUP($A57,'Enter data here!'!$C$86:$CN$90,4,FALSE)=0,"",(HLOOKUP($A57,'Enter data here!'!$C$86:$CN$90,4,FALSE)))))</f>
        <v/>
      </c>
      <c r="AR57" s="43" t="str">
        <f>IF(ISERROR(HLOOKUP($A57,'Enter data here!'!$C$91:$CN$95,4,FALSE)),"",IF('Enter data here!'!$CP$92=0,"",IF(HLOOKUP($A57,'Enter data here!'!$C$91:$CN$95,4,FALSE)=0,"",(HLOOKUP($A57,'Enter data here!'!$C$91:$CN$95,5,FALSE)))))</f>
        <v/>
      </c>
      <c r="AS57" s="43" t="str">
        <f>IF(ISERROR(HLOOKUP($A57,'Enter data here!'!$C$91:$CN$95,4,FALSE)),"",IF('Enter data here!'!$CP$92=0,"",IF(HLOOKUP($A57,'Enter data here!'!$C$91:$CN$95,4,FALSE)=0,"",(HLOOKUP($A57,'Enter data here!'!$C$91:$CN$95,2,FALSE)))))</f>
        <v/>
      </c>
      <c r="AT57" s="43" t="str">
        <f>IF(ISERROR(HLOOKUP($A57,'Enter data here!'!$C$91:$CN$95,4,FALSE)),"",IF('Enter data here!'!$CP$92=0,"",IF(HLOOKUP($A57,'Enter data here!'!$C$91:$CN$95,4,FALSE)=0,"",(HLOOKUP($A57,'Enter data here!'!$C$91:$CN$95,4,FALSE)))))</f>
        <v/>
      </c>
      <c r="AU57" s="43" t="str">
        <f>IF(ISERROR(HLOOKUP($A57,'Enter data here!'!$C$96:$CN$100,4,FALSE)),"",IF('Enter data here!'!$CP$97=0,"",IF(HLOOKUP($A57,'Enter data here!'!$C$96:$CN$100,4,FALSE)=0,"",(HLOOKUP($A57,'Enter data here!'!$C$96:$CN$100,5,FALSE)))))</f>
        <v/>
      </c>
      <c r="AV57" s="43" t="str">
        <f>IF(ISERROR(HLOOKUP($A57,'Enter data here!'!$C$96:$CN$100,4,FALSE)),"",IF('Enter data here!'!$CP$97=0,"",IF(HLOOKUP($A57,'Enter data here!'!$C$96:$CN$100,4,FALSE)=0,"",(HLOOKUP($A57,'Enter data here!'!$C$96:$CN$100,2,FALSE)))))</f>
        <v/>
      </c>
      <c r="AW57" s="43" t="str">
        <f>IF(ISERROR(HLOOKUP($A57,'Enter data here!'!$C$96:$CN$100,4,FALSE)),"",IF('Enter data here!'!$CP$97=0,"",IF(HLOOKUP($A57,'Enter data here!'!$C$96:$CN$100,4,FALSE)=0,"",(HLOOKUP($A57,'Enter data here!'!$C$96:$CN$100,4,FALSE)))))</f>
        <v/>
      </c>
      <c r="AX57" s="43" t="str">
        <f>IF(ISERROR(HLOOKUP($A57,'Enter data here!'!$C$101:$CN$105,4,FALSE)),"",IF('Enter data here!'!$CP$102=0,"",IF(HLOOKUP($A57,'Enter data here!'!$C$101:$CN$105,4,FALSE)=0,"",(HLOOKUP($A57,'Enter data here!'!$C$101:$CN$105,5,FALSE)))))</f>
        <v/>
      </c>
      <c r="AY57" s="43" t="str">
        <f>IF(ISERROR(HLOOKUP($A57,'Enter data here!'!$C$101:$CN$105,4,FALSE)),"",IF('Enter data here!'!$CP$102=0,"",IF(HLOOKUP($A57,'Enter data here!'!$C$101:$CN$105,4,FALSE)=0,"",(HLOOKUP($A57,'Enter data here!'!$C$101:$CN$105,2,FALSE)))))</f>
        <v/>
      </c>
      <c r="AZ57" s="43" t="str">
        <f>IF(ISERROR(HLOOKUP($A57,'Enter data here!'!$C$101:$CN$105,4,FALSE)),"",IF('Enter data here!'!$CP$102=0,"",IF(HLOOKUP($A57,'Enter data here!'!$C$101:$CN$105,4,FALSE)=0,"",(HLOOKUP($A57,'Enter data here!'!$C$101:$CN$105,4,FALSE)))))</f>
        <v/>
      </c>
      <c r="BA57" s="43" t="str">
        <f>IF(ISERROR(HLOOKUP($A57,'Enter data here!'!$C$106:$CN$110,4,FALSE)),"",IF('Enter data here!'!$CP$107=0,"",IF(HLOOKUP($A57,'Enter data here!'!$C$106:$CN$110,4,FALSE)=0,"",(HLOOKUP($A57,'Enter data here!'!$C$106:$CN$110,5,FALSE)))))</f>
        <v/>
      </c>
      <c r="BB57" s="43" t="str">
        <f>IF(ISERROR(HLOOKUP($A57,'Enter data here!'!$C$106:$CN$110,4,FALSE)),"",IF('Enter data here!'!$CP$107=0,"",IF(HLOOKUP($A57,'Enter data here!'!$C$106:$CN$110,4,FALSE)=0,"",(HLOOKUP($A57,'Enter data here!'!$C$106:$CN$110,2,FALSE)))))</f>
        <v/>
      </c>
      <c r="BC57" s="43" t="str">
        <f>IF(ISERROR(HLOOKUP($A57,'Enter data here!'!$C$106:$CN$110,4,FALSE)),"",IF('Enter data here!'!$CP$107=0,"",IF(HLOOKUP($A57,'Enter data here!'!$C$106:$CN$110,4,FALSE)=0,"",(HLOOKUP($A57,'Enter data here!'!$C$106:$CN$110,4,FALSE)))))</f>
        <v/>
      </c>
      <c r="BD57" s="43" t="str">
        <f>IF(ISERROR(HLOOKUP($A57,'Enter data here!'!$C$111:$CN$115,4,FALSE)),"",IF('Enter data here!'!$CP$112=0,"",IF(HLOOKUP($A57,'Enter data here!'!$C$111:$CN$115,4,FALSE)=0,"",(HLOOKUP($A57,'Enter data here!'!$C$111:$CN$115,5,FALSE)))))</f>
        <v/>
      </c>
      <c r="BE57" s="43" t="str">
        <f>IF(ISERROR(HLOOKUP($A57,'Enter data here!'!$C$111:$CN$115,4,FALSE)),"",IF('Enter data here!'!$CP$112=0,"",IF(HLOOKUP($A57,'Enter data here!'!$C$111:$CN$115,4,FALSE)=0,"",(HLOOKUP($A57,'Enter data here!'!$C$111:$CN$115,2,FALSE)))))</f>
        <v/>
      </c>
      <c r="BF57" s="43" t="str">
        <f>IF(ISERROR(HLOOKUP($A57,'Enter data here!'!$C$111:$CN$115,4,FALSE)),"",IF('Enter data here!'!$CP$112=0,"",IF(HLOOKUP($A57,'Enter data here!'!$C$111:$CN$115,4,FALSE)=0,"",(HLOOKUP($A57,'Enter data here!'!$C$111:$CN$115,4,FALSE)))))</f>
        <v/>
      </c>
      <c r="BG57" s="43" t="str">
        <f>IF(ISERROR(HLOOKUP($A57,'Enter data here!'!$C$116:$CN$120,4,FALSE)),"",IF('Enter data here!'!$CP$117=0,"",IF(HLOOKUP($A57,'Enter data here!'!$C$116:$CN$120,4,FALSE)=0,"",(HLOOKUP($A57,'Enter data here!'!$C$116:$CN$120,5,FALSE)))))</f>
        <v/>
      </c>
      <c r="BH57" s="53" t="str">
        <f>IF(ISERROR(HLOOKUP($A57,'Enter data here!'!$C$116:$CN$120,4,FALSE)),"",IF('Enter data here!'!$CP$117=0,"",IF(HLOOKUP($A57,'Enter data here!'!$C$116:$CN$120,4,FALSE)=0,"",(HLOOKUP($A57,'Enter data here!'!$C$116:$CN$120,2,FALSE)))))</f>
        <v/>
      </c>
      <c r="BI57" s="53" t="str">
        <f>IF(ISERROR(HLOOKUP($A57,'Enter data here!'!$C$116:$CN$120,4,FALSE)),"",IF('Enter data here!'!$CP$117=0,"",IF(HLOOKUP($A57,'Enter data here!'!$C$116:$CN$120,4,FALSE)=0,"",(HLOOKUP($A57,'Enter data here!'!$C$116:$CN$120,4,FALSE)))))</f>
        <v/>
      </c>
      <c r="BJ57" s="53" t="str">
        <f>IF(ISERROR(HLOOKUP($A57,'Enter data here!'!$C$121:$CN$125,4,FALSE)),"",IF('Enter data here!'!$CP$122=0,"",IF(HLOOKUP($A57,'Enter data here!'!$C$121:$CN$125,4,FALSE)=0,"",(HLOOKUP($A57,'Enter data here!'!$C$121:$CN$125,5,FALSE)))))</f>
        <v/>
      </c>
      <c r="BK57" s="53" t="str">
        <f>IF(ISERROR(HLOOKUP($A57,'Enter data here!'!$C$121:$CN$125,4,FALSE)),"",IF('Enter data here!'!$CP$122=0,"",IF(HLOOKUP($A57,'Enter data here!'!$C$121:$CN$125,4,FALSE)=0,"",(HLOOKUP($A57,'Enter data here!'!$C$121:$CN$125,2,FALSE)))))</f>
        <v/>
      </c>
      <c r="BL57" s="53" t="str">
        <f>IF(ISERROR(HLOOKUP($A57,'Enter data here!'!$C$121:$CN$125,4,FALSE)),"",IF('Enter data here!'!$CP$122=0,"",IF(HLOOKUP($A57,'Enter data here!'!$C$121:$CN$125,4,FALSE)=0,"",(HLOOKUP($A57,'Enter data here!'!$C$121:$CN$125,4,FALSE)))))</f>
        <v/>
      </c>
      <c r="BM57" s="53" t="str">
        <f>IF(ISERROR(HLOOKUP($A57,'Enter data here!'!$C$126:$CN$130,4,FALSE)),"",IF('Enter data here!'!$CP$127=0,"",IF(HLOOKUP($A57,'Enter data here!'!$C$126:$CN$130,4,FALSE)=0,"",(HLOOKUP($A57,'Enter data here!'!$C$126:$CN$130,5,FALSE)))))</f>
        <v/>
      </c>
      <c r="BN57" s="53" t="str">
        <f>IF(ISERROR(HLOOKUP($A57,'Enter data here!'!$C$126:$CN$130,4,FALSE)),"",IF('Enter data here!'!$CP$127=0,"",IF(HLOOKUP($A57,'Enter data here!'!$C$126:$CN$130,4,FALSE)=0,"",(HLOOKUP($A57,'Enter data here!'!$C$126:$CN$130,2,FALSE)))))</f>
        <v/>
      </c>
      <c r="BO57" s="53" t="str">
        <f>IF(ISERROR(HLOOKUP($A57,'Enter data here!'!$C$126:$CN$130,4,FALSE)),"",IF('Enter data here!'!$CP$127=0,"",IF(HLOOKUP($A57,'Enter data here!'!$C$126:$CN$130,4,FALSE)=0,"",(HLOOKUP($A57,'Enter data here!'!$C$126:$CN$130,4,FALSE)))))</f>
        <v/>
      </c>
      <c r="BP57" s="53" t="str">
        <f>IF(ISERROR(HLOOKUP($A57,'Enter data here!'!$C$131:$CN$135,4,FALSE)),"",IF('Enter data here!'!$CP$132=0,"",IF(HLOOKUP($A57,'Enter data here!'!$C$131:$CN$135,4,FALSE)=0,"",(HLOOKUP($A57,'Enter data here!'!$C$131:$CN$135,5,FALSE)))))</f>
        <v/>
      </c>
      <c r="BQ57" s="53" t="str">
        <f>IF(ISERROR(HLOOKUP($A57,'Enter data here!'!$C$131:$CN$135,4,FALSE)),"",IF('Enter data here!'!$CP$132=0,"",IF(HLOOKUP($A57,'Enter data here!'!$C$131:$CN$135,4,FALSE)=0,"",(HLOOKUP($A57,'Enter data here!'!$C$131:$CN$135,2,FALSE)))))</f>
        <v/>
      </c>
      <c r="BR57" s="53" t="str">
        <f>IF(ISERROR(HLOOKUP($A57,'Enter data here!'!$C$131:$CN$135,4,FALSE)),"",IF('Enter data here!'!$CP$132=0,"",IF(HLOOKUP($A57,'Enter data here!'!$C$131:$CN$135,4,FALSE)=0,"",(HLOOKUP($A57,'Enter data here!'!$C$131:$CN$135,4,FALSE)))))</f>
        <v/>
      </c>
      <c r="BS57" s="53" t="str">
        <f>IF(ISERROR(HLOOKUP($A57,'Enter data here!'!$C$136:$CN$140,4,FALSE)),"",IF('Enter data here!'!$CP$137=0,"",IF(HLOOKUP($A57,'Enter data here!'!$C$136:$CN$140,4,FALSE)=0,"",(HLOOKUP($A57,'Enter data here!'!$C$136:$CN$140,5,FALSE)))))</f>
        <v/>
      </c>
      <c r="BT57" s="53" t="str">
        <f>IF(ISERROR(HLOOKUP($A57,'Enter data here!'!$C$136:$CN$140,4,FALSE)),"",IF('Enter data here!'!$CP$137=0,"",IF(HLOOKUP($A57,'Enter data here!'!$C$136:$CN$140,4,FALSE)=0,"",(HLOOKUP($A57,'Enter data here!'!$C$136:$CN$140,2,FALSE)))))</f>
        <v/>
      </c>
      <c r="BU57" s="53" t="str">
        <f>IF(ISERROR(HLOOKUP($A57,'Enter data here!'!$C$136:$CN$140,4,FALSE)),"",IF('Enter data here!'!$CP$137=0,"",IF(HLOOKUP($A57,'Enter data here!'!$C$136:$CN$140,4,FALSE)=0,"",(HLOOKUP($A57,'Enter data here!'!$C$136:$CN$140,4,FALSE)))))</f>
        <v/>
      </c>
      <c r="BV57" s="53" t="str">
        <f>IF(ISERROR(HLOOKUP($A57,'Enter data here!'!$C$141:$CN$145,4,FALSE)),"",IF('Enter data here!'!$CP$142=0,"",IF(HLOOKUP($A57,'Enter data here!'!$C$141:$CN$145,4,FALSE)=0,"",(HLOOKUP($A57,'Enter data here!'!$C$141:$CN$145,5,FALSE)))))</f>
        <v/>
      </c>
      <c r="BW57" s="53" t="str">
        <f>IF(ISERROR(HLOOKUP($A57,'Enter data here!'!$C$141:$CN$145,4,FALSE)),"",IF('Enter data here!'!$CP$142=0,"",IF(HLOOKUP($A57,'Enter data here!'!$C$141:$CN$145,4,FALSE)=0,"",(HLOOKUP($A57,'Enter data here!'!$C$141:$CN$145,2,FALSE)))))</f>
        <v/>
      </c>
      <c r="BX57" s="53" t="str">
        <f>IF(ISERROR(HLOOKUP($A57,'Enter data here!'!$C$141:$CN$145,4,FALSE)),"",IF('Enter data here!'!$CP$142=0,"",IF(HLOOKUP($A57,'Enter data here!'!$C$141:$CN$145,4,FALSE)=0,"",(HLOOKUP($A57,'Enter data here!'!$C$141:$CN$145,4,FALSE)))))</f>
        <v/>
      </c>
      <c r="BY57" s="53" t="str">
        <f>IF(ISERROR(HLOOKUP($A57,'Enter data here!'!$C$146:$CN$150,4,FALSE)),"",IF('Enter data here!'!$CP$147=0,"",IF(HLOOKUP($A57,'Enter data here!'!$C$146:$CN$150,4,FALSE)=0,"",(HLOOKUP($A57,'Enter data here!'!$C$146:$CN$150,5,FALSE)))))</f>
        <v/>
      </c>
      <c r="BZ57" s="53" t="str">
        <f>IF(ISERROR(HLOOKUP($A57,'Enter data here!'!$C$146:$CN$150,4,FALSE)),"",IF('Enter data here!'!$CP$147=0,"",IF(HLOOKUP($A57,'Enter data here!'!$C$146:$CN$150,4,FALSE)=0,"",(HLOOKUP($A57,'Enter data here!'!$C$146:$CN$150,2,FALSE)))))</f>
        <v/>
      </c>
      <c r="CA57" s="53" t="str">
        <f>IF(ISERROR(HLOOKUP($A57,'Enter data here!'!$C$146:$CN$150,4,FALSE)),"",IF('Enter data here!'!$CP$147=0,"",IF(HLOOKUP($A57,'Enter data here!'!$C$146:$CN$150,4,FALSE)=0,"",(HLOOKUP($A57,'Enter data here!'!$C$146:$CN$150,4,FALSE)))))</f>
        <v/>
      </c>
      <c r="CB57" s="53" t="str">
        <f>IF(ISERROR(HLOOKUP($A57,'Enter data here!'!$C$151:$CN$155,4,FALSE)),"",IF('Enter data here!'!$CP$152=0,"",IF(HLOOKUP($A57,'Enter data here!'!$C$151:$CN$155,4,FALSE)=0,"",(HLOOKUP($A57,'Enter data here!'!$C$151:$CN$155,5,FALSE)))))</f>
        <v/>
      </c>
      <c r="CC57" s="53" t="str">
        <f>IF(ISERROR(HLOOKUP($A57,'Enter data here!'!$C$151:$CN$155,4,FALSE)),"",IF('Enter data here!'!$CP$152=0,"",IF(HLOOKUP($A57,'Enter data here!'!$C$151:$CN$155,4,FALSE)=0,"",(HLOOKUP($A57,'Enter data here!'!$C$151:$CN$155,2,FALSE)))))</f>
        <v/>
      </c>
      <c r="CD57" s="53" t="str">
        <f>IF(ISERROR(HLOOKUP($A57,'Enter data here!'!$C$151:$CN$155,4,FALSE)),"",IF('Enter data here!'!$CP$152=0,"",IF(HLOOKUP($A57,'Enter data here!'!$C$151:$CN$155,4,FALSE)=0,"",(HLOOKUP($A57,'Enter data here!'!$C$151:$CN$155,4,FALSE)))))</f>
        <v/>
      </c>
      <c r="CE57" s="53" t="str">
        <f>IF(ISERROR(HLOOKUP($A57,'Enter data here!'!$C$156:$CN$160,4,FALSE)),"",IF('Enter data here!'!$CP$157=0,"",IF(HLOOKUP($A57,'Enter data here!'!$C$156:$CN$160,4,FALSE)=0,"",(HLOOKUP($A57,'Enter data here!'!$C$156:$CN$160,5,FALSE)))))</f>
        <v/>
      </c>
      <c r="CF57" s="53" t="str">
        <f>IF(ISERROR(HLOOKUP($A57,'Enter data here!'!$C$156:$CN$160,4,FALSE)),"",IF('Enter data here!'!$CP$157=0,"",IF(HLOOKUP($A57,'Enter data here!'!$C$156:$CN$160,4,FALSE)=0,"",(HLOOKUP($A57,'Enter data here!'!$C$156:$CN$160,2,FALSE)))))</f>
        <v/>
      </c>
      <c r="CG57" s="53" t="str">
        <f>IF(ISERROR(HLOOKUP($A57,'Enter data here!'!$C$156:$CN$160,4,FALSE)),"",IF('Enter data here!'!$CP$157=0,"",IF(HLOOKUP($A57,'Enter data here!'!$C$156:$CN$160,4,FALSE)=0,"",(HLOOKUP($A57,'Enter data here!'!$C$156:$CN$160,4,FALSE)))))</f>
        <v/>
      </c>
      <c r="CH57" s="53" t="str">
        <f>IF(ISERROR(HLOOKUP($A57,'Enter data here!'!$C$161:$CN$165,4,FALSE)),"",IF('Enter data here!'!$CP$162=0,"",IF(HLOOKUP($A57,'Enter data here!'!$C$161:$CN$165,4,FALSE)=0,"",(HLOOKUP($A57,'Enter data here!'!$C$161:$CN$165,5,FALSE)))))</f>
        <v/>
      </c>
      <c r="CI57" s="53" t="str">
        <f>IF(ISERROR(HLOOKUP($A57,'Enter data here!'!$C$161:$CN$165,4,FALSE)),"",IF('Enter data here!'!$CP$162=0,"",IF(HLOOKUP($A57,'Enter data here!'!$C$161:$CN$165,4,FALSE)=0,"",(HLOOKUP($A57,'Enter data here!'!$C$161:$CN$165,2,FALSE)))))</f>
        <v/>
      </c>
      <c r="CJ57" s="53" t="str">
        <f>IF(ISERROR(HLOOKUP($A57,'Enter data here!'!$C$161:$CN$165,4,FALSE)),"",IF('Enter data here!'!$CP$162=0,"",IF(HLOOKUP($A57,'Enter data here!'!$C$161:$CN$165,4,FALSE)=0,"",(HLOOKUP($A57,'Enter data here!'!$C$161:$CN$165,4,FALSE)))))</f>
        <v/>
      </c>
      <c r="CK57" s="53" t="str">
        <f>IF(ISERROR(HLOOKUP($A57,'Enter data here!'!$C$166:$CN$170,4,FALSE)),"",IF('Enter data here!'!$CP$167=0,"",IF(HLOOKUP($A57,'Enter data here!'!$C$166:$CN$170,4,FALSE)=0,"",(HLOOKUP($A57,'Enter data here!'!$C$166:$CN$170,5,FALSE)))))</f>
        <v/>
      </c>
      <c r="CL57" s="53" t="str">
        <f>IF(ISERROR(HLOOKUP($A57,'Enter data here!'!$C$166:$CN$170,4,FALSE)),"",IF('Enter data here!'!$CP$167=0,"",IF(HLOOKUP($A57,'Enter data here!'!$C$166:$CN$170,4,FALSE)=0,"",(HLOOKUP($A57,'Enter data here!'!$C$166:$CN$170,2,FALSE)))))</f>
        <v/>
      </c>
      <c r="CM57" s="53" t="str">
        <f>IF(ISERROR(HLOOKUP($A57,'Enter data here!'!$C$166:$CN$170,4,FALSE)),"",IF('Enter data here!'!$CP$167=0,"",IF(HLOOKUP($A57,'Enter data here!'!$C$166:$CN$170,4,FALSE)=0,"",(HLOOKUP($A57,'Enter data here!'!$C$166:$CN$170,4,FALSE)))))</f>
        <v/>
      </c>
      <c r="CN57" s="53" t="str">
        <f>IF(ISERROR(HLOOKUP($A57,'Enter data here!'!$C$171:$CN$175,4,FALSE)),"",IF('Enter data here!'!$CP$172=0,"",IF(HLOOKUP($A57,'Enter data here!'!$C$171:$CN$175,4,FALSE)=0,"",(HLOOKUP($A57,'Enter data here!'!$C$171:$CN$175,5,FALSE)))))</f>
        <v/>
      </c>
      <c r="CO57" s="53" t="str">
        <f>IF(ISERROR(HLOOKUP($A57,'Enter data here!'!$C$171:$CN$175,4,FALSE)),"",IF('Enter data here!'!$CP$172=0,"",IF(HLOOKUP($A57,'Enter data here!'!$C$171:$CN$175,4,FALSE)=0,"",(HLOOKUP($A57,'Enter data here!'!$C$171:$CN$175,2,FALSE)))))</f>
        <v/>
      </c>
      <c r="CP57" s="53" t="str">
        <f>IF(ISERROR(HLOOKUP($A57,'Enter data here!'!$C$171:$CN$175,4,FALSE)),"",IF('Enter data here!'!$CP$172=0,"",IF(HLOOKUP($A57,'Enter data here!'!$C$171:$CN$175,4,FALSE)=0,"",(HLOOKUP($A57,'Enter data here!'!$C$171:$CN$175,4,FALSE)))))</f>
        <v/>
      </c>
      <c r="CQ57" s="53" t="str">
        <f>IF(ISERROR(HLOOKUP($A57,'Enter data here!'!$C$176:$CN$180,4,FALSE)),"",IF('Enter data here!'!$CP$177=0,"",IF(HLOOKUP($A57,'Enter data here!'!$C$176:$CN$180,4,FALSE)=0,"",(HLOOKUP($A57,'Enter data here!'!$C$176:$CN$180,5,FALSE)))))</f>
        <v/>
      </c>
      <c r="CR57" s="53" t="str">
        <f>IF(ISERROR(HLOOKUP($A57,'Enter data here!'!$C$176:$CN$180,4,FALSE)),"",IF('Enter data here!'!$CP$177=0,"",IF(HLOOKUP($A57,'Enter data here!'!$C$176:$CN$180,4,FALSE)=0,"",(HLOOKUP($A57,'Enter data here!'!$C$176:$CN$180,2,FALSE)))))</f>
        <v/>
      </c>
      <c r="CS57" s="53" t="str">
        <f>IF(ISERROR(HLOOKUP($A57,'Enter data here!'!$C$176:$CN$180,4,FALSE)),"",IF('Enter data here!'!$CP$177=0,"",IF(HLOOKUP($A57,'Enter data here!'!$C$176:$CN$180,4,FALSE)=0,"",(HLOOKUP($A57,'Enter data here!'!$C$176:$CN$180,4,FALSE)))))</f>
        <v/>
      </c>
      <c r="CT57" s="53" t="str">
        <f>IF(ISERROR(HLOOKUP($A57,'Enter data here!'!$C$181:$CN$185,4,FALSE)),"",IF('Enter data here!'!$CP$182=0,"",IF(HLOOKUP($A57,'Enter data here!'!$C$181:$CN$185,4,FALSE)=0,"",(HLOOKUP($A57,'Enter data here!'!$C$181:$CN$185,5,FALSE)))))</f>
        <v/>
      </c>
      <c r="CU57" s="53" t="str">
        <f>IF(ISERROR(HLOOKUP($A57,'Enter data here!'!$C$181:$CN$185,4,FALSE)),"",IF('Enter data here!'!$CP$182=0,"",IF(HLOOKUP($A57,'Enter data here!'!$C$181:$CN$185,4,FALSE)=0,"",(HLOOKUP($A57,'Enter data here!'!$C$181:$CN$185,2,FALSE)))))</f>
        <v/>
      </c>
      <c r="CV57" s="53" t="str">
        <f>IF(ISERROR(HLOOKUP($A57,'Enter data here!'!$C$181:$CN$185,4,FALSE)),"",IF('Enter data here!'!$CP$182=0,"",IF(HLOOKUP($A57,'Enter data here!'!$C$181:$CN$185,4,FALSE)=0,"",(HLOOKUP($A57,'Enter data here!'!$C$181:$CN$185,4,FALSE)))))</f>
        <v/>
      </c>
      <c r="CW57" s="53" t="str">
        <f>IF(ISERROR(HLOOKUP($A57,'Enter data here!'!$C$186:$CN$190,4,FALSE)),"",IF('Enter data here!'!$CP$187=0,"",IF(HLOOKUP($A57,'Enter data here!'!$C$186:$CN$190,4,FALSE)=0,"",(HLOOKUP($A57,'Enter data here!'!$C$186:$CN$190,5,FALSE)))))</f>
        <v/>
      </c>
      <c r="CX57" s="53" t="str">
        <f>IF(ISERROR(HLOOKUP($A57,'Enter data here!'!$C$186:$CN$190,4,FALSE)),"",IF('Enter data here!'!$CP$187=0,"",IF(HLOOKUP($A57,'Enter data here!'!$C$186:$CN$190,4,FALSE)=0,"",(HLOOKUP($A57,'Enter data here!'!$C$186:$CN$190,2,FALSE)))))</f>
        <v/>
      </c>
      <c r="CY57" s="53" t="str">
        <f>IF(ISERROR(HLOOKUP($A57,'Enter data here!'!$C$186:$CN$190,4,FALSE)),"",IF('Enter data here!'!$CP$187=0,"",IF(HLOOKUP($A57,'Enter data here!'!$C$186:$CN$190,4,FALSE)=0,"",(HLOOKUP($A57,'Enter data here!'!$C$186:$CN$190,4,FALSE)))))</f>
        <v/>
      </c>
      <c r="CZ57" s="53" t="str">
        <f>IF(ISERROR(HLOOKUP($A57,'Enter data here!'!$C$191:$CN$195,4,FALSE)),"",IF('Enter data here!'!$CP$192=0,"",IF(HLOOKUP($A57,'Enter data here!'!$C$191:$CN$195,4,FALSE)=0,"",(HLOOKUP($A57,'Enter data here!'!$C$191:$CN$195,5,FALSE)))))</f>
        <v/>
      </c>
      <c r="DA57" s="53" t="str">
        <f>IF(ISERROR(HLOOKUP($A57,'Enter data here!'!$C$191:$CN$195,4,FALSE)),"",IF('Enter data here!'!$CP$192=0,"",IF(HLOOKUP($A57,'Enter data here!'!$C$191:$CN$195,4,FALSE)=0,"",(HLOOKUP($A57,'Enter data here!'!$C$191:$CN$195,2,FALSE)))))</f>
        <v/>
      </c>
      <c r="DB57" s="53" t="str">
        <f>IF(ISERROR(HLOOKUP($A57,'Enter data here!'!$C$191:$CN$195,4,FALSE)),"",IF('Enter data here!'!$CP$192=0,"",IF(HLOOKUP($A57,'Enter data here!'!$C$191:$CN$195,4,FALSE)=0,"",(HLOOKUP($A57,'Enter data here!'!$C$191:$CN$195,4,FALSE)))))</f>
        <v/>
      </c>
      <c r="DC57" s="53" t="str">
        <f>IF(ISERROR(HLOOKUP($A57,'Enter data here!'!$C$196:$CN$200,4,FALSE)),"",IF('Enter data here!'!$CP$197=0,"",IF(HLOOKUP($A57,'Enter data here!'!$C$196:$CN$200,4,FALSE)=0,"",(HLOOKUP($A57,'Enter data here!'!$C$196:$CN$200,5,FALSE)))))</f>
        <v/>
      </c>
      <c r="DD57" s="53" t="str">
        <f>IF(ISERROR(HLOOKUP($A57,'Enter data here!'!$C$196:$CN$200,4,FALSE)),"",IF('Enter data here!'!$CP$197=0,"",IF(HLOOKUP($A57,'Enter data here!'!$C$196:$CN$200,4,FALSE)=0,"",(HLOOKUP($A57,'Enter data here!'!$C$196:$CN$200,2,FALSE)))))</f>
        <v/>
      </c>
      <c r="DE57" s="53" t="str">
        <f>IF(ISERROR(HLOOKUP($A57,'Enter data here!'!$C$196:$CN$200,4,FALSE)),"",IF('Enter data here!'!$CP$197=0,"",IF(HLOOKUP($A57,'Enter data here!'!$C$196:$CN$200,4,FALSE)=0,"",(HLOOKUP($A57,'Enter data here!'!$C$196:$CN$200,4,FALSE)))))</f>
        <v/>
      </c>
      <c r="DF57" s="53" t="str">
        <f>IF(ISERROR(HLOOKUP($A57,'Enter data here!'!$C$201:$CN$205,4,FALSE)),"",IF('Enter data here!'!$CP$202=0,"",IF(HLOOKUP($A57,'Enter data here!'!$C$201:$CN$205,4,FALSE)=0,"",(HLOOKUP($A57,'Enter data here!'!$C$201:$CN$205,5,FALSE)))))</f>
        <v/>
      </c>
      <c r="DG57" s="53" t="str">
        <f>IF(ISERROR(HLOOKUP($A57,'Enter data here!'!$C$201:$CN$205,4,FALSE)),"",IF('Enter data here!'!$CP$202=0,"",IF(HLOOKUP($A57,'Enter data here!'!$C$201:$CN$205,4,FALSE)=0,"",(HLOOKUP($A57,'Enter data here!'!$C$201:$CN$205,2,FALSE)))))</f>
        <v/>
      </c>
      <c r="DH57" s="53" t="str">
        <f>IF(ISERROR(HLOOKUP($A57,'Enter data here!'!$C$201:$CN$205,4,FALSE)),"",IF('Enter data here!'!$CP$202=0,"",IF(HLOOKUP($A57,'Enter data here!'!$C$201:$CN$205,4,FALSE)=0,"",(HLOOKUP($A57,'Enter data here!'!$C$201:$CN$205,4,FALSE)))))</f>
        <v/>
      </c>
      <c r="DI57" s="53" t="str">
        <f>IF(ISERROR(HLOOKUP($A57,'Enter data here!'!$C$206:$CN$210,4,FALSE)),"",IF('Enter data here!'!$CP$207=0,"",IF(HLOOKUP($A57,'Enter data here!'!$C$206:$CN$210,4,FALSE)=0,"",(HLOOKUP($A57,'Enter data here!'!$C$206:$CN$210,5,FALSE)))))</f>
        <v/>
      </c>
      <c r="DJ57" s="53" t="str">
        <f>IF(ISERROR(HLOOKUP($A57,'Enter data here!'!$C$206:$CN$210,4,FALSE)),"",IF('Enter data here!'!$CP$207=0,"",IF(HLOOKUP($A57,'Enter data here!'!$C$206:$CN$210,4,FALSE)=0,"",(HLOOKUP($A57,'Enter data here!'!$C$206:$CN$210,2,FALSE)))))</f>
        <v/>
      </c>
      <c r="DK57" s="53" t="str">
        <f>IF(ISERROR(HLOOKUP($A57,'Enter data here!'!$C$206:$CN$210,4,FALSE)),"",IF('Enter data here!'!$CP$207=0,"",IF(HLOOKUP($A57,'Enter data here!'!$C$206:$CN$210,4,FALSE)=0,"",(HLOOKUP($A57,'Enter data here!'!$C$206:$CN$210,4,FALSE)))))</f>
        <v/>
      </c>
      <c r="DL57" s="53" t="str">
        <f>IF(ISERROR(HLOOKUP($A57,'Enter data here!'!$C$211:$CN$215,4,FALSE)),"",IF('Enter data here!'!$CP$212=0,"",IF(HLOOKUP($A57,'Enter data here!'!$C$211:$CN$215,4,FALSE)=0,"",(HLOOKUP($A57,'Enter data here!'!$C$211:$CN$215,5,FALSE)))))</f>
        <v/>
      </c>
      <c r="DM57" s="53" t="str">
        <f>IF(ISERROR(HLOOKUP($A57,'Enter data here!'!$C$211:$CN$215,4,FALSE)),"",IF('Enter data here!'!$CP$212=0,"",IF(HLOOKUP($A57,'Enter data here!'!$C$211:$CN$215,4,FALSE)=0,"",(HLOOKUP($A57,'Enter data here!'!$C$211:$CN$215,2,FALSE)))))</f>
        <v/>
      </c>
      <c r="DN57" s="53" t="str">
        <f>IF(ISERROR(HLOOKUP($A57,'Enter data here!'!$C$211:$CN$215,4,FALSE)),"",IF('Enter data here!'!$CP$212=0,"",IF(HLOOKUP($A57,'Enter data here!'!$C$211:$CN$215,4,FALSE)=0,"",(HLOOKUP($A57,'Enter data here!'!$C$211:$CN$215,4,FALSE)))))</f>
        <v/>
      </c>
      <c r="DO57" s="53" t="str">
        <f>IF(ISERROR(HLOOKUP($A57,'Enter data here!'!$C$216:$CN$220,4,FALSE)),"",IF('Enter data here!'!$CP$217=0,"",IF(HLOOKUP($A57,'Enter data here!'!$C$216:$CN$220,4,FALSE)=0,"",(HLOOKUP($A57,'Enter data here!'!$C$216:$CN$220,5,FALSE)))))</f>
        <v/>
      </c>
      <c r="DP57" s="53" t="str">
        <f>IF(ISERROR(HLOOKUP($A57,'Enter data here!'!$C$216:$CN$220,4,FALSE)),"",IF('Enter data here!'!$CP$217=0,"",IF(HLOOKUP($A57,'Enter data here!'!$C$216:$CN$220,4,FALSE)=0,"",(HLOOKUP($A57,'Enter data here!'!$C$216:$CN$220,2,FALSE)))))</f>
        <v/>
      </c>
      <c r="DQ57" s="53" t="str">
        <f>IF(ISERROR(HLOOKUP($A57,'Enter data here!'!$C$216:$CN$220,4,FALSE)),"",IF('Enter data here!'!$CP$217=0,"",IF(HLOOKUP($A57,'Enter data here!'!$C$216:$CN$220,4,FALSE)=0,"",(HLOOKUP($A57,'Enter data here!'!$C$216:$CN$220,4,FALSE)))))</f>
        <v/>
      </c>
      <c r="DR57" s="53" t="str">
        <f>IF(ISERROR(HLOOKUP($A57,'Enter data here!'!$C$221:$CN$225,4,FALSE)),"",IF('Enter data here!'!$CP$222=0,"",IF(HLOOKUP($A57,'Enter data here!'!$C$221:$CN$225,4,FALSE)=0,"",(HLOOKUP($A57,'Enter data here!'!$C$221:$CN$225,5,FALSE)))))</f>
        <v/>
      </c>
      <c r="DS57" s="53" t="str">
        <f>IF(ISERROR(HLOOKUP($A57,'Enter data here!'!$C$221:$CN$225,4,FALSE)),"",IF('Enter data here!'!$CP$222=0,"",IF(HLOOKUP($A57,'Enter data here!'!$C$221:$CN$225,4,FALSE)=0,"",(HLOOKUP($A57,'Enter data here!'!$C$221:$CN$225,2,FALSE)))))</f>
        <v/>
      </c>
      <c r="DT57" s="53" t="str">
        <f>IF(ISERROR(HLOOKUP($A57,'Enter data here!'!$C$221:$CN$225,4,FALSE)),"",IF('Enter data here!'!$CP$222=0,"",IF(HLOOKUP($A57,'Enter data here!'!$C$221:$CN$225,4,FALSE)=0,"",(HLOOKUP($A57,'Enter data here!'!$C$221:$CN$225,4,FALSE)))))</f>
        <v/>
      </c>
    </row>
    <row r="58" spans="1:124">
      <c r="A58" s="13">
        <v>49</v>
      </c>
      <c r="B58" s="43" t="str">
        <f>IF(ISERROR(HLOOKUP($A58,'Enter data here!'!$C$21:$CN$25,4,FALSE)),"",IF('Enter data here!'!$CP$22=0,"",IF(HLOOKUP($A58,'Enter data here!'!$C$21:$CN$25,4,FALSE)=0,"",(HLOOKUP($A58,'Enter data here!'!$C$21:$CN$25,5,FALSE)))))</f>
        <v/>
      </c>
      <c r="C58" s="43" t="str">
        <f>IF(ISERROR(HLOOKUP($A58,'Enter data here!'!$C$21:$CN$25,4,FALSE)),"",IF('Enter data here!'!$CP$22=0,"",IF(HLOOKUP($A58,'Enter data here!'!$C$21:$CN$25,4,FALSE)=0,"",(HLOOKUP($A58,'Enter data here!'!$C$21:$CN$25,2,FALSE)))))</f>
        <v/>
      </c>
      <c r="D58" s="43" t="str">
        <f>IF(ISERROR(HLOOKUP($A58,'Enter data here!'!$C$21:$CN$25,4,FALSE)),"",IF('Enter data here!'!$CP$22=0,"",IF(HLOOKUP($A58,'Enter data here!'!$C$21:$CN$25,4,FALSE)=0,"",(HLOOKUP($A58,'Enter data here!'!$C$21:$CN$25,4,FALSE)))))</f>
        <v/>
      </c>
      <c r="E58" s="43" t="str">
        <f ca="1">IF(ISERROR(HLOOKUP($A58,'Enter data here!'!$C$26:$CN$30,4,FALSE)),"",IF('Enter data here!'!$CP$27=0,"",IF(HLOOKUP($A58,'Enter data here!'!$C$26:$CN$30,4,FALSE)=0,"",(HLOOKUP($A58,'Enter data here!'!$C$26:$CN$30,5,FALSE)))))</f>
        <v>Arne Finkeldey</v>
      </c>
      <c r="F58" s="43" t="str">
        <f ca="1">IF(ISERROR(HLOOKUP($A58,'Enter data here!'!$C$26:$CN$30,4,FALSE)),"",IF('Enter data here!'!$CP$27=0,"",IF(HLOOKUP($A58,'Enter data here!'!$C$26:$CN$30,4,FALSE)=0,"",(HLOOKUP($A58,'Enter data here!'!$C$26:$CN$30,2,FALSE)))))</f>
        <v>dnf</v>
      </c>
      <c r="G58" s="43">
        <f ca="1">IF(ISERROR(HLOOKUP($A58,'Enter data here!'!$C$26:$CN$30,4,FALSE)),"",IF('Enter data here!'!$CP$27=0,"",IF(HLOOKUP($A58,'Enter data here!'!$C$26:$CN$30,4,FALSE)=0,"",(HLOOKUP($A58,'Enter data here!'!$C$26:$CN$30,4,FALSE)))))</f>
        <v>2.4252987662573399E-13</v>
      </c>
      <c r="H58" s="43" t="str">
        <f ca="1">IF(ISERROR(HLOOKUP($A58,'Enter data here!'!$C$31:$CN$35,4,FALSE)),"",IF('Enter data here!'!$CP$32=0,"",IF(HLOOKUP($A58,'Enter data here!'!$C$31:$CN$35,4,FALSE)=0,"",(HLOOKUP($A58,'Enter data here!'!$C$31:$CN$35,5,FALSE)))))</f>
        <v>Arne Finkeldey</v>
      </c>
      <c r="I58" s="43" t="str">
        <f ca="1">IF(ISERROR(HLOOKUP($A58,'Enter data here!'!$C$31:$CN$35,4,FALSE)),"",IF('Enter data here!'!$CP$32=0,"",IF(HLOOKUP($A58,'Enter data here!'!$C$31:$CN$35,4,FALSE)=0,"",(HLOOKUP($A58,'Enter data here!'!$C$31:$CN$35,2,FALSE)))))</f>
        <v>dnf</v>
      </c>
      <c r="J58" s="43">
        <f ca="1">IF(ISERROR(HLOOKUP($A58,'Enter data here!'!$C$31:$CN$35,4,FALSE)),"",IF('Enter data here!'!$CP$32=0,"",IF(HLOOKUP($A58,'Enter data here!'!$C$31:$CN$35,4,FALSE)=0,"",(HLOOKUP($A58,'Enter data here!'!$C$31:$CN$35,4,FALSE)))))</f>
        <v>3.8582379954191111E-14</v>
      </c>
      <c r="K58" s="43" t="str">
        <f ca="1">IF(ISERROR(HLOOKUP($A58,'Enter data here!'!$C$36:$CN$40,4,FALSE)),"",IF('Enter data here!'!$CP$37=0,"",IF(HLOOKUP($A58,'Enter data here!'!$C$36:$CN$40,4,FALSE)=0,"",(HLOOKUP($A58,'Enter data here!'!$C$36:$CN$40,5,FALSE)))))</f>
        <v>George Young</v>
      </c>
      <c r="L58" s="43" t="str">
        <f ca="1">IF(ISERROR(HLOOKUP($A58,'Enter data here!'!$C$36:$CN$40,4,FALSE)),"",IF('Enter data here!'!$CP$37=0,"",IF(HLOOKUP($A58,'Enter data here!'!$C$36:$CN$40,4,FALSE)=0,"",(HLOOKUP($A58,'Enter data here!'!$C$36:$CN$40,2,FALSE)))))</f>
        <v>dnf</v>
      </c>
      <c r="M58" s="43">
        <f ca="1">IF(ISERROR(HLOOKUP($A58,'Enter data here!'!$C$36:$CN$40,4,FALSE)),"",IF('Enter data here!'!$CP$37=0,"",IF(HLOOKUP($A58,'Enter data here!'!$C$36:$CN$40,4,FALSE)=0,"",(HLOOKUP($A58,'Enter data here!'!$C$36:$CN$40,4,FALSE)))))</f>
        <v>1.4716157452018042E-13</v>
      </c>
      <c r="N58" s="43" t="str">
        <f ca="1">IF(ISERROR(HLOOKUP($A58,'Enter data here!'!$C$41:$CN$45,4,FALSE)),"",IF('Enter data here!'!$CP$42=0,"",IF(HLOOKUP($A58,'Enter data here!'!$C$41:$CN$45,4,FALSE)=0,"",(HLOOKUP($A58,'Enter data here!'!$C$41:$CN$45,5,FALSE)))))</f>
        <v>Robert Ryan</v>
      </c>
      <c r="O58" s="43" t="str">
        <f ca="1">IF(ISERROR(HLOOKUP($A58,'Enter data here!'!$C$41:$CN$45,4,FALSE)),"",IF('Enter data here!'!$CP$42=0,"",IF(HLOOKUP($A58,'Enter data here!'!$C$41:$CN$45,4,FALSE)=0,"",(HLOOKUP($A58,'Enter data here!'!$C$41:$CN$45,2,FALSE)))))</f>
        <v>dnf</v>
      </c>
      <c r="P58" s="43">
        <f ca="1">IF(ISERROR(HLOOKUP($A58,'Enter data here!'!$C$41:$CN$45,4,FALSE)),"",IF('Enter data here!'!$CP$42=0,"",IF(HLOOKUP($A58,'Enter data here!'!$C$41:$CN$45,4,FALSE)=0,"",(HLOOKUP($A58,'Enter data here!'!$C$41:$CN$45,4,FALSE)))))</f>
        <v>3.6391197503923054E-13</v>
      </c>
      <c r="Q58" s="43" t="str">
        <f ca="1">IF(ISERROR(HLOOKUP($A58,'Enter data here!'!$C$46:$CN$50,4,FALSE)),"",IF('Enter data here!'!$CP$47=0,"",IF(HLOOKUP($A58,'Enter data here!'!$C$46:$CN$50,4,FALSE)=0,"",(HLOOKUP($A58,'Enter data here!'!$C$46:$CN$50,5,FALSE)))))</f>
        <v>Tony Robertson</v>
      </c>
      <c r="R58" s="43" t="str">
        <f ca="1">IF(ISERROR(HLOOKUP($A58,'Enter data here!'!$C$46:$CN$50,4,FALSE)),"",IF('Enter data here!'!$CP$47=0,"",IF(HLOOKUP($A58,'Enter data here!'!$C$46:$CN$50,4,FALSE)=0,"",(HLOOKUP($A58,'Enter data here!'!$C$46:$CN$50,2,FALSE)))))</f>
        <v>dnf</v>
      </c>
      <c r="S58" s="43">
        <f ca="1">IF(ISERROR(HLOOKUP($A58,'Enter data here!'!$C$46:$CN$50,4,FALSE)),"",IF('Enter data here!'!$CP$47=0,"",IF(HLOOKUP($A58,'Enter data here!'!$C$46:$CN$50,4,FALSE)=0,"",(HLOOKUP($A58,'Enter data here!'!$C$46:$CN$50,4,FALSE)))))</f>
        <v>2.7625734060572449E-13</v>
      </c>
      <c r="T58" s="43" t="str">
        <f ca="1">IF(ISERROR(HLOOKUP($A58,'Enter data here!'!$C$51:$CN$55,4,FALSE)),"",IF('Enter data here!'!$CP$52=0,"",IF(HLOOKUP($A58,'Enter data here!'!$C$51:$CN$55,4,FALSE)=0,"",(HLOOKUP($A58,'Enter data here!'!$C$51:$CN$55,5,FALSE)))))</f>
        <v>Frank Hulton </v>
      </c>
      <c r="U58" s="43" t="str">
        <f ca="1">IF(ISERROR(HLOOKUP($A58,'Enter data here!'!$C$51:$CN$55,4,FALSE)),"",IF('Enter data here!'!$CP$52=0,"",IF(HLOOKUP($A58,'Enter data here!'!$C$51:$CN$55,4,FALSE)=0,"",(HLOOKUP($A58,'Enter data here!'!$C$51:$CN$55,2,FALSE)))))</f>
        <v>dnf</v>
      </c>
      <c r="V58" s="43">
        <f ca="1">IF(ISERROR(HLOOKUP($A58,'Enter data here!'!$C$51:$CN$55,4,FALSE)),"",IF('Enter data here!'!$CP$52=0,"",IF(HLOOKUP($A58,'Enter data here!'!$C$51:$CN$55,4,FALSE)=0,"",(HLOOKUP($A58,'Enter data here!'!$C$51:$CN$55,4,FALSE)))))</f>
        <v>7.0465110913434435E-14</v>
      </c>
      <c r="W58" s="43" t="str">
        <f ca="1">IF(ISERROR(HLOOKUP($A58,'Enter data here!'!$C$56:$CN$60,4,FALSE)),"",IF('Enter data here!'!$CP$57=0,"",IF(HLOOKUP($A58,'Enter data here!'!$C$56:$CN$60,4,FALSE)=0,"",(HLOOKUP($A58,'Enter data here!'!$C$56:$CN$60,5,FALSE)))))</f>
        <v>Jason Bioletti</v>
      </c>
      <c r="X58" s="43" t="str">
        <f ca="1">IF(ISERROR(HLOOKUP($A58,'Enter data here!'!$C$56:$CN$60,4,FALSE)),"",IF('Enter data here!'!$CP$57=0,"",IF(HLOOKUP($A58,'Enter data here!'!$C$56:$CN$60,4,FALSE)=0,"",(HLOOKUP($A58,'Enter data here!'!$C$56:$CN$60,2,FALSE)))))</f>
        <v>dnf</v>
      </c>
      <c r="Y58" s="43">
        <f ca="1">IF(ISERROR(HLOOKUP($A58,'Enter data here!'!$C$56:$CN$60,4,FALSE)),"",IF('Enter data here!'!$CP$57=0,"",IF(HLOOKUP($A58,'Enter data here!'!$C$56:$CN$60,4,FALSE)=0,"",(HLOOKUP($A58,'Enter data here!'!$C$56:$CN$60,4,FALSE)))))</f>
        <v>3.8867716755277203E-13</v>
      </c>
      <c r="Z58" s="43" t="str">
        <f>IF(ISERROR(HLOOKUP($A58,'Enter data here!'!$C$61:$CN$65,4,FALSE)),"",IF('Enter data here!'!$CP$62=0,"",IF(HLOOKUP($A58,'Enter data here!'!$C$61:$CN$65,4,FALSE)=0,"",(HLOOKUP($A58,'Enter data here!'!$C$61:$CN$65,5,FALSE)))))</f>
        <v/>
      </c>
      <c r="AA58" s="43" t="str">
        <f>IF(ISERROR(HLOOKUP($A58,'Enter data here!'!$C$61:$CN$65,4,FALSE)),"",IF('Enter data here!'!$CP$62=0,"",IF(HLOOKUP($A58,'Enter data here!'!$C$61:$CN$65,4,FALSE)=0,"",(HLOOKUP($A58,'Enter data here!'!$C$61:$CN$65,2,FALSE)))))</f>
        <v/>
      </c>
      <c r="AB58" s="43" t="str">
        <f>IF(ISERROR(HLOOKUP($A58,'Enter data here!'!$C$61:$CN$65,4,FALSE)),"",IF('Enter data here!'!$CP$62=0,"",IF(HLOOKUP($A58,'Enter data here!'!$C$61:$CN$65,4,FALSE)=0,"",(HLOOKUP($A58,'Enter data here!'!$C$61:$CN$65,4,FALSE)))))</f>
        <v/>
      </c>
      <c r="AC58" s="43" t="str">
        <f>IF(ISERROR(HLOOKUP($A58,'Enter data here!'!$C$66:$CN$70,4,FALSE)),"",IF('Enter data here!'!$CP$67=0,"",IF(HLOOKUP($A58,'Enter data here!'!$C$66:$CN$70,4,FALSE)=0,"",(HLOOKUP($A58,'Enter data here!'!$C$66:$CN$70,5,FALSE)))))</f>
        <v/>
      </c>
      <c r="AD58" s="43" t="str">
        <f>IF(ISERROR(HLOOKUP($A58,'Enter data here!'!$C$66:$CN$70,4,FALSE)),"",IF('Enter data here!'!$CP$67=0,"",IF(HLOOKUP($A58,'Enter data here!'!$C$66:$CN$70,4,FALSE)=0,"",(HLOOKUP($A58,'Enter data here!'!$C$66:$CN$70,2,FALSE)))))</f>
        <v/>
      </c>
      <c r="AE58" s="43" t="str">
        <f>IF(ISERROR(HLOOKUP($A58,'Enter data here!'!$C$66:$CN$70,4,FALSE)),"",IF('Enter data here!'!$CP$67=0,"",IF(HLOOKUP($A58,'Enter data here!'!$C$66:$CN$70,4,FALSE)=0,"",(HLOOKUP($A58,'Enter data here!'!$C$66:$CN$70,4,FALSE)))))</f>
        <v/>
      </c>
      <c r="AF58" s="43" t="str">
        <f>IF(ISERROR(HLOOKUP($A58,'Enter data here!'!$C$71:$CN$75,4,FALSE)),"",IF('Enter data here!'!$CP$72=0,"",IF(HLOOKUP($A58,'Enter data here!'!$C$71:$CN$75,4,FALSE)=0,"",(HLOOKUP($A58,'Enter data here!'!$C$71:$CN$75,5,FALSE)))))</f>
        <v/>
      </c>
      <c r="AG58" s="43" t="str">
        <f>IF(ISERROR(HLOOKUP($A58,'Enter data here!'!$C$71:$CN$75,4,FALSE)),"",IF('Enter data here!'!$CP$72=0,"",IF(HLOOKUP($A58,'Enter data here!'!$C$71:$CN$75,4,FALSE)=0,"",(HLOOKUP($A58,'Enter data here!'!$C$71:$CN$75,2,FALSE)))))</f>
        <v/>
      </c>
      <c r="AH58" s="43" t="str">
        <f>IF(ISERROR(HLOOKUP($A58,'Enter data here!'!$C$71:$CN$75,4,FALSE)),"",IF('Enter data here!'!$CP$72=0,"",IF(HLOOKUP($A58,'Enter data here!'!$C$71:$CN$75,4,FALSE)=0,"",(HLOOKUP($A58,'Enter data here!'!$C$71:$CN$75,4,FALSE)))))</f>
        <v/>
      </c>
      <c r="AI58" s="43" t="str">
        <f>IF(ISERROR(HLOOKUP($A58,'Enter data here!'!$C$76:$CN$80,4,FALSE)),"",IF('Enter data here!'!$CP$77=0,"",IF(HLOOKUP($A58,'Enter data here!'!$C$76:$CN$80,4,FALSE)=0,"",(HLOOKUP($A58,'Enter data here!'!$C$76:$CN$80,5,FALSE)))))</f>
        <v/>
      </c>
      <c r="AJ58" s="43" t="str">
        <f>IF(ISERROR(HLOOKUP($A58,'Enter data here!'!$C$76:$CN$80,4,FALSE)),"",IF('Enter data here!'!$CP$77=0,"",IF(HLOOKUP($A58,'Enter data here!'!$C$76:$CN$80,4,FALSE)=0,"",(HLOOKUP($A58,'Enter data here!'!$C$76:$CN$80,2,FALSE)))))</f>
        <v/>
      </c>
      <c r="AK58" s="43" t="str">
        <f>IF(ISERROR(HLOOKUP($A58,'Enter data here!'!$C$76:$CN$80,4,FALSE)),"",IF('Enter data here!'!$CP$77=0,"",IF(HLOOKUP($A58,'Enter data here!'!$C$76:$CN$80,4,FALSE)=0,"",(HLOOKUP($A58,'Enter data here!'!$C$76:$CN$80,4,FALSE)))))</f>
        <v/>
      </c>
      <c r="AL58" s="43" t="str">
        <f>IF(ISERROR(HLOOKUP($A58,'Enter data here!'!$C$81:$CN$85,4,FALSE)),"",IF('Enter data here!'!$CP$82=0,"",IF(HLOOKUP($A58,'Enter data here!'!$C$81:$CN$85,4,FALSE)=0,"",(HLOOKUP($A58,'Enter data here!'!$C$81:$CN$85,5,FALSE)))))</f>
        <v/>
      </c>
      <c r="AM58" s="43" t="str">
        <f>IF(ISERROR(HLOOKUP($A58,'Enter data here!'!$C$81:$CN$85,4,FALSE)),"",IF('Enter data here!'!$CP$82=0,"",IF(HLOOKUP($A58,'Enter data here!'!$C$81:$CN$85,4,FALSE)=0,"",(HLOOKUP($A58,'Enter data here!'!$C$81:$CN$85,2,FALSE)))))</f>
        <v/>
      </c>
      <c r="AN58" s="43" t="str">
        <f>IF(ISERROR(HLOOKUP($A58,'Enter data here!'!$C$81:$CN$85,4,FALSE)),"",IF('Enter data here!'!$CP$82=0,"",IF(HLOOKUP($A58,'Enter data here!'!$C$81:$CN$85,4,FALSE)=0,"",(HLOOKUP($A58,'Enter data here!'!$C$81:$CN$85,4,FALSE)))))</f>
        <v/>
      </c>
      <c r="AO58" s="43" t="str">
        <f>IF(ISERROR(HLOOKUP($A58,'Enter data here!'!$C$86:$CN$90,4,FALSE)),"",IF('Enter data here!'!$CP$87=0,"",IF(HLOOKUP($A58,'Enter data here!'!$C$86:$CN$90,4,FALSE)=0,"",(HLOOKUP($A58,'Enter data here!'!$C$86:$CN$90,5,FALSE)))))</f>
        <v/>
      </c>
      <c r="AP58" s="43" t="str">
        <f>IF(ISERROR(HLOOKUP($A58,'Enter data here!'!$C$86:$CN$90,4,FALSE)),"",IF('Enter data here!'!$CP$87=0,"",IF(HLOOKUP($A58,'Enter data here!'!$C$86:$CN$90,4,FALSE)=0,"",(HLOOKUP($A58,'Enter data here!'!$C$86:$CN$90,2,FALSE)))))</f>
        <v/>
      </c>
      <c r="AQ58" s="43" t="str">
        <f>IF(ISERROR(HLOOKUP($A58,'Enter data here!'!$C$86:$CN$90,4,FALSE)),"",IF('Enter data here!'!$CP$87=0,"",IF(HLOOKUP($A58,'Enter data here!'!$C$86:$CN$90,4,FALSE)=0,"",(HLOOKUP($A58,'Enter data here!'!$C$86:$CN$90,4,FALSE)))))</f>
        <v/>
      </c>
      <c r="AR58" s="43" t="str">
        <f>IF(ISERROR(HLOOKUP($A58,'Enter data here!'!$C$91:$CN$95,4,FALSE)),"",IF('Enter data here!'!$CP$92=0,"",IF(HLOOKUP($A58,'Enter data here!'!$C$91:$CN$95,4,FALSE)=0,"",(HLOOKUP($A58,'Enter data here!'!$C$91:$CN$95,5,FALSE)))))</f>
        <v/>
      </c>
      <c r="AS58" s="43" t="str">
        <f>IF(ISERROR(HLOOKUP($A58,'Enter data here!'!$C$91:$CN$95,4,FALSE)),"",IF('Enter data here!'!$CP$92=0,"",IF(HLOOKUP($A58,'Enter data here!'!$C$91:$CN$95,4,FALSE)=0,"",(HLOOKUP($A58,'Enter data here!'!$C$91:$CN$95,2,FALSE)))))</f>
        <v/>
      </c>
      <c r="AT58" s="43" t="str">
        <f>IF(ISERROR(HLOOKUP($A58,'Enter data here!'!$C$91:$CN$95,4,FALSE)),"",IF('Enter data here!'!$CP$92=0,"",IF(HLOOKUP($A58,'Enter data here!'!$C$91:$CN$95,4,FALSE)=0,"",(HLOOKUP($A58,'Enter data here!'!$C$91:$CN$95,4,FALSE)))))</f>
        <v/>
      </c>
      <c r="AU58" s="43" t="str">
        <f>IF(ISERROR(HLOOKUP($A58,'Enter data here!'!$C$96:$CN$100,4,FALSE)),"",IF('Enter data here!'!$CP$97=0,"",IF(HLOOKUP($A58,'Enter data here!'!$C$96:$CN$100,4,FALSE)=0,"",(HLOOKUP($A58,'Enter data here!'!$C$96:$CN$100,5,FALSE)))))</f>
        <v/>
      </c>
      <c r="AV58" s="43" t="str">
        <f>IF(ISERROR(HLOOKUP($A58,'Enter data here!'!$C$96:$CN$100,4,FALSE)),"",IF('Enter data here!'!$CP$97=0,"",IF(HLOOKUP($A58,'Enter data here!'!$C$96:$CN$100,4,FALSE)=0,"",(HLOOKUP($A58,'Enter data here!'!$C$96:$CN$100,2,FALSE)))))</f>
        <v/>
      </c>
      <c r="AW58" s="43" t="str">
        <f>IF(ISERROR(HLOOKUP($A58,'Enter data here!'!$C$96:$CN$100,4,FALSE)),"",IF('Enter data here!'!$CP$97=0,"",IF(HLOOKUP($A58,'Enter data here!'!$C$96:$CN$100,4,FALSE)=0,"",(HLOOKUP($A58,'Enter data here!'!$C$96:$CN$100,4,FALSE)))))</f>
        <v/>
      </c>
      <c r="AX58" s="43" t="str">
        <f>IF(ISERROR(HLOOKUP($A58,'Enter data here!'!$C$101:$CN$105,4,FALSE)),"",IF('Enter data here!'!$CP$102=0,"",IF(HLOOKUP($A58,'Enter data here!'!$C$101:$CN$105,4,FALSE)=0,"",(HLOOKUP($A58,'Enter data here!'!$C$101:$CN$105,5,FALSE)))))</f>
        <v/>
      </c>
      <c r="AY58" s="43" t="str">
        <f>IF(ISERROR(HLOOKUP($A58,'Enter data here!'!$C$101:$CN$105,4,FALSE)),"",IF('Enter data here!'!$CP$102=0,"",IF(HLOOKUP($A58,'Enter data here!'!$C$101:$CN$105,4,FALSE)=0,"",(HLOOKUP($A58,'Enter data here!'!$C$101:$CN$105,2,FALSE)))))</f>
        <v/>
      </c>
      <c r="AZ58" s="43" t="str">
        <f>IF(ISERROR(HLOOKUP($A58,'Enter data here!'!$C$101:$CN$105,4,FALSE)),"",IF('Enter data here!'!$CP$102=0,"",IF(HLOOKUP($A58,'Enter data here!'!$C$101:$CN$105,4,FALSE)=0,"",(HLOOKUP($A58,'Enter data here!'!$C$101:$CN$105,4,FALSE)))))</f>
        <v/>
      </c>
      <c r="BA58" s="43" t="str">
        <f>IF(ISERROR(HLOOKUP($A58,'Enter data here!'!$C$106:$CN$110,4,FALSE)),"",IF('Enter data here!'!$CP$107=0,"",IF(HLOOKUP($A58,'Enter data here!'!$C$106:$CN$110,4,FALSE)=0,"",(HLOOKUP($A58,'Enter data here!'!$C$106:$CN$110,5,FALSE)))))</f>
        <v/>
      </c>
      <c r="BB58" s="43" t="str">
        <f>IF(ISERROR(HLOOKUP($A58,'Enter data here!'!$C$106:$CN$110,4,FALSE)),"",IF('Enter data here!'!$CP$107=0,"",IF(HLOOKUP($A58,'Enter data here!'!$C$106:$CN$110,4,FALSE)=0,"",(HLOOKUP($A58,'Enter data here!'!$C$106:$CN$110,2,FALSE)))))</f>
        <v/>
      </c>
      <c r="BC58" s="43" t="str">
        <f>IF(ISERROR(HLOOKUP($A58,'Enter data here!'!$C$106:$CN$110,4,FALSE)),"",IF('Enter data here!'!$CP$107=0,"",IF(HLOOKUP($A58,'Enter data here!'!$C$106:$CN$110,4,FALSE)=0,"",(HLOOKUP($A58,'Enter data here!'!$C$106:$CN$110,4,FALSE)))))</f>
        <v/>
      </c>
      <c r="BD58" s="43" t="str">
        <f>IF(ISERROR(HLOOKUP($A58,'Enter data here!'!$C$111:$CN$115,4,FALSE)),"",IF('Enter data here!'!$CP$112=0,"",IF(HLOOKUP($A58,'Enter data here!'!$C$111:$CN$115,4,FALSE)=0,"",(HLOOKUP($A58,'Enter data here!'!$C$111:$CN$115,5,FALSE)))))</f>
        <v/>
      </c>
      <c r="BE58" s="43" t="str">
        <f>IF(ISERROR(HLOOKUP($A58,'Enter data here!'!$C$111:$CN$115,4,FALSE)),"",IF('Enter data here!'!$CP$112=0,"",IF(HLOOKUP($A58,'Enter data here!'!$C$111:$CN$115,4,FALSE)=0,"",(HLOOKUP($A58,'Enter data here!'!$C$111:$CN$115,2,FALSE)))))</f>
        <v/>
      </c>
      <c r="BF58" s="43" t="str">
        <f>IF(ISERROR(HLOOKUP($A58,'Enter data here!'!$C$111:$CN$115,4,FALSE)),"",IF('Enter data here!'!$CP$112=0,"",IF(HLOOKUP($A58,'Enter data here!'!$C$111:$CN$115,4,FALSE)=0,"",(HLOOKUP($A58,'Enter data here!'!$C$111:$CN$115,4,FALSE)))))</f>
        <v/>
      </c>
      <c r="BG58" s="43" t="str">
        <f>IF(ISERROR(HLOOKUP($A58,'Enter data here!'!$C$116:$CN$120,4,FALSE)),"",IF('Enter data here!'!$CP$117=0,"",IF(HLOOKUP($A58,'Enter data here!'!$C$116:$CN$120,4,FALSE)=0,"",(HLOOKUP($A58,'Enter data here!'!$C$116:$CN$120,5,FALSE)))))</f>
        <v/>
      </c>
      <c r="BH58" s="53" t="str">
        <f>IF(ISERROR(HLOOKUP($A58,'Enter data here!'!$C$116:$CN$120,4,FALSE)),"",IF('Enter data here!'!$CP$117=0,"",IF(HLOOKUP($A58,'Enter data here!'!$C$116:$CN$120,4,FALSE)=0,"",(HLOOKUP($A58,'Enter data here!'!$C$116:$CN$120,2,FALSE)))))</f>
        <v/>
      </c>
      <c r="BI58" s="53" t="str">
        <f>IF(ISERROR(HLOOKUP($A58,'Enter data here!'!$C$116:$CN$120,4,FALSE)),"",IF('Enter data here!'!$CP$117=0,"",IF(HLOOKUP($A58,'Enter data here!'!$C$116:$CN$120,4,FALSE)=0,"",(HLOOKUP($A58,'Enter data here!'!$C$116:$CN$120,4,FALSE)))))</f>
        <v/>
      </c>
      <c r="BJ58" s="53" t="str">
        <f>IF(ISERROR(HLOOKUP($A58,'Enter data here!'!$C$121:$CN$125,4,FALSE)),"",IF('Enter data here!'!$CP$122=0,"",IF(HLOOKUP($A58,'Enter data here!'!$C$121:$CN$125,4,FALSE)=0,"",(HLOOKUP($A58,'Enter data here!'!$C$121:$CN$125,5,FALSE)))))</f>
        <v/>
      </c>
      <c r="BK58" s="53" t="str">
        <f>IF(ISERROR(HLOOKUP($A58,'Enter data here!'!$C$121:$CN$125,4,FALSE)),"",IF('Enter data here!'!$CP$122=0,"",IF(HLOOKUP($A58,'Enter data here!'!$C$121:$CN$125,4,FALSE)=0,"",(HLOOKUP($A58,'Enter data here!'!$C$121:$CN$125,2,FALSE)))))</f>
        <v/>
      </c>
      <c r="BL58" s="53" t="str">
        <f>IF(ISERROR(HLOOKUP($A58,'Enter data here!'!$C$121:$CN$125,4,FALSE)),"",IF('Enter data here!'!$CP$122=0,"",IF(HLOOKUP($A58,'Enter data here!'!$C$121:$CN$125,4,FALSE)=0,"",(HLOOKUP($A58,'Enter data here!'!$C$121:$CN$125,4,FALSE)))))</f>
        <v/>
      </c>
      <c r="BM58" s="53" t="str">
        <f>IF(ISERROR(HLOOKUP($A58,'Enter data here!'!$C$126:$CN$130,4,FALSE)),"",IF('Enter data here!'!$CP$127=0,"",IF(HLOOKUP($A58,'Enter data here!'!$C$126:$CN$130,4,FALSE)=0,"",(HLOOKUP($A58,'Enter data here!'!$C$126:$CN$130,5,FALSE)))))</f>
        <v/>
      </c>
      <c r="BN58" s="53" t="str">
        <f>IF(ISERROR(HLOOKUP($A58,'Enter data here!'!$C$126:$CN$130,4,FALSE)),"",IF('Enter data here!'!$CP$127=0,"",IF(HLOOKUP($A58,'Enter data here!'!$C$126:$CN$130,4,FALSE)=0,"",(HLOOKUP($A58,'Enter data here!'!$C$126:$CN$130,2,FALSE)))))</f>
        <v/>
      </c>
      <c r="BO58" s="53" t="str">
        <f>IF(ISERROR(HLOOKUP($A58,'Enter data here!'!$C$126:$CN$130,4,FALSE)),"",IF('Enter data here!'!$CP$127=0,"",IF(HLOOKUP($A58,'Enter data here!'!$C$126:$CN$130,4,FALSE)=0,"",(HLOOKUP($A58,'Enter data here!'!$C$126:$CN$130,4,FALSE)))))</f>
        <v/>
      </c>
      <c r="BP58" s="53" t="str">
        <f>IF(ISERROR(HLOOKUP($A58,'Enter data here!'!$C$131:$CN$135,4,FALSE)),"",IF('Enter data here!'!$CP$132=0,"",IF(HLOOKUP($A58,'Enter data here!'!$C$131:$CN$135,4,FALSE)=0,"",(HLOOKUP($A58,'Enter data here!'!$C$131:$CN$135,5,FALSE)))))</f>
        <v/>
      </c>
      <c r="BQ58" s="53" t="str">
        <f>IF(ISERROR(HLOOKUP($A58,'Enter data here!'!$C$131:$CN$135,4,FALSE)),"",IF('Enter data here!'!$CP$132=0,"",IF(HLOOKUP($A58,'Enter data here!'!$C$131:$CN$135,4,FALSE)=0,"",(HLOOKUP($A58,'Enter data here!'!$C$131:$CN$135,2,FALSE)))))</f>
        <v/>
      </c>
      <c r="BR58" s="53" t="str">
        <f>IF(ISERROR(HLOOKUP($A58,'Enter data here!'!$C$131:$CN$135,4,FALSE)),"",IF('Enter data here!'!$CP$132=0,"",IF(HLOOKUP($A58,'Enter data here!'!$C$131:$CN$135,4,FALSE)=0,"",(HLOOKUP($A58,'Enter data here!'!$C$131:$CN$135,4,FALSE)))))</f>
        <v/>
      </c>
      <c r="BS58" s="53" t="str">
        <f>IF(ISERROR(HLOOKUP($A58,'Enter data here!'!$C$136:$CN$140,4,FALSE)),"",IF('Enter data here!'!$CP$137=0,"",IF(HLOOKUP($A58,'Enter data here!'!$C$136:$CN$140,4,FALSE)=0,"",(HLOOKUP($A58,'Enter data here!'!$C$136:$CN$140,5,FALSE)))))</f>
        <v/>
      </c>
      <c r="BT58" s="53" t="str">
        <f>IF(ISERROR(HLOOKUP($A58,'Enter data here!'!$C$136:$CN$140,4,FALSE)),"",IF('Enter data here!'!$CP$137=0,"",IF(HLOOKUP($A58,'Enter data here!'!$C$136:$CN$140,4,FALSE)=0,"",(HLOOKUP($A58,'Enter data here!'!$C$136:$CN$140,2,FALSE)))))</f>
        <v/>
      </c>
      <c r="BU58" s="53" t="str">
        <f>IF(ISERROR(HLOOKUP($A58,'Enter data here!'!$C$136:$CN$140,4,FALSE)),"",IF('Enter data here!'!$CP$137=0,"",IF(HLOOKUP($A58,'Enter data here!'!$C$136:$CN$140,4,FALSE)=0,"",(HLOOKUP($A58,'Enter data here!'!$C$136:$CN$140,4,FALSE)))))</f>
        <v/>
      </c>
      <c r="BV58" s="53" t="str">
        <f>IF(ISERROR(HLOOKUP($A58,'Enter data here!'!$C$141:$CN$145,4,FALSE)),"",IF('Enter data here!'!$CP$142=0,"",IF(HLOOKUP($A58,'Enter data here!'!$C$141:$CN$145,4,FALSE)=0,"",(HLOOKUP($A58,'Enter data here!'!$C$141:$CN$145,5,FALSE)))))</f>
        <v/>
      </c>
      <c r="BW58" s="53" t="str">
        <f>IF(ISERROR(HLOOKUP($A58,'Enter data here!'!$C$141:$CN$145,4,FALSE)),"",IF('Enter data here!'!$CP$142=0,"",IF(HLOOKUP($A58,'Enter data here!'!$C$141:$CN$145,4,FALSE)=0,"",(HLOOKUP($A58,'Enter data here!'!$C$141:$CN$145,2,FALSE)))))</f>
        <v/>
      </c>
      <c r="BX58" s="53" t="str">
        <f>IF(ISERROR(HLOOKUP($A58,'Enter data here!'!$C$141:$CN$145,4,FALSE)),"",IF('Enter data here!'!$CP$142=0,"",IF(HLOOKUP($A58,'Enter data here!'!$C$141:$CN$145,4,FALSE)=0,"",(HLOOKUP($A58,'Enter data here!'!$C$141:$CN$145,4,FALSE)))))</f>
        <v/>
      </c>
      <c r="BY58" s="53" t="str">
        <f>IF(ISERROR(HLOOKUP($A58,'Enter data here!'!$C$146:$CN$150,4,FALSE)),"",IF('Enter data here!'!$CP$147=0,"",IF(HLOOKUP($A58,'Enter data here!'!$C$146:$CN$150,4,FALSE)=0,"",(HLOOKUP($A58,'Enter data here!'!$C$146:$CN$150,5,FALSE)))))</f>
        <v/>
      </c>
      <c r="BZ58" s="53" t="str">
        <f>IF(ISERROR(HLOOKUP($A58,'Enter data here!'!$C$146:$CN$150,4,FALSE)),"",IF('Enter data here!'!$CP$147=0,"",IF(HLOOKUP($A58,'Enter data here!'!$C$146:$CN$150,4,FALSE)=0,"",(HLOOKUP($A58,'Enter data here!'!$C$146:$CN$150,2,FALSE)))))</f>
        <v/>
      </c>
      <c r="CA58" s="53" t="str">
        <f>IF(ISERROR(HLOOKUP($A58,'Enter data here!'!$C$146:$CN$150,4,FALSE)),"",IF('Enter data here!'!$CP$147=0,"",IF(HLOOKUP($A58,'Enter data here!'!$C$146:$CN$150,4,FALSE)=0,"",(HLOOKUP($A58,'Enter data here!'!$C$146:$CN$150,4,FALSE)))))</f>
        <v/>
      </c>
      <c r="CB58" s="53" t="str">
        <f>IF(ISERROR(HLOOKUP($A58,'Enter data here!'!$C$151:$CN$155,4,FALSE)),"",IF('Enter data here!'!$CP$152=0,"",IF(HLOOKUP($A58,'Enter data here!'!$C$151:$CN$155,4,FALSE)=0,"",(HLOOKUP($A58,'Enter data here!'!$C$151:$CN$155,5,FALSE)))))</f>
        <v/>
      </c>
      <c r="CC58" s="53" t="str">
        <f>IF(ISERROR(HLOOKUP($A58,'Enter data here!'!$C$151:$CN$155,4,FALSE)),"",IF('Enter data here!'!$CP$152=0,"",IF(HLOOKUP($A58,'Enter data here!'!$C$151:$CN$155,4,FALSE)=0,"",(HLOOKUP($A58,'Enter data here!'!$C$151:$CN$155,2,FALSE)))))</f>
        <v/>
      </c>
      <c r="CD58" s="53" t="str">
        <f>IF(ISERROR(HLOOKUP($A58,'Enter data here!'!$C$151:$CN$155,4,FALSE)),"",IF('Enter data here!'!$CP$152=0,"",IF(HLOOKUP($A58,'Enter data here!'!$C$151:$CN$155,4,FALSE)=0,"",(HLOOKUP($A58,'Enter data here!'!$C$151:$CN$155,4,FALSE)))))</f>
        <v/>
      </c>
      <c r="CE58" s="53" t="str">
        <f>IF(ISERROR(HLOOKUP($A58,'Enter data here!'!$C$156:$CN$160,4,FALSE)),"",IF('Enter data here!'!$CP$157=0,"",IF(HLOOKUP($A58,'Enter data here!'!$C$156:$CN$160,4,FALSE)=0,"",(HLOOKUP($A58,'Enter data here!'!$C$156:$CN$160,5,FALSE)))))</f>
        <v/>
      </c>
      <c r="CF58" s="53" t="str">
        <f>IF(ISERROR(HLOOKUP($A58,'Enter data here!'!$C$156:$CN$160,4,FALSE)),"",IF('Enter data here!'!$CP$157=0,"",IF(HLOOKUP($A58,'Enter data here!'!$C$156:$CN$160,4,FALSE)=0,"",(HLOOKUP($A58,'Enter data here!'!$C$156:$CN$160,2,FALSE)))))</f>
        <v/>
      </c>
      <c r="CG58" s="53" t="str">
        <f>IF(ISERROR(HLOOKUP($A58,'Enter data here!'!$C$156:$CN$160,4,FALSE)),"",IF('Enter data here!'!$CP$157=0,"",IF(HLOOKUP($A58,'Enter data here!'!$C$156:$CN$160,4,FALSE)=0,"",(HLOOKUP($A58,'Enter data here!'!$C$156:$CN$160,4,FALSE)))))</f>
        <v/>
      </c>
      <c r="CH58" s="53" t="str">
        <f>IF(ISERROR(HLOOKUP($A58,'Enter data here!'!$C$161:$CN$165,4,FALSE)),"",IF('Enter data here!'!$CP$162=0,"",IF(HLOOKUP($A58,'Enter data here!'!$C$161:$CN$165,4,FALSE)=0,"",(HLOOKUP($A58,'Enter data here!'!$C$161:$CN$165,5,FALSE)))))</f>
        <v/>
      </c>
      <c r="CI58" s="53" t="str">
        <f>IF(ISERROR(HLOOKUP($A58,'Enter data here!'!$C$161:$CN$165,4,FALSE)),"",IF('Enter data here!'!$CP$162=0,"",IF(HLOOKUP($A58,'Enter data here!'!$C$161:$CN$165,4,FALSE)=0,"",(HLOOKUP($A58,'Enter data here!'!$C$161:$CN$165,2,FALSE)))))</f>
        <v/>
      </c>
      <c r="CJ58" s="53" t="str">
        <f>IF(ISERROR(HLOOKUP($A58,'Enter data here!'!$C$161:$CN$165,4,FALSE)),"",IF('Enter data here!'!$CP$162=0,"",IF(HLOOKUP($A58,'Enter data here!'!$C$161:$CN$165,4,FALSE)=0,"",(HLOOKUP($A58,'Enter data here!'!$C$161:$CN$165,4,FALSE)))))</f>
        <v/>
      </c>
      <c r="CK58" s="53" t="str">
        <f>IF(ISERROR(HLOOKUP($A58,'Enter data here!'!$C$166:$CN$170,4,FALSE)),"",IF('Enter data here!'!$CP$167=0,"",IF(HLOOKUP($A58,'Enter data here!'!$C$166:$CN$170,4,FALSE)=0,"",(HLOOKUP($A58,'Enter data here!'!$C$166:$CN$170,5,FALSE)))))</f>
        <v/>
      </c>
      <c r="CL58" s="53" t="str">
        <f>IF(ISERROR(HLOOKUP($A58,'Enter data here!'!$C$166:$CN$170,4,FALSE)),"",IF('Enter data here!'!$CP$167=0,"",IF(HLOOKUP($A58,'Enter data here!'!$C$166:$CN$170,4,FALSE)=0,"",(HLOOKUP($A58,'Enter data here!'!$C$166:$CN$170,2,FALSE)))))</f>
        <v/>
      </c>
      <c r="CM58" s="53" t="str">
        <f>IF(ISERROR(HLOOKUP($A58,'Enter data here!'!$C$166:$CN$170,4,FALSE)),"",IF('Enter data here!'!$CP$167=0,"",IF(HLOOKUP($A58,'Enter data here!'!$C$166:$CN$170,4,FALSE)=0,"",(HLOOKUP($A58,'Enter data here!'!$C$166:$CN$170,4,FALSE)))))</f>
        <v/>
      </c>
      <c r="CN58" s="53" t="str">
        <f>IF(ISERROR(HLOOKUP($A58,'Enter data here!'!$C$171:$CN$175,4,FALSE)),"",IF('Enter data here!'!$CP$172=0,"",IF(HLOOKUP($A58,'Enter data here!'!$C$171:$CN$175,4,FALSE)=0,"",(HLOOKUP($A58,'Enter data here!'!$C$171:$CN$175,5,FALSE)))))</f>
        <v/>
      </c>
      <c r="CO58" s="53" t="str">
        <f>IF(ISERROR(HLOOKUP($A58,'Enter data here!'!$C$171:$CN$175,4,FALSE)),"",IF('Enter data here!'!$CP$172=0,"",IF(HLOOKUP($A58,'Enter data here!'!$C$171:$CN$175,4,FALSE)=0,"",(HLOOKUP($A58,'Enter data here!'!$C$171:$CN$175,2,FALSE)))))</f>
        <v/>
      </c>
      <c r="CP58" s="53" t="str">
        <f>IF(ISERROR(HLOOKUP($A58,'Enter data here!'!$C$171:$CN$175,4,FALSE)),"",IF('Enter data here!'!$CP$172=0,"",IF(HLOOKUP($A58,'Enter data here!'!$C$171:$CN$175,4,FALSE)=0,"",(HLOOKUP($A58,'Enter data here!'!$C$171:$CN$175,4,FALSE)))))</f>
        <v/>
      </c>
      <c r="CQ58" s="53" t="str">
        <f>IF(ISERROR(HLOOKUP($A58,'Enter data here!'!$C$176:$CN$180,4,FALSE)),"",IF('Enter data here!'!$CP$177=0,"",IF(HLOOKUP($A58,'Enter data here!'!$C$176:$CN$180,4,FALSE)=0,"",(HLOOKUP($A58,'Enter data here!'!$C$176:$CN$180,5,FALSE)))))</f>
        <v/>
      </c>
      <c r="CR58" s="53" t="str">
        <f>IF(ISERROR(HLOOKUP($A58,'Enter data here!'!$C$176:$CN$180,4,FALSE)),"",IF('Enter data here!'!$CP$177=0,"",IF(HLOOKUP($A58,'Enter data here!'!$C$176:$CN$180,4,FALSE)=0,"",(HLOOKUP($A58,'Enter data here!'!$C$176:$CN$180,2,FALSE)))))</f>
        <v/>
      </c>
      <c r="CS58" s="53" t="str">
        <f>IF(ISERROR(HLOOKUP($A58,'Enter data here!'!$C$176:$CN$180,4,FALSE)),"",IF('Enter data here!'!$CP$177=0,"",IF(HLOOKUP($A58,'Enter data here!'!$C$176:$CN$180,4,FALSE)=0,"",(HLOOKUP($A58,'Enter data here!'!$C$176:$CN$180,4,FALSE)))))</f>
        <v/>
      </c>
      <c r="CT58" s="53" t="str">
        <f>IF(ISERROR(HLOOKUP($A58,'Enter data here!'!$C$181:$CN$185,4,FALSE)),"",IF('Enter data here!'!$CP$182=0,"",IF(HLOOKUP($A58,'Enter data here!'!$C$181:$CN$185,4,FALSE)=0,"",(HLOOKUP($A58,'Enter data here!'!$C$181:$CN$185,5,FALSE)))))</f>
        <v/>
      </c>
      <c r="CU58" s="53" t="str">
        <f>IF(ISERROR(HLOOKUP($A58,'Enter data here!'!$C$181:$CN$185,4,FALSE)),"",IF('Enter data here!'!$CP$182=0,"",IF(HLOOKUP($A58,'Enter data here!'!$C$181:$CN$185,4,FALSE)=0,"",(HLOOKUP($A58,'Enter data here!'!$C$181:$CN$185,2,FALSE)))))</f>
        <v/>
      </c>
      <c r="CV58" s="53" t="str">
        <f>IF(ISERROR(HLOOKUP($A58,'Enter data here!'!$C$181:$CN$185,4,FALSE)),"",IF('Enter data here!'!$CP$182=0,"",IF(HLOOKUP($A58,'Enter data here!'!$C$181:$CN$185,4,FALSE)=0,"",(HLOOKUP($A58,'Enter data here!'!$C$181:$CN$185,4,FALSE)))))</f>
        <v/>
      </c>
      <c r="CW58" s="53" t="str">
        <f>IF(ISERROR(HLOOKUP($A58,'Enter data here!'!$C$186:$CN$190,4,FALSE)),"",IF('Enter data here!'!$CP$187=0,"",IF(HLOOKUP($A58,'Enter data here!'!$C$186:$CN$190,4,FALSE)=0,"",(HLOOKUP($A58,'Enter data here!'!$C$186:$CN$190,5,FALSE)))))</f>
        <v/>
      </c>
      <c r="CX58" s="53" t="str">
        <f>IF(ISERROR(HLOOKUP($A58,'Enter data here!'!$C$186:$CN$190,4,FALSE)),"",IF('Enter data here!'!$CP$187=0,"",IF(HLOOKUP($A58,'Enter data here!'!$C$186:$CN$190,4,FALSE)=0,"",(HLOOKUP($A58,'Enter data here!'!$C$186:$CN$190,2,FALSE)))))</f>
        <v/>
      </c>
      <c r="CY58" s="53" t="str">
        <f>IF(ISERROR(HLOOKUP($A58,'Enter data here!'!$C$186:$CN$190,4,FALSE)),"",IF('Enter data here!'!$CP$187=0,"",IF(HLOOKUP($A58,'Enter data here!'!$C$186:$CN$190,4,FALSE)=0,"",(HLOOKUP($A58,'Enter data here!'!$C$186:$CN$190,4,FALSE)))))</f>
        <v/>
      </c>
      <c r="CZ58" s="53" t="str">
        <f>IF(ISERROR(HLOOKUP($A58,'Enter data here!'!$C$191:$CN$195,4,FALSE)),"",IF('Enter data here!'!$CP$192=0,"",IF(HLOOKUP($A58,'Enter data here!'!$C$191:$CN$195,4,FALSE)=0,"",(HLOOKUP($A58,'Enter data here!'!$C$191:$CN$195,5,FALSE)))))</f>
        <v/>
      </c>
      <c r="DA58" s="53" t="str">
        <f>IF(ISERROR(HLOOKUP($A58,'Enter data here!'!$C$191:$CN$195,4,FALSE)),"",IF('Enter data here!'!$CP$192=0,"",IF(HLOOKUP($A58,'Enter data here!'!$C$191:$CN$195,4,FALSE)=0,"",(HLOOKUP($A58,'Enter data here!'!$C$191:$CN$195,2,FALSE)))))</f>
        <v/>
      </c>
      <c r="DB58" s="53" t="str">
        <f>IF(ISERROR(HLOOKUP($A58,'Enter data here!'!$C$191:$CN$195,4,FALSE)),"",IF('Enter data here!'!$CP$192=0,"",IF(HLOOKUP($A58,'Enter data here!'!$C$191:$CN$195,4,FALSE)=0,"",(HLOOKUP($A58,'Enter data here!'!$C$191:$CN$195,4,FALSE)))))</f>
        <v/>
      </c>
      <c r="DC58" s="53" t="str">
        <f>IF(ISERROR(HLOOKUP($A58,'Enter data here!'!$C$196:$CN$200,4,FALSE)),"",IF('Enter data here!'!$CP$197=0,"",IF(HLOOKUP($A58,'Enter data here!'!$C$196:$CN$200,4,FALSE)=0,"",(HLOOKUP($A58,'Enter data here!'!$C$196:$CN$200,5,FALSE)))))</f>
        <v/>
      </c>
      <c r="DD58" s="53" t="str">
        <f>IF(ISERROR(HLOOKUP($A58,'Enter data here!'!$C$196:$CN$200,4,FALSE)),"",IF('Enter data here!'!$CP$197=0,"",IF(HLOOKUP($A58,'Enter data here!'!$C$196:$CN$200,4,FALSE)=0,"",(HLOOKUP($A58,'Enter data here!'!$C$196:$CN$200,2,FALSE)))))</f>
        <v/>
      </c>
      <c r="DE58" s="53" t="str">
        <f>IF(ISERROR(HLOOKUP($A58,'Enter data here!'!$C$196:$CN$200,4,FALSE)),"",IF('Enter data here!'!$CP$197=0,"",IF(HLOOKUP($A58,'Enter data here!'!$C$196:$CN$200,4,FALSE)=0,"",(HLOOKUP($A58,'Enter data here!'!$C$196:$CN$200,4,FALSE)))))</f>
        <v/>
      </c>
      <c r="DF58" s="53" t="str">
        <f>IF(ISERROR(HLOOKUP($A58,'Enter data here!'!$C$201:$CN$205,4,FALSE)),"",IF('Enter data here!'!$CP$202=0,"",IF(HLOOKUP($A58,'Enter data here!'!$C$201:$CN$205,4,FALSE)=0,"",(HLOOKUP($A58,'Enter data here!'!$C$201:$CN$205,5,FALSE)))))</f>
        <v/>
      </c>
      <c r="DG58" s="53" t="str">
        <f>IF(ISERROR(HLOOKUP($A58,'Enter data here!'!$C$201:$CN$205,4,FALSE)),"",IF('Enter data here!'!$CP$202=0,"",IF(HLOOKUP($A58,'Enter data here!'!$C$201:$CN$205,4,FALSE)=0,"",(HLOOKUP($A58,'Enter data here!'!$C$201:$CN$205,2,FALSE)))))</f>
        <v/>
      </c>
      <c r="DH58" s="53" t="str">
        <f>IF(ISERROR(HLOOKUP($A58,'Enter data here!'!$C$201:$CN$205,4,FALSE)),"",IF('Enter data here!'!$CP$202=0,"",IF(HLOOKUP($A58,'Enter data here!'!$C$201:$CN$205,4,FALSE)=0,"",(HLOOKUP($A58,'Enter data here!'!$C$201:$CN$205,4,FALSE)))))</f>
        <v/>
      </c>
      <c r="DI58" s="53" t="str">
        <f>IF(ISERROR(HLOOKUP($A58,'Enter data here!'!$C$206:$CN$210,4,FALSE)),"",IF('Enter data here!'!$CP$207=0,"",IF(HLOOKUP($A58,'Enter data here!'!$C$206:$CN$210,4,FALSE)=0,"",(HLOOKUP($A58,'Enter data here!'!$C$206:$CN$210,5,FALSE)))))</f>
        <v/>
      </c>
      <c r="DJ58" s="53" t="str">
        <f>IF(ISERROR(HLOOKUP($A58,'Enter data here!'!$C$206:$CN$210,4,FALSE)),"",IF('Enter data here!'!$CP$207=0,"",IF(HLOOKUP($A58,'Enter data here!'!$C$206:$CN$210,4,FALSE)=0,"",(HLOOKUP($A58,'Enter data here!'!$C$206:$CN$210,2,FALSE)))))</f>
        <v/>
      </c>
      <c r="DK58" s="53" t="str">
        <f>IF(ISERROR(HLOOKUP($A58,'Enter data here!'!$C$206:$CN$210,4,FALSE)),"",IF('Enter data here!'!$CP$207=0,"",IF(HLOOKUP($A58,'Enter data here!'!$C$206:$CN$210,4,FALSE)=0,"",(HLOOKUP($A58,'Enter data here!'!$C$206:$CN$210,4,FALSE)))))</f>
        <v/>
      </c>
      <c r="DL58" s="53" t="str">
        <f>IF(ISERROR(HLOOKUP($A58,'Enter data here!'!$C$211:$CN$215,4,FALSE)),"",IF('Enter data here!'!$CP$212=0,"",IF(HLOOKUP($A58,'Enter data here!'!$C$211:$CN$215,4,FALSE)=0,"",(HLOOKUP($A58,'Enter data here!'!$C$211:$CN$215,5,FALSE)))))</f>
        <v/>
      </c>
      <c r="DM58" s="53" t="str">
        <f>IF(ISERROR(HLOOKUP($A58,'Enter data here!'!$C$211:$CN$215,4,FALSE)),"",IF('Enter data here!'!$CP$212=0,"",IF(HLOOKUP($A58,'Enter data here!'!$C$211:$CN$215,4,FALSE)=0,"",(HLOOKUP($A58,'Enter data here!'!$C$211:$CN$215,2,FALSE)))))</f>
        <v/>
      </c>
      <c r="DN58" s="53" t="str">
        <f>IF(ISERROR(HLOOKUP($A58,'Enter data here!'!$C$211:$CN$215,4,FALSE)),"",IF('Enter data here!'!$CP$212=0,"",IF(HLOOKUP($A58,'Enter data here!'!$C$211:$CN$215,4,FALSE)=0,"",(HLOOKUP($A58,'Enter data here!'!$C$211:$CN$215,4,FALSE)))))</f>
        <v/>
      </c>
      <c r="DO58" s="53" t="str">
        <f>IF(ISERROR(HLOOKUP($A58,'Enter data here!'!$C$216:$CN$220,4,FALSE)),"",IF('Enter data here!'!$CP$217=0,"",IF(HLOOKUP($A58,'Enter data here!'!$C$216:$CN$220,4,FALSE)=0,"",(HLOOKUP($A58,'Enter data here!'!$C$216:$CN$220,5,FALSE)))))</f>
        <v/>
      </c>
      <c r="DP58" s="53" t="str">
        <f>IF(ISERROR(HLOOKUP($A58,'Enter data here!'!$C$216:$CN$220,4,FALSE)),"",IF('Enter data here!'!$CP$217=0,"",IF(HLOOKUP($A58,'Enter data here!'!$C$216:$CN$220,4,FALSE)=0,"",(HLOOKUP($A58,'Enter data here!'!$C$216:$CN$220,2,FALSE)))))</f>
        <v/>
      </c>
      <c r="DQ58" s="53" t="str">
        <f>IF(ISERROR(HLOOKUP($A58,'Enter data here!'!$C$216:$CN$220,4,FALSE)),"",IF('Enter data here!'!$CP$217=0,"",IF(HLOOKUP($A58,'Enter data here!'!$C$216:$CN$220,4,FALSE)=0,"",(HLOOKUP($A58,'Enter data here!'!$C$216:$CN$220,4,FALSE)))))</f>
        <v/>
      </c>
      <c r="DR58" s="53" t="str">
        <f>IF(ISERROR(HLOOKUP($A58,'Enter data here!'!$C$221:$CN$225,4,FALSE)),"",IF('Enter data here!'!$CP$222=0,"",IF(HLOOKUP($A58,'Enter data here!'!$C$221:$CN$225,4,FALSE)=0,"",(HLOOKUP($A58,'Enter data here!'!$C$221:$CN$225,5,FALSE)))))</f>
        <v/>
      </c>
      <c r="DS58" s="53" t="str">
        <f>IF(ISERROR(HLOOKUP($A58,'Enter data here!'!$C$221:$CN$225,4,FALSE)),"",IF('Enter data here!'!$CP$222=0,"",IF(HLOOKUP($A58,'Enter data here!'!$C$221:$CN$225,4,FALSE)=0,"",(HLOOKUP($A58,'Enter data here!'!$C$221:$CN$225,2,FALSE)))))</f>
        <v/>
      </c>
      <c r="DT58" s="53" t="str">
        <f>IF(ISERROR(HLOOKUP($A58,'Enter data here!'!$C$221:$CN$225,4,FALSE)),"",IF('Enter data here!'!$CP$222=0,"",IF(HLOOKUP($A58,'Enter data here!'!$C$221:$CN$225,4,FALSE)=0,"",(HLOOKUP($A58,'Enter data here!'!$C$221:$CN$225,4,FALSE)))))</f>
        <v/>
      </c>
    </row>
    <row r="59" spans="1:124">
      <c r="A59" s="13">
        <v>50</v>
      </c>
      <c r="B59" s="43" t="str">
        <f>IF(ISERROR(HLOOKUP($A59,'Enter data here!'!$C$21:$CN$25,4,FALSE)),"",IF('Enter data here!'!$CP$22=0,"",IF(HLOOKUP($A59,'Enter data here!'!$C$21:$CN$25,4,FALSE)=0,"",(HLOOKUP($A59,'Enter data here!'!$C$21:$CN$25,5,FALSE)))))</f>
        <v/>
      </c>
      <c r="C59" s="43" t="str">
        <f>IF(ISERROR(HLOOKUP($A59,'Enter data here!'!$C$21:$CN$25,4,FALSE)),"",IF('Enter data here!'!$CP$22=0,"",IF(HLOOKUP($A59,'Enter data here!'!$C$21:$CN$25,4,FALSE)=0,"",(HLOOKUP($A59,'Enter data here!'!$C$21:$CN$25,2,FALSE)))))</f>
        <v/>
      </c>
      <c r="D59" s="43" t="str">
        <f>IF(ISERROR(HLOOKUP($A59,'Enter data here!'!$C$21:$CN$25,4,FALSE)),"",IF('Enter data here!'!$CP$22=0,"",IF(HLOOKUP($A59,'Enter data here!'!$C$21:$CN$25,4,FALSE)=0,"",(HLOOKUP($A59,'Enter data here!'!$C$21:$CN$25,4,FALSE)))))</f>
        <v/>
      </c>
      <c r="E59" s="43" t="str">
        <f ca="1">IF(ISERROR(HLOOKUP($A59,'Enter data here!'!$C$26:$CN$30,4,FALSE)),"",IF('Enter data here!'!$CP$27=0,"",IF(HLOOKUP($A59,'Enter data here!'!$C$26:$CN$30,4,FALSE)=0,"",(HLOOKUP($A59,'Enter data here!'!$C$26:$CN$30,5,FALSE)))))</f>
        <v>Stefan Bertschi</v>
      </c>
      <c r="F59" s="43" t="str">
        <f ca="1">IF(ISERROR(HLOOKUP($A59,'Enter data here!'!$C$26:$CN$30,4,FALSE)),"",IF('Enter data here!'!$CP$27=0,"",IF(HLOOKUP($A59,'Enter data here!'!$C$26:$CN$30,4,FALSE)=0,"",(HLOOKUP($A59,'Enter data here!'!$C$26:$CN$30,2,FALSE)))))</f>
        <v>dnf</v>
      </c>
      <c r="G59" s="43">
        <f ca="1">IF(ISERROR(HLOOKUP($A59,'Enter data here!'!$C$26:$CN$30,4,FALSE)),"",IF('Enter data here!'!$CP$27=0,"",IF(HLOOKUP($A59,'Enter data here!'!$C$26:$CN$30,4,FALSE)=0,"",(HLOOKUP($A59,'Enter data here!'!$C$26:$CN$30,4,FALSE)))))</f>
        <v>2.2170526041187343E-13</v>
      </c>
      <c r="H59" s="43" t="str">
        <f ca="1">IF(ISERROR(HLOOKUP($A59,'Enter data here!'!$C$31:$CN$35,4,FALSE)),"",IF('Enter data here!'!$CP$32=0,"",IF(HLOOKUP($A59,'Enter data here!'!$C$31:$CN$35,4,FALSE)=0,"",(HLOOKUP($A59,'Enter data here!'!$C$31:$CN$35,5,FALSE)))))</f>
        <v>Jason Bioletti</v>
      </c>
      <c r="I59" s="43" t="str">
        <f ca="1">IF(ISERROR(HLOOKUP($A59,'Enter data here!'!$C$31:$CN$35,4,FALSE)),"",IF('Enter data here!'!$CP$32=0,"",IF(HLOOKUP($A59,'Enter data here!'!$C$31:$CN$35,4,FALSE)=0,"",(HLOOKUP($A59,'Enter data here!'!$C$31:$CN$35,2,FALSE)))))</f>
        <v>dnf</v>
      </c>
      <c r="J59" s="43">
        <f ca="1">IF(ISERROR(HLOOKUP($A59,'Enter data here!'!$C$31:$CN$35,4,FALSE)),"",IF('Enter data here!'!$CP$32=0,"",IF(HLOOKUP($A59,'Enter data here!'!$C$31:$CN$35,4,FALSE)=0,"",(HLOOKUP($A59,'Enter data here!'!$C$31:$CN$35,4,FALSE)))))</f>
        <v>3.1108943586338974E-14</v>
      </c>
      <c r="K59" s="43" t="str">
        <f ca="1">IF(ISERROR(HLOOKUP($A59,'Enter data here!'!$C$36:$CN$40,4,FALSE)),"",IF('Enter data here!'!$CP$37=0,"",IF(HLOOKUP($A59,'Enter data here!'!$C$36:$CN$40,4,FALSE)=0,"",(HLOOKUP($A59,'Enter data here!'!$C$36:$CN$40,5,FALSE)))))</f>
        <v>Tony Robertson</v>
      </c>
      <c r="L59" s="43" t="str">
        <f ca="1">IF(ISERROR(HLOOKUP($A59,'Enter data here!'!$C$36:$CN$40,4,FALSE)),"",IF('Enter data here!'!$CP$37=0,"",IF(HLOOKUP($A59,'Enter data here!'!$C$36:$CN$40,4,FALSE)=0,"",(HLOOKUP($A59,'Enter data here!'!$C$36:$CN$40,2,FALSE)))))</f>
        <v>dnf</v>
      </c>
      <c r="M59" s="43">
        <f ca="1">IF(ISERROR(HLOOKUP($A59,'Enter data here!'!$C$36:$CN$40,4,FALSE)),"",IF('Enter data here!'!$CP$37=0,"",IF(HLOOKUP($A59,'Enter data here!'!$C$36:$CN$40,4,FALSE)=0,"",(HLOOKUP($A59,'Enter data here!'!$C$36:$CN$40,4,FALSE)))))</f>
        <v>1.2960228772162451E-13</v>
      </c>
      <c r="N59" s="43" t="str">
        <f ca="1">IF(ISERROR(HLOOKUP($A59,'Enter data here!'!$C$41:$CN$45,4,FALSE)),"",IF('Enter data here!'!$CP$42=0,"",IF(HLOOKUP($A59,'Enter data here!'!$C$41:$CN$45,4,FALSE)=0,"",(HLOOKUP($A59,'Enter data here!'!$C$41:$CN$45,5,FALSE)))))</f>
        <v>Rick Ruijsink</v>
      </c>
      <c r="O59" s="43" t="str">
        <f ca="1">IF(ISERROR(HLOOKUP($A59,'Enter data here!'!$C$41:$CN$45,4,FALSE)),"",IF('Enter data here!'!$CP$42=0,"",IF(HLOOKUP($A59,'Enter data here!'!$C$41:$CN$45,4,FALSE)=0,"",(HLOOKUP($A59,'Enter data here!'!$C$41:$CN$45,2,FALSE)))))</f>
        <v>dnf</v>
      </c>
      <c r="P59" s="43">
        <f ca="1">IF(ISERROR(HLOOKUP($A59,'Enter data here!'!$C$41:$CN$45,4,FALSE)),"",IF('Enter data here!'!$CP$42=0,"",IF(HLOOKUP($A59,'Enter data here!'!$C$41:$CN$45,4,FALSE)=0,"",(HLOOKUP($A59,'Enter data here!'!$C$41:$CN$45,4,FALSE)))))</f>
        <v>2.6256832390825922E-13</v>
      </c>
      <c r="Q59" s="43" t="str">
        <f ca="1">IF(ISERROR(HLOOKUP($A59,'Enter data here!'!$C$46:$CN$50,4,FALSE)),"",IF('Enter data here!'!$CP$47=0,"",IF(HLOOKUP($A59,'Enter data here!'!$C$46:$CN$50,4,FALSE)=0,"",(HLOOKUP($A59,'Enter data here!'!$C$46:$CN$50,5,FALSE)))))</f>
        <v>Jason Bioletti</v>
      </c>
      <c r="R59" s="43" t="str">
        <f ca="1">IF(ISERROR(HLOOKUP($A59,'Enter data here!'!$C$46:$CN$50,4,FALSE)),"",IF('Enter data here!'!$CP$47=0,"",IF(HLOOKUP($A59,'Enter data here!'!$C$46:$CN$50,4,FALSE)=0,"",(HLOOKUP($A59,'Enter data here!'!$C$46:$CN$50,2,FALSE)))))</f>
        <v>dnf</v>
      </c>
      <c r="S59" s="43">
        <f ca="1">IF(ISERROR(HLOOKUP($A59,'Enter data here!'!$C$46:$CN$50,4,FALSE)),"",IF('Enter data here!'!$CP$47=0,"",IF(HLOOKUP($A59,'Enter data here!'!$C$46:$CN$50,4,FALSE)=0,"",(HLOOKUP($A59,'Enter data here!'!$C$46:$CN$50,4,FALSE)))))</f>
        <v>2.616033022217943E-13</v>
      </c>
      <c r="T59" s="43" t="str">
        <f ca="1">IF(ISERROR(HLOOKUP($A59,'Enter data here!'!$C$51:$CN$55,4,FALSE)),"",IF('Enter data here!'!$CP$52=0,"",IF(HLOOKUP($A59,'Enter data here!'!$C$51:$CN$55,4,FALSE)=0,"",(HLOOKUP($A59,'Enter data here!'!$C$51:$CN$55,5,FALSE)))))</f>
        <v>Robert Ryan</v>
      </c>
      <c r="U59" s="43" t="str">
        <f ca="1">IF(ISERROR(HLOOKUP($A59,'Enter data here!'!$C$51:$CN$55,4,FALSE)),"",IF('Enter data here!'!$CP$52=0,"",IF(HLOOKUP($A59,'Enter data here!'!$C$51:$CN$55,4,FALSE)=0,"",(HLOOKUP($A59,'Enter data here!'!$C$51:$CN$55,2,FALSE)))))</f>
        <v>dnf</v>
      </c>
      <c r="V59" s="43">
        <f ca="1">IF(ISERROR(HLOOKUP($A59,'Enter data here!'!$C$51:$CN$55,4,FALSE)),"",IF('Enter data here!'!$CP$52=0,"",IF(HLOOKUP($A59,'Enter data here!'!$C$51:$CN$55,4,FALSE)=0,"",(HLOOKUP($A59,'Enter data here!'!$C$51:$CN$55,4,FALSE)))))</f>
        <v>5.7989323956736176E-14</v>
      </c>
      <c r="W59" s="43" t="str">
        <f ca="1">IF(ISERROR(HLOOKUP($A59,'Enter data here!'!$C$56:$CN$60,4,FALSE)),"",IF('Enter data here!'!$CP$57=0,"",IF(HLOOKUP($A59,'Enter data here!'!$C$56:$CN$60,4,FALSE)=0,"",(HLOOKUP($A59,'Enter data here!'!$C$56:$CN$60,5,FALSE)))))</f>
        <v>Rick Ruijsink</v>
      </c>
      <c r="X59" s="43" t="str">
        <f ca="1">IF(ISERROR(HLOOKUP($A59,'Enter data here!'!$C$56:$CN$60,4,FALSE)),"",IF('Enter data here!'!$CP$57=0,"",IF(HLOOKUP($A59,'Enter data here!'!$C$56:$CN$60,4,FALSE)=0,"",(HLOOKUP($A59,'Enter data here!'!$C$56:$CN$60,2,FALSE)))))</f>
        <v>dnf</v>
      </c>
      <c r="Y59" s="43">
        <f ca="1">IF(ISERROR(HLOOKUP($A59,'Enter data here!'!$C$56:$CN$60,4,FALSE)),"",IF('Enter data here!'!$CP$57=0,"",IF(HLOOKUP($A59,'Enter data here!'!$C$56:$CN$60,4,FALSE)=0,"",(HLOOKUP($A59,'Enter data here!'!$C$56:$CN$60,4,FALSE)))))</f>
        <v>7.2378943763538266E-14</v>
      </c>
      <c r="Z59" s="43" t="str">
        <f>IF(ISERROR(HLOOKUP($A59,'Enter data here!'!$C$61:$CN$65,4,FALSE)),"",IF('Enter data here!'!$CP$62=0,"",IF(HLOOKUP($A59,'Enter data here!'!$C$61:$CN$65,4,FALSE)=0,"",(HLOOKUP($A59,'Enter data here!'!$C$61:$CN$65,5,FALSE)))))</f>
        <v/>
      </c>
      <c r="AA59" s="43" t="str">
        <f>IF(ISERROR(HLOOKUP($A59,'Enter data here!'!$C$61:$CN$65,4,FALSE)),"",IF('Enter data here!'!$CP$62=0,"",IF(HLOOKUP($A59,'Enter data here!'!$C$61:$CN$65,4,FALSE)=0,"",(HLOOKUP($A59,'Enter data here!'!$C$61:$CN$65,2,FALSE)))))</f>
        <v/>
      </c>
      <c r="AB59" s="43" t="str">
        <f>IF(ISERROR(HLOOKUP($A59,'Enter data here!'!$C$61:$CN$65,4,FALSE)),"",IF('Enter data here!'!$CP$62=0,"",IF(HLOOKUP($A59,'Enter data here!'!$C$61:$CN$65,4,FALSE)=0,"",(HLOOKUP($A59,'Enter data here!'!$C$61:$CN$65,4,FALSE)))))</f>
        <v/>
      </c>
      <c r="AC59" s="43" t="str">
        <f>IF(ISERROR(HLOOKUP($A59,'Enter data here!'!$C$66:$CN$70,4,FALSE)),"",IF('Enter data here!'!$CP$67=0,"",IF(HLOOKUP($A59,'Enter data here!'!$C$66:$CN$70,4,FALSE)=0,"",(HLOOKUP($A59,'Enter data here!'!$C$66:$CN$70,5,FALSE)))))</f>
        <v/>
      </c>
      <c r="AD59" s="43" t="str">
        <f>IF(ISERROR(HLOOKUP($A59,'Enter data here!'!$C$66:$CN$70,4,FALSE)),"",IF('Enter data here!'!$CP$67=0,"",IF(HLOOKUP($A59,'Enter data here!'!$C$66:$CN$70,4,FALSE)=0,"",(HLOOKUP($A59,'Enter data here!'!$C$66:$CN$70,2,FALSE)))))</f>
        <v/>
      </c>
      <c r="AE59" s="43" t="str">
        <f>IF(ISERROR(HLOOKUP($A59,'Enter data here!'!$C$66:$CN$70,4,FALSE)),"",IF('Enter data here!'!$CP$67=0,"",IF(HLOOKUP($A59,'Enter data here!'!$C$66:$CN$70,4,FALSE)=0,"",(HLOOKUP($A59,'Enter data here!'!$C$66:$CN$70,4,FALSE)))))</f>
        <v/>
      </c>
      <c r="AF59" s="43" t="str">
        <f>IF(ISERROR(HLOOKUP($A59,'Enter data here!'!$C$71:$CN$75,4,FALSE)),"",IF('Enter data here!'!$CP$72=0,"",IF(HLOOKUP($A59,'Enter data here!'!$C$71:$CN$75,4,FALSE)=0,"",(HLOOKUP($A59,'Enter data here!'!$C$71:$CN$75,5,FALSE)))))</f>
        <v/>
      </c>
      <c r="AG59" s="43" t="str">
        <f>IF(ISERROR(HLOOKUP($A59,'Enter data here!'!$C$71:$CN$75,4,FALSE)),"",IF('Enter data here!'!$CP$72=0,"",IF(HLOOKUP($A59,'Enter data here!'!$C$71:$CN$75,4,FALSE)=0,"",(HLOOKUP($A59,'Enter data here!'!$C$71:$CN$75,2,FALSE)))))</f>
        <v/>
      </c>
      <c r="AH59" s="43" t="str">
        <f>IF(ISERROR(HLOOKUP($A59,'Enter data here!'!$C$71:$CN$75,4,FALSE)),"",IF('Enter data here!'!$CP$72=0,"",IF(HLOOKUP($A59,'Enter data here!'!$C$71:$CN$75,4,FALSE)=0,"",(HLOOKUP($A59,'Enter data here!'!$C$71:$CN$75,4,FALSE)))))</f>
        <v/>
      </c>
      <c r="AI59" s="43" t="str">
        <f>IF(ISERROR(HLOOKUP($A59,'Enter data here!'!$C$76:$CN$80,4,FALSE)),"",IF('Enter data here!'!$CP$77=0,"",IF(HLOOKUP($A59,'Enter data here!'!$C$76:$CN$80,4,FALSE)=0,"",(HLOOKUP($A59,'Enter data here!'!$C$76:$CN$80,5,FALSE)))))</f>
        <v/>
      </c>
      <c r="AJ59" s="43" t="str">
        <f>IF(ISERROR(HLOOKUP($A59,'Enter data here!'!$C$76:$CN$80,4,FALSE)),"",IF('Enter data here!'!$CP$77=0,"",IF(HLOOKUP($A59,'Enter data here!'!$C$76:$CN$80,4,FALSE)=0,"",(HLOOKUP($A59,'Enter data here!'!$C$76:$CN$80,2,FALSE)))))</f>
        <v/>
      </c>
      <c r="AK59" s="43" t="str">
        <f>IF(ISERROR(HLOOKUP($A59,'Enter data here!'!$C$76:$CN$80,4,FALSE)),"",IF('Enter data here!'!$CP$77=0,"",IF(HLOOKUP($A59,'Enter data here!'!$C$76:$CN$80,4,FALSE)=0,"",(HLOOKUP($A59,'Enter data here!'!$C$76:$CN$80,4,FALSE)))))</f>
        <v/>
      </c>
      <c r="AL59" s="43" t="str">
        <f>IF(ISERROR(HLOOKUP($A59,'Enter data here!'!$C$81:$CN$85,4,FALSE)),"",IF('Enter data here!'!$CP$82=0,"",IF(HLOOKUP($A59,'Enter data here!'!$C$81:$CN$85,4,FALSE)=0,"",(HLOOKUP($A59,'Enter data here!'!$C$81:$CN$85,5,FALSE)))))</f>
        <v/>
      </c>
      <c r="AM59" s="43" t="str">
        <f>IF(ISERROR(HLOOKUP($A59,'Enter data here!'!$C$81:$CN$85,4,FALSE)),"",IF('Enter data here!'!$CP$82=0,"",IF(HLOOKUP($A59,'Enter data here!'!$C$81:$CN$85,4,FALSE)=0,"",(HLOOKUP($A59,'Enter data here!'!$C$81:$CN$85,2,FALSE)))))</f>
        <v/>
      </c>
      <c r="AN59" s="43" t="str">
        <f>IF(ISERROR(HLOOKUP($A59,'Enter data here!'!$C$81:$CN$85,4,FALSE)),"",IF('Enter data here!'!$CP$82=0,"",IF(HLOOKUP($A59,'Enter data here!'!$C$81:$CN$85,4,FALSE)=0,"",(HLOOKUP($A59,'Enter data here!'!$C$81:$CN$85,4,FALSE)))))</f>
        <v/>
      </c>
      <c r="AO59" s="43" t="str">
        <f>IF(ISERROR(HLOOKUP($A59,'Enter data here!'!$C$86:$CN$90,4,FALSE)),"",IF('Enter data here!'!$CP$87=0,"",IF(HLOOKUP($A59,'Enter data here!'!$C$86:$CN$90,4,FALSE)=0,"",(HLOOKUP($A59,'Enter data here!'!$C$86:$CN$90,5,FALSE)))))</f>
        <v/>
      </c>
      <c r="AP59" s="43" t="str">
        <f>IF(ISERROR(HLOOKUP($A59,'Enter data here!'!$C$86:$CN$90,4,FALSE)),"",IF('Enter data here!'!$CP$87=0,"",IF(HLOOKUP($A59,'Enter data here!'!$C$86:$CN$90,4,FALSE)=0,"",(HLOOKUP($A59,'Enter data here!'!$C$86:$CN$90,2,FALSE)))))</f>
        <v/>
      </c>
      <c r="AQ59" s="43" t="str">
        <f>IF(ISERROR(HLOOKUP($A59,'Enter data here!'!$C$86:$CN$90,4,FALSE)),"",IF('Enter data here!'!$CP$87=0,"",IF(HLOOKUP($A59,'Enter data here!'!$C$86:$CN$90,4,FALSE)=0,"",(HLOOKUP($A59,'Enter data here!'!$C$86:$CN$90,4,FALSE)))))</f>
        <v/>
      </c>
      <c r="AR59" s="43" t="str">
        <f>IF(ISERROR(HLOOKUP($A59,'Enter data here!'!$C$91:$CN$95,4,FALSE)),"",IF('Enter data here!'!$CP$92=0,"",IF(HLOOKUP($A59,'Enter data here!'!$C$91:$CN$95,4,FALSE)=0,"",(HLOOKUP($A59,'Enter data here!'!$C$91:$CN$95,5,FALSE)))))</f>
        <v/>
      </c>
      <c r="AS59" s="43" t="str">
        <f>IF(ISERROR(HLOOKUP($A59,'Enter data here!'!$C$91:$CN$95,4,FALSE)),"",IF('Enter data here!'!$CP$92=0,"",IF(HLOOKUP($A59,'Enter data here!'!$C$91:$CN$95,4,FALSE)=0,"",(HLOOKUP($A59,'Enter data here!'!$C$91:$CN$95,2,FALSE)))))</f>
        <v/>
      </c>
      <c r="AT59" s="43" t="str">
        <f>IF(ISERROR(HLOOKUP($A59,'Enter data here!'!$C$91:$CN$95,4,FALSE)),"",IF('Enter data here!'!$CP$92=0,"",IF(HLOOKUP($A59,'Enter data here!'!$C$91:$CN$95,4,FALSE)=0,"",(HLOOKUP($A59,'Enter data here!'!$C$91:$CN$95,4,FALSE)))))</f>
        <v/>
      </c>
      <c r="AU59" s="43" t="str">
        <f>IF(ISERROR(HLOOKUP($A59,'Enter data here!'!$C$96:$CN$100,4,FALSE)),"",IF('Enter data here!'!$CP$97=0,"",IF(HLOOKUP($A59,'Enter data here!'!$C$96:$CN$100,4,FALSE)=0,"",(HLOOKUP($A59,'Enter data here!'!$C$96:$CN$100,5,FALSE)))))</f>
        <v/>
      </c>
      <c r="AV59" s="43" t="str">
        <f>IF(ISERROR(HLOOKUP($A59,'Enter data here!'!$C$96:$CN$100,4,FALSE)),"",IF('Enter data here!'!$CP$97=0,"",IF(HLOOKUP($A59,'Enter data here!'!$C$96:$CN$100,4,FALSE)=0,"",(HLOOKUP($A59,'Enter data here!'!$C$96:$CN$100,2,FALSE)))))</f>
        <v/>
      </c>
      <c r="AW59" s="43" t="str">
        <f>IF(ISERROR(HLOOKUP($A59,'Enter data here!'!$C$96:$CN$100,4,FALSE)),"",IF('Enter data here!'!$CP$97=0,"",IF(HLOOKUP($A59,'Enter data here!'!$C$96:$CN$100,4,FALSE)=0,"",(HLOOKUP($A59,'Enter data here!'!$C$96:$CN$100,4,FALSE)))))</f>
        <v/>
      </c>
      <c r="AX59" s="43" t="str">
        <f>IF(ISERROR(HLOOKUP($A59,'Enter data here!'!$C$101:$CN$105,4,FALSE)),"",IF('Enter data here!'!$CP$102=0,"",IF(HLOOKUP($A59,'Enter data here!'!$C$101:$CN$105,4,FALSE)=0,"",(HLOOKUP($A59,'Enter data here!'!$C$101:$CN$105,5,FALSE)))))</f>
        <v/>
      </c>
      <c r="AY59" s="43" t="str">
        <f>IF(ISERROR(HLOOKUP($A59,'Enter data here!'!$C$101:$CN$105,4,FALSE)),"",IF('Enter data here!'!$CP$102=0,"",IF(HLOOKUP($A59,'Enter data here!'!$C$101:$CN$105,4,FALSE)=0,"",(HLOOKUP($A59,'Enter data here!'!$C$101:$CN$105,2,FALSE)))))</f>
        <v/>
      </c>
      <c r="AZ59" s="43" t="str">
        <f>IF(ISERROR(HLOOKUP($A59,'Enter data here!'!$C$101:$CN$105,4,FALSE)),"",IF('Enter data here!'!$CP$102=0,"",IF(HLOOKUP($A59,'Enter data here!'!$C$101:$CN$105,4,FALSE)=0,"",(HLOOKUP($A59,'Enter data here!'!$C$101:$CN$105,4,FALSE)))))</f>
        <v/>
      </c>
      <c r="BA59" s="43" t="str">
        <f>IF(ISERROR(HLOOKUP($A59,'Enter data here!'!$C$106:$CN$110,4,FALSE)),"",IF('Enter data here!'!$CP$107=0,"",IF(HLOOKUP($A59,'Enter data here!'!$C$106:$CN$110,4,FALSE)=0,"",(HLOOKUP($A59,'Enter data here!'!$C$106:$CN$110,5,FALSE)))))</f>
        <v/>
      </c>
      <c r="BB59" s="43" t="str">
        <f>IF(ISERROR(HLOOKUP($A59,'Enter data here!'!$C$106:$CN$110,4,FALSE)),"",IF('Enter data here!'!$CP$107=0,"",IF(HLOOKUP($A59,'Enter data here!'!$C$106:$CN$110,4,FALSE)=0,"",(HLOOKUP($A59,'Enter data here!'!$C$106:$CN$110,2,FALSE)))))</f>
        <v/>
      </c>
      <c r="BC59" s="43" t="str">
        <f>IF(ISERROR(HLOOKUP($A59,'Enter data here!'!$C$106:$CN$110,4,FALSE)),"",IF('Enter data here!'!$CP$107=0,"",IF(HLOOKUP($A59,'Enter data here!'!$C$106:$CN$110,4,FALSE)=0,"",(HLOOKUP($A59,'Enter data here!'!$C$106:$CN$110,4,FALSE)))))</f>
        <v/>
      </c>
      <c r="BD59" s="43" t="str">
        <f>IF(ISERROR(HLOOKUP($A59,'Enter data here!'!$C$111:$CN$115,4,FALSE)),"",IF('Enter data here!'!$CP$112=0,"",IF(HLOOKUP($A59,'Enter data here!'!$C$111:$CN$115,4,FALSE)=0,"",(HLOOKUP($A59,'Enter data here!'!$C$111:$CN$115,5,FALSE)))))</f>
        <v/>
      </c>
      <c r="BE59" s="43" t="str">
        <f>IF(ISERROR(HLOOKUP($A59,'Enter data here!'!$C$111:$CN$115,4,FALSE)),"",IF('Enter data here!'!$CP$112=0,"",IF(HLOOKUP($A59,'Enter data here!'!$C$111:$CN$115,4,FALSE)=0,"",(HLOOKUP($A59,'Enter data here!'!$C$111:$CN$115,2,FALSE)))))</f>
        <v/>
      </c>
      <c r="BF59" s="43" t="str">
        <f>IF(ISERROR(HLOOKUP($A59,'Enter data here!'!$C$111:$CN$115,4,FALSE)),"",IF('Enter data here!'!$CP$112=0,"",IF(HLOOKUP($A59,'Enter data here!'!$C$111:$CN$115,4,FALSE)=0,"",(HLOOKUP($A59,'Enter data here!'!$C$111:$CN$115,4,FALSE)))))</f>
        <v/>
      </c>
      <c r="BG59" s="43" t="str">
        <f>IF(ISERROR(HLOOKUP($A59,'Enter data here!'!$C$116:$CN$120,4,FALSE)),"",IF('Enter data here!'!$CP$117=0,"",IF(HLOOKUP($A59,'Enter data here!'!$C$116:$CN$120,4,FALSE)=0,"",(HLOOKUP($A59,'Enter data here!'!$C$116:$CN$120,5,FALSE)))))</f>
        <v/>
      </c>
      <c r="BH59" s="53" t="str">
        <f>IF(ISERROR(HLOOKUP($A59,'Enter data here!'!$C$116:$CN$120,4,FALSE)),"",IF('Enter data here!'!$CP$117=0,"",IF(HLOOKUP($A59,'Enter data here!'!$C$116:$CN$120,4,FALSE)=0,"",(HLOOKUP($A59,'Enter data here!'!$C$116:$CN$120,2,FALSE)))))</f>
        <v/>
      </c>
      <c r="BI59" s="53" t="str">
        <f>IF(ISERROR(HLOOKUP($A59,'Enter data here!'!$C$116:$CN$120,4,FALSE)),"",IF('Enter data here!'!$CP$117=0,"",IF(HLOOKUP($A59,'Enter data here!'!$C$116:$CN$120,4,FALSE)=0,"",(HLOOKUP($A59,'Enter data here!'!$C$116:$CN$120,4,FALSE)))))</f>
        <v/>
      </c>
      <c r="BJ59" s="53" t="str">
        <f>IF(ISERROR(HLOOKUP($A59,'Enter data here!'!$C$121:$CN$125,4,FALSE)),"",IF('Enter data here!'!$CP$122=0,"",IF(HLOOKUP($A59,'Enter data here!'!$C$121:$CN$125,4,FALSE)=0,"",(HLOOKUP($A59,'Enter data here!'!$C$121:$CN$125,5,FALSE)))))</f>
        <v/>
      </c>
      <c r="BK59" s="53" t="str">
        <f>IF(ISERROR(HLOOKUP($A59,'Enter data here!'!$C$121:$CN$125,4,FALSE)),"",IF('Enter data here!'!$CP$122=0,"",IF(HLOOKUP($A59,'Enter data here!'!$C$121:$CN$125,4,FALSE)=0,"",(HLOOKUP($A59,'Enter data here!'!$C$121:$CN$125,2,FALSE)))))</f>
        <v/>
      </c>
      <c r="BL59" s="53" t="str">
        <f>IF(ISERROR(HLOOKUP($A59,'Enter data here!'!$C$121:$CN$125,4,FALSE)),"",IF('Enter data here!'!$CP$122=0,"",IF(HLOOKUP($A59,'Enter data here!'!$C$121:$CN$125,4,FALSE)=0,"",(HLOOKUP($A59,'Enter data here!'!$C$121:$CN$125,4,FALSE)))))</f>
        <v/>
      </c>
      <c r="BM59" s="53" t="str">
        <f>IF(ISERROR(HLOOKUP($A59,'Enter data here!'!$C$126:$CN$130,4,FALSE)),"",IF('Enter data here!'!$CP$127=0,"",IF(HLOOKUP($A59,'Enter data here!'!$C$126:$CN$130,4,FALSE)=0,"",(HLOOKUP($A59,'Enter data here!'!$C$126:$CN$130,5,FALSE)))))</f>
        <v/>
      </c>
      <c r="BN59" s="53" t="str">
        <f>IF(ISERROR(HLOOKUP($A59,'Enter data here!'!$C$126:$CN$130,4,FALSE)),"",IF('Enter data here!'!$CP$127=0,"",IF(HLOOKUP($A59,'Enter data here!'!$C$126:$CN$130,4,FALSE)=0,"",(HLOOKUP($A59,'Enter data here!'!$C$126:$CN$130,2,FALSE)))))</f>
        <v/>
      </c>
      <c r="BO59" s="53" t="str">
        <f>IF(ISERROR(HLOOKUP($A59,'Enter data here!'!$C$126:$CN$130,4,FALSE)),"",IF('Enter data here!'!$CP$127=0,"",IF(HLOOKUP($A59,'Enter data here!'!$C$126:$CN$130,4,FALSE)=0,"",(HLOOKUP($A59,'Enter data here!'!$C$126:$CN$130,4,FALSE)))))</f>
        <v/>
      </c>
      <c r="BP59" s="53" t="str">
        <f>IF(ISERROR(HLOOKUP($A59,'Enter data here!'!$C$131:$CN$135,4,FALSE)),"",IF('Enter data here!'!$CP$132=0,"",IF(HLOOKUP($A59,'Enter data here!'!$C$131:$CN$135,4,FALSE)=0,"",(HLOOKUP($A59,'Enter data here!'!$C$131:$CN$135,5,FALSE)))))</f>
        <v/>
      </c>
      <c r="BQ59" s="53" t="str">
        <f>IF(ISERROR(HLOOKUP($A59,'Enter data here!'!$C$131:$CN$135,4,FALSE)),"",IF('Enter data here!'!$CP$132=0,"",IF(HLOOKUP($A59,'Enter data here!'!$C$131:$CN$135,4,FALSE)=0,"",(HLOOKUP($A59,'Enter data here!'!$C$131:$CN$135,2,FALSE)))))</f>
        <v/>
      </c>
      <c r="BR59" s="53" t="str">
        <f>IF(ISERROR(HLOOKUP($A59,'Enter data here!'!$C$131:$CN$135,4,FALSE)),"",IF('Enter data here!'!$CP$132=0,"",IF(HLOOKUP($A59,'Enter data here!'!$C$131:$CN$135,4,FALSE)=0,"",(HLOOKUP($A59,'Enter data here!'!$C$131:$CN$135,4,FALSE)))))</f>
        <v/>
      </c>
      <c r="BS59" s="53" t="str">
        <f>IF(ISERROR(HLOOKUP($A59,'Enter data here!'!$C$136:$CN$140,4,FALSE)),"",IF('Enter data here!'!$CP$137=0,"",IF(HLOOKUP($A59,'Enter data here!'!$C$136:$CN$140,4,FALSE)=0,"",(HLOOKUP($A59,'Enter data here!'!$C$136:$CN$140,5,FALSE)))))</f>
        <v/>
      </c>
      <c r="BT59" s="53" t="str">
        <f>IF(ISERROR(HLOOKUP($A59,'Enter data here!'!$C$136:$CN$140,4,FALSE)),"",IF('Enter data here!'!$CP$137=0,"",IF(HLOOKUP($A59,'Enter data here!'!$C$136:$CN$140,4,FALSE)=0,"",(HLOOKUP($A59,'Enter data here!'!$C$136:$CN$140,2,FALSE)))))</f>
        <v/>
      </c>
      <c r="BU59" s="53" t="str">
        <f>IF(ISERROR(HLOOKUP($A59,'Enter data here!'!$C$136:$CN$140,4,FALSE)),"",IF('Enter data here!'!$CP$137=0,"",IF(HLOOKUP($A59,'Enter data here!'!$C$136:$CN$140,4,FALSE)=0,"",(HLOOKUP($A59,'Enter data here!'!$C$136:$CN$140,4,FALSE)))))</f>
        <v/>
      </c>
      <c r="BV59" s="53" t="str">
        <f>IF(ISERROR(HLOOKUP($A59,'Enter data here!'!$C$141:$CN$145,4,FALSE)),"",IF('Enter data here!'!$CP$142=0,"",IF(HLOOKUP($A59,'Enter data here!'!$C$141:$CN$145,4,FALSE)=0,"",(HLOOKUP($A59,'Enter data here!'!$C$141:$CN$145,5,FALSE)))))</f>
        <v/>
      </c>
      <c r="BW59" s="53" t="str">
        <f>IF(ISERROR(HLOOKUP($A59,'Enter data here!'!$C$141:$CN$145,4,FALSE)),"",IF('Enter data here!'!$CP$142=0,"",IF(HLOOKUP($A59,'Enter data here!'!$C$141:$CN$145,4,FALSE)=0,"",(HLOOKUP($A59,'Enter data here!'!$C$141:$CN$145,2,FALSE)))))</f>
        <v/>
      </c>
      <c r="BX59" s="53" t="str">
        <f>IF(ISERROR(HLOOKUP($A59,'Enter data here!'!$C$141:$CN$145,4,FALSE)),"",IF('Enter data here!'!$CP$142=0,"",IF(HLOOKUP($A59,'Enter data here!'!$C$141:$CN$145,4,FALSE)=0,"",(HLOOKUP($A59,'Enter data here!'!$C$141:$CN$145,4,FALSE)))))</f>
        <v/>
      </c>
      <c r="BY59" s="53" t="str">
        <f>IF(ISERROR(HLOOKUP($A59,'Enter data here!'!$C$146:$CN$150,4,FALSE)),"",IF('Enter data here!'!$CP$147=0,"",IF(HLOOKUP($A59,'Enter data here!'!$C$146:$CN$150,4,FALSE)=0,"",(HLOOKUP($A59,'Enter data here!'!$C$146:$CN$150,5,FALSE)))))</f>
        <v/>
      </c>
      <c r="BZ59" s="53" t="str">
        <f>IF(ISERROR(HLOOKUP($A59,'Enter data here!'!$C$146:$CN$150,4,FALSE)),"",IF('Enter data here!'!$CP$147=0,"",IF(HLOOKUP($A59,'Enter data here!'!$C$146:$CN$150,4,FALSE)=0,"",(HLOOKUP($A59,'Enter data here!'!$C$146:$CN$150,2,FALSE)))))</f>
        <v/>
      </c>
      <c r="CA59" s="53" t="str">
        <f>IF(ISERROR(HLOOKUP($A59,'Enter data here!'!$C$146:$CN$150,4,FALSE)),"",IF('Enter data here!'!$CP$147=0,"",IF(HLOOKUP($A59,'Enter data here!'!$C$146:$CN$150,4,FALSE)=0,"",(HLOOKUP($A59,'Enter data here!'!$C$146:$CN$150,4,FALSE)))))</f>
        <v/>
      </c>
      <c r="CB59" s="53" t="str">
        <f>IF(ISERROR(HLOOKUP($A59,'Enter data here!'!$C$151:$CN$155,4,FALSE)),"",IF('Enter data here!'!$CP$152=0,"",IF(HLOOKUP($A59,'Enter data here!'!$C$151:$CN$155,4,FALSE)=0,"",(HLOOKUP($A59,'Enter data here!'!$C$151:$CN$155,5,FALSE)))))</f>
        <v/>
      </c>
      <c r="CC59" s="53" t="str">
        <f>IF(ISERROR(HLOOKUP($A59,'Enter data here!'!$C$151:$CN$155,4,FALSE)),"",IF('Enter data here!'!$CP$152=0,"",IF(HLOOKUP($A59,'Enter data here!'!$C$151:$CN$155,4,FALSE)=0,"",(HLOOKUP($A59,'Enter data here!'!$C$151:$CN$155,2,FALSE)))))</f>
        <v/>
      </c>
      <c r="CD59" s="53" t="str">
        <f>IF(ISERROR(HLOOKUP($A59,'Enter data here!'!$C$151:$CN$155,4,FALSE)),"",IF('Enter data here!'!$CP$152=0,"",IF(HLOOKUP($A59,'Enter data here!'!$C$151:$CN$155,4,FALSE)=0,"",(HLOOKUP($A59,'Enter data here!'!$C$151:$CN$155,4,FALSE)))))</f>
        <v/>
      </c>
      <c r="CE59" s="53" t="str">
        <f>IF(ISERROR(HLOOKUP($A59,'Enter data here!'!$C$156:$CN$160,4,FALSE)),"",IF('Enter data here!'!$CP$157=0,"",IF(HLOOKUP($A59,'Enter data here!'!$C$156:$CN$160,4,FALSE)=0,"",(HLOOKUP($A59,'Enter data here!'!$C$156:$CN$160,5,FALSE)))))</f>
        <v/>
      </c>
      <c r="CF59" s="53" t="str">
        <f>IF(ISERROR(HLOOKUP($A59,'Enter data here!'!$C$156:$CN$160,4,FALSE)),"",IF('Enter data here!'!$CP$157=0,"",IF(HLOOKUP($A59,'Enter data here!'!$C$156:$CN$160,4,FALSE)=0,"",(HLOOKUP($A59,'Enter data here!'!$C$156:$CN$160,2,FALSE)))))</f>
        <v/>
      </c>
      <c r="CG59" s="53" t="str">
        <f>IF(ISERROR(HLOOKUP($A59,'Enter data here!'!$C$156:$CN$160,4,FALSE)),"",IF('Enter data here!'!$CP$157=0,"",IF(HLOOKUP($A59,'Enter data here!'!$C$156:$CN$160,4,FALSE)=0,"",(HLOOKUP($A59,'Enter data here!'!$C$156:$CN$160,4,FALSE)))))</f>
        <v/>
      </c>
      <c r="CH59" s="53" t="str">
        <f>IF(ISERROR(HLOOKUP($A59,'Enter data here!'!$C$161:$CN$165,4,FALSE)),"",IF('Enter data here!'!$CP$162=0,"",IF(HLOOKUP($A59,'Enter data here!'!$C$161:$CN$165,4,FALSE)=0,"",(HLOOKUP($A59,'Enter data here!'!$C$161:$CN$165,5,FALSE)))))</f>
        <v/>
      </c>
      <c r="CI59" s="53" t="str">
        <f>IF(ISERROR(HLOOKUP($A59,'Enter data here!'!$C$161:$CN$165,4,FALSE)),"",IF('Enter data here!'!$CP$162=0,"",IF(HLOOKUP($A59,'Enter data here!'!$C$161:$CN$165,4,FALSE)=0,"",(HLOOKUP($A59,'Enter data here!'!$C$161:$CN$165,2,FALSE)))))</f>
        <v/>
      </c>
      <c r="CJ59" s="53" t="str">
        <f>IF(ISERROR(HLOOKUP($A59,'Enter data here!'!$C$161:$CN$165,4,FALSE)),"",IF('Enter data here!'!$CP$162=0,"",IF(HLOOKUP($A59,'Enter data here!'!$C$161:$CN$165,4,FALSE)=0,"",(HLOOKUP($A59,'Enter data here!'!$C$161:$CN$165,4,FALSE)))))</f>
        <v/>
      </c>
      <c r="CK59" s="53" t="str">
        <f>IF(ISERROR(HLOOKUP($A59,'Enter data here!'!$C$166:$CN$170,4,FALSE)),"",IF('Enter data here!'!$CP$167=0,"",IF(HLOOKUP($A59,'Enter data here!'!$C$166:$CN$170,4,FALSE)=0,"",(HLOOKUP($A59,'Enter data here!'!$C$166:$CN$170,5,FALSE)))))</f>
        <v/>
      </c>
      <c r="CL59" s="53" t="str">
        <f>IF(ISERROR(HLOOKUP($A59,'Enter data here!'!$C$166:$CN$170,4,FALSE)),"",IF('Enter data here!'!$CP$167=0,"",IF(HLOOKUP($A59,'Enter data here!'!$C$166:$CN$170,4,FALSE)=0,"",(HLOOKUP($A59,'Enter data here!'!$C$166:$CN$170,2,FALSE)))))</f>
        <v/>
      </c>
      <c r="CM59" s="53" t="str">
        <f>IF(ISERROR(HLOOKUP($A59,'Enter data here!'!$C$166:$CN$170,4,FALSE)),"",IF('Enter data here!'!$CP$167=0,"",IF(HLOOKUP($A59,'Enter data here!'!$C$166:$CN$170,4,FALSE)=0,"",(HLOOKUP($A59,'Enter data here!'!$C$166:$CN$170,4,FALSE)))))</f>
        <v/>
      </c>
      <c r="CN59" s="53" t="str">
        <f>IF(ISERROR(HLOOKUP($A59,'Enter data here!'!$C$171:$CN$175,4,FALSE)),"",IF('Enter data here!'!$CP$172=0,"",IF(HLOOKUP($A59,'Enter data here!'!$C$171:$CN$175,4,FALSE)=0,"",(HLOOKUP($A59,'Enter data here!'!$C$171:$CN$175,5,FALSE)))))</f>
        <v/>
      </c>
      <c r="CO59" s="53" t="str">
        <f>IF(ISERROR(HLOOKUP($A59,'Enter data here!'!$C$171:$CN$175,4,FALSE)),"",IF('Enter data here!'!$CP$172=0,"",IF(HLOOKUP($A59,'Enter data here!'!$C$171:$CN$175,4,FALSE)=0,"",(HLOOKUP($A59,'Enter data here!'!$C$171:$CN$175,2,FALSE)))))</f>
        <v/>
      </c>
      <c r="CP59" s="53" t="str">
        <f>IF(ISERROR(HLOOKUP($A59,'Enter data here!'!$C$171:$CN$175,4,FALSE)),"",IF('Enter data here!'!$CP$172=0,"",IF(HLOOKUP($A59,'Enter data here!'!$C$171:$CN$175,4,FALSE)=0,"",(HLOOKUP($A59,'Enter data here!'!$C$171:$CN$175,4,FALSE)))))</f>
        <v/>
      </c>
      <c r="CQ59" s="53" t="str">
        <f>IF(ISERROR(HLOOKUP($A59,'Enter data here!'!$C$176:$CN$180,4,FALSE)),"",IF('Enter data here!'!$CP$177=0,"",IF(HLOOKUP($A59,'Enter data here!'!$C$176:$CN$180,4,FALSE)=0,"",(HLOOKUP($A59,'Enter data here!'!$C$176:$CN$180,5,FALSE)))))</f>
        <v/>
      </c>
      <c r="CR59" s="53" t="str">
        <f>IF(ISERROR(HLOOKUP($A59,'Enter data here!'!$C$176:$CN$180,4,FALSE)),"",IF('Enter data here!'!$CP$177=0,"",IF(HLOOKUP($A59,'Enter data here!'!$C$176:$CN$180,4,FALSE)=0,"",(HLOOKUP($A59,'Enter data here!'!$C$176:$CN$180,2,FALSE)))))</f>
        <v/>
      </c>
      <c r="CS59" s="53" t="str">
        <f>IF(ISERROR(HLOOKUP($A59,'Enter data here!'!$C$176:$CN$180,4,FALSE)),"",IF('Enter data here!'!$CP$177=0,"",IF(HLOOKUP($A59,'Enter data here!'!$C$176:$CN$180,4,FALSE)=0,"",(HLOOKUP($A59,'Enter data here!'!$C$176:$CN$180,4,FALSE)))))</f>
        <v/>
      </c>
      <c r="CT59" s="53" t="str">
        <f>IF(ISERROR(HLOOKUP($A59,'Enter data here!'!$C$181:$CN$185,4,FALSE)),"",IF('Enter data here!'!$CP$182=0,"",IF(HLOOKUP($A59,'Enter data here!'!$C$181:$CN$185,4,FALSE)=0,"",(HLOOKUP($A59,'Enter data here!'!$C$181:$CN$185,5,FALSE)))))</f>
        <v/>
      </c>
      <c r="CU59" s="53" t="str">
        <f>IF(ISERROR(HLOOKUP($A59,'Enter data here!'!$C$181:$CN$185,4,FALSE)),"",IF('Enter data here!'!$CP$182=0,"",IF(HLOOKUP($A59,'Enter data here!'!$C$181:$CN$185,4,FALSE)=0,"",(HLOOKUP($A59,'Enter data here!'!$C$181:$CN$185,2,FALSE)))))</f>
        <v/>
      </c>
      <c r="CV59" s="53" t="str">
        <f>IF(ISERROR(HLOOKUP($A59,'Enter data here!'!$C$181:$CN$185,4,FALSE)),"",IF('Enter data here!'!$CP$182=0,"",IF(HLOOKUP($A59,'Enter data here!'!$C$181:$CN$185,4,FALSE)=0,"",(HLOOKUP($A59,'Enter data here!'!$C$181:$CN$185,4,FALSE)))))</f>
        <v/>
      </c>
      <c r="CW59" s="53" t="str">
        <f>IF(ISERROR(HLOOKUP($A59,'Enter data here!'!$C$186:$CN$190,4,FALSE)),"",IF('Enter data here!'!$CP$187=0,"",IF(HLOOKUP($A59,'Enter data here!'!$C$186:$CN$190,4,FALSE)=0,"",(HLOOKUP($A59,'Enter data here!'!$C$186:$CN$190,5,FALSE)))))</f>
        <v/>
      </c>
      <c r="CX59" s="53" t="str">
        <f>IF(ISERROR(HLOOKUP($A59,'Enter data here!'!$C$186:$CN$190,4,FALSE)),"",IF('Enter data here!'!$CP$187=0,"",IF(HLOOKUP($A59,'Enter data here!'!$C$186:$CN$190,4,FALSE)=0,"",(HLOOKUP($A59,'Enter data here!'!$C$186:$CN$190,2,FALSE)))))</f>
        <v/>
      </c>
      <c r="CY59" s="53" t="str">
        <f>IF(ISERROR(HLOOKUP($A59,'Enter data here!'!$C$186:$CN$190,4,FALSE)),"",IF('Enter data here!'!$CP$187=0,"",IF(HLOOKUP($A59,'Enter data here!'!$C$186:$CN$190,4,FALSE)=0,"",(HLOOKUP($A59,'Enter data here!'!$C$186:$CN$190,4,FALSE)))))</f>
        <v/>
      </c>
      <c r="CZ59" s="53" t="str">
        <f>IF(ISERROR(HLOOKUP($A59,'Enter data here!'!$C$191:$CN$195,4,FALSE)),"",IF('Enter data here!'!$CP$192=0,"",IF(HLOOKUP($A59,'Enter data here!'!$C$191:$CN$195,4,FALSE)=0,"",(HLOOKUP($A59,'Enter data here!'!$C$191:$CN$195,5,FALSE)))))</f>
        <v/>
      </c>
      <c r="DA59" s="53" t="str">
        <f>IF(ISERROR(HLOOKUP($A59,'Enter data here!'!$C$191:$CN$195,4,FALSE)),"",IF('Enter data here!'!$CP$192=0,"",IF(HLOOKUP($A59,'Enter data here!'!$C$191:$CN$195,4,FALSE)=0,"",(HLOOKUP($A59,'Enter data here!'!$C$191:$CN$195,2,FALSE)))))</f>
        <v/>
      </c>
      <c r="DB59" s="53" t="str">
        <f>IF(ISERROR(HLOOKUP($A59,'Enter data here!'!$C$191:$CN$195,4,FALSE)),"",IF('Enter data here!'!$CP$192=0,"",IF(HLOOKUP($A59,'Enter data here!'!$C$191:$CN$195,4,FALSE)=0,"",(HLOOKUP($A59,'Enter data here!'!$C$191:$CN$195,4,FALSE)))))</f>
        <v/>
      </c>
      <c r="DC59" s="53" t="str">
        <f>IF(ISERROR(HLOOKUP($A59,'Enter data here!'!$C$196:$CN$200,4,FALSE)),"",IF('Enter data here!'!$CP$197=0,"",IF(HLOOKUP($A59,'Enter data here!'!$C$196:$CN$200,4,FALSE)=0,"",(HLOOKUP($A59,'Enter data here!'!$C$196:$CN$200,5,FALSE)))))</f>
        <v/>
      </c>
      <c r="DD59" s="53" t="str">
        <f>IF(ISERROR(HLOOKUP($A59,'Enter data here!'!$C$196:$CN$200,4,FALSE)),"",IF('Enter data here!'!$CP$197=0,"",IF(HLOOKUP($A59,'Enter data here!'!$C$196:$CN$200,4,FALSE)=0,"",(HLOOKUP($A59,'Enter data here!'!$C$196:$CN$200,2,FALSE)))))</f>
        <v/>
      </c>
      <c r="DE59" s="53" t="str">
        <f>IF(ISERROR(HLOOKUP($A59,'Enter data here!'!$C$196:$CN$200,4,FALSE)),"",IF('Enter data here!'!$CP$197=0,"",IF(HLOOKUP($A59,'Enter data here!'!$C$196:$CN$200,4,FALSE)=0,"",(HLOOKUP($A59,'Enter data here!'!$C$196:$CN$200,4,FALSE)))))</f>
        <v/>
      </c>
      <c r="DF59" s="53" t="str">
        <f>IF(ISERROR(HLOOKUP($A59,'Enter data here!'!$C$201:$CN$205,4,FALSE)),"",IF('Enter data here!'!$CP$202=0,"",IF(HLOOKUP($A59,'Enter data here!'!$C$201:$CN$205,4,FALSE)=0,"",(HLOOKUP($A59,'Enter data here!'!$C$201:$CN$205,5,FALSE)))))</f>
        <v/>
      </c>
      <c r="DG59" s="53" t="str">
        <f>IF(ISERROR(HLOOKUP($A59,'Enter data here!'!$C$201:$CN$205,4,FALSE)),"",IF('Enter data here!'!$CP$202=0,"",IF(HLOOKUP($A59,'Enter data here!'!$C$201:$CN$205,4,FALSE)=0,"",(HLOOKUP($A59,'Enter data here!'!$C$201:$CN$205,2,FALSE)))))</f>
        <v/>
      </c>
      <c r="DH59" s="53" t="str">
        <f>IF(ISERROR(HLOOKUP($A59,'Enter data here!'!$C$201:$CN$205,4,FALSE)),"",IF('Enter data here!'!$CP$202=0,"",IF(HLOOKUP($A59,'Enter data here!'!$C$201:$CN$205,4,FALSE)=0,"",(HLOOKUP($A59,'Enter data here!'!$C$201:$CN$205,4,FALSE)))))</f>
        <v/>
      </c>
      <c r="DI59" s="53" t="str">
        <f>IF(ISERROR(HLOOKUP($A59,'Enter data here!'!$C$206:$CN$210,4,FALSE)),"",IF('Enter data here!'!$CP$207=0,"",IF(HLOOKUP($A59,'Enter data here!'!$C$206:$CN$210,4,FALSE)=0,"",(HLOOKUP($A59,'Enter data here!'!$C$206:$CN$210,5,FALSE)))))</f>
        <v/>
      </c>
      <c r="DJ59" s="53" t="str">
        <f>IF(ISERROR(HLOOKUP($A59,'Enter data here!'!$C$206:$CN$210,4,FALSE)),"",IF('Enter data here!'!$CP$207=0,"",IF(HLOOKUP($A59,'Enter data here!'!$C$206:$CN$210,4,FALSE)=0,"",(HLOOKUP($A59,'Enter data here!'!$C$206:$CN$210,2,FALSE)))))</f>
        <v/>
      </c>
      <c r="DK59" s="53" t="str">
        <f>IF(ISERROR(HLOOKUP($A59,'Enter data here!'!$C$206:$CN$210,4,FALSE)),"",IF('Enter data here!'!$CP$207=0,"",IF(HLOOKUP($A59,'Enter data here!'!$C$206:$CN$210,4,FALSE)=0,"",(HLOOKUP($A59,'Enter data here!'!$C$206:$CN$210,4,FALSE)))))</f>
        <v/>
      </c>
      <c r="DL59" s="53" t="str">
        <f>IF(ISERROR(HLOOKUP($A59,'Enter data here!'!$C$211:$CN$215,4,FALSE)),"",IF('Enter data here!'!$CP$212=0,"",IF(HLOOKUP($A59,'Enter data here!'!$C$211:$CN$215,4,FALSE)=0,"",(HLOOKUP($A59,'Enter data here!'!$C$211:$CN$215,5,FALSE)))))</f>
        <v/>
      </c>
      <c r="DM59" s="53" t="str">
        <f>IF(ISERROR(HLOOKUP($A59,'Enter data here!'!$C$211:$CN$215,4,FALSE)),"",IF('Enter data here!'!$CP$212=0,"",IF(HLOOKUP($A59,'Enter data here!'!$C$211:$CN$215,4,FALSE)=0,"",(HLOOKUP($A59,'Enter data here!'!$C$211:$CN$215,2,FALSE)))))</f>
        <v/>
      </c>
      <c r="DN59" s="53" t="str">
        <f>IF(ISERROR(HLOOKUP($A59,'Enter data here!'!$C$211:$CN$215,4,FALSE)),"",IF('Enter data here!'!$CP$212=0,"",IF(HLOOKUP($A59,'Enter data here!'!$C$211:$CN$215,4,FALSE)=0,"",(HLOOKUP($A59,'Enter data here!'!$C$211:$CN$215,4,FALSE)))))</f>
        <v/>
      </c>
      <c r="DO59" s="53" t="str">
        <f>IF(ISERROR(HLOOKUP($A59,'Enter data here!'!$C$216:$CN$220,4,FALSE)),"",IF('Enter data here!'!$CP$217=0,"",IF(HLOOKUP($A59,'Enter data here!'!$C$216:$CN$220,4,FALSE)=0,"",(HLOOKUP($A59,'Enter data here!'!$C$216:$CN$220,5,FALSE)))))</f>
        <v/>
      </c>
      <c r="DP59" s="53" t="str">
        <f>IF(ISERROR(HLOOKUP($A59,'Enter data here!'!$C$216:$CN$220,4,FALSE)),"",IF('Enter data here!'!$CP$217=0,"",IF(HLOOKUP($A59,'Enter data here!'!$C$216:$CN$220,4,FALSE)=0,"",(HLOOKUP($A59,'Enter data here!'!$C$216:$CN$220,2,FALSE)))))</f>
        <v/>
      </c>
      <c r="DQ59" s="53" t="str">
        <f>IF(ISERROR(HLOOKUP($A59,'Enter data here!'!$C$216:$CN$220,4,FALSE)),"",IF('Enter data here!'!$CP$217=0,"",IF(HLOOKUP($A59,'Enter data here!'!$C$216:$CN$220,4,FALSE)=0,"",(HLOOKUP($A59,'Enter data here!'!$C$216:$CN$220,4,FALSE)))))</f>
        <v/>
      </c>
      <c r="DR59" s="53" t="str">
        <f>IF(ISERROR(HLOOKUP($A59,'Enter data here!'!$C$221:$CN$225,4,FALSE)),"",IF('Enter data here!'!$CP$222=0,"",IF(HLOOKUP($A59,'Enter data here!'!$C$221:$CN$225,4,FALSE)=0,"",(HLOOKUP($A59,'Enter data here!'!$C$221:$CN$225,5,FALSE)))))</f>
        <v/>
      </c>
      <c r="DS59" s="53" t="str">
        <f>IF(ISERROR(HLOOKUP($A59,'Enter data here!'!$C$221:$CN$225,4,FALSE)),"",IF('Enter data here!'!$CP$222=0,"",IF(HLOOKUP($A59,'Enter data here!'!$C$221:$CN$225,4,FALSE)=0,"",(HLOOKUP($A59,'Enter data here!'!$C$221:$CN$225,2,FALSE)))))</f>
        <v/>
      </c>
      <c r="DT59" s="53" t="str">
        <f>IF(ISERROR(HLOOKUP($A59,'Enter data here!'!$C$221:$CN$225,4,FALSE)),"",IF('Enter data here!'!$CP$222=0,"",IF(HLOOKUP($A59,'Enter data here!'!$C$221:$CN$225,4,FALSE)=0,"",(HLOOKUP($A59,'Enter data here!'!$C$221:$CN$225,4,FALSE)))))</f>
        <v/>
      </c>
    </row>
    <row r="60" spans="1:124">
      <c r="A60" s="13">
        <v>51</v>
      </c>
      <c r="B60" s="43" t="str">
        <f>IF(ISERROR(HLOOKUP($A60,'Enter data here!'!$C$21:$CN$25,4,FALSE)),"",IF('Enter data here!'!$CP$22=0,"",IF(HLOOKUP($A60,'Enter data here!'!$C$21:$CN$25,4,FALSE)=0,"",(HLOOKUP($A60,'Enter data here!'!$C$21:$CN$25,5,FALSE)))))</f>
        <v/>
      </c>
      <c r="C60" s="43" t="str">
        <f>IF(ISERROR(HLOOKUP($A60,'Enter data here!'!$C$21:$CN$25,4,FALSE)),"",IF('Enter data here!'!$CP$22=0,"",IF(HLOOKUP($A60,'Enter data here!'!$C$21:$CN$25,4,FALSE)=0,"",(HLOOKUP($A60,'Enter data here!'!$C$21:$CN$25,2,FALSE)))))</f>
        <v/>
      </c>
      <c r="D60" s="43" t="str">
        <f>IF(ISERROR(HLOOKUP($A60,'Enter data here!'!$C$21:$CN$25,4,FALSE)),"",IF('Enter data here!'!$CP$22=0,"",IF(HLOOKUP($A60,'Enter data here!'!$C$21:$CN$25,4,FALSE)=0,"",(HLOOKUP($A60,'Enter data here!'!$C$21:$CN$25,4,FALSE)))))</f>
        <v/>
      </c>
      <c r="E60" s="43" t="str">
        <f ca="1">IF(ISERROR(HLOOKUP($A60,'Enter data here!'!$C$26:$CN$30,4,FALSE)),"",IF('Enter data here!'!$CP$27=0,"",IF(HLOOKUP($A60,'Enter data here!'!$C$26:$CN$30,4,FALSE)=0,"",(HLOOKUP($A60,'Enter data here!'!$C$26:$CN$30,5,FALSE)))))</f>
        <v/>
      </c>
      <c r="F60" s="43" t="str">
        <f ca="1">IF(ISERROR(HLOOKUP($A60,'Enter data here!'!$C$26:$CN$30,4,FALSE)),"",IF('Enter data here!'!$CP$27=0,"",IF(HLOOKUP($A60,'Enter data here!'!$C$26:$CN$30,4,FALSE)=0,"",(HLOOKUP($A60,'Enter data here!'!$C$26:$CN$30,2,FALSE)))))</f>
        <v/>
      </c>
      <c r="G60" s="43" t="str">
        <f ca="1">IF(ISERROR(HLOOKUP($A60,'Enter data here!'!$C$26:$CN$30,4,FALSE)),"",IF('Enter data here!'!$CP$27=0,"",IF(HLOOKUP($A60,'Enter data here!'!$C$26:$CN$30,4,FALSE)=0,"",(HLOOKUP($A60,'Enter data here!'!$C$26:$CN$30,4,FALSE)))))</f>
        <v/>
      </c>
      <c r="H60" s="43" t="str">
        <f ca="1">IF(ISERROR(HLOOKUP($A60,'Enter data here!'!$C$31:$CN$35,4,FALSE)),"",IF('Enter data here!'!$CP$32=0,"",IF(HLOOKUP($A60,'Enter data here!'!$C$31:$CN$35,4,FALSE)=0,"",(HLOOKUP($A60,'Enter data here!'!$C$31:$CN$35,5,FALSE)))))</f>
        <v/>
      </c>
      <c r="I60" s="43" t="str">
        <f ca="1">IF(ISERROR(HLOOKUP($A60,'Enter data here!'!$C$31:$CN$35,4,FALSE)),"",IF('Enter data here!'!$CP$32=0,"",IF(HLOOKUP($A60,'Enter data here!'!$C$31:$CN$35,4,FALSE)=0,"",(HLOOKUP($A60,'Enter data here!'!$C$31:$CN$35,2,FALSE)))))</f>
        <v/>
      </c>
      <c r="J60" s="43" t="str">
        <f ca="1">IF(ISERROR(HLOOKUP($A60,'Enter data here!'!$C$31:$CN$35,4,FALSE)),"",IF('Enter data here!'!$CP$32=0,"",IF(HLOOKUP($A60,'Enter data here!'!$C$31:$CN$35,4,FALSE)=0,"",(HLOOKUP($A60,'Enter data here!'!$C$31:$CN$35,4,FALSE)))))</f>
        <v/>
      </c>
      <c r="K60" s="43" t="str">
        <f ca="1">IF(ISERROR(HLOOKUP($A60,'Enter data here!'!$C$36:$CN$40,4,FALSE)),"",IF('Enter data here!'!$CP$37=0,"",IF(HLOOKUP($A60,'Enter data here!'!$C$36:$CN$40,4,FALSE)=0,"",(HLOOKUP($A60,'Enter data here!'!$C$36:$CN$40,5,FALSE)))))</f>
        <v/>
      </c>
      <c r="L60" s="43" t="str">
        <f ca="1">IF(ISERROR(HLOOKUP($A60,'Enter data here!'!$C$36:$CN$40,4,FALSE)),"",IF('Enter data here!'!$CP$37=0,"",IF(HLOOKUP($A60,'Enter data here!'!$C$36:$CN$40,4,FALSE)=0,"",(HLOOKUP($A60,'Enter data here!'!$C$36:$CN$40,2,FALSE)))))</f>
        <v/>
      </c>
      <c r="M60" s="43" t="str">
        <f ca="1">IF(ISERROR(HLOOKUP($A60,'Enter data here!'!$C$36:$CN$40,4,FALSE)),"",IF('Enter data here!'!$CP$37=0,"",IF(HLOOKUP($A60,'Enter data here!'!$C$36:$CN$40,4,FALSE)=0,"",(HLOOKUP($A60,'Enter data here!'!$C$36:$CN$40,4,FALSE)))))</f>
        <v/>
      </c>
      <c r="N60" s="43" t="str">
        <f ca="1">IF(ISERROR(HLOOKUP($A60,'Enter data here!'!$C$41:$CN$45,4,FALSE)),"",IF('Enter data here!'!$CP$42=0,"",IF(HLOOKUP($A60,'Enter data here!'!$C$41:$CN$45,4,FALSE)=0,"",(HLOOKUP($A60,'Enter data here!'!$C$41:$CN$45,5,FALSE)))))</f>
        <v/>
      </c>
      <c r="O60" s="43" t="str">
        <f ca="1">IF(ISERROR(HLOOKUP($A60,'Enter data here!'!$C$41:$CN$45,4,FALSE)),"",IF('Enter data here!'!$CP$42=0,"",IF(HLOOKUP($A60,'Enter data here!'!$C$41:$CN$45,4,FALSE)=0,"",(HLOOKUP($A60,'Enter data here!'!$C$41:$CN$45,2,FALSE)))))</f>
        <v/>
      </c>
      <c r="P60" s="43" t="str">
        <f ca="1">IF(ISERROR(HLOOKUP($A60,'Enter data here!'!$C$41:$CN$45,4,FALSE)),"",IF('Enter data here!'!$CP$42=0,"",IF(HLOOKUP($A60,'Enter data here!'!$C$41:$CN$45,4,FALSE)=0,"",(HLOOKUP($A60,'Enter data here!'!$C$41:$CN$45,4,FALSE)))))</f>
        <v/>
      </c>
      <c r="Q60" s="43" t="str">
        <f ca="1">IF(ISERROR(HLOOKUP($A60,'Enter data here!'!$C$46:$CN$50,4,FALSE)),"",IF('Enter data here!'!$CP$47=0,"",IF(HLOOKUP($A60,'Enter data here!'!$C$46:$CN$50,4,FALSE)=0,"",(HLOOKUP($A60,'Enter data here!'!$C$46:$CN$50,5,FALSE)))))</f>
        <v/>
      </c>
      <c r="R60" s="43" t="str">
        <f ca="1">IF(ISERROR(HLOOKUP($A60,'Enter data here!'!$C$46:$CN$50,4,FALSE)),"",IF('Enter data here!'!$CP$47=0,"",IF(HLOOKUP($A60,'Enter data here!'!$C$46:$CN$50,4,FALSE)=0,"",(HLOOKUP($A60,'Enter data here!'!$C$46:$CN$50,2,FALSE)))))</f>
        <v/>
      </c>
      <c r="S60" s="43" t="str">
        <f ca="1">IF(ISERROR(HLOOKUP($A60,'Enter data here!'!$C$46:$CN$50,4,FALSE)),"",IF('Enter data here!'!$CP$47=0,"",IF(HLOOKUP($A60,'Enter data here!'!$C$46:$CN$50,4,FALSE)=0,"",(HLOOKUP($A60,'Enter data here!'!$C$46:$CN$50,4,FALSE)))))</f>
        <v/>
      </c>
      <c r="T60" s="43" t="str">
        <f ca="1">IF(ISERROR(HLOOKUP($A60,'Enter data here!'!$C$51:$CN$55,4,FALSE)),"",IF('Enter data here!'!$CP$52=0,"",IF(HLOOKUP($A60,'Enter data here!'!$C$51:$CN$55,4,FALSE)=0,"",(HLOOKUP($A60,'Enter data here!'!$C$51:$CN$55,5,FALSE)))))</f>
        <v/>
      </c>
      <c r="U60" s="43" t="str">
        <f ca="1">IF(ISERROR(HLOOKUP($A60,'Enter data here!'!$C$51:$CN$55,4,FALSE)),"",IF('Enter data here!'!$CP$52=0,"",IF(HLOOKUP($A60,'Enter data here!'!$C$51:$CN$55,4,FALSE)=0,"",(HLOOKUP($A60,'Enter data here!'!$C$51:$CN$55,2,FALSE)))))</f>
        <v/>
      </c>
      <c r="V60" s="43" t="str">
        <f ca="1">IF(ISERROR(HLOOKUP($A60,'Enter data here!'!$C$51:$CN$55,4,FALSE)),"",IF('Enter data here!'!$CP$52=0,"",IF(HLOOKUP($A60,'Enter data here!'!$C$51:$CN$55,4,FALSE)=0,"",(HLOOKUP($A60,'Enter data here!'!$C$51:$CN$55,4,FALSE)))))</f>
        <v/>
      </c>
      <c r="W60" s="43" t="str">
        <f ca="1">IF(ISERROR(HLOOKUP($A60,'Enter data here!'!$C$56:$CN$60,4,FALSE)),"",IF('Enter data here!'!$CP$57=0,"",IF(HLOOKUP($A60,'Enter data here!'!$C$56:$CN$60,4,FALSE)=0,"",(HLOOKUP($A60,'Enter data here!'!$C$56:$CN$60,5,FALSE)))))</f>
        <v/>
      </c>
      <c r="X60" s="43" t="str">
        <f ca="1">IF(ISERROR(HLOOKUP($A60,'Enter data here!'!$C$56:$CN$60,4,FALSE)),"",IF('Enter data here!'!$CP$57=0,"",IF(HLOOKUP($A60,'Enter data here!'!$C$56:$CN$60,4,FALSE)=0,"",(HLOOKUP($A60,'Enter data here!'!$C$56:$CN$60,2,FALSE)))))</f>
        <v/>
      </c>
      <c r="Y60" s="43" t="str">
        <f ca="1">IF(ISERROR(HLOOKUP($A60,'Enter data here!'!$C$56:$CN$60,4,FALSE)),"",IF('Enter data here!'!$CP$57=0,"",IF(HLOOKUP($A60,'Enter data here!'!$C$56:$CN$60,4,FALSE)=0,"",(HLOOKUP($A60,'Enter data here!'!$C$56:$CN$60,4,FALSE)))))</f>
        <v/>
      </c>
      <c r="Z60" s="43" t="str">
        <f>IF(ISERROR(HLOOKUP($A60,'Enter data here!'!$C$61:$CN$65,4,FALSE)),"",IF('Enter data here!'!$CP$62=0,"",IF(HLOOKUP($A60,'Enter data here!'!$C$61:$CN$65,4,FALSE)=0,"",(HLOOKUP($A60,'Enter data here!'!$C$61:$CN$65,5,FALSE)))))</f>
        <v/>
      </c>
      <c r="AA60" s="43" t="str">
        <f>IF(ISERROR(HLOOKUP($A60,'Enter data here!'!$C$61:$CN$65,4,FALSE)),"",IF('Enter data here!'!$CP$62=0,"",IF(HLOOKUP($A60,'Enter data here!'!$C$61:$CN$65,4,FALSE)=0,"",(HLOOKUP($A60,'Enter data here!'!$C$61:$CN$65,2,FALSE)))))</f>
        <v/>
      </c>
      <c r="AB60" s="43" t="str">
        <f>IF(ISERROR(HLOOKUP($A60,'Enter data here!'!$C$61:$CN$65,4,FALSE)),"",IF('Enter data here!'!$CP$62=0,"",IF(HLOOKUP($A60,'Enter data here!'!$C$61:$CN$65,4,FALSE)=0,"",(HLOOKUP($A60,'Enter data here!'!$C$61:$CN$65,4,FALSE)))))</f>
        <v/>
      </c>
      <c r="AC60" s="43" t="str">
        <f>IF(ISERROR(HLOOKUP($A60,'Enter data here!'!$C$66:$CN$70,4,FALSE)),"",IF('Enter data here!'!$CP$67=0,"",IF(HLOOKUP($A60,'Enter data here!'!$C$66:$CN$70,4,FALSE)=0,"",(HLOOKUP($A60,'Enter data here!'!$C$66:$CN$70,5,FALSE)))))</f>
        <v/>
      </c>
      <c r="AD60" s="43" t="str">
        <f>IF(ISERROR(HLOOKUP($A60,'Enter data here!'!$C$66:$CN$70,4,FALSE)),"",IF('Enter data here!'!$CP$67=0,"",IF(HLOOKUP($A60,'Enter data here!'!$C$66:$CN$70,4,FALSE)=0,"",(HLOOKUP($A60,'Enter data here!'!$C$66:$CN$70,2,FALSE)))))</f>
        <v/>
      </c>
      <c r="AE60" s="43" t="str">
        <f>IF(ISERROR(HLOOKUP($A60,'Enter data here!'!$C$66:$CN$70,4,FALSE)),"",IF('Enter data here!'!$CP$67=0,"",IF(HLOOKUP($A60,'Enter data here!'!$C$66:$CN$70,4,FALSE)=0,"",(HLOOKUP($A60,'Enter data here!'!$C$66:$CN$70,4,FALSE)))))</f>
        <v/>
      </c>
      <c r="AF60" s="43" t="str">
        <f>IF(ISERROR(HLOOKUP($A60,'Enter data here!'!$C$71:$CN$75,4,FALSE)),"",IF('Enter data here!'!$CP$72=0,"",IF(HLOOKUP($A60,'Enter data here!'!$C$71:$CN$75,4,FALSE)=0,"",(HLOOKUP($A60,'Enter data here!'!$C$71:$CN$75,5,FALSE)))))</f>
        <v/>
      </c>
      <c r="AG60" s="43" t="str">
        <f>IF(ISERROR(HLOOKUP($A60,'Enter data here!'!$C$71:$CN$75,4,FALSE)),"",IF('Enter data here!'!$CP$72=0,"",IF(HLOOKUP($A60,'Enter data here!'!$C$71:$CN$75,4,FALSE)=0,"",(HLOOKUP($A60,'Enter data here!'!$C$71:$CN$75,2,FALSE)))))</f>
        <v/>
      </c>
      <c r="AH60" s="43" t="str">
        <f>IF(ISERROR(HLOOKUP($A60,'Enter data here!'!$C$71:$CN$75,4,FALSE)),"",IF('Enter data here!'!$CP$72=0,"",IF(HLOOKUP($A60,'Enter data here!'!$C$71:$CN$75,4,FALSE)=0,"",(HLOOKUP($A60,'Enter data here!'!$C$71:$CN$75,4,FALSE)))))</f>
        <v/>
      </c>
      <c r="AI60" s="43" t="str">
        <f>IF(ISERROR(HLOOKUP($A60,'Enter data here!'!$C$76:$CN$80,4,FALSE)),"",IF('Enter data here!'!$CP$77=0,"",IF(HLOOKUP($A60,'Enter data here!'!$C$76:$CN$80,4,FALSE)=0,"",(HLOOKUP($A60,'Enter data here!'!$C$76:$CN$80,5,FALSE)))))</f>
        <v/>
      </c>
      <c r="AJ60" s="43" t="str">
        <f>IF(ISERROR(HLOOKUP($A60,'Enter data here!'!$C$76:$CN$80,4,FALSE)),"",IF('Enter data here!'!$CP$77=0,"",IF(HLOOKUP($A60,'Enter data here!'!$C$76:$CN$80,4,FALSE)=0,"",(HLOOKUP($A60,'Enter data here!'!$C$76:$CN$80,2,FALSE)))))</f>
        <v/>
      </c>
      <c r="AK60" s="43" t="str">
        <f>IF(ISERROR(HLOOKUP($A60,'Enter data here!'!$C$76:$CN$80,4,FALSE)),"",IF('Enter data here!'!$CP$77=0,"",IF(HLOOKUP($A60,'Enter data here!'!$C$76:$CN$80,4,FALSE)=0,"",(HLOOKUP($A60,'Enter data here!'!$C$76:$CN$80,4,FALSE)))))</f>
        <v/>
      </c>
      <c r="AL60" s="43" t="str">
        <f>IF(ISERROR(HLOOKUP($A60,'Enter data here!'!$C$81:$CN$85,4,FALSE)),"",IF('Enter data here!'!$CP$82=0,"",IF(HLOOKUP($A60,'Enter data here!'!$C$81:$CN$85,4,FALSE)=0,"",(HLOOKUP($A60,'Enter data here!'!$C$81:$CN$85,5,FALSE)))))</f>
        <v/>
      </c>
      <c r="AM60" s="43" t="str">
        <f>IF(ISERROR(HLOOKUP($A60,'Enter data here!'!$C$81:$CN$85,4,FALSE)),"",IF('Enter data here!'!$CP$82=0,"",IF(HLOOKUP($A60,'Enter data here!'!$C$81:$CN$85,4,FALSE)=0,"",(HLOOKUP($A60,'Enter data here!'!$C$81:$CN$85,2,FALSE)))))</f>
        <v/>
      </c>
      <c r="AN60" s="43" t="str">
        <f>IF(ISERROR(HLOOKUP($A60,'Enter data here!'!$C$81:$CN$85,4,FALSE)),"",IF('Enter data here!'!$CP$82=0,"",IF(HLOOKUP($A60,'Enter data here!'!$C$81:$CN$85,4,FALSE)=0,"",(HLOOKUP($A60,'Enter data here!'!$C$81:$CN$85,4,FALSE)))))</f>
        <v/>
      </c>
      <c r="AO60" s="43" t="str">
        <f>IF(ISERROR(HLOOKUP($A60,'Enter data here!'!$C$86:$CN$90,4,FALSE)),"",IF('Enter data here!'!$CP$87=0,"",IF(HLOOKUP($A60,'Enter data here!'!$C$86:$CN$90,4,FALSE)=0,"",(HLOOKUP($A60,'Enter data here!'!$C$86:$CN$90,5,FALSE)))))</f>
        <v/>
      </c>
      <c r="AP60" s="43" t="str">
        <f>IF(ISERROR(HLOOKUP($A60,'Enter data here!'!$C$86:$CN$90,4,FALSE)),"",IF('Enter data here!'!$CP$87=0,"",IF(HLOOKUP($A60,'Enter data here!'!$C$86:$CN$90,4,FALSE)=0,"",(HLOOKUP($A60,'Enter data here!'!$C$86:$CN$90,2,FALSE)))))</f>
        <v/>
      </c>
      <c r="AQ60" s="43" t="str">
        <f>IF(ISERROR(HLOOKUP($A60,'Enter data here!'!$C$86:$CN$90,4,FALSE)),"",IF('Enter data here!'!$CP$87=0,"",IF(HLOOKUP($A60,'Enter data here!'!$C$86:$CN$90,4,FALSE)=0,"",(HLOOKUP($A60,'Enter data here!'!$C$86:$CN$90,4,FALSE)))))</f>
        <v/>
      </c>
      <c r="AR60" s="43" t="str">
        <f>IF(ISERROR(HLOOKUP($A60,'Enter data here!'!$C$91:$CN$95,4,FALSE)),"",IF('Enter data here!'!$CP$92=0,"",IF(HLOOKUP($A60,'Enter data here!'!$C$91:$CN$95,4,FALSE)=0,"",(HLOOKUP($A60,'Enter data here!'!$C$91:$CN$95,5,FALSE)))))</f>
        <v/>
      </c>
      <c r="AS60" s="43" t="str">
        <f>IF(ISERROR(HLOOKUP($A60,'Enter data here!'!$C$91:$CN$95,4,FALSE)),"",IF('Enter data here!'!$CP$92=0,"",IF(HLOOKUP($A60,'Enter data here!'!$C$91:$CN$95,4,FALSE)=0,"",(HLOOKUP($A60,'Enter data here!'!$C$91:$CN$95,2,FALSE)))))</f>
        <v/>
      </c>
      <c r="AT60" s="43" t="str">
        <f>IF(ISERROR(HLOOKUP($A60,'Enter data here!'!$C$91:$CN$95,4,FALSE)),"",IF('Enter data here!'!$CP$92=0,"",IF(HLOOKUP($A60,'Enter data here!'!$C$91:$CN$95,4,FALSE)=0,"",(HLOOKUP($A60,'Enter data here!'!$C$91:$CN$95,4,FALSE)))))</f>
        <v/>
      </c>
      <c r="AU60" s="43" t="str">
        <f>IF(ISERROR(HLOOKUP($A60,'Enter data here!'!$C$96:$CN$100,4,FALSE)),"",IF('Enter data here!'!$CP$97=0,"",IF(HLOOKUP($A60,'Enter data here!'!$C$96:$CN$100,4,FALSE)=0,"",(HLOOKUP($A60,'Enter data here!'!$C$96:$CN$100,5,FALSE)))))</f>
        <v/>
      </c>
      <c r="AV60" s="43" t="str">
        <f>IF(ISERROR(HLOOKUP($A60,'Enter data here!'!$C$96:$CN$100,4,FALSE)),"",IF('Enter data here!'!$CP$97=0,"",IF(HLOOKUP($A60,'Enter data here!'!$C$96:$CN$100,4,FALSE)=0,"",(HLOOKUP($A60,'Enter data here!'!$C$96:$CN$100,2,FALSE)))))</f>
        <v/>
      </c>
      <c r="AW60" s="43" t="str">
        <f>IF(ISERROR(HLOOKUP($A60,'Enter data here!'!$C$96:$CN$100,4,FALSE)),"",IF('Enter data here!'!$CP$97=0,"",IF(HLOOKUP($A60,'Enter data here!'!$C$96:$CN$100,4,FALSE)=0,"",(HLOOKUP($A60,'Enter data here!'!$C$96:$CN$100,4,FALSE)))))</f>
        <v/>
      </c>
      <c r="AX60" s="43" t="str">
        <f>IF(ISERROR(HLOOKUP($A60,'Enter data here!'!$C$101:$CN$105,4,FALSE)),"",IF('Enter data here!'!$CP$102=0,"",IF(HLOOKUP($A60,'Enter data here!'!$C$101:$CN$105,4,FALSE)=0,"",(HLOOKUP($A60,'Enter data here!'!$C$101:$CN$105,5,FALSE)))))</f>
        <v/>
      </c>
      <c r="AY60" s="43" t="str">
        <f>IF(ISERROR(HLOOKUP($A60,'Enter data here!'!$C$101:$CN$105,4,FALSE)),"",IF('Enter data here!'!$CP$102=0,"",IF(HLOOKUP($A60,'Enter data here!'!$C$101:$CN$105,4,FALSE)=0,"",(HLOOKUP($A60,'Enter data here!'!$C$101:$CN$105,2,FALSE)))))</f>
        <v/>
      </c>
      <c r="AZ60" s="43" t="str">
        <f>IF(ISERROR(HLOOKUP($A60,'Enter data here!'!$C$101:$CN$105,4,FALSE)),"",IF('Enter data here!'!$CP$102=0,"",IF(HLOOKUP($A60,'Enter data here!'!$C$101:$CN$105,4,FALSE)=0,"",(HLOOKUP($A60,'Enter data here!'!$C$101:$CN$105,4,FALSE)))))</f>
        <v/>
      </c>
      <c r="BA60" s="43" t="str">
        <f>IF(ISERROR(HLOOKUP($A60,'Enter data here!'!$C$106:$CN$110,4,FALSE)),"",IF('Enter data here!'!$CP$107=0,"",IF(HLOOKUP($A60,'Enter data here!'!$C$106:$CN$110,4,FALSE)=0,"",(HLOOKUP($A60,'Enter data here!'!$C$106:$CN$110,5,FALSE)))))</f>
        <v/>
      </c>
      <c r="BB60" s="43" t="str">
        <f>IF(ISERROR(HLOOKUP($A60,'Enter data here!'!$C$106:$CN$110,4,FALSE)),"",IF('Enter data here!'!$CP$107=0,"",IF(HLOOKUP($A60,'Enter data here!'!$C$106:$CN$110,4,FALSE)=0,"",(HLOOKUP($A60,'Enter data here!'!$C$106:$CN$110,2,FALSE)))))</f>
        <v/>
      </c>
      <c r="BC60" s="43" t="str">
        <f>IF(ISERROR(HLOOKUP($A60,'Enter data here!'!$C$106:$CN$110,4,FALSE)),"",IF('Enter data here!'!$CP$107=0,"",IF(HLOOKUP($A60,'Enter data here!'!$C$106:$CN$110,4,FALSE)=0,"",(HLOOKUP($A60,'Enter data here!'!$C$106:$CN$110,4,FALSE)))))</f>
        <v/>
      </c>
      <c r="BD60" s="43" t="str">
        <f>IF(ISERROR(HLOOKUP($A60,'Enter data here!'!$C$111:$CN$115,4,FALSE)),"",IF('Enter data here!'!$CP$112=0,"",IF(HLOOKUP($A60,'Enter data here!'!$C$111:$CN$115,4,FALSE)=0,"",(HLOOKUP($A60,'Enter data here!'!$C$111:$CN$115,5,FALSE)))))</f>
        <v/>
      </c>
      <c r="BE60" s="43" t="str">
        <f>IF(ISERROR(HLOOKUP($A60,'Enter data here!'!$C$111:$CN$115,4,FALSE)),"",IF('Enter data here!'!$CP$112=0,"",IF(HLOOKUP($A60,'Enter data here!'!$C$111:$CN$115,4,FALSE)=0,"",(HLOOKUP($A60,'Enter data here!'!$C$111:$CN$115,2,FALSE)))))</f>
        <v/>
      </c>
      <c r="BF60" s="43" t="str">
        <f>IF(ISERROR(HLOOKUP($A60,'Enter data here!'!$C$111:$CN$115,4,FALSE)),"",IF('Enter data here!'!$CP$112=0,"",IF(HLOOKUP($A60,'Enter data here!'!$C$111:$CN$115,4,FALSE)=0,"",(HLOOKUP($A60,'Enter data here!'!$C$111:$CN$115,4,FALSE)))))</f>
        <v/>
      </c>
      <c r="BG60" s="43" t="str">
        <f>IF(ISERROR(HLOOKUP($A60,'Enter data here!'!$C$116:$CN$120,4,FALSE)),"",IF('Enter data here!'!$CP$117=0,"",IF(HLOOKUP($A60,'Enter data here!'!$C$116:$CN$120,4,FALSE)=0,"",(HLOOKUP($A60,'Enter data here!'!$C$116:$CN$120,5,FALSE)))))</f>
        <v/>
      </c>
      <c r="BH60" s="53" t="str">
        <f>IF(ISERROR(HLOOKUP($A60,'Enter data here!'!$C$116:$CN$120,4,FALSE)),"",IF('Enter data here!'!$CP$117=0,"",IF(HLOOKUP($A60,'Enter data here!'!$C$116:$CN$120,4,FALSE)=0,"",(HLOOKUP($A60,'Enter data here!'!$C$116:$CN$120,2,FALSE)))))</f>
        <v/>
      </c>
      <c r="BI60" s="53" t="str">
        <f>IF(ISERROR(HLOOKUP($A60,'Enter data here!'!$C$116:$CN$120,4,FALSE)),"",IF('Enter data here!'!$CP$117=0,"",IF(HLOOKUP($A60,'Enter data here!'!$C$116:$CN$120,4,FALSE)=0,"",(HLOOKUP($A60,'Enter data here!'!$C$116:$CN$120,4,FALSE)))))</f>
        <v/>
      </c>
      <c r="BJ60" s="53" t="str">
        <f>IF(ISERROR(HLOOKUP($A60,'Enter data here!'!$C$121:$CN$125,4,FALSE)),"",IF('Enter data here!'!$CP$122=0,"",IF(HLOOKUP($A60,'Enter data here!'!$C$121:$CN$125,4,FALSE)=0,"",(HLOOKUP($A60,'Enter data here!'!$C$121:$CN$125,5,FALSE)))))</f>
        <v/>
      </c>
      <c r="BK60" s="53" t="str">
        <f>IF(ISERROR(HLOOKUP($A60,'Enter data here!'!$C$121:$CN$125,4,FALSE)),"",IF('Enter data here!'!$CP$122=0,"",IF(HLOOKUP($A60,'Enter data here!'!$C$121:$CN$125,4,FALSE)=0,"",(HLOOKUP($A60,'Enter data here!'!$C$121:$CN$125,2,FALSE)))))</f>
        <v/>
      </c>
      <c r="BL60" s="53" t="str">
        <f>IF(ISERROR(HLOOKUP($A60,'Enter data here!'!$C$121:$CN$125,4,FALSE)),"",IF('Enter data here!'!$CP$122=0,"",IF(HLOOKUP($A60,'Enter data here!'!$C$121:$CN$125,4,FALSE)=0,"",(HLOOKUP($A60,'Enter data here!'!$C$121:$CN$125,4,FALSE)))))</f>
        <v/>
      </c>
      <c r="BM60" s="53" t="str">
        <f>IF(ISERROR(HLOOKUP($A60,'Enter data here!'!$C$126:$CN$130,4,FALSE)),"",IF('Enter data here!'!$CP$127=0,"",IF(HLOOKUP($A60,'Enter data here!'!$C$126:$CN$130,4,FALSE)=0,"",(HLOOKUP($A60,'Enter data here!'!$C$126:$CN$130,5,FALSE)))))</f>
        <v/>
      </c>
      <c r="BN60" s="53" t="str">
        <f>IF(ISERROR(HLOOKUP($A60,'Enter data here!'!$C$126:$CN$130,4,FALSE)),"",IF('Enter data here!'!$CP$127=0,"",IF(HLOOKUP($A60,'Enter data here!'!$C$126:$CN$130,4,FALSE)=0,"",(HLOOKUP($A60,'Enter data here!'!$C$126:$CN$130,2,FALSE)))))</f>
        <v/>
      </c>
      <c r="BO60" s="53" t="str">
        <f>IF(ISERROR(HLOOKUP($A60,'Enter data here!'!$C$126:$CN$130,4,FALSE)),"",IF('Enter data here!'!$CP$127=0,"",IF(HLOOKUP($A60,'Enter data here!'!$C$126:$CN$130,4,FALSE)=0,"",(HLOOKUP($A60,'Enter data here!'!$C$126:$CN$130,4,FALSE)))))</f>
        <v/>
      </c>
      <c r="BP60" s="53" t="str">
        <f>IF(ISERROR(HLOOKUP($A60,'Enter data here!'!$C$131:$CN$135,4,FALSE)),"",IF('Enter data here!'!$CP$132=0,"",IF(HLOOKUP($A60,'Enter data here!'!$C$131:$CN$135,4,FALSE)=0,"",(HLOOKUP($A60,'Enter data here!'!$C$131:$CN$135,5,FALSE)))))</f>
        <v/>
      </c>
      <c r="BQ60" s="53" t="str">
        <f>IF(ISERROR(HLOOKUP($A60,'Enter data here!'!$C$131:$CN$135,4,FALSE)),"",IF('Enter data here!'!$CP$132=0,"",IF(HLOOKUP($A60,'Enter data here!'!$C$131:$CN$135,4,FALSE)=0,"",(HLOOKUP($A60,'Enter data here!'!$C$131:$CN$135,2,FALSE)))))</f>
        <v/>
      </c>
      <c r="BR60" s="53" t="str">
        <f>IF(ISERROR(HLOOKUP($A60,'Enter data here!'!$C$131:$CN$135,4,FALSE)),"",IF('Enter data here!'!$CP$132=0,"",IF(HLOOKUP($A60,'Enter data here!'!$C$131:$CN$135,4,FALSE)=0,"",(HLOOKUP($A60,'Enter data here!'!$C$131:$CN$135,4,FALSE)))))</f>
        <v/>
      </c>
      <c r="BS60" s="53" t="str">
        <f>IF(ISERROR(HLOOKUP($A60,'Enter data here!'!$C$136:$CN$140,4,FALSE)),"",IF('Enter data here!'!$CP$137=0,"",IF(HLOOKUP($A60,'Enter data here!'!$C$136:$CN$140,4,FALSE)=0,"",(HLOOKUP($A60,'Enter data here!'!$C$136:$CN$140,5,FALSE)))))</f>
        <v/>
      </c>
      <c r="BT60" s="53" t="str">
        <f>IF(ISERROR(HLOOKUP($A60,'Enter data here!'!$C$136:$CN$140,4,FALSE)),"",IF('Enter data here!'!$CP$137=0,"",IF(HLOOKUP($A60,'Enter data here!'!$C$136:$CN$140,4,FALSE)=0,"",(HLOOKUP($A60,'Enter data here!'!$C$136:$CN$140,2,FALSE)))))</f>
        <v/>
      </c>
      <c r="BU60" s="53" t="str">
        <f>IF(ISERROR(HLOOKUP($A60,'Enter data here!'!$C$136:$CN$140,4,FALSE)),"",IF('Enter data here!'!$CP$137=0,"",IF(HLOOKUP($A60,'Enter data here!'!$C$136:$CN$140,4,FALSE)=0,"",(HLOOKUP($A60,'Enter data here!'!$C$136:$CN$140,4,FALSE)))))</f>
        <v/>
      </c>
      <c r="BV60" s="53" t="str">
        <f>IF(ISERROR(HLOOKUP($A60,'Enter data here!'!$C$141:$CN$145,4,FALSE)),"",IF('Enter data here!'!$CP$142=0,"",IF(HLOOKUP($A60,'Enter data here!'!$C$141:$CN$145,4,FALSE)=0,"",(HLOOKUP($A60,'Enter data here!'!$C$141:$CN$145,5,FALSE)))))</f>
        <v/>
      </c>
      <c r="BW60" s="53" t="str">
        <f>IF(ISERROR(HLOOKUP($A60,'Enter data here!'!$C$141:$CN$145,4,FALSE)),"",IF('Enter data here!'!$CP$142=0,"",IF(HLOOKUP($A60,'Enter data here!'!$C$141:$CN$145,4,FALSE)=0,"",(HLOOKUP($A60,'Enter data here!'!$C$141:$CN$145,2,FALSE)))))</f>
        <v/>
      </c>
      <c r="BX60" s="53" t="str">
        <f>IF(ISERROR(HLOOKUP($A60,'Enter data here!'!$C$141:$CN$145,4,FALSE)),"",IF('Enter data here!'!$CP$142=0,"",IF(HLOOKUP($A60,'Enter data here!'!$C$141:$CN$145,4,FALSE)=0,"",(HLOOKUP($A60,'Enter data here!'!$C$141:$CN$145,4,FALSE)))))</f>
        <v/>
      </c>
      <c r="BY60" s="53" t="str">
        <f>IF(ISERROR(HLOOKUP($A60,'Enter data here!'!$C$146:$CN$150,4,FALSE)),"",IF('Enter data here!'!$CP$147=0,"",IF(HLOOKUP($A60,'Enter data here!'!$C$146:$CN$150,4,FALSE)=0,"",(HLOOKUP($A60,'Enter data here!'!$C$146:$CN$150,5,FALSE)))))</f>
        <v/>
      </c>
      <c r="BZ60" s="53" t="str">
        <f>IF(ISERROR(HLOOKUP($A60,'Enter data here!'!$C$146:$CN$150,4,FALSE)),"",IF('Enter data here!'!$CP$147=0,"",IF(HLOOKUP($A60,'Enter data here!'!$C$146:$CN$150,4,FALSE)=0,"",(HLOOKUP($A60,'Enter data here!'!$C$146:$CN$150,2,FALSE)))))</f>
        <v/>
      </c>
      <c r="CA60" s="53" t="str">
        <f>IF(ISERROR(HLOOKUP($A60,'Enter data here!'!$C$146:$CN$150,4,FALSE)),"",IF('Enter data here!'!$CP$147=0,"",IF(HLOOKUP($A60,'Enter data here!'!$C$146:$CN$150,4,FALSE)=0,"",(HLOOKUP($A60,'Enter data here!'!$C$146:$CN$150,4,FALSE)))))</f>
        <v/>
      </c>
      <c r="CB60" s="53" t="str">
        <f>IF(ISERROR(HLOOKUP($A60,'Enter data here!'!$C$151:$CN$155,4,FALSE)),"",IF('Enter data here!'!$CP$152=0,"",IF(HLOOKUP($A60,'Enter data here!'!$C$151:$CN$155,4,FALSE)=0,"",(HLOOKUP($A60,'Enter data here!'!$C$151:$CN$155,5,FALSE)))))</f>
        <v/>
      </c>
      <c r="CC60" s="53" t="str">
        <f>IF(ISERROR(HLOOKUP($A60,'Enter data here!'!$C$151:$CN$155,4,FALSE)),"",IF('Enter data here!'!$CP$152=0,"",IF(HLOOKUP($A60,'Enter data here!'!$C$151:$CN$155,4,FALSE)=0,"",(HLOOKUP($A60,'Enter data here!'!$C$151:$CN$155,2,FALSE)))))</f>
        <v/>
      </c>
      <c r="CD60" s="53" t="str">
        <f>IF(ISERROR(HLOOKUP($A60,'Enter data here!'!$C$151:$CN$155,4,FALSE)),"",IF('Enter data here!'!$CP$152=0,"",IF(HLOOKUP($A60,'Enter data here!'!$C$151:$CN$155,4,FALSE)=0,"",(HLOOKUP($A60,'Enter data here!'!$C$151:$CN$155,4,FALSE)))))</f>
        <v/>
      </c>
      <c r="CE60" s="53" t="str">
        <f>IF(ISERROR(HLOOKUP($A60,'Enter data here!'!$C$156:$CN$160,4,FALSE)),"",IF('Enter data here!'!$CP$157=0,"",IF(HLOOKUP($A60,'Enter data here!'!$C$156:$CN$160,4,FALSE)=0,"",(HLOOKUP($A60,'Enter data here!'!$C$156:$CN$160,5,FALSE)))))</f>
        <v/>
      </c>
      <c r="CF60" s="53" t="str">
        <f>IF(ISERROR(HLOOKUP($A60,'Enter data here!'!$C$156:$CN$160,4,FALSE)),"",IF('Enter data here!'!$CP$157=0,"",IF(HLOOKUP($A60,'Enter data here!'!$C$156:$CN$160,4,FALSE)=0,"",(HLOOKUP($A60,'Enter data here!'!$C$156:$CN$160,2,FALSE)))))</f>
        <v/>
      </c>
      <c r="CG60" s="53" t="str">
        <f>IF(ISERROR(HLOOKUP($A60,'Enter data here!'!$C$156:$CN$160,4,FALSE)),"",IF('Enter data here!'!$CP$157=0,"",IF(HLOOKUP($A60,'Enter data here!'!$C$156:$CN$160,4,FALSE)=0,"",(HLOOKUP($A60,'Enter data here!'!$C$156:$CN$160,4,FALSE)))))</f>
        <v/>
      </c>
      <c r="CH60" s="53" t="str">
        <f>IF(ISERROR(HLOOKUP($A60,'Enter data here!'!$C$161:$CN$165,4,FALSE)),"",IF('Enter data here!'!$CP$162=0,"",IF(HLOOKUP($A60,'Enter data here!'!$C$161:$CN$165,4,FALSE)=0,"",(HLOOKUP($A60,'Enter data here!'!$C$161:$CN$165,5,FALSE)))))</f>
        <v/>
      </c>
      <c r="CI60" s="53" t="str">
        <f>IF(ISERROR(HLOOKUP($A60,'Enter data here!'!$C$161:$CN$165,4,FALSE)),"",IF('Enter data here!'!$CP$162=0,"",IF(HLOOKUP($A60,'Enter data here!'!$C$161:$CN$165,4,FALSE)=0,"",(HLOOKUP($A60,'Enter data here!'!$C$161:$CN$165,2,FALSE)))))</f>
        <v/>
      </c>
      <c r="CJ60" s="53" t="str">
        <f>IF(ISERROR(HLOOKUP($A60,'Enter data here!'!$C$161:$CN$165,4,FALSE)),"",IF('Enter data here!'!$CP$162=0,"",IF(HLOOKUP($A60,'Enter data here!'!$C$161:$CN$165,4,FALSE)=0,"",(HLOOKUP($A60,'Enter data here!'!$C$161:$CN$165,4,FALSE)))))</f>
        <v/>
      </c>
      <c r="CK60" s="53" t="str">
        <f>IF(ISERROR(HLOOKUP($A60,'Enter data here!'!$C$166:$CN$170,4,FALSE)),"",IF('Enter data here!'!$CP$167=0,"",IF(HLOOKUP($A60,'Enter data here!'!$C$166:$CN$170,4,FALSE)=0,"",(HLOOKUP($A60,'Enter data here!'!$C$166:$CN$170,5,FALSE)))))</f>
        <v/>
      </c>
      <c r="CL60" s="53" t="str">
        <f>IF(ISERROR(HLOOKUP($A60,'Enter data here!'!$C$166:$CN$170,4,FALSE)),"",IF('Enter data here!'!$CP$167=0,"",IF(HLOOKUP($A60,'Enter data here!'!$C$166:$CN$170,4,FALSE)=0,"",(HLOOKUP($A60,'Enter data here!'!$C$166:$CN$170,2,FALSE)))))</f>
        <v/>
      </c>
      <c r="CM60" s="53" t="str">
        <f>IF(ISERROR(HLOOKUP($A60,'Enter data here!'!$C$166:$CN$170,4,FALSE)),"",IF('Enter data here!'!$CP$167=0,"",IF(HLOOKUP($A60,'Enter data here!'!$C$166:$CN$170,4,FALSE)=0,"",(HLOOKUP($A60,'Enter data here!'!$C$166:$CN$170,4,FALSE)))))</f>
        <v/>
      </c>
      <c r="CN60" s="53" t="str">
        <f>IF(ISERROR(HLOOKUP($A60,'Enter data here!'!$C$171:$CN$175,4,FALSE)),"",IF('Enter data here!'!$CP$172=0,"",IF(HLOOKUP($A60,'Enter data here!'!$C$171:$CN$175,4,FALSE)=0,"",(HLOOKUP($A60,'Enter data here!'!$C$171:$CN$175,5,FALSE)))))</f>
        <v/>
      </c>
      <c r="CO60" s="53" t="str">
        <f>IF(ISERROR(HLOOKUP($A60,'Enter data here!'!$C$171:$CN$175,4,FALSE)),"",IF('Enter data here!'!$CP$172=0,"",IF(HLOOKUP($A60,'Enter data here!'!$C$171:$CN$175,4,FALSE)=0,"",(HLOOKUP($A60,'Enter data here!'!$C$171:$CN$175,2,FALSE)))))</f>
        <v/>
      </c>
      <c r="CP60" s="53" t="str">
        <f>IF(ISERROR(HLOOKUP($A60,'Enter data here!'!$C$171:$CN$175,4,FALSE)),"",IF('Enter data here!'!$CP$172=0,"",IF(HLOOKUP($A60,'Enter data here!'!$C$171:$CN$175,4,FALSE)=0,"",(HLOOKUP($A60,'Enter data here!'!$C$171:$CN$175,4,FALSE)))))</f>
        <v/>
      </c>
      <c r="CQ60" s="53" t="str">
        <f>IF(ISERROR(HLOOKUP($A60,'Enter data here!'!$C$176:$CN$180,4,FALSE)),"",IF('Enter data here!'!$CP$177=0,"",IF(HLOOKUP($A60,'Enter data here!'!$C$176:$CN$180,4,FALSE)=0,"",(HLOOKUP($A60,'Enter data here!'!$C$176:$CN$180,5,FALSE)))))</f>
        <v/>
      </c>
      <c r="CR60" s="53" t="str">
        <f>IF(ISERROR(HLOOKUP($A60,'Enter data here!'!$C$176:$CN$180,4,FALSE)),"",IF('Enter data here!'!$CP$177=0,"",IF(HLOOKUP($A60,'Enter data here!'!$C$176:$CN$180,4,FALSE)=0,"",(HLOOKUP($A60,'Enter data here!'!$C$176:$CN$180,2,FALSE)))))</f>
        <v/>
      </c>
      <c r="CS60" s="53" t="str">
        <f>IF(ISERROR(HLOOKUP($A60,'Enter data here!'!$C$176:$CN$180,4,FALSE)),"",IF('Enter data here!'!$CP$177=0,"",IF(HLOOKUP($A60,'Enter data here!'!$C$176:$CN$180,4,FALSE)=0,"",(HLOOKUP($A60,'Enter data here!'!$C$176:$CN$180,4,FALSE)))))</f>
        <v/>
      </c>
      <c r="CT60" s="53" t="str">
        <f>IF(ISERROR(HLOOKUP($A60,'Enter data here!'!$C$181:$CN$185,4,FALSE)),"",IF('Enter data here!'!$CP$182=0,"",IF(HLOOKUP($A60,'Enter data here!'!$C$181:$CN$185,4,FALSE)=0,"",(HLOOKUP($A60,'Enter data here!'!$C$181:$CN$185,5,FALSE)))))</f>
        <v/>
      </c>
      <c r="CU60" s="53" t="str">
        <f>IF(ISERROR(HLOOKUP($A60,'Enter data here!'!$C$181:$CN$185,4,FALSE)),"",IF('Enter data here!'!$CP$182=0,"",IF(HLOOKUP($A60,'Enter data here!'!$C$181:$CN$185,4,FALSE)=0,"",(HLOOKUP($A60,'Enter data here!'!$C$181:$CN$185,2,FALSE)))))</f>
        <v/>
      </c>
      <c r="CV60" s="53" t="str">
        <f>IF(ISERROR(HLOOKUP($A60,'Enter data here!'!$C$181:$CN$185,4,FALSE)),"",IF('Enter data here!'!$CP$182=0,"",IF(HLOOKUP($A60,'Enter data here!'!$C$181:$CN$185,4,FALSE)=0,"",(HLOOKUP($A60,'Enter data here!'!$C$181:$CN$185,4,FALSE)))))</f>
        <v/>
      </c>
      <c r="CW60" s="53" t="str">
        <f>IF(ISERROR(HLOOKUP($A60,'Enter data here!'!$C$186:$CN$190,4,FALSE)),"",IF('Enter data here!'!$CP$187=0,"",IF(HLOOKUP($A60,'Enter data here!'!$C$186:$CN$190,4,FALSE)=0,"",(HLOOKUP($A60,'Enter data here!'!$C$186:$CN$190,5,FALSE)))))</f>
        <v/>
      </c>
      <c r="CX60" s="53" t="str">
        <f>IF(ISERROR(HLOOKUP($A60,'Enter data here!'!$C$186:$CN$190,4,FALSE)),"",IF('Enter data here!'!$CP$187=0,"",IF(HLOOKUP($A60,'Enter data here!'!$C$186:$CN$190,4,FALSE)=0,"",(HLOOKUP($A60,'Enter data here!'!$C$186:$CN$190,2,FALSE)))))</f>
        <v/>
      </c>
      <c r="CY60" s="53" t="str">
        <f>IF(ISERROR(HLOOKUP($A60,'Enter data here!'!$C$186:$CN$190,4,FALSE)),"",IF('Enter data here!'!$CP$187=0,"",IF(HLOOKUP($A60,'Enter data here!'!$C$186:$CN$190,4,FALSE)=0,"",(HLOOKUP($A60,'Enter data here!'!$C$186:$CN$190,4,FALSE)))))</f>
        <v/>
      </c>
      <c r="CZ60" s="53" t="str">
        <f>IF(ISERROR(HLOOKUP($A60,'Enter data here!'!$C$191:$CN$195,4,FALSE)),"",IF('Enter data here!'!$CP$192=0,"",IF(HLOOKUP($A60,'Enter data here!'!$C$191:$CN$195,4,FALSE)=0,"",(HLOOKUP($A60,'Enter data here!'!$C$191:$CN$195,5,FALSE)))))</f>
        <v/>
      </c>
      <c r="DA60" s="53" t="str">
        <f>IF(ISERROR(HLOOKUP($A60,'Enter data here!'!$C$191:$CN$195,4,FALSE)),"",IF('Enter data here!'!$CP$192=0,"",IF(HLOOKUP($A60,'Enter data here!'!$C$191:$CN$195,4,FALSE)=0,"",(HLOOKUP($A60,'Enter data here!'!$C$191:$CN$195,2,FALSE)))))</f>
        <v/>
      </c>
      <c r="DB60" s="53" t="str">
        <f>IF(ISERROR(HLOOKUP($A60,'Enter data here!'!$C$191:$CN$195,4,FALSE)),"",IF('Enter data here!'!$CP$192=0,"",IF(HLOOKUP($A60,'Enter data here!'!$C$191:$CN$195,4,FALSE)=0,"",(HLOOKUP($A60,'Enter data here!'!$C$191:$CN$195,4,FALSE)))))</f>
        <v/>
      </c>
      <c r="DC60" s="53" t="str">
        <f>IF(ISERROR(HLOOKUP($A60,'Enter data here!'!$C$196:$CN$200,4,FALSE)),"",IF('Enter data here!'!$CP$197=0,"",IF(HLOOKUP($A60,'Enter data here!'!$C$196:$CN$200,4,FALSE)=0,"",(HLOOKUP($A60,'Enter data here!'!$C$196:$CN$200,5,FALSE)))))</f>
        <v/>
      </c>
      <c r="DD60" s="53" t="str">
        <f>IF(ISERROR(HLOOKUP($A60,'Enter data here!'!$C$196:$CN$200,4,FALSE)),"",IF('Enter data here!'!$CP$197=0,"",IF(HLOOKUP($A60,'Enter data here!'!$C$196:$CN$200,4,FALSE)=0,"",(HLOOKUP($A60,'Enter data here!'!$C$196:$CN$200,2,FALSE)))))</f>
        <v/>
      </c>
      <c r="DE60" s="53" t="str">
        <f>IF(ISERROR(HLOOKUP($A60,'Enter data here!'!$C$196:$CN$200,4,FALSE)),"",IF('Enter data here!'!$CP$197=0,"",IF(HLOOKUP($A60,'Enter data here!'!$C$196:$CN$200,4,FALSE)=0,"",(HLOOKUP($A60,'Enter data here!'!$C$196:$CN$200,4,FALSE)))))</f>
        <v/>
      </c>
      <c r="DF60" s="53" t="str">
        <f>IF(ISERROR(HLOOKUP($A60,'Enter data here!'!$C$201:$CN$205,4,FALSE)),"",IF('Enter data here!'!$CP$202=0,"",IF(HLOOKUP($A60,'Enter data here!'!$C$201:$CN$205,4,FALSE)=0,"",(HLOOKUP($A60,'Enter data here!'!$C$201:$CN$205,5,FALSE)))))</f>
        <v/>
      </c>
      <c r="DG60" s="53" t="str">
        <f>IF(ISERROR(HLOOKUP($A60,'Enter data here!'!$C$201:$CN$205,4,FALSE)),"",IF('Enter data here!'!$CP$202=0,"",IF(HLOOKUP($A60,'Enter data here!'!$C$201:$CN$205,4,FALSE)=0,"",(HLOOKUP($A60,'Enter data here!'!$C$201:$CN$205,2,FALSE)))))</f>
        <v/>
      </c>
      <c r="DH60" s="53" t="str">
        <f>IF(ISERROR(HLOOKUP($A60,'Enter data here!'!$C$201:$CN$205,4,FALSE)),"",IF('Enter data here!'!$CP$202=0,"",IF(HLOOKUP($A60,'Enter data here!'!$C$201:$CN$205,4,FALSE)=0,"",(HLOOKUP($A60,'Enter data here!'!$C$201:$CN$205,4,FALSE)))))</f>
        <v/>
      </c>
      <c r="DI60" s="53" t="str">
        <f>IF(ISERROR(HLOOKUP($A60,'Enter data here!'!$C$206:$CN$210,4,FALSE)),"",IF('Enter data here!'!$CP$207=0,"",IF(HLOOKUP($A60,'Enter data here!'!$C$206:$CN$210,4,FALSE)=0,"",(HLOOKUP($A60,'Enter data here!'!$C$206:$CN$210,5,FALSE)))))</f>
        <v/>
      </c>
      <c r="DJ60" s="53" t="str">
        <f>IF(ISERROR(HLOOKUP($A60,'Enter data here!'!$C$206:$CN$210,4,FALSE)),"",IF('Enter data here!'!$CP$207=0,"",IF(HLOOKUP($A60,'Enter data here!'!$C$206:$CN$210,4,FALSE)=0,"",(HLOOKUP($A60,'Enter data here!'!$C$206:$CN$210,2,FALSE)))))</f>
        <v/>
      </c>
      <c r="DK60" s="53" t="str">
        <f>IF(ISERROR(HLOOKUP($A60,'Enter data here!'!$C$206:$CN$210,4,FALSE)),"",IF('Enter data here!'!$CP$207=0,"",IF(HLOOKUP($A60,'Enter data here!'!$C$206:$CN$210,4,FALSE)=0,"",(HLOOKUP($A60,'Enter data here!'!$C$206:$CN$210,4,FALSE)))))</f>
        <v/>
      </c>
      <c r="DL60" s="53" t="str">
        <f>IF(ISERROR(HLOOKUP($A60,'Enter data here!'!$C$211:$CN$215,4,FALSE)),"",IF('Enter data here!'!$CP$212=0,"",IF(HLOOKUP($A60,'Enter data here!'!$C$211:$CN$215,4,FALSE)=0,"",(HLOOKUP($A60,'Enter data here!'!$C$211:$CN$215,5,FALSE)))))</f>
        <v/>
      </c>
      <c r="DM60" s="53" t="str">
        <f>IF(ISERROR(HLOOKUP($A60,'Enter data here!'!$C$211:$CN$215,4,FALSE)),"",IF('Enter data here!'!$CP$212=0,"",IF(HLOOKUP($A60,'Enter data here!'!$C$211:$CN$215,4,FALSE)=0,"",(HLOOKUP($A60,'Enter data here!'!$C$211:$CN$215,2,FALSE)))))</f>
        <v/>
      </c>
      <c r="DN60" s="53" t="str">
        <f>IF(ISERROR(HLOOKUP($A60,'Enter data here!'!$C$211:$CN$215,4,FALSE)),"",IF('Enter data here!'!$CP$212=0,"",IF(HLOOKUP($A60,'Enter data here!'!$C$211:$CN$215,4,FALSE)=0,"",(HLOOKUP($A60,'Enter data here!'!$C$211:$CN$215,4,FALSE)))))</f>
        <v/>
      </c>
      <c r="DO60" s="53" t="str">
        <f>IF(ISERROR(HLOOKUP($A60,'Enter data here!'!$C$216:$CN$220,4,FALSE)),"",IF('Enter data here!'!$CP$217=0,"",IF(HLOOKUP($A60,'Enter data here!'!$C$216:$CN$220,4,FALSE)=0,"",(HLOOKUP($A60,'Enter data here!'!$C$216:$CN$220,5,FALSE)))))</f>
        <v/>
      </c>
      <c r="DP60" s="53" t="str">
        <f>IF(ISERROR(HLOOKUP($A60,'Enter data here!'!$C$216:$CN$220,4,FALSE)),"",IF('Enter data here!'!$CP$217=0,"",IF(HLOOKUP($A60,'Enter data here!'!$C$216:$CN$220,4,FALSE)=0,"",(HLOOKUP($A60,'Enter data here!'!$C$216:$CN$220,2,FALSE)))))</f>
        <v/>
      </c>
      <c r="DQ60" s="53" t="str">
        <f>IF(ISERROR(HLOOKUP($A60,'Enter data here!'!$C$216:$CN$220,4,FALSE)),"",IF('Enter data here!'!$CP$217=0,"",IF(HLOOKUP($A60,'Enter data here!'!$C$216:$CN$220,4,FALSE)=0,"",(HLOOKUP($A60,'Enter data here!'!$C$216:$CN$220,4,FALSE)))))</f>
        <v/>
      </c>
      <c r="DR60" s="53" t="str">
        <f>IF(ISERROR(HLOOKUP($A60,'Enter data here!'!$C$221:$CN$225,4,FALSE)),"",IF('Enter data here!'!$CP$222=0,"",IF(HLOOKUP($A60,'Enter data here!'!$C$221:$CN$225,4,FALSE)=0,"",(HLOOKUP($A60,'Enter data here!'!$C$221:$CN$225,5,FALSE)))))</f>
        <v/>
      </c>
      <c r="DS60" s="53" t="str">
        <f>IF(ISERROR(HLOOKUP($A60,'Enter data here!'!$C$221:$CN$225,4,FALSE)),"",IF('Enter data here!'!$CP$222=0,"",IF(HLOOKUP($A60,'Enter data here!'!$C$221:$CN$225,4,FALSE)=0,"",(HLOOKUP($A60,'Enter data here!'!$C$221:$CN$225,2,FALSE)))))</f>
        <v/>
      </c>
      <c r="DT60" s="53" t="str">
        <f>IF(ISERROR(HLOOKUP($A60,'Enter data here!'!$C$221:$CN$225,4,FALSE)),"",IF('Enter data here!'!$CP$222=0,"",IF(HLOOKUP($A60,'Enter data here!'!$C$221:$CN$225,4,FALSE)=0,"",(HLOOKUP($A60,'Enter data here!'!$C$221:$CN$225,4,FALSE)))))</f>
        <v/>
      </c>
    </row>
    <row r="61" spans="1:124">
      <c r="A61" s="13">
        <v>52</v>
      </c>
      <c r="B61" s="43" t="str">
        <f>IF(ISERROR(HLOOKUP($A61,'Enter data here!'!$C$21:$CN$25,4,FALSE)),"",IF('Enter data here!'!$CP$22=0,"",IF(HLOOKUP($A61,'Enter data here!'!$C$21:$CN$25,4,FALSE)=0,"",(HLOOKUP($A61,'Enter data here!'!$C$21:$CN$25,5,FALSE)))))</f>
        <v/>
      </c>
      <c r="C61" s="43" t="str">
        <f>IF(ISERROR(HLOOKUP($A61,'Enter data here!'!$C$21:$CN$25,4,FALSE)),"",IF('Enter data here!'!$CP$22=0,"",IF(HLOOKUP($A61,'Enter data here!'!$C$21:$CN$25,4,FALSE)=0,"",(HLOOKUP($A61,'Enter data here!'!$C$21:$CN$25,2,FALSE)))))</f>
        <v/>
      </c>
      <c r="D61" s="43" t="str">
        <f>IF(ISERROR(HLOOKUP($A61,'Enter data here!'!$C$21:$CN$25,4,FALSE)),"",IF('Enter data here!'!$CP$22=0,"",IF(HLOOKUP($A61,'Enter data here!'!$C$21:$CN$25,4,FALSE)=0,"",(HLOOKUP($A61,'Enter data here!'!$C$21:$CN$25,4,FALSE)))))</f>
        <v/>
      </c>
      <c r="E61" s="43" t="str">
        <f ca="1">IF(ISERROR(HLOOKUP($A61,'Enter data here!'!$C$26:$CN$30,4,FALSE)),"",IF('Enter data here!'!$CP$27=0,"",IF(HLOOKUP($A61,'Enter data here!'!$C$26:$CN$30,4,FALSE)=0,"",(HLOOKUP($A61,'Enter data here!'!$C$26:$CN$30,5,FALSE)))))</f>
        <v/>
      </c>
      <c r="F61" s="43" t="str">
        <f ca="1">IF(ISERROR(HLOOKUP($A61,'Enter data here!'!$C$26:$CN$30,4,FALSE)),"",IF('Enter data here!'!$CP$27=0,"",IF(HLOOKUP($A61,'Enter data here!'!$C$26:$CN$30,4,FALSE)=0,"",(HLOOKUP($A61,'Enter data here!'!$C$26:$CN$30,2,FALSE)))))</f>
        <v/>
      </c>
      <c r="G61" s="43" t="str">
        <f ca="1">IF(ISERROR(HLOOKUP($A61,'Enter data here!'!$C$26:$CN$30,4,FALSE)),"",IF('Enter data here!'!$CP$27=0,"",IF(HLOOKUP($A61,'Enter data here!'!$C$26:$CN$30,4,FALSE)=0,"",(HLOOKUP($A61,'Enter data here!'!$C$26:$CN$30,4,FALSE)))))</f>
        <v/>
      </c>
      <c r="H61" s="43" t="str">
        <f ca="1">IF(ISERROR(HLOOKUP($A61,'Enter data here!'!$C$31:$CN$35,4,FALSE)),"",IF('Enter data here!'!$CP$32=0,"",IF(HLOOKUP($A61,'Enter data here!'!$C$31:$CN$35,4,FALSE)=0,"",(HLOOKUP($A61,'Enter data here!'!$C$31:$CN$35,5,FALSE)))))</f>
        <v/>
      </c>
      <c r="I61" s="43" t="str">
        <f ca="1">IF(ISERROR(HLOOKUP($A61,'Enter data here!'!$C$31:$CN$35,4,FALSE)),"",IF('Enter data here!'!$CP$32=0,"",IF(HLOOKUP($A61,'Enter data here!'!$C$31:$CN$35,4,FALSE)=0,"",(HLOOKUP($A61,'Enter data here!'!$C$31:$CN$35,2,FALSE)))))</f>
        <v/>
      </c>
      <c r="J61" s="43" t="str">
        <f ca="1">IF(ISERROR(HLOOKUP($A61,'Enter data here!'!$C$31:$CN$35,4,FALSE)),"",IF('Enter data here!'!$CP$32=0,"",IF(HLOOKUP($A61,'Enter data here!'!$C$31:$CN$35,4,FALSE)=0,"",(HLOOKUP($A61,'Enter data here!'!$C$31:$CN$35,4,FALSE)))))</f>
        <v/>
      </c>
      <c r="K61" s="43" t="str">
        <f ca="1">IF(ISERROR(HLOOKUP($A61,'Enter data here!'!$C$36:$CN$40,4,FALSE)),"",IF('Enter data here!'!$CP$37=0,"",IF(HLOOKUP($A61,'Enter data here!'!$C$36:$CN$40,4,FALSE)=0,"",(HLOOKUP($A61,'Enter data here!'!$C$36:$CN$40,5,FALSE)))))</f>
        <v/>
      </c>
      <c r="L61" s="43" t="str">
        <f ca="1">IF(ISERROR(HLOOKUP($A61,'Enter data here!'!$C$36:$CN$40,4,FALSE)),"",IF('Enter data here!'!$CP$37=0,"",IF(HLOOKUP($A61,'Enter data here!'!$C$36:$CN$40,4,FALSE)=0,"",(HLOOKUP($A61,'Enter data here!'!$C$36:$CN$40,2,FALSE)))))</f>
        <v/>
      </c>
      <c r="M61" s="43" t="str">
        <f ca="1">IF(ISERROR(HLOOKUP($A61,'Enter data here!'!$C$36:$CN$40,4,FALSE)),"",IF('Enter data here!'!$CP$37=0,"",IF(HLOOKUP($A61,'Enter data here!'!$C$36:$CN$40,4,FALSE)=0,"",(HLOOKUP($A61,'Enter data here!'!$C$36:$CN$40,4,FALSE)))))</f>
        <v/>
      </c>
      <c r="N61" s="43" t="str">
        <f ca="1">IF(ISERROR(HLOOKUP($A61,'Enter data here!'!$C$41:$CN$45,4,FALSE)),"",IF('Enter data here!'!$CP$42=0,"",IF(HLOOKUP($A61,'Enter data here!'!$C$41:$CN$45,4,FALSE)=0,"",(HLOOKUP($A61,'Enter data here!'!$C$41:$CN$45,5,FALSE)))))</f>
        <v/>
      </c>
      <c r="O61" s="43" t="str">
        <f ca="1">IF(ISERROR(HLOOKUP($A61,'Enter data here!'!$C$41:$CN$45,4,FALSE)),"",IF('Enter data here!'!$CP$42=0,"",IF(HLOOKUP($A61,'Enter data here!'!$C$41:$CN$45,4,FALSE)=0,"",(HLOOKUP($A61,'Enter data here!'!$C$41:$CN$45,2,FALSE)))))</f>
        <v/>
      </c>
      <c r="P61" s="43" t="str">
        <f ca="1">IF(ISERROR(HLOOKUP($A61,'Enter data here!'!$C$41:$CN$45,4,FALSE)),"",IF('Enter data here!'!$CP$42=0,"",IF(HLOOKUP($A61,'Enter data here!'!$C$41:$CN$45,4,FALSE)=0,"",(HLOOKUP($A61,'Enter data here!'!$C$41:$CN$45,4,FALSE)))))</f>
        <v/>
      </c>
      <c r="Q61" s="43" t="str">
        <f ca="1">IF(ISERROR(HLOOKUP($A61,'Enter data here!'!$C$46:$CN$50,4,FALSE)),"",IF('Enter data here!'!$CP$47=0,"",IF(HLOOKUP($A61,'Enter data here!'!$C$46:$CN$50,4,FALSE)=0,"",(HLOOKUP($A61,'Enter data here!'!$C$46:$CN$50,5,FALSE)))))</f>
        <v/>
      </c>
      <c r="R61" s="43" t="str">
        <f ca="1">IF(ISERROR(HLOOKUP($A61,'Enter data here!'!$C$46:$CN$50,4,FALSE)),"",IF('Enter data here!'!$CP$47=0,"",IF(HLOOKUP($A61,'Enter data here!'!$C$46:$CN$50,4,FALSE)=0,"",(HLOOKUP($A61,'Enter data here!'!$C$46:$CN$50,2,FALSE)))))</f>
        <v/>
      </c>
      <c r="S61" s="43" t="str">
        <f ca="1">IF(ISERROR(HLOOKUP($A61,'Enter data here!'!$C$46:$CN$50,4,FALSE)),"",IF('Enter data here!'!$CP$47=0,"",IF(HLOOKUP($A61,'Enter data here!'!$C$46:$CN$50,4,FALSE)=0,"",(HLOOKUP($A61,'Enter data here!'!$C$46:$CN$50,4,FALSE)))))</f>
        <v/>
      </c>
      <c r="T61" s="43" t="str">
        <f ca="1">IF(ISERROR(HLOOKUP($A61,'Enter data here!'!$C$51:$CN$55,4,FALSE)),"",IF('Enter data here!'!$CP$52=0,"",IF(HLOOKUP($A61,'Enter data here!'!$C$51:$CN$55,4,FALSE)=0,"",(HLOOKUP($A61,'Enter data here!'!$C$51:$CN$55,5,FALSE)))))</f>
        <v/>
      </c>
      <c r="U61" s="43" t="str">
        <f ca="1">IF(ISERROR(HLOOKUP($A61,'Enter data here!'!$C$51:$CN$55,4,FALSE)),"",IF('Enter data here!'!$CP$52=0,"",IF(HLOOKUP($A61,'Enter data here!'!$C$51:$CN$55,4,FALSE)=0,"",(HLOOKUP($A61,'Enter data here!'!$C$51:$CN$55,2,FALSE)))))</f>
        <v/>
      </c>
      <c r="V61" s="43" t="str">
        <f ca="1">IF(ISERROR(HLOOKUP($A61,'Enter data here!'!$C$51:$CN$55,4,FALSE)),"",IF('Enter data here!'!$CP$52=0,"",IF(HLOOKUP($A61,'Enter data here!'!$C$51:$CN$55,4,FALSE)=0,"",(HLOOKUP($A61,'Enter data here!'!$C$51:$CN$55,4,FALSE)))))</f>
        <v/>
      </c>
      <c r="W61" s="43" t="str">
        <f ca="1">IF(ISERROR(HLOOKUP($A61,'Enter data here!'!$C$56:$CN$60,4,FALSE)),"",IF('Enter data here!'!$CP$57=0,"",IF(HLOOKUP($A61,'Enter data here!'!$C$56:$CN$60,4,FALSE)=0,"",(HLOOKUP($A61,'Enter data here!'!$C$56:$CN$60,5,FALSE)))))</f>
        <v/>
      </c>
      <c r="X61" s="43" t="str">
        <f ca="1">IF(ISERROR(HLOOKUP($A61,'Enter data here!'!$C$56:$CN$60,4,FALSE)),"",IF('Enter data here!'!$CP$57=0,"",IF(HLOOKUP($A61,'Enter data here!'!$C$56:$CN$60,4,FALSE)=0,"",(HLOOKUP($A61,'Enter data here!'!$C$56:$CN$60,2,FALSE)))))</f>
        <v/>
      </c>
      <c r="Y61" s="43" t="str">
        <f ca="1">IF(ISERROR(HLOOKUP($A61,'Enter data here!'!$C$56:$CN$60,4,FALSE)),"",IF('Enter data here!'!$CP$57=0,"",IF(HLOOKUP($A61,'Enter data here!'!$C$56:$CN$60,4,FALSE)=0,"",(HLOOKUP($A61,'Enter data here!'!$C$56:$CN$60,4,FALSE)))))</f>
        <v/>
      </c>
      <c r="Z61" s="43" t="str">
        <f>IF(ISERROR(HLOOKUP($A61,'Enter data here!'!$C$61:$CN$65,4,FALSE)),"",IF('Enter data here!'!$CP$62=0,"",IF(HLOOKUP($A61,'Enter data here!'!$C$61:$CN$65,4,FALSE)=0,"",(HLOOKUP($A61,'Enter data here!'!$C$61:$CN$65,5,FALSE)))))</f>
        <v/>
      </c>
      <c r="AA61" s="43" t="str">
        <f>IF(ISERROR(HLOOKUP($A61,'Enter data here!'!$C$61:$CN$65,4,FALSE)),"",IF('Enter data here!'!$CP$62=0,"",IF(HLOOKUP($A61,'Enter data here!'!$C$61:$CN$65,4,FALSE)=0,"",(HLOOKUP($A61,'Enter data here!'!$C$61:$CN$65,2,FALSE)))))</f>
        <v/>
      </c>
      <c r="AB61" s="43" t="str">
        <f>IF(ISERROR(HLOOKUP($A61,'Enter data here!'!$C$61:$CN$65,4,FALSE)),"",IF('Enter data here!'!$CP$62=0,"",IF(HLOOKUP($A61,'Enter data here!'!$C$61:$CN$65,4,FALSE)=0,"",(HLOOKUP($A61,'Enter data here!'!$C$61:$CN$65,4,FALSE)))))</f>
        <v/>
      </c>
      <c r="AC61" s="43" t="str">
        <f>IF(ISERROR(HLOOKUP($A61,'Enter data here!'!$C$66:$CN$70,4,FALSE)),"",IF('Enter data here!'!$CP$67=0,"",IF(HLOOKUP($A61,'Enter data here!'!$C$66:$CN$70,4,FALSE)=0,"",(HLOOKUP($A61,'Enter data here!'!$C$66:$CN$70,5,FALSE)))))</f>
        <v/>
      </c>
      <c r="AD61" s="43" t="str">
        <f>IF(ISERROR(HLOOKUP($A61,'Enter data here!'!$C$66:$CN$70,4,FALSE)),"",IF('Enter data here!'!$CP$67=0,"",IF(HLOOKUP($A61,'Enter data here!'!$C$66:$CN$70,4,FALSE)=0,"",(HLOOKUP($A61,'Enter data here!'!$C$66:$CN$70,2,FALSE)))))</f>
        <v/>
      </c>
      <c r="AE61" s="43" t="str">
        <f>IF(ISERROR(HLOOKUP($A61,'Enter data here!'!$C$66:$CN$70,4,FALSE)),"",IF('Enter data here!'!$CP$67=0,"",IF(HLOOKUP($A61,'Enter data here!'!$C$66:$CN$70,4,FALSE)=0,"",(HLOOKUP($A61,'Enter data here!'!$C$66:$CN$70,4,FALSE)))))</f>
        <v/>
      </c>
      <c r="AF61" s="43" t="str">
        <f>IF(ISERROR(HLOOKUP($A61,'Enter data here!'!$C$71:$CN$75,4,FALSE)),"",IF('Enter data here!'!$CP$72=0,"",IF(HLOOKUP($A61,'Enter data here!'!$C$71:$CN$75,4,FALSE)=0,"",(HLOOKUP($A61,'Enter data here!'!$C$71:$CN$75,5,FALSE)))))</f>
        <v/>
      </c>
      <c r="AG61" s="43" t="str">
        <f>IF(ISERROR(HLOOKUP($A61,'Enter data here!'!$C$71:$CN$75,4,FALSE)),"",IF('Enter data here!'!$CP$72=0,"",IF(HLOOKUP($A61,'Enter data here!'!$C$71:$CN$75,4,FALSE)=0,"",(HLOOKUP($A61,'Enter data here!'!$C$71:$CN$75,2,FALSE)))))</f>
        <v/>
      </c>
      <c r="AH61" s="43" t="str">
        <f>IF(ISERROR(HLOOKUP($A61,'Enter data here!'!$C$71:$CN$75,4,FALSE)),"",IF('Enter data here!'!$CP$72=0,"",IF(HLOOKUP($A61,'Enter data here!'!$C$71:$CN$75,4,FALSE)=0,"",(HLOOKUP($A61,'Enter data here!'!$C$71:$CN$75,4,FALSE)))))</f>
        <v/>
      </c>
      <c r="AI61" s="43" t="str">
        <f>IF(ISERROR(HLOOKUP($A61,'Enter data here!'!$C$76:$CN$80,4,FALSE)),"",IF('Enter data here!'!$CP$77=0,"",IF(HLOOKUP($A61,'Enter data here!'!$C$76:$CN$80,4,FALSE)=0,"",(HLOOKUP($A61,'Enter data here!'!$C$76:$CN$80,5,FALSE)))))</f>
        <v/>
      </c>
      <c r="AJ61" s="43" t="str">
        <f>IF(ISERROR(HLOOKUP($A61,'Enter data here!'!$C$76:$CN$80,4,FALSE)),"",IF('Enter data here!'!$CP$77=0,"",IF(HLOOKUP($A61,'Enter data here!'!$C$76:$CN$80,4,FALSE)=0,"",(HLOOKUP($A61,'Enter data here!'!$C$76:$CN$80,2,FALSE)))))</f>
        <v/>
      </c>
      <c r="AK61" s="43" t="str">
        <f>IF(ISERROR(HLOOKUP($A61,'Enter data here!'!$C$76:$CN$80,4,FALSE)),"",IF('Enter data here!'!$CP$77=0,"",IF(HLOOKUP($A61,'Enter data here!'!$C$76:$CN$80,4,FALSE)=0,"",(HLOOKUP($A61,'Enter data here!'!$C$76:$CN$80,4,FALSE)))))</f>
        <v/>
      </c>
      <c r="AL61" s="43" t="str">
        <f>IF(ISERROR(HLOOKUP($A61,'Enter data here!'!$C$81:$CN$85,4,FALSE)),"",IF('Enter data here!'!$CP$82=0,"",IF(HLOOKUP($A61,'Enter data here!'!$C$81:$CN$85,4,FALSE)=0,"",(HLOOKUP($A61,'Enter data here!'!$C$81:$CN$85,5,FALSE)))))</f>
        <v/>
      </c>
      <c r="AM61" s="43" t="str">
        <f>IF(ISERROR(HLOOKUP($A61,'Enter data here!'!$C$81:$CN$85,4,FALSE)),"",IF('Enter data here!'!$CP$82=0,"",IF(HLOOKUP($A61,'Enter data here!'!$C$81:$CN$85,4,FALSE)=0,"",(HLOOKUP($A61,'Enter data here!'!$C$81:$CN$85,2,FALSE)))))</f>
        <v/>
      </c>
      <c r="AN61" s="43" t="str">
        <f>IF(ISERROR(HLOOKUP($A61,'Enter data here!'!$C$81:$CN$85,4,FALSE)),"",IF('Enter data here!'!$CP$82=0,"",IF(HLOOKUP($A61,'Enter data here!'!$C$81:$CN$85,4,FALSE)=0,"",(HLOOKUP($A61,'Enter data here!'!$C$81:$CN$85,4,FALSE)))))</f>
        <v/>
      </c>
      <c r="AO61" s="43" t="str">
        <f>IF(ISERROR(HLOOKUP($A61,'Enter data here!'!$C$86:$CN$90,4,FALSE)),"",IF('Enter data here!'!$CP$87=0,"",IF(HLOOKUP($A61,'Enter data here!'!$C$86:$CN$90,4,FALSE)=0,"",(HLOOKUP($A61,'Enter data here!'!$C$86:$CN$90,5,FALSE)))))</f>
        <v/>
      </c>
      <c r="AP61" s="43" t="str">
        <f>IF(ISERROR(HLOOKUP($A61,'Enter data here!'!$C$86:$CN$90,4,FALSE)),"",IF('Enter data here!'!$CP$87=0,"",IF(HLOOKUP($A61,'Enter data here!'!$C$86:$CN$90,4,FALSE)=0,"",(HLOOKUP($A61,'Enter data here!'!$C$86:$CN$90,2,FALSE)))))</f>
        <v/>
      </c>
      <c r="AQ61" s="43" t="str">
        <f>IF(ISERROR(HLOOKUP($A61,'Enter data here!'!$C$86:$CN$90,4,FALSE)),"",IF('Enter data here!'!$CP$87=0,"",IF(HLOOKUP($A61,'Enter data here!'!$C$86:$CN$90,4,FALSE)=0,"",(HLOOKUP($A61,'Enter data here!'!$C$86:$CN$90,4,FALSE)))))</f>
        <v/>
      </c>
      <c r="AR61" s="43" t="str">
        <f>IF(ISERROR(HLOOKUP($A61,'Enter data here!'!$C$91:$CN$95,4,FALSE)),"",IF('Enter data here!'!$CP$92=0,"",IF(HLOOKUP($A61,'Enter data here!'!$C$91:$CN$95,4,FALSE)=0,"",(HLOOKUP($A61,'Enter data here!'!$C$91:$CN$95,5,FALSE)))))</f>
        <v/>
      </c>
      <c r="AS61" s="43" t="str">
        <f>IF(ISERROR(HLOOKUP($A61,'Enter data here!'!$C$91:$CN$95,4,FALSE)),"",IF('Enter data here!'!$CP$92=0,"",IF(HLOOKUP($A61,'Enter data here!'!$C$91:$CN$95,4,FALSE)=0,"",(HLOOKUP($A61,'Enter data here!'!$C$91:$CN$95,2,FALSE)))))</f>
        <v/>
      </c>
      <c r="AT61" s="43" t="str">
        <f>IF(ISERROR(HLOOKUP($A61,'Enter data here!'!$C$91:$CN$95,4,FALSE)),"",IF('Enter data here!'!$CP$92=0,"",IF(HLOOKUP($A61,'Enter data here!'!$C$91:$CN$95,4,FALSE)=0,"",(HLOOKUP($A61,'Enter data here!'!$C$91:$CN$95,4,FALSE)))))</f>
        <v/>
      </c>
      <c r="AU61" s="43" t="str">
        <f>IF(ISERROR(HLOOKUP($A61,'Enter data here!'!$C$96:$CN$100,4,FALSE)),"",IF('Enter data here!'!$CP$97=0,"",IF(HLOOKUP($A61,'Enter data here!'!$C$96:$CN$100,4,FALSE)=0,"",(HLOOKUP($A61,'Enter data here!'!$C$96:$CN$100,5,FALSE)))))</f>
        <v/>
      </c>
      <c r="AV61" s="43" t="str">
        <f>IF(ISERROR(HLOOKUP($A61,'Enter data here!'!$C$96:$CN$100,4,FALSE)),"",IF('Enter data here!'!$CP$97=0,"",IF(HLOOKUP($A61,'Enter data here!'!$C$96:$CN$100,4,FALSE)=0,"",(HLOOKUP($A61,'Enter data here!'!$C$96:$CN$100,2,FALSE)))))</f>
        <v/>
      </c>
      <c r="AW61" s="43" t="str">
        <f>IF(ISERROR(HLOOKUP($A61,'Enter data here!'!$C$96:$CN$100,4,FALSE)),"",IF('Enter data here!'!$CP$97=0,"",IF(HLOOKUP($A61,'Enter data here!'!$C$96:$CN$100,4,FALSE)=0,"",(HLOOKUP($A61,'Enter data here!'!$C$96:$CN$100,4,FALSE)))))</f>
        <v/>
      </c>
      <c r="AX61" s="43" t="str">
        <f>IF(ISERROR(HLOOKUP($A61,'Enter data here!'!$C$101:$CN$105,4,FALSE)),"",IF('Enter data here!'!$CP$102=0,"",IF(HLOOKUP($A61,'Enter data here!'!$C$101:$CN$105,4,FALSE)=0,"",(HLOOKUP($A61,'Enter data here!'!$C$101:$CN$105,5,FALSE)))))</f>
        <v/>
      </c>
      <c r="AY61" s="43" t="str">
        <f>IF(ISERROR(HLOOKUP($A61,'Enter data here!'!$C$101:$CN$105,4,FALSE)),"",IF('Enter data here!'!$CP$102=0,"",IF(HLOOKUP($A61,'Enter data here!'!$C$101:$CN$105,4,FALSE)=0,"",(HLOOKUP($A61,'Enter data here!'!$C$101:$CN$105,2,FALSE)))))</f>
        <v/>
      </c>
      <c r="AZ61" s="43" t="str">
        <f>IF(ISERROR(HLOOKUP($A61,'Enter data here!'!$C$101:$CN$105,4,FALSE)),"",IF('Enter data here!'!$CP$102=0,"",IF(HLOOKUP($A61,'Enter data here!'!$C$101:$CN$105,4,FALSE)=0,"",(HLOOKUP($A61,'Enter data here!'!$C$101:$CN$105,4,FALSE)))))</f>
        <v/>
      </c>
      <c r="BA61" s="43" t="str">
        <f>IF(ISERROR(HLOOKUP($A61,'Enter data here!'!$C$106:$CN$110,4,FALSE)),"",IF('Enter data here!'!$CP$107=0,"",IF(HLOOKUP($A61,'Enter data here!'!$C$106:$CN$110,4,FALSE)=0,"",(HLOOKUP($A61,'Enter data here!'!$C$106:$CN$110,5,FALSE)))))</f>
        <v/>
      </c>
      <c r="BB61" s="43" t="str">
        <f>IF(ISERROR(HLOOKUP($A61,'Enter data here!'!$C$106:$CN$110,4,FALSE)),"",IF('Enter data here!'!$CP$107=0,"",IF(HLOOKUP($A61,'Enter data here!'!$C$106:$CN$110,4,FALSE)=0,"",(HLOOKUP($A61,'Enter data here!'!$C$106:$CN$110,2,FALSE)))))</f>
        <v/>
      </c>
      <c r="BC61" s="43" t="str">
        <f>IF(ISERROR(HLOOKUP($A61,'Enter data here!'!$C$106:$CN$110,4,FALSE)),"",IF('Enter data here!'!$CP$107=0,"",IF(HLOOKUP($A61,'Enter data here!'!$C$106:$CN$110,4,FALSE)=0,"",(HLOOKUP($A61,'Enter data here!'!$C$106:$CN$110,4,FALSE)))))</f>
        <v/>
      </c>
      <c r="BD61" s="43" t="str">
        <f>IF(ISERROR(HLOOKUP($A61,'Enter data here!'!$C$111:$CN$115,4,FALSE)),"",IF('Enter data here!'!$CP$112=0,"",IF(HLOOKUP($A61,'Enter data here!'!$C$111:$CN$115,4,FALSE)=0,"",(HLOOKUP($A61,'Enter data here!'!$C$111:$CN$115,5,FALSE)))))</f>
        <v/>
      </c>
      <c r="BE61" s="43" t="str">
        <f>IF(ISERROR(HLOOKUP($A61,'Enter data here!'!$C$111:$CN$115,4,FALSE)),"",IF('Enter data here!'!$CP$112=0,"",IF(HLOOKUP($A61,'Enter data here!'!$C$111:$CN$115,4,FALSE)=0,"",(HLOOKUP($A61,'Enter data here!'!$C$111:$CN$115,2,FALSE)))))</f>
        <v/>
      </c>
      <c r="BF61" s="43" t="str">
        <f>IF(ISERROR(HLOOKUP($A61,'Enter data here!'!$C$111:$CN$115,4,FALSE)),"",IF('Enter data here!'!$CP$112=0,"",IF(HLOOKUP($A61,'Enter data here!'!$C$111:$CN$115,4,FALSE)=0,"",(HLOOKUP($A61,'Enter data here!'!$C$111:$CN$115,4,FALSE)))))</f>
        <v/>
      </c>
      <c r="BG61" s="43" t="str">
        <f>IF(ISERROR(HLOOKUP($A61,'Enter data here!'!$C$116:$CN$120,4,FALSE)),"",IF('Enter data here!'!$CP$117=0,"",IF(HLOOKUP($A61,'Enter data here!'!$C$116:$CN$120,4,FALSE)=0,"",(HLOOKUP($A61,'Enter data here!'!$C$116:$CN$120,5,FALSE)))))</f>
        <v/>
      </c>
      <c r="BH61" s="53" t="str">
        <f>IF(ISERROR(HLOOKUP($A61,'Enter data here!'!$C$116:$CN$120,4,FALSE)),"",IF('Enter data here!'!$CP$117=0,"",IF(HLOOKUP($A61,'Enter data here!'!$C$116:$CN$120,4,FALSE)=0,"",(HLOOKUP($A61,'Enter data here!'!$C$116:$CN$120,2,FALSE)))))</f>
        <v/>
      </c>
      <c r="BI61" s="53" t="str">
        <f>IF(ISERROR(HLOOKUP($A61,'Enter data here!'!$C$116:$CN$120,4,FALSE)),"",IF('Enter data here!'!$CP$117=0,"",IF(HLOOKUP($A61,'Enter data here!'!$C$116:$CN$120,4,FALSE)=0,"",(HLOOKUP($A61,'Enter data here!'!$C$116:$CN$120,4,FALSE)))))</f>
        <v/>
      </c>
      <c r="BJ61" s="53" t="str">
        <f>IF(ISERROR(HLOOKUP($A61,'Enter data here!'!$C$121:$CN$125,4,FALSE)),"",IF('Enter data here!'!$CP$122=0,"",IF(HLOOKUP($A61,'Enter data here!'!$C$121:$CN$125,4,FALSE)=0,"",(HLOOKUP($A61,'Enter data here!'!$C$121:$CN$125,5,FALSE)))))</f>
        <v/>
      </c>
      <c r="BK61" s="53" t="str">
        <f>IF(ISERROR(HLOOKUP($A61,'Enter data here!'!$C$121:$CN$125,4,FALSE)),"",IF('Enter data here!'!$CP$122=0,"",IF(HLOOKUP($A61,'Enter data here!'!$C$121:$CN$125,4,FALSE)=0,"",(HLOOKUP($A61,'Enter data here!'!$C$121:$CN$125,2,FALSE)))))</f>
        <v/>
      </c>
      <c r="BL61" s="53" t="str">
        <f>IF(ISERROR(HLOOKUP($A61,'Enter data here!'!$C$121:$CN$125,4,FALSE)),"",IF('Enter data here!'!$CP$122=0,"",IF(HLOOKUP($A61,'Enter data here!'!$C$121:$CN$125,4,FALSE)=0,"",(HLOOKUP($A61,'Enter data here!'!$C$121:$CN$125,4,FALSE)))))</f>
        <v/>
      </c>
      <c r="BM61" s="53" t="str">
        <f>IF(ISERROR(HLOOKUP($A61,'Enter data here!'!$C$126:$CN$130,4,FALSE)),"",IF('Enter data here!'!$CP$127=0,"",IF(HLOOKUP($A61,'Enter data here!'!$C$126:$CN$130,4,FALSE)=0,"",(HLOOKUP($A61,'Enter data here!'!$C$126:$CN$130,5,FALSE)))))</f>
        <v/>
      </c>
      <c r="BN61" s="53" t="str">
        <f>IF(ISERROR(HLOOKUP($A61,'Enter data here!'!$C$126:$CN$130,4,FALSE)),"",IF('Enter data here!'!$CP$127=0,"",IF(HLOOKUP($A61,'Enter data here!'!$C$126:$CN$130,4,FALSE)=0,"",(HLOOKUP($A61,'Enter data here!'!$C$126:$CN$130,2,FALSE)))))</f>
        <v/>
      </c>
      <c r="BO61" s="53" t="str">
        <f>IF(ISERROR(HLOOKUP($A61,'Enter data here!'!$C$126:$CN$130,4,FALSE)),"",IF('Enter data here!'!$CP$127=0,"",IF(HLOOKUP($A61,'Enter data here!'!$C$126:$CN$130,4,FALSE)=0,"",(HLOOKUP($A61,'Enter data here!'!$C$126:$CN$130,4,FALSE)))))</f>
        <v/>
      </c>
      <c r="BP61" s="53" t="str">
        <f>IF(ISERROR(HLOOKUP($A61,'Enter data here!'!$C$131:$CN$135,4,FALSE)),"",IF('Enter data here!'!$CP$132=0,"",IF(HLOOKUP($A61,'Enter data here!'!$C$131:$CN$135,4,FALSE)=0,"",(HLOOKUP($A61,'Enter data here!'!$C$131:$CN$135,5,FALSE)))))</f>
        <v/>
      </c>
      <c r="BQ61" s="53" t="str">
        <f>IF(ISERROR(HLOOKUP($A61,'Enter data here!'!$C$131:$CN$135,4,FALSE)),"",IF('Enter data here!'!$CP$132=0,"",IF(HLOOKUP($A61,'Enter data here!'!$C$131:$CN$135,4,FALSE)=0,"",(HLOOKUP($A61,'Enter data here!'!$C$131:$CN$135,2,FALSE)))))</f>
        <v/>
      </c>
      <c r="BR61" s="53" t="str">
        <f>IF(ISERROR(HLOOKUP($A61,'Enter data here!'!$C$131:$CN$135,4,FALSE)),"",IF('Enter data here!'!$CP$132=0,"",IF(HLOOKUP($A61,'Enter data here!'!$C$131:$CN$135,4,FALSE)=0,"",(HLOOKUP($A61,'Enter data here!'!$C$131:$CN$135,4,FALSE)))))</f>
        <v/>
      </c>
      <c r="BS61" s="53" t="str">
        <f>IF(ISERROR(HLOOKUP($A61,'Enter data here!'!$C$136:$CN$140,4,FALSE)),"",IF('Enter data here!'!$CP$137=0,"",IF(HLOOKUP($A61,'Enter data here!'!$C$136:$CN$140,4,FALSE)=0,"",(HLOOKUP($A61,'Enter data here!'!$C$136:$CN$140,5,FALSE)))))</f>
        <v/>
      </c>
      <c r="BT61" s="53" t="str">
        <f>IF(ISERROR(HLOOKUP($A61,'Enter data here!'!$C$136:$CN$140,4,FALSE)),"",IF('Enter data here!'!$CP$137=0,"",IF(HLOOKUP($A61,'Enter data here!'!$C$136:$CN$140,4,FALSE)=0,"",(HLOOKUP($A61,'Enter data here!'!$C$136:$CN$140,2,FALSE)))))</f>
        <v/>
      </c>
      <c r="BU61" s="53" t="str">
        <f>IF(ISERROR(HLOOKUP($A61,'Enter data here!'!$C$136:$CN$140,4,FALSE)),"",IF('Enter data here!'!$CP$137=0,"",IF(HLOOKUP($A61,'Enter data here!'!$C$136:$CN$140,4,FALSE)=0,"",(HLOOKUP($A61,'Enter data here!'!$C$136:$CN$140,4,FALSE)))))</f>
        <v/>
      </c>
      <c r="BV61" s="53" t="str">
        <f>IF(ISERROR(HLOOKUP($A61,'Enter data here!'!$C$141:$CN$145,4,FALSE)),"",IF('Enter data here!'!$CP$142=0,"",IF(HLOOKUP($A61,'Enter data here!'!$C$141:$CN$145,4,FALSE)=0,"",(HLOOKUP($A61,'Enter data here!'!$C$141:$CN$145,5,FALSE)))))</f>
        <v/>
      </c>
      <c r="BW61" s="53" t="str">
        <f>IF(ISERROR(HLOOKUP($A61,'Enter data here!'!$C$141:$CN$145,4,FALSE)),"",IF('Enter data here!'!$CP$142=0,"",IF(HLOOKUP($A61,'Enter data here!'!$C$141:$CN$145,4,FALSE)=0,"",(HLOOKUP($A61,'Enter data here!'!$C$141:$CN$145,2,FALSE)))))</f>
        <v/>
      </c>
      <c r="BX61" s="53" t="str">
        <f>IF(ISERROR(HLOOKUP($A61,'Enter data here!'!$C$141:$CN$145,4,FALSE)),"",IF('Enter data here!'!$CP$142=0,"",IF(HLOOKUP($A61,'Enter data here!'!$C$141:$CN$145,4,FALSE)=0,"",(HLOOKUP($A61,'Enter data here!'!$C$141:$CN$145,4,FALSE)))))</f>
        <v/>
      </c>
      <c r="BY61" s="53" t="str">
        <f>IF(ISERROR(HLOOKUP($A61,'Enter data here!'!$C$146:$CN$150,4,FALSE)),"",IF('Enter data here!'!$CP$147=0,"",IF(HLOOKUP($A61,'Enter data here!'!$C$146:$CN$150,4,FALSE)=0,"",(HLOOKUP($A61,'Enter data here!'!$C$146:$CN$150,5,FALSE)))))</f>
        <v/>
      </c>
      <c r="BZ61" s="53" t="str">
        <f>IF(ISERROR(HLOOKUP($A61,'Enter data here!'!$C$146:$CN$150,4,FALSE)),"",IF('Enter data here!'!$CP$147=0,"",IF(HLOOKUP($A61,'Enter data here!'!$C$146:$CN$150,4,FALSE)=0,"",(HLOOKUP($A61,'Enter data here!'!$C$146:$CN$150,2,FALSE)))))</f>
        <v/>
      </c>
      <c r="CA61" s="53" t="str">
        <f>IF(ISERROR(HLOOKUP($A61,'Enter data here!'!$C$146:$CN$150,4,FALSE)),"",IF('Enter data here!'!$CP$147=0,"",IF(HLOOKUP($A61,'Enter data here!'!$C$146:$CN$150,4,FALSE)=0,"",(HLOOKUP($A61,'Enter data here!'!$C$146:$CN$150,4,FALSE)))))</f>
        <v/>
      </c>
      <c r="CB61" s="53" t="str">
        <f>IF(ISERROR(HLOOKUP($A61,'Enter data here!'!$C$151:$CN$155,4,FALSE)),"",IF('Enter data here!'!$CP$152=0,"",IF(HLOOKUP($A61,'Enter data here!'!$C$151:$CN$155,4,FALSE)=0,"",(HLOOKUP($A61,'Enter data here!'!$C$151:$CN$155,5,FALSE)))))</f>
        <v/>
      </c>
      <c r="CC61" s="53" t="str">
        <f>IF(ISERROR(HLOOKUP($A61,'Enter data here!'!$C$151:$CN$155,4,FALSE)),"",IF('Enter data here!'!$CP$152=0,"",IF(HLOOKUP($A61,'Enter data here!'!$C$151:$CN$155,4,FALSE)=0,"",(HLOOKUP($A61,'Enter data here!'!$C$151:$CN$155,2,FALSE)))))</f>
        <v/>
      </c>
      <c r="CD61" s="53" t="str">
        <f>IF(ISERROR(HLOOKUP($A61,'Enter data here!'!$C$151:$CN$155,4,FALSE)),"",IF('Enter data here!'!$CP$152=0,"",IF(HLOOKUP($A61,'Enter data here!'!$C$151:$CN$155,4,FALSE)=0,"",(HLOOKUP($A61,'Enter data here!'!$C$151:$CN$155,4,FALSE)))))</f>
        <v/>
      </c>
      <c r="CE61" s="53" t="str">
        <f>IF(ISERROR(HLOOKUP($A61,'Enter data here!'!$C$156:$CN$160,4,FALSE)),"",IF('Enter data here!'!$CP$157=0,"",IF(HLOOKUP($A61,'Enter data here!'!$C$156:$CN$160,4,FALSE)=0,"",(HLOOKUP($A61,'Enter data here!'!$C$156:$CN$160,5,FALSE)))))</f>
        <v/>
      </c>
      <c r="CF61" s="53" t="str">
        <f>IF(ISERROR(HLOOKUP($A61,'Enter data here!'!$C$156:$CN$160,4,FALSE)),"",IF('Enter data here!'!$CP$157=0,"",IF(HLOOKUP($A61,'Enter data here!'!$C$156:$CN$160,4,FALSE)=0,"",(HLOOKUP($A61,'Enter data here!'!$C$156:$CN$160,2,FALSE)))))</f>
        <v/>
      </c>
      <c r="CG61" s="53" t="str">
        <f>IF(ISERROR(HLOOKUP($A61,'Enter data here!'!$C$156:$CN$160,4,FALSE)),"",IF('Enter data here!'!$CP$157=0,"",IF(HLOOKUP($A61,'Enter data here!'!$C$156:$CN$160,4,FALSE)=0,"",(HLOOKUP($A61,'Enter data here!'!$C$156:$CN$160,4,FALSE)))))</f>
        <v/>
      </c>
      <c r="CH61" s="53" t="str">
        <f>IF(ISERROR(HLOOKUP($A61,'Enter data here!'!$C$161:$CN$165,4,FALSE)),"",IF('Enter data here!'!$CP$162=0,"",IF(HLOOKUP($A61,'Enter data here!'!$C$161:$CN$165,4,FALSE)=0,"",(HLOOKUP($A61,'Enter data here!'!$C$161:$CN$165,5,FALSE)))))</f>
        <v/>
      </c>
      <c r="CI61" s="53" t="str">
        <f>IF(ISERROR(HLOOKUP($A61,'Enter data here!'!$C$161:$CN$165,4,FALSE)),"",IF('Enter data here!'!$CP$162=0,"",IF(HLOOKUP($A61,'Enter data here!'!$C$161:$CN$165,4,FALSE)=0,"",(HLOOKUP($A61,'Enter data here!'!$C$161:$CN$165,2,FALSE)))))</f>
        <v/>
      </c>
      <c r="CJ61" s="53" t="str">
        <f>IF(ISERROR(HLOOKUP($A61,'Enter data here!'!$C$161:$CN$165,4,FALSE)),"",IF('Enter data here!'!$CP$162=0,"",IF(HLOOKUP($A61,'Enter data here!'!$C$161:$CN$165,4,FALSE)=0,"",(HLOOKUP($A61,'Enter data here!'!$C$161:$CN$165,4,FALSE)))))</f>
        <v/>
      </c>
      <c r="CK61" s="53" t="str">
        <f>IF(ISERROR(HLOOKUP($A61,'Enter data here!'!$C$166:$CN$170,4,FALSE)),"",IF('Enter data here!'!$CP$167=0,"",IF(HLOOKUP($A61,'Enter data here!'!$C$166:$CN$170,4,FALSE)=0,"",(HLOOKUP($A61,'Enter data here!'!$C$166:$CN$170,5,FALSE)))))</f>
        <v/>
      </c>
      <c r="CL61" s="53" t="str">
        <f>IF(ISERROR(HLOOKUP($A61,'Enter data here!'!$C$166:$CN$170,4,FALSE)),"",IF('Enter data here!'!$CP$167=0,"",IF(HLOOKUP($A61,'Enter data here!'!$C$166:$CN$170,4,FALSE)=0,"",(HLOOKUP($A61,'Enter data here!'!$C$166:$CN$170,2,FALSE)))))</f>
        <v/>
      </c>
      <c r="CM61" s="53" t="str">
        <f>IF(ISERROR(HLOOKUP($A61,'Enter data here!'!$C$166:$CN$170,4,FALSE)),"",IF('Enter data here!'!$CP$167=0,"",IF(HLOOKUP($A61,'Enter data here!'!$C$166:$CN$170,4,FALSE)=0,"",(HLOOKUP($A61,'Enter data here!'!$C$166:$CN$170,4,FALSE)))))</f>
        <v/>
      </c>
      <c r="CN61" s="53" t="str">
        <f>IF(ISERROR(HLOOKUP($A61,'Enter data here!'!$C$171:$CN$175,4,FALSE)),"",IF('Enter data here!'!$CP$172=0,"",IF(HLOOKUP($A61,'Enter data here!'!$C$171:$CN$175,4,FALSE)=0,"",(HLOOKUP($A61,'Enter data here!'!$C$171:$CN$175,5,FALSE)))))</f>
        <v/>
      </c>
      <c r="CO61" s="53" t="str">
        <f>IF(ISERROR(HLOOKUP($A61,'Enter data here!'!$C$171:$CN$175,4,FALSE)),"",IF('Enter data here!'!$CP$172=0,"",IF(HLOOKUP($A61,'Enter data here!'!$C$171:$CN$175,4,FALSE)=0,"",(HLOOKUP($A61,'Enter data here!'!$C$171:$CN$175,2,FALSE)))))</f>
        <v/>
      </c>
      <c r="CP61" s="53" t="str">
        <f>IF(ISERROR(HLOOKUP($A61,'Enter data here!'!$C$171:$CN$175,4,FALSE)),"",IF('Enter data here!'!$CP$172=0,"",IF(HLOOKUP($A61,'Enter data here!'!$C$171:$CN$175,4,FALSE)=0,"",(HLOOKUP($A61,'Enter data here!'!$C$171:$CN$175,4,FALSE)))))</f>
        <v/>
      </c>
      <c r="CQ61" s="53" t="str">
        <f>IF(ISERROR(HLOOKUP($A61,'Enter data here!'!$C$176:$CN$180,4,FALSE)),"",IF('Enter data here!'!$CP$177=0,"",IF(HLOOKUP($A61,'Enter data here!'!$C$176:$CN$180,4,FALSE)=0,"",(HLOOKUP($A61,'Enter data here!'!$C$176:$CN$180,5,FALSE)))))</f>
        <v/>
      </c>
      <c r="CR61" s="53" t="str">
        <f>IF(ISERROR(HLOOKUP($A61,'Enter data here!'!$C$176:$CN$180,4,FALSE)),"",IF('Enter data here!'!$CP$177=0,"",IF(HLOOKUP($A61,'Enter data here!'!$C$176:$CN$180,4,FALSE)=0,"",(HLOOKUP($A61,'Enter data here!'!$C$176:$CN$180,2,FALSE)))))</f>
        <v/>
      </c>
      <c r="CS61" s="53" t="str">
        <f>IF(ISERROR(HLOOKUP($A61,'Enter data here!'!$C$176:$CN$180,4,FALSE)),"",IF('Enter data here!'!$CP$177=0,"",IF(HLOOKUP($A61,'Enter data here!'!$C$176:$CN$180,4,FALSE)=0,"",(HLOOKUP($A61,'Enter data here!'!$C$176:$CN$180,4,FALSE)))))</f>
        <v/>
      </c>
      <c r="CT61" s="53" t="str">
        <f>IF(ISERROR(HLOOKUP($A61,'Enter data here!'!$C$181:$CN$185,4,FALSE)),"",IF('Enter data here!'!$CP$182=0,"",IF(HLOOKUP($A61,'Enter data here!'!$C$181:$CN$185,4,FALSE)=0,"",(HLOOKUP($A61,'Enter data here!'!$C$181:$CN$185,5,FALSE)))))</f>
        <v/>
      </c>
      <c r="CU61" s="53" t="str">
        <f>IF(ISERROR(HLOOKUP($A61,'Enter data here!'!$C$181:$CN$185,4,FALSE)),"",IF('Enter data here!'!$CP$182=0,"",IF(HLOOKUP($A61,'Enter data here!'!$C$181:$CN$185,4,FALSE)=0,"",(HLOOKUP($A61,'Enter data here!'!$C$181:$CN$185,2,FALSE)))))</f>
        <v/>
      </c>
      <c r="CV61" s="53" t="str">
        <f>IF(ISERROR(HLOOKUP($A61,'Enter data here!'!$C$181:$CN$185,4,FALSE)),"",IF('Enter data here!'!$CP$182=0,"",IF(HLOOKUP($A61,'Enter data here!'!$C$181:$CN$185,4,FALSE)=0,"",(HLOOKUP($A61,'Enter data here!'!$C$181:$CN$185,4,FALSE)))))</f>
        <v/>
      </c>
      <c r="CW61" s="53" t="str">
        <f>IF(ISERROR(HLOOKUP($A61,'Enter data here!'!$C$186:$CN$190,4,FALSE)),"",IF('Enter data here!'!$CP$187=0,"",IF(HLOOKUP($A61,'Enter data here!'!$C$186:$CN$190,4,FALSE)=0,"",(HLOOKUP($A61,'Enter data here!'!$C$186:$CN$190,5,FALSE)))))</f>
        <v/>
      </c>
      <c r="CX61" s="53" t="str">
        <f>IF(ISERROR(HLOOKUP($A61,'Enter data here!'!$C$186:$CN$190,4,FALSE)),"",IF('Enter data here!'!$CP$187=0,"",IF(HLOOKUP($A61,'Enter data here!'!$C$186:$CN$190,4,FALSE)=0,"",(HLOOKUP($A61,'Enter data here!'!$C$186:$CN$190,2,FALSE)))))</f>
        <v/>
      </c>
      <c r="CY61" s="53" t="str">
        <f>IF(ISERROR(HLOOKUP($A61,'Enter data here!'!$C$186:$CN$190,4,FALSE)),"",IF('Enter data here!'!$CP$187=0,"",IF(HLOOKUP($A61,'Enter data here!'!$C$186:$CN$190,4,FALSE)=0,"",(HLOOKUP($A61,'Enter data here!'!$C$186:$CN$190,4,FALSE)))))</f>
        <v/>
      </c>
      <c r="CZ61" s="53" t="str">
        <f>IF(ISERROR(HLOOKUP($A61,'Enter data here!'!$C$191:$CN$195,4,FALSE)),"",IF('Enter data here!'!$CP$192=0,"",IF(HLOOKUP($A61,'Enter data here!'!$C$191:$CN$195,4,FALSE)=0,"",(HLOOKUP($A61,'Enter data here!'!$C$191:$CN$195,5,FALSE)))))</f>
        <v/>
      </c>
      <c r="DA61" s="53" t="str">
        <f>IF(ISERROR(HLOOKUP($A61,'Enter data here!'!$C$191:$CN$195,4,FALSE)),"",IF('Enter data here!'!$CP$192=0,"",IF(HLOOKUP($A61,'Enter data here!'!$C$191:$CN$195,4,FALSE)=0,"",(HLOOKUP($A61,'Enter data here!'!$C$191:$CN$195,2,FALSE)))))</f>
        <v/>
      </c>
      <c r="DB61" s="53" t="str">
        <f>IF(ISERROR(HLOOKUP($A61,'Enter data here!'!$C$191:$CN$195,4,FALSE)),"",IF('Enter data here!'!$CP$192=0,"",IF(HLOOKUP($A61,'Enter data here!'!$C$191:$CN$195,4,FALSE)=0,"",(HLOOKUP($A61,'Enter data here!'!$C$191:$CN$195,4,FALSE)))))</f>
        <v/>
      </c>
      <c r="DC61" s="53" t="str">
        <f>IF(ISERROR(HLOOKUP($A61,'Enter data here!'!$C$196:$CN$200,4,FALSE)),"",IF('Enter data here!'!$CP$197=0,"",IF(HLOOKUP($A61,'Enter data here!'!$C$196:$CN$200,4,FALSE)=0,"",(HLOOKUP($A61,'Enter data here!'!$C$196:$CN$200,5,FALSE)))))</f>
        <v/>
      </c>
      <c r="DD61" s="53" t="str">
        <f>IF(ISERROR(HLOOKUP($A61,'Enter data here!'!$C$196:$CN$200,4,FALSE)),"",IF('Enter data here!'!$CP$197=0,"",IF(HLOOKUP($A61,'Enter data here!'!$C$196:$CN$200,4,FALSE)=0,"",(HLOOKUP($A61,'Enter data here!'!$C$196:$CN$200,2,FALSE)))))</f>
        <v/>
      </c>
      <c r="DE61" s="53" t="str">
        <f>IF(ISERROR(HLOOKUP($A61,'Enter data here!'!$C$196:$CN$200,4,FALSE)),"",IF('Enter data here!'!$CP$197=0,"",IF(HLOOKUP($A61,'Enter data here!'!$C$196:$CN$200,4,FALSE)=0,"",(HLOOKUP($A61,'Enter data here!'!$C$196:$CN$200,4,FALSE)))))</f>
        <v/>
      </c>
      <c r="DF61" s="53" t="str">
        <f>IF(ISERROR(HLOOKUP($A61,'Enter data here!'!$C$201:$CN$205,4,FALSE)),"",IF('Enter data here!'!$CP$202=0,"",IF(HLOOKUP($A61,'Enter data here!'!$C$201:$CN$205,4,FALSE)=0,"",(HLOOKUP($A61,'Enter data here!'!$C$201:$CN$205,5,FALSE)))))</f>
        <v/>
      </c>
      <c r="DG61" s="53" t="str">
        <f>IF(ISERROR(HLOOKUP($A61,'Enter data here!'!$C$201:$CN$205,4,FALSE)),"",IF('Enter data here!'!$CP$202=0,"",IF(HLOOKUP($A61,'Enter data here!'!$C$201:$CN$205,4,FALSE)=0,"",(HLOOKUP($A61,'Enter data here!'!$C$201:$CN$205,2,FALSE)))))</f>
        <v/>
      </c>
      <c r="DH61" s="53" t="str">
        <f>IF(ISERROR(HLOOKUP($A61,'Enter data here!'!$C$201:$CN$205,4,FALSE)),"",IF('Enter data here!'!$CP$202=0,"",IF(HLOOKUP($A61,'Enter data here!'!$C$201:$CN$205,4,FALSE)=0,"",(HLOOKUP($A61,'Enter data here!'!$C$201:$CN$205,4,FALSE)))))</f>
        <v/>
      </c>
      <c r="DI61" s="53" t="str">
        <f>IF(ISERROR(HLOOKUP($A61,'Enter data here!'!$C$206:$CN$210,4,FALSE)),"",IF('Enter data here!'!$CP$207=0,"",IF(HLOOKUP($A61,'Enter data here!'!$C$206:$CN$210,4,FALSE)=0,"",(HLOOKUP($A61,'Enter data here!'!$C$206:$CN$210,5,FALSE)))))</f>
        <v/>
      </c>
      <c r="DJ61" s="53" t="str">
        <f>IF(ISERROR(HLOOKUP($A61,'Enter data here!'!$C$206:$CN$210,4,FALSE)),"",IF('Enter data here!'!$CP$207=0,"",IF(HLOOKUP($A61,'Enter data here!'!$C$206:$CN$210,4,FALSE)=0,"",(HLOOKUP($A61,'Enter data here!'!$C$206:$CN$210,2,FALSE)))))</f>
        <v/>
      </c>
      <c r="DK61" s="53" t="str">
        <f>IF(ISERROR(HLOOKUP($A61,'Enter data here!'!$C$206:$CN$210,4,FALSE)),"",IF('Enter data here!'!$CP$207=0,"",IF(HLOOKUP($A61,'Enter data here!'!$C$206:$CN$210,4,FALSE)=0,"",(HLOOKUP($A61,'Enter data here!'!$C$206:$CN$210,4,FALSE)))))</f>
        <v/>
      </c>
      <c r="DL61" s="53" t="str">
        <f>IF(ISERROR(HLOOKUP($A61,'Enter data here!'!$C$211:$CN$215,4,FALSE)),"",IF('Enter data here!'!$CP$212=0,"",IF(HLOOKUP($A61,'Enter data here!'!$C$211:$CN$215,4,FALSE)=0,"",(HLOOKUP($A61,'Enter data here!'!$C$211:$CN$215,5,FALSE)))))</f>
        <v/>
      </c>
      <c r="DM61" s="53" t="str">
        <f>IF(ISERROR(HLOOKUP($A61,'Enter data here!'!$C$211:$CN$215,4,FALSE)),"",IF('Enter data here!'!$CP$212=0,"",IF(HLOOKUP($A61,'Enter data here!'!$C$211:$CN$215,4,FALSE)=0,"",(HLOOKUP($A61,'Enter data here!'!$C$211:$CN$215,2,FALSE)))))</f>
        <v/>
      </c>
      <c r="DN61" s="53" t="str">
        <f>IF(ISERROR(HLOOKUP($A61,'Enter data here!'!$C$211:$CN$215,4,FALSE)),"",IF('Enter data here!'!$CP$212=0,"",IF(HLOOKUP($A61,'Enter data here!'!$C$211:$CN$215,4,FALSE)=0,"",(HLOOKUP($A61,'Enter data here!'!$C$211:$CN$215,4,FALSE)))))</f>
        <v/>
      </c>
      <c r="DO61" s="53" t="str">
        <f>IF(ISERROR(HLOOKUP($A61,'Enter data here!'!$C$216:$CN$220,4,FALSE)),"",IF('Enter data here!'!$CP$217=0,"",IF(HLOOKUP($A61,'Enter data here!'!$C$216:$CN$220,4,FALSE)=0,"",(HLOOKUP($A61,'Enter data here!'!$C$216:$CN$220,5,FALSE)))))</f>
        <v/>
      </c>
      <c r="DP61" s="53" t="str">
        <f>IF(ISERROR(HLOOKUP($A61,'Enter data here!'!$C$216:$CN$220,4,FALSE)),"",IF('Enter data here!'!$CP$217=0,"",IF(HLOOKUP($A61,'Enter data here!'!$C$216:$CN$220,4,FALSE)=0,"",(HLOOKUP($A61,'Enter data here!'!$C$216:$CN$220,2,FALSE)))))</f>
        <v/>
      </c>
      <c r="DQ61" s="53" t="str">
        <f>IF(ISERROR(HLOOKUP($A61,'Enter data here!'!$C$216:$CN$220,4,FALSE)),"",IF('Enter data here!'!$CP$217=0,"",IF(HLOOKUP($A61,'Enter data here!'!$C$216:$CN$220,4,FALSE)=0,"",(HLOOKUP($A61,'Enter data here!'!$C$216:$CN$220,4,FALSE)))))</f>
        <v/>
      </c>
      <c r="DR61" s="53" t="str">
        <f>IF(ISERROR(HLOOKUP($A61,'Enter data here!'!$C$221:$CN$225,4,FALSE)),"",IF('Enter data here!'!$CP$222=0,"",IF(HLOOKUP($A61,'Enter data here!'!$C$221:$CN$225,4,FALSE)=0,"",(HLOOKUP($A61,'Enter data here!'!$C$221:$CN$225,5,FALSE)))))</f>
        <v/>
      </c>
      <c r="DS61" s="53" t="str">
        <f>IF(ISERROR(HLOOKUP($A61,'Enter data here!'!$C$221:$CN$225,4,FALSE)),"",IF('Enter data here!'!$CP$222=0,"",IF(HLOOKUP($A61,'Enter data here!'!$C$221:$CN$225,4,FALSE)=0,"",(HLOOKUP($A61,'Enter data here!'!$C$221:$CN$225,2,FALSE)))))</f>
        <v/>
      </c>
      <c r="DT61" s="53" t="str">
        <f>IF(ISERROR(HLOOKUP($A61,'Enter data here!'!$C$221:$CN$225,4,FALSE)),"",IF('Enter data here!'!$CP$222=0,"",IF(HLOOKUP($A61,'Enter data here!'!$C$221:$CN$225,4,FALSE)=0,"",(HLOOKUP($A61,'Enter data here!'!$C$221:$CN$225,4,FALSE)))))</f>
        <v/>
      </c>
    </row>
    <row r="62" spans="1:124">
      <c r="A62" s="13">
        <v>53</v>
      </c>
      <c r="B62" s="43" t="str">
        <f>IF(ISERROR(HLOOKUP($A62,'Enter data here!'!$C$21:$CN$25,4,FALSE)),"",IF('Enter data here!'!$CP$22=0,"",IF(HLOOKUP($A62,'Enter data here!'!$C$21:$CN$25,4,FALSE)=0,"",(HLOOKUP($A62,'Enter data here!'!$C$21:$CN$25,5,FALSE)))))</f>
        <v/>
      </c>
      <c r="C62" s="43" t="str">
        <f>IF(ISERROR(HLOOKUP($A62,'Enter data here!'!$C$21:$CN$25,4,FALSE)),"",IF('Enter data here!'!$CP$22=0,"",IF(HLOOKUP($A62,'Enter data here!'!$C$21:$CN$25,4,FALSE)=0,"",(HLOOKUP($A62,'Enter data here!'!$C$21:$CN$25,2,FALSE)))))</f>
        <v/>
      </c>
      <c r="D62" s="43" t="str">
        <f>IF(ISERROR(HLOOKUP($A62,'Enter data here!'!$C$21:$CN$25,4,FALSE)),"",IF('Enter data here!'!$CP$22=0,"",IF(HLOOKUP($A62,'Enter data here!'!$C$21:$CN$25,4,FALSE)=0,"",(HLOOKUP($A62,'Enter data here!'!$C$21:$CN$25,4,FALSE)))))</f>
        <v/>
      </c>
      <c r="E62" s="43" t="str">
        <f ca="1">IF(ISERROR(HLOOKUP($A62,'Enter data here!'!$C$26:$CN$30,4,FALSE)),"",IF('Enter data here!'!$CP$27=0,"",IF(HLOOKUP($A62,'Enter data here!'!$C$26:$CN$30,4,FALSE)=0,"",(HLOOKUP($A62,'Enter data here!'!$C$26:$CN$30,5,FALSE)))))</f>
        <v/>
      </c>
      <c r="F62" s="43" t="str">
        <f ca="1">IF(ISERROR(HLOOKUP($A62,'Enter data here!'!$C$26:$CN$30,4,FALSE)),"",IF('Enter data here!'!$CP$27=0,"",IF(HLOOKUP($A62,'Enter data here!'!$C$26:$CN$30,4,FALSE)=0,"",(HLOOKUP($A62,'Enter data here!'!$C$26:$CN$30,2,FALSE)))))</f>
        <v/>
      </c>
      <c r="G62" s="43" t="str">
        <f ca="1">IF(ISERROR(HLOOKUP($A62,'Enter data here!'!$C$26:$CN$30,4,FALSE)),"",IF('Enter data here!'!$CP$27=0,"",IF(HLOOKUP($A62,'Enter data here!'!$C$26:$CN$30,4,FALSE)=0,"",(HLOOKUP($A62,'Enter data here!'!$C$26:$CN$30,4,FALSE)))))</f>
        <v/>
      </c>
      <c r="H62" s="43" t="str">
        <f ca="1">IF(ISERROR(HLOOKUP($A62,'Enter data here!'!$C$31:$CN$35,4,FALSE)),"",IF('Enter data here!'!$CP$32=0,"",IF(HLOOKUP($A62,'Enter data here!'!$C$31:$CN$35,4,FALSE)=0,"",(HLOOKUP($A62,'Enter data here!'!$C$31:$CN$35,5,FALSE)))))</f>
        <v/>
      </c>
      <c r="I62" s="43" t="str">
        <f ca="1">IF(ISERROR(HLOOKUP($A62,'Enter data here!'!$C$31:$CN$35,4,FALSE)),"",IF('Enter data here!'!$CP$32=0,"",IF(HLOOKUP($A62,'Enter data here!'!$C$31:$CN$35,4,FALSE)=0,"",(HLOOKUP($A62,'Enter data here!'!$C$31:$CN$35,2,FALSE)))))</f>
        <v/>
      </c>
      <c r="J62" s="43" t="str">
        <f ca="1">IF(ISERROR(HLOOKUP($A62,'Enter data here!'!$C$31:$CN$35,4,FALSE)),"",IF('Enter data here!'!$CP$32=0,"",IF(HLOOKUP($A62,'Enter data here!'!$C$31:$CN$35,4,FALSE)=0,"",(HLOOKUP($A62,'Enter data here!'!$C$31:$CN$35,4,FALSE)))))</f>
        <v/>
      </c>
      <c r="K62" s="43" t="str">
        <f ca="1">IF(ISERROR(HLOOKUP($A62,'Enter data here!'!$C$36:$CN$40,4,FALSE)),"",IF('Enter data here!'!$CP$37=0,"",IF(HLOOKUP($A62,'Enter data here!'!$C$36:$CN$40,4,FALSE)=0,"",(HLOOKUP($A62,'Enter data here!'!$C$36:$CN$40,5,FALSE)))))</f>
        <v/>
      </c>
      <c r="L62" s="43" t="str">
        <f ca="1">IF(ISERROR(HLOOKUP($A62,'Enter data here!'!$C$36:$CN$40,4,FALSE)),"",IF('Enter data here!'!$CP$37=0,"",IF(HLOOKUP($A62,'Enter data here!'!$C$36:$CN$40,4,FALSE)=0,"",(HLOOKUP($A62,'Enter data here!'!$C$36:$CN$40,2,FALSE)))))</f>
        <v/>
      </c>
      <c r="M62" s="43" t="str">
        <f ca="1">IF(ISERROR(HLOOKUP($A62,'Enter data here!'!$C$36:$CN$40,4,FALSE)),"",IF('Enter data here!'!$CP$37=0,"",IF(HLOOKUP($A62,'Enter data here!'!$C$36:$CN$40,4,FALSE)=0,"",(HLOOKUP($A62,'Enter data here!'!$C$36:$CN$40,4,FALSE)))))</f>
        <v/>
      </c>
      <c r="N62" s="43" t="str">
        <f ca="1">IF(ISERROR(HLOOKUP($A62,'Enter data here!'!$C$41:$CN$45,4,FALSE)),"",IF('Enter data here!'!$CP$42=0,"",IF(HLOOKUP($A62,'Enter data here!'!$C$41:$CN$45,4,FALSE)=0,"",(HLOOKUP($A62,'Enter data here!'!$C$41:$CN$45,5,FALSE)))))</f>
        <v/>
      </c>
      <c r="O62" s="43" t="str">
        <f ca="1">IF(ISERROR(HLOOKUP($A62,'Enter data here!'!$C$41:$CN$45,4,FALSE)),"",IF('Enter data here!'!$CP$42=0,"",IF(HLOOKUP($A62,'Enter data here!'!$C$41:$CN$45,4,FALSE)=0,"",(HLOOKUP($A62,'Enter data here!'!$C$41:$CN$45,2,FALSE)))))</f>
        <v/>
      </c>
      <c r="P62" s="43" t="str">
        <f ca="1">IF(ISERROR(HLOOKUP($A62,'Enter data here!'!$C$41:$CN$45,4,FALSE)),"",IF('Enter data here!'!$CP$42=0,"",IF(HLOOKUP($A62,'Enter data here!'!$C$41:$CN$45,4,FALSE)=0,"",(HLOOKUP($A62,'Enter data here!'!$C$41:$CN$45,4,FALSE)))))</f>
        <v/>
      </c>
      <c r="Q62" s="43" t="str">
        <f ca="1">IF(ISERROR(HLOOKUP($A62,'Enter data here!'!$C$46:$CN$50,4,FALSE)),"",IF('Enter data here!'!$CP$47=0,"",IF(HLOOKUP($A62,'Enter data here!'!$C$46:$CN$50,4,FALSE)=0,"",(HLOOKUP($A62,'Enter data here!'!$C$46:$CN$50,5,FALSE)))))</f>
        <v/>
      </c>
      <c r="R62" s="43" t="str">
        <f ca="1">IF(ISERROR(HLOOKUP($A62,'Enter data here!'!$C$46:$CN$50,4,FALSE)),"",IF('Enter data here!'!$CP$47=0,"",IF(HLOOKUP($A62,'Enter data here!'!$C$46:$CN$50,4,FALSE)=0,"",(HLOOKUP($A62,'Enter data here!'!$C$46:$CN$50,2,FALSE)))))</f>
        <v/>
      </c>
      <c r="S62" s="43" t="str">
        <f ca="1">IF(ISERROR(HLOOKUP($A62,'Enter data here!'!$C$46:$CN$50,4,FALSE)),"",IF('Enter data here!'!$CP$47=0,"",IF(HLOOKUP($A62,'Enter data here!'!$C$46:$CN$50,4,FALSE)=0,"",(HLOOKUP($A62,'Enter data here!'!$C$46:$CN$50,4,FALSE)))))</f>
        <v/>
      </c>
      <c r="T62" s="43" t="str">
        <f ca="1">IF(ISERROR(HLOOKUP($A62,'Enter data here!'!$C$51:$CN$55,4,FALSE)),"",IF('Enter data here!'!$CP$52=0,"",IF(HLOOKUP($A62,'Enter data here!'!$C$51:$CN$55,4,FALSE)=0,"",(HLOOKUP($A62,'Enter data here!'!$C$51:$CN$55,5,FALSE)))))</f>
        <v/>
      </c>
      <c r="U62" s="43" t="str">
        <f ca="1">IF(ISERROR(HLOOKUP($A62,'Enter data here!'!$C$51:$CN$55,4,FALSE)),"",IF('Enter data here!'!$CP$52=0,"",IF(HLOOKUP($A62,'Enter data here!'!$C$51:$CN$55,4,FALSE)=0,"",(HLOOKUP($A62,'Enter data here!'!$C$51:$CN$55,2,FALSE)))))</f>
        <v/>
      </c>
      <c r="V62" s="43" t="str">
        <f ca="1">IF(ISERROR(HLOOKUP($A62,'Enter data here!'!$C$51:$CN$55,4,FALSE)),"",IF('Enter data here!'!$CP$52=0,"",IF(HLOOKUP($A62,'Enter data here!'!$C$51:$CN$55,4,FALSE)=0,"",(HLOOKUP($A62,'Enter data here!'!$C$51:$CN$55,4,FALSE)))))</f>
        <v/>
      </c>
      <c r="W62" s="43" t="str">
        <f ca="1">IF(ISERROR(HLOOKUP($A62,'Enter data here!'!$C$56:$CN$60,4,FALSE)),"",IF('Enter data here!'!$CP$57=0,"",IF(HLOOKUP($A62,'Enter data here!'!$C$56:$CN$60,4,FALSE)=0,"",(HLOOKUP($A62,'Enter data here!'!$C$56:$CN$60,5,FALSE)))))</f>
        <v/>
      </c>
      <c r="X62" s="43" t="str">
        <f ca="1">IF(ISERROR(HLOOKUP($A62,'Enter data here!'!$C$56:$CN$60,4,FALSE)),"",IF('Enter data here!'!$CP$57=0,"",IF(HLOOKUP($A62,'Enter data here!'!$C$56:$CN$60,4,FALSE)=0,"",(HLOOKUP($A62,'Enter data here!'!$C$56:$CN$60,2,FALSE)))))</f>
        <v/>
      </c>
      <c r="Y62" s="43" t="str">
        <f ca="1">IF(ISERROR(HLOOKUP($A62,'Enter data here!'!$C$56:$CN$60,4,FALSE)),"",IF('Enter data here!'!$CP$57=0,"",IF(HLOOKUP($A62,'Enter data here!'!$C$56:$CN$60,4,FALSE)=0,"",(HLOOKUP($A62,'Enter data here!'!$C$56:$CN$60,4,FALSE)))))</f>
        <v/>
      </c>
      <c r="Z62" s="43" t="str">
        <f>IF(ISERROR(HLOOKUP($A62,'Enter data here!'!$C$61:$CN$65,4,FALSE)),"",IF('Enter data here!'!$CP$62=0,"",IF(HLOOKUP($A62,'Enter data here!'!$C$61:$CN$65,4,FALSE)=0,"",(HLOOKUP($A62,'Enter data here!'!$C$61:$CN$65,5,FALSE)))))</f>
        <v/>
      </c>
      <c r="AA62" s="43" t="str">
        <f>IF(ISERROR(HLOOKUP($A62,'Enter data here!'!$C$61:$CN$65,4,FALSE)),"",IF('Enter data here!'!$CP$62=0,"",IF(HLOOKUP($A62,'Enter data here!'!$C$61:$CN$65,4,FALSE)=0,"",(HLOOKUP($A62,'Enter data here!'!$C$61:$CN$65,2,FALSE)))))</f>
        <v/>
      </c>
      <c r="AB62" s="43" t="str">
        <f>IF(ISERROR(HLOOKUP($A62,'Enter data here!'!$C$61:$CN$65,4,FALSE)),"",IF('Enter data here!'!$CP$62=0,"",IF(HLOOKUP($A62,'Enter data here!'!$C$61:$CN$65,4,FALSE)=0,"",(HLOOKUP($A62,'Enter data here!'!$C$61:$CN$65,4,FALSE)))))</f>
        <v/>
      </c>
      <c r="AC62" s="43" t="str">
        <f>IF(ISERROR(HLOOKUP($A62,'Enter data here!'!$C$66:$CN$70,4,FALSE)),"",IF('Enter data here!'!$CP$67=0,"",IF(HLOOKUP($A62,'Enter data here!'!$C$66:$CN$70,4,FALSE)=0,"",(HLOOKUP($A62,'Enter data here!'!$C$66:$CN$70,5,FALSE)))))</f>
        <v/>
      </c>
      <c r="AD62" s="43" t="str">
        <f>IF(ISERROR(HLOOKUP($A62,'Enter data here!'!$C$66:$CN$70,4,FALSE)),"",IF('Enter data here!'!$CP$67=0,"",IF(HLOOKUP($A62,'Enter data here!'!$C$66:$CN$70,4,FALSE)=0,"",(HLOOKUP($A62,'Enter data here!'!$C$66:$CN$70,2,FALSE)))))</f>
        <v/>
      </c>
      <c r="AE62" s="43" t="str">
        <f>IF(ISERROR(HLOOKUP($A62,'Enter data here!'!$C$66:$CN$70,4,FALSE)),"",IF('Enter data here!'!$CP$67=0,"",IF(HLOOKUP($A62,'Enter data here!'!$C$66:$CN$70,4,FALSE)=0,"",(HLOOKUP($A62,'Enter data here!'!$C$66:$CN$70,4,FALSE)))))</f>
        <v/>
      </c>
      <c r="AF62" s="43" t="str">
        <f>IF(ISERROR(HLOOKUP($A62,'Enter data here!'!$C$71:$CN$75,4,FALSE)),"",IF('Enter data here!'!$CP$72=0,"",IF(HLOOKUP($A62,'Enter data here!'!$C$71:$CN$75,4,FALSE)=0,"",(HLOOKUP($A62,'Enter data here!'!$C$71:$CN$75,5,FALSE)))))</f>
        <v/>
      </c>
      <c r="AG62" s="43" t="str">
        <f>IF(ISERROR(HLOOKUP($A62,'Enter data here!'!$C$71:$CN$75,4,FALSE)),"",IF('Enter data here!'!$CP$72=0,"",IF(HLOOKUP($A62,'Enter data here!'!$C$71:$CN$75,4,FALSE)=0,"",(HLOOKUP($A62,'Enter data here!'!$C$71:$CN$75,2,FALSE)))))</f>
        <v/>
      </c>
      <c r="AH62" s="43" t="str">
        <f>IF(ISERROR(HLOOKUP($A62,'Enter data here!'!$C$71:$CN$75,4,FALSE)),"",IF('Enter data here!'!$CP$72=0,"",IF(HLOOKUP($A62,'Enter data here!'!$C$71:$CN$75,4,FALSE)=0,"",(HLOOKUP($A62,'Enter data here!'!$C$71:$CN$75,4,FALSE)))))</f>
        <v/>
      </c>
      <c r="AI62" s="43" t="str">
        <f>IF(ISERROR(HLOOKUP($A62,'Enter data here!'!$C$76:$CN$80,4,FALSE)),"",IF('Enter data here!'!$CP$77=0,"",IF(HLOOKUP($A62,'Enter data here!'!$C$76:$CN$80,4,FALSE)=0,"",(HLOOKUP($A62,'Enter data here!'!$C$76:$CN$80,5,FALSE)))))</f>
        <v/>
      </c>
      <c r="AJ62" s="43" t="str">
        <f>IF(ISERROR(HLOOKUP($A62,'Enter data here!'!$C$76:$CN$80,4,FALSE)),"",IF('Enter data here!'!$CP$77=0,"",IF(HLOOKUP($A62,'Enter data here!'!$C$76:$CN$80,4,FALSE)=0,"",(HLOOKUP($A62,'Enter data here!'!$C$76:$CN$80,2,FALSE)))))</f>
        <v/>
      </c>
      <c r="AK62" s="43" t="str">
        <f>IF(ISERROR(HLOOKUP($A62,'Enter data here!'!$C$76:$CN$80,4,FALSE)),"",IF('Enter data here!'!$CP$77=0,"",IF(HLOOKUP($A62,'Enter data here!'!$C$76:$CN$80,4,FALSE)=0,"",(HLOOKUP($A62,'Enter data here!'!$C$76:$CN$80,4,FALSE)))))</f>
        <v/>
      </c>
      <c r="AL62" s="43" t="str">
        <f>IF(ISERROR(HLOOKUP($A62,'Enter data here!'!$C$81:$CN$85,4,FALSE)),"",IF('Enter data here!'!$CP$82=0,"",IF(HLOOKUP($A62,'Enter data here!'!$C$81:$CN$85,4,FALSE)=0,"",(HLOOKUP($A62,'Enter data here!'!$C$81:$CN$85,5,FALSE)))))</f>
        <v/>
      </c>
      <c r="AM62" s="43" t="str">
        <f>IF(ISERROR(HLOOKUP($A62,'Enter data here!'!$C$81:$CN$85,4,FALSE)),"",IF('Enter data here!'!$CP$82=0,"",IF(HLOOKUP($A62,'Enter data here!'!$C$81:$CN$85,4,FALSE)=0,"",(HLOOKUP($A62,'Enter data here!'!$C$81:$CN$85,2,FALSE)))))</f>
        <v/>
      </c>
      <c r="AN62" s="43" t="str">
        <f>IF(ISERROR(HLOOKUP($A62,'Enter data here!'!$C$81:$CN$85,4,FALSE)),"",IF('Enter data here!'!$CP$82=0,"",IF(HLOOKUP($A62,'Enter data here!'!$C$81:$CN$85,4,FALSE)=0,"",(HLOOKUP($A62,'Enter data here!'!$C$81:$CN$85,4,FALSE)))))</f>
        <v/>
      </c>
      <c r="AO62" s="43" t="str">
        <f>IF(ISERROR(HLOOKUP($A62,'Enter data here!'!$C$86:$CN$90,4,FALSE)),"",IF('Enter data here!'!$CP$87=0,"",IF(HLOOKUP($A62,'Enter data here!'!$C$86:$CN$90,4,FALSE)=0,"",(HLOOKUP($A62,'Enter data here!'!$C$86:$CN$90,5,FALSE)))))</f>
        <v/>
      </c>
      <c r="AP62" s="43" t="str">
        <f>IF(ISERROR(HLOOKUP($A62,'Enter data here!'!$C$86:$CN$90,4,FALSE)),"",IF('Enter data here!'!$CP$87=0,"",IF(HLOOKUP($A62,'Enter data here!'!$C$86:$CN$90,4,FALSE)=0,"",(HLOOKUP($A62,'Enter data here!'!$C$86:$CN$90,2,FALSE)))))</f>
        <v/>
      </c>
      <c r="AQ62" s="43" t="str">
        <f>IF(ISERROR(HLOOKUP($A62,'Enter data here!'!$C$86:$CN$90,4,FALSE)),"",IF('Enter data here!'!$CP$87=0,"",IF(HLOOKUP($A62,'Enter data here!'!$C$86:$CN$90,4,FALSE)=0,"",(HLOOKUP($A62,'Enter data here!'!$C$86:$CN$90,4,FALSE)))))</f>
        <v/>
      </c>
      <c r="AR62" s="43" t="str">
        <f>IF(ISERROR(HLOOKUP($A62,'Enter data here!'!$C$91:$CN$95,4,FALSE)),"",IF('Enter data here!'!$CP$92=0,"",IF(HLOOKUP($A62,'Enter data here!'!$C$91:$CN$95,4,FALSE)=0,"",(HLOOKUP($A62,'Enter data here!'!$C$91:$CN$95,5,FALSE)))))</f>
        <v/>
      </c>
      <c r="AS62" s="43" t="str">
        <f>IF(ISERROR(HLOOKUP($A62,'Enter data here!'!$C$91:$CN$95,4,FALSE)),"",IF('Enter data here!'!$CP$92=0,"",IF(HLOOKUP($A62,'Enter data here!'!$C$91:$CN$95,4,FALSE)=0,"",(HLOOKUP($A62,'Enter data here!'!$C$91:$CN$95,2,FALSE)))))</f>
        <v/>
      </c>
      <c r="AT62" s="43" t="str">
        <f>IF(ISERROR(HLOOKUP($A62,'Enter data here!'!$C$91:$CN$95,4,FALSE)),"",IF('Enter data here!'!$CP$92=0,"",IF(HLOOKUP($A62,'Enter data here!'!$C$91:$CN$95,4,FALSE)=0,"",(HLOOKUP($A62,'Enter data here!'!$C$91:$CN$95,4,FALSE)))))</f>
        <v/>
      </c>
      <c r="AU62" s="43" t="str">
        <f>IF(ISERROR(HLOOKUP($A62,'Enter data here!'!$C$96:$CN$100,4,FALSE)),"",IF('Enter data here!'!$CP$97=0,"",IF(HLOOKUP($A62,'Enter data here!'!$C$96:$CN$100,4,FALSE)=0,"",(HLOOKUP($A62,'Enter data here!'!$C$96:$CN$100,5,FALSE)))))</f>
        <v/>
      </c>
      <c r="AV62" s="43" t="str">
        <f>IF(ISERROR(HLOOKUP($A62,'Enter data here!'!$C$96:$CN$100,4,FALSE)),"",IF('Enter data here!'!$CP$97=0,"",IF(HLOOKUP($A62,'Enter data here!'!$C$96:$CN$100,4,FALSE)=0,"",(HLOOKUP($A62,'Enter data here!'!$C$96:$CN$100,2,FALSE)))))</f>
        <v/>
      </c>
      <c r="AW62" s="43" t="str">
        <f>IF(ISERROR(HLOOKUP($A62,'Enter data here!'!$C$96:$CN$100,4,FALSE)),"",IF('Enter data here!'!$CP$97=0,"",IF(HLOOKUP($A62,'Enter data here!'!$C$96:$CN$100,4,FALSE)=0,"",(HLOOKUP($A62,'Enter data here!'!$C$96:$CN$100,4,FALSE)))))</f>
        <v/>
      </c>
      <c r="AX62" s="43" t="str">
        <f>IF(ISERROR(HLOOKUP($A62,'Enter data here!'!$C$101:$CN$105,4,FALSE)),"",IF('Enter data here!'!$CP$102=0,"",IF(HLOOKUP($A62,'Enter data here!'!$C$101:$CN$105,4,FALSE)=0,"",(HLOOKUP($A62,'Enter data here!'!$C$101:$CN$105,5,FALSE)))))</f>
        <v/>
      </c>
      <c r="AY62" s="43" t="str">
        <f>IF(ISERROR(HLOOKUP($A62,'Enter data here!'!$C$101:$CN$105,4,FALSE)),"",IF('Enter data here!'!$CP$102=0,"",IF(HLOOKUP($A62,'Enter data here!'!$C$101:$CN$105,4,FALSE)=0,"",(HLOOKUP($A62,'Enter data here!'!$C$101:$CN$105,2,FALSE)))))</f>
        <v/>
      </c>
      <c r="AZ62" s="43" t="str">
        <f>IF(ISERROR(HLOOKUP($A62,'Enter data here!'!$C$101:$CN$105,4,FALSE)),"",IF('Enter data here!'!$CP$102=0,"",IF(HLOOKUP($A62,'Enter data here!'!$C$101:$CN$105,4,FALSE)=0,"",(HLOOKUP($A62,'Enter data here!'!$C$101:$CN$105,4,FALSE)))))</f>
        <v/>
      </c>
      <c r="BA62" s="43" t="str">
        <f>IF(ISERROR(HLOOKUP($A62,'Enter data here!'!$C$106:$CN$110,4,FALSE)),"",IF('Enter data here!'!$CP$107=0,"",IF(HLOOKUP($A62,'Enter data here!'!$C$106:$CN$110,4,FALSE)=0,"",(HLOOKUP($A62,'Enter data here!'!$C$106:$CN$110,5,FALSE)))))</f>
        <v/>
      </c>
      <c r="BB62" s="43" t="str">
        <f>IF(ISERROR(HLOOKUP($A62,'Enter data here!'!$C$106:$CN$110,4,FALSE)),"",IF('Enter data here!'!$CP$107=0,"",IF(HLOOKUP($A62,'Enter data here!'!$C$106:$CN$110,4,FALSE)=0,"",(HLOOKUP($A62,'Enter data here!'!$C$106:$CN$110,2,FALSE)))))</f>
        <v/>
      </c>
      <c r="BC62" s="43" t="str">
        <f>IF(ISERROR(HLOOKUP($A62,'Enter data here!'!$C$106:$CN$110,4,FALSE)),"",IF('Enter data here!'!$CP$107=0,"",IF(HLOOKUP($A62,'Enter data here!'!$C$106:$CN$110,4,FALSE)=0,"",(HLOOKUP($A62,'Enter data here!'!$C$106:$CN$110,4,FALSE)))))</f>
        <v/>
      </c>
      <c r="BD62" s="43" t="str">
        <f>IF(ISERROR(HLOOKUP($A62,'Enter data here!'!$C$111:$CN$115,4,FALSE)),"",IF('Enter data here!'!$CP$112=0,"",IF(HLOOKUP($A62,'Enter data here!'!$C$111:$CN$115,4,FALSE)=0,"",(HLOOKUP($A62,'Enter data here!'!$C$111:$CN$115,5,FALSE)))))</f>
        <v/>
      </c>
      <c r="BE62" s="43" t="str">
        <f>IF(ISERROR(HLOOKUP($A62,'Enter data here!'!$C$111:$CN$115,4,FALSE)),"",IF('Enter data here!'!$CP$112=0,"",IF(HLOOKUP($A62,'Enter data here!'!$C$111:$CN$115,4,FALSE)=0,"",(HLOOKUP($A62,'Enter data here!'!$C$111:$CN$115,2,FALSE)))))</f>
        <v/>
      </c>
      <c r="BF62" s="43" t="str">
        <f>IF(ISERROR(HLOOKUP($A62,'Enter data here!'!$C$111:$CN$115,4,FALSE)),"",IF('Enter data here!'!$CP$112=0,"",IF(HLOOKUP($A62,'Enter data here!'!$C$111:$CN$115,4,FALSE)=0,"",(HLOOKUP($A62,'Enter data here!'!$C$111:$CN$115,4,FALSE)))))</f>
        <v/>
      </c>
      <c r="BG62" s="43" t="str">
        <f>IF(ISERROR(HLOOKUP($A62,'Enter data here!'!$C$116:$CN$120,4,FALSE)),"",IF('Enter data here!'!$CP$117=0,"",IF(HLOOKUP($A62,'Enter data here!'!$C$116:$CN$120,4,FALSE)=0,"",(HLOOKUP($A62,'Enter data here!'!$C$116:$CN$120,5,FALSE)))))</f>
        <v/>
      </c>
      <c r="BH62" s="53" t="str">
        <f>IF(ISERROR(HLOOKUP($A62,'Enter data here!'!$C$116:$CN$120,4,FALSE)),"",IF('Enter data here!'!$CP$117=0,"",IF(HLOOKUP($A62,'Enter data here!'!$C$116:$CN$120,4,FALSE)=0,"",(HLOOKUP($A62,'Enter data here!'!$C$116:$CN$120,2,FALSE)))))</f>
        <v/>
      </c>
      <c r="BI62" s="53" t="str">
        <f>IF(ISERROR(HLOOKUP($A62,'Enter data here!'!$C$116:$CN$120,4,FALSE)),"",IF('Enter data here!'!$CP$117=0,"",IF(HLOOKUP($A62,'Enter data here!'!$C$116:$CN$120,4,FALSE)=0,"",(HLOOKUP($A62,'Enter data here!'!$C$116:$CN$120,4,FALSE)))))</f>
        <v/>
      </c>
      <c r="BJ62" s="53" t="str">
        <f>IF(ISERROR(HLOOKUP($A62,'Enter data here!'!$C$121:$CN$125,4,FALSE)),"",IF('Enter data here!'!$CP$122=0,"",IF(HLOOKUP($A62,'Enter data here!'!$C$121:$CN$125,4,FALSE)=0,"",(HLOOKUP($A62,'Enter data here!'!$C$121:$CN$125,5,FALSE)))))</f>
        <v/>
      </c>
      <c r="BK62" s="53" t="str">
        <f>IF(ISERROR(HLOOKUP($A62,'Enter data here!'!$C$121:$CN$125,4,FALSE)),"",IF('Enter data here!'!$CP$122=0,"",IF(HLOOKUP($A62,'Enter data here!'!$C$121:$CN$125,4,FALSE)=0,"",(HLOOKUP($A62,'Enter data here!'!$C$121:$CN$125,2,FALSE)))))</f>
        <v/>
      </c>
      <c r="BL62" s="53" t="str">
        <f>IF(ISERROR(HLOOKUP($A62,'Enter data here!'!$C$121:$CN$125,4,FALSE)),"",IF('Enter data here!'!$CP$122=0,"",IF(HLOOKUP($A62,'Enter data here!'!$C$121:$CN$125,4,FALSE)=0,"",(HLOOKUP($A62,'Enter data here!'!$C$121:$CN$125,4,FALSE)))))</f>
        <v/>
      </c>
      <c r="BM62" s="53" t="str">
        <f>IF(ISERROR(HLOOKUP($A62,'Enter data here!'!$C$126:$CN$130,4,FALSE)),"",IF('Enter data here!'!$CP$127=0,"",IF(HLOOKUP($A62,'Enter data here!'!$C$126:$CN$130,4,FALSE)=0,"",(HLOOKUP($A62,'Enter data here!'!$C$126:$CN$130,5,FALSE)))))</f>
        <v/>
      </c>
      <c r="BN62" s="53" t="str">
        <f>IF(ISERROR(HLOOKUP($A62,'Enter data here!'!$C$126:$CN$130,4,FALSE)),"",IF('Enter data here!'!$CP$127=0,"",IF(HLOOKUP($A62,'Enter data here!'!$C$126:$CN$130,4,FALSE)=0,"",(HLOOKUP($A62,'Enter data here!'!$C$126:$CN$130,2,FALSE)))))</f>
        <v/>
      </c>
      <c r="BO62" s="53" t="str">
        <f>IF(ISERROR(HLOOKUP($A62,'Enter data here!'!$C$126:$CN$130,4,FALSE)),"",IF('Enter data here!'!$CP$127=0,"",IF(HLOOKUP($A62,'Enter data here!'!$C$126:$CN$130,4,FALSE)=0,"",(HLOOKUP($A62,'Enter data here!'!$C$126:$CN$130,4,FALSE)))))</f>
        <v/>
      </c>
      <c r="BP62" s="53" t="str">
        <f>IF(ISERROR(HLOOKUP($A62,'Enter data here!'!$C$131:$CN$135,4,FALSE)),"",IF('Enter data here!'!$CP$132=0,"",IF(HLOOKUP($A62,'Enter data here!'!$C$131:$CN$135,4,FALSE)=0,"",(HLOOKUP($A62,'Enter data here!'!$C$131:$CN$135,5,FALSE)))))</f>
        <v/>
      </c>
      <c r="BQ62" s="53" t="str">
        <f>IF(ISERROR(HLOOKUP($A62,'Enter data here!'!$C$131:$CN$135,4,FALSE)),"",IF('Enter data here!'!$CP$132=0,"",IF(HLOOKUP($A62,'Enter data here!'!$C$131:$CN$135,4,FALSE)=0,"",(HLOOKUP($A62,'Enter data here!'!$C$131:$CN$135,2,FALSE)))))</f>
        <v/>
      </c>
      <c r="BR62" s="53" t="str">
        <f>IF(ISERROR(HLOOKUP($A62,'Enter data here!'!$C$131:$CN$135,4,FALSE)),"",IF('Enter data here!'!$CP$132=0,"",IF(HLOOKUP($A62,'Enter data here!'!$C$131:$CN$135,4,FALSE)=0,"",(HLOOKUP($A62,'Enter data here!'!$C$131:$CN$135,4,FALSE)))))</f>
        <v/>
      </c>
      <c r="BS62" s="53" t="str">
        <f>IF(ISERROR(HLOOKUP($A62,'Enter data here!'!$C$136:$CN$140,4,FALSE)),"",IF('Enter data here!'!$CP$137=0,"",IF(HLOOKUP($A62,'Enter data here!'!$C$136:$CN$140,4,FALSE)=0,"",(HLOOKUP($A62,'Enter data here!'!$C$136:$CN$140,5,FALSE)))))</f>
        <v/>
      </c>
      <c r="BT62" s="53" t="str">
        <f>IF(ISERROR(HLOOKUP($A62,'Enter data here!'!$C$136:$CN$140,4,FALSE)),"",IF('Enter data here!'!$CP$137=0,"",IF(HLOOKUP($A62,'Enter data here!'!$C$136:$CN$140,4,FALSE)=0,"",(HLOOKUP($A62,'Enter data here!'!$C$136:$CN$140,2,FALSE)))))</f>
        <v/>
      </c>
      <c r="BU62" s="53" t="str">
        <f>IF(ISERROR(HLOOKUP($A62,'Enter data here!'!$C$136:$CN$140,4,FALSE)),"",IF('Enter data here!'!$CP$137=0,"",IF(HLOOKUP($A62,'Enter data here!'!$C$136:$CN$140,4,FALSE)=0,"",(HLOOKUP($A62,'Enter data here!'!$C$136:$CN$140,4,FALSE)))))</f>
        <v/>
      </c>
      <c r="BV62" s="53" t="str">
        <f>IF(ISERROR(HLOOKUP($A62,'Enter data here!'!$C$141:$CN$145,4,FALSE)),"",IF('Enter data here!'!$CP$142=0,"",IF(HLOOKUP($A62,'Enter data here!'!$C$141:$CN$145,4,FALSE)=0,"",(HLOOKUP($A62,'Enter data here!'!$C$141:$CN$145,5,FALSE)))))</f>
        <v/>
      </c>
      <c r="BW62" s="53" t="str">
        <f>IF(ISERROR(HLOOKUP($A62,'Enter data here!'!$C$141:$CN$145,4,FALSE)),"",IF('Enter data here!'!$CP$142=0,"",IF(HLOOKUP($A62,'Enter data here!'!$C$141:$CN$145,4,FALSE)=0,"",(HLOOKUP($A62,'Enter data here!'!$C$141:$CN$145,2,FALSE)))))</f>
        <v/>
      </c>
      <c r="BX62" s="53" t="str">
        <f>IF(ISERROR(HLOOKUP($A62,'Enter data here!'!$C$141:$CN$145,4,FALSE)),"",IF('Enter data here!'!$CP$142=0,"",IF(HLOOKUP($A62,'Enter data here!'!$C$141:$CN$145,4,FALSE)=0,"",(HLOOKUP($A62,'Enter data here!'!$C$141:$CN$145,4,FALSE)))))</f>
        <v/>
      </c>
      <c r="BY62" s="53" t="str">
        <f>IF(ISERROR(HLOOKUP($A62,'Enter data here!'!$C$146:$CN$150,4,FALSE)),"",IF('Enter data here!'!$CP$147=0,"",IF(HLOOKUP($A62,'Enter data here!'!$C$146:$CN$150,4,FALSE)=0,"",(HLOOKUP($A62,'Enter data here!'!$C$146:$CN$150,5,FALSE)))))</f>
        <v/>
      </c>
      <c r="BZ62" s="53" t="str">
        <f>IF(ISERROR(HLOOKUP($A62,'Enter data here!'!$C$146:$CN$150,4,FALSE)),"",IF('Enter data here!'!$CP$147=0,"",IF(HLOOKUP($A62,'Enter data here!'!$C$146:$CN$150,4,FALSE)=0,"",(HLOOKUP($A62,'Enter data here!'!$C$146:$CN$150,2,FALSE)))))</f>
        <v/>
      </c>
      <c r="CA62" s="53" t="str">
        <f>IF(ISERROR(HLOOKUP($A62,'Enter data here!'!$C$146:$CN$150,4,FALSE)),"",IF('Enter data here!'!$CP$147=0,"",IF(HLOOKUP($A62,'Enter data here!'!$C$146:$CN$150,4,FALSE)=0,"",(HLOOKUP($A62,'Enter data here!'!$C$146:$CN$150,4,FALSE)))))</f>
        <v/>
      </c>
      <c r="CB62" s="53" t="str">
        <f>IF(ISERROR(HLOOKUP($A62,'Enter data here!'!$C$151:$CN$155,4,FALSE)),"",IF('Enter data here!'!$CP$152=0,"",IF(HLOOKUP($A62,'Enter data here!'!$C$151:$CN$155,4,FALSE)=0,"",(HLOOKUP($A62,'Enter data here!'!$C$151:$CN$155,5,FALSE)))))</f>
        <v/>
      </c>
      <c r="CC62" s="53" t="str">
        <f>IF(ISERROR(HLOOKUP($A62,'Enter data here!'!$C$151:$CN$155,4,FALSE)),"",IF('Enter data here!'!$CP$152=0,"",IF(HLOOKUP($A62,'Enter data here!'!$C$151:$CN$155,4,FALSE)=0,"",(HLOOKUP($A62,'Enter data here!'!$C$151:$CN$155,2,FALSE)))))</f>
        <v/>
      </c>
      <c r="CD62" s="53" t="str">
        <f>IF(ISERROR(HLOOKUP($A62,'Enter data here!'!$C$151:$CN$155,4,FALSE)),"",IF('Enter data here!'!$CP$152=0,"",IF(HLOOKUP($A62,'Enter data here!'!$C$151:$CN$155,4,FALSE)=0,"",(HLOOKUP($A62,'Enter data here!'!$C$151:$CN$155,4,FALSE)))))</f>
        <v/>
      </c>
      <c r="CE62" s="53" t="str">
        <f>IF(ISERROR(HLOOKUP($A62,'Enter data here!'!$C$156:$CN$160,4,FALSE)),"",IF('Enter data here!'!$CP$157=0,"",IF(HLOOKUP($A62,'Enter data here!'!$C$156:$CN$160,4,FALSE)=0,"",(HLOOKUP($A62,'Enter data here!'!$C$156:$CN$160,5,FALSE)))))</f>
        <v/>
      </c>
      <c r="CF62" s="53" t="str">
        <f>IF(ISERROR(HLOOKUP($A62,'Enter data here!'!$C$156:$CN$160,4,FALSE)),"",IF('Enter data here!'!$CP$157=0,"",IF(HLOOKUP($A62,'Enter data here!'!$C$156:$CN$160,4,FALSE)=0,"",(HLOOKUP($A62,'Enter data here!'!$C$156:$CN$160,2,FALSE)))))</f>
        <v/>
      </c>
      <c r="CG62" s="53" t="str">
        <f>IF(ISERROR(HLOOKUP($A62,'Enter data here!'!$C$156:$CN$160,4,FALSE)),"",IF('Enter data here!'!$CP$157=0,"",IF(HLOOKUP($A62,'Enter data here!'!$C$156:$CN$160,4,FALSE)=0,"",(HLOOKUP($A62,'Enter data here!'!$C$156:$CN$160,4,FALSE)))))</f>
        <v/>
      </c>
      <c r="CH62" s="53" t="str">
        <f>IF(ISERROR(HLOOKUP($A62,'Enter data here!'!$C$161:$CN$165,4,FALSE)),"",IF('Enter data here!'!$CP$162=0,"",IF(HLOOKUP($A62,'Enter data here!'!$C$161:$CN$165,4,FALSE)=0,"",(HLOOKUP($A62,'Enter data here!'!$C$161:$CN$165,5,FALSE)))))</f>
        <v/>
      </c>
      <c r="CI62" s="53" t="str">
        <f>IF(ISERROR(HLOOKUP($A62,'Enter data here!'!$C$161:$CN$165,4,FALSE)),"",IF('Enter data here!'!$CP$162=0,"",IF(HLOOKUP($A62,'Enter data here!'!$C$161:$CN$165,4,FALSE)=0,"",(HLOOKUP($A62,'Enter data here!'!$C$161:$CN$165,2,FALSE)))))</f>
        <v/>
      </c>
      <c r="CJ62" s="53" t="str">
        <f>IF(ISERROR(HLOOKUP($A62,'Enter data here!'!$C$161:$CN$165,4,FALSE)),"",IF('Enter data here!'!$CP$162=0,"",IF(HLOOKUP($A62,'Enter data here!'!$C$161:$CN$165,4,FALSE)=0,"",(HLOOKUP($A62,'Enter data here!'!$C$161:$CN$165,4,FALSE)))))</f>
        <v/>
      </c>
      <c r="CK62" s="53" t="str">
        <f>IF(ISERROR(HLOOKUP($A62,'Enter data here!'!$C$166:$CN$170,4,FALSE)),"",IF('Enter data here!'!$CP$167=0,"",IF(HLOOKUP($A62,'Enter data here!'!$C$166:$CN$170,4,FALSE)=0,"",(HLOOKUP($A62,'Enter data here!'!$C$166:$CN$170,5,FALSE)))))</f>
        <v/>
      </c>
      <c r="CL62" s="53" t="str">
        <f>IF(ISERROR(HLOOKUP($A62,'Enter data here!'!$C$166:$CN$170,4,FALSE)),"",IF('Enter data here!'!$CP$167=0,"",IF(HLOOKUP($A62,'Enter data here!'!$C$166:$CN$170,4,FALSE)=0,"",(HLOOKUP($A62,'Enter data here!'!$C$166:$CN$170,2,FALSE)))))</f>
        <v/>
      </c>
      <c r="CM62" s="53" t="str">
        <f>IF(ISERROR(HLOOKUP($A62,'Enter data here!'!$C$166:$CN$170,4,FALSE)),"",IF('Enter data here!'!$CP$167=0,"",IF(HLOOKUP($A62,'Enter data here!'!$C$166:$CN$170,4,FALSE)=0,"",(HLOOKUP($A62,'Enter data here!'!$C$166:$CN$170,4,FALSE)))))</f>
        <v/>
      </c>
      <c r="CN62" s="53" t="str">
        <f>IF(ISERROR(HLOOKUP($A62,'Enter data here!'!$C$171:$CN$175,4,FALSE)),"",IF('Enter data here!'!$CP$172=0,"",IF(HLOOKUP($A62,'Enter data here!'!$C$171:$CN$175,4,FALSE)=0,"",(HLOOKUP($A62,'Enter data here!'!$C$171:$CN$175,5,FALSE)))))</f>
        <v/>
      </c>
      <c r="CO62" s="53" t="str">
        <f>IF(ISERROR(HLOOKUP($A62,'Enter data here!'!$C$171:$CN$175,4,FALSE)),"",IF('Enter data here!'!$CP$172=0,"",IF(HLOOKUP($A62,'Enter data here!'!$C$171:$CN$175,4,FALSE)=0,"",(HLOOKUP($A62,'Enter data here!'!$C$171:$CN$175,2,FALSE)))))</f>
        <v/>
      </c>
      <c r="CP62" s="53" t="str">
        <f>IF(ISERROR(HLOOKUP($A62,'Enter data here!'!$C$171:$CN$175,4,FALSE)),"",IF('Enter data here!'!$CP$172=0,"",IF(HLOOKUP($A62,'Enter data here!'!$C$171:$CN$175,4,FALSE)=0,"",(HLOOKUP($A62,'Enter data here!'!$C$171:$CN$175,4,FALSE)))))</f>
        <v/>
      </c>
      <c r="CQ62" s="53" t="str">
        <f>IF(ISERROR(HLOOKUP($A62,'Enter data here!'!$C$176:$CN$180,4,FALSE)),"",IF('Enter data here!'!$CP$177=0,"",IF(HLOOKUP($A62,'Enter data here!'!$C$176:$CN$180,4,FALSE)=0,"",(HLOOKUP($A62,'Enter data here!'!$C$176:$CN$180,5,FALSE)))))</f>
        <v/>
      </c>
      <c r="CR62" s="53" t="str">
        <f>IF(ISERROR(HLOOKUP($A62,'Enter data here!'!$C$176:$CN$180,4,FALSE)),"",IF('Enter data here!'!$CP$177=0,"",IF(HLOOKUP($A62,'Enter data here!'!$C$176:$CN$180,4,FALSE)=0,"",(HLOOKUP($A62,'Enter data here!'!$C$176:$CN$180,2,FALSE)))))</f>
        <v/>
      </c>
      <c r="CS62" s="53" t="str">
        <f>IF(ISERROR(HLOOKUP($A62,'Enter data here!'!$C$176:$CN$180,4,FALSE)),"",IF('Enter data here!'!$CP$177=0,"",IF(HLOOKUP($A62,'Enter data here!'!$C$176:$CN$180,4,FALSE)=0,"",(HLOOKUP($A62,'Enter data here!'!$C$176:$CN$180,4,FALSE)))))</f>
        <v/>
      </c>
      <c r="CT62" s="53" t="str">
        <f>IF(ISERROR(HLOOKUP($A62,'Enter data here!'!$C$181:$CN$185,4,FALSE)),"",IF('Enter data here!'!$CP$182=0,"",IF(HLOOKUP($A62,'Enter data here!'!$C$181:$CN$185,4,FALSE)=0,"",(HLOOKUP($A62,'Enter data here!'!$C$181:$CN$185,5,FALSE)))))</f>
        <v/>
      </c>
      <c r="CU62" s="53" t="str">
        <f>IF(ISERROR(HLOOKUP($A62,'Enter data here!'!$C$181:$CN$185,4,FALSE)),"",IF('Enter data here!'!$CP$182=0,"",IF(HLOOKUP($A62,'Enter data here!'!$C$181:$CN$185,4,FALSE)=0,"",(HLOOKUP($A62,'Enter data here!'!$C$181:$CN$185,2,FALSE)))))</f>
        <v/>
      </c>
      <c r="CV62" s="53" t="str">
        <f>IF(ISERROR(HLOOKUP($A62,'Enter data here!'!$C$181:$CN$185,4,FALSE)),"",IF('Enter data here!'!$CP$182=0,"",IF(HLOOKUP($A62,'Enter data here!'!$C$181:$CN$185,4,FALSE)=0,"",(HLOOKUP($A62,'Enter data here!'!$C$181:$CN$185,4,FALSE)))))</f>
        <v/>
      </c>
      <c r="CW62" s="53" t="str">
        <f>IF(ISERROR(HLOOKUP($A62,'Enter data here!'!$C$186:$CN$190,4,FALSE)),"",IF('Enter data here!'!$CP$187=0,"",IF(HLOOKUP($A62,'Enter data here!'!$C$186:$CN$190,4,FALSE)=0,"",(HLOOKUP($A62,'Enter data here!'!$C$186:$CN$190,5,FALSE)))))</f>
        <v/>
      </c>
      <c r="CX62" s="53" t="str">
        <f>IF(ISERROR(HLOOKUP($A62,'Enter data here!'!$C$186:$CN$190,4,FALSE)),"",IF('Enter data here!'!$CP$187=0,"",IF(HLOOKUP($A62,'Enter data here!'!$C$186:$CN$190,4,FALSE)=0,"",(HLOOKUP($A62,'Enter data here!'!$C$186:$CN$190,2,FALSE)))))</f>
        <v/>
      </c>
      <c r="CY62" s="53" t="str">
        <f>IF(ISERROR(HLOOKUP($A62,'Enter data here!'!$C$186:$CN$190,4,FALSE)),"",IF('Enter data here!'!$CP$187=0,"",IF(HLOOKUP($A62,'Enter data here!'!$C$186:$CN$190,4,FALSE)=0,"",(HLOOKUP($A62,'Enter data here!'!$C$186:$CN$190,4,FALSE)))))</f>
        <v/>
      </c>
      <c r="CZ62" s="53" t="str">
        <f>IF(ISERROR(HLOOKUP($A62,'Enter data here!'!$C$191:$CN$195,4,FALSE)),"",IF('Enter data here!'!$CP$192=0,"",IF(HLOOKUP($A62,'Enter data here!'!$C$191:$CN$195,4,FALSE)=0,"",(HLOOKUP($A62,'Enter data here!'!$C$191:$CN$195,5,FALSE)))))</f>
        <v/>
      </c>
      <c r="DA62" s="53" t="str">
        <f>IF(ISERROR(HLOOKUP($A62,'Enter data here!'!$C$191:$CN$195,4,FALSE)),"",IF('Enter data here!'!$CP$192=0,"",IF(HLOOKUP($A62,'Enter data here!'!$C$191:$CN$195,4,FALSE)=0,"",(HLOOKUP($A62,'Enter data here!'!$C$191:$CN$195,2,FALSE)))))</f>
        <v/>
      </c>
      <c r="DB62" s="53" t="str">
        <f>IF(ISERROR(HLOOKUP($A62,'Enter data here!'!$C$191:$CN$195,4,FALSE)),"",IF('Enter data here!'!$CP$192=0,"",IF(HLOOKUP($A62,'Enter data here!'!$C$191:$CN$195,4,FALSE)=0,"",(HLOOKUP($A62,'Enter data here!'!$C$191:$CN$195,4,FALSE)))))</f>
        <v/>
      </c>
      <c r="DC62" s="53" t="str">
        <f>IF(ISERROR(HLOOKUP($A62,'Enter data here!'!$C$196:$CN$200,4,FALSE)),"",IF('Enter data here!'!$CP$197=0,"",IF(HLOOKUP($A62,'Enter data here!'!$C$196:$CN$200,4,FALSE)=0,"",(HLOOKUP($A62,'Enter data here!'!$C$196:$CN$200,5,FALSE)))))</f>
        <v/>
      </c>
      <c r="DD62" s="53" t="str">
        <f>IF(ISERROR(HLOOKUP($A62,'Enter data here!'!$C$196:$CN$200,4,FALSE)),"",IF('Enter data here!'!$CP$197=0,"",IF(HLOOKUP($A62,'Enter data here!'!$C$196:$CN$200,4,FALSE)=0,"",(HLOOKUP($A62,'Enter data here!'!$C$196:$CN$200,2,FALSE)))))</f>
        <v/>
      </c>
      <c r="DE62" s="53" t="str">
        <f>IF(ISERROR(HLOOKUP($A62,'Enter data here!'!$C$196:$CN$200,4,FALSE)),"",IF('Enter data here!'!$CP$197=0,"",IF(HLOOKUP($A62,'Enter data here!'!$C$196:$CN$200,4,FALSE)=0,"",(HLOOKUP($A62,'Enter data here!'!$C$196:$CN$200,4,FALSE)))))</f>
        <v/>
      </c>
      <c r="DF62" s="53" t="str">
        <f>IF(ISERROR(HLOOKUP($A62,'Enter data here!'!$C$201:$CN$205,4,FALSE)),"",IF('Enter data here!'!$CP$202=0,"",IF(HLOOKUP($A62,'Enter data here!'!$C$201:$CN$205,4,FALSE)=0,"",(HLOOKUP($A62,'Enter data here!'!$C$201:$CN$205,5,FALSE)))))</f>
        <v/>
      </c>
      <c r="DG62" s="53" t="str">
        <f>IF(ISERROR(HLOOKUP($A62,'Enter data here!'!$C$201:$CN$205,4,FALSE)),"",IF('Enter data here!'!$CP$202=0,"",IF(HLOOKUP($A62,'Enter data here!'!$C$201:$CN$205,4,FALSE)=0,"",(HLOOKUP($A62,'Enter data here!'!$C$201:$CN$205,2,FALSE)))))</f>
        <v/>
      </c>
      <c r="DH62" s="53" t="str">
        <f>IF(ISERROR(HLOOKUP($A62,'Enter data here!'!$C$201:$CN$205,4,FALSE)),"",IF('Enter data here!'!$CP$202=0,"",IF(HLOOKUP($A62,'Enter data here!'!$C$201:$CN$205,4,FALSE)=0,"",(HLOOKUP($A62,'Enter data here!'!$C$201:$CN$205,4,FALSE)))))</f>
        <v/>
      </c>
      <c r="DI62" s="53" t="str">
        <f>IF(ISERROR(HLOOKUP($A62,'Enter data here!'!$C$206:$CN$210,4,FALSE)),"",IF('Enter data here!'!$CP$207=0,"",IF(HLOOKUP($A62,'Enter data here!'!$C$206:$CN$210,4,FALSE)=0,"",(HLOOKUP($A62,'Enter data here!'!$C$206:$CN$210,5,FALSE)))))</f>
        <v/>
      </c>
      <c r="DJ62" s="53" t="str">
        <f>IF(ISERROR(HLOOKUP($A62,'Enter data here!'!$C$206:$CN$210,4,FALSE)),"",IF('Enter data here!'!$CP$207=0,"",IF(HLOOKUP($A62,'Enter data here!'!$C$206:$CN$210,4,FALSE)=0,"",(HLOOKUP($A62,'Enter data here!'!$C$206:$CN$210,2,FALSE)))))</f>
        <v/>
      </c>
      <c r="DK62" s="53" t="str">
        <f>IF(ISERROR(HLOOKUP($A62,'Enter data here!'!$C$206:$CN$210,4,FALSE)),"",IF('Enter data here!'!$CP$207=0,"",IF(HLOOKUP($A62,'Enter data here!'!$C$206:$CN$210,4,FALSE)=0,"",(HLOOKUP($A62,'Enter data here!'!$C$206:$CN$210,4,FALSE)))))</f>
        <v/>
      </c>
      <c r="DL62" s="53" t="str">
        <f>IF(ISERROR(HLOOKUP($A62,'Enter data here!'!$C$211:$CN$215,4,FALSE)),"",IF('Enter data here!'!$CP$212=0,"",IF(HLOOKUP($A62,'Enter data here!'!$C$211:$CN$215,4,FALSE)=0,"",(HLOOKUP($A62,'Enter data here!'!$C$211:$CN$215,5,FALSE)))))</f>
        <v/>
      </c>
      <c r="DM62" s="53" t="str">
        <f>IF(ISERROR(HLOOKUP($A62,'Enter data here!'!$C$211:$CN$215,4,FALSE)),"",IF('Enter data here!'!$CP$212=0,"",IF(HLOOKUP($A62,'Enter data here!'!$C$211:$CN$215,4,FALSE)=0,"",(HLOOKUP($A62,'Enter data here!'!$C$211:$CN$215,2,FALSE)))))</f>
        <v/>
      </c>
      <c r="DN62" s="53" t="str">
        <f>IF(ISERROR(HLOOKUP($A62,'Enter data here!'!$C$211:$CN$215,4,FALSE)),"",IF('Enter data here!'!$CP$212=0,"",IF(HLOOKUP($A62,'Enter data here!'!$C$211:$CN$215,4,FALSE)=0,"",(HLOOKUP($A62,'Enter data here!'!$C$211:$CN$215,4,FALSE)))))</f>
        <v/>
      </c>
      <c r="DO62" s="53" t="str">
        <f>IF(ISERROR(HLOOKUP($A62,'Enter data here!'!$C$216:$CN$220,4,FALSE)),"",IF('Enter data here!'!$CP$217=0,"",IF(HLOOKUP($A62,'Enter data here!'!$C$216:$CN$220,4,FALSE)=0,"",(HLOOKUP($A62,'Enter data here!'!$C$216:$CN$220,5,FALSE)))))</f>
        <v/>
      </c>
      <c r="DP62" s="53" t="str">
        <f>IF(ISERROR(HLOOKUP($A62,'Enter data here!'!$C$216:$CN$220,4,FALSE)),"",IF('Enter data here!'!$CP$217=0,"",IF(HLOOKUP($A62,'Enter data here!'!$C$216:$CN$220,4,FALSE)=0,"",(HLOOKUP($A62,'Enter data here!'!$C$216:$CN$220,2,FALSE)))))</f>
        <v/>
      </c>
      <c r="DQ62" s="53" t="str">
        <f>IF(ISERROR(HLOOKUP($A62,'Enter data here!'!$C$216:$CN$220,4,FALSE)),"",IF('Enter data here!'!$CP$217=0,"",IF(HLOOKUP($A62,'Enter data here!'!$C$216:$CN$220,4,FALSE)=0,"",(HLOOKUP($A62,'Enter data here!'!$C$216:$CN$220,4,FALSE)))))</f>
        <v/>
      </c>
      <c r="DR62" s="53" t="str">
        <f>IF(ISERROR(HLOOKUP($A62,'Enter data here!'!$C$221:$CN$225,4,FALSE)),"",IF('Enter data here!'!$CP$222=0,"",IF(HLOOKUP($A62,'Enter data here!'!$C$221:$CN$225,4,FALSE)=0,"",(HLOOKUP($A62,'Enter data here!'!$C$221:$CN$225,5,FALSE)))))</f>
        <v/>
      </c>
      <c r="DS62" s="53" t="str">
        <f>IF(ISERROR(HLOOKUP($A62,'Enter data here!'!$C$221:$CN$225,4,FALSE)),"",IF('Enter data here!'!$CP$222=0,"",IF(HLOOKUP($A62,'Enter data here!'!$C$221:$CN$225,4,FALSE)=0,"",(HLOOKUP($A62,'Enter data here!'!$C$221:$CN$225,2,FALSE)))))</f>
        <v/>
      </c>
      <c r="DT62" s="53" t="str">
        <f>IF(ISERROR(HLOOKUP($A62,'Enter data here!'!$C$221:$CN$225,4,FALSE)),"",IF('Enter data here!'!$CP$222=0,"",IF(HLOOKUP($A62,'Enter data here!'!$C$221:$CN$225,4,FALSE)=0,"",(HLOOKUP($A62,'Enter data here!'!$C$221:$CN$225,4,FALSE)))))</f>
        <v/>
      </c>
    </row>
    <row r="63" spans="1:124">
      <c r="A63" s="13">
        <v>54</v>
      </c>
      <c r="B63" s="43" t="str">
        <f>IF(ISERROR(HLOOKUP($A63,'Enter data here!'!$C$21:$CN$25,4,FALSE)),"",IF('Enter data here!'!$CP$22=0,"",IF(HLOOKUP($A63,'Enter data here!'!$C$21:$CN$25,4,FALSE)=0,"",(HLOOKUP($A63,'Enter data here!'!$C$21:$CN$25,5,FALSE)))))</f>
        <v/>
      </c>
      <c r="C63" s="43" t="str">
        <f>IF(ISERROR(HLOOKUP($A63,'Enter data here!'!$C$21:$CN$25,4,FALSE)),"",IF('Enter data here!'!$CP$22=0,"",IF(HLOOKUP($A63,'Enter data here!'!$C$21:$CN$25,4,FALSE)=0,"",(HLOOKUP($A63,'Enter data here!'!$C$21:$CN$25,2,FALSE)))))</f>
        <v/>
      </c>
      <c r="D63" s="43" t="str">
        <f>IF(ISERROR(HLOOKUP($A63,'Enter data here!'!$C$21:$CN$25,4,FALSE)),"",IF('Enter data here!'!$CP$22=0,"",IF(HLOOKUP($A63,'Enter data here!'!$C$21:$CN$25,4,FALSE)=0,"",(HLOOKUP($A63,'Enter data here!'!$C$21:$CN$25,4,FALSE)))))</f>
        <v/>
      </c>
      <c r="E63" s="43" t="str">
        <f ca="1">IF(ISERROR(HLOOKUP($A63,'Enter data here!'!$C$26:$CN$30,4,FALSE)),"",IF('Enter data here!'!$CP$27=0,"",IF(HLOOKUP($A63,'Enter data here!'!$C$26:$CN$30,4,FALSE)=0,"",(HLOOKUP($A63,'Enter data here!'!$C$26:$CN$30,5,FALSE)))))</f>
        <v/>
      </c>
      <c r="F63" s="43" t="str">
        <f ca="1">IF(ISERROR(HLOOKUP($A63,'Enter data here!'!$C$26:$CN$30,4,FALSE)),"",IF('Enter data here!'!$CP$27=0,"",IF(HLOOKUP($A63,'Enter data here!'!$C$26:$CN$30,4,FALSE)=0,"",(HLOOKUP($A63,'Enter data here!'!$C$26:$CN$30,2,FALSE)))))</f>
        <v/>
      </c>
      <c r="G63" s="43" t="str">
        <f ca="1">IF(ISERROR(HLOOKUP($A63,'Enter data here!'!$C$26:$CN$30,4,FALSE)),"",IF('Enter data here!'!$CP$27=0,"",IF(HLOOKUP($A63,'Enter data here!'!$C$26:$CN$30,4,FALSE)=0,"",(HLOOKUP($A63,'Enter data here!'!$C$26:$CN$30,4,FALSE)))))</f>
        <v/>
      </c>
      <c r="H63" s="43" t="str">
        <f ca="1">IF(ISERROR(HLOOKUP($A63,'Enter data here!'!$C$31:$CN$35,4,FALSE)),"",IF('Enter data here!'!$CP$32=0,"",IF(HLOOKUP($A63,'Enter data here!'!$C$31:$CN$35,4,FALSE)=0,"",(HLOOKUP($A63,'Enter data here!'!$C$31:$CN$35,5,FALSE)))))</f>
        <v/>
      </c>
      <c r="I63" s="43" t="str">
        <f ca="1">IF(ISERROR(HLOOKUP($A63,'Enter data here!'!$C$31:$CN$35,4,FALSE)),"",IF('Enter data here!'!$CP$32=0,"",IF(HLOOKUP($A63,'Enter data here!'!$C$31:$CN$35,4,FALSE)=0,"",(HLOOKUP($A63,'Enter data here!'!$C$31:$CN$35,2,FALSE)))))</f>
        <v/>
      </c>
      <c r="J63" s="43" t="str">
        <f ca="1">IF(ISERROR(HLOOKUP($A63,'Enter data here!'!$C$31:$CN$35,4,FALSE)),"",IF('Enter data here!'!$CP$32=0,"",IF(HLOOKUP($A63,'Enter data here!'!$C$31:$CN$35,4,FALSE)=0,"",(HLOOKUP($A63,'Enter data here!'!$C$31:$CN$35,4,FALSE)))))</f>
        <v/>
      </c>
      <c r="K63" s="43" t="str">
        <f ca="1">IF(ISERROR(HLOOKUP($A63,'Enter data here!'!$C$36:$CN$40,4,FALSE)),"",IF('Enter data here!'!$CP$37=0,"",IF(HLOOKUP($A63,'Enter data here!'!$C$36:$CN$40,4,FALSE)=0,"",(HLOOKUP($A63,'Enter data here!'!$C$36:$CN$40,5,FALSE)))))</f>
        <v/>
      </c>
      <c r="L63" s="43" t="str">
        <f ca="1">IF(ISERROR(HLOOKUP($A63,'Enter data here!'!$C$36:$CN$40,4,FALSE)),"",IF('Enter data here!'!$CP$37=0,"",IF(HLOOKUP($A63,'Enter data here!'!$C$36:$CN$40,4,FALSE)=0,"",(HLOOKUP($A63,'Enter data here!'!$C$36:$CN$40,2,FALSE)))))</f>
        <v/>
      </c>
      <c r="M63" s="43" t="str">
        <f ca="1">IF(ISERROR(HLOOKUP($A63,'Enter data here!'!$C$36:$CN$40,4,FALSE)),"",IF('Enter data here!'!$CP$37=0,"",IF(HLOOKUP($A63,'Enter data here!'!$C$36:$CN$40,4,FALSE)=0,"",(HLOOKUP($A63,'Enter data here!'!$C$36:$CN$40,4,FALSE)))))</f>
        <v/>
      </c>
      <c r="N63" s="43" t="str">
        <f ca="1">IF(ISERROR(HLOOKUP($A63,'Enter data here!'!$C$41:$CN$45,4,FALSE)),"",IF('Enter data here!'!$CP$42=0,"",IF(HLOOKUP($A63,'Enter data here!'!$C$41:$CN$45,4,FALSE)=0,"",(HLOOKUP($A63,'Enter data here!'!$C$41:$CN$45,5,FALSE)))))</f>
        <v/>
      </c>
      <c r="O63" s="43" t="str">
        <f ca="1">IF(ISERROR(HLOOKUP($A63,'Enter data here!'!$C$41:$CN$45,4,FALSE)),"",IF('Enter data here!'!$CP$42=0,"",IF(HLOOKUP($A63,'Enter data here!'!$C$41:$CN$45,4,FALSE)=0,"",(HLOOKUP($A63,'Enter data here!'!$C$41:$CN$45,2,FALSE)))))</f>
        <v/>
      </c>
      <c r="P63" s="43" t="str">
        <f ca="1">IF(ISERROR(HLOOKUP($A63,'Enter data here!'!$C$41:$CN$45,4,FALSE)),"",IF('Enter data here!'!$CP$42=0,"",IF(HLOOKUP($A63,'Enter data here!'!$C$41:$CN$45,4,FALSE)=0,"",(HLOOKUP($A63,'Enter data here!'!$C$41:$CN$45,4,FALSE)))))</f>
        <v/>
      </c>
      <c r="Q63" s="43" t="str">
        <f ca="1">IF(ISERROR(HLOOKUP($A63,'Enter data here!'!$C$46:$CN$50,4,FALSE)),"",IF('Enter data here!'!$CP$47=0,"",IF(HLOOKUP($A63,'Enter data here!'!$C$46:$CN$50,4,FALSE)=0,"",(HLOOKUP($A63,'Enter data here!'!$C$46:$CN$50,5,FALSE)))))</f>
        <v/>
      </c>
      <c r="R63" s="43" t="str">
        <f ca="1">IF(ISERROR(HLOOKUP($A63,'Enter data here!'!$C$46:$CN$50,4,FALSE)),"",IF('Enter data here!'!$CP$47=0,"",IF(HLOOKUP($A63,'Enter data here!'!$C$46:$CN$50,4,FALSE)=0,"",(HLOOKUP($A63,'Enter data here!'!$C$46:$CN$50,2,FALSE)))))</f>
        <v/>
      </c>
      <c r="S63" s="43" t="str">
        <f ca="1">IF(ISERROR(HLOOKUP($A63,'Enter data here!'!$C$46:$CN$50,4,FALSE)),"",IF('Enter data here!'!$CP$47=0,"",IF(HLOOKUP($A63,'Enter data here!'!$C$46:$CN$50,4,FALSE)=0,"",(HLOOKUP($A63,'Enter data here!'!$C$46:$CN$50,4,FALSE)))))</f>
        <v/>
      </c>
      <c r="T63" s="43" t="str">
        <f ca="1">IF(ISERROR(HLOOKUP($A63,'Enter data here!'!$C$51:$CN$55,4,FALSE)),"",IF('Enter data here!'!$CP$52=0,"",IF(HLOOKUP($A63,'Enter data here!'!$C$51:$CN$55,4,FALSE)=0,"",(HLOOKUP($A63,'Enter data here!'!$C$51:$CN$55,5,FALSE)))))</f>
        <v/>
      </c>
      <c r="U63" s="43" t="str">
        <f ca="1">IF(ISERROR(HLOOKUP($A63,'Enter data here!'!$C$51:$CN$55,4,FALSE)),"",IF('Enter data here!'!$CP$52=0,"",IF(HLOOKUP($A63,'Enter data here!'!$C$51:$CN$55,4,FALSE)=0,"",(HLOOKUP($A63,'Enter data here!'!$C$51:$CN$55,2,FALSE)))))</f>
        <v/>
      </c>
      <c r="V63" s="43" t="str">
        <f ca="1">IF(ISERROR(HLOOKUP($A63,'Enter data here!'!$C$51:$CN$55,4,FALSE)),"",IF('Enter data here!'!$CP$52=0,"",IF(HLOOKUP($A63,'Enter data here!'!$C$51:$CN$55,4,FALSE)=0,"",(HLOOKUP($A63,'Enter data here!'!$C$51:$CN$55,4,FALSE)))))</f>
        <v/>
      </c>
      <c r="W63" s="43" t="str">
        <f ca="1">IF(ISERROR(HLOOKUP($A63,'Enter data here!'!$C$56:$CN$60,4,FALSE)),"",IF('Enter data here!'!$CP$57=0,"",IF(HLOOKUP($A63,'Enter data here!'!$C$56:$CN$60,4,FALSE)=0,"",(HLOOKUP($A63,'Enter data here!'!$C$56:$CN$60,5,FALSE)))))</f>
        <v/>
      </c>
      <c r="X63" s="43" t="str">
        <f ca="1">IF(ISERROR(HLOOKUP($A63,'Enter data here!'!$C$56:$CN$60,4,FALSE)),"",IF('Enter data here!'!$CP$57=0,"",IF(HLOOKUP($A63,'Enter data here!'!$C$56:$CN$60,4,FALSE)=0,"",(HLOOKUP($A63,'Enter data here!'!$C$56:$CN$60,2,FALSE)))))</f>
        <v/>
      </c>
      <c r="Y63" s="43" t="str">
        <f ca="1">IF(ISERROR(HLOOKUP($A63,'Enter data here!'!$C$56:$CN$60,4,FALSE)),"",IF('Enter data here!'!$CP$57=0,"",IF(HLOOKUP($A63,'Enter data here!'!$C$56:$CN$60,4,FALSE)=0,"",(HLOOKUP($A63,'Enter data here!'!$C$56:$CN$60,4,FALSE)))))</f>
        <v/>
      </c>
      <c r="Z63" s="43" t="str">
        <f>IF(ISERROR(HLOOKUP($A63,'Enter data here!'!$C$61:$CN$65,4,FALSE)),"",IF('Enter data here!'!$CP$62=0,"",IF(HLOOKUP($A63,'Enter data here!'!$C$61:$CN$65,4,FALSE)=0,"",(HLOOKUP($A63,'Enter data here!'!$C$61:$CN$65,5,FALSE)))))</f>
        <v/>
      </c>
      <c r="AA63" s="43" t="str">
        <f>IF(ISERROR(HLOOKUP($A63,'Enter data here!'!$C$61:$CN$65,4,FALSE)),"",IF('Enter data here!'!$CP$62=0,"",IF(HLOOKUP($A63,'Enter data here!'!$C$61:$CN$65,4,FALSE)=0,"",(HLOOKUP($A63,'Enter data here!'!$C$61:$CN$65,2,FALSE)))))</f>
        <v/>
      </c>
      <c r="AB63" s="43" t="str">
        <f>IF(ISERROR(HLOOKUP($A63,'Enter data here!'!$C$61:$CN$65,4,FALSE)),"",IF('Enter data here!'!$CP$62=0,"",IF(HLOOKUP($A63,'Enter data here!'!$C$61:$CN$65,4,FALSE)=0,"",(HLOOKUP($A63,'Enter data here!'!$C$61:$CN$65,4,FALSE)))))</f>
        <v/>
      </c>
      <c r="AC63" s="43" t="str">
        <f>IF(ISERROR(HLOOKUP($A63,'Enter data here!'!$C$66:$CN$70,4,FALSE)),"",IF('Enter data here!'!$CP$67=0,"",IF(HLOOKUP($A63,'Enter data here!'!$C$66:$CN$70,4,FALSE)=0,"",(HLOOKUP($A63,'Enter data here!'!$C$66:$CN$70,5,FALSE)))))</f>
        <v/>
      </c>
      <c r="AD63" s="43" t="str">
        <f>IF(ISERROR(HLOOKUP($A63,'Enter data here!'!$C$66:$CN$70,4,FALSE)),"",IF('Enter data here!'!$CP$67=0,"",IF(HLOOKUP($A63,'Enter data here!'!$C$66:$CN$70,4,FALSE)=0,"",(HLOOKUP($A63,'Enter data here!'!$C$66:$CN$70,2,FALSE)))))</f>
        <v/>
      </c>
      <c r="AE63" s="43" t="str">
        <f>IF(ISERROR(HLOOKUP($A63,'Enter data here!'!$C$66:$CN$70,4,FALSE)),"",IF('Enter data here!'!$CP$67=0,"",IF(HLOOKUP($A63,'Enter data here!'!$C$66:$CN$70,4,FALSE)=0,"",(HLOOKUP($A63,'Enter data here!'!$C$66:$CN$70,4,FALSE)))))</f>
        <v/>
      </c>
      <c r="AF63" s="43" t="str">
        <f>IF(ISERROR(HLOOKUP($A63,'Enter data here!'!$C$71:$CN$75,4,FALSE)),"",IF('Enter data here!'!$CP$72=0,"",IF(HLOOKUP($A63,'Enter data here!'!$C$71:$CN$75,4,FALSE)=0,"",(HLOOKUP($A63,'Enter data here!'!$C$71:$CN$75,5,FALSE)))))</f>
        <v/>
      </c>
      <c r="AG63" s="43" t="str">
        <f>IF(ISERROR(HLOOKUP($A63,'Enter data here!'!$C$71:$CN$75,4,FALSE)),"",IF('Enter data here!'!$CP$72=0,"",IF(HLOOKUP($A63,'Enter data here!'!$C$71:$CN$75,4,FALSE)=0,"",(HLOOKUP($A63,'Enter data here!'!$C$71:$CN$75,2,FALSE)))))</f>
        <v/>
      </c>
      <c r="AH63" s="43" t="str">
        <f>IF(ISERROR(HLOOKUP($A63,'Enter data here!'!$C$71:$CN$75,4,FALSE)),"",IF('Enter data here!'!$CP$72=0,"",IF(HLOOKUP($A63,'Enter data here!'!$C$71:$CN$75,4,FALSE)=0,"",(HLOOKUP($A63,'Enter data here!'!$C$71:$CN$75,4,FALSE)))))</f>
        <v/>
      </c>
      <c r="AI63" s="43" t="str">
        <f>IF(ISERROR(HLOOKUP($A63,'Enter data here!'!$C$76:$CN$80,4,FALSE)),"",IF('Enter data here!'!$CP$77=0,"",IF(HLOOKUP($A63,'Enter data here!'!$C$76:$CN$80,4,FALSE)=0,"",(HLOOKUP($A63,'Enter data here!'!$C$76:$CN$80,5,FALSE)))))</f>
        <v/>
      </c>
      <c r="AJ63" s="43" t="str">
        <f>IF(ISERROR(HLOOKUP($A63,'Enter data here!'!$C$76:$CN$80,4,FALSE)),"",IF('Enter data here!'!$CP$77=0,"",IF(HLOOKUP($A63,'Enter data here!'!$C$76:$CN$80,4,FALSE)=0,"",(HLOOKUP($A63,'Enter data here!'!$C$76:$CN$80,2,FALSE)))))</f>
        <v/>
      </c>
      <c r="AK63" s="43" t="str">
        <f>IF(ISERROR(HLOOKUP($A63,'Enter data here!'!$C$76:$CN$80,4,FALSE)),"",IF('Enter data here!'!$CP$77=0,"",IF(HLOOKUP($A63,'Enter data here!'!$C$76:$CN$80,4,FALSE)=0,"",(HLOOKUP($A63,'Enter data here!'!$C$76:$CN$80,4,FALSE)))))</f>
        <v/>
      </c>
      <c r="AL63" s="43" t="str">
        <f>IF(ISERROR(HLOOKUP($A63,'Enter data here!'!$C$81:$CN$85,4,FALSE)),"",IF('Enter data here!'!$CP$82=0,"",IF(HLOOKUP($A63,'Enter data here!'!$C$81:$CN$85,4,FALSE)=0,"",(HLOOKUP($A63,'Enter data here!'!$C$81:$CN$85,5,FALSE)))))</f>
        <v/>
      </c>
      <c r="AM63" s="43" t="str">
        <f>IF(ISERROR(HLOOKUP($A63,'Enter data here!'!$C$81:$CN$85,4,FALSE)),"",IF('Enter data here!'!$CP$82=0,"",IF(HLOOKUP($A63,'Enter data here!'!$C$81:$CN$85,4,FALSE)=0,"",(HLOOKUP($A63,'Enter data here!'!$C$81:$CN$85,2,FALSE)))))</f>
        <v/>
      </c>
      <c r="AN63" s="43" t="str">
        <f>IF(ISERROR(HLOOKUP($A63,'Enter data here!'!$C$81:$CN$85,4,FALSE)),"",IF('Enter data here!'!$CP$82=0,"",IF(HLOOKUP($A63,'Enter data here!'!$C$81:$CN$85,4,FALSE)=0,"",(HLOOKUP($A63,'Enter data here!'!$C$81:$CN$85,4,FALSE)))))</f>
        <v/>
      </c>
      <c r="AO63" s="43" t="str">
        <f>IF(ISERROR(HLOOKUP($A63,'Enter data here!'!$C$86:$CN$90,4,FALSE)),"",IF('Enter data here!'!$CP$87=0,"",IF(HLOOKUP($A63,'Enter data here!'!$C$86:$CN$90,4,FALSE)=0,"",(HLOOKUP($A63,'Enter data here!'!$C$86:$CN$90,5,FALSE)))))</f>
        <v/>
      </c>
      <c r="AP63" s="43" t="str">
        <f>IF(ISERROR(HLOOKUP($A63,'Enter data here!'!$C$86:$CN$90,4,FALSE)),"",IF('Enter data here!'!$CP$87=0,"",IF(HLOOKUP($A63,'Enter data here!'!$C$86:$CN$90,4,FALSE)=0,"",(HLOOKUP($A63,'Enter data here!'!$C$86:$CN$90,2,FALSE)))))</f>
        <v/>
      </c>
      <c r="AQ63" s="43" t="str">
        <f>IF(ISERROR(HLOOKUP($A63,'Enter data here!'!$C$86:$CN$90,4,FALSE)),"",IF('Enter data here!'!$CP$87=0,"",IF(HLOOKUP($A63,'Enter data here!'!$C$86:$CN$90,4,FALSE)=0,"",(HLOOKUP($A63,'Enter data here!'!$C$86:$CN$90,4,FALSE)))))</f>
        <v/>
      </c>
      <c r="AR63" s="43" t="str">
        <f>IF(ISERROR(HLOOKUP($A63,'Enter data here!'!$C$91:$CN$95,4,FALSE)),"",IF('Enter data here!'!$CP$92=0,"",IF(HLOOKUP($A63,'Enter data here!'!$C$91:$CN$95,4,FALSE)=0,"",(HLOOKUP($A63,'Enter data here!'!$C$91:$CN$95,5,FALSE)))))</f>
        <v/>
      </c>
      <c r="AS63" s="43" t="str">
        <f>IF(ISERROR(HLOOKUP($A63,'Enter data here!'!$C$91:$CN$95,4,FALSE)),"",IF('Enter data here!'!$CP$92=0,"",IF(HLOOKUP($A63,'Enter data here!'!$C$91:$CN$95,4,FALSE)=0,"",(HLOOKUP($A63,'Enter data here!'!$C$91:$CN$95,2,FALSE)))))</f>
        <v/>
      </c>
      <c r="AT63" s="43" t="str">
        <f>IF(ISERROR(HLOOKUP($A63,'Enter data here!'!$C$91:$CN$95,4,FALSE)),"",IF('Enter data here!'!$CP$92=0,"",IF(HLOOKUP($A63,'Enter data here!'!$C$91:$CN$95,4,FALSE)=0,"",(HLOOKUP($A63,'Enter data here!'!$C$91:$CN$95,4,FALSE)))))</f>
        <v/>
      </c>
      <c r="AU63" s="43" t="str">
        <f>IF(ISERROR(HLOOKUP($A63,'Enter data here!'!$C$96:$CN$100,4,FALSE)),"",IF('Enter data here!'!$CP$97=0,"",IF(HLOOKUP($A63,'Enter data here!'!$C$96:$CN$100,4,FALSE)=0,"",(HLOOKUP($A63,'Enter data here!'!$C$96:$CN$100,5,FALSE)))))</f>
        <v/>
      </c>
      <c r="AV63" s="43" t="str">
        <f>IF(ISERROR(HLOOKUP($A63,'Enter data here!'!$C$96:$CN$100,4,FALSE)),"",IF('Enter data here!'!$CP$97=0,"",IF(HLOOKUP($A63,'Enter data here!'!$C$96:$CN$100,4,FALSE)=0,"",(HLOOKUP($A63,'Enter data here!'!$C$96:$CN$100,2,FALSE)))))</f>
        <v/>
      </c>
      <c r="AW63" s="43" t="str">
        <f>IF(ISERROR(HLOOKUP($A63,'Enter data here!'!$C$96:$CN$100,4,FALSE)),"",IF('Enter data here!'!$CP$97=0,"",IF(HLOOKUP($A63,'Enter data here!'!$C$96:$CN$100,4,FALSE)=0,"",(HLOOKUP($A63,'Enter data here!'!$C$96:$CN$100,4,FALSE)))))</f>
        <v/>
      </c>
      <c r="AX63" s="43" t="str">
        <f>IF(ISERROR(HLOOKUP($A63,'Enter data here!'!$C$101:$CN$105,4,FALSE)),"",IF('Enter data here!'!$CP$102=0,"",IF(HLOOKUP($A63,'Enter data here!'!$C$101:$CN$105,4,FALSE)=0,"",(HLOOKUP($A63,'Enter data here!'!$C$101:$CN$105,5,FALSE)))))</f>
        <v/>
      </c>
      <c r="AY63" s="43" t="str">
        <f>IF(ISERROR(HLOOKUP($A63,'Enter data here!'!$C$101:$CN$105,4,FALSE)),"",IF('Enter data here!'!$CP$102=0,"",IF(HLOOKUP($A63,'Enter data here!'!$C$101:$CN$105,4,FALSE)=0,"",(HLOOKUP($A63,'Enter data here!'!$C$101:$CN$105,2,FALSE)))))</f>
        <v/>
      </c>
      <c r="AZ63" s="43" t="str">
        <f>IF(ISERROR(HLOOKUP($A63,'Enter data here!'!$C$101:$CN$105,4,FALSE)),"",IF('Enter data here!'!$CP$102=0,"",IF(HLOOKUP($A63,'Enter data here!'!$C$101:$CN$105,4,FALSE)=0,"",(HLOOKUP($A63,'Enter data here!'!$C$101:$CN$105,4,FALSE)))))</f>
        <v/>
      </c>
      <c r="BA63" s="43" t="str">
        <f>IF(ISERROR(HLOOKUP($A63,'Enter data here!'!$C$106:$CN$110,4,FALSE)),"",IF('Enter data here!'!$CP$107=0,"",IF(HLOOKUP($A63,'Enter data here!'!$C$106:$CN$110,4,FALSE)=0,"",(HLOOKUP($A63,'Enter data here!'!$C$106:$CN$110,5,FALSE)))))</f>
        <v/>
      </c>
      <c r="BB63" s="43" t="str">
        <f>IF(ISERROR(HLOOKUP($A63,'Enter data here!'!$C$106:$CN$110,4,FALSE)),"",IF('Enter data here!'!$CP$107=0,"",IF(HLOOKUP($A63,'Enter data here!'!$C$106:$CN$110,4,FALSE)=0,"",(HLOOKUP($A63,'Enter data here!'!$C$106:$CN$110,2,FALSE)))))</f>
        <v/>
      </c>
      <c r="BC63" s="43" t="str">
        <f>IF(ISERROR(HLOOKUP($A63,'Enter data here!'!$C$106:$CN$110,4,FALSE)),"",IF('Enter data here!'!$CP$107=0,"",IF(HLOOKUP($A63,'Enter data here!'!$C$106:$CN$110,4,FALSE)=0,"",(HLOOKUP($A63,'Enter data here!'!$C$106:$CN$110,4,FALSE)))))</f>
        <v/>
      </c>
      <c r="BD63" s="43" t="str">
        <f>IF(ISERROR(HLOOKUP($A63,'Enter data here!'!$C$111:$CN$115,4,FALSE)),"",IF('Enter data here!'!$CP$112=0,"",IF(HLOOKUP($A63,'Enter data here!'!$C$111:$CN$115,4,FALSE)=0,"",(HLOOKUP($A63,'Enter data here!'!$C$111:$CN$115,5,FALSE)))))</f>
        <v/>
      </c>
      <c r="BE63" s="43" t="str">
        <f>IF(ISERROR(HLOOKUP($A63,'Enter data here!'!$C$111:$CN$115,4,FALSE)),"",IF('Enter data here!'!$CP$112=0,"",IF(HLOOKUP($A63,'Enter data here!'!$C$111:$CN$115,4,FALSE)=0,"",(HLOOKUP($A63,'Enter data here!'!$C$111:$CN$115,2,FALSE)))))</f>
        <v/>
      </c>
      <c r="BF63" s="43" t="str">
        <f>IF(ISERROR(HLOOKUP($A63,'Enter data here!'!$C$111:$CN$115,4,FALSE)),"",IF('Enter data here!'!$CP$112=0,"",IF(HLOOKUP($A63,'Enter data here!'!$C$111:$CN$115,4,FALSE)=0,"",(HLOOKUP($A63,'Enter data here!'!$C$111:$CN$115,4,FALSE)))))</f>
        <v/>
      </c>
      <c r="BG63" s="43" t="str">
        <f>IF(ISERROR(HLOOKUP($A63,'Enter data here!'!$C$116:$CN$120,4,FALSE)),"",IF('Enter data here!'!$CP$117=0,"",IF(HLOOKUP($A63,'Enter data here!'!$C$116:$CN$120,4,FALSE)=0,"",(HLOOKUP($A63,'Enter data here!'!$C$116:$CN$120,5,FALSE)))))</f>
        <v/>
      </c>
      <c r="BH63" s="53" t="str">
        <f>IF(ISERROR(HLOOKUP($A63,'Enter data here!'!$C$116:$CN$120,4,FALSE)),"",IF('Enter data here!'!$CP$117=0,"",IF(HLOOKUP($A63,'Enter data here!'!$C$116:$CN$120,4,FALSE)=0,"",(HLOOKUP($A63,'Enter data here!'!$C$116:$CN$120,2,FALSE)))))</f>
        <v/>
      </c>
      <c r="BI63" s="53" t="str">
        <f>IF(ISERROR(HLOOKUP($A63,'Enter data here!'!$C$116:$CN$120,4,FALSE)),"",IF('Enter data here!'!$CP$117=0,"",IF(HLOOKUP($A63,'Enter data here!'!$C$116:$CN$120,4,FALSE)=0,"",(HLOOKUP($A63,'Enter data here!'!$C$116:$CN$120,4,FALSE)))))</f>
        <v/>
      </c>
      <c r="BJ63" s="53" t="str">
        <f>IF(ISERROR(HLOOKUP($A63,'Enter data here!'!$C$121:$CN$125,4,FALSE)),"",IF('Enter data here!'!$CP$122=0,"",IF(HLOOKUP($A63,'Enter data here!'!$C$121:$CN$125,4,FALSE)=0,"",(HLOOKUP($A63,'Enter data here!'!$C$121:$CN$125,5,FALSE)))))</f>
        <v/>
      </c>
      <c r="BK63" s="53" t="str">
        <f>IF(ISERROR(HLOOKUP($A63,'Enter data here!'!$C$121:$CN$125,4,FALSE)),"",IF('Enter data here!'!$CP$122=0,"",IF(HLOOKUP($A63,'Enter data here!'!$C$121:$CN$125,4,FALSE)=0,"",(HLOOKUP($A63,'Enter data here!'!$C$121:$CN$125,2,FALSE)))))</f>
        <v/>
      </c>
      <c r="BL63" s="53" t="str">
        <f>IF(ISERROR(HLOOKUP($A63,'Enter data here!'!$C$121:$CN$125,4,FALSE)),"",IF('Enter data here!'!$CP$122=0,"",IF(HLOOKUP($A63,'Enter data here!'!$C$121:$CN$125,4,FALSE)=0,"",(HLOOKUP($A63,'Enter data here!'!$C$121:$CN$125,4,FALSE)))))</f>
        <v/>
      </c>
      <c r="BM63" s="53" t="str">
        <f>IF(ISERROR(HLOOKUP($A63,'Enter data here!'!$C$126:$CN$130,4,FALSE)),"",IF('Enter data here!'!$CP$127=0,"",IF(HLOOKUP($A63,'Enter data here!'!$C$126:$CN$130,4,FALSE)=0,"",(HLOOKUP($A63,'Enter data here!'!$C$126:$CN$130,5,FALSE)))))</f>
        <v/>
      </c>
      <c r="BN63" s="53" t="str">
        <f>IF(ISERROR(HLOOKUP($A63,'Enter data here!'!$C$126:$CN$130,4,FALSE)),"",IF('Enter data here!'!$CP$127=0,"",IF(HLOOKUP($A63,'Enter data here!'!$C$126:$CN$130,4,FALSE)=0,"",(HLOOKUP($A63,'Enter data here!'!$C$126:$CN$130,2,FALSE)))))</f>
        <v/>
      </c>
      <c r="BO63" s="53" t="str">
        <f>IF(ISERROR(HLOOKUP($A63,'Enter data here!'!$C$126:$CN$130,4,FALSE)),"",IF('Enter data here!'!$CP$127=0,"",IF(HLOOKUP($A63,'Enter data here!'!$C$126:$CN$130,4,FALSE)=0,"",(HLOOKUP($A63,'Enter data here!'!$C$126:$CN$130,4,FALSE)))))</f>
        <v/>
      </c>
      <c r="BP63" s="53" t="str">
        <f>IF(ISERROR(HLOOKUP($A63,'Enter data here!'!$C$131:$CN$135,4,FALSE)),"",IF('Enter data here!'!$CP$132=0,"",IF(HLOOKUP($A63,'Enter data here!'!$C$131:$CN$135,4,FALSE)=0,"",(HLOOKUP($A63,'Enter data here!'!$C$131:$CN$135,5,FALSE)))))</f>
        <v/>
      </c>
      <c r="BQ63" s="53" t="str">
        <f>IF(ISERROR(HLOOKUP($A63,'Enter data here!'!$C$131:$CN$135,4,FALSE)),"",IF('Enter data here!'!$CP$132=0,"",IF(HLOOKUP($A63,'Enter data here!'!$C$131:$CN$135,4,FALSE)=0,"",(HLOOKUP($A63,'Enter data here!'!$C$131:$CN$135,2,FALSE)))))</f>
        <v/>
      </c>
      <c r="BR63" s="53" t="str">
        <f>IF(ISERROR(HLOOKUP($A63,'Enter data here!'!$C$131:$CN$135,4,FALSE)),"",IF('Enter data here!'!$CP$132=0,"",IF(HLOOKUP($A63,'Enter data here!'!$C$131:$CN$135,4,FALSE)=0,"",(HLOOKUP($A63,'Enter data here!'!$C$131:$CN$135,4,FALSE)))))</f>
        <v/>
      </c>
      <c r="BS63" s="53" t="str">
        <f>IF(ISERROR(HLOOKUP($A63,'Enter data here!'!$C$136:$CN$140,4,FALSE)),"",IF('Enter data here!'!$CP$137=0,"",IF(HLOOKUP($A63,'Enter data here!'!$C$136:$CN$140,4,FALSE)=0,"",(HLOOKUP($A63,'Enter data here!'!$C$136:$CN$140,5,FALSE)))))</f>
        <v/>
      </c>
      <c r="BT63" s="53" t="str">
        <f>IF(ISERROR(HLOOKUP($A63,'Enter data here!'!$C$136:$CN$140,4,FALSE)),"",IF('Enter data here!'!$CP$137=0,"",IF(HLOOKUP($A63,'Enter data here!'!$C$136:$CN$140,4,FALSE)=0,"",(HLOOKUP($A63,'Enter data here!'!$C$136:$CN$140,2,FALSE)))))</f>
        <v/>
      </c>
      <c r="BU63" s="53" t="str">
        <f>IF(ISERROR(HLOOKUP($A63,'Enter data here!'!$C$136:$CN$140,4,FALSE)),"",IF('Enter data here!'!$CP$137=0,"",IF(HLOOKUP($A63,'Enter data here!'!$C$136:$CN$140,4,FALSE)=0,"",(HLOOKUP($A63,'Enter data here!'!$C$136:$CN$140,4,FALSE)))))</f>
        <v/>
      </c>
      <c r="BV63" s="53" t="str">
        <f>IF(ISERROR(HLOOKUP($A63,'Enter data here!'!$C$141:$CN$145,4,FALSE)),"",IF('Enter data here!'!$CP$142=0,"",IF(HLOOKUP($A63,'Enter data here!'!$C$141:$CN$145,4,FALSE)=0,"",(HLOOKUP($A63,'Enter data here!'!$C$141:$CN$145,5,FALSE)))))</f>
        <v/>
      </c>
      <c r="BW63" s="53" t="str">
        <f>IF(ISERROR(HLOOKUP($A63,'Enter data here!'!$C$141:$CN$145,4,FALSE)),"",IF('Enter data here!'!$CP$142=0,"",IF(HLOOKUP($A63,'Enter data here!'!$C$141:$CN$145,4,FALSE)=0,"",(HLOOKUP($A63,'Enter data here!'!$C$141:$CN$145,2,FALSE)))))</f>
        <v/>
      </c>
      <c r="BX63" s="53" t="str">
        <f>IF(ISERROR(HLOOKUP($A63,'Enter data here!'!$C$141:$CN$145,4,FALSE)),"",IF('Enter data here!'!$CP$142=0,"",IF(HLOOKUP($A63,'Enter data here!'!$C$141:$CN$145,4,FALSE)=0,"",(HLOOKUP($A63,'Enter data here!'!$C$141:$CN$145,4,FALSE)))))</f>
        <v/>
      </c>
      <c r="BY63" s="53" t="str">
        <f>IF(ISERROR(HLOOKUP($A63,'Enter data here!'!$C$146:$CN$150,4,FALSE)),"",IF('Enter data here!'!$CP$147=0,"",IF(HLOOKUP($A63,'Enter data here!'!$C$146:$CN$150,4,FALSE)=0,"",(HLOOKUP($A63,'Enter data here!'!$C$146:$CN$150,5,FALSE)))))</f>
        <v/>
      </c>
      <c r="BZ63" s="53" t="str">
        <f>IF(ISERROR(HLOOKUP($A63,'Enter data here!'!$C$146:$CN$150,4,FALSE)),"",IF('Enter data here!'!$CP$147=0,"",IF(HLOOKUP($A63,'Enter data here!'!$C$146:$CN$150,4,FALSE)=0,"",(HLOOKUP($A63,'Enter data here!'!$C$146:$CN$150,2,FALSE)))))</f>
        <v/>
      </c>
      <c r="CA63" s="53" t="str">
        <f>IF(ISERROR(HLOOKUP($A63,'Enter data here!'!$C$146:$CN$150,4,FALSE)),"",IF('Enter data here!'!$CP$147=0,"",IF(HLOOKUP($A63,'Enter data here!'!$C$146:$CN$150,4,FALSE)=0,"",(HLOOKUP($A63,'Enter data here!'!$C$146:$CN$150,4,FALSE)))))</f>
        <v/>
      </c>
      <c r="CB63" s="53" t="str">
        <f>IF(ISERROR(HLOOKUP($A63,'Enter data here!'!$C$151:$CN$155,4,FALSE)),"",IF('Enter data here!'!$CP$152=0,"",IF(HLOOKUP($A63,'Enter data here!'!$C$151:$CN$155,4,FALSE)=0,"",(HLOOKUP($A63,'Enter data here!'!$C$151:$CN$155,5,FALSE)))))</f>
        <v/>
      </c>
      <c r="CC63" s="53" t="str">
        <f>IF(ISERROR(HLOOKUP($A63,'Enter data here!'!$C$151:$CN$155,4,FALSE)),"",IF('Enter data here!'!$CP$152=0,"",IF(HLOOKUP($A63,'Enter data here!'!$C$151:$CN$155,4,FALSE)=0,"",(HLOOKUP($A63,'Enter data here!'!$C$151:$CN$155,2,FALSE)))))</f>
        <v/>
      </c>
      <c r="CD63" s="53" t="str">
        <f>IF(ISERROR(HLOOKUP($A63,'Enter data here!'!$C$151:$CN$155,4,FALSE)),"",IF('Enter data here!'!$CP$152=0,"",IF(HLOOKUP($A63,'Enter data here!'!$C$151:$CN$155,4,FALSE)=0,"",(HLOOKUP($A63,'Enter data here!'!$C$151:$CN$155,4,FALSE)))))</f>
        <v/>
      </c>
      <c r="CE63" s="53" t="str">
        <f>IF(ISERROR(HLOOKUP($A63,'Enter data here!'!$C$156:$CN$160,4,FALSE)),"",IF('Enter data here!'!$CP$157=0,"",IF(HLOOKUP($A63,'Enter data here!'!$C$156:$CN$160,4,FALSE)=0,"",(HLOOKUP($A63,'Enter data here!'!$C$156:$CN$160,5,FALSE)))))</f>
        <v/>
      </c>
      <c r="CF63" s="53" t="str">
        <f>IF(ISERROR(HLOOKUP($A63,'Enter data here!'!$C$156:$CN$160,4,FALSE)),"",IF('Enter data here!'!$CP$157=0,"",IF(HLOOKUP($A63,'Enter data here!'!$C$156:$CN$160,4,FALSE)=0,"",(HLOOKUP($A63,'Enter data here!'!$C$156:$CN$160,2,FALSE)))))</f>
        <v/>
      </c>
      <c r="CG63" s="53" t="str">
        <f>IF(ISERROR(HLOOKUP($A63,'Enter data here!'!$C$156:$CN$160,4,FALSE)),"",IF('Enter data here!'!$CP$157=0,"",IF(HLOOKUP($A63,'Enter data here!'!$C$156:$CN$160,4,FALSE)=0,"",(HLOOKUP($A63,'Enter data here!'!$C$156:$CN$160,4,FALSE)))))</f>
        <v/>
      </c>
      <c r="CH63" s="53" t="str">
        <f>IF(ISERROR(HLOOKUP($A63,'Enter data here!'!$C$161:$CN$165,4,FALSE)),"",IF('Enter data here!'!$CP$162=0,"",IF(HLOOKUP($A63,'Enter data here!'!$C$161:$CN$165,4,FALSE)=0,"",(HLOOKUP($A63,'Enter data here!'!$C$161:$CN$165,5,FALSE)))))</f>
        <v/>
      </c>
      <c r="CI63" s="53" t="str">
        <f>IF(ISERROR(HLOOKUP($A63,'Enter data here!'!$C$161:$CN$165,4,FALSE)),"",IF('Enter data here!'!$CP$162=0,"",IF(HLOOKUP($A63,'Enter data here!'!$C$161:$CN$165,4,FALSE)=0,"",(HLOOKUP($A63,'Enter data here!'!$C$161:$CN$165,2,FALSE)))))</f>
        <v/>
      </c>
      <c r="CJ63" s="53" t="str">
        <f>IF(ISERROR(HLOOKUP($A63,'Enter data here!'!$C$161:$CN$165,4,FALSE)),"",IF('Enter data here!'!$CP$162=0,"",IF(HLOOKUP($A63,'Enter data here!'!$C$161:$CN$165,4,FALSE)=0,"",(HLOOKUP($A63,'Enter data here!'!$C$161:$CN$165,4,FALSE)))))</f>
        <v/>
      </c>
      <c r="CK63" s="53" t="str">
        <f>IF(ISERROR(HLOOKUP($A63,'Enter data here!'!$C$166:$CN$170,4,FALSE)),"",IF('Enter data here!'!$CP$167=0,"",IF(HLOOKUP($A63,'Enter data here!'!$C$166:$CN$170,4,FALSE)=0,"",(HLOOKUP($A63,'Enter data here!'!$C$166:$CN$170,5,FALSE)))))</f>
        <v/>
      </c>
      <c r="CL63" s="53" t="str">
        <f>IF(ISERROR(HLOOKUP($A63,'Enter data here!'!$C$166:$CN$170,4,FALSE)),"",IF('Enter data here!'!$CP$167=0,"",IF(HLOOKUP($A63,'Enter data here!'!$C$166:$CN$170,4,FALSE)=0,"",(HLOOKUP($A63,'Enter data here!'!$C$166:$CN$170,2,FALSE)))))</f>
        <v/>
      </c>
      <c r="CM63" s="53" t="str">
        <f>IF(ISERROR(HLOOKUP($A63,'Enter data here!'!$C$166:$CN$170,4,FALSE)),"",IF('Enter data here!'!$CP$167=0,"",IF(HLOOKUP($A63,'Enter data here!'!$C$166:$CN$170,4,FALSE)=0,"",(HLOOKUP($A63,'Enter data here!'!$C$166:$CN$170,4,FALSE)))))</f>
        <v/>
      </c>
      <c r="CN63" s="53" t="str">
        <f>IF(ISERROR(HLOOKUP($A63,'Enter data here!'!$C$171:$CN$175,4,FALSE)),"",IF('Enter data here!'!$CP$172=0,"",IF(HLOOKUP($A63,'Enter data here!'!$C$171:$CN$175,4,FALSE)=0,"",(HLOOKUP($A63,'Enter data here!'!$C$171:$CN$175,5,FALSE)))))</f>
        <v/>
      </c>
      <c r="CO63" s="53" t="str">
        <f>IF(ISERROR(HLOOKUP($A63,'Enter data here!'!$C$171:$CN$175,4,FALSE)),"",IF('Enter data here!'!$CP$172=0,"",IF(HLOOKUP($A63,'Enter data here!'!$C$171:$CN$175,4,FALSE)=0,"",(HLOOKUP($A63,'Enter data here!'!$C$171:$CN$175,2,FALSE)))))</f>
        <v/>
      </c>
      <c r="CP63" s="53" t="str">
        <f>IF(ISERROR(HLOOKUP($A63,'Enter data here!'!$C$171:$CN$175,4,FALSE)),"",IF('Enter data here!'!$CP$172=0,"",IF(HLOOKUP($A63,'Enter data here!'!$C$171:$CN$175,4,FALSE)=0,"",(HLOOKUP($A63,'Enter data here!'!$C$171:$CN$175,4,FALSE)))))</f>
        <v/>
      </c>
      <c r="CQ63" s="53" t="str">
        <f>IF(ISERROR(HLOOKUP($A63,'Enter data here!'!$C$176:$CN$180,4,FALSE)),"",IF('Enter data here!'!$CP$177=0,"",IF(HLOOKUP($A63,'Enter data here!'!$C$176:$CN$180,4,FALSE)=0,"",(HLOOKUP($A63,'Enter data here!'!$C$176:$CN$180,5,FALSE)))))</f>
        <v/>
      </c>
      <c r="CR63" s="53" t="str">
        <f>IF(ISERROR(HLOOKUP($A63,'Enter data here!'!$C$176:$CN$180,4,FALSE)),"",IF('Enter data here!'!$CP$177=0,"",IF(HLOOKUP($A63,'Enter data here!'!$C$176:$CN$180,4,FALSE)=0,"",(HLOOKUP($A63,'Enter data here!'!$C$176:$CN$180,2,FALSE)))))</f>
        <v/>
      </c>
      <c r="CS63" s="53" t="str">
        <f>IF(ISERROR(HLOOKUP($A63,'Enter data here!'!$C$176:$CN$180,4,FALSE)),"",IF('Enter data here!'!$CP$177=0,"",IF(HLOOKUP($A63,'Enter data here!'!$C$176:$CN$180,4,FALSE)=0,"",(HLOOKUP($A63,'Enter data here!'!$C$176:$CN$180,4,FALSE)))))</f>
        <v/>
      </c>
      <c r="CT63" s="53" t="str">
        <f>IF(ISERROR(HLOOKUP($A63,'Enter data here!'!$C$181:$CN$185,4,FALSE)),"",IF('Enter data here!'!$CP$182=0,"",IF(HLOOKUP($A63,'Enter data here!'!$C$181:$CN$185,4,FALSE)=0,"",(HLOOKUP($A63,'Enter data here!'!$C$181:$CN$185,5,FALSE)))))</f>
        <v/>
      </c>
      <c r="CU63" s="53" t="str">
        <f>IF(ISERROR(HLOOKUP($A63,'Enter data here!'!$C$181:$CN$185,4,FALSE)),"",IF('Enter data here!'!$CP$182=0,"",IF(HLOOKUP($A63,'Enter data here!'!$C$181:$CN$185,4,FALSE)=0,"",(HLOOKUP($A63,'Enter data here!'!$C$181:$CN$185,2,FALSE)))))</f>
        <v/>
      </c>
      <c r="CV63" s="53" t="str">
        <f>IF(ISERROR(HLOOKUP($A63,'Enter data here!'!$C$181:$CN$185,4,FALSE)),"",IF('Enter data here!'!$CP$182=0,"",IF(HLOOKUP($A63,'Enter data here!'!$C$181:$CN$185,4,FALSE)=0,"",(HLOOKUP($A63,'Enter data here!'!$C$181:$CN$185,4,FALSE)))))</f>
        <v/>
      </c>
      <c r="CW63" s="53" t="str">
        <f>IF(ISERROR(HLOOKUP($A63,'Enter data here!'!$C$186:$CN$190,4,FALSE)),"",IF('Enter data here!'!$CP$187=0,"",IF(HLOOKUP($A63,'Enter data here!'!$C$186:$CN$190,4,FALSE)=0,"",(HLOOKUP($A63,'Enter data here!'!$C$186:$CN$190,5,FALSE)))))</f>
        <v/>
      </c>
      <c r="CX63" s="53" t="str">
        <f>IF(ISERROR(HLOOKUP($A63,'Enter data here!'!$C$186:$CN$190,4,FALSE)),"",IF('Enter data here!'!$CP$187=0,"",IF(HLOOKUP($A63,'Enter data here!'!$C$186:$CN$190,4,FALSE)=0,"",(HLOOKUP($A63,'Enter data here!'!$C$186:$CN$190,2,FALSE)))))</f>
        <v/>
      </c>
      <c r="CY63" s="53" t="str">
        <f>IF(ISERROR(HLOOKUP($A63,'Enter data here!'!$C$186:$CN$190,4,FALSE)),"",IF('Enter data here!'!$CP$187=0,"",IF(HLOOKUP($A63,'Enter data here!'!$C$186:$CN$190,4,FALSE)=0,"",(HLOOKUP($A63,'Enter data here!'!$C$186:$CN$190,4,FALSE)))))</f>
        <v/>
      </c>
      <c r="CZ63" s="53" t="str">
        <f>IF(ISERROR(HLOOKUP($A63,'Enter data here!'!$C$191:$CN$195,4,FALSE)),"",IF('Enter data here!'!$CP$192=0,"",IF(HLOOKUP($A63,'Enter data here!'!$C$191:$CN$195,4,FALSE)=0,"",(HLOOKUP($A63,'Enter data here!'!$C$191:$CN$195,5,FALSE)))))</f>
        <v/>
      </c>
      <c r="DA63" s="53" t="str">
        <f>IF(ISERROR(HLOOKUP($A63,'Enter data here!'!$C$191:$CN$195,4,FALSE)),"",IF('Enter data here!'!$CP$192=0,"",IF(HLOOKUP($A63,'Enter data here!'!$C$191:$CN$195,4,FALSE)=0,"",(HLOOKUP($A63,'Enter data here!'!$C$191:$CN$195,2,FALSE)))))</f>
        <v/>
      </c>
      <c r="DB63" s="53" t="str">
        <f>IF(ISERROR(HLOOKUP($A63,'Enter data here!'!$C$191:$CN$195,4,FALSE)),"",IF('Enter data here!'!$CP$192=0,"",IF(HLOOKUP($A63,'Enter data here!'!$C$191:$CN$195,4,FALSE)=0,"",(HLOOKUP($A63,'Enter data here!'!$C$191:$CN$195,4,FALSE)))))</f>
        <v/>
      </c>
      <c r="DC63" s="53" t="str">
        <f>IF(ISERROR(HLOOKUP($A63,'Enter data here!'!$C$196:$CN$200,4,FALSE)),"",IF('Enter data here!'!$CP$197=0,"",IF(HLOOKUP($A63,'Enter data here!'!$C$196:$CN$200,4,FALSE)=0,"",(HLOOKUP($A63,'Enter data here!'!$C$196:$CN$200,5,FALSE)))))</f>
        <v/>
      </c>
      <c r="DD63" s="53" t="str">
        <f>IF(ISERROR(HLOOKUP($A63,'Enter data here!'!$C$196:$CN$200,4,FALSE)),"",IF('Enter data here!'!$CP$197=0,"",IF(HLOOKUP($A63,'Enter data here!'!$C$196:$CN$200,4,FALSE)=0,"",(HLOOKUP($A63,'Enter data here!'!$C$196:$CN$200,2,FALSE)))))</f>
        <v/>
      </c>
      <c r="DE63" s="53" t="str">
        <f>IF(ISERROR(HLOOKUP($A63,'Enter data here!'!$C$196:$CN$200,4,FALSE)),"",IF('Enter data here!'!$CP$197=0,"",IF(HLOOKUP($A63,'Enter data here!'!$C$196:$CN$200,4,FALSE)=0,"",(HLOOKUP($A63,'Enter data here!'!$C$196:$CN$200,4,FALSE)))))</f>
        <v/>
      </c>
      <c r="DF63" s="53" t="str">
        <f>IF(ISERROR(HLOOKUP($A63,'Enter data here!'!$C$201:$CN$205,4,FALSE)),"",IF('Enter data here!'!$CP$202=0,"",IF(HLOOKUP($A63,'Enter data here!'!$C$201:$CN$205,4,FALSE)=0,"",(HLOOKUP($A63,'Enter data here!'!$C$201:$CN$205,5,FALSE)))))</f>
        <v/>
      </c>
      <c r="DG63" s="53" t="str">
        <f>IF(ISERROR(HLOOKUP($A63,'Enter data here!'!$C$201:$CN$205,4,FALSE)),"",IF('Enter data here!'!$CP$202=0,"",IF(HLOOKUP($A63,'Enter data here!'!$C$201:$CN$205,4,FALSE)=0,"",(HLOOKUP($A63,'Enter data here!'!$C$201:$CN$205,2,FALSE)))))</f>
        <v/>
      </c>
      <c r="DH63" s="53" t="str">
        <f>IF(ISERROR(HLOOKUP($A63,'Enter data here!'!$C$201:$CN$205,4,FALSE)),"",IF('Enter data here!'!$CP$202=0,"",IF(HLOOKUP($A63,'Enter data here!'!$C$201:$CN$205,4,FALSE)=0,"",(HLOOKUP($A63,'Enter data here!'!$C$201:$CN$205,4,FALSE)))))</f>
        <v/>
      </c>
      <c r="DI63" s="53" t="str">
        <f>IF(ISERROR(HLOOKUP($A63,'Enter data here!'!$C$206:$CN$210,4,FALSE)),"",IF('Enter data here!'!$CP$207=0,"",IF(HLOOKUP($A63,'Enter data here!'!$C$206:$CN$210,4,FALSE)=0,"",(HLOOKUP($A63,'Enter data here!'!$C$206:$CN$210,5,FALSE)))))</f>
        <v/>
      </c>
      <c r="DJ63" s="53" t="str">
        <f>IF(ISERROR(HLOOKUP($A63,'Enter data here!'!$C$206:$CN$210,4,FALSE)),"",IF('Enter data here!'!$CP$207=0,"",IF(HLOOKUP($A63,'Enter data here!'!$C$206:$CN$210,4,FALSE)=0,"",(HLOOKUP($A63,'Enter data here!'!$C$206:$CN$210,2,FALSE)))))</f>
        <v/>
      </c>
      <c r="DK63" s="53" t="str">
        <f>IF(ISERROR(HLOOKUP($A63,'Enter data here!'!$C$206:$CN$210,4,FALSE)),"",IF('Enter data here!'!$CP$207=0,"",IF(HLOOKUP($A63,'Enter data here!'!$C$206:$CN$210,4,FALSE)=0,"",(HLOOKUP($A63,'Enter data here!'!$C$206:$CN$210,4,FALSE)))))</f>
        <v/>
      </c>
      <c r="DL63" s="53" t="str">
        <f>IF(ISERROR(HLOOKUP($A63,'Enter data here!'!$C$211:$CN$215,4,FALSE)),"",IF('Enter data here!'!$CP$212=0,"",IF(HLOOKUP($A63,'Enter data here!'!$C$211:$CN$215,4,FALSE)=0,"",(HLOOKUP($A63,'Enter data here!'!$C$211:$CN$215,5,FALSE)))))</f>
        <v/>
      </c>
      <c r="DM63" s="53" t="str">
        <f>IF(ISERROR(HLOOKUP($A63,'Enter data here!'!$C$211:$CN$215,4,FALSE)),"",IF('Enter data here!'!$CP$212=0,"",IF(HLOOKUP($A63,'Enter data here!'!$C$211:$CN$215,4,FALSE)=0,"",(HLOOKUP($A63,'Enter data here!'!$C$211:$CN$215,2,FALSE)))))</f>
        <v/>
      </c>
      <c r="DN63" s="53" t="str">
        <f>IF(ISERROR(HLOOKUP($A63,'Enter data here!'!$C$211:$CN$215,4,FALSE)),"",IF('Enter data here!'!$CP$212=0,"",IF(HLOOKUP($A63,'Enter data here!'!$C$211:$CN$215,4,FALSE)=0,"",(HLOOKUP($A63,'Enter data here!'!$C$211:$CN$215,4,FALSE)))))</f>
        <v/>
      </c>
      <c r="DO63" s="53" t="str">
        <f>IF(ISERROR(HLOOKUP($A63,'Enter data here!'!$C$216:$CN$220,4,FALSE)),"",IF('Enter data here!'!$CP$217=0,"",IF(HLOOKUP($A63,'Enter data here!'!$C$216:$CN$220,4,FALSE)=0,"",(HLOOKUP($A63,'Enter data here!'!$C$216:$CN$220,5,FALSE)))))</f>
        <v/>
      </c>
      <c r="DP63" s="53" t="str">
        <f>IF(ISERROR(HLOOKUP($A63,'Enter data here!'!$C$216:$CN$220,4,FALSE)),"",IF('Enter data here!'!$CP$217=0,"",IF(HLOOKUP($A63,'Enter data here!'!$C$216:$CN$220,4,FALSE)=0,"",(HLOOKUP($A63,'Enter data here!'!$C$216:$CN$220,2,FALSE)))))</f>
        <v/>
      </c>
      <c r="DQ63" s="53" t="str">
        <f>IF(ISERROR(HLOOKUP($A63,'Enter data here!'!$C$216:$CN$220,4,FALSE)),"",IF('Enter data here!'!$CP$217=0,"",IF(HLOOKUP($A63,'Enter data here!'!$C$216:$CN$220,4,FALSE)=0,"",(HLOOKUP($A63,'Enter data here!'!$C$216:$CN$220,4,FALSE)))))</f>
        <v/>
      </c>
      <c r="DR63" s="53" t="str">
        <f>IF(ISERROR(HLOOKUP($A63,'Enter data here!'!$C$221:$CN$225,4,FALSE)),"",IF('Enter data here!'!$CP$222=0,"",IF(HLOOKUP($A63,'Enter data here!'!$C$221:$CN$225,4,FALSE)=0,"",(HLOOKUP($A63,'Enter data here!'!$C$221:$CN$225,5,FALSE)))))</f>
        <v/>
      </c>
      <c r="DS63" s="53" t="str">
        <f>IF(ISERROR(HLOOKUP($A63,'Enter data here!'!$C$221:$CN$225,4,FALSE)),"",IF('Enter data here!'!$CP$222=0,"",IF(HLOOKUP($A63,'Enter data here!'!$C$221:$CN$225,4,FALSE)=0,"",(HLOOKUP($A63,'Enter data here!'!$C$221:$CN$225,2,FALSE)))))</f>
        <v/>
      </c>
      <c r="DT63" s="53" t="str">
        <f>IF(ISERROR(HLOOKUP($A63,'Enter data here!'!$C$221:$CN$225,4,FALSE)),"",IF('Enter data here!'!$CP$222=0,"",IF(HLOOKUP($A63,'Enter data here!'!$C$221:$CN$225,4,FALSE)=0,"",(HLOOKUP($A63,'Enter data here!'!$C$221:$CN$225,4,FALSE)))))</f>
        <v/>
      </c>
    </row>
    <row r="64" spans="1:124">
      <c r="A64" s="13">
        <v>55</v>
      </c>
      <c r="B64" s="43" t="str">
        <f>IF(ISERROR(HLOOKUP($A64,'Enter data here!'!$C$21:$CN$25,4,FALSE)),"",IF('Enter data here!'!$CP$22=0,"",IF(HLOOKUP($A64,'Enter data here!'!$C$21:$CN$25,4,FALSE)=0,"",(HLOOKUP($A64,'Enter data here!'!$C$21:$CN$25,5,FALSE)))))</f>
        <v/>
      </c>
      <c r="C64" s="43" t="str">
        <f>IF(ISERROR(HLOOKUP($A64,'Enter data here!'!$C$21:$CN$25,4,FALSE)),"",IF('Enter data here!'!$CP$22=0,"",IF(HLOOKUP($A64,'Enter data here!'!$C$21:$CN$25,4,FALSE)=0,"",(HLOOKUP($A64,'Enter data here!'!$C$21:$CN$25,2,FALSE)))))</f>
        <v/>
      </c>
      <c r="D64" s="43" t="str">
        <f>IF(ISERROR(HLOOKUP($A64,'Enter data here!'!$C$21:$CN$25,4,FALSE)),"",IF('Enter data here!'!$CP$22=0,"",IF(HLOOKUP($A64,'Enter data here!'!$C$21:$CN$25,4,FALSE)=0,"",(HLOOKUP($A64,'Enter data here!'!$C$21:$CN$25,4,FALSE)))))</f>
        <v/>
      </c>
      <c r="E64" s="43" t="str">
        <f ca="1">IF(ISERROR(HLOOKUP($A64,'Enter data here!'!$C$26:$CN$30,4,FALSE)),"",IF('Enter data here!'!$CP$27=0,"",IF(HLOOKUP($A64,'Enter data here!'!$C$26:$CN$30,4,FALSE)=0,"",(HLOOKUP($A64,'Enter data here!'!$C$26:$CN$30,5,FALSE)))))</f>
        <v/>
      </c>
      <c r="F64" s="43" t="str">
        <f ca="1">IF(ISERROR(HLOOKUP($A64,'Enter data here!'!$C$26:$CN$30,4,FALSE)),"",IF('Enter data here!'!$CP$27=0,"",IF(HLOOKUP($A64,'Enter data here!'!$C$26:$CN$30,4,FALSE)=0,"",(HLOOKUP($A64,'Enter data here!'!$C$26:$CN$30,2,FALSE)))))</f>
        <v/>
      </c>
      <c r="G64" s="43" t="str">
        <f ca="1">IF(ISERROR(HLOOKUP($A64,'Enter data here!'!$C$26:$CN$30,4,FALSE)),"",IF('Enter data here!'!$CP$27=0,"",IF(HLOOKUP($A64,'Enter data here!'!$C$26:$CN$30,4,FALSE)=0,"",(HLOOKUP($A64,'Enter data here!'!$C$26:$CN$30,4,FALSE)))))</f>
        <v/>
      </c>
      <c r="H64" s="43" t="str">
        <f ca="1">IF(ISERROR(HLOOKUP($A64,'Enter data here!'!$C$31:$CN$35,4,FALSE)),"",IF('Enter data here!'!$CP$32=0,"",IF(HLOOKUP($A64,'Enter data here!'!$C$31:$CN$35,4,FALSE)=0,"",(HLOOKUP($A64,'Enter data here!'!$C$31:$CN$35,5,FALSE)))))</f>
        <v/>
      </c>
      <c r="I64" s="43" t="str">
        <f ca="1">IF(ISERROR(HLOOKUP($A64,'Enter data here!'!$C$31:$CN$35,4,FALSE)),"",IF('Enter data here!'!$CP$32=0,"",IF(HLOOKUP($A64,'Enter data here!'!$C$31:$CN$35,4,FALSE)=0,"",(HLOOKUP($A64,'Enter data here!'!$C$31:$CN$35,2,FALSE)))))</f>
        <v/>
      </c>
      <c r="J64" s="43" t="str">
        <f ca="1">IF(ISERROR(HLOOKUP($A64,'Enter data here!'!$C$31:$CN$35,4,FALSE)),"",IF('Enter data here!'!$CP$32=0,"",IF(HLOOKUP($A64,'Enter data here!'!$C$31:$CN$35,4,FALSE)=0,"",(HLOOKUP($A64,'Enter data here!'!$C$31:$CN$35,4,FALSE)))))</f>
        <v/>
      </c>
      <c r="K64" s="43" t="str">
        <f ca="1">IF(ISERROR(HLOOKUP($A64,'Enter data here!'!$C$36:$CN$40,4,FALSE)),"",IF('Enter data here!'!$CP$37=0,"",IF(HLOOKUP($A64,'Enter data here!'!$C$36:$CN$40,4,FALSE)=0,"",(HLOOKUP($A64,'Enter data here!'!$C$36:$CN$40,5,FALSE)))))</f>
        <v/>
      </c>
      <c r="L64" s="43" t="str">
        <f ca="1">IF(ISERROR(HLOOKUP($A64,'Enter data here!'!$C$36:$CN$40,4,FALSE)),"",IF('Enter data here!'!$CP$37=0,"",IF(HLOOKUP($A64,'Enter data here!'!$C$36:$CN$40,4,FALSE)=0,"",(HLOOKUP($A64,'Enter data here!'!$C$36:$CN$40,2,FALSE)))))</f>
        <v/>
      </c>
      <c r="M64" s="43" t="str">
        <f ca="1">IF(ISERROR(HLOOKUP($A64,'Enter data here!'!$C$36:$CN$40,4,FALSE)),"",IF('Enter data here!'!$CP$37=0,"",IF(HLOOKUP($A64,'Enter data here!'!$C$36:$CN$40,4,FALSE)=0,"",(HLOOKUP($A64,'Enter data here!'!$C$36:$CN$40,4,FALSE)))))</f>
        <v/>
      </c>
      <c r="N64" s="43" t="str">
        <f ca="1">IF(ISERROR(HLOOKUP($A64,'Enter data here!'!$C$41:$CN$45,4,FALSE)),"",IF('Enter data here!'!$CP$42=0,"",IF(HLOOKUP($A64,'Enter data here!'!$C$41:$CN$45,4,FALSE)=0,"",(HLOOKUP($A64,'Enter data here!'!$C$41:$CN$45,5,FALSE)))))</f>
        <v/>
      </c>
      <c r="O64" s="43" t="str">
        <f ca="1">IF(ISERROR(HLOOKUP($A64,'Enter data here!'!$C$41:$CN$45,4,FALSE)),"",IF('Enter data here!'!$CP$42=0,"",IF(HLOOKUP($A64,'Enter data here!'!$C$41:$CN$45,4,FALSE)=0,"",(HLOOKUP($A64,'Enter data here!'!$C$41:$CN$45,2,FALSE)))))</f>
        <v/>
      </c>
      <c r="P64" s="43" t="str">
        <f ca="1">IF(ISERROR(HLOOKUP($A64,'Enter data here!'!$C$41:$CN$45,4,FALSE)),"",IF('Enter data here!'!$CP$42=0,"",IF(HLOOKUP($A64,'Enter data here!'!$C$41:$CN$45,4,FALSE)=0,"",(HLOOKUP($A64,'Enter data here!'!$C$41:$CN$45,4,FALSE)))))</f>
        <v/>
      </c>
      <c r="Q64" s="43" t="str">
        <f ca="1">IF(ISERROR(HLOOKUP($A64,'Enter data here!'!$C$46:$CN$50,4,FALSE)),"",IF('Enter data here!'!$CP$47=0,"",IF(HLOOKUP($A64,'Enter data here!'!$C$46:$CN$50,4,FALSE)=0,"",(HLOOKUP($A64,'Enter data here!'!$C$46:$CN$50,5,FALSE)))))</f>
        <v/>
      </c>
      <c r="R64" s="43" t="str">
        <f ca="1">IF(ISERROR(HLOOKUP($A64,'Enter data here!'!$C$46:$CN$50,4,FALSE)),"",IF('Enter data here!'!$CP$47=0,"",IF(HLOOKUP($A64,'Enter data here!'!$C$46:$CN$50,4,FALSE)=0,"",(HLOOKUP($A64,'Enter data here!'!$C$46:$CN$50,2,FALSE)))))</f>
        <v/>
      </c>
      <c r="S64" s="43" t="str">
        <f ca="1">IF(ISERROR(HLOOKUP($A64,'Enter data here!'!$C$46:$CN$50,4,FALSE)),"",IF('Enter data here!'!$CP$47=0,"",IF(HLOOKUP($A64,'Enter data here!'!$C$46:$CN$50,4,FALSE)=0,"",(HLOOKUP($A64,'Enter data here!'!$C$46:$CN$50,4,FALSE)))))</f>
        <v/>
      </c>
      <c r="T64" s="43" t="str">
        <f ca="1">IF(ISERROR(HLOOKUP($A64,'Enter data here!'!$C$51:$CN$55,4,FALSE)),"",IF('Enter data here!'!$CP$52=0,"",IF(HLOOKUP($A64,'Enter data here!'!$C$51:$CN$55,4,FALSE)=0,"",(HLOOKUP($A64,'Enter data here!'!$C$51:$CN$55,5,FALSE)))))</f>
        <v/>
      </c>
      <c r="U64" s="43" t="str">
        <f ca="1">IF(ISERROR(HLOOKUP($A64,'Enter data here!'!$C$51:$CN$55,4,FALSE)),"",IF('Enter data here!'!$CP$52=0,"",IF(HLOOKUP($A64,'Enter data here!'!$C$51:$CN$55,4,FALSE)=0,"",(HLOOKUP($A64,'Enter data here!'!$C$51:$CN$55,2,FALSE)))))</f>
        <v/>
      </c>
      <c r="V64" s="43" t="str">
        <f ca="1">IF(ISERROR(HLOOKUP($A64,'Enter data here!'!$C$51:$CN$55,4,FALSE)),"",IF('Enter data here!'!$CP$52=0,"",IF(HLOOKUP($A64,'Enter data here!'!$C$51:$CN$55,4,FALSE)=0,"",(HLOOKUP($A64,'Enter data here!'!$C$51:$CN$55,4,FALSE)))))</f>
        <v/>
      </c>
      <c r="W64" s="43" t="str">
        <f ca="1">IF(ISERROR(HLOOKUP($A64,'Enter data here!'!$C$56:$CN$60,4,FALSE)),"",IF('Enter data here!'!$CP$57=0,"",IF(HLOOKUP($A64,'Enter data here!'!$C$56:$CN$60,4,FALSE)=0,"",(HLOOKUP($A64,'Enter data here!'!$C$56:$CN$60,5,FALSE)))))</f>
        <v/>
      </c>
      <c r="X64" s="43" t="str">
        <f ca="1">IF(ISERROR(HLOOKUP($A64,'Enter data here!'!$C$56:$CN$60,4,FALSE)),"",IF('Enter data here!'!$CP$57=0,"",IF(HLOOKUP($A64,'Enter data here!'!$C$56:$CN$60,4,FALSE)=0,"",(HLOOKUP($A64,'Enter data here!'!$C$56:$CN$60,2,FALSE)))))</f>
        <v/>
      </c>
      <c r="Y64" s="43" t="str">
        <f ca="1">IF(ISERROR(HLOOKUP($A64,'Enter data here!'!$C$56:$CN$60,4,FALSE)),"",IF('Enter data here!'!$CP$57=0,"",IF(HLOOKUP($A64,'Enter data here!'!$C$56:$CN$60,4,FALSE)=0,"",(HLOOKUP($A64,'Enter data here!'!$C$56:$CN$60,4,FALSE)))))</f>
        <v/>
      </c>
      <c r="Z64" s="43" t="str">
        <f>IF(ISERROR(HLOOKUP($A64,'Enter data here!'!$C$61:$CN$65,4,FALSE)),"",IF('Enter data here!'!$CP$62=0,"",IF(HLOOKUP($A64,'Enter data here!'!$C$61:$CN$65,4,FALSE)=0,"",(HLOOKUP($A64,'Enter data here!'!$C$61:$CN$65,5,FALSE)))))</f>
        <v/>
      </c>
      <c r="AA64" s="43" t="str">
        <f>IF(ISERROR(HLOOKUP($A64,'Enter data here!'!$C$61:$CN$65,4,FALSE)),"",IF('Enter data here!'!$CP$62=0,"",IF(HLOOKUP($A64,'Enter data here!'!$C$61:$CN$65,4,FALSE)=0,"",(HLOOKUP($A64,'Enter data here!'!$C$61:$CN$65,2,FALSE)))))</f>
        <v/>
      </c>
      <c r="AB64" s="43" t="str">
        <f>IF(ISERROR(HLOOKUP($A64,'Enter data here!'!$C$61:$CN$65,4,FALSE)),"",IF('Enter data here!'!$CP$62=0,"",IF(HLOOKUP($A64,'Enter data here!'!$C$61:$CN$65,4,FALSE)=0,"",(HLOOKUP($A64,'Enter data here!'!$C$61:$CN$65,4,FALSE)))))</f>
        <v/>
      </c>
      <c r="AC64" s="43" t="str">
        <f>IF(ISERROR(HLOOKUP($A64,'Enter data here!'!$C$66:$CN$70,4,FALSE)),"",IF('Enter data here!'!$CP$67=0,"",IF(HLOOKUP($A64,'Enter data here!'!$C$66:$CN$70,4,FALSE)=0,"",(HLOOKUP($A64,'Enter data here!'!$C$66:$CN$70,5,FALSE)))))</f>
        <v/>
      </c>
      <c r="AD64" s="43" t="str">
        <f>IF(ISERROR(HLOOKUP($A64,'Enter data here!'!$C$66:$CN$70,4,FALSE)),"",IF('Enter data here!'!$CP$67=0,"",IF(HLOOKUP($A64,'Enter data here!'!$C$66:$CN$70,4,FALSE)=0,"",(HLOOKUP($A64,'Enter data here!'!$C$66:$CN$70,2,FALSE)))))</f>
        <v/>
      </c>
      <c r="AE64" s="43" t="str">
        <f>IF(ISERROR(HLOOKUP($A64,'Enter data here!'!$C$66:$CN$70,4,FALSE)),"",IF('Enter data here!'!$CP$67=0,"",IF(HLOOKUP($A64,'Enter data here!'!$C$66:$CN$70,4,FALSE)=0,"",(HLOOKUP($A64,'Enter data here!'!$C$66:$CN$70,4,FALSE)))))</f>
        <v/>
      </c>
      <c r="AF64" s="43" t="str">
        <f>IF(ISERROR(HLOOKUP($A64,'Enter data here!'!$C$71:$CN$75,4,FALSE)),"",IF('Enter data here!'!$CP$72=0,"",IF(HLOOKUP($A64,'Enter data here!'!$C$71:$CN$75,4,FALSE)=0,"",(HLOOKUP($A64,'Enter data here!'!$C$71:$CN$75,5,FALSE)))))</f>
        <v/>
      </c>
      <c r="AG64" s="43" t="str">
        <f>IF(ISERROR(HLOOKUP($A64,'Enter data here!'!$C$71:$CN$75,4,FALSE)),"",IF('Enter data here!'!$CP$72=0,"",IF(HLOOKUP($A64,'Enter data here!'!$C$71:$CN$75,4,FALSE)=0,"",(HLOOKUP($A64,'Enter data here!'!$C$71:$CN$75,2,FALSE)))))</f>
        <v/>
      </c>
      <c r="AH64" s="43" t="str">
        <f>IF(ISERROR(HLOOKUP($A64,'Enter data here!'!$C$71:$CN$75,4,FALSE)),"",IF('Enter data here!'!$CP$72=0,"",IF(HLOOKUP($A64,'Enter data here!'!$C$71:$CN$75,4,FALSE)=0,"",(HLOOKUP($A64,'Enter data here!'!$C$71:$CN$75,4,FALSE)))))</f>
        <v/>
      </c>
      <c r="AI64" s="43" t="str">
        <f>IF(ISERROR(HLOOKUP($A64,'Enter data here!'!$C$76:$CN$80,4,FALSE)),"",IF('Enter data here!'!$CP$77=0,"",IF(HLOOKUP($A64,'Enter data here!'!$C$76:$CN$80,4,FALSE)=0,"",(HLOOKUP($A64,'Enter data here!'!$C$76:$CN$80,5,FALSE)))))</f>
        <v/>
      </c>
      <c r="AJ64" s="43" t="str">
        <f>IF(ISERROR(HLOOKUP($A64,'Enter data here!'!$C$76:$CN$80,4,FALSE)),"",IF('Enter data here!'!$CP$77=0,"",IF(HLOOKUP($A64,'Enter data here!'!$C$76:$CN$80,4,FALSE)=0,"",(HLOOKUP($A64,'Enter data here!'!$C$76:$CN$80,2,FALSE)))))</f>
        <v/>
      </c>
      <c r="AK64" s="43" t="str">
        <f>IF(ISERROR(HLOOKUP($A64,'Enter data here!'!$C$76:$CN$80,4,FALSE)),"",IF('Enter data here!'!$CP$77=0,"",IF(HLOOKUP($A64,'Enter data here!'!$C$76:$CN$80,4,FALSE)=0,"",(HLOOKUP($A64,'Enter data here!'!$C$76:$CN$80,4,FALSE)))))</f>
        <v/>
      </c>
      <c r="AL64" s="43" t="str">
        <f>IF(ISERROR(HLOOKUP($A64,'Enter data here!'!$C$81:$CN$85,4,FALSE)),"",IF('Enter data here!'!$CP$82=0,"",IF(HLOOKUP($A64,'Enter data here!'!$C$81:$CN$85,4,FALSE)=0,"",(HLOOKUP($A64,'Enter data here!'!$C$81:$CN$85,5,FALSE)))))</f>
        <v/>
      </c>
      <c r="AM64" s="43" t="str">
        <f>IF(ISERROR(HLOOKUP($A64,'Enter data here!'!$C$81:$CN$85,4,FALSE)),"",IF('Enter data here!'!$CP$82=0,"",IF(HLOOKUP($A64,'Enter data here!'!$C$81:$CN$85,4,FALSE)=0,"",(HLOOKUP($A64,'Enter data here!'!$C$81:$CN$85,2,FALSE)))))</f>
        <v/>
      </c>
      <c r="AN64" s="43" t="str">
        <f>IF(ISERROR(HLOOKUP($A64,'Enter data here!'!$C$81:$CN$85,4,FALSE)),"",IF('Enter data here!'!$CP$82=0,"",IF(HLOOKUP($A64,'Enter data here!'!$C$81:$CN$85,4,FALSE)=0,"",(HLOOKUP($A64,'Enter data here!'!$C$81:$CN$85,4,FALSE)))))</f>
        <v/>
      </c>
      <c r="AO64" s="43" t="str">
        <f>IF(ISERROR(HLOOKUP($A64,'Enter data here!'!$C$86:$CN$90,4,FALSE)),"",IF('Enter data here!'!$CP$87=0,"",IF(HLOOKUP($A64,'Enter data here!'!$C$86:$CN$90,4,FALSE)=0,"",(HLOOKUP($A64,'Enter data here!'!$C$86:$CN$90,5,FALSE)))))</f>
        <v/>
      </c>
      <c r="AP64" s="43" t="str">
        <f>IF(ISERROR(HLOOKUP($A64,'Enter data here!'!$C$86:$CN$90,4,FALSE)),"",IF('Enter data here!'!$CP$87=0,"",IF(HLOOKUP($A64,'Enter data here!'!$C$86:$CN$90,4,FALSE)=0,"",(HLOOKUP($A64,'Enter data here!'!$C$86:$CN$90,2,FALSE)))))</f>
        <v/>
      </c>
      <c r="AQ64" s="43" t="str">
        <f>IF(ISERROR(HLOOKUP($A64,'Enter data here!'!$C$86:$CN$90,4,FALSE)),"",IF('Enter data here!'!$CP$87=0,"",IF(HLOOKUP($A64,'Enter data here!'!$C$86:$CN$90,4,FALSE)=0,"",(HLOOKUP($A64,'Enter data here!'!$C$86:$CN$90,4,FALSE)))))</f>
        <v/>
      </c>
      <c r="AR64" s="43" t="str">
        <f>IF(ISERROR(HLOOKUP($A64,'Enter data here!'!$C$91:$CN$95,4,FALSE)),"",IF('Enter data here!'!$CP$92=0,"",IF(HLOOKUP($A64,'Enter data here!'!$C$91:$CN$95,4,FALSE)=0,"",(HLOOKUP($A64,'Enter data here!'!$C$91:$CN$95,5,FALSE)))))</f>
        <v/>
      </c>
      <c r="AS64" s="43" t="str">
        <f>IF(ISERROR(HLOOKUP($A64,'Enter data here!'!$C$91:$CN$95,4,FALSE)),"",IF('Enter data here!'!$CP$92=0,"",IF(HLOOKUP($A64,'Enter data here!'!$C$91:$CN$95,4,FALSE)=0,"",(HLOOKUP($A64,'Enter data here!'!$C$91:$CN$95,2,FALSE)))))</f>
        <v/>
      </c>
      <c r="AT64" s="43" t="str">
        <f>IF(ISERROR(HLOOKUP($A64,'Enter data here!'!$C$91:$CN$95,4,FALSE)),"",IF('Enter data here!'!$CP$92=0,"",IF(HLOOKUP($A64,'Enter data here!'!$C$91:$CN$95,4,FALSE)=0,"",(HLOOKUP($A64,'Enter data here!'!$C$91:$CN$95,4,FALSE)))))</f>
        <v/>
      </c>
      <c r="AU64" s="43" t="str">
        <f>IF(ISERROR(HLOOKUP($A64,'Enter data here!'!$C$96:$CN$100,4,FALSE)),"",IF('Enter data here!'!$CP$97=0,"",IF(HLOOKUP($A64,'Enter data here!'!$C$96:$CN$100,4,FALSE)=0,"",(HLOOKUP($A64,'Enter data here!'!$C$96:$CN$100,5,FALSE)))))</f>
        <v/>
      </c>
      <c r="AV64" s="43" t="str">
        <f>IF(ISERROR(HLOOKUP($A64,'Enter data here!'!$C$96:$CN$100,4,FALSE)),"",IF('Enter data here!'!$CP$97=0,"",IF(HLOOKUP($A64,'Enter data here!'!$C$96:$CN$100,4,FALSE)=0,"",(HLOOKUP($A64,'Enter data here!'!$C$96:$CN$100,2,FALSE)))))</f>
        <v/>
      </c>
      <c r="AW64" s="43" t="str">
        <f>IF(ISERROR(HLOOKUP($A64,'Enter data here!'!$C$96:$CN$100,4,FALSE)),"",IF('Enter data here!'!$CP$97=0,"",IF(HLOOKUP($A64,'Enter data here!'!$C$96:$CN$100,4,FALSE)=0,"",(HLOOKUP($A64,'Enter data here!'!$C$96:$CN$100,4,FALSE)))))</f>
        <v/>
      </c>
      <c r="AX64" s="43" t="str">
        <f>IF(ISERROR(HLOOKUP($A64,'Enter data here!'!$C$101:$CN$105,4,FALSE)),"",IF('Enter data here!'!$CP$102=0,"",IF(HLOOKUP($A64,'Enter data here!'!$C$101:$CN$105,4,FALSE)=0,"",(HLOOKUP($A64,'Enter data here!'!$C$101:$CN$105,5,FALSE)))))</f>
        <v/>
      </c>
      <c r="AY64" s="43" t="str">
        <f>IF(ISERROR(HLOOKUP($A64,'Enter data here!'!$C$101:$CN$105,4,FALSE)),"",IF('Enter data here!'!$CP$102=0,"",IF(HLOOKUP($A64,'Enter data here!'!$C$101:$CN$105,4,FALSE)=0,"",(HLOOKUP($A64,'Enter data here!'!$C$101:$CN$105,2,FALSE)))))</f>
        <v/>
      </c>
      <c r="AZ64" s="43" t="str">
        <f>IF(ISERROR(HLOOKUP($A64,'Enter data here!'!$C$101:$CN$105,4,FALSE)),"",IF('Enter data here!'!$CP$102=0,"",IF(HLOOKUP($A64,'Enter data here!'!$C$101:$CN$105,4,FALSE)=0,"",(HLOOKUP($A64,'Enter data here!'!$C$101:$CN$105,4,FALSE)))))</f>
        <v/>
      </c>
      <c r="BA64" s="43" t="str">
        <f>IF(ISERROR(HLOOKUP($A64,'Enter data here!'!$C$106:$CN$110,4,FALSE)),"",IF('Enter data here!'!$CP$107=0,"",IF(HLOOKUP($A64,'Enter data here!'!$C$106:$CN$110,4,FALSE)=0,"",(HLOOKUP($A64,'Enter data here!'!$C$106:$CN$110,5,FALSE)))))</f>
        <v/>
      </c>
      <c r="BB64" s="43" t="str">
        <f>IF(ISERROR(HLOOKUP($A64,'Enter data here!'!$C$106:$CN$110,4,FALSE)),"",IF('Enter data here!'!$CP$107=0,"",IF(HLOOKUP($A64,'Enter data here!'!$C$106:$CN$110,4,FALSE)=0,"",(HLOOKUP($A64,'Enter data here!'!$C$106:$CN$110,2,FALSE)))))</f>
        <v/>
      </c>
      <c r="BC64" s="43" t="str">
        <f>IF(ISERROR(HLOOKUP($A64,'Enter data here!'!$C$106:$CN$110,4,FALSE)),"",IF('Enter data here!'!$CP$107=0,"",IF(HLOOKUP($A64,'Enter data here!'!$C$106:$CN$110,4,FALSE)=0,"",(HLOOKUP($A64,'Enter data here!'!$C$106:$CN$110,4,FALSE)))))</f>
        <v/>
      </c>
      <c r="BD64" s="43" t="str">
        <f>IF(ISERROR(HLOOKUP($A64,'Enter data here!'!$C$111:$CN$115,4,FALSE)),"",IF('Enter data here!'!$CP$112=0,"",IF(HLOOKUP($A64,'Enter data here!'!$C$111:$CN$115,4,FALSE)=0,"",(HLOOKUP($A64,'Enter data here!'!$C$111:$CN$115,5,FALSE)))))</f>
        <v/>
      </c>
      <c r="BE64" s="43" t="str">
        <f>IF(ISERROR(HLOOKUP($A64,'Enter data here!'!$C$111:$CN$115,4,FALSE)),"",IF('Enter data here!'!$CP$112=0,"",IF(HLOOKUP($A64,'Enter data here!'!$C$111:$CN$115,4,FALSE)=0,"",(HLOOKUP($A64,'Enter data here!'!$C$111:$CN$115,2,FALSE)))))</f>
        <v/>
      </c>
      <c r="BF64" s="43" t="str">
        <f>IF(ISERROR(HLOOKUP($A64,'Enter data here!'!$C$111:$CN$115,4,FALSE)),"",IF('Enter data here!'!$CP$112=0,"",IF(HLOOKUP($A64,'Enter data here!'!$C$111:$CN$115,4,FALSE)=0,"",(HLOOKUP($A64,'Enter data here!'!$C$111:$CN$115,4,FALSE)))))</f>
        <v/>
      </c>
      <c r="BG64" s="43" t="str">
        <f>IF(ISERROR(HLOOKUP($A64,'Enter data here!'!$C$116:$CN$120,4,FALSE)),"",IF('Enter data here!'!$CP$117=0,"",IF(HLOOKUP($A64,'Enter data here!'!$C$116:$CN$120,4,FALSE)=0,"",(HLOOKUP($A64,'Enter data here!'!$C$116:$CN$120,5,FALSE)))))</f>
        <v/>
      </c>
      <c r="BH64" s="53" t="str">
        <f>IF(ISERROR(HLOOKUP($A64,'Enter data here!'!$C$116:$CN$120,4,FALSE)),"",IF('Enter data here!'!$CP$117=0,"",IF(HLOOKUP($A64,'Enter data here!'!$C$116:$CN$120,4,FALSE)=0,"",(HLOOKUP($A64,'Enter data here!'!$C$116:$CN$120,2,FALSE)))))</f>
        <v/>
      </c>
      <c r="BI64" s="53" t="str">
        <f>IF(ISERROR(HLOOKUP($A64,'Enter data here!'!$C$116:$CN$120,4,FALSE)),"",IF('Enter data here!'!$CP$117=0,"",IF(HLOOKUP($A64,'Enter data here!'!$C$116:$CN$120,4,FALSE)=0,"",(HLOOKUP($A64,'Enter data here!'!$C$116:$CN$120,4,FALSE)))))</f>
        <v/>
      </c>
      <c r="BJ64" s="53" t="str">
        <f>IF(ISERROR(HLOOKUP($A64,'Enter data here!'!$C$121:$CN$125,4,FALSE)),"",IF('Enter data here!'!$CP$122=0,"",IF(HLOOKUP($A64,'Enter data here!'!$C$121:$CN$125,4,FALSE)=0,"",(HLOOKUP($A64,'Enter data here!'!$C$121:$CN$125,5,FALSE)))))</f>
        <v/>
      </c>
      <c r="BK64" s="53" t="str">
        <f>IF(ISERROR(HLOOKUP($A64,'Enter data here!'!$C$121:$CN$125,4,FALSE)),"",IF('Enter data here!'!$CP$122=0,"",IF(HLOOKUP($A64,'Enter data here!'!$C$121:$CN$125,4,FALSE)=0,"",(HLOOKUP($A64,'Enter data here!'!$C$121:$CN$125,2,FALSE)))))</f>
        <v/>
      </c>
      <c r="BL64" s="53" t="str">
        <f>IF(ISERROR(HLOOKUP($A64,'Enter data here!'!$C$121:$CN$125,4,FALSE)),"",IF('Enter data here!'!$CP$122=0,"",IF(HLOOKUP($A64,'Enter data here!'!$C$121:$CN$125,4,FALSE)=0,"",(HLOOKUP($A64,'Enter data here!'!$C$121:$CN$125,4,FALSE)))))</f>
        <v/>
      </c>
      <c r="BM64" s="53" t="str">
        <f>IF(ISERROR(HLOOKUP($A64,'Enter data here!'!$C$126:$CN$130,4,FALSE)),"",IF('Enter data here!'!$CP$127=0,"",IF(HLOOKUP($A64,'Enter data here!'!$C$126:$CN$130,4,FALSE)=0,"",(HLOOKUP($A64,'Enter data here!'!$C$126:$CN$130,5,FALSE)))))</f>
        <v/>
      </c>
      <c r="BN64" s="53" t="str">
        <f>IF(ISERROR(HLOOKUP($A64,'Enter data here!'!$C$126:$CN$130,4,FALSE)),"",IF('Enter data here!'!$CP$127=0,"",IF(HLOOKUP($A64,'Enter data here!'!$C$126:$CN$130,4,FALSE)=0,"",(HLOOKUP($A64,'Enter data here!'!$C$126:$CN$130,2,FALSE)))))</f>
        <v/>
      </c>
      <c r="BO64" s="53" t="str">
        <f>IF(ISERROR(HLOOKUP($A64,'Enter data here!'!$C$126:$CN$130,4,FALSE)),"",IF('Enter data here!'!$CP$127=0,"",IF(HLOOKUP($A64,'Enter data here!'!$C$126:$CN$130,4,FALSE)=0,"",(HLOOKUP($A64,'Enter data here!'!$C$126:$CN$130,4,FALSE)))))</f>
        <v/>
      </c>
      <c r="BP64" s="53" t="str">
        <f>IF(ISERROR(HLOOKUP($A64,'Enter data here!'!$C$131:$CN$135,4,FALSE)),"",IF('Enter data here!'!$CP$132=0,"",IF(HLOOKUP($A64,'Enter data here!'!$C$131:$CN$135,4,FALSE)=0,"",(HLOOKUP($A64,'Enter data here!'!$C$131:$CN$135,5,FALSE)))))</f>
        <v/>
      </c>
      <c r="BQ64" s="53" t="str">
        <f>IF(ISERROR(HLOOKUP($A64,'Enter data here!'!$C$131:$CN$135,4,FALSE)),"",IF('Enter data here!'!$CP$132=0,"",IF(HLOOKUP($A64,'Enter data here!'!$C$131:$CN$135,4,FALSE)=0,"",(HLOOKUP($A64,'Enter data here!'!$C$131:$CN$135,2,FALSE)))))</f>
        <v/>
      </c>
      <c r="BR64" s="53" t="str">
        <f>IF(ISERROR(HLOOKUP($A64,'Enter data here!'!$C$131:$CN$135,4,FALSE)),"",IF('Enter data here!'!$CP$132=0,"",IF(HLOOKUP($A64,'Enter data here!'!$C$131:$CN$135,4,FALSE)=0,"",(HLOOKUP($A64,'Enter data here!'!$C$131:$CN$135,4,FALSE)))))</f>
        <v/>
      </c>
      <c r="BS64" s="53" t="str">
        <f>IF(ISERROR(HLOOKUP($A64,'Enter data here!'!$C$136:$CN$140,4,FALSE)),"",IF('Enter data here!'!$CP$137=0,"",IF(HLOOKUP($A64,'Enter data here!'!$C$136:$CN$140,4,FALSE)=0,"",(HLOOKUP($A64,'Enter data here!'!$C$136:$CN$140,5,FALSE)))))</f>
        <v/>
      </c>
      <c r="BT64" s="53" t="str">
        <f>IF(ISERROR(HLOOKUP($A64,'Enter data here!'!$C$136:$CN$140,4,FALSE)),"",IF('Enter data here!'!$CP$137=0,"",IF(HLOOKUP($A64,'Enter data here!'!$C$136:$CN$140,4,FALSE)=0,"",(HLOOKUP($A64,'Enter data here!'!$C$136:$CN$140,2,FALSE)))))</f>
        <v/>
      </c>
      <c r="BU64" s="53" t="str">
        <f>IF(ISERROR(HLOOKUP($A64,'Enter data here!'!$C$136:$CN$140,4,FALSE)),"",IF('Enter data here!'!$CP$137=0,"",IF(HLOOKUP($A64,'Enter data here!'!$C$136:$CN$140,4,FALSE)=0,"",(HLOOKUP($A64,'Enter data here!'!$C$136:$CN$140,4,FALSE)))))</f>
        <v/>
      </c>
      <c r="BV64" s="53" t="str">
        <f>IF(ISERROR(HLOOKUP($A64,'Enter data here!'!$C$141:$CN$145,4,FALSE)),"",IF('Enter data here!'!$CP$142=0,"",IF(HLOOKUP($A64,'Enter data here!'!$C$141:$CN$145,4,FALSE)=0,"",(HLOOKUP($A64,'Enter data here!'!$C$141:$CN$145,5,FALSE)))))</f>
        <v/>
      </c>
      <c r="BW64" s="53" t="str">
        <f>IF(ISERROR(HLOOKUP($A64,'Enter data here!'!$C$141:$CN$145,4,FALSE)),"",IF('Enter data here!'!$CP$142=0,"",IF(HLOOKUP($A64,'Enter data here!'!$C$141:$CN$145,4,FALSE)=0,"",(HLOOKUP($A64,'Enter data here!'!$C$141:$CN$145,2,FALSE)))))</f>
        <v/>
      </c>
      <c r="BX64" s="53" t="str">
        <f>IF(ISERROR(HLOOKUP($A64,'Enter data here!'!$C$141:$CN$145,4,FALSE)),"",IF('Enter data here!'!$CP$142=0,"",IF(HLOOKUP($A64,'Enter data here!'!$C$141:$CN$145,4,FALSE)=0,"",(HLOOKUP($A64,'Enter data here!'!$C$141:$CN$145,4,FALSE)))))</f>
        <v/>
      </c>
      <c r="BY64" s="53" t="str">
        <f>IF(ISERROR(HLOOKUP($A64,'Enter data here!'!$C$146:$CN$150,4,FALSE)),"",IF('Enter data here!'!$CP$147=0,"",IF(HLOOKUP($A64,'Enter data here!'!$C$146:$CN$150,4,FALSE)=0,"",(HLOOKUP($A64,'Enter data here!'!$C$146:$CN$150,5,FALSE)))))</f>
        <v/>
      </c>
      <c r="BZ64" s="53" t="str">
        <f>IF(ISERROR(HLOOKUP($A64,'Enter data here!'!$C$146:$CN$150,4,FALSE)),"",IF('Enter data here!'!$CP$147=0,"",IF(HLOOKUP($A64,'Enter data here!'!$C$146:$CN$150,4,FALSE)=0,"",(HLOOKUP($A64,'Enter data here!'!$C$146:$CN$150,2,FALSE)))))</f>
        <v/>
      </c>
      <c r="CA64" s="53" t="str">
        <f>IF(ISERROR(HLOOKUP($A64,'Enter data here!'!$C$146:$CN$150,4,FALSE)),"",IF('Enter data here!'!$CP$147=0,"",IF(HLOOKUP($A64,'Enter data here!'!$C$146:$CN$150,4,FALSE)=0,"",(HLOOKUP($A64,'Enter data here!'!$C$146:$CN$150,4,FALSE)))))</f>
        <v/>
      </c>
      <c r="CB64" s="53" t="str">
        <f>IF(ISERROR(HLOOKUP($A64,'Enter data here!'!$C$151:$CN$155,4,FALSE)),"",IF('Enter data here!'!$CP$152=0,"",IF(HLOOKUP($A64,'Enter data here!'!$C$151:$CN$155,4,FALSE)=0,"",(HLOOKUP($A64,'Enter data here!'!$C$151:$CN$155,5,FALSE)))))</f>
        <v/>
      </c>
      <c r="CC64" s="53" t="str">
        <f>IF(ISERROR(HLOOKUP($A64,'Enter data here!'!$C$151:$CN$155,4,FALSE)),"",IF('Enter data here!'!$CP$152=0,"",IF(HLOOKUP($A64,'Enter data here!'!$C$151:$CN$155,4,FALSE)=0,"",(HLOOKUP($A64,'Enter data here!'!$C$151:$CN$155,2,FALSE)))))</f>
        <v/>
      </c>
      <c r="CD64" s="53" t="str">
        <f>IF(ISERROR(HLOOKUP($A64,'Enter data here!'!$C$151:$CN$155,4,FALSE)),"",IF('Enter data here!'!$CP$152=0,"",IF(HLOOKUP($A64,'Enter data here!'!$C$151:$CN$155,4,FALSE)=0,"",(HLOOKUP($A64,'Enter data here!'!$C$151:$CN$155,4,FALSE)))))</f>
        <v/>
      </c>
      <c r="CE64" s="53" t="str">
        <f>IF(ISERROR(HLOOKUP($A64,'Enter data here!'!$C$156:$CN$160,4,FALSE)),"",IF('Enter data here!'!$CP$157=0,"",IF(HLOOKUP($A64,'Enter data here!'!$C$156:$CN$160,4,FALSE)=0,"",(HLOOKUP($A64,'Enter data here!'!$C$156:$CN$160,5,FALSE)))))</f>
        <v/>
      </c>
      <c r="CF64" s="53" t="str">
        <f>IF(ISERROR(HLOOKUP($A64,'Enter data here!'!$C$156:$CN$160,4,FALSE)),"",IF('Enter data here!'!$CP$157=0,"",IF(HLOOKUP($A64,'Enter data here!'!$C$156:$CN$160,4,FALSE)=0,"",(HLOOKUP($A64,'Enter data here!'!$C$156:$CN$160,2,FALSE)))))</f>
        <v/>
      </c>
      <c r="CG64" s="53" t="str">
        <f>IF(ISERROR(HLOOKUP($A64,'Enter data here!'!$C$156:$CN$160,4,FALSE)),"",IF('Enter data here!'!$CP$157=0,"",IF(HLOOKUP($A64,'Enter data here!'!$C$156:$CN$160,4,FALSE)=0,"",(HLOOKUP($A64,'Enter data here!'!$C$156:$CN$160,4,FALSE)))))</f>
        <v/>
      </c>
      <c r="CH64" s="53" t="str">
        <f>IF(ISERROR(HLOOKUP($A64,'Enter data here!'!$C$161:$CN$165,4,FALSE)),"",IF('Enter data here!'!$CP$162=0,"",IF(HLOOKUP($A64,'Enter data here!'!$C$161:$CN$165,4,FALSE)=0,"",(HLOOKUP($A64,'Enter data here!'!$C$161:$CN$165,5,FALSE)))))</f>
        <v/>
      </c>
      <c r="CI64" s="53" t="str">
        <f>IF(ISERROR(HLOOKUP($A64,'Enter data here!'!$C$161:$CN$165,4,FALSE)),"",IF('Enter data here!'!$CP$162=0,"",IF(HLOOKUP($A64,'Enter data here!'!$C$161:$CN$165,4,FALSE)=0,"",(HLOOKUP($A64,'Enter data here!'!$C$161:$CN$165,2,FALSE)))))</f>
        <v/>
      </c>
      <c r="CJ64" s="53" t="str">
        <f>IF(ISERROR(HLOOKUP($A64,'Enter data here!'!$C$161:$CN$165,4,FALSE)),"",IF('Enter data here!'!$CP$162=0,"",IF(HLOOKUP($A64,'Enter data here!'!$C$161:$CN$165,4,FALSE)=0,"",(HLOOKUP($A64,'Enter data here!'!$C$161:$CN$165,4,FALSE)))))</f>
        <v/>
      </c>
      <c r="CK64" s="53" t="str">
        <f>IF(ISERROR(HLOOKUP($A64,'Enter data here!'!$C$166:$CN$170,4,FALSE)),"",IF('Enter data here!'!$CP$167=0,"",IF(HLOOKUP($A64,'Enter data here!'!$C$166:$CN$170,4,FALSE)=0,"",(HLOOKUP($A64,'Enter data here!'!$C$166:$CN$170,5,FALSE)))))</f>
        <v/>
      </c>
      <c r="CL64" s="53" t="str">
        <f>IF(ISERROR(HLOOKUP($A64,'Enter data here!'!$C$166:$CN$170,4,FALSE)),"",IF('Enter data here!'!$CP$167=0,"",IF(HLOOKUP($A64,'Enter data here!'!$C$166:$CN$170,4,FALSE)=0,"",(HLOOKUP($A64,'Enter data here!'!$C$166:$CN$170,2,FALSE)))))</f>
        <v/>
      </c>
      <c r="CM64" s="53" t="str">
        <f>IF(ISERROR(HLOOKUP($A64,'Enter data here!'!$C$166:$CN$170,4,FALSE)),"",IF('Enter data here!'!$CP$167=0,"",IF(HLOOKUP($A64,'Enter data here!'!$C$166:$CN$170,4,FALSE)=0,"",(HLOOKUP($A64,'Enter data here!'!$C$166:$CN$170,4,FALSE)))))</f>
        <v/>
      </c>
      <c r="CN64" s="53" t="str">
        <f>IF(ISERROR(HLOOKUP($A64,'Enter data here!'!$C$171:$CN$175,4,FALSE)),"",IF('Enter data here!'!$CP$172=0,"",IF(HLOOKUP($A64,'Enter data here!'!$C$171:$CN$175,4,FALSE)=0,"",(HLOOKUP($A64,'Enter data here!'!$C$171:$CN$175,5,FALSE)))))</f>
        <v/>
      </c>
      <c r="CO64" s="53" t="str">
        <f>IF(ISERROR(HLOOKUP($A64,'Enter data here!'!$C$171:$CN$175,4,FALSE)),"",IF('Enter data here!'!$CP$172=0,"",IF(HLOOKUP($A64,'Enter data here!'!$C$171:$CN$175,4,FALSE)=0,"",(HLOOKUP($A64,'Enter data here!'!$C$171:$CN$175,2,FALSE)))))</f>
        <v/>
      </c>
      <c r="CP64" s="53" t="str">
        <f>IF(ISERROR(HLOOKUP($A64,'Enter data here!'!$C$171:$CN$175,4,FALSE)),"",IF('Enter data here!'!$CP$172=0,"",IF(HLOOKUP($A64,'Enter data here!'!$C$171:$CN$175,4,FALSE)=0,"",(HLOOKUP($A64,'Enter data here!'!$C$171:$CN$175,4,FALSE)))))</f>
        <v/>
      </c>
      <c r="CQ64" s="53" t="str">
        <f>IF(ISERROR(HLOOKUP($A64,'Enter data here!'!$C$176:$CN$180,4,FALSE)),"",IF('Enter data here!'!$CP$177=0,"",IF(HLOOKUP($A64,'Enter data here!'!$C$176:$CN$180,4,FALSE)=0,"",(HLOOKUP($A64,'Enter data here!'!$C$176:$CN$180,5,FALSE)))))</f>
        <v/>
      </c>
      <c r="CR64" s="53" t="str">
        <f>IF(ISERROR(HLOOKUP($A64,'Enter data here!'!$C$176:$CN$180,4,FALSE)),"",IF('Enter data here!'!$CP$177=0,"",IF(HLOOKUP($A64,'Enter data here!'!$C$176:$CN$180,4,FALSE)=0,"",(HLOOKUP($A64,'Enter data here!'!$C$176:$CN$180,2,FALSE)))))</f>
        <v/>
      </c>
      <c r="CS64" s="53" t="str">
        <f>IF(ISERROR(HLOOKUP($A64,'Enter data here!'!$C$176:$CN$180,4,FALSE)),"",IF('Enter data here!'!$CP$177=0,"",IF(HLOOKUP($A64,'Enter data here!'!$C$176:$CN$180,4,FALSE)=0,"",(HLOOKUP($A64,'Enter data here!'!$C$176:$CN$180,4,FALSE)))))</f>
        <v/>
      </c>
      <c r="CT64" s="53" t="str">
        <f>IF(ISERROR(HLOOKUP($A64,'Enter data here!'!$C$181:$CN$185,4,FALSE)),"",IF('Enter data here!'!$CP$182=0,"",IF(HLOOKUP($A64,'Enter data here!'!$C$181:$CN$185,4,FALSE)=0,"",(HLOOKUP($A64,'Enter data here!'!$C$181:$CN$185,5,FALSE)))))</f>
        <v/>
      </c>
      <c r="CU64" s="53" t="str">
        <f>IF(ISERROR(HLOOKUP($A64,'Enter data here!'!$C$181:$CN$185,4,FALSE)),"",IF('Enter data here!'!$CP$182=0,"",IF(HLOOKUP($A64,'Enter data here!'!$C$181:$CN$185,4,FALSE)=0,"",(HLOOKUP($A64,'Enter data here!'!$C$181:$CN$185,2,FALSE)))))</f>
        <v/>
      </c>
      <c r="CV64" s="53" t="str">
        <f>IF(ISERROR(HLOOKUP($A64,'Enter data here!'!$C$181:$CN$185,4,FALSE)),"",IF('Enter data here!'!$CP$182=0,"",IF(HLOOKUP($A64,'Enter data here!'!$C$181:$CN$185,4,FALSE)=0,"",(HLOOKUP($A64,'Enter data here!'!$C$181:$CN$185,4,FALSE)))))</f>
        <v/>
      </c>
      <c r="CW64" s="53" t="str">
        <f>IF(ISERROR(HLOOKUP($A64,'Enter data here!'!$C$186:$CN$190,4,FALSE)),"",IF('Enter data here!'!$CP$187=0,"",IF(HLOOKUP($A64,'Enter data here!'!$C$186:$CN$190,4,FALSE)=0,"",(HLOOKUP($A64,'Enter data here!'!$C$186:$CN$190,5,FALSE)))))</f>
        <v/>
      </c>
      <c r="CX64" s="53" t="str">
        <f>IF(ISERROR(HLOOKUP($A64,'Enter data here!'!$C$186:$CN$190,4,FALSE)),"",IF('Enter data here!'!$CP$187=0,"",IF(HLOOKUP($A64,'Enter data here!'!$C$186:$CN$190,4,FALSE)=0,"",(HLOOKUP($A64,'Enter data here!'!$C$186:$CN$190,2,FALSE)))))</f>
        <v/>
      </c>
      <c r="CY64" s="53" t="str">
        <f>IF(ISERROR(HLOOKUP($A64,'Enter data here!'!$C$186:$CN$190,4,FALSE)),"",IF('Enter data here!'!$CP$187=0,"",IF(HLOOKUP($A64,'Enter data here!'!$C$186:$CN$190,4,FALSE)=0,"",(HLOOKUP($A64,'Enter data here!'!$C$186:$CN$190,4,FALSE)))))</f>
        <v/>
      </c>
      <c r="CZ64" s="53" t="str">
        <f>IF(ISERROR(HLOOKUP($A64,'Enter data here!'!$C$191:$CN$195,4,FALSE)),"",IF('Enter data here!'!$CP$192=0,"",IF(HLOOKUP($A64,'Enter data here!'!$C$191:$CN$195,4,FALSE)=0,"",(HLOOKUP($A64,'Enter data here!'!$C$191:$CN$195,5,FALSE)))))</f>
        <v/>
      </c>
      <c r="DA64" s="53" t="str">
        <f>IF(ISERROR(HLOOKUP($A64,'Enter data here!'!$C$191:$CN$195,4,FALSE)),"",IF('Enter data here!'!$CP$192=0,"",IF(HLOOKUP($A64,'Enter data here!'!$C$191:$CN$195,4,FALSE)=0,"",(HLOOKUP($A64,'Enter data here!'!$C$191:$CN$195,2,FALSE)))))</f>
        <v/>
      </c>
      <c r="DB64" s="53" t="str">
        <f>IF(ISERROR(HLOOKUP($A64,'Enter data here!'!$C$191:$CN$195,4,FALSE)),"",IF('Enter data here!'!$CP$192=0,"",IF(HLOOKUP($A64,'Enter data here!'!$C$191:$CN$195,4,FALSE)=0,"",(HLOOKUP($A64,'Enter data here!'!$C$191:$CN$195,4,FALSE)))))</f>
        <v/>
      </c>
      <c r="DC64" s="53" t="str">
        <f>IF(ISERROR(HLOOKUP($A64,'Enter data here!'!$C$196:$CN$200,4,FALSE)),"",IF('Enter data here!'!$CP$197=0,"",IF(HLOOKUP($A64,'Enter data here!'!$C$196:$CN$200,4,FALSE)=0,"",(HLOOKUP($A64,'Enter data here!'!$C$196:$CN$200,5,FALSE)))))</f>
        <v/>
      </c>
      <c r="DD64" s="53" t="str">
        <f>IF(ISERROR(HLOOKUP($A64,'Enter data here!'!$C$196:$CN$200,4,FALSE)),"",IF('Enter data here!'!$CP$197=0,"",IF(HLOOKUP($A64,'Enter data here!'!$C$196:$CN$200,4,FALSE)=0,"",(HLOOKUP($A64,'Enter data here!'!$C$196:$CN$200,2,FALSE)))))</f>
        <v/>
      </c>
      <c r="DE64" s="53" t="str">
        <f>IF(ISERROR(HLOOKUP($A64,'Enter data here!'!$C$196:$CN$200,4,FALSE)),"",IF('Enter data here!'!$CP$197=0,"",IF(HLOOKUP($A64,'Enter data here!'!$C$196:$CN$200,4,FALSE)=0,"",(HLOOKUP($A64,'Enter data here!'!$C$196:$CN$200,4,FALSE)))))</f>
        <v/>
      </c>
      <c r="DF64" s="53" t="str">
        <f>IF(ISERROR(HLOOKUP($A64,'Enter data here!'!$C$201:$CN$205,4,FALSE)),"",IF('Enter data here!'!$CP$202=0,"",IF(HLOOKUP($A64,'Enter data here!'!$C$201:$CN$205,4,FALSE)=0,"",(HLOOKUP($A64,'Enter data here!'!$C$201:$CN$205,5,FALSE)))))</f>
        <v/>
      </c>
      <c r="DG64" s="53" t="str">
        <f>IF(ISERROR(HLOOKUP($A64,'Enter data here!'!$C$201:$CN$205,4,FALSE)),"",IF('Enter data here!'!$CP$202=0,"",IF(HLOOKUP($A64,'Enter data here!'!$C$201:$CN$205,4,FALSE)=0,"",(HLOOKUP($A64,'Enter data here!'!$C$201:$CN$205,2,FALSE)))))</f>
        <v/>
      </c>
      <c r="DH64" s="53" t="str">
        <f>IF(ISERROR(HLOOKUP($A64,'Enter data here!'!$C$201:$CN$205,4,FALSE)),"",IF('Enter data here!'!$CP$202=0,"",IF(HLOOKUP($A64,'Enter data here!'!$C$201:$CN$205,4,FALSE)=0,"",(HLOOKUP($A64,'Enter data here!'!$C$201:$CN$205,4,FALSE)))))</f>
        <v/>
      </c>
      <c r="DI64" s="53" t="str">
        <f>IF(ISERROR(HLOOKUP($A64,'Enter data here!'!$C$206:$CN$210,4,FALSE)),"",IF('Enter data here!'!$CP$207=0,"",IF(HLOOKUP($A64,'Enter data here!'!$C$206:$CN$210,4,FALSE)=0,"",(HLOOKUP($A64,'Enter data here!'!$C$206:$CN$210,5,FALSE)))))</f>
        <v/>
      </c>
      <c r="DJ64" s="53" t="str">
        <f>IF(ISERROR(HLOOKUP($A64,'Enter data here!'!$C$206:$CN$210,4,FALSE)),"",IF('Enter data here!'!$CP$207=0,"",IF(HLOOKUP($A64,'Enter data here!'!$C$206:$CN$210,4,FALSE)=0,"",(HLOOKUP($A64,'Enter data here!'!$C$206:$CN$210,2,FALSE)))))</f>
        <v/>
      </c>
      <c r="DK64" s="53" t="str">
        <f>IF(ISERROR(HLOOKUP($A64,'Enter data here!'!$C$206:$CN$210,4,FALSE)),"",IF('Enter data here!'!$CP$207=0,"",IF(HLOOKUP($A64,'Enter data here!'!$C$206:$CN$210,4,FALSE)=0,"",(HLOOKUP($A64,'Enter data here!'!$C$206:$CN$210,4,FALSE)))))</f>
        <v/>
      </c>
      <c r="DL64" s="53" t="str">
        <f>IF(ISERROR(HLOOKUP($A64,'Enter data here!'!$C$211:$CN$215,4,FALSE)),"",IF('Enter data here!'!$CP$212=0,"",IF(HLOOKUP($A64,'Enter data here!'!$C$211:$CN$215,4,FALSE)=0,"",(HLOOKUP($A64,'Enter data here!'!$C$211:$CN$215,5,FALSE)))))</f>
        <v/>
      </c>
      <c r="DM64" s="53" t="str">
        <f>IF(ISERROR(HLOOKUP($A64,'Enter data here!'!$C$211:$CN$215,4,FALSE)),"",IF('Enter data here!'!$CP$212=0,"",IF(HLOOKUP($A64,'Enter data here!'!$C$211:$CN$215,4,FALSE)=0,"",(HLOOKUP($A64,'Enter data here!'!$C$211:$CN$215,2,FALSE)))))</f>
        <v/>
      </c>
      <c r="DN64" s="53" t="str">
        <f>IF(ISERROR(HLOOKUP($A64,'Enter data here!'!$C$211:$CN$215,4,FALSE)),"",IF('Enter data here!'!$CP$212=0,"",IF(HLOOKUP($A64,'Enter data here!'!$C$211:$CN$215,4,FALSE)=0,"",(HLOOKUP($A64,'Enter data here!'!$C$211:$CN$215,4,FALSE)))))</f>
        <v/>
      </c>
      <c r="DO64" s="53" t="str">
        <f>IF(ISERROR(HLOOKUP($A64,'Enter data here!'!$C$216:$CN$220,4,FALSE)),"",IF('Enter data here!'!$CP$217=0,"",IF(HLOOKUP($A64,'Enter data here!'!$C$216:$CN$220,4,FALSE)=0,"",(HLOOKUP($A64,'Enter data here!'!$C$216:$CN$220,5,FALSE)))))</f>
        <v/>
      </c>
      <c r="DP64" s="53" t="str">
        <f>IF(ISERROR(HLOOKUP($A64,'Enter data here!'!$C$216:$CN$220,4,FALSE)),"",IF('Enter data here!'!$CP$217=0,"",IF(HLOOKUP($A64,'Enter data here!'!$C$216:$CN$220,4,FALSE)=0,"",(HLOOKUP($A64,'Enter data here!'!$C$216:$CN$220,2,FALSE)))))</f>
        <v/>
      </c>
      <c r="DQ64" s="53" t="str">
        <f>IF(ISERROR(HLOOKUP($A64,'Enter data here!'!$C$216:$CN$220,4,FALSE)),"",IF('Enter data here!'!$CP$217=0,"",IF(HLOOKUP($A64,'Enter data here!'!$C$216:$CN$220,4,FALSE)=0,"",(HLOOKUP($A64,'Enter data here!'!$C$216:$CN$220,4,FALSE)))))</f>
        <v/>
      </c>
      <c r="DR64" s="53" t="str">
        <f>IF(ISERROR(HLOOKUP($A64,'Enter data here!'!$C$221:$CN$225,4,FALSE)),"",IF('Enter data here!'!$CP$222=0,"",IF(HLOOKUP($A64,'Enter data here!'!$C$221:$CN$225,4,FALSE)=0,"",(HLOOKUP($A64,'Enter data here!'!$C$221:$CN$225,5,FALSE)))))</f>
        <v/>
      </c>
      <c r="DS64" s="53" t="str">
        <f>IF(ISERROR(HLOOKUP($A64,'Enter data here!'!$C$221:$CN$225,4,FALSE)),"",IF('Enter data here!'!$CP$222=0,"",IF(HLOOKUP($A64,'Enter data here!'!$C$221:$CN$225,4,FALSE)=0,"",(HLOOKUP($A64,'Enter data here!'!$C$221:$CN$225,2,FALSE)))))</f>
        <v/>
      </c>
      <c r="DT64" s="53" t="str">
        <f>IF(ISERROR(HLOOKUP($A64,'Enter data here!'!$C$221:$CN$225,4,FALSE)),"",IF('Enter data here!'!$CP$222=0,"",IF(HLOOKUP($A64,'Enter data here!'!$C$221:$CN$225,4,FALSE)=0,"",(HLOOKUP($A64,'Enter data here!'!$C$221:$CN$225,4,FALSE)))))</f>
        <v/>
      </c>
    </row>
    <row r="65" spans="1:124">
      <c r="A65" s="13">
        <v>56</v>
      </c>
      <c r="B65" s="43" t="str">
        <f>IF(ISERROR(HLOOKUP($A65,'Enter data here!'!$C$21:$CN$25,4,FALSE)),"",IF('Enter data here!'!$CP$22=0,"",IF(HLOOKUP($A65,'Enter data here!'!$C$21:$CN$25,4,FALSE)=0,"",(HLOOKUP($A65,'Enter data here!'!$C$21:$CN$25,5,FALSE)))))</f>
        <v/>
      </c>
      <c r="C65" s="43" t="str">
        <f>IF(ISERROR(HLOOKUP($A65,'Enter data here!'!$C$21:$CN$25,4,FALSE)),"",IF('Enter data here!'!$CP$22=0,"",IF(HLOOKUP($A65,'Enter data here!'!$C$21:$CN$25,4,FALSE)=0,"",(HLOOKUP($A65,'Enter data here!'!$C$21:$CN$25,2,FALSE)))))</f>
        <v/>
      </c>
      <c r="D65" s="43" t="str">
        <f>IF(ISERROR(HLOOKUP($A65,'Enter data here!'!$C$21:$CN$25,4,FALSE)),"",IF('Enter data here!'!$CP$22=0,"",IF(HLOOKUP($A65,'Enter data here!'!$C$21:$CN$25,4,FALSE)=0,"",(HLOOKUP($A65,'Enter data here!'!$C$21:$CN$25,4,FALSE)))))</f>
        <v/>
      </c>
      <c r="E65" s="43" t="str">
        <f ca="1">IF(ISERROR(HLOOKUP($A65,'Enter data here!'!$C$26:$CN$30,4,FALSE)),"",IF('Enter data here!'!$CP$27=0,"",IF(HLOOKUP($A65,'Enter data here!'!$C$26:$CN$30,4,FALSE)=0,"",(HLOOKUP($A65,'Enter data here!'!$C$26:$CN$30,5,FALSE)))))</f>
        <v/>
      </c>
      <c r="F65" s="43" t="str">
        <f ca="1">IF(ISERROR(HLOOKUP($A65,'Enter data here!'!$C$26:$CN$30,4,FALSE)),"",IF('Enter data here!'!$CP$27=0,"",IF(HLOOKUP($A65,'Enter data here!'!$C$26:$CN$30,4,FALSE)=0,"",(HLOOKUP($A65,'Enter data here!'!$C$26:$CN$30,2,FALSE)))))</f>
        <v/>
      </c>
      <c r="G65" s="43" t="str">
        <f ca="1">IF(ISERROR(HLOOKUP($A65,'Enter data here!'!$C$26:$CN$30,4,FALSE)),"",IF('Enter data here!'!$CP$27=0,"",IF(HLOOKUP($A65,'Enter data here!'!$C$26:$CN$30,4,FALSE)=0,"",(HLOOKUP($A65,'Enter data here!'!$C$26:$CN$30,4,FALSE)))))</f>
        <v/>
      </c>
      <c r="H65" s="43" t="str">
        <f ca="1">IF(ISERROR(HLOOKUP($A65,'Enter data here!'!$C$31:$CN$35,4,FALSE)),"",IF('Enter data here!'!$CP$32=0,"",IF(HLOOKUP($A65,'Enter data here!'!$C$31:$CN$35,4,FALSE)=0,"",(HLOOKUP($A65,'Enter data here!'!$C$31:$CN$35,5,FALSE)))))</f>
        <v/>
      </c>
      <c r="I65" s="43" t="str">
        <f ca="1">IF(ISERROR(HLOOKUP($A65,'Enter data here!'!$C$31:$CN$35,4,FALSE)),"",IF('Enter data here!'!$CP$32=0,"",IF(HLOOKUP($A65,'Enter data here!'!$C$31:$CN$35,4,FALSE)=0,"",(HLOOKUP($A65,'Enter data here!'!$C$31:$CN$35,2,FALSE)))))</f>
        <v/>
      </c>
      <c r="J65" s="43" t="str">
        <f ca="1">IF(ISERROR(HLOOKUP($A65,'Enter data here!'!$C$31:$CN$35,4,FALSE)),"",IF('Enter data here!'!$CP$32=0,"",IF(HLOOKUP($A65,'Enter data here!'!$C$31:$CN$35,4,FALSE)=0,"",(HLOOKUP($A65,'Enter data here!'!$C$31:$CN$35,4,FALSE)))))</f>
        <v/>
      </c>
      <c r="K65" s="43" t="str">
        <f ca="1">IF(ISERROR(HLOOKUP($A65,'Enter data here!'!$C$36:$CN$40,4,FALSE)),"",IF('Enter data here!'!$CP$37=0,"",IF(HLOOKUP($A65,'Enter data here!'!$C$36:$CN$40,4,FALSE)=0,"",(HLOOKUP($A65,'Enter data here!'!$C$36:$CN$40,5,FALSE)))))</f>
        <v/>
      </c>
      <c r="L65" s="43" t="str">
        <f ca="1">IF(ISERROR(HLOOKUP($A65,'Enter data here!'!$C$36:$CN$40,4,FALSE)),"",IF('Enter data here!'!$CP$37=0,"",IF(HLOOKUP($A65,'Enter data here!'!$C$36:$CN$40,4,FALSE)=0,"",(HLOOKUP($A65,'Enter data here!'!$C$36:$CN$40,2,FALSE)))))</f>
        <v/>
      </c>
      <c r="M65" s="43" t="str">
        <f ca="1">IF(ISERROR(HLOOKUP($A65,'Enter data here!'!$C$36:$CN$40,4,FALSE)),"",IF('Enter data here!'!$CP$37=0,"",IF(HLOOKUP($A65,'Enter data here!'!$C$36:$CN$40,4,FALSE)=0,"",(HLOOKUP($A65,'Enter data here!'!$C$36:$CN$40,4,FALSE)))))</f>
        <v/>
      </c>
      <c r="N65" s="43" t="str">
        <f ca="1">IF(ISERROR(HLOOKUP($A65,'Enter data here!'!$C$41:$CN$45,4,FALSE)),"",IF('Enter data here!'!$CP$42=0,"",IF(HLOOKUP($A65,'Enter data here!'!$C$41:$CN$45,4,FALSE)=0,"",(HLOOKUP($A65,'Enter data here!'!$C$41:$CN$45,5,FALSE)))))</f>
        <v/>
      </c>
      <c r="O65" s="43" t="str">
        <f ca="1">IF(ISERROR(HLOOKUP($A65,'Enter data here!'!$C$41:$CN$45,4,FALSE)),"",IF('Enter data here!'!$CP$42=0,"",IF(HLOOKUP($A65,'Enter data here!'!$C$41:$CN$45,4,FALSE)=0,"",(HLOOKUP($A65,'Enter data here!'!$C$41:$CN$45,2,FALSE)))))</f>
        <v/>
      </c>
      <c r="P65" s="43" t="str">
        <f ca="1">IF(ISERROR(HLOOKUP($A65,'Enter data here!'!$C$41:$CN$45,4,FALSE)),"",IF('Enter data here!'!$CP$42=0,"",IF(HLOOKUP($A65,'Enter data here!'!$C$41:$CN$45,4,FALSE)=0,"",(HLOOKUP($A65,'Enter data here!'!$C$41:$CN$45,4,FALSE)))))</f>
        <v/>
      </c>
      <c r="Q65" s="43" t="str">
        <f ca="1">IF(ISERROR(HLOOKUP($A65,'Enter data here!'!$C$46:$CN$50,4,FALSE)),"",IF('Enter data here!'!$CP$47=0,"",IF(HLOOKUP($A65,'Enter data here!'!$C$46:$CN$50,4,FALSE)=0,"",(HLOOKUP($A65,'Enter data here!'!$C$46:$CN$50,5,FALSE)))))</f>
        <v/>
      </c>
      <c r="R65" s="43" t="str">
        <f ca="1">IF(ISERROR(HLOOKUP($A65,'Enter data here!'!$C$46:$CN$50,4,FALSE)),"",IF('Enter data here!'!$CP$47=0,"",IF(HLOOKUP($A65,'Enter data here!'!$C$46:$CN$50,4,FALSE)=0,"",(HLOOKUP($A65,'Enter data here!'!$C$46:$CN$50,2,FALSE)))))</f>
        <v/>
      </c>
      <c r="S65" s="43" t="str">
        <f ca="1">IF(ISERROR(HLOOKUP($A65,'Enter data here!'!$C$46:$CN$50,4,FALSE)),"",IF('Enter data here!'!$CP$47=0,"",IF(HLOOKUP($A65,'Enter data here!'!$C$46:$CN$50,4,FALSE)=0,"",(HLOOKUP($A65,'Enter data here!'!$C$46:$CN$50,4,FALSE)))))</f>
        <v/>
      </c>
      <c r="T65" s="43" t="str">
        <f ca="1">IF(ISERROR(HLOOKUP($A65,'Enter data here!'!$C$51:$CN$55,4,FALSE)),"",IF('Enter data here!'!$CP$52=0,"",IF(HLOOKUP($A65,'Enter data here!'!$C$51:$CN$55,4,FALSE)=0,"",(HLOOKUP($A65,'Enter data here!'!$C$51:$CN$55,5,FALSE)))))</f>
        <v/>
      </c>
      <c r="U65" s="43" t="str">
        <f ca="1">IF(ISERROR(HLOOKUP($A65,'Enter data here!'!$C$51:$CN$55,4,FALSE)),"",IF('Enter data here!'!$CP$52=0,"",IF(HLOOKUP($A65,'Enter data here!'!$C$51:$CN$55,4,FALSE)=0,"",(HLOOKUP($A65,'Enter data here!'!$C$51:$CN$55,2,FALSE)))))</f>
        <v/>
      </c>
      <c r="V65" s="43" t="str">
        <f ca="1">IF(ISERROR(HLOOKUP($A65,'Enter data here!'!$C$51:$CN$55,4,FALSE)),"",IF('Enter data here!'!$CP$52=0,"",IF(HLOOKUP($A65,'Enter data here!'!$C$51:$CN$55,4,FALSE)=0,"",(HLOOKUP($A65,'Enter data here!'!$C$51:$CN$55,4,FALSE)))))</f>
        <v/>
      </c>
      <c r="W65" s="43" t="str">
        <f ca="1">IF(ISERROR(HLOOKUP($A65,'Enter data here!'!$C$56:$CN$60,4,FALSE)),"",IF('Enter data here!'!$CP$57=0,"",IF(HLOOKUP($A65,'Enter data here!'!$C$56:$CN$60,4,FALSE)=0,"",(HLOOKUP($A65,'Enter data here!'!$C$56:$CN$60,5,FALSE)))))</f>
        <v/>
      </c>
      <c r="X65" s="43" t="str">
        <f ca="1">IF(ISERROR(HLOOKUP($A65,'Enter data here!'!$C$56:$CN$60,4,FALSE)),"",IF('Enter data here!'!$CP$57=0,"",IF(HLOOKUP($A65,'Enter data here!'!$C$56:$CN$60,4,FALSE)=0,"",(HLOOKUP($A65,'Enter data here!'!$C$56:$CN$60,2,FALSE)))))</f>
        <v/>
      </c>
      <c r="Y65" s="43" t="str">
        <f ca="1">IF(ISERROR(HLOOKUP($A65,'Enter data here!'!$C$56:$CN$60,4,FALSE)),"",IF('Enter data here!'!$CP$57=0,"",IF(HLOOKUP($A65,'Enter data here!'!$C$56:$CN$60,4,FALSE)=0,"",(HLOOKUP($A65,'Enter data here!'!$C$56:$CN$60,4,FALSE)))))</f>
        <v/>
      </c>
      <c r="Z65" s="43" t="str">
        <f>IF(ISERROR(HLOOKUP($A65,'Enter data here!'!$C$61:$CN$65,4,FALSE)),"",IF('Enter data here!'!$CP$62=0,"",IF(HLOOKUP($A65,'Enter data here!'!$C$61:$CN$65,4,FALSE)=0,"",(HLOOKUP($A65,'Enter data here!'!$C$61:$CN$65,5,FALSE)))))</f>
        <v/>
      </c>
      <c r="AA65" s="43" t="str">
        <f>IF(ISERROR(HLOOKUP($A65,'Enter data here!'!$C$61:$CN$65,4,FALSE)),"",IF('Enter data here!'!$CP$62=0,"",IF(HLOOKUP($A65,'Enter data here!'!$C$61:$CN$65,4,FALSE)=0,"",(HLOOKUP($A65,'Enter data here!'!$C$61:$CN$65,2,FALSE)))))</f>
        <v/>
      </c>
      <c r="AB65" s="43" t="str">
        <f>IF(ISERROR(HLOOKUP($A65,'Enter data here!'!$C$61:$CN$65,4,FALSE)),"",IF('Enter data here!'!$CP$62=0,"",IF(HLOOKUP($A65,'Enter data here!'!$C$61:$CN$65,4,FALSE)=0,"",(HLOOKUP($A65,'Enter data here!'!$C$61:$CN$65,4,FALSE)))))</f>
        <v/>
      </c>
      <c r="AC65" s="43" t="str">
        <f>IF(ISERROR(HLOOKUP($A65,'Enter data here!'!$C$66:$CN$70,4,FALSE)),"",IF('Enter data here!'!$CP$67=0,"",IF(HLOOKUP($A65,'Enter data here!'!$C$66:$CN$70,4,FALSE)=0,"",(HLOOKUP($A65,'Enter data here!'!$C$66:$CN$70,5,FALSE)))))</f>
        <v/>
      </c>
      <c r="AD65" s="43" t="str">
        <f>IF(ISERROR(HLOOKUP($A65,'Enter data here!'!$C$66:$CN$70,4,FALSE)),"",IF('Enter data here!'!$CP$67=0,"",IF(HLOOKUP($A65,'Enter data here!'!$C$66:$CN$70,4,FALSE)=0,"",(HLOOKUP($A65,'Enter data here!'!$C$66:$CN$70,2,FALSE)))))</f>
        <v/>
      </c>
      <c r="AE65" s="43" t="str">
        <f>IF(ISERROR(HLOOKUP($A65,'Enter data here!'!$C$66:$CN$70,4,FALSE)),"",IF('Enter data here!'!$CP$67=0,"",IF(HLOOKUP($A65,'Enter data here!'!$C$66:$CN$70,4,FALSE)=0,"",(HLOOKUP($A65,'Enter data here!'!$C$66:$CN$70,4,FALSE)))))</f>
        <v/>
      </c>
      <c r="AF65" s="43" t="str">
        <f>IF(ISERROR(HLOOKUP($A65,'Enter data here!'!$C$71:$CN$75,4,FALSE)),"",IF('Enter data here!'!$CP$72=0,"",IF(HLOOKUP($A65,'Enter data here!'!$C$71:$CN$75,4,FALSE)=0,"",(HLOOKUP($A65,'Enter data here!'!$C$71:$CN$75,5,FALSE)))))</f>
        <v/>
      </c>
      <c r="AG65" s="43" t="str">
        <f>IF(ISERROR(HLOOKUP($A65,'Enter data here!'!$C$71:$CN$75,4,FALSE)),"",IF('Enter data here!'!$CP$72=0,"",IF(HLOOKUP($A65,'Enter data here!'!$C$71:$CN$75,4,FALSE)=0,"",(HLOOKUP($A65,'Enter data here!'!$C$71:$CN$75,2,FALSE)))))</f>
        <v/>
      </c>
      <c r="AH65" s="43" t="str">
        <f>IF(ISERROR(HLOOKUP($A65,'Enter data here!'!$C$71:$CN$75,4,FALSE)),"",IF('Enter data here!'!$CP$72=0,"",IF(HLOOKUP($A65,'Enter data here!'!$C$71:$CN$75,4,FALSE)=0,"",(HLOOKUP($A65,'Enter data here!'!$C$71:$CN$75,4,FALSE)))))</f>
        <v/>
      </c>
      <c r="AI65" s="43" t="str">
        <f>IF(ISERROR(HLOOKUP($A65,'Enter data here!'!$C$76:$CN$80,4,FALSE)),"",IF('Enter data here!'!$CP$77=0,"",IF(HLOOKUP($A65,'Enter data here!'!$C$76:$CN$80,4,FALSE)=0,"",(HLOOKUP($A65,'Enter data here!'!$C$76:$CN$80,5,FALSE)))))</f>
        <v/>
      </c>
      <c r="AJ65" s="43" t="str">
        <f>IF(ISERROR(HLOOKUP($A65,'Enter data here!'!$C$76:$CN$80,4,FALSE)),"",IF('Enter data here!'!$CP$77=0,"",IF(HLOOKUP($A65,'Enter data here!'!$C$76:$CN$80,4,FALSE)=0,"",(HLOOKUP($A65,'Enter data here!'!$C$76:$CN$80,2,FALSE)))))</f>
        <v/>
      </c>
      <c r="AK65" s="43" t="str">
        <f>IF(ISERROR(HLOOKUP($A65,'Enter data here!'!$C$76:$CN$80,4,FALSE)),"",IF('Enter data here!'!$CP$77=0,"",IF(HLOOKUP($A65,'Enter data here!'!$C$76:$CN$80,4,FALSE)=0,"",(HLOOKUP($A65,'Enter data here!'!$C$76:$CN$80,4,FALSE)))))</f>
        <v/>
      </c>
      <c r="AL65" s="43" t="str">
        <f>IF(ISERROR(HLOOKUP($A65,'Enter data here!'!$C$81:$CN$85,4,FALSE)),"",IF('Enter data here!'!$CP$82=0,"",IF(HLOOKUP($A65,'Enter data here!'!$C$81:$CN$85,4,FALSE)=0,"",(HLOOKUP($A65,'Enter data here!'!$C$81:$CN$85,5,FALSE)))))</f>
        <v/>
      </c>
      <c r="AM65" s="43" t="str">
        <f>IF(ISERROR(HLOOKUP($A65,'Enter data here!'!$C$81:$CN$85,4,FALSE)),"",IF('Enter data here!'!$CP$82=0,"",IF(HLOOKUP($A65,'Enter data here!'!$C$81:$CN$85,4,FALSE)=0,"",(HLOOKUP($A65,'Enter data here!'!$C$81:$CN$85,2,FALSE)))))</f>
        <v/>
      </c>
      <c r="AN65" s="43" t="str">
        <f>IF(ISERROR(HLOOKUP($A65,'Enter data here!'!$C$81:$CN$85,4,FALSE)),"",IF('Enter data here!'!$CP$82=0,"",IF(HLOOKUP($A65,'Enter data here!'!$C$81:$CN$85,4,FALSE)=0,"",(HLOOKUP($A65,'Enter data here!'!$C$81:$CN$85,4,FALSE)))))</f>
        <v/>
      </c>
      <c r="AO65" s="43" t="str">
        <f>IF(ISERROR(HLOOKUP($A65,'Enter data here!'!$C$86:$CN$90,4,FALSE)),"",IF('Enter data here!'!$CP$87=0,"",IF(HLOOKUP($A65,'Enter data here!'!$C$86:$CN$90,4,FALSE)=0,"",(HLOOKUP($A65,'Enter data here!'!$C$86:$CN$90,5,FALSE)))))</f>
        <v/>
      </c>
      <c r="AP65" s="43" t="str">
        <f>IF(ISERROR(HLOOKUP($A65,'Enter data here!'!$C$86:$CN$90,4,FALSE)),"",IF('Enter data here!'!$CP$87=0,"",IF(HLOOKUP($A65,'Enter data here!'!$C$86:$CN$90,4,FALSE)=0,"",(HLOOKUP($A65,'Enter data here!'!$C$86:$CN$90,2,FALSE)))))</f>
        <v/>
      </c>
      <c r="AQ65" s="43" t="str">
        <f>IF(ISERROR(HLOOKUP($A65,'Enter data here!'!$C$86:$CN$90,4,FALSE)),"",IF('Enter data here!'!$CP$87=0,"",IF(HLOOKUP($A65,'Enter data here!'!$C$86:$CN$90,4,FALSE)=0,"",(HLOOKUP($A65,'Enter data here!'!$C$86:$CN$90,4,FALSE)))))</f>
        <v/>
      </c>
      <c r="AR65" s="43" t="str">
        <f>IF(ISERROR(HLOOKUP($A65,'Enter data here!'!$C$91:$CN$95,4,FALSE)),"",IF('Enter data here!'!$CP$92=0,"",IF(HLOOKUP($A65,'Enter data here!'!$C$91:$CN$95,4,FALSE)=0,"",(HLOOKUP($A65,'Enter data here!'!$C$91:$CN$95,5,FALSE)))))</f>
        <v/>
      </c>
      <c r="AS65" s="43" t="str">
        <f>IF(ISERROR(HLOOKUP($A65,'Enter data here!'!$C$91:$CN$95,4,FALSE)),"",IF('Enter data here!'!$CP$92=0,"",IF(HLOOKUP($A65,'Enter data here!'!$C$91:$CN$95,4,FALSE)=0,"",(HLOOKUP($A65,'Enter data here!'!$C$91:$CN$95,2,FALSE)))))</f>
        <v/>
      </c>
      <c r="AT65" s="43" t="str">
        <f>IF(ISERROR(HLOOKUP($A65,'Enter data here!'!$C$91:$CN$95,4,FALSE)),"",IF('Enter data here!'!$CP$92=0,"",IF(HLOOKUP($A65,'Enter data here!'!$C$91:$CN$95,4,FALSE)=0,"",(HLOOKUP($A65,'Enter data here!'!$C$91:$CN$95,4,FALSE)))))</f>
        <v/>
      </c>
      <c r="AU65" s="43" t="str">
        <f>IF(ISERROR(HLOOKUP($A65,'Enter data here!'!$C$96:$CN$100,4,FALSE)),"",IF('Enter data here!'!$CP$97=0,"",IF(HLOOKUP($A65,'Enter data here!'!$C$96:$CN$100,4,FALSE)=0,"",(HLOOKUP($A65,'Enter data here!'!$C$96:$CN$100,5,FALSE)))))</f>
        <v/>
      </c>
      <c r="AV65" s="43" t="str">
        <f>IF(ISERROR(HLOOKUP($A65,'Enter data here!'!$C$96:$CN$100,4,FALSE)),"",IF('Enter data here!'!$CP$97=0,"",IF(HLOOKUP($A65,'Enter data here!'!$C$96:$CN$100,4,FALSE)=0,"",(HLOOKUP($A65,'Enter data here!'!$C$96:$CN$100,2,FALSE)))))</f>
        <v/>
      </c>
      <c r="AW65" s="43" t="str">
        <f>IF(ISERROR(HLOOKUP($A65,'Enter data here!'!$C$96:$CN$100,4,FALSE)),"",IF('Enter data here!'!$CP$97=0,"",IF(HLOOKUP($A65,'Enter data here!'!$C$96:$CN$100,4,FALSE)=0,"",(HLOOKUP($A65,'Enter data here!'!$C$96:$CN$100,4,FALSE)))))</f>
        <v/>
      </c>
      <c r="AX65" s="43" t="str">
        <f>IF(ISERROR(HLOOKUP($A65,'Enter data here!'!$C$101:$CN$105,4,FALSE)),"",IF('Enter data here!'!$CP$102=0,"",IF(HLOOKUP($A65,'Enter data here!'!$C$101:$CN$105,4,FALSE)=0,"",(HLOOKUP($A65,'Enter data here!'!$C$101:$CN$105,5,FALSE)))))</f>
        <v/>
      </c>
      <c r="AY65" s="43" t="str">
        <f>IF(ISERROR(HLOOKUP($A65,'Enter data here!'!$C$101:$CN$105,4,FALSE)),"",IF('Enter data here!'!$CP$102=0,"",IF(HLOOKUP($A65,'Enter data here!'!$C$101:$CN$105,4,FALSE)=0,"",(HLOOKUP($A65,'Enter data here!'!$C$101:$CN$105,2,FALSE)))))</f>
        <v/>
      </c>
      <c r="AZ65" s="43" t="str">
        <f>IF(ISERROR(HLOOKUP($A65,'Enter data here!'!$C$101:$CN$105,4,FALSE)),"",IF('Enter data here!'!$CP$102=0,"",IF(HLOOKUP($A65,'Enter data here!'!$C$101:$CN$105,4,FALSE)=0,"",(HLOOKUP($A65,'Enter data here!'!$C$101:$CN$105,4,FALSE)))))</f>
        <v/>
      </c>
      <c r="BA65" s="43" t="str">
        <f>IF(ISERROR(HLOOKUP($A65,'Enter data here!'!$C$106:$CN$110,4,FALSE)),"",IF('Enter data here!'!$CP$107=0,"",IF(HLOOKUP($A65,'Enter data here!'!$C$106:$CN$110,4,FALSE)=0,"",(HLOOKUP($A65,'Enter data here!'!$C$106:$CN$110,5,FALSE)))))</f>
        <v/>
      </c>
      <c r="BB65" s="43" t="str">
        <f>IF(ISERROR(HLOOKUP($A65,'Enter data here!'!$C$106:$CN$110,4,FALSE)),"",IF('Enter data here!'!$CP$107=0,"",IF(HLOOKUP($A65,'Enter data here!'!$C$106:$CN$110,4,FALSE)=0,"",(HLOOKUP($A65,'Enter data here!'!$C$106:$CN$110,2,FALSE)))))</f>
        <v/>
      </c>
      <c r="BC65" s="43" t="str">
        <f>IF(ISERROR(HLOOKUP($A65,'Enter data here!'!$C$106:$CN$110,4,FALSE)),"",IF('Enter data here!'!$CP$107=0,"",IF(HLOOKUP($A65,'Enter data here!'!$C$106:$CN$110,4,FALSE)=0,"",(HLOOKUP($A65,'Enter data here!'!$C$106:$CN$110,4,FALSE)))))</f>
        <v/>
      </c>
      <c r="BD65" s="43" t="str">
        <f>IF(ISERROR(HLOOKUP($A65,'Enter data here!'!$C$111:$CN$115,4,FALSE)),"",IF('Enter data here!'!$CP$112=0,"",IF(HLOOKUP($A65,'Enter data here!'!$C$111:$CN$115,4,FALSE)=0,"",(HLOOKUP($A65,'Enter data here!'!$C$111:$CN$115,5,FALSE)))))</f>
        <v/>
      </c>
      <c r="BE65" s="43" t="str">
        <f>IF(ISERROR(HLOOKUP($A65,'Enter data here!'!$C$111:$CN$115,4,FALSE)),"",IF('Enter data here!'!$CP$112=0,"",IF(HLOOKUP($A65,'Enter data here!'!$C$111:$CN$115,4,FALSE)=0,"",(HLOOKUP($A65,'Enter data here!'!$C$111:$CN$115,2,FALSE)))))</f>
        <v/>
      </c>
      <c r="BF65" s="43" t="str">
        <f>IF(ISERROR(HLOOKUP($A65,'Enter data here!'!$C$111:$CN$115,4,FALSE)),"",IF('Enter data here!'!$CP$112=0,"",IF(HLOOKUP($A65,'Enter data here!'!$C$111:$CN$115,4,FALSE)=0,"",(HLOOKUP($A65,'Enter data here!'!$C$111:$CN$115,4,FALSE)))))</f>
        <v/>
      </c>
      <c r="BG65" s="43" t="str">
        <f>IF(ISERROR(HLOOKUP($A65,'Enter data here!'!$C$116:$CN$120,4,FALSE)),"",IF('Enter data here!'!$CP$117=0,"",IF(HLOOKUP($A65,'Enter data here!'!$C$116:$CN$120,4,FALSE)=0,"",(HLOOKUP($A65,'Enter data here!'!$C$116:$CN$120,5,FALSE)))))</f>
        <v/>
      </c>
      <c r="BH65" s="53" t="str">
        <f>IF(ISERROR(HLOOKUP($A65,'Enter data here!'!$C$116:$CN$120,4,FALSE)),"",IF('Enter data here!'!$CP$117=0,"",IF(HLOOKUP($A65,'Enter data here!'!$C$116:$CN$120,4,FALSE)=0,"",(HLOOKUP($A65,'Enter data here!'!$C$116:$CN$120,2,FALSE)))))</f>
        <v/>
      </c>
      <c r="BI65" s="53" t="str">
        <f>IF(ISERROR(HLOOKUP($A65,'Enter data here!'!$C$116:$CN$120,4,FALSE)),"",IF('Enter data here!'!$CP$117=0,"",IF(HLOOKUP($A65,'Enter data here!'!$C$116:$CN$120,4,FALSE)=0,"",(HLOOKUP($A65,'Enter data here!'!$C$116:$CN$120,4,FALSE)))))</f>
        <v/>
      </c>
      <c r="BJ65" s="53" t="str">
        <f>IF(ISERROR(HLOOKUP($A65,'Enter data here!'!$C$121:$CN$125,4,FALSE)),"",IF('Enter data here!'!$CP$122=0,"",IF(HLOOKUP($A65,'Enter data here!'!$C$121:$CN$125,4,FALSE)=0,"",(HLOOKUP($A65,'Enter data here!'!$C$121:$CN$125,5,FALSE)))))</f>
        <v/>
      </c>
      <c r="BK65" s="53" t="str">
        <f>IF(ISERROR(HLOOKUP($A65,'Enter data here!'!$C$121:$CN$125,4,FALSE)),"",IF('Enter data here!'!$CP$122=0,"",IF(HLOOKUP($A65,'Enter data here!'!$C$121:$CN$125,4,FALSE)=0,"",(HLOOKUP($A65,'Enter data here!'!$C$121:$CN$125,2,FALSE)))))</f>
        <v/>
      </c>
      <c r="BL65" s="53" t="str">
        <f>IF(ISERROR(HLOOKUP($A65,'Enter data here!'!$C$121:$CN$125,4,FALSE)),"",IF('Enter data here!'!$CP$122=0,"",IF(HLOOKUP($A65,'Enter data here!'!$C$121:$CN$125,4,FALSE)=0,"",(HLOOKUP($A65,'Enter data here!'!$C$121:$CN$125,4,FALSE)))))</f>
        <v/>
      </c>
      <c r="BM65" s="53" t="str">
        <f>IF(ISERROR(HLOOKUP($A65,'Enter data here!'!$C$126:$CN$130,4,FALSE)),"",IF('Enter data here!'!$CP$127=0,"",IF(HLOOKUP($A65,'Enter data here!'!$C$126:$CN$130,4,FALSE)=0,"",(HLOOKUP($A65,'Enter data here!'!$C$126:$CN$130,5,FALSE)))))</f>
        <v/>
      </c>
      <c r="BN65" s="53" t="str">
        <f>IF(ISERROR(HLOOKUP($A65,'Enter data here!'!$C$126:$CN$130,4,FALSE)),"",IF('Enter data here!'!$CP$127=0,"",IF(HLOOKUP($A65,'Enter data here!'!$C$126:$CN$130,4,FALSE)=0,"",(HLOOKUP($A65,'Enter data here!'!$C$126:$CN$130,2,FALSE)))))</f>
        <v/>
      </c>
      <c r="BO65" s="53" t="str">
        <f>IF(ISERROR(HLOOKUP($A65,'Enter data here!'!$C$126:$CN$130,4,FALSE)),"",IF('Enter data here!'!$CP$127=0,"",IF(HLOOKUP($A65,'Enter data here!'!$C$126:$CN$130,4,FALSE)=0,"",(HLOOKUP($A65,'Enter data here!'!$C$126:$CN$130,4,FALSE)))))</f>
        <v/>
      </c>
      <c r="BP65" s="53" t="str">
        <f>IF(ISERROR(HLOOKUP($A65,'Enter data here!'!$C$131:$CN$135,4,FALSE)),"",IF('Enter data here!'!$CP$132=0,"",IF(HLOOKUP($A65,'Enter data here!'!$C$131:$CN$135,4,FALSE)=0,"",(HLOOKUP($A65,'Enter data here!'!$C$131:$CN$135,5,FALSE)))))</f>
        <v/>
      </c>
      <c r="BQ65" s="53" t="str">
        <f>IF(ISERROR(HLOOKUP($A65,'Enter data here!'!$C$131:$CN$135,4,FALSE)),"",IF('Enter data here!'!$CP$132=0,"",IF(HLOOKUP($A65,'Enter data here!'!$C$131:$CN$135,4,FALSE)=0,"",(HLOOKUP($A65,'Enter data here!'!$C$131:$CN$135,2,FALSE)))))</f>
        <v/>
      </c>
      <c r="BR65" s="53" t="str">
        <f>IF(ISERROR(HLOOKUP($A65,'Enter data here!'!$C$131:$CN$135,4,FALSE)),"",IF('Enter data here!'!$CP$132=0,"",IF(HLOOKUP($A65,'Enter data here!'!$C$131:$CN$135,4,FALSE)=0,"",(HLOOKUP($A65,'Enter data here!'!$C$131:$CN$135,4,FALSE)))))</f>
        <v/>
      </c>
      <c r="BS65" s="53" t="str">
        <f>IF(ISERROR(HLOOKUP($A65,'Enter data here!'!$C$136:$CN$140,4,FALSE)),"",IF('Enter data here!'!$CP$137=0,"",IF(HLOOKUP($A65,'Enter data here!'!$C$136:$CN$140,4,FALSE)=0,"",(HLOOKUP($A65,'Enter data here!'!$C$136:$CN$140,5,FALSE)))))</f>
        <v/>
      </c>
      <c r="BT65" s="53" t="str">
        <f>IF(ISERROR(HLOOKUP($A65,'Enter data here!'!$C$136:$CN$140,4,FALSE)),"",IF('Enter data here!'!$CP$137=0,"",IF(HLOOKUP($A65,'Enter data here!'!$C$136:$CN$140,4,FALSE)=0,"",(HLOOKUP($A65,'Enter data here!'!$C$136:$CN$140,2,FALSE)))))</f>
        <v/>
      </c>
      <c r="BU65" s="53" t="str">
        <f>IF(ISERROR(HLOOKUP($A65,'Enter data here!'!$C$136:$CN$140,4,FALSE)),"",IF('Enter data here!'!$CP$137=0,"",IF(HLOOKUP($A65,'Enter data here!'!$C$136:$CN$140,4,FALSE)=0,"",(HLOOKUP($A65,'Enter data here!'!$C$136:$CN$140,4,FALSE)))))</f>
        <v/>
      </c>
      <c r="BV65" s="53" t="str">
        <f>IF(ISERROR(HLOOKUP($A65,'Enter data here!'!$C$141:$CN$145,4,FALSE)),"",IF('Enter data here!'!$CP$142=0,"",IF(HLOOKUP($A65,'Enter data here!'!$C$141:$CN$145,4,FALSE)=0,"",(HLOOKUP($A65,'Enter data here!'!$C$141:$CN$145,5,FALSE)))))</f>
        <v/>
      </c>
      <c r="BW65" s="53" t="str">
        <f>IF(ISERROR(HLOOKUP($A65,'Enter data here!'!$C$141:$CN$145,4,FALSE)),"",IF('Enter data here!'!$CP$142=0,"",IF(HLOOKUP($A65,'Enter data here!'!$C$141:$CN$145,4,FALSE)=0,"",(HLOOKUP($A65,'Enter data here!'!$C$141:$CN$145,2,FALSE)))))</f>
        <v/>
      </c>
      <c r="BX65" s="53" t="str">
        <f>IF(ISERROR(HLOOKUP($A65,'Enter data here!'!$C$141:$CN$145,4,FALSE)),"",IF('Enter data here!'!$CP$142=0,"",IF(HLOOKUP($A65,'Enter data here!'!$C$141:$CN$145,4,FALSE)=0,"",(HLOOKUP($A65,'Enter data here!'!$C$141:$CN$145,4,FALSE)))))</f>
        <v/>
      </c>
      <c r="BY65" s="53" t="str">
        <f>IF(ISERROR(HLOOKUP($A65,'Enter data here!'!$C$146:$CN$150,4,FALSE)),"",IF('Enter data here!'!$CP$147=0,"",IF(HLOOKUP($A65,'Enter data here!'!$C$146:$CN$150,4,FALSE)=0,"",(HLOOKUP($A65,'Enter data here!'!$C$146:$CN$150,5,FALSE)))))</f>
        <v/>
      </c>
      <c r="BZ65" s="53" t="str">
        <f>IF(ISERROR(HLOOKUP($A65,'Enter data here!'!$C$146:$CN$150,4,FALSE)),"",IF('Enter data here!'!$CP$147=0,"",IF(HLOOKUP($A65,'Enter data here!'!$C$146:$CN$150,4,FALSE)=0,"",(HLOOKUP($A65,'Enter data here!'!$C$146:$CN$150,2,FALSE)))))</f>
        <v/>
      </c>
      <c r="CA65" s="53" t="str">
        <f>IF(ISERROR(HLOOKUP($A65,'Enter data here!'!$C$146:$CN$150,4,FALSE)),"",IF('Enter data here!'!$CP$147=0,"",IF(HLOOKUP($A65,'Enter data here!'!$C$146:$CN$150,4,FALSE)=0,"",(HLOOKUP($A65,'Enter data here!'!$C$146:$CN$150,4,FALSE)))))</f>
        <v/>
      </c>
      <c r="CB65" s="53" t="str">
        <f>IF(ISERROR(HLOOKUP($A65,'Enter data here!'!$C$151:$CN$155,4,FALSE)),"",IF('Enter data here!'!$CP$152=0,"",IF(HLOOKUP($A65,'Enter data here!'!$C$151:$CN$155,4,FALSE)=0,"",(HLOOKUP($A65,'Enter data here!'!$C$151:$CN$155,5,FALSE)))))</f>
        <v/>
      </c>
      <c r="CC65" s="53" t="str">
        <f>IF(ISERROR(HLOOKUP($A65,'Enter data here!'!$C$151:$CN$155,4,FALSE)),"",IF('Enter data here!'!$CP$152=0,"",IF(HLOOKUP($A65,'Enter data here!'!$C$151:$CN$155,4,FALSE)=0,"",(HLOOKUP($A65,'Enter data here!'!$C$151:$CN$155,2,FALSE)))))</f>
        <v/>
      </c>
      <c r="CD65" s="53" t="str">
        <f>IF(ISERROR(HLOOKUP($A65,'Enter data here!'!$C$151:$CN$155,4,FALSE)),"",IF('Enter data here!'!$CP$152=0,"",IF(HLOOKUP($A65,'Enter data here!'!$C$151:$CN$155,4,FALSE)=0,"",(HLOOKUP($A65,'Enter data here!'!$C$151:$CN$155,4,FALSE)))))</f>
        <v/>
      </c>
      <c r="CE65" s="53" t="str">
        <f>IF(ISERROR(HLOOKUP($A65,'Enter data here!'!$C$156:$CN$160,4,FALSE)),"",IF('Enter data here!'!$CP$157=0,"",IF(HLOOKUP($A65,'Enter data here!'!$C$156:$CN$160,4,FALSE)=0,"",(HLOOKUP($A65,'Enter data here!'!$C$156:$CN$160,5,FALSE)))))</f>
        <v/>
      </c>
      <c r="CF65" s="53" t="str">
        <f>IF(ISERROR(HLOOKUP($A65,'Enter data here!'!$C$156:$CN$160,4,FALSE)),"",IF('Enter data here!'!$CP$157=0,"",IF(HLOOKUP($A65,'Enter data here!'!$C$156:$CN$160,4,FALSE)=0,"",(HLOOKUP($A65,'Enter data here!'!$C$156:$CN$160,2,FALSE)))))</f>
        <v/>
      </c>
      <c r="CG65" s="53" t="str">
        <f>IF(ISERROR(HLOOKUP($A65,'Enter data here!'!$C$156:$CN$160,4,FALSE)),"",IF('Enter data here!'!$CP$157=0,"",IF(HLOOKUP($A65,'Enter data here!'!$C$156:$CN$160,4,FALSE)=0,"",(HLOOKUP($A65,'Enter data here!'!$C$156:$CN$160,4,FALSE)))))</f>
        <v/>
      </c>
      <c r="CH65" s="53" t="str">
        <f>IF(ISERROR(HLOOKUP($A65,'Enter data here!'!$C$161:$CN$165,4,FALSE)),"",IF('Enter data here!'!$CP$162=0,"",IF(HLOOKUP($A65,'Enter data here!'!$C$161:$CN$165,4,FALSE)=0,"",(HLOOKUP($A65,'Enter data here!'!$C$161:$CN$165,5,FALSE)))))</f>
        <v/>
      </c>
      <c r="CI65" s="53" t="str">
        <f>IF(ISERROR(HLOOKUP($A65,'Enter data here!'!$C$161:$CN$165,4,FALSE)),"",IF('Enter data here!'!$CP$162=0,"",IF(HLOOKUP($A65,'Enter data here!'!$C$161:$CN$165,4,FALSE)=0,"",(HLOOKUP($A65,'Enter data here!'!$C$161:$CN$165,2,FALSE)))))</f>
        <v/>
      </c>
      <c r="CJ65" s="53" t="str">
        <f>IF(ISERROR(HLOOKUP($A65,'Enter data here!'!$C$161:$CN$165,4,FALSE)),"",IF('Enter data here!'!$CP$162=0,"",IF(HLOOKUP($A65,'Enter data here!'!$C$161:$CN$165,4,FALSE)=0,"",(HLOOKUP($A65,'Enter data here!'!$C$161:$CN$165,4,FALSE)))))</f>
        <v/>
      </c>
      <c r="CK65" s="53" t="str">
        <f>IF(ISERROR(HLOOKUP($A65,'Enter data here!'!$C$166:$CN$170,4,FALSE)),"",IF('Enter data here!'!$CP$167=0,"",IF(HLOOKUP($A65,'Enter data here!'!$C$166:$CN$170,4,FALSE)=0,"",(HLOOKUP($A65,'Enter data here!'!$C$166:$CN$170,5,FALSE)))))</f>
        <v/>
      </c>
      <c r="CL65" s="53" t="str">
        <f>IF(ISERROR(HLOOKUP($A65,'Enter data here!'!$C$166:$CN$170,4,FALSE)),"",IF('Enter data here!'!$CP$167=0,"",IF(HLOOKUP($A65,'Enter data here!'!$C$166:$CN$170,4,FALSE)=0,"",(HLOOKUP($A65,'Enter data here!'!$C$166:$CN$170,2,FALSE)))))</f>
        <v/>
      </c>
      <c r="CM65" s="53" t="str">
        <f>IF(ISERROR(HLOOKUP($A65,'Enter data here!'!$C$166:$CN$170,4,FALSE)),"",IF('Enter data here!'!$CP$167=0,"",IF(HLOOKUP($A65,'Enter data here!'!$C$166:$CN$170,4,FALSE)=0,"",(HLOOKUP($A65,'Enter data here!'!$C$166:$CN$170,4,FALSE)))))</f>
        <v/>
      </c>
      <c r="CN65" s="53" t="str">
        <f>IF(ISERROR(HLOOKUP($A65,'Enter data here!'!$C$171:$CN$175,4,FALSE)),"",IF('Enter data here!'!$CP$172=0,"",IF(HLOOKUP($A65,'Enter data here!'!$C$171:$CN$175,4,FALSE)=0,"",(HLOOKUP($A65,'Enter data here!'!$C$171:$CN$175,5,FALSE)))))</f>
        <v/>
      </c>
      <c r="CO65" s="53" t="str">
        <f>IF(ISERROR(HLOOKUP($A65,'Enter data here!'!$C$171:$CN$175,4,FALSE)),"",IF('Enter data here!'!$CP$172=0,"",IF(HLOOKUP($A65,'Enter data here!'!$C$171:$CN$175,4,FALSE)=0,"",(HLOOKUP($A65,'Enter data here!'!$C$171:$CN$175,2,FALSE)))))</f>
        <v/>
      </c>
      <c r="CP65" s="53" t="str">
        <f>IF(ISERROR(HLOOKUP($A65,'Enter data here!'!$C$171:$CN$175,4,FALSE)),"",IF('Enter data here!'!$CP$172=0,"",IF(HLOOKUP($A65,'Enter data here!'!$C$171:$CN$175,4,FALSE)=0,"",(HLOOKUP($A65,'Enter data here!'!$C$171:$CN$175,4,FALSE)))))</f>
        <v/>
      </c>
      <c r="CQ65" s="53" t="str">
        <f>IF(ISERROR(HLOOKUP($A65,'Enter data here!'!$C$176:$CN$180,4,FALSE)),"",IF('Enter data here!'!$CP$177=0,"",IF(HLOOKUP($A65,'Enter data here!'!$C$176:$CN$180,4,FALSE)=0,"",(HLOOKUP($A65,'Enter data here!'!$C$176:$CN$180,5,FALSE)))))</f>
        <v/>
      </c>
      <c r="CR65" s="53" t="str">
        <f>IF(ISERROR(HLOOKUP($A65,'Enter data here!'!$C$176:$CN$180,4,FALSE)),"",IF('Enter data here!'!$CP$177=0,"",IF(HLOOKUP($A65,'Enter data here!'!$C$176:$CN$180,4,FALSE)=0,"",(HLOOKUP($A65,'Enter data here!'!$C$176:$CN$180,2,FALSE)))))</f>
        <v/>
      </c>
      <c r="CS65" s="53" t="str">
        <f>IF(ISERROR(HLOOKUP($A65,'Enter data here!'!$C$176:$CN$180,4,FALSE)),"",IF('Enter data here!'!$CP$177=0,"",IF(HLOOKUP($A65,'Enter data here!'!$C$176:$CN$180,4,FALSE)=0,"",(HLOOKUP($A65,'Enter data here!'!$C$176:$CN$180,4,FALSE)))))</f>
        <v/>
      </c>
      <c r="CT65" s="53" t="str">
        <f>IF(ISERROR(HLOOKUP($A65,'Enter data here!'!$C$181:$CN$185,4,FALSE)),"",IF('Enter data here!'!$CP$182=0,"",IF(HLOOKUP($A65,'Enter data here!'!$C$181:$CN$185,4,FALSE)=0,"",(HLOOKUP($A65,'Enter data here!'!$C$181:$CN$185,5,FALSE)))))</f>
        <v/>
      </c>
      <c r="CU65" s="53" t="str">
        <f>IF(ISERROR(HLOOKUP($A65,'Enter data here!'!$C$181:$CN$185,4,FALSE)),"",IF('Enter data here!'!$CP$182=0,"",IF(HLOOKUP($A65,'Enter data here!'!$C$181:$CN$185,4,FALSE)=0,"",(HLOOKUP($A65,'Enter data here!'!$C$181:$CN$185,2,FALSE)))))</f>
        <v/>
      </c>
      <c r="CV65" s="53" t="str">
        <f>IF(ISERROR(HLOOKUP($A65,'Enter data here!'!$C$181:$CN$185,4,FALSE)),"",IF('Enter data here!'!$CP$182=0,"",IF(HLOOKUP($A65,'Enter data here!'!$C$181:$CN$185,4,FALSE)=0,"",(HLOOKUP($A65,'Enter data here!'!$C$181:$CN$185,4,FALSE)))))</f>
        <v/>
      </c>
      <c r="CW65" s="53" t="str">
        <f>IF(ISERROR(HLOOKUP($A65,'Enter data here!'!$C$186:$CN$190,4,FALSE)),"",IF('Enter data here!'!$CP$187=0,"",IF(HLOOKUP($A65,'Enter data here!'!$C$186:$CN$190,4,FALSE)=0,"",(HLOOKUP($A65,'Enter data here!'!$C$186:$CN$190,5,FALSE)))))</f>
        <v/>
      </c>
      <c r="CX65" s="53" t="str">
        <f>IF(ISERROR(HLOOKUP($A65,'Enter data here!'!$C$186:$CN$190,4,FALSE)),"",IF('Enter data here!'!$CP$187=0,"",IF(HLOOKUP($A65,'Enter data here!'!$C$186:$CN$190,4,FALSE)=0,"",(HLOOKUP($A65,'Enter data here!'!$C$186:$CN$190,2,FALSE)))))</f>
        <v/>
      </c>
      <c r="CY65" s="53" t="str">
        <f>IF(ISERROR(HLOOKUP($A65,'Enter data here!'!$C$186:$CN$190,4,FALSE)),"",IF('Enter data here!'!$CP$187=0,"",IF(HLOOKUP($A65,'Enter data here!'!$C$186:$CN$190,4,FALSE)=0,"",(HLOOKUP($A65,'Enter data here!'!$C$186:$CN$190,4,FALSE)))))</f>
        <v/>
      </c>
      <c r="CZ65" s="53" t="str">
        <f>IF(ISERROR(HLOOKUP($A65,'Enter data here!'!$C$191:$CN$195,4,FALSE)),"",IF('Enter data here!'!$CP$192=0,"",IF(HLOOKUP($A65,'Enter data here!'!$C$191:$CN$195,4,FALSE)=0,"",(HLOOKUP($A65,'Enter data here!'!$C$191:$CN$195,5,FALSE)))))</f>
        <v/>
      </c>
      <c r="DA65" s="53" t="str">
        <f>IF(ISERROR(HLOOKUP($A65,'Enter data here!'!$C$191:$CN$195,4,FALSE)),"",IF('Enter data here!'!$CP$192=0,"",IF(HLOOKUP($A65,'Enter data here!'!$C$191:$CN$195,4,FALSE)=0,"",(HLOOKUP($A65,'Enter data here!'!$C$191:$CN$195,2,FALSE)))))</f>
        <v/>
      </c>
      <c r="DB65" s="53" t="str">
        <f>IF(ISERROR(HLOOKUP($A65,'Enter data here!'!$C$191:$CN$195,4,FALSE)),"",IF('Enter data here!'!$CP$192=0,"",IF(HLOOKUP($A65,'Enter data here!'!$C$191:$CN$195,4,FALSE)=0,"",(HLOOKUP($A65,'Enter data here!'!$C$191:$CN$195,4,FALSE)))))</f>
        <v/>
      </c>
      <c r="DC65" s="53" t="str">
        <f>IF(ISERROR(HLOOKUP($A65,'Enter data here!'!$C$196:$CN$200,4,FALSE)),"",IF('Enter data here!'!$CP$197=0,"",IF(HLOOKUP($A65,'Enter data here!'!$C$196:$CN$200,4,FALSE)=0,"",(HLOOKUP($A65,'Enter data here!'!$C$196:$CN$200,5,FALSE)))))</f>
        <v/>
      </c>
      <c r="DD65" s="53" t="str">
        <f>IF(ISERROR(HLOOKUP($A65,'Enter data here!'!$C$196:$CN$200,4,FALSE)),"",IF('Enter data here!'!$CP$197=0,"",IF(HLOOKUP($A65,'Enter data here!'!$C$196:$CN$200,4,FALSE)=0,"",(HLOOKUP($A65,'Enter data here!'!$C$196:$CN$200,2,FALSE)))))</f>
        <v/>
      </c>
      <c r="DE65" s="53" t="str">
        <f>IF(ISERROR(HLOOKUP($A65,'Enter data here!'!$C$196:$CN$200,4,FALSE)),"",IF('Enter data here!'!$CP$197=0,"",IF(HLOOKUP($A65,'Enter data here!'!$C$196:$CN$200,4,FALSE)=0,"",(HLOOKUP($A65,'Enter data here!'!$C$196:$CN$200,4,FALSE)))))</f>
        <v/>
      </c>
      <c r="DF65" s="53" t="str">
        <f>IF(ISERROR(HLOOKUP($A65,'Enter data here!'!$C$201:$CN$205,4,FALSE)),"",IF('Enter data here!'!$CP$202=0,"",IF(HLOOKUP($A65,'Enter data here!'!$C$201:$CN$205,4,FALSE)=0,"",(HLOOKUP($A65,'Enter data here!'!$C$201:$CN$205,5,FALSE)))))</f>
        <v/>
      </c>
      <c r="DG65" s="53" t="str">
        <f>IF(ISERROR(HLOOKUP($A65,'Enter data here!'!$C$201:$CN$205,4,FALSE)),"",IF('Enter data here!'!$CP$202=0,"",IF(HLOOKUP($A65,'Enter data here!'!$C$201:$CN$205,4,FALSE)=0,"",(HLOOKUP($A65,'Enter data here!'!$C$201:$CN$205,2,FALSE)))))</f>
        <v/>
      </c>
      <c r="DH65" s="53" t="str">
        <f>IF(ISERROR(HLOOKUP($A65,'Enter data here!'!$C$201:$CN$205,4,FALSE)),"",IF('Enter data here!'!$CP$202=0,"",IF(HLOOKUP($A65,'Enter data here!'!$C$201:$CN$205,4,FALSE)=0,"",(HLOOKUP($A65,'Enter data here!'!$C$201:$CN$205,4,FALSE)))))</f>
        <v/>
      </c>
      <c r="DI65" s="53" t="str">
        <f>IF(ISERROR(HLOOKUP($A65,'Enter data here!'!$C$206:$CN$210,4,FALSE)),"",IF('Enter data here!'!$CP$207=0,"",IF(HLOOKUP($A65,'Enter data here!'!$C$206:$CN$210,4,FALSE)=0,"",(HLOOKUP($A65,'Enter data here!'!$C$206:$CN$210,5,FALSE)))))</f>
        <v/>
      </c>
      <c r="DJ65" s="53" t="str">
        <f>IF(ISERROR(HLOOKUP($A65,'Enter data here!'!$C$206:$CN$210,4,FALSE)),"",IF('Enter data here!'!$CP$207=0,"",IF(HLOOKUP($A65,'Enter data here!'!$C$206:$CN$210,4,FALSE)=0,"",(HLOOKUP($A65,'Enter data here!'!$C$206:$CN$210,2,FALSE)))))</f>
        <v/>
      </c>
      <c r="DK65" s="53" t="str">
        <f>IF(ISERROR(HLOOKUP($A65,'Enter data here!'!$C$206:$CN$210,4,FALSE)),"",IF('Enter data here!'!$CP$207=0,"",IF(HLOOKUP($A65,'Enter data here!'!$C$206:$CN$210,4,FALSE)=0,"",(HLOOKUP($A65,'Enter data here!'!$C$206:$CN$210,4,FALSE)))))</f>
        <v/>
      </c>
      <c r="DL65" s="53" t="str">
        <f>IF(ISERROR(HLOOKUP($A65,'Enter data here!'!$C$211:$CN$215,4,FALSE)),"",IF('Enter data here!'!$CP$212=0,"",IF(HLOOKUP($A65,'Enter data here!'!$C$211:$CN$215,4,FALSE)=0,"",(HLOOKUP($A65,'Enter data here!'!$C$211:$CN$215,5,FALSE)))))</f>
        <v/>
      </c>
      <c r="DM65" s="53" t="str">
        <f>IF(ISERROR(HLOOKUP($A65,'Enter data here!'!$C$211:$CN$215,4,FALSE)),"",IF('Enter data here!'!$CP$212=0,"",IF(HLOOKUP($A65,'Enter data here!'!$C$211:$CN$215,4,FALSE)=0,"",(HLOOKUP($A65,'Enter data here!'!$C$211:$CN$215,2,FALSE)))))</f>
        <v/>
      </c>
      <c r="DN65" s="53" t="str">
        <f>IF(ISERROR(HLOOKUP($A65,'Enter data here!'!$C$211:$CN$215,4,FALSE)),"",IF('Enter data here!'!$CP$212=0,"",IF(HLOOKUP($A65,'Enter data here!'!$C$211:$CN$215,4,FALSE)=0,"",(HLOOKUP($A65,'Enter data here!'!$C$211:$CN$215,4,FALSE)))))</f>
        <v/>
      </c>
      <c r="DO65" s="53" t="str">
        <f>IF(ISERROR(HLOOKUP($A65,'Enter data here!'!$C$216:$CN$220,4,FALSE)),"",IF('Enter data here!'!$CP$217=0,"",IF(HLOOKUP($A65,'Enter data here!'!$C$216:$CN$220,4,FALSE)=0,"",(HLOOKUP($A65,'Enter data here!'!$C$216:$CN$220,5,FALSE)))))</f>
        <v/>
      </c>
      <c r="DP65" s="53" t="str">
        <f>IF(ISERROR(HLOOKUP($A65,'Enter data here!'!$C$216:$CN$220,4,FALSE)),"",IF('Enter data here!'!$CP$217=0,"",IF(HLOOKUP($A65,'Enter data here!'!$C$216:$CN$220,4,FALSE)=0,"",(HLOOKUP($A65,'Enter data here!'!$C$216:$CN$220,2,FALSE)))))</f>
        <v/>
      </c>
      <c r="DQ65" s="53" t="str">
        <f>IF(ISERROR(HLOOKUP($A65,'Enter data here!'!$C$216:$CN$220,4,FALSE)),"",IF('Enter data here!'!$CP$217=0,"",IF(HLOOKUP($A65,'Enter data here!'!$C$216:$CN$220,4,FALSE)=0,"",(HLOOKUP($A65,'Enter data here!'!$C$216:$CN$220,4,FALSE)))))</f>
        <v/>
      </c>
      <c r="DR65" s="53" t="str">
        <f>IF(ISERROR(HLOOKUP($A65,'Enter data here!'!$C$221:$CN$225,4,FALSE)),"",IF('Enter data here!'!$CP$222=0,"",IF(HLOOKUP($A65,'Enter data here!'!$C$221:$CN$225,4,FALSE)=0,"",(HLOOKUP($A65,'Enter data here!'!$C$221:$CN$225,5,FALSE)))))</f>
        <v/>
      </c>
      <c r="DS65" s="53" t="str">
        <f>IF(ISERROR(HLOOKUP($A65,'Enter data here!'!$C$221:$CN$225,4,FALSE)),"",IF('Enter data here!'!$CP$222=0,"",IF(HLOOKUP($A65,'Enter data here!'!$C$221:$CN$225,4,FALSE)=0,"",(HLOOKUP($A65,'Enter data here!'!$C$221:$CN$225,2,FALSE)))))</f>
        <v/>
      </c>
      <c r="DT65" s="53" t="str">
        <f>IF(ISERROR(HLOOKUP($A65,'Enter data here!'!$C$221:$CN$225,4,FALSE)),"",IF('Enter data here!'!$CP$222=0,"",IF(HLOOKUP($A65,'Enter data here!'!$C$221:$CN$225,4,FALSE)=0,"",(HLOOKUP($A65,'Enter data here!'!$C$221:$CN$225,4,FALSE)))))</f>
        <v/>
      </c>
    </row>
    <row r="66" spans="1:124">
      <c r="A66" s="13">
        <v>57</v>
      </c>
      <c r="B66" s="43" t="str">
        <f>IF(ISERROR(HLOOKUP($A66,'Enter data here!'!$C$21:$CN$25,4,FALSE)),"",IF('Enter data here!'!$CP$22=0,"",IF(HLOOKUP($A66,'Enter data here!'!$C$21:$CN$25,4,FALSE)=0,"",(HLOOKUP($A66,'Enter data here!'!$C$21:$CN$25,5,FALSE)))))</f>
        <v/>
      </c>
      <c r="C66" s="43" t="str">
        <f>IF(ISERROR(HLOOKUP($A66,'Enter data here!'!$C$21:$CN$25,4,FALSE)),"",IF('Enter data here!'!$CP$22=0,"",IF(HLOOKUP($A66,'Enter data here!'!$C$21:$CN$25,4,FALSE)=0,"",(HLOOKUP($A66,'Enter data here!'!$C$21:$CN$25,2,FALSE)))))</f>
        <v/>
      </c>
      <c r="D66" s="43" t="str">
        <f>IF(ISERROR(HLOOKUP($A66,'Enter data here!'!$C$21:$CN$25,4,FALSE)),"",IF('Enter data here!'!$CP$22=0,"",IF(HLOOKUP($A66,'Enter data here!'!$C$21:$CN$25,4,FALSE)=0,"",(HLOOKUP($A66,'Enter data here!'!$C$21:$CN$25,4,FALSE)))))</f>
        <v/>
      </c>
      <c r="E66" s="43" t="str">
        <f ca="1">IF(ISERROR(HLOOKUP($A66,'Enter data here!'!$C$26:$CN$30,4,FALSE)),"",IF('Enter data here!'!$CP$27=0,"",IF(HLOOKUP($A66,'Enter data here!'!$C$26:$CN$30,4,FALSE)=0,"",(HLOOKUP($A66,'Enter data here!'!$C$26:$CN$30,5,FALSE)))))</f>
        <v/>
      </c>
      <c r="F66" s="43" t="str">
        <f ca="1">IF(ISERROR(HLOOKUP($A66,'Enter data here!'!$C$26:$CN$30,4,FALSE)),"",IF('Enter data here!'!$CP$27=0,"",IF(HLOOKUP($A66,'Enter data here!'!$C$26:$CN$30,4,FALSE)=0,"",(HLOOKUP($A66,'Enter data here!'!$C$26:$CN$30,2,FALSE)))))</f>
        <v/>
      </c>
      <c r="G66" s="43" t="str">
        <f ca="1">IF(ISERROR(HLOOKUP($A66,'Enter data here!'!$C$26:$CN$30,4,FALSE)),"",IF('Enter data here!'!$CP$27=0,"",IF(HLOOKUP($A66,'Enter data here!'!$C$26:$CN$30,4,FALSE)=0,"",(HLOOKUP($A66,'Enter data here!'!$C$26:$CN$30,4,FALSE)))))</f>
        <v/>
      </c>
      <c r="H66" s="43" t="str">
        <f ca="1">IF(ISERROR(HLOOKUP($A66,'Enter data here!'!$C$31:$CN$35,4,FALSE)),"",IF('Enter data here!'!$CP$32=0,"",IF(HLOOKUP($A66,'Enter data here!'!$C$31:$CN$35,4,FALSE)=0,"",(HLOOKUP($A66,'Enter data here!'!$C$31:$CN$35,5,FALSE)))))</f>
        <v/>
      </c>
      <c r="I66" s="43" t="str">
        <f ca="1">IF(ISERROR(HLOOKUP($A66,'Enter data here!'!$C$31:$CN$35,4,FALSE)),"",IF('Enter data here!'!$CP$32=0,"",IF(HLOOKUP($A66,'Enter data here!'!$C$31:$CN$35,4,FALSE)=0,"",(HLOOKUP($A66,'Enter data here!'!$C$31:$CN$35,2,FALSE)))))</f>
        <v/>
      </c>
      <c r="J66" s="43" t="str">
        <f ca="1">IF(ISERROR(HLOOKUP($A66,'Enter data here!'!$C$31:$CN$35,4,FALSE)),"",IF('Enter data here!'!$CP$32=0,"",IF(HLOOKUP($A66,'Enter data here!'!$C$31:$CN$35,4,FALSE)=0,"",(HLOOKUP($A66,'Enter data here!'!$C$31:$CN$35,4,FALSE)))))</f>
        <v/>
      </c>
      <c r="K66" s="43" t="str">
        <f ca="1">IF(ISERROR(HLOOKUP($A66,'Enter data here!'!$C$36:$CN$40,4,FALSE)),"",IF('Enter data here!'!$CP$37=0,"",IF(HLOOKUP($A66,'Enter data here!'!$C$36:$CN$40,4,FALSE)=0,"",(HLOOKUP($A66,'Enter data here!'!$C$36:$CN$40,5,FALSE)))))</f>
        <v/>
      </c>
      <c r="L66" s="43" t="str">
        <f ca="1">IF(ISERROR(HLOOKUP($A66,'Enter data here!'!$C$36:$CN$40,4,FALSE)),"",IF('Enter data here!'!$CP$37=0,"",IF(HLOOKUP($A66,'Enter data here!'!$C$36:$CN$40,4,FALSE)=0,"",(HLOOKUP($A66,'Enter data here!'!$C$36:$CN$40,2,FALSE)))))</f>
        <v/>
      </c>
      <c r="M66" s="43" t="str">
        <f ca="1">IF(ISERROR(HLOOKUP($A66,'Enter data here!'!$C$36:$CN$40,4,FALSE)),"",IF('Enter data here!'!$CP$37=0,"",IF(HLOOKUP($A66,'Enter data here!'!$C$36:$CN$40,4,FALSE)=0,"",(HLOOKUP($A66,'Enter data here!'!$C$36:$CN$40,4,FALSE)))))</f>
        <v/>
      </c>
      <c r="N66" s="43" t="str">
        <f ca="1">IF(ISERROR(HLOOKUP($A66,'Enter data here!'!$C$41:$CN$45,4,FALSE)),"",IF('Enter data here!'!$CP$42=0,"",IF(HLOOKUP($A66,'Enter data here!'!$C$41:$CN$45,4,FALSE)=0,"",(HLOOKUP($A66,'Enter data here!'!$C$41:$CN$45,5,FALSE)))))</f>
        <v/>
      </c>
      <c r="O66" s="43" t="str">
        <f ca="1">IF(ISERROR(HLOOKUP($A66,'Enter data here!'!$C$41:$CN$45,4,FALSE)),"",IF('Enter data here!'!$CP$42=0,"",IF(HLOOKUP($A66,'Enter data here!'!$C$41:$CN$45,4,FALSE)=0,"",(HLOOKUP($A66,'Enter data here!'!$C$41:$CN$45,2,FALSE)))))</f>
        <v/>
      </c>
      <c r="P66" s="43" t="str">
        <f ca="1">IF(ISERROR(HLOOKUP($A66,'Enter data here!'!$C$41:$CN$45,4,FALSE)),"",IF('Enter data here!'!$CP$42=0,"",IF(HLOOKUP($A66,'Enter data here!'!$C$41:$CN$45,4,FALSE)=0,"",(HLOOKUP($A66,'Enter data here!'!$C$41:$CN$45,4,FALSE)))))</f>
        <v/>
      </c>
      <c r="Q66" s="43" t="str">
        <f ca="1">IF(ISERROR(HLOOKUP($A66,'Enter data here!'!$C$46:$CN$50,4,FALSE)),"",IF('Enter data here!'!$CP$47=0,"",IF(HLOOKUP($A66,'Enter data here!'!$C$46:$CN$50,4,FALSE)=0,"",(HLOOKUP($A66,'Enter data here!'!$C$46:$CN$50,5,FALSE)))))</f>
        <v/>
      </c>
      <c r="R66" s="43" t="str">
        <f ca="1">IF(ISERROR(HLOOKUP($A66,'Enter data here!'!$C$46:$CN$50,4,FALSE)),"",IF('Enter data here!'!$CP$47=0,"",IF(HLOOKUP($A66,'Enter data here!'!$C$46:$CN$50,4,FALSE)=0,"",(HLOOKUP($A66,'Enter data here!'!$C$46:$CN$50,2,FALSE)))))</f>
        <v/>
      </c>
      <c r="S66" s="43" t="str">
        <f ca="1">IF(ISERROR(HLOOKUP($A66,'Enter data here!'!$C$46:$CN$50,4,FALSE)),"",IF('Enter data here!'!$CP$47=0,"",IF(HLOOKUP($A66,'Enter data here!'!$C$46:$CN$50,4,FALSE)=0,"",(HLOOKUP($A66,'Enter data here!'!$C$46:$CN$50,4,FALSE)))))</f>
        <v/>
      </c>
      <c r="T66" s="43" t="str">
        <f ca="1">IF(ISERROR(HLOOKUP($A66,'Enter data here!'!$C$51:$CN$55,4,FALSE)),"",IF('Enter data here!'!$CP$52=0,"",IF(HLOOKUP($A66,'Enter data here!'!$C$51:$CN$55,4,FALSE)=0,"",(HLOOKUP($A66,'Enter data here!'!$C$51:$CN$55,5,FALSE)))))</f>
        <v/>
      </c>
      <c r="U66" s="43" t="str">
        <f ca="1">IF(ISERROR(HLOOKUP($A66,'Enter data here!'!$C$51:$CN$55,4,FALSE)),"",IF('Enter data here!'!$CP$52=0,"",IF(HLOOKUP($A66,'Enter data here!'!$C$51:$CN$55,4,FALSE)=0,"",(HLOOKUP($A66,'Enter data here!'!$C$51:$CN$55,2,FALSE)))))</f>
        <v/>
      </c>
      <c r="V66" s="43" t="str">
        <f ca="1">IF(ISERROR(HLOOKUP($A66,'Enter data here!'!$C$51:$CN$55,4,FALSE)),"",IF('Enter data here!'!$CP$52=0,"",IF(HLOOKUP($A66,'Enter data here!'!$C$51:$CN$55,4,FALSE)=0,"",(HLOOKUP($A66,'Enter data here!'!$C$51:$CN$55,4,FALSE)))))</f>
        <v/>
      </c>
      <c r="W66" s="43" t="str">
        <f ca="1">IF(ISERROR(HLOOKUP($A66,'Enter data here!'!$C$56:$CN$60,4,FALSE)),"",IF('Enter data here!'!$CP$57=0,"",IF(HLOOKUP($A66,'Enter data here!'!$C$56:$CN$60,4,FALSE)=0,"",(HLOOKUP($A66,'Enter data here!'!$C$56:$CN$60,5,FALSE)))))</f>
        <v/>
      </c>
      <c r="X66" s="43" t="str">
        <f ca="1">IF(ISERROR(HLOOKUP($A66,'Enter data here!'!$C$56:$CN$60,4,FALSE)),"",IF('Enter data here!'!$CP$57=0,"",IF(HLOOKUP($A66,'Enter data here!'!$C$56:$CN$60,4,FALSE)=0,"",(HLOOKUP($A66,'Enter data here!'!$C$56:$CN$60,2,FALSE)))))</f>
        <v/>
      </c>
      <c r="Y66" s="43" t="str">
        <f ca="1">IF(ISERROR(HLOOKUP($A66,'Enter data here!'!$C$56:$CN$60,4,FALSE)),"",IF('Enter data here!'!$CP$57=0,"",IF(HLOOKUP($A66,'Enter data here!'!$C$56:$CN$60,4,FALSE)=0,"",(HLOOKUP($A66,'Enter data here!'!$C$56:$CN$60,4,FALSE)))))</f>
        <v/>
      </c>
      <c r="Z66" s="43" t="str">
        <f>IF(ISERROR(HLOOKUP($A66,'Enter data here!'!$C$61:$CN$65,4,FALSE)),"",IF('Enter data here!'!$CP$62=0,"",IF(HLOOKUP($A66,'Enter data here!'!$C$61:$CN$65,4,FALSE)=0,"",(HLOOKUP($A66,'Enter data here!'!$C$61:$CN$65,5,FALSE)))))</f>
        <v/>
      </c>
      <c r="AA66" s="43" t="str">
        <f>IF(ISERROR(HLOOKUP($A66,'Enter data here!'!$C$61:$CN$65,4,FALSE)),"",IF('Enter data here!'!$CP$62=0,"",IF(HLOOKUP($A66,'Enter data here!'!$C$61:$CN$65,4,FALSE)=0,"",(HLOOKUP($A66,'Enter data here!'!$C$61:$CN$65,2,FALSE)))))</f>
        <v/>
      </c>
      <c r="AB66" s="43" t="str">
        <f>IF(ISERROR(HLOOKUP($A66,'Enter data here!'!$C$61:$CN$65,4,FALSE)),"",IF('Enter data here!'!$CP$62=0,"",IF(HLOOKUP($A66,'Enter data here!'!$C$61:$CN$65,4,FALSE)=0,"",(HLOOKUP($A66,'Enter data here!'!$C$61:$CN$65,4,FALSE)))))</f>
        <v/>
      </c>
      <c r="AC66" s="43" t="str">
        <f>IF(ISERROR(HLOOKUP($A66,'Enter data here!'!$C$66:$CN$70,4,FALSE)),"",IF('Enter data here!'!$CP$67=0,"",IF(HLOOKUP($A66,'Enter data here!'!$C$66:$CN$70,4,FALSE)=0,"",(HLOOKUP($A66,'Enter data here!'!$C$66:$CN$70,5,FALSE)))))</f>
        <v/>
      </c>
      <c r="AD66" s="43" t="str">
        <f>IF(ISERROR(HLOOKUP($A66,'Enter data here!'!$C$66:$CN$70,4,FALSE)),"",IF('Enter data here!'!$CP$67=0,"",IF(HLOOKUP($A66,'Enter data here!'!$C$66:$CN$70,4,FALSE)=0,"",(HLOOKUP($A66,'Enter data here!'!$C$66:$CN$70,2,FALSE)))))</f>
        <v/>
      </c>
      <c r="AE66" s="43" t="str">
        <f>IF(ISERROR(HLOOKUP($A66,'Enter data here!'!$C$66:$CN$70,4,FALSE)),"",IF('Enter data here!'!$CP$67=0,"",IF(HLOOKUP($A66,'Enter data here!'!$C$66:$CN$70,4,FALSE)=0,"",(HLOOKUP($A66,'Enter data here!'!$C$66:$CN$70,4,FALSE)))))</f>
        <v/>
      </c>
      <c r="AF66" s="43" t="str">
        <f>IF(ISERROR(HLOOKUP($A66,'Enter data here!'!$C$71:$CN$75,4,FALSE)),"",IF('Enter data here!'!$CP$72=0,"",IF(HLOOKUP($A66,'Enter data here!'!$C$71:$CN$75,4,FALSE)=0,"",(HLOOKUP($A66,'Enter data here!'!$C$71:$CN$75,5,FALSE)))))</f>
        <v/>
      </c>
      <c r="AG66" s="43" t="str">
        <f>IF(ISERROR(HLOOKUP($A66,'Enter data here!'!$C$71:$CN$75,4,FALSE)),"",IF('Enter data here!'!$CP$72=0,"",IF(HLOOKUP($A66,'Enter data here!'!$C$71:$CN$75,4,FALSE)=0,"",(HLOOKUP($A66,'Enter data here!'!$C$71:$CN$75,2,FALSE)))))</f>
        <v/>
      </c>
      <c r="AH66" s="43" t="str">
        <f>IF(ISERROR(HLOOKUP($A66,'Enter data here!'!$C$71:$CN$75,4,FALSE)),"",IF('Enter data here!'!$CP$72=0,"",IF(HLOOKUP($A66,'Enter data here!'!$C$71:$CN$75,4,FALSE)=0,"",(HLOOKUP($A66,'Enter data here!'!$C$71:$CN$75,4,FALSE)))))</f>
        <v/>
      </c>
      <c r="AI66" s="43" t="str">
        <f>IF(ISERROR(HLOOKUP($A66,'Enter data here!'!$C$76:$CN$80,4,FALSE)),"",IF('Enter data here!'!$CP$77=0,"",IF(HLOOKUP($A66,'Enter data here!'!$C$76:$CN$80,4,FALSE)=0,"",(HLOOKUP($A66,'Enter data here!'!$C$76:$CN$80,5,FALSE)))))</f>
        <v/>
      </c>
      <c r="AJ66" s="43" t="str">
        <f>IF(ISERROR(HLOOKUP($A66,'Enter data here!'!$C$76:$CN$80,4,FALSE)),"",IF('Enter data here!'!$CP$77=0,"",IF(HLOOKUP($A66,'Enter data here!'!$C$76:$CN$80,4,FALSE)=0,"",(HLOOKUP($A66,'Enter data here!'!$C$76:$CN$80,2,FALSE)))))</f>
        <v/>
      </c>
      <c r="AK66" s="43" t="str">
        <f>IF(ISERROR(HLOOKUP($A66,'Enter data here!'!$C$76:$CN$80,4,FALSE)),"",IF('Enter data here!'!$CP$77=0,"",IF(HLOOKUP($A66,'Enter data here!'!$C$76:$CN$80,4,FALSE)=0,"",(HLOOKUP($A66,'Enter data here!'!$C$76:$CN$80,4,FALSE)))))</f>
        <v/>
      </c>
      <c r="AL66" s="43" t="str">
        <f>IF(ISERROR(HLOOKUP($A66,'Enter data here!'!$C$81:$CN$85,4,FALSE)),"",IF('Enter data here!'!$CP$82=0,"",IF(HLOOKUP($A66,'Enter data here!'!$C$81:$CN$85,4,FALSE)=0,"",(HLOOKUP($A66,'Enter data here!'!$C$81:$CN$85,5,FALSE)))))</f>
        <v/>
      </c>
      <c r="AM66" s="43" t="str">
        <f>IF(ISERROR(HLOOKUP($A66,'Enter data here!'!$C$81:$CN$85,4,FALSE)),"",IF('Enter data here!'!$CP$82=0,"",IF(HLOOKUP($A66,'Enter data here!'!$C$81:$CN$85,4,FALSE)=0,"",(HLOOKUP($A66,'Enter data here!'!$C$81:$CN$85,2,FALSE)))))</f>
        <v/>
      </c>
      <c r="AN66" s="43" t="str">
        <f>IF(ISERROR(HLOOKUP($A66,'Enter data here!'!$C$81:$CN$85,4,FALSE)),"",IF('Enter data here!'!$CP$82=0,"",IF(HLOOKUP($A66,'Enter data here!'!$C$81:$CN$85,4,FALSE)=0,"",(HLOOKUP($A66,'Enter data here!'!$C$81:$CN$85,4,FALSE)))))</f>
        <v/>
      </c>
      <c r="AO66" s="43" t="str">
        <f>IF(ISERROR(HLOOKUP($A66,'Enter data here!'!$C$86:$CN$90,4,FALSE)),"",IF('Enter data here!'!$CP$87=0,"",IF(HLOOKUP($A66,'Enter data here!'!$C$86:$CN$90,4,FALSE)=0,"",(HLOOKUP($A66,'Enter data here!'!$C$86:$CN$90,5,FALSE)))))</f>
        <v/>
      </c>
      <c r="AP66" s="43" t="str">
        <f>IF(ISERROR(HLOOKUP($A66,'Enter data here!'!$C$86:$CN$90,4,FALSE)),"",IF('Enter data here!'!$CP$87=0,"",IF(HLOOKUP($A66,'Enter data here!'!$C$86:$CN$90,4,FALSE)=0,"",(HLOOKUP($A66,'Enter data here!'!$C$86:$CN$90,2,FALSE)))))</f>
        <v/>
      </c>
      <c r="AQ66" s="43" t="str">
        <f>IF(ISERROR(HLOOKUP($A66,'Enter data here!'!$C$86:$CN$90,4,FALSE)),"",IF('Enter data here!'!$CP$87=0,"",IF(HLOOKUP($A66,'Enter data here!'!$C$86:$CN$90,4,FALSE)=0,"",(HLOOKUP($A66,'Enter data here!'!$C$86:$CN$90,4,FALSE)))))</f>
        <v/>
      </c>
      <c r="AR66" s="43" t="str">
        <f>IF(ISERROR(HLOOKUP($A66,'Enter data here!'!$C$91:$CN$95,4,FALSE)),"",IF('Enter data here!'!$CP$92=0,"",IF(HLOOKUP($A66,'Enter data here!'!$C$91:$CN$95,4,FALSE)=0,"",(HLOOKUP($A66,'Enter data here!'!$C$91:$CN$95,5,FALSE)))))</f>
        <v/>
      </c>
      <c r="AS66" s="43" t="str">
        <f>IF(ISERROR(HLOOKUP($A66,'Enter data here!'!$C$91:$CN$95,4,FALSE)),"",IF('Enter data here!'!$CP$92=0,"",IF(HLOOKUP($A66,'Enter data here!'!$C$91:$CN$95,4,FALSE)=0,"",(HLOOKUP($A66,'Enter data here!'!$C$91:$CN$95,2,FALSE)))))</f>
        <v/>
      </c>
      <c r="AT66" s="43" t="str">
        <f>IF(ISERROR(HLOOKUP($A66,'Enter data here!'!$C$91:$CN$95,4,FALSE)),"",IF('Enter data here!'!$CP$92=0,"",IF(HLOOKUP($A66,'Enter data here!'!$C$91:$CN$95,4,FALSE)=0,"",(HLOOKUP($A66,'Enter data here!'!$C$91:$CN$95,4,FALSE)))))</f>
        <v/>
      </c>
      <c r="AU66" s="43" t="str">
        <f>IF(ISERROR(HLOOKUP($A66,'Enter data here!'!$C$96:$CN$100,4,FALSE)),"",IF('Enter data here!'!$CP$97=0,"",IF(HLOOKUP($A66,'Enter data here!'!$C$96:$CN$100,4,FALSE)=0,"",(HLOOKUP($A66,'Enter data here!'!$C$96:$CN$100,5,FALSE)))))</f>
        <v/>
      </c>
      <c r="AV66" s="43" t="str">
        <f>IF(ISERROR(HLOOKUP($A66,'Enter data here!'!$C$96:$CN$100,4,FALSE)),"",IF('Enter data here!'!$CP$97=0,"",IF(HLOOKUP($A66,'Enter data here!'!$C$96:$CN$100,4,FALSE)=0,"",(HLOOKUP($A66,'Enter data here!'!$C$96:$CN$100,2,FALSE)))))</f>
        <v/>
      </c>
      <c r="AW66" s="43" t="str">
        <f>IF(ISERROR(HLOOKUP($A66,'Enter data here!'!$C$96:$CN$100,4,FALSE)),"",IF('Enter data here!'!$CP$97=0,"",IF(HLOOKUP($A66,'Enter data here!'!$C$96:$CN$100,4,FALSE)=0,"",(HLOOKUP($A66,'Enter data here!'!$C$96:$CN$100,4,FALSE)))))</f>
        <v/>
      </c>
      <c r="AX66" s="43" t="str">
        <f>IF(ISERROR(HLOOKUP($A66,'Enter data here!'!$C$101:$CN$105,4,FALSE)),"",IF('Enter data here!'!$CP$102=0,"",IF(HLOOKUP($A66,'Enter data here!'!$C$101:$CN$105,4,FALSE)=0,"",(HLOOKUP($A66,'Enter data here!'!$C$101:$CN$105,5,FALSE)))))</f>
        <v/>
      </c>
      <c r="AY66" s="43" t="str">
        <f>IF(ISERROR(HLOOKUP($A66,'Enter data here!'!$C$101:$CN$105,4,FALSE)),"",IF('Enter data here!'!$CP$102=0,"",IF(HLOOKUP($A66,'Enter data here!'!$C$101:$CN$105,4,FALSE)=0,"",(HLOOKUP($A66,'Enter data here!'!$C$101:$CN$105,2,FALSE)))))</f>
        <v/>
      </c>
      <c r="AZ66" s="43" t="str">
        <f>IF(ISERROR(HLOOKUP($A66,'Enter data here!'!$C$101:$CN$105,4,FALSE)),"",IF('Enter data here!'!$CP$102=0,"",IF(HLOOKUP($A66,'Enter data here!'!$C$101:$CN$105,4,FALSE)=0,"",(HLOOKUP($A66,'Enter data here!'!$C$101:$CN$105,4,FALSE)))))</f>
        <v/>
      </c>
      <c r="BA66" s="43" t="str">
        <f>IF(ISERROR(HLOOKUP($A66,'Enter data here!'!$C$106:$CN$110,4,FALSE)),"",IF('Enter data here!'!$CP$107=0,"",IF(HLOOKUP($A66,'Enter data here!'!$C$106:$CN$110,4,FALSE)=0,"",(HLOOKUP($A66,'Enter data here!'!$C$106:$CN$110,5,FALSE)))))</f>
        <v/>
      </c>
      <c r="BB66" s="43" t="str">
        <f>IF(ISERROR(HLOOKUP($A66,'Enter data here!'!$C$106:$CN$110,4,FALSE)),"",IF('Enter data here!'!$CP$107=0,"",IF(HLOOKUP($A66,'Enter data here!'!$C$106:$CN$110,4,FALSE)=0,"",(HLOOKUP($A66,'Enter data here!'!$C$106:$CN$110,2,FALSE)))))</f>
        <v/>
      </c>
      <c r="BC66" s="43" t="str">
        <f>IF(ISERROR(HLOOKUP($A66,'Enter data here!'!$C$106:$CN$110,4,FALSE)),"",IF('Enter data here!'!$CP$107=0,"",IF(HLOOKUP($A66,'Enter data here!'!$C$106:$CN$110,4,FALSE)=0,"",(HLOOKUP($A66,'Enter data here!'!$C$106:$CN$110,4,FALSE)))))</f>
        <v/>
      </c>
      <c r="BD66" s="43" t="str">
        <f>IF(ISERROR(HLOOKUP($A66,'Enter data here!'!$C$111:$CN$115,4,FALSE)),"",IF('Enter data here!'!$CP$112=0,"",IF(HLOOKUP($A66,'Enter data here!'!$C$111:$CN$115,4,FALSE)=0,"",(HLOOKUP($A66,'Enter data here!'!$C$111:$CN$115,5,FALSE)))))</f>
        <v/>
      </c>
      <c r="BE66" s="43" t="str">
        <f>IF(ISERROR(HLOOKUP($A66,'Enter data here!'!$C$111:$CN$115,4,FALSE)),"",IF('Enter data here!'!$CP$112=0,"",IF(HLOOKUP($A66,'Enter data here!'!$C$111:$CN$115,4,FALSE)=0,"",(HLOOKUP($A66,'Enter data here!'!$C$111:$CN$115,2,FALSE)))))</f>
        <v/>
      </c>
      <c r="BF66" s="43" t="str">
        <f>IF(ISERROR(HLOOKUP($A66,'Enter data here!'!$C$111:$CN$115,4,FALSE)),"",IF('Enter data here!'!$CP$112=0,"",IF(HLOOKUP($A66,'Enter data here!'!$C$111:$CN$115,4,FALSE)=0,"",(HLOOKUP($A66,'Enter data here!'!$C$111:$CN$115,4,FALSE)))))</f>
        <v/>
      </c>
      <c r="BG66" s="43" t="str">
        <f>IF(ISERROR(HLOOKUP($A66,'Enter data here!'!$C$116:$CN$120,4,FALSE)),"",IF('Enter data here!'!$CP$117=0,"",IF(HLOOKUP($A66,'Enter data here!'!$C$116:$CN$120,4,FALSE)=0,"",(HLOOKUP($A66,'Enter data here!'!$C$116:$CN$120,5,FALSE)))))</f>
        <v/>
      </c>
      <c r="BH66" s="53" t="str">
        <f>IF(ISERROR(HLOOKUP($A66,'Enter data here!'!$C$116:$CN$120,4,FALSE)),"",IF('Enter data here!'!$CP$117=0,"",IF(HLOOKUP($A66,'Enter data here!'!$C$116:$CN$120,4,FALSE)=0,"",(HLOOKUP($A66,'Enter data here!'!$C$116:$CN$120,2,FALSE)))))</f>
        <v/>
      </c>
      <c r="BI66" s="53" t="str">
        <f>IF(ISERROR(HLOOKUP($A66,'Enter data here!'!$C$116:$CN$120,4,FALSE)),"",IF('Enter data here!'!$CP$117=0,"",IF(HLOOKUP($A66,'Enter data here!'!$C$116:$CN$120,4,FALSE)=0,"",(HLOOKUP($A66,'Enter data here!'!$C$116:$CN$120,4,FALSE)))))</f>
        <v/>
      </c>
      <c r="BJ66" s="53" t="str">
        <f>IF(ISERROR(HLOOKUP($A66,'Enter data here!'!$C$121:$CN$125,4,FALSE)),"",IF('Enter data here!'!$CP$122=0,"",IF(HLOOKUP($A66,'Enter data here!'!$C$121:$CN$125,4,FALSE)=0,"",(HLOOKUP($A66,'Enter data here!'!$C$121:$CN$125,5,FALSE)))))</f>
        <v/>
      </c>
      <c r="BK66" s="53" t="str">
        <f>IF(ISERROR(HLOOKUP($A66,'Enter data here!'!$C$121:$CN$125,4,FALSE)),"",IF('Enter data here!'!$CP$122=0,"",IF(HLOOKUP($A66,'Enter data here!'!$C$121:$CN$125,4,FALSE)=0,"",(HLOOKUP($A66,'Enter data here!'!$C$121:$CN$125,2,FALSE)))))</f>
        <v/>
      </c>
      <c r="BL66" s="53" t="str">
        <f>IF(ISERROR(HLOOKUP($A66,'Enter data here!'!$C$121:$CN$125,4,FALSE)),"",IF('Enter data here!'!$CP$122=0,"",IF(HLOOKUP($A66,'Enter data here!'!$C$121:$CN$125,4,FALSE)=0,"",(HLOOKUP($A66,'Enter data here!'!$C$121:$CN$125,4,FALSE)))))</f>
        <v/>
      </c>
      <c r="BM66" s="53" t="str">
        <f>IF(ISERROR(HLOOKUP($A66,'Enter data here!'!$C$126:$CN$130,4,FALSE)),"",IF('Enter data here!'!$CP$127=0,"",IF(HLOOKUP($A66,'Enter data here!'!$C$126:$CN$130,4,FALSE)=0,"",(HLOOKUP($A66,'Enter data here!'!$C$126:$CN$130,5,FALSE)))))</f>
        <v/>
      </c>
      <c r="BN66" s="53" t="str">
        <f>IF(ISERROR(HLOOKUP($A66,'Enter data here!'!$C$126:$CN$130,4,FALSE)),"",IF('Enter data here!'!$CP$127=0,"",IF(HLOOKUP($A66,'Enter data here!'!$C$126:$CN$130,4,FALSE)=0,"",(HLOOKUP($A66,'Enter data here!'!$C$126:$CN$130,2,FALSE)))))</f>
        <v/>
      </c>
      <c r="BO66" s="53" t="str">
        <f>IF(ISERROR(HLOOKUP($A66,'Enter data here!'!$C$126:$CN$130,4,FALSE)),"",IF('Enter data here!'!$CP$127=0,"",IF(HLOOKUP($A66,'Enter data here!'!$C$126:$CN$130,4,FALSE)=0,"",(HLOOKUP($A66,'Enter data here!'!$C$126:$CN$130,4,FALSE)))))</f>
        <v/>
      </c>
      <c r="BP66" s="53" t="str">
        <f>IF(ISERROR(HLOOKUP($A66,'Enter data here!'!$C$131:$CN$135,4,FALSE)),"",IF('Enter data here!'!$CP$132=0,"",IF(HLOOKUP($A66,'Enter data here!'!$C$131:$CN$135,4,FALSE)=0,"",(HLOOKUP($A66,'Enter data here!'!$C$131:$CN$135,5,FALSE)))))</f>
        <v/>
      </c>
      <c r="BQ66" s="53" t="str">
        <f>IF(ISERROR(HLOOKUP($A66,'Enter data here!'!$C$131:$CN$135,4,FALSE)),"",IF('Enter data here!'!$CP$132=0,"",IF(HLOOKUP($A66,'Enter data here!'!$C$131:$CN$135,4,FALSE)=0,"",(HLOOKUP($A66,'Enter data here!'!$C$131:$CN$135,2,FALSE)))))</f>
        <v/>
      </c>
      <c r="BR66" s="53" t="str">
        <f>IF(ISERROR(HLOOKUP($A66,'Enter data here!'!$C$131:$CN$135,4,FALSE)),"",IF('Enter data here!'!$CP$132=0,"",IF(HLOOKUP($A66,'Enter data here!'!$C$131:$CN$135,4,FALSE)=0,"",(HLOOKUP($A66,'Enter data here!'!$C$131:$CN$135,4,FALSE)))))</f>
        <v/>
      </c>
      <c r="BS66" s="53" t="str">
        <f>IF(ISERROR(HLOOKUP($A66,'Enter data here!'!$C$136:$CN$140,4,FALSE)),"",IF('Enter data here!'!$CP$137=0,"",IF(HLOOKUP($A66,'Enter data here!'!$C$136:$CN$140,4,FALSE)=0,"",(HLOOKUP($A66,'Enter data here!'!$C$136:$CN$140,5,FALSE)))))</f>
        <v/>
      </c>
      <c r="BT66" s="53" t="str">
        <f>IF(ISERROR(HLOOKUP($A66,'Enter data here!'!$C$136:$CN$140,4,FALSE)),"",IF('Enter data here!'!$CP$137=0,"",IF(HLOOKUP($A66,'Enter data here!'!$C$136:$CN$140,4,FALSE)=0,"",(HLOOKUP($A66,'Enter data here!'!$C$136:$CN$140,2,FALSE)))))</f>
        <v/>
      </c>
      <c r="BU66" s="53" t="str">
        <f>IF(ISERROR(HLOOKUP($A66,'Enter data here!'!$C$136:$CN$140,4,FALSE)),"",IF('Enter data here!'!$CP$137=0,"",IF(HLOOKUP($A66,'Enter data here!'!$C$136:$CN$140,4,FALSE)=0,"",(HLOOKUP($A66,'Enter data here!'!$C$136:$CN$140,4,FALSE)))))</f>
        <v/>
      </c>
      <c r="BV66" s="53" t="str">
        <f>IF(ISERROR(HLOOKUP($A66,'Enter data here!'!$C$141:$CN$145,4,FALSE)),"",IF('Enter data here!'!$CP$142=0,"",IF(HLOOKUP($A66,'Enter data here!'!$C$141:$CN$145,4,FALSE)=0,"",(HLOOKUP($A66,'Enter data here!'!$C$141:$CN$145,5,FALSE)))))</f>
        <v/>
      </c>
      <c r="BW66" s="53" t="str">
        <f>IF(ISERROR(HLOOKUP($A66,'Enter data here!'!$C$141:$CN$145,4,FALSE)),"",IF('Enter data here!'!$CP$142=0,"",IF(HLOOKUP($A66,'Enter data here!'!$C$141:$CN$145,4,FALSE)=0,"",(HLOOKUP($A66,'Enter data here!'!$C$141:$CN$145,2,FALSE)))))</f>
        <v/>
      </c>
      <c r="BX66" s="53" t="str">
        <f>IF(ISERROR(HLOOKUP($A66,'Enter data here!'!$C$141:$CN$145,4,FALSE)),"",IF('Enter data here!'!$CP$142=0,"",IF(HLOOKUP($A66,'Enter data here!'!$C$141:$CN$145,4,FALSE)=0,"",(HLOOKUP($A66,'Enter data here!'!$C$141:$CN$145,4,FALSE)))))</f>
        <v/>
      </c>
      <c r="BY66" s="53" t="str">
        <f>IF(ISERROR(HLOOKUP($A66,'Enter data here!'!$C$146:$CN$150,4,FALSE)),"",IF('Enter data here!'!$CP$147=0,"",IF(HLOOKUP($A66,'Enter data here!'!$C$146:$CN$150,4,FALSE)=0,"",(HLOOKUP($A66,'Enter data here!'!$C$146:$CN$150,5,FALSE)))))</f>
        <v/>
      </c>
      <c r="BZ66" s="53" t="str">
        <f>IF(ISERROR(HLOOKUP($A66,'Enter data here!'!$C$146:$CN$150,4,FALSE)),"",IF('Enter data here!'!$CP$147=0,"",IF(HLOOKUP($A66,'Enter data here!'!$C$146:$CN$150,4,FALSE)=0,"",(HLOOKUP($A66,'Enter data here!'!$C$146:$CN$150,2,FALSE)))))</f>
        <v/>
      </c>
      <c r="CA66" s="53" t="str">
        <f>IF(ISERROR(HLOOKUP($A66,'Enter data here!'!$C$146:$CN$150,4,FALSE)),"",IF('Enter data here!'!$CP$147=0,"",IF(HLOOKUP($A66,'Enter data here!'!$C$146:$CN$150,4,FALSE)=0,"",(HLOOKUP($A66,'Enter data here!'!$C$146:$CN$150,4,FALSE)))))</f>
        <v/>
      </c>
      <c r="CB66" s="53" t="str">
        <f>IF(ISERROR(HLOOKUP($A66,'Enter data here!'!$C$151:$CN$155,4,FALSE)),"",IF('Enter data here!'!$CP$152=0,"",IF(HLOOKUP($A66,'Enter data here!'!$C$151:$CN$155,4,FALSE)=0,"",(HLOOKUP($A66,'Enter data here!'!$C$151:$CN$155,5,FALSE)))))</f>
        <v/>
      </c>
      <c r="CC66" s="53" t="str">
        <f>IF(ISERROR(HLOOKUP($A66,'Enter data here!'!$C$151:$CN$155,4,FALSE)),"",IF('Enter data here!'!$CP$152=0,"",IF(HLOOKUP($A66,'Enter data here!'!$C$151:$CN$155,4,FALSE)=0,"",(HLOOKUP($A66,'Enter data here!'!$C$151:$CN$155,2,FALSE)))))</f>
        <v/>
      </c>
      <c r="CD66" s="53" t="str">
        <f>IF(ISERROR(HLOOKUP($A66,'Enter data here!'!$C$151:$CN$155,4,FALSE)),"",IF('Enter data here!'!$CP$152=0,"",IF(HLOOKUP($A66,'Enter data here!'!$C$151:$CN$155,4,FALSE)=0,"",(HLOOKUP($A66,'Enter data here!'!$C$151:$CN$155,4,FALSE)))))</f>
        <v/>
      </c>
      <c r="CE66" s="53" t="str">
        <f>IF(ISERROR(HLOOKUP($A66,'Enter data here!'!$C$156:$CN$160,4,FALSE)),"",IF('Enter data here!'!$CP$157=0,"",IF(HLOOKUP($A66,'Enter data here!'!$C$156:$CN$160,4,FALSE)=0,"",(HLOOKUP($A66,'Enter data here!'!$C$156:$CN$160,5,FALSE)))))</f>
        <v/>
      </c>
      <c r="CF66" s="53" t="str">
        <f>IF(ISERROR(HLOOKUP($A66,'Enter data here!'!$C$156:$CN$160,4,FALSE)),"",IF('Enter data here!'!$CP$157=0,"",IF(HLOOKUP($A66,'Enter data here!'!$C$156:$CN$160,4,FALSE)=0,"",(HLOOKUP($A66,'Enter data here!'!$C$156:$CN$160,2,FALSE)))))</f>
        <v/>
      </c>
      <c r="CG66" s="53" t="str">
        <f>IF(ISERROR(HLOOKUP($A66,'Enter data here!'!$C$156:$CN$160,4,FALSE)),"",IF('Enter data here!'!$CP$157=0,"",IF(HLOOKUP($A66,'Enter data here!'!$C$156:$CN$160,4,FALSE)=0,"",(HLOOKUP($A66,'Enter data here!'!$C$156:$CN$160,4,FALSE)))))</f>
        <v/>
      </c>
      <c r="CH66" s="53" t="str">
        <f>IF(ISERROR(HLOOKUP($A66,'Enter data here!'!$C$161:$CN$165,4,FALSE)),"",IF('Enter data here!'!$CP$162=0,"",IF(HLOOKUP($A66,'Enter data here!'!$C$161:$CN$165,4,FALSE)=0,"",(HLOOKUP($A66,'Enter data here!'!$C$161:$CN$165,5,FALSE)))))</f>
        <v/>
      </c>
      <c r="CI66" s="53" t="str">
        <f>IF(ISERROR(HLOOKUP($A66,'Enter data here!'!$C$161:$CN$165,4,FALSE)),"",IF('Enter data here!'!$CP$162=0,"",IF(HLOOKUP($A66,'Enter data here!'!$C$161:$CN$165,4,FALSE)=0,"",(HLOOKUP($A66,'Enter data here!'!$C$161:$CN$165,2,FALSE)))))</f>
        <v/>
      </c>
      <c r="CJ66" s="53" t="str">
        <f>IF(ISERROR(HLOOKUP($A66,'Enter data here!'!$C$161:$CN$165,4,FALSE)),"",IF('Enter data here!'!$CP$162=0,"",IF(HLOOKUP($A66,'Enter data here!'!$C$161:$CN$165,4,FALSE)=0,"",(HLOOKUP($A66,'Enter data here!'!$C$161:$CN$165,4,FALSE)))))</f>
        <v/>
      </c>
      <c r="CK66" s="53" t="str">
        <f>IF(ISERROR(HLOOKUP($A66,'Enter data here!'!$C$166:$CN$170,4,FALSE)),"",IF('Enter data here!'!$CP$167=0,"",IF(HLOOKUP($A66,'Enter data here!'!$C$166:$CN$170,4,FALSE)=0,"",(HLOOKUP($A66,'Enter data here!'!$C$166:$CN$170,5,FALSE)))))</f>
        <v/>
      </c>
      <c r="CL66" s="53" t="str">
        <f>IF(ISERROR(HLOOKUP($A66,'Enter data here!'!$C$166:$CN$170,4,FALSE)),"",IF('Enter data here!'!$CP$167=0,"",IF(HLOOKUP($A66,'Enter data here!'!$C$166:$CN$170,4,FALSE)=0,"",(HLOOKUP($A66,'Enter data here!'!$C$166:$CN$170,2,FALSE)))))</f>
        <v/>
      </c>
      <c r="CM66" s="53" t="str">
        <f>IF(ISERROR(HLOOKUP($A66,'Enter data here!'!$C$166:$CN$170,4,FALSE)),"",IF('Enter data here!'!$CP$167=0,"",IF(HLOOKUP($A66,'Enter data here!'!$C$166:$CN$170,4,FALSE)=0,"",(HLOOKUP($A66,'Enter data here!'!$C$166:$CN$170,4,FALSE)))))</f>
        <v/>
      </c>
      <c r="CN66" s="53" t="str">
        <f>IF(ISERROR(HLOOKUP($A66,'Enter data here!'!$C$171:$CN$175,4,FALSE)),"",IF('Enter data here!'!$CP$172=0,"",IF(HLOOKUP($A66,'Enter data here!'!$C$171:$CN$175,4,FALSE)=0,"",(HLOOKUP($A66,'Enter data here!'!$C$171:$CN$175,5,FALSE)))))</f>
        <v/>
      </c>
      <c r="CO66" s="53" t="str">
        <f>IF(ISERROR(HLOOKUP($A66,'Enter data here!'!$C$171:$CN$175,4,FALSE)),"",IF('Enter data here!'!$CP$172=0,"",IF(HLOOKUP($A66,'Enter data here!'!$C$171:$CN$175,4,FALSE)=0,"",(HLOOKUP($A66,'Enter data here!'!$C$171:$CN$175,2,FALSE)))))</f>
        <v/>
      </c>
      <c r="CP66" s="53" t="str">
        <f>IF(ISERROR(HLOOKUP($A66,'Enter data here!'!$C$171:$CN$175,4,FALSE)),"",IF('Enter data here!'!$CP$172=0,"",IF(HLOOKUP($A66,'Enter data here!'!$C$171:$CN$175,4,FALSE)=0,"",(HLOOKUP($A66,'Enter data here!'!$C$171:$CN$175,4,FALSE)))))</f>
        <v/>
      </c>
      <c r="CQ66" s="53" t="str">
        <f>IF(ISERROR(HLOOKUP($A66,'Enter data here!'!$C$176:$CN$180,4,FALSE)),"",IF('Enter data here!'!$CP$177=0,"",IF(HLOOKUP($A66,'Enter data here!'!$C$176:$CN$180,4,FALSE)=0,"",(HLOOKUP($A66,'Enter data here!'!$C$176:$CN$180,5,FALSE)))))</f>
        <v/>
      </c>
      <c r="CR66" s="53" t="str">
        <f>IF(ISERROR(HLOOKUP($A66,'Enter data here!'!$C$176:$CN$180,4,FALSE)),"",IF('Enter data here!'!$CP$177=0,"",IF(HLOOKUP($A66,'Enter data here!'!$C$176:$CN$180,4,FALSE)=0,"",(HLOOKUP($A66,'Enter data here!'!$C$176:$CN$180,2,FALSE)))))</f>
        <v/>
      </c>
      <c r="CS66" s="53" t="str">
        <f>IF(ISERROR(HLOOKUP($A66,'Enter data here!'!$C$176:$CN$180,4,FALSE)),"",IF('Enter data here!'!$CP$177=0,"",IF(HLOOKUP($A66,'Enter data here!'!$C$176:$CN$180,4,FALSE)=0,"",(HLOOKUP($A66,'Enter data here!'!$C$176:$CN$180,4,FALSE)))))</f>
        <v/>
      </c>
      <c r="CT66" s="53" t="str">
        <f>IF(ISERROR(HLOOKUP($A66,'Enter data here!'!$C$181:$CN$185,4,FALSE)),"",IF('Enter data here!'!$CP$182=0,"",IF(HLOOKUP($A66,'Enter data here!'!$C$181:$CN$185,4,FALSE)=0,"",(HLOOKUP($A66,'Enter data here!'!$C$181:$CN$185,5,FALSE)))))</f>
        <v/>
      </c>
      <c r="CU66" s="53" t="str">
        <f>IF(ISERROR(HLOOKUP($A66,'Enter data here!'!$C$181:$CN$185,4,FALSE)),"",IF('Enter data here!'!$CP$182=0,"",IF(HLOOKUP($A66,'Enter data here!'!$C$181:$CN$185,4,FALSE)=0,"",(HLOOKUP($A66,'Enter data here!'!$C$181:$CN$185,2,FALSE)))))</f>
        <v/>
      </c>
      <c r="CV66" s="53" t="str">
        <f>IF(ISERROR(HLOOKUP($A66,'Enter data here!'!$C$181:$CN$185,4,FALSE)),"",IF('Enter data here!'!$CP$182=0,"",IF(HLOOKUP($A66,'Enter data here!'!$C$181:$CN$185,4,FALSE)=0,"",(HLOOKUP($A66,'Enter data here!'!$C$181:$CN$185,4,FALSE)))))</f>
        <v/>
      </c>
      <c r="CW66" s="53" t="str">
        <f>IF(ISERROR(HLOOKUP($A66,'Enter data here!'!$C$186:$CN$190,4,FALSE)),"",IF('Enter data here!'!$CP$187=0,"",IF(HLOOKUP($A66,'Enter data here!'!$C$186:$CN$190,4,FALSE)=0,"",(HLOOKUP($A66,'Enter data here!'!$C$186:$CN$190,5,FALSE)))))</f>
        <v/>
      </c>
      <c r="CX66" s="53" t="str">
        <f>IF(ISERROR(HLOOKUP($A66,'Enter data here!'!$C$186:$CN$190,4,FALSE)),"",IF('Enter data here!'!$CP$187=0,"",IF(HLOOKUP($A66,'Enter data here!'!$C$186:$CN$190,4,FALSE)=0,"",(HLOOKUP($A66,'Enter data here!'!$C$186:$CN$190,2,FALSE)))))</f>
        <v/>
      </c>
      <c r="CY66" s="53" t="str">
        <f>IF(ISERROR(HLOOKUP($A66,'Enter data here!'!$C$186:$CN$190,4,FALSE)),"",IF('Enter data here!'!$CP$187=0,"",IF(HLOOKUP($A66,'Enter data here!'!$C$186:$CN$190,4,FALSE)=0,"",(HLOOKUP($A66,'Enter data here!'!$C$186:$CN$190,4,FALSE)))))</f>
        <v/>
      </c>
      <c r="CZ66" s="53" t="str">
        <f>IF(ISERROR(HLOOKUP($A66,'Enter data here!'!$C$191:$CN$195,4,FALSE)),"",IF('Enter data here!'!$CP$192=0,"",IF(HLOOKUP($A66,'Enter data here!'!$C$191:$CN$195,4,FALSE)=0,"",(HLOOKUP($A66,'Enter data here!'!$C$191:$CN$195,5,FALSE)))))</f>
        <v/>
      </c>
      <c r="DA66" s="53" t="str">
        <f>IF(ISERROR(HLOOKUP($A66,'Enter data here!'!$C$191:$CN$195,4,FALSE)),"",IF('Enter data here!'!$CP$192=0,"",IF(HLOOKUP($A66,'Enter data here!'!$C$191:$CN$195,4,FALSE)=0,"",(HLOOKUP($A66,'Enter data here!'!$C$191:$CN$195,2,FALSE)))))</f>
        <v/>
      </c>
      <c r="DB66" s="53" t="str">
        <f>IF(ISERROR(HLOOKUP($A66,'Enter data here!'!$C$191:$CN$195,4,FALSE)),"",IF('Enter data here!'!$CP$192=0,"",IF(HLOOKUP($A66,'Enter data here!'!$C$191:$CN$195,4,FALSE)=0,"",(HLOOKUP($A66,'Enter data here!'!$C$191:$CN$195,4,FALSE)))))</f>
        <v/>
      </c>
      <c r="DC66" s="53" t="str">
        <f>IF(ISERROR(HLOOKUP($A66,'Enter data here!'!$C$196:$CN$200,4,FALSE)),"",IF('Enter data here!'!$CP$197=0,"",IF(HLOOKUP($A66,'Enter data here!'!$C$196:$CN$200,4,FALSE)=0,"",(HLOOKUP($A66,'Enter data here!'!$C$196:$CN$200,5,FALSE)))))</f>
        <v/>
      </c>
      <c r="DD66" s="53" t="str">
        <f>IF(ISERROR(HLOOKUP($A66,'Enter data here!'!$C$196:$CN$200,4,FALSE)),"",IF('Enter data here!'!$CP$197=0,"",IF(HLOOKUP($A66,'Enter data here!'!$C$196:$CN$200,4,FALSE)=0,"",(HLOOKUP($A66,'Enter data here!'!$C$196:$CN$200,2,FALSE)))))</f>
        <v/>
      </c>
      <c r="DE66" s="53" t="str">
        <f>IF(ISERROR(HLOOKUP($A66,'Enter data here!'!$C$196:$CN$200,4,FALSE)),"",IF('Enter data here!'!$CP$197=0,"",IF(HLOOKUP($A66,'Enter data here!'!$C$196:$CN$200,4,FALSE)=0,"",(HLOOKUP($A66,'Enter data here!'!$C$196:$CN$200,4,FALSE)))))</f>
        <v/>
      </c>
      <c r="DF66" s="53" t="str">
        <f>IF(ISERROR(HLOOKUP($A66,'Enter data here!'!$C$201:$CN$205,4,FALSE)),"",IF('Enter data here!'!$CP$202=0,"",IF(HLOOKUP($A66,'Enter data here!'!$C$201:$CN$205,4,FALSE)=0,"",(HLOOKUP($A66,'Enter data here!'!$C$201:$CN$205,5,FALSE)))))</f>
        <v/>
      </c>
      <c r="DG66" s="53" t="str">
        <f>IF(ISERROR(HLOOKUP($A66,'Enter data here!'!$C$201:$CN$205,4,FALSE)),"",IF('Enter data here!'!$CP$202=0,"",IF(HLOOKUP($A66,'Enter data here!'!$C$201:$CN$205,4,FALSE)=0,"",(HLOOKUP($A66,'Enter data here!'!$C$201:$CN$205,2,FALSE)))))</f>
        <v/>
      </c>
      <c r="DH66" s="53" t="str">
        <f>IF(ISERROR(HLOOKUP($A66,'Enter data here!'!$C$201:$CN$205,4,FALSE)),"",IF('Enter data here!'!$CP$202=0,"",IF(HLOOKUP($A66,'Enter data here!'!$C$201:$CN$205,4,FALSE)=0,"",(HLOOKUP($A66,'Enter data here!'!$C$201:$CN$205,4,FALSE)))))</f>
        <v/>
      </c>
      <c r="DI66" s="53" t="str">
        <f>IF(ISERROR(HLOOKUP($A66,'Enter data here!'!$C$206:$CN$210,4,FALSE)),"",IF('Enter data here!'!$CP$207=0,"",IF(HLOOKUP($A66,'Enter data here!'!$C$206:$CN$210,4,FALSE)=0,"",(HLOOKUP($A66,'Enter data here!'!$C$206:$CN$210,5,FALSE)))))</f>
        <v/>
      </c>
      <c r="DJ66" s="53" t="str">
        <f>IF(ISERROR(HLOOKUP($A66,'Enter data here!'!$C$206:$CN$210,4,FALSE)),"",IF('Enter data here!'!$CP$207=0,"",IF(HLOOKUP($A66,'Enter data here!'!$C$206:$CN$210,4,FALSE)=0,"",(HLOOKUP($A66,'Enter data here!'!$C$206:$CN$210,2,FALSE)))))</f>
        <v/>
      </c>
      <c r="DK66" s="53" t="str">
        <f>IF(ISERROR(HLOOKUP($A66,'Enter data here!'!$C$206:$CN$210,4,FALSE)),"",IF('Enter data here!'!$CP$207=0,"",IF(HLOOKUP($A66,'Enter data here!'!$C$206:$CN$210,4,FALSE)=0,"",(HLOOKUP($A66,'Enter data here!'!$C$206:$CN$210,4,FALSE)))))</f>
        <v/>
      </c>
      <c r="DL66" s="53" t="str">
        <f>IF(ISERROR(HLOOKUP($A66,'Enter data here!'!$C$211:$CN$215,4,FALSE)),"",IF('Enter data here!'!$CP$212=0,"",IF(HLOOKUP($A66,'Enter data here!'!$C$211:$CN$215,4,FALSE)=0,"",(HLOOKUP($A66,'Enter data here!'!$C$211:$CN$215,5,FALSE)))))</f>
        <v/>
      </c>
      <c r="DM66" s="53" t="str">
        <f>IF(ISERROR(HLOOKUP($A66,'Enter data here!'!$C$211:$CN$215,4,FALSE)),"",IF('Enter data here!'!$CP$212=0,"",IF(HLOOKUP($A66,'Enter data here!'!$C$211:$CN$215,4,FALSE)=0,"",(HLOOKUP($A66,'Enter data here!'!$C$211:$CN$215,2,FALSE)))))</f>
        <v/>
      </c>
      <c r="DN66" s="53" t="str">
        <f>IF(ISERROR(HLOOKUP($A66,'Enter data here!'!$C$211:$CN$215,4,FALSE)),"",IF('Enter data here!'!$CP$212=0,"",IF(HLOOKUP($A66,'Enter data here!'!$C$211:$CN$215,4,FALSE)=0,"",(HLOOKUP($A66,'Enter data here!'!$C$211:$CN$215,4,FALSE)))))</f>
        <v/>
      </c>
      <c r="DO66" s="53" t="str">
        <f>IF(ISERROR(HLOOKUP($A66,'Enter data here!'!$C$216:$CN$220,4,FALSE)),"",IF('Enter data here!'!$CP$217=0,"",IF(HLOOKUP($A66,'Enter data here!'!$C$216:$CN$220,4,FALSE)=0,"",(HLOOKUP($A66,'Enter data here!'!$C$216:$CN$220,5,FALSE)))))</f>
        <v/>
      </c>
      <c r="DP66" s="53" t="str">
        <f>IF(ISERROR(HLOOKUP($A66,'Enter data here!'!$C$216:$CN$220,4,FALSE)),"",IF('Enter data here!'!$CP$217=0,"",IF(HLOOKUP($A66,'Enter data here!'!$C$216:$CN$220,4,FALSE)=0,"",(HLOOKUP($A66,'Enter data here!'!$C$216:$CN$220,2,FALSE)))))</f>
        <v/>
      </c>
      <c r="DQ66" s="53" t="str">
        <f>IF(ISERROR(HLOOKUP($A66,'Enter data here!'!$C$216:$CN$220,4,FALSE)),"",IF('Enter data here!'!$CP$217=0,"",IF(HLOOKUP($A66,'Enter data here!'!$C$216:$CN$220,4,FALSE)=0,"",(HLOOKUP($A66,'Enter data here!'!$C$216:$CN$220,4,FALSE)))))</f>
        <v/>
      </c>
      <c r="DR66" s="53" t="str">
        <f>IF(ISERROR(HLOOKUP($A66,'Enter data here!'!$C$221:$CN$225,4,FALSE)),"",IF('Enter data here!'!$CP$222=0,"",IF(HLOOKUP($A66,'Enter data here!'!$C$221:$CN$225,4,FALSE)=0,"",(HLOOKUP($A66,'Enter data here!'!$C$221:$CN$225,5,FALSE)))))</f>
        <v/>
      </c>
      <c r="DS66" s="53" t="str">
        <f>IF(ISERROR(HLOOKUP($A66,'Enter data here!'!$C$221:$CN$225,4,FALSE)),"",IF('Enter data here!'!$CP$222=0,"",IF(HLOOKUP($A66,'Enter data here!'!$C$221:$CN$225,4,FALSE)=0,"",(HLOOKUP($A66,'Enter data here!'!$C$221:$CN$225,2,FALSE)))))</f>
        <v/>
      </c>
      <c r="DT66" s="53" t="str">
        <f>IF(ISERROR(HLOOKUP($A66,'Enter data here!'!$C$221:$CN$225,4,FALSE)),"",IF('Enter data here!'!$CP$222=0,"",IF(HLOOKUP($A66,'Enter data here!'!$C$221:$CN$225,4,FALSE)=0,"",(HLOOKUP($A66,'Enter data here!'!$C$221:$CN$225,4,FALSE)))))</f>
        <v/>
      </c>
    </row>
    <row r="67" spans="1:124">
      <c r="A67" s="13">
        <v>58</v>
      </c>
      <c r="B67" s="43" t="str">
        <f>IF(ISERROR(HLOOKUP($A67,'Enter data here!'!$C$21:$CN$25,4,FALSE)),"",IF('Enter data here!'!$CP$22=0,"",IF(HLOOKUP($A67,'Enter data here!'!$C$21:$CN$25,4,FALSE)=0,"",(HLOOKUP($A67,'Enter data here!'!$C$21:$CN$25,5,FALSE)))))</f>
        <v/>
      </c>
      <c r="C67" s="43" t="str">
        <f>IF(ISERROR(HLOOKUP($A67,'Enter data here!'!$C$21:$CN$25,4,FALSE)),"",IF('Enter data here!'!$CP$22=0,"",IF(HLOOKUP($A67,'Enter data here!'!$C$21:$CN$25,4,FALSE)=0,"",(HLOOKUP($A67,'Enter data here!'!$C$21:$CN$25,2,FALSE)))))</f>
        <v/>
      </c>
      <c r="D67" s="43" t="str">
        <f>IF(ISERROR(HLOOKUP($A67,'Enter data here!'!$C$21:$CN$25,4,FALSE)),"",IF('Enter data here!'!$CP$22=0,"",IF(HLOOKUP($A67,'Enter data here!'!$C$21:$CN$25,4,FALSE)=0,"",(HLOOKUP($A67,'Enter data here!'!$C$21:$CN$25,4,FALSE)))))</f>
        <v/>
      </c>
      <c r="E67" s="43" t="str">
        <f ca="1">IF(ISERROR(HLOOKUP($A67,'Enter data here!'!$C$26:$CN$30,4,FALSE)),"",IF('Enter data here!'!$CP$27=0,"",IF(HLOOKUP($A67,'Enter data here!'!$C$26:$CN$30,4,FALSE)=0,"",(HLOOKUP($A67,'Enter data here!'!$C$26:$CN$30,5,FALSE)))))</f>
        <v/>
      </c>
      <c r="F67" s="43" t="str">
        <f ca="1">IF(ISERROR(HLOOKUP($A67,'Enter data here!'!$C$26:$CN$30,4,FALSE)),"",IF('Enter data here!'!$CP$27=0,"",IF(HLOOKUP($A67,'Enter data here!'!$C$26:$CN$30,4,FALSE)=0,"",(HLOOKUP($A67,'Enter data here!'!$C$26:$CN$30,2,FALSE)))))</f>
        <v/>
      </c>
      <c r="G67" s="43" t="str">
        <f ca="1">IF(ISERROR(HLOOKUP($A67,'Enter data here!'!$C$26:$CN$30,4,FALSE)),"",IF('Enter data here!'!$CP$27=0,"",IF(HLOOKUP($A67,'Enter data here!'!$C$26:$CN$30,4,FALSE)=0,"",(HLOOKUP($A67,'Enter data here!'!$C$26:$CN$30,4,FALSE)))))</f>
        <v/>
      </c>
      <c r="H67" s="43" t="str">
        <f ca="1">IF(ISERROR(HLOOKUP($A67,'Enter data here!'!$C$31:$CN$35,4,FALSE)),"",IF('Enter data here!'!$CP$32=0,"",IF(HLOOKUP($A67,'Enter data here!'!$C$31:$CN$35,4,FALSE)=0,"",(HLOOKUP($A67,'Enter data here!'!$C$31:$CN$35,5,FALSE)))))</f>
        <v/>
      </c>
      <c r="I67" s="43" t="str">
        <f ca="1">IF(ISERROR(HLOOKUP($A67,'Enter data here!'!$C$31:$CN$35,4,FALSE)),"",IF('Enter data here!'!$CP$32=0,"",IF(HLOOKUP($A67,'Enter data here!'!$C$31:$CN$35,4,FALSE)=0,"",(HLOOKUP($A67,'Enter data here!'!$C$31:$CN$35,2,FALSE)))))</f>
        <v/>
      </c>
      <c r="J67" s="43" t="str">
        <f ca="1">IF(ISERROR(HLOOKUP($A67,'Enter data here!'!$C$31:$CN$35,4,FALSE)),"",IF('Enter data here!'!$CP$32=0,"",IF(HLOOKUP($A67,'Enter data here!'!$C$31:$CN$35,4,FALSE)=0,"",(HLOOKUP($A67,'Enter data here!'!$C$31:$CN$35,4,FALSE)))))</f>
        <v/>
      </c>
      <c r="K67" s="43" t="str">
        <f ca="1">IF(ISERROR(HLOOKUP($A67,'Enter data here!'!$C$36:$CN$40,4,FALSE)),"",IF('Enter data here!'!$CP$37=0,"",IF(HLOOKUP($A67,'Enter data here!'!$C$36:$CN$40,4,FALSE)=0,"",(HLOOKUP($A67,'Enter data here!'!$C$36:$CN$40,5,FALSE)))))</f>
        <v/>
      </c>
      <c r="L67" s="43" t="str">
        <f ca="1">IF(ISERROR(HLOOKUP($A67,'Enter data here!'!$C$36:$CN$40,4,FALSE)),"",IF('Enter data here!'!$CP$37=0,"",IF(HLOOKUP($A67,'Enter data here!'!$C$36:$CN$40,4,FALSE)=0,"",(HLOOKUP($A67,'Enter data here!'!$C$36:$CN$40,2,FALSE)))))</f>
        <v/>
      </c>
      <c r="M67" s="43" t="str">
        <f ca="1">IF(ISERROR(HLOOKUP($A67,'Enter data here!'!$C$36:$CN$40,4,FALSE)),"",IF('Enter data here!'!$CP$37=0,"",IF(HLOOKUP($A67,'Enter data here!'!$C$36:$CN$40,4,FALSE)=0,"",(HLOOKUP($A67,'Enter data here!'!$C$36:$CN$40,4,FALSE)))))</f>
        <v/>
      </c>
      <c r="N67" s="43" t="str">
        <f ca="1">IF(ISERROR(HLOOKUP($A67,'Enter data here!'!$C$41:$CN$45,4,FALSE)),"",IF('Enter data here!'!$CP$42=0,"",IF(HLOOKUP($A67,'Enter data here!'!$C$41:$CN$45,4,FALSE)=0,"",(HLOOKUP($A67,'Enter data here!'!$C$41:$CN$45,5,FALSE)))))</f>
        <v/>
      </c>
      <c r="O67" s="43" t="str">
        <f ca="1">IF(ISERROR(HLOOKUP($A67,'Enter data here!'!$C$41:$CN$45,4,FALSE)),"",IF('Enter data here!'!$CP$42=0,"",IF(HLOOKUP($A67,'Enter data here!'!$C$41:$CN$45,4,FALSE)=0,"",(HLOOKUP($A67,'Enter data here!'!$C$41:$CN$45,2,FALSE)))))</f>
        <v/>
      </c>
      <c r="P67" s="43" t="str">
        <f ca="1">IF(ISERROR(HLOOKUP($A67,'Enter data here!'!$C$41:$CN$45,4,FALSE)),"",IF('Enter data here!'!$CP$42=0,"",IF(HLOOKUP($A67,'Enter data here!'!$C$41:$CN$45,4,FALSE)=0,"",(HLOOKUP($A67,'Enter data here!'!$C$41:$CN$45,4,FALSE)))))</f>
        <v/>
      </c>
      <c r="Q67" s="43" t="str">
        <f ca="1">IF(ISERROR(HLOOKUP($A67,'Enter data here!'!$C$46:$CN$50,4,FALSE)),"",IF('Enter data here!'!$CP$47=0,"",IF(HLOOKUP($A67,'Enter data here!'!$C$46:$CN$50,4,FALSE)=0,"",(HLOOKUP($A67,'Enter data here!'!$C$46:$CN$50,5,FALSE)))))</f>
        <v/>
      </c>
      <c r="R67" s="43" t="str">
        <f ca="1">IF(ISERROR(HLOOKUP($A67,'Enter data here!'!$C$46:$CN$50,4,FALSE)),"",IF('Enter data here!'!$CP$47=0,"",IF(HLOOKUP($A67,'Enter data here!'!$C$46:$CN$50,4,FALSE)=0,"",(HLOOKUP($A67,'Enter data here!'!$C$46:$CN$50,2,FALSE)))))</f>
        <v/>
      </c>
      <c r="S67" s="43" t="str">
        <f ca="1">IF(ISERROR(HLOOKUP($A67,'Enter data here!'!$C$46:$CN$50,4,FALSE)),"",IF('Enter data here!'!$CP$47=0,"",IF(HLOOKUP($A67,'Enter data here!'!$C$46:$CN$50,4,FALSE)=0,"",(HLOOKUP($A67,'Enter data here!'!$C$46:$CN$50,4,FALSE)))))</f>
        <v/>
      </c>
      <c r="T67" s="43" t="str">
        <f ca="1">IF(ISERROR(HLOOKUP($A67,'Enter data here!'!$C$51:$CN$55,4,FALSE)),"",IF('Enter data here!'!$CP$52=0,"",IF(HLOOKUP($A67,'Enter data here!'!$C$51:$CN$55,4,FALSE)=0,"",(HLOOKUP($A67,'Enter data here!'!$C$51:$CN$55,5,FALSE)))))</f>
        <v/>
      </c>
      <c r="U67" s="43" t="str">
        <f ca="1">IF(ISERROR(HLOOKUP($A67,'Enter data here!'!$C$51:$CN$55,4,FALSE)),"",IF('Enter data here!'!$CP$52=0,"",IF(HLOOKUP($A67,'Enter data here!'!$C$51:$CN$55,4,FALSE)=0,"",(HLOOKUP($A67,'Enter data here!'!$C$51:$CN$55,2,FALSE)))))</f>
        <v/>
      </c>
      <c r="V67" s="43" t="str">
        <f ca="1">IF(ISERROR(HLOOKUP($A67,'Enter data here!'!$C$51:$CN$55,4,FALSE)),"",IF('Enter data here!'!$CP$52=0,"",IF(HLOOKUP($A67,'Enter data here!'!$C$51:$CN$55,4,FALSE)=0,"",(HLOOKUP($A67,'Enter data here!'!$C$51:$CN$55,4,FALSE)))))</f>
        <v/>
      </c>
      <c r="W67" s="43" t="str">
        <f ca="1">IF(ISERROR(HLOOKUP($A67,'Enter data here!'!$C$56:$CN$60,4,FALSE)),"",IF('Enter data here!'!$CP$57=0,"",IF(HLOOKUP($A67,'Enter data here!'!$C$56:$CN$60,4,FALSE)=0,"",(HLOOKUP($A67,'Enter data here!'!$C$56:$CN$60,5,FALSE)))))</f>
        <v/>
      </c>
      <c r="X67" s="43" t="str">
        <f ca="1">IF(ISERROR(HLOOKUP($A67,'Enter data here!'!$C$56:$CN$60,4,FALSE)),"",IF('Enter data here!'!$CP$57=0,"",IF(HLOOKUP($A67,'Enter data here!'!$C$56:$CN$60,4,FALSE)=0,"",(HLOOKUP($A67,'Enter data here!'!$C$56:$CN$60,2,FALSE)))))</f>
        <v/>
      </c>
      <c r="Y67" s="43" t="str">
        <f ca="1">IF(ISERROR(HLOOKUP($A67,'Enter data here!'!$C$56:$CN$60,4,FALSE)),"",IF('Enter data here!'!$CP$57=0,"",IF(HLOOKUP($A67,'Enter data here!'!$C$56:$CN$60,4,FALSE)=0,"",(HLOOKUP($A67,'Enter data here!'!$C$56:$CN$60,4,FALSE)))))</f>
        <v/>
      </c>
      <c r="Z67" s="43" t="str">
        <f>IF(ISERROR(HLOOKUP($A67,'Enter data here!'!$C$61:$CN$65,4,FALSE)),"",IF('Enter data here!'!$CP$62=0,"",IF(HLOOKUP($A67,'Enter data here!'!$C$61:$CN$65,4,FALSE)=0,"",(HLOOKUP($A67,'Enter data here!'!$C$61:$CN$65,5,FALSE)))))</f>
        <v/>
      </c>
      <c r="AA67" s="43" t="str">
        <f>IF(ISERROR(HLOOKUP($A67,'Enter data here!'!$C$61:$CN$65,4,FALSE)),"",IF('Enter data here!'!$CP$62=0,"",IF(HLOOKUP($A67,'Enter data here!'!$C$61:$CN$65,4,FALSE)=0,"",(HLOOKUP($A67,'Enter data here!'!$C$61:$CN$65,2,FALSE)))))</f>
        <v/>
      </c>
      <c r="AB67" s="43" t="str">
        <f>IF(ISERROR(HLOOKUP($A67,'Enter data here!'!$C$61:$CN$65,4,FALSE)),"",IF('Enter data here!'!$CP$62=0,"",IF(HLOOKUP($A67,'Enter data here!'!$C$61:$CN$65,4,FALSE)=0,"",(HLOOKUP($A67,'Enter data here!'!$C$61:$CN$65,4,FALSE)))))</f>
        <v/>
      </c>
      <c r="AC67" s="43" t="str">
        <f>IF(ISERROR(HLOOKUP($A67,'Enter data here!'!$C$66:$CN$70,4,FALSE)),"",IF('Enter data here!'!$CP$67=0,"",IF(HLOOKUP($A67,'Enter data here!'!$C$66:$CN$70,4,FALSE)=0,"",(HLOOKUP($A67,'Enter data here!'!$C$66:$CN$70,5,FALSE)))))</f>
        <v/>
      </c>
      <c r="AD67" s="43" t="str">
        <f>IF(ISERROR(HLOOKUP($A67,'Enter data here!'!$C$66:$CN$70,4,FALSE)),"",IF('Enter data here!'!$CP$67=0,"",IF(HLOOKUP($A67,'Enter data here!'!$C$66:$CN$70,4,FALSE)=0,"",(HLOOKUP($A67,'Enter data here!'!$C$66:$CN$70,2,FALSE)))))</f>
        <v/>
      </c>
      <c r="AE67" s="43" t="str">
        <f>IF(ISERROR(HLOOKUP($A67,'Enter data here!'!$C$66:$CN$70,4,FALSE)),"",IF('Enter data here!'!$CP$67=0,"",IF(HLOOKUP($A67,'Enter data here!'!$C$66:$CN$70,4,FALSE)=0,"",(HLOOKUP($A67,'Enter data here!'!$C$66:$CN$70,4,FALSE)))))</f>
        <v/>
      </c>
      <c r="AF67" s="43" t="str">
        <f>IF(ISERROR(HLOOKUP($A67,'Enter data here!'!$C$71:$CN$75,4,FALSE)),"",IF('Enter data here!'!$CP$72=0,"",IF(HLOOKUP($A67,'Enter data here!'!$C$71:$CN$75,4,FALSE)=0,"",(HLOOKUP($A67,'Enter data here!'!$C$71:$CN$75,5,FALSE)))))</f>
        <v/>
      </c>
      <c r="AG67" s="43" t="str">
        <f>IF(ISERROR(HLOOKUP($A67,'Enter data here!'!$C$71:$CN$75,4,FALSE)),"",IF('Enter data here!'!$CP$72=0,"",IF(HLOOKUP($A67,'Enter data here!'!$C$71:$CN$75,4,FALSE)=0,"",(HLOOKUP($A67,'Enter data here!'!$C$71:$CN$75,2,FALSE)))))</f>
        <v/>
      </c>
      <c r="AH67" s="43" t="str">
        <f>IF(ISERROR(HLOOKUP($A67,'Enter data here!'!$C$71:$CN$75,4,FALSE)),"",IF('Enter data here!'!$CP$72=0,"",IF(HLOOKUP($A67,'Enter data here!'!$C$71:$CN$75,4,FALSE)=0,"",(HLOOKUP($A67,'Enter data here!'!$C$71:$CN$75,4,FALSE)))))</f>
        <v/>
      </c>
      <c r="AI67" s="43" t="str">
        <f>IF(ISERROR(HLOOKUP($A67,'Enter data here!'!$C$76:$CN$80,4,FALSE)),"",IF('Enter data here!'!$CP$77=0,"",IF(HLOOKUP($A67,'Enter data here!'!$C$76:$CN$80,4,FALSE)=0,"",(HLOOKUP($A67,'Enter data here!'!$C$76:$CN$80,5,FALSE)))))</f>
        <v/>
      </c>
      <c r="AJ67" s="43" t="str">
        <f>IF(ISERROR(HLOOKUP($A67,'Enter data here!'!$C$76:$CN$80,4,FALSE)),"",IF('Enter data here!'!$CP$77=0,"",IF(HLOOKUP($A67,'Enter data here!'!$C$76:$CN$80,4,FALSE)=0,"",(HLOOKUP($A67,'Enter data here!'!$C$76:$CN$80,2,FALSE)))))</f>
        <v/>
      </c>
      <c r="AK67" s="43" t="str">
        <f>IF(ISERROR(HLOOKUP($A67,'Enter data here!'!$C$76:$CN$80,4,FALSE)),"",IF('Enter data here!'!$CP$77=0,"",IF(HLOOKUP($A67,'Enter data here!'!$C$76:$CN$80,4,FALSE)=0,"",(HLOOKUP($A67,'Enter data here!'!$C$76:$CN$80,4,FALSE)))))</f>
        <v/>
      </c>
      <c r="AL67" s="43" t="str">
        <f>IF(ISERROR(HLOOKUP($A67,'Enter data here!'!$C$81:$CN$85,4,FALSE)),"",IF('Enter data here!'!$CP$82=0,"",IF(HLOOKUP($A67,'Enter data here!'!$C$81:$CN$85,4,FALSE)=0,"",(HLOOKUP($A67,'Enter data here!'!$C$81:$CN$85,5,FALSE)))))</f>
        <v/>
      </c>
      <c r="AM67" s="43" t="str">
        <f>IF(ISERROR(HLOOKUP($A67,'Enter data here!'!$C$81:$CN$85,4,FALSE)),"",IF('Enter data here!'!$CP$82=0,"",IF(HLOOKUP($A67,'Enter data here!'!$C$81:$CN$85,4,FALSE)=0,"",(HLOOKUP($A67,'Enter data here!'!$C$81:$CN$85,2,FALSE)))))</f>
        <v/>
      </c>
      <c r="AN67" s="43" t="str">
        <f>IF(ISERROR(HLOOKUP($A67,'Enter data here!'!$C$81:$CN$85,4,FALSE)),"",IF('Enter data here!'!$CP$82=0,"",IF(HLOOKUP($A67,'Enter data here!'!$C$81:$CN$85,4,FALSE)=0,"",(HLOOKUP($A67,'Enter data here!'!$C$81:$CN$85,4,FALSE)))))</f>
        <v/>
      </c>
      <c r="AO67" s="43" t="str">
        <f>IF(ISERROR(HLOOKUP($A67,'Enter data here!'!$C$86:$CN$90,4,FALSE)),"",IF('Enter data here!'!$CP$87=0,"",IF(HLOOKUP($A67,'Enter data here!'!$C$86:$CN$90,4,FALSE)=0,"",(HLOOKUP($A67,'Enter data here!'!$C$86:$CN$90,5,FALSE)))))</f>
        <v/>
      </c>
      <c r="AP67" s="43" t="str">
        <f>IF(ISERROR(HLOOKUP($A67,'Enter data here!'!$C$86:$CN$90,4,FALSE)),"",IF('Enter data here!'!$CP$87=0,"",IF(HLOOKUP($A67,'Enter data here!'!$C$86:$CN$90,4,FALSE)=0,"",(HLOOKUP($A67,'Enter data here!'!$C$86:$CN$90,2,FALSE)))))</f>
        <v/>
      </c>
      <c r="AQ67" s="43" t="str">
        <f>IF(ISERROR(HLOOKUP($A67,'Enter data here!'!$C$86:$CN$90,4,FALSE)),"",IF('Enter data here!'!$CP$87=0,"",IF(HLOOKUP($A67,'Enter data here!'!$C$86:$CN$90,4,FALSE)=0,"",(HLOOKUP($A67,'Enter data here!'!$C$86:$CN$90,4,FALSE)))))</f>
        <v/>
      </c>
      <c r="AR67" s="43" t="str">
        <f>IF(ISERROR(HLOOKUP($A67,'Enter data here!'!$C$91:$CN$95,4,FALSE)),"",IF('Enter data here!'!$CP$92=0,"",IF(HLOOKUP($A67,'Enter data here!'!$C$91:$CN$95,4,FALSE)=0,"",(HLOOKUP($A67,'Enter data here!'!$C$91:$CN$95,5,FALSE)))))</f>
        <v/>
      </c>
      <c r="AS67" s="43" t="str">
        <f>IF(ISERROR(HLOOKUP($A67,'Enter data here!'!$C$91:$CN$95,4,FALSE)),"",IF('Enter data here!'!$CP$92=0,"",IF(HLOOKUP($A67,'Enter data here!'!$C$91:$CN$95,4,FALSE)=0,"",(HLOOKUP($A67,'Enter data here!'!$C$91:$CN$95,2,FALSE)))))</f>
        <v/>
      </c>
      <c r="AT67" s="43" t="str">
        <f>IF(ISERROR(HLOOKUP($A67,'Enter data here!'!$C$91:$CN$95,4,FALSE)),"",IF('Enter data here!'!$CP$92=0,"",IF(HLOOKUP($A67,'Enter data here!'!$C$91:$CN$95,4,FALSE)=0,"",(HLOOKUP($A67,'Enter data here!'!$C$91:$CN$95,4,FALSE)))))</f>
        <v/>
      </c>
      <c r="AU67" s="43" t="str">
        <f>IF(ISERROR(HLOOKUP($A67,'Enter data here!'!$C$96:$CN$100,4,FALSE)),"",IF('Enter data here!'!$CP$97=0,"",IF(HLOOKUP($A67,'Enter data here!'!$C$96:$CN$100,4,FALSE)=0,"",(HLOOKUP($A67,'Enter data here!'!$C$96:$CN$100,5,FALSE)))))</f>
        <v/>
      </c>
      <c r="AV67" s="43" t="str">
        <f>IF(ISERROR(HLOOKUP($A67,'Enter data here!'!$C$96:$CN$100,4,FALSE)),"",IF('Enter data here!'!$CP$97=0,"",IF(HLOOKUP($A67,'Enter data here!'!$C$96:$CN$100,4,FALSE)=0,"",(HLOOKUP($A67,'Enter data here!'!$C$96:$CN$100,2,FALSE)))))</f>
        <v/>
      </c>
      <c r="AW67" s="43" t="str">
        <f>IF(ISERROR(HLOOKUP($A67,'Enter data here!'!$C$96:$CN$100,4,FALSE)),"",IF('Enter data here!'!$CP$97=0,"",IF(HLOOKUP($A67,'Enter data here!'!$C$96:$CN$100,4,FALSE)=0,"",(HLOOKUP($A67,'Enter data here!'!$C$96:$CN$100,4,FALSE)))))</f>
        <v/>
      </c>
      <c r="AX67" s="43" t="str">
        <f>IF(ISERROR(HLOOKUP($A67,'Enter data here!'!$C$101:$CN$105,4,FALSE)),"",IF('Enter data here!'!$CP$102=0,"",IF(HLOOKUP($A67,'Enter data here!'!$C$101:$CN$105,4,FALSE)=0,"",(HLOOKUP($A67,'Enter data here!'!$C$101:$CN$105,5,FALSE)))))</f>
        <v/>
      </c>
      <c r="AY67" s="43" t="str">
        <f>IF(ISERROR(HLOOKUP($A67,'Enter data here!'!$C$101:$CN$105,4,FALSE)),"",IF('Enter data here!'!$CP$102=0,"",IF(HLOOKUP($A67,'Enter data here!'!$C$101:$CN$105,4,FALSE)=0,"",(HLOOKUP($A67,'Enter data here!'!$C$101:$CN$105,2,FALSE)))))</f>
        <v/>
      </c>
      <c r="AZ67" s="43" t="str">
        <f>IF(ISERROR(HLOOKUP($A67,'Enter data here!'!$C$101:$CN$105,4,FALSE)),"",IF('Enter data here!'!$CP$102=0,"",IF(HLOOKUP($A67,'Enter data here!'!$C$101:$CN$105,4,FALSE)=0,"",(HLOOKUP($A67,'Enter data here!'!$C$101:$CN$105,4,FALSE)))))</f>
        <v/>
      </c>
      <c r="BA67" s="43" t="str">
        <f>IF(ISERROR(HLOOKUP($A67,'Enter data here!'!$C$106:$CN$110,4,FALSE)),"",IF('Enter data here!'!$CP$107=0,"",IF(HLOOKUP($A67,'Enter data here!'!$C$106:$CN$110,4,FALSE)=0,"",(HLOOKUP($A67,'Enter data here!'!$C$106:$CN$110,5,FALSE)))))</f>
        <v/>
      </c>
      <c r="BB67" s="43" t="str">
        <f>IF(ISERROR(HLOOKUP($A67,'Enter data here!'!$C$106:$CN$110,4,FALSE)),"",IF('Enter data here!'!$CP$107=0,"",IF(HLOOKUP($A67,'Enter data here!'!$C$106:$CN$110,4,FALSE)=0,"",(HLOOKUP($A67,'Enter data here!'!$C$106:$CN$110,2,FALSE)))))</f>
        <v/>
      </c>
      <c r="BC67" s="43" t="str">
        <f>IF(ISERROR(HLOOKUP($A67,'Enter data here!'!$C$106:$CN$110,4,FALSE)),"",IF('Enter data here!'!$CP$107=0,"",IF(HLOOKUP($A67,'Enter data here!'!$C$106:$CN$110,4,FALSE)=0,"",(HLOOKUP($A67,'Enter data here!'!$C$106:$CN$110,4,FALSE)))))</f>
        <v/>
      </c>
      <c r="BD67" s="43" t="str">
        <f>IF(ISERROR(HLOOKUP($A67,'Enter data here!'!$C$111:$CN$115,4,FALSE)),"",IF('Enter data here!'!$CP$112=0,"",IF(HLOOKUP($A67,'Enter data here!'!$C$111:$CN$115,4,FALSE)=0,"",(HLOOKUP($A67,'Enter data here!'!$C$111:$CN$115,5,FALSE)))))</f>
        <v/>
      </c>
      <c r="BE67" s="43" t="str">
        <f>IF(ISERROR(HLOOKUP($A67,'Enter data here!'!$C$111:$CN$115,4,FALSE)),"",IF('Enter data here!'!$CP$112=0,"",IF(HLOOKUP($A67,'Enter data here!'!$C$111:$CN$115,4,FALSE)=0,"",(HLOOKUP($A67,'Enter data here!'!$C$111:$CN$115,2,FALSE)))))</f>
        <v/>
      </c>
      <c r="BF67" s="43" t="str">
        <f>IF(ISERROR(HLOOKUP($A67,'Enter data here!'!$C$111:$CN$115,4,FALSE)),"",IF('Enter data here!'!$CP$112=0,"",IF(HLOOKUP($A67,'Enter data here!'!$C$111:$CN$115,4,FALSE)=0,"",(HLOOKUP($A67,'Enter data here!'!$C$111:$CN$115,4,FALSE)))))</f>
        <v/>
      </c>
      <c r="BG67" s="43" t="str">
        <f>IF(ISERROR(HLOOKUP($A67,'Enter data here!'!$C$116:$CN$120,4,FALSE)),"",IF('Enter data here!'!$CP$117=0,"",IF(HLOOKUP($A67,'Enter data here!'!$C$116:$CN$120,4,FALSE)=0,"",(HLOOKUP($A67,'Enter data here!'!$C$116:$CN$120,5,FALSE)))))</f>
        <v/>
      </c>
      <c r="BH67" s="53" t="str">
        <f>IF(ISERROR(HLOOKUP($A67,'Enter data here!'!$C$116:$CN$120,4,FALSE)),"",IF('Enter data here!'!$CP$117=0,"",IF(HLOOKUP($A67,'Enter data here!'!$C$116:$CN$120,4,FALSE)=0,"",(HLOOKUP($A67,'Enter data here!'!$C$116:$CN$120,2,FALSE)))))</f>
        <v/>
      </c>
      <c r="BI67" s="53" t="str">
        <f>IF(ISERROR(HLOOKUP($A67,'Enter data here!'!$C$116:$CN$120,4,FALSE)),"",IF('Enter data here!'!$CP$117=0,"",IF(HLOOKUP($A67,'Enter data here!'!$C$116:$CN$120,4,FALSE)=0,"",(HLOOKUP($A67,'Enter data here!'!$C$116:$CN$120,4,FALSE)))))</f>
        <v/>
      </c>
      <c r="BJ67" s="53" t="str">
        <f>IF(ISERROR(HLOOKUP($A67,'Enter data here!'!$C$121:$CN$125,4,FALSE)),"",IF('Enter data here!'!$CP$122=0,"",IF(HLOOKUP($A67,'Enter data here!'!$C$121:$CN$125,4,FALSE)=0,"",(HLOOKUP($A67,'Enter data here!'!$C$121:$CN$125,5,FALSE)))))</f>
        <v/>
      </c>
      <c r="BK67" s="53" t="str">
        <f>IF(ISERROR(HLOOKUP($A67,'Enter data here!'!$C$121:$CN$125,4,FALSE)),"",IF('Enter data here!'!$CP$122=0,"",IF(HLOOKUP($A67,'Enter data here!'!$C$121:$CN$125,4,FALSE)=0,"",(HLOOKUP($A67,'Enter data here!'!$C$121:$CN$125,2,FALSE)))))</f>
        <v/>
      </c>
      <c r="BL67" s="53" t="str">
        <f>IF(ISERROR(HLOOKUP($A67,'Enter data here!'!$C$121:$CN$125,4,FALSE)),"",IF('Enter data here!'!$CP$122=0,"",IF(HLOOKUP($A67,'Enter data here!'!$C$121:$CN$125,4,FALSE)=0,"",(HLOOKUP($A67,'Enter data here!'!$C$121:$CN$125,4,FALSE)))))</f>
        <v/>
      </c>
      <c r="BM67" s="53" t="str">
        <f>IF(ISERROR(HLOOKUP($A67,'Enter data here!'!$C$126:$CN$130,4,FALSE)),"",IF('Enter data here!'!$CP$127=0,"",IF(HLOOKUP($A67,'Enter data here!'!$C$126:$CN$130,4,FALSE)=0,"",(HLOOKUP($A67,'Enter data here!'!$C$126:$CN$130,5,FALSE)))))</f>
        <v/>
      </c>
      <c r="BN67" s="53" t="str">
        <f>IF(ISERROR(HLOOKUP($A67,'Enter data here!'!$C$126:$CN$130,4,FALSE)),"",IF('Enter data here!'!$CP$127=0,"",IF(HLOOKUP($A67,'Enter data here!'!$C$126:$CN$130,4,FALSE)=0,"",(HLOOKUP($A67,'Enter data here!'!$C$126:$CN$130,2,FALSE)))))</f>
        <v/>
      </c>
      <c r="BO67" s="53" t="str">
        <f>IF(ISERROR(HLOOKUP($A67,'Enter data here!'!$C$126:$CN$130,4,FALSE)),"",IF('Enter data here!'!$CP$127=0,"",IF(HLOOKUP($A67,'Enter data here!'!$C$126:$CN$130,4,FALSE)=0,"",(HLOOKUP($A67,'Enter data here!'!$C$126:$CN$130,4,FALSE)))))</f>
        <v/>
      </c>
      <c r="BP67" s="53" t="str">
        <f>IF(ISERROR(HLOOKUP($A67,'Enter data here!'!$C$131:$CN$135,4,FALSE)),"",IF('Enter data here!'!$CP$132=0,"",IF(HLOOKUP($A67,'Enter data here!'!$C$131:$CN$135,4,FALSE)=0,"",(HLOOKUP($A67,'Enter data here!'!$C$131:$CN$135,5,FALSE)))))</f>
        <v/>
      </c>
      <c r="BQ67" s="53" t="str">
        <f>IF(ISERROR(HLOOKUP($A67,'Enter data here!'!$C$131:$CN$135,4,FALSE)),"",IF('Enter data here!'!$CP$132=0,"",IF(HLOOKUP($A67,'Enter data here!'!$C$131:$CN$135,4,FALSE)=0,"",(HLOOKUP($A67,'Enter data here!'!$C$131:$CN$135,2,FALSE)))))</f>
        <v/>
      </c>
      <c r="BR67" s="53" t="str">
        <f>IF(ISERROR(HLOOKUP($A67,'Enter data here!'!$C$131:$CN$135,4,FALSE)),"",IF('Enter data here!'!$CP$132=0,"",IF(HLOOKUP($A67,'Enter data here!'!$C$131:$CN$135,4,FALSE)=0,"",(HLOOKUP($A67,'Enter data here!'!$C$131:$CN$135,4,FALSE)))))</f>
        <v/>
      </c>
      <c r="BS67" s="53" t="str">
        <f>IF(ISERROR(HLOOKUP($A67,'Enter data here!'!$C$136:$CN$140,4,FALSE)),"",IF('Enter data here!'!$CP$137=0,"",IF(HLOOKUP($A67,'Enter data here!'!$C$136:$CN$140,4,FALSE)=0,"",(HLOOKUP($A67,'Enter data here!'!$C$136:$CN$140,5,FALSE)))))</f>
        <v/>
      </c>
      <c r="BT67" s="53" t="str">
        <f>IF(ISERROR(HLOOKUP($A67,'Enter data here!'!$C$136:$CN$140,4,FALSE)),"",IF('Enter data here!'!$CP$137=0,"",IF(HLOOKUP($A67,'Enter data here!'!$C$136:$CN$140,4,FALSE)=0,"",(HLOOKUP($A67,'Enter data here!'!$C$136:$CN$140,2,FALSE)))))</f>
        <v/>
      </c>
      <c r="BU67" s="53" t="str">
        <f>IF(ISERROR(HLOOKUP($A67,'Enter data here!'!$C$136:$CN$140,4,FALSE)),"",IF('Enter data here!'!$CP$137=0,"",IF(HLOOKUP($A67,'Enter data here!'!$C$136:$CN$140,4,FALSE)=0,"",(HLOOKUP($A67,'Enter data here!'!$C$136:$CN$140,4,FALSE)))))</f>
        <v/>
      </c>
      <c r="BV67" s="53" t="str">
        <f>IF(ISERROR(HLOOKUP($A67,'Enter data here!'!$C$141:$CN$145,4,FALSE)),"",IF('Enter data here!'!$CP$142=0,"",IF(HLOOKUP($A67,'Enter data here!'!$C$141:$CN$145,4,FALSE)=0,"",(HLOOKUP($A67,'Enter data here!'!$C$141:$CN$145,5,FALSE)))))</f>
        <v/>
      </c>
      <c r="BW67" s="53" t="str">
        <f>IF(ISERROR(HLOOKUP($A67,'Enter data here!'!$C$141:$CN$145,4,FALSE)),"",IF('Enter data here!'!$CP$142=0,"",IF(HLOOKUP($A67,'Enter data here!'!$C$141:$CN$145,4,FALSE)=0,"",(HLOOKUP($A67,'Enter data here!'!$C$141:$CN$145,2,FALSE)))))</f>
        <v/>
      </c>
      <c r="BX67" s="53" t="str">
        <f>IF(ISERROR(HLOOKUP($A67,'Enter data here!'!$C$141:$CN$145,4,FALSE)),"",IF('Enter data here!'!$CP$142=0,"",IF(HLOOKUP($A67,'Enter data here!'!$C$141:$CN$145,4,FALSE)=0,"",(HLOOKUP($A67,'Enter data here!'!$C$141:$CN$145,4,FALSE)))))</f>
        <v/>
      </c>
      <c r="BY67" s="53" t="str">
        <f>IF(ISERROR(HLOOKUP($A67,'Enter data here!'!$C$146:$CN$150,4,FALSE)),"",IF('Enter data here!'!$CP$147=0,"",IF(HLOOKUP($A67,'Enter data here!'!$C$146:$CN$150,4,FALSE)=0,"",(HLOOKUP($A67,'Enter data here!'!$C$146:$CN$150,5,FALSE)))))</f>
        <v/>
      </c>
      <c r="BZ67" s="53" t="str">
        <f>IF(ISERROR(HLOOKUP($A67,'Enter data here!'!$C$146:$CN$150,4,FALSE)),"",IF('Enter data here!'!$CP$147=0,"",IF(HLOOKUP($A67,'Enter data here!'!$C$146:$CN$150,4,FALSE)=0,"",(HLOOKUP($A67,'Enter data here!'!$C$146:$CN$150,2,FALSE)))))</f>
        <v/>
      </c>
      <c r="CA67" s="53" t="str">
        <f>IF(ISERROR(HLOOKUP($A67,'Enter data here!'!$C$146:$CN$150,4,FALSE)),"",IF('Enter data here!'!$CP$147=0,"",IF(HLOOKUP($A67,'Enter data here!'!$C$146:$CN$150,4,FALSE)=0,"",(HLOOKUP($A67,'Enter data here!'!$C$146:$CN$150,4,FALSE)))))</f>
        <v/>
      </c>
      <c r="CB67" s="53" t="str">
        <f>IF(ISERROR(HLOOKUP($A67,'Enter data here!'!$C$151:$CN$155,4,FALSE)),"",IF('Enter data here!'!$CP$152=0,"",IF(HLOOKUP($A67,'Enter data here!'!$C$151:$CN$155,4,FALSE)=0,"",(HLOOKUP($A67,'Enter data here!'!$C$151:$CN$155,5,FALSE)))))</f>
        <v/>
      </c>
      <c r="CC67" s="53" t="str">
        <f>IF(ISERROR(HLOOKUP($A67,'Enter data here!'!$C$151:$CN$155,4,FALSE)),"",IF('Enter data here!'!$CP$152=0,"",IF(HLOOKUP($A67,'Enter data here!'!$C$151:$CN$155,4,FALSE)=0,"",(HLOOKUP($A67,'Enter data here!'!$C$151:$CN$155,2,FALSE)))))</f>
        <v/>
      </c>
      <c r="CD67" s="53" t="str">
        <f>IF(ISERROR(HLOOKUP($A67,'Enter data here!'!$C$151:$CN$155,4,FALSE)),"",IF('Enter data here!'!$CP$152=0,"",IF(HLOOKUP($A67,'Enter data here!'!$C$151:$CN$155,4,FALSE)=0,"",(HLOOKUP($A67,'Enter data here!'!$C$151:$CN$155,4,FALSE)))))</f>
        <v/>
      </c>
      <c r="CE67" s="53" t="str">
        <f>IF(ISERROR(HLOOKUP($A67,'Enter data here!'!$C$156:$CN$160,4,FALSE)),"",IF('Enter data here!'!$CP$157=0,"",IF(HLOOKUP($A67,'Enter data here!'!$C$156:$CN$160,4,FALSE)=0,"",(HLOOKUP($A67,'Enter data here!'!$C$156:$CN$160,5,FALSE)))))</f>
        <v/>
      </c>
      <c r="CF67" s="53" t="str">
        <f>IF(ISERROR(HLOOKUP($A67,'Enter data here!'!$C$156:$CN$160,4,FALSE)),"",IF('Enter data here!'!$CP$157=0,"",IF(HLOOKUP($A67,'Enter data here!'!$C$156:$CN$160,4,FALSE)=0,"",(HLOOKUP($A67,'Enter data here!'!$C$156:$CN$160,2,FALSE)))))</f>
        <v/>
      </c>
      <c r="CG67" s="53" t="str">
        <f>IF(ISERROR(HLOOKUP($A67,'Enter data here!'!$C$156:$CN$160,4,FALSE)),"",IF('Enter data here!'!$CP$157=0,"",IF(HLOOKUP($A67,'Enter data here!'!$C$156:$CN$160,4,FALSE)=0,"",(HLOOKUP($A67,'Enter data here!'!$C$156:$CN$160,4,FALSE)))))</f>
        <v/>
      </c>
      <c r="CH67" s="53" t="str">
        <f>IF(ISERROR(HLOOKUP($A67,'Enter data here!'!$C$161:$CN$165,4,FALSE)),"",IF('Enter data here!'!$CP$162=0,"",IF(HLOOKUP($A67,'Enter data here!'!$C$161:$CN$165,4,FALSE)=0,"",(HLOOKUP($A67,'Enter data here!'!$C$161:$CN$165,5,FALSE)))))</f>
        <v/>
      </c>
      <c r="CI67" s="53" t="str">
        <f>IF(ISERROR(HLOOKUP($A67,'Enter data here!'!$C$161:$CN$165,4,FALSE)),"",IF('Enter data here!'!$CP$162=0,"",IF(HLOOKUP($A67,'Enter data here!'!$C$161:$CN$165,4,FALSE)=0,"",(HLOOKUP($A67,'Enter data here!'!$C$161:$CN$165,2,FALSE)))))</f>
        <v/>
      </c>
      <c r="CJ67" s="53" t="str">
        <f>IF(ISERROR(HLOOKUP($A67,'Enter data here!'!$C$161:$CN$165,4,FALSE)),"",IF('Enter data here!'!$CP$162=0,"",IF(HLOOKUP($A67,'Enter data here!'!$C$161:$CN$165,4,FALSE)=0,"",(HLOOKUP($A67,'Enter data here!'!$C$161:$CN$165,4,FALSE)))))</f>
        <v/>
      </c>
      <c r="CK67" s="53" t="str">
        <f>IF(ISERROR(HLOOKUP($A67,'Enter data here!'!$C$166:$CN$170,4,FALSE)),"",IF('Enter data here!'!$CP$167=0,"",IF(HLOOKUP($A67,'Enter data here!'!$C$166:$CN$170,4,FALSE)=0,"",(HLOOKUP($A67,'Enter data here!'!$C$166:$CN$170,5,FALSE)))))</f>
        <v/>
      </c>
      <c r="CL67" s="53" t="str">
        <f>IF(ISERROR(HLOOKUP($A67,'Enter data here!'!$C$166:$CN$170,4,FALSE)),"",IF('Enter data here!'!$CP$167=0,"",IF(HLOOKUP($A67,'Enter data here!'!$C$166:$CN$170,4,FALSE)=0,"",(HLOOKUP($A67,'Enter data here!'!$C$166:$CN$170,2,FALSE)))))</f>
        <v/>
      </c>
      <c r="CM67" s="53" t="str">
        <f>IF(ISERROR(HLOOKUP($A67,'Enter data here!'!$C$166:$CN$170,4,FALSE)),"",IF('Enter data here!'!$CP$167=0,"",IF(HLOOKUP($A67,'Enter data here!'!$C$166:$CN$170,4,FALSE)=0,"",(HLOOKUP($A67,'Enter data here!'!$C$166:$CN$170,4,FALSE)))))</f>
        <v/>
      </c>
      <c r="CN67" s="53" t="str">
        <f>IF(ISERROR(HLOOKUP($A67,'Enter data here!'!$C$171:$CN$175,4,FALSE)),"",IF('Enter data here!'!$CP$172=0,"",IF(HLOOKUP($A67,'Enter data here!'!$C$171:$CN$175,4,FALSE)=0,"",(HLOOKUP($A67,'Enter data here!'!$C$171:$CN$175,5,FALSE)))))</f>
        <v/>
      </c>
      <c r="CO67" s="53" t="str">
        <f>IF(ISERROR(HLOOKUP($A67,'Enter data here!'!$C$171:$CN$175,4,FALSE)),"",IF('Enter data here!'!$CP$172=0,"",IF(HLOOKUP($A67,'Enter data here!'!$C$171:$CN$175,4,FALSE)=0,"",(HLOOKUP($A67,'Enter data here!'!$C$171:$CN$175,2,FALSE)))))</f>
        <v/>
      </c>
      <c r="CP67" s="53" t="str">
        <f>IF(ISERROR(HLOOKUP($A67,'Enter data here!'!$C$171:$CN$175,4,FALSE)),"",IF('Enter data here!'!$CP$172=0,"",IF(HLOOKUP($A67,'Enter data here!'!$C$171:$CN$175,4,FALSE)=0,"",(HLOOKUP($A67,'Enter data here!'!$C$171:$CN$175,4,FALSE)))))</f>
        <v/>
      </c>
      <c r="CQ67" s="53" t="str">
        <f>IF(ISERROR(HLOOKUP($A67,'Enter data here!'!$C$176:$CN$180,4,FALSE)),"",IF('Enter data here!'!$CP$177=0,"",IF(HLOOKUP($A67,'Enter data here!'!$C$176:$CN$180,4,FALSE)=0,"",(HLOOKUP($A67,'Enter data here!'!$C$176:$CN$180,5,FALSE)))))</f>
        <v/>
      </c>
      <c r="CR67" s="53" t="str">
        <f>IF(ISERROR(HLOOKUP($A67,'Enter data here!'!$C$176:$CN$180,4,FALSE)),"",IF('Enter data here!'!$CP$177=0,"",IF(HLOOKUP($A67,'Enter data here!'!$C$176:$CN$180,4,FALSE)=0,"",(HLOOKUP($A67,'Enter data here!'!$C$176:$CN$180,2,FALSE)))))</f>
        <v/>
      </c>
      <c r="CS67" s="53" t="str">
        <f>IF(ISERROR(HLOOKUP($A67,'Enter data here!'!$C$176:$CN$180,4,FALSE)),"",IF('Enter data here!'!$CP$177=0,"",IF(HLOOKUP($A67,'Enter data here!'!$C$176:$CN$180,4,FALSE)=0,"",(HLOOKUP($A67,'Enter data here!'!$C$176:$CN$180,4,FALSE)))))</f>
        <v/>
      </c>
      <c r="CT67" s="53" t="str">
        <f>IF(ISERROR(HLOOKUP($A67,'Enter data here!'!$C$181:$CN$185,4,FALSE)),"",IF('Enter data here!'!$CP$182=0,"",IF(HLOOKUP($A67,'Enter data here!'!$C$181:$CN$185,4,FALSE)=0,"",(HLOOKUP($A67,'Enter data here!'!$C$181:$CN$185,5,FALSE)))))</f>
        <v/>
      </c>
      <c r="CU67" s="53" t="str">
        <f>IF(ISERROR(HLOOKUP($A67,'Enter data here!'!$C$181:$CN$185,4,FALSE)),"",IF('Enter data here!'!$CP$182=0,"",IF(HLOOKUP($A67,'Enter data here!'!$C$181:$CN$185,4,FALSE)=0,"",(HLOOKUP($A67,'Enter data here!'!$C$181:$CN$185,2,FALSE)))))</f>
        <v/>
      </c>
      <c r="CV67" s="53" t="str">
        <f>IF(ISERROR(HLOOKUP($A67,'Enter data here!'!$C$181:$CN$185,4,FALSE)),"",IF('Enter data here!'!$CP$182=0,"",IF(HLOOKUP($A67,'Enter data here!'!$C$181:$CN$185,4,FALSE)=0,"",(HLOOKUP($A67,'Enter data here!'!$C$181:$CN$185,4,FALSE)))))</f>
        <v/>
      </c>
      <c r="CW67" s="53" t="str">
        <f>IF(ISERROR(HLOOKUP($A67,'Enter data here!'!$C$186:$CN$190,4,FALSE)),"",IF('Enter data here!'!$CP$187=0,"",IF(HLOOKUP($A67,'Enter data here!'!$C$186:$CN$190,4,FALSE)=0,"",(HLOOKUP($A67,'Enter data here!'!$C$186:$CN$190,5,FALSE)))))</f>
        <v/>
      </c>
      <c r="CX67" s="53" t="str">
        <f>IF(ISERROR(HLOOKUP($A67,'Enter data here!'!$C$186:$CN$190,4,FALSE)),"",IF('Enter data here!'!$CP$187=0,"",IF(HLOOKUP($A67,'Enter data here!'!$C$186:$CN$190,4,FALSE)=0,"",(HLOOKUP($A67,'Enter data here!'!$C$186:$CN$190,2,FALSE)))))</f>
        <v/>
      </c>
      <c r="CY67" s="53" t="str">
        <f>IF(ISERROR(HLOOKUP($A67,'Enter data here!'!$C$186:$CN$190,4,FALSE)),"",IF('Enter data here!'!$CP$187=0,"",IF(HLOOKUP($A67,'Enter data here!'!$C$186:$CN$190,4,FALSE)=0,"",(HLOOKUP($A67,'Enter data here!'!$C$186:$CN$190,4,FALSE)))))</f>
        <v/>
      </c>
      <c r="CZ67" s="53" t="str">
        <f>IF(ISERROR(HLOOKUP($A67,'Enter data here!'!$C$191:$CN$195,4,FALSE)),"",IF('Enter data here!'!$CP$192=0,"",IF(HLOOKUP($A67,'Enter data here!'!$C$191:$CN$195,4,FALSE)=0,"",(HLOOKUP($A67,'Enter data here!'!$C$191:$CN$195,5,FALSE)))))</f>
        <v/>
      </c>
      <c r="DA67" s="53" t="str">
        <f>IF(ISERROR(HLOOKUP($A67,'Enter data here!'!$C$191:$CN$195,4,FALSE)),"",IF('Enter data here!'!$CP$192=0,"",IF(HLOOKUP($A67,'Enter data here!'!$C$191:$CN$195,4,FALSE)=0,"",(HLOOKUP($A67,'Enter data here!'!$C$191:$CN$195,2,FALSE)))))</f>
        <v/>
      </c>
      <c r="DB67" s="53" t="str">
        <f>IF(ISERROR(HLOOKUP($A67,'Enter data here!'!$C$191:$CN$195,4,FALSE)),"",IF('Enter data here!'!$CP$192=0,"",IF(HLOOKUP($A67,'Enter data here!'!$C$191:$CN$195,4,FALSE)=0,"",(HLOOKUP($A67,'Enter data here!'!$C$191:$CN$195,4,FALSE)))))</f>
        <v/>
      </c>
      <c r="DC67" s="53" t="str">
        <f>IF(ISERROR(HLOOKUP($A67,'Enter data here!'!$C$196:$CN$200,4,FALSE)),"",IF('Enter data here!'!$CP$197=0,"",IF(HLOOKUP($A67,'Enter data here!'!$C$196:$CN$200,4,FALSE)=0,"",(HLOOKUP($A67,'Enter data here!'!$C$196:$CN$200,5,FALSE)))))</f>
        <v/>
      </c>
      <c r="DD67" s="53" t="str">
        <f>IF(ISERROR(HLOOKUP($A67,'Enter data here!'!$C$196:$CN$200,4,FALSE)),"",IF('Enter data here!'!$CP$197=0,"",IF(HLOOKUP($A67,'Enter data here!'!$C$196:$CN$200,4,FALSE)=0,"",(HLOOKUP($A67,'Enter data here!'!$C$196:$CN$200,2,FALSE)))))</f>
        <v/>
      </c>
      <c r="DE67" s="53" t="str">
        <f>IF(ISERROR(HLOOKUP($A67,'Enter data here!'!$C$196:$CN$200,4,FALSE)),"",IF('Enter data here!'!$CP$197=0,"",IF(HLOOKUP($A67,'Enter data here!'!$C$196:$CN$200,4,FALSE)=0,"",(HLOOKUP($A67,'Enter data here!'!$C$196:$CN$200,4,FALSE)))))</f>
        <v/>
      </c>
      <c r="DF67" s="53" t="str">
        <f>IF(ISERROR(HLOOKUP($A67,'Enter data here!'!$C$201:$CN$205,4,FALSE)),"",IF('Enter data here!'!$CP$202=0,"",IF(HLOOKUP($A67,'Enter data here!'!$C$201:$CN$205,4,FALSE)=0,"",(HLOOKUP($A67,'Enter data here!'!$C$201:$CN$205,5,FALSE)))))</f>
        <v/>
      </c>
      <c r="DG67" s="53" t="str">
        <f>IF(ISERROR(HLOOKUP($A67,'Enter data here!'!$C$201:$CN$205,4,FALSE)),"",IF('Enter data here!'!$CP$202=0,"",IF(HLOOKUP($A67,'Enter data here!'!$C$201:$CN$205,4,FALSE)=0,"",(HLOOKUP($A67,'Enter data here!'!$C$201:$CN$205,2,FALSE)))))</f>
        <v/>
      </c>
      <c r="DH67" s="53" t="str">
        <f>IF(ISERROR(HLOOKUP($A67,'Enter data here!'!$C$201:$CN$205,4,FALSE)),"",IF('Enter data here!'!$CP$202=0,"",IF(HLOOKUP($A67,'Enter data here!'!$C$201:$CN$205,4,FALSE)=0,"",(HLOOKUP($A67,'Enter data here!'!$C$201:$CN$205,4,FALSE)))))</f>
        <v/>
      </c>
      <c r="DI67" s="53" t="str">
        <f>IF(ISERROR(HLOOKUP($A67,'Enter data here!'!$C$206:$CN$210,4,FALSE)),"",IF('Enter data here!'!$CP$207=0,"",IF(HLOOKUP($A67,'Enter data here!'!$C$206:$CN$210,4,FALSE)=0,"",(HLOOKUP($A67,'Enter data here!'!$C$206:$CN$210,5,FALSE)))))</f>
        <v/>
      </c>
      <c r="DJ67" s="53" t="str">
        <f>IF(ISERROR(HLOOKUP($A67,'Enter data here!'!$C$206:$CN$210,4,FALSE)),"",IF('Enter data here!'!$CP$207=0,"",IF(HLOOKUP($A67,'Enter data here!'!$C$206:$CN$210,4,FALSE)=0,"",(HLOOKUP($A67,'Enter data here!'!$C$206:$CN$210,2,FALSE)))))</f>
        <v/>
      </c>
      <c r="DK67" s="53" t="str">
        <f>IF(ISERROR(HLOOKUP($A67,'Enter data here!'!$C$206:$CN$210,4,FALSE)),"",IF('Enter data here!'!$CP$207=0,"",IF(HLOOKUP($A67,'Enter data here!'!$C$206:$CN$210,4,FALSE)=0,"",(HLOOKUP($A67,'Enter data here!'!$C$206:$CN$210,4,FALSE)))))</f>
        <v/>
      </c>
      <c r="DL67" s="53" t="str">
        <f>IF(ISERROR(HLOOKUP($A67,'Enter data here!'!$C$211:$CN$215,4,FALSE)),"",IF('Enter data here!'!$CP$212=0,"",IF(HLOOKUP($A67,'Enter data here!'!$C$211:$CN$215,4,FALSE)=0,"",(HLOOKUP($A67,'Enter data here!'!$C$211:$CN$215,5,FALSE)))))</f>
        <v/>
      </c>
      <c r="DM67" s="53" t="str">
        <f>IF(ISERROR(HLOOKUP($A67,'Enter data here!'!$C$211:$CN$215,4,FALSE)),"",IF('Enter data here!'!$CP$212=0,"",IF(HLOOKUP($A67,'Enter data here!'!$C$211:$CN$215,4,FALSE)=0,"",(HLOOKUP($A67,'Enter data here!'!$C$211:$CN$215,2,FALSE)))))</f>
        <v/>
      </c>
      <c r="DN67" s="53" t="str">
        <f>IF(ISERROR(HLOOKUP($A67,'Enter data here!'!$C$211:$CN$215,4,FALSE)),"",IF('Enter data here!'!$CP$212=0,"",IF(HLOOKUP($A67,'Enter data here!'!$C$211:$CN$215,4,FALSE)=0,"",(HLOOKUP($A67,'Enter data here!'!$C$211:$CN$215,4,FALSE)))))</f>
        <v/>
      </c>
      <c r="DO67" s="53" t="str">
        <f>IF(ISERROR(HLOOKUP($A67,'Enter data here!'!$C$216:$CN$220,4,FALSE)),"",IF('Enter data here!'!$CP$217=0,"",IF(HLOOKUP($A67,'Enter data here!'!$C$216:$CN$220,4,FALSE)=0,"",(HLOOKUP($A67,'Enter data here!'!$C$216:$CN$220,5,FALSE)))))</f>
        <v/>
      </c>
      <c r="DP67" s="53" t="str">
        <f>IF(ISERROR(HLOOKUP($A67,'Enter data here!'!$C$216:$CN$220,4,FALSE)),"",IF('Enter data here!'!$CP$217=0,"",IF(HLOOKUP($A67,'Enter data here!'!$C$216:$CN$220,4,FALSE)=0,"",(HLOOKUP($A67,'Enter data here!'!$C$216:$CN$220,2,FALSE)))))</f>
        <v/>
      </c>
      <c r="DQ67" s="53" t="str">
        <f>IF(ISERROR(HLOOKUP($A67,'Enter data here!'!$C$216:$CN$220,4,FALSE)),"",IF('Enter data here!'!$CP$217=0,"",IF(HLOOKUP($A67,'Enter data here!'!$C$216:$CN$220,4,FALSE)=0,"",(HLOOKUP($A67,'Enter data here!'!$C$216:$CN$220,4,FALSE)))))</f>
        <v/>
      </c>
      <c r="DR67" s="53" t="str">
        <f>IF(ISERROR(HLOOKUP($A67,'Enter data here!'!$C$221:$CN$225,4,FALSE)),"",IF('Enter data here!'!$CP$222=0,"",IF(HLOOKUP($A67,'Enter data here!'!$C$221:$CN$225,4,FALSE)=0,"",(HLOOKUP($A67,'Enter data here!'!$C$221:$CN$225,5,FALSE)))))</f>
        <v/>
      </c>
      <c r="DS67" s="53" t="str">
        <f>IF(ISERROR(HLOOKUP($A67,'Enter data here!'!$C$221:$CN$225,4,FALSE)),"",IF('Enter data here!'!$CP$222=0,"",IF(HLOOKUP($A67,'Enter data here!'!$C$221:$CN$225,4,FALSE)=0,"",(HLOOKUP($A67,'Enter data here!'!$C$221:$CN$225,2,FALSE)))))</f>
        <v/>
      </c>
      <c r="DT67" s="53" t="str">
        <f>IF(ISERROR(HLOOKUP($A67,'Enter data here!'!$C$221:$CN$225,4,FALSE)),"",IF('Enter data here!'!$CP$222=0,"",IF(HLOOKUP($A67,'Enter data here!'!$C$221:$CN$225,4,FALSE)=0,"",(HLOOKUP($A67,'Enter data here!'!$C$221:$CN$225,4,FALSE)))))</f>
        <v/>
      </c>
    </row>
    <row r="68" spans="1:124">
      <c r="A68" s="13">
        <v>59</v>
      </c>
      <c r="B68" s="43" t="str">
        <f>IF(ISERROR(HLOOKUP($A68,'Enter data here!'!$C$21:$CN$25,4,FALSE)),"",IF('Enter data here!'!$CP$22=0,"",IF(HLOOKUP($A68,'Enter data here!'!$C$21:$CN$25,4,FALSE)=0,"",(HLOOKUP($A68,'Enter data here!'!$C$21:$CN$25,5,FALSE)))))</f>
        <v/>
      </c>
      <c r="C68" s="43" t="str">
        <f>IF(ISERROR(HLOOKUP($A68,'Enter data here!'!$C$21:$CN$25,4,FALSE)),"",IF('Enter data here!'!$CP$22=0,"",IF(HLOOKUP($A68,'Enter data here!'!$C$21:$CN$25,4,FALSE)=0,"",(HLOOKUP($A68,'Enter data here!'!$C$21:$CN$25,2,FALSE)))))</f>
        <v/>
      </c>
      <c r="D68" s="43" t="str">
        <f>IF(ISERROR(HLOOKUP($A68,'Enter data here!'!$C$21:$CN$25,4,FALSE)),"",IF('Enter data here!'!$CP$22=0,"",IF(HLOOKUP($A68,'Enter data here!'!$C$21:$CN$25,4,FALSE)=0,"",(HLOOKUP($A68,'Enter data here!'!$C$21:$CN$25,4,FALSE)))))</f>
        <v/>
      </c>
      <c r="E68" s="43" t="str">
        <f ca="1">IF(ISERROR(HLOOKUP($A68,'Enter data here!'!$C$26:$CN$30,4,FALSE)),"",IF('Enter data here!'!$CP$27=0,"",IF(HLOOKUP($A68,'Enter data here!'!$C$26:$CN$30,4,FALSE)=0,"",(HLOOKUP($A68,'Enter data here!'!$C$26:$CN$30,5,FALSE)))))</f>
        <v/>
      </c>
      <c r="F68" s="43" t="str">
        <f ca="1">IF(ISERROR(HLOOKUP($A68,'Enter data here!'!$C$26:$CN$30,4,FALSE)),"",IF('Enter data here!'!$CP$27=0,"",IF(HLOOKUP($A68,'Enter data here!'!$C$26:$CN$30,4,FALSE)=0,"",(HLOOKUP($A68,'Enter data here!'!$C$26:$CN$30,2,FALSE)))))</f>
        <v/>
      </c>
      <c r="G68" s="43" t="str">
        <f ca="1">IF(ISERROR(HLOOKUP($A68,'Enter data here!'!$C$26:$CN$30,4,FALSE)),"",IF('Enter data here!'!$CP$27=0,"",IF(HLOOKUP($A68,'Enter data here!'!$C$26:$CN$30,4,FALSE)=0,"",(HLOOKUP($A68,'Enter data here!'!$C$26:$CN$30,4,FALSE)))))</f>
        <v/>
      </c>
      <c r="H68" s="43" t="str">
        <f ca="1">IF(ISERROR(HLOOKUP($A68,'Enter data here!'!$C$31:$CN$35,4,FALSE)),"",IF('Enter data here!'!$CP$32=0,"",IF(HLOOKUP($A68,'Enter data here!'!$C$31:$CN$35,4,FALSE)=0,"",(HLOOKUP($A68,'Enter data here!'!$C$31:$CN$35,5,FALSE)))))</f>
        <v/>
      </c>
      <c r="I68" s="43" t="str">
        <f ca="1">IF(ISERROR(HLOOKUP($A68,'Enter data here!'!$C$31:$CN$35,4,FALSE)),"",IF('Enter data here!'!$CP$32=0,"",IF(HLOOKUP($A68,'Enter data here!'!$C$31:$CN$35,4,FALSE)=0,"",(HLOOKUP($A68,'Enter data here!'!$C$31:$CN$35,2,FALSE)))))</f>
        <v/>
      </c>
      <c r="J68" s="43" t="str">
        <f ca="1">IF(ISERROR(HLOOKUP($A68,'Enter data here!'!$C$31:$CN$35,4,FALSE)),"",IF('Enter data here!'!$CP$32=0,"",IF(HLOOKUP($A68,'Enter data here!'!$C$31:$CN$35,4,FALSE)=0,"",(HLOOKUP($A68,'Enter data here!'!$C$31:$CN$35,4,FALSE)))))</f>
        <v/>
      </c>
      <c r="K68" s="43" t="str">
        <f ca="1">IF(ISERROR(HLOOKUP($A68,'Enter data here!'!$C$36:$CN$40,4,FALSE)),"",IF('Enter data here!'!$CP$37=0,"",IF(HLOOKUP($A68,'Enter data here!'!$C$36:$CN$40,4,FALSE)=0,"",(HLOOKUP($A68,'Enter data here!'!$C$36:$CN$40,5,FALSE)))))</f>
        <v/>
      </c>
      <c r="L68" s="43" t="str">
        <f ca="1">IF(ISERROR(HLOOKUP($A68,'Enter data here!'!$C$36:$CN$40,4,FALSE)),"",IF('Enter data here!'!$CP$37=0,"",IF(HLOOKUP($A68,'Enter data here!'!$C$36:$CN$40,4,FALSE)=0,"",(HLOOKUP($A68,'Enter data here!'!$C$36:$CN$40,2,FALSE)))))</f>
        <v/>
      </c>
      <c r="M68" s="43" t="str">
        <f ca="1">IF(ISERROR(HLOOKUP($A68,'Enter data here!'!$C$36:$CN$40,4,FALSE)),"",IF('Enter data here!'!$CP$37=0,"",IF(HLOOKUP($A68,'Enter data here!'!$C$36:$CN$40,4,FALSE)=0,"",(HLOOKUP($A68,'Enter data here!'!$C$36:$CN$40,4,FALSE)))))</f>
        <v/>
      </c>
      <c r="N68" s="43" t="str">
        <f ca="1">IF(ISERROR(HLOOKUP($A68,'Enter data here!'!$C$41:$CN$45,4,FALSE)),"",IF('Enter data here!'!$CP$42=0,"",IF(HLOOKUP($A68,'Enter data here!'!$C$41:$CN$45,4,FALSE)=0,"",(HLOOKUP($A68,'Enter data here!'!$C$41:$CN$45,5,FALSE)))))</f>
        <v/>
      </c>
      <c r="O68" s="43" t="str">
        <f ca="1">IF(ISERROR(HLOOKUP($A68,'Enter data here!'!$C$41:$CN$45,4,FALSE)),"",IF('Enter data here!'!$CP$42=0,"",IF(HLOOKUP($A68,'Enter data here!'!$C$41:$CN$45,4,FALSE)=0,"",(HLOOKUP($A68,'Enter data here!'!$C$41:$CN$45,2,FALSE)))))</f>
        <v/>
      </c>
      <c r="P68" s="43" t="str">
        <f ca="1">IF(ISERROR(HLOOKUP($A68,'Enter data here!'!$C$41:$CN$45,4,FALSE)),"",IF('Enter data here!'!$CP$42=0,"",IF(HLOOKUP($A68,'Enter data here!'!$C$41:$CN$45,4,FALSE)=0,"",(HLOOKUP($A68,'Enter data here!'!$C$41:$CN$45,4,FALSE)))))</f>
        <v/>
      </c>
      <c r="Q68" s="43" t="str">
        <f ca="1">IF(ISERROR(HLOOKUP($A68,'Enter data here!'!$C$46:$CN$50,4,FALSE)),"",IF('Enter data here!'!$CP$47=0,"",IF(HLOOKUP($A68,'Enter data here!'!$C$46:$CN$50,4,FALSE)=0,"",(HLOOKUP($A68,'Enter data here!'!$C$46:$CN$50,5,FALSE)))))</f>
        <v/>
      </c>
      <c r="R68" s="43" t="str">
        <f ca="1">IF(ISERROR(HLOOKUP($A68,'Enter data here!'!$C$46:$CN$50,4,FALSE)),"",IF('Enter data here!'!$CP$47=0,"",IF(HLOOKUP($A68,'Enter data here!'!$C$46:$CN$50,4,FALSE)=0,"",(HLOOKUP($A68,'Enter data here!'!$C$46:$CN$50,2,FALSE)))))</f>
        <v/>
      </c>
      <c r="S68" s="43" t="str">
        <f ca="1">IF(ISERROR(HLOOKUP($A68,'Enter data here!'!$C$46:$CN$50,4,FALSE)),"",IF('Enter data here!'!$CP$47=0,"",IF(HLOOKUP($A68,'Enter data here!'!$C$46:$CN$50,4,FALSE)=0,"",(HLOOKUP($A68,'Enter data here!'!$C$46:$CN$50,4,FALSE)))))</f>
        <v/>
      </c>
      <c r="T68" s="43" t="str">
        <f ca="1">IF(ISERROR(HLOOKUP($A68,'Enter data here!'!$C$51:$CN$55,4,FALSE)),"",IF('Enter data here!'!$CP$52=0,"",IF(HLOOKUP($A68,'Enter data here!'!$C$51:$CN$55,4,FALSE)=0,"",(HLOOKUP($A68,'Enter data here!'!$C$51:$CN$55,5,FALSE)))))</f>
        <v/>
      </c>
      <c r="U68" s="43" t="str">
        <f ca="1">IF(ISERROR(HLOOKUP($A68,'Enter data here!'!$C$51:$CN$55,4,FALSE)),"",IF('Enter data here!'!$CP$52=0,"",IF(HLOOKUP($A68,'Enter data here!'!$C$51:$CN$55,4,FALSE)=0,"",(HLOOKUP($A68,'Enter data here!'!$C$51:$CN$55,2,FALSE)))))</f>
        <v/>
      </c>
      <c r="V68" s="43" t="str">
        <f ca="1">IF(ISERROR(HLOOKUP($A68,'Enter data here!'!$C$51:$CN$55,4,FALSE)),"",IF('Enter data here!'!$CP$52=0,"",IF(HLOOKUP($A68,'Enter data here!'!$C$51:$CN$55,4,FALSE)=0,"",(HLOOKUP($A68,'Enter data here!'!$C$51:$CN$55,4,FALSE)))))</f>
        <v/>
      </c>
      <c r="W68" s="43" t="str">
        <f ca="1">IF(ISERROR(HLOOKUP($A68,'Enter data here!'!$C$56:$CN$60,4,FALSE)),"",IF('Enter data here!'!$CP$57=0,"",IF(HLOOKUP($A68,'Enter data here!'!$C$56:$CN$60,4,FALSE)=0,"",(HLOOKUP($A68,'Enter data here!'!$C$56:$CN$60,5,FALSE)))))</f>
        <v/>
      </c>
      <c r="X68" s="43" t="str">
        <f ca="1">IF(ISERROR(HLOOKUP($A68,'Enter data here!'!$C$56:$CN$60,4,FALSE)),"",IF('Enter data here!'!$CP$57=0,"",IF(HLOOKUP($A68,'Enter data here!'!$C$56:$CN$60,4,FALSE)=0,"",(HLOOKUP($A68,'Enter data here!'!$C$56:$CN$60,2,FALSE)))))</f>
        <v/>
      </c>
      <c r="Y68" s="43" t="str">
        <f ca="1">IF(ISERROR(HLOOKUP($A68,'Enter data here!'!$C$56:$CN$60,4,FALSE)),"",IF('Enter data here!'!$CP$57=0,"",IF(HLOOKUP($A68,'Enter data here!'!$C$56:$CN$60,4,FALSE)=0,"",(HLOOKUP($A68,'Enter data here!'!$C$56:$CN$60,4,FALSE)))))</f>
        <v/>
      </c>
      <c r="Z68" s="43" t="str">
        <f>IF(ISERROR(HLOOKUP($A68,'Enter data here!'!$C$61:$CN$65,4,FALSE)),"",IF('Enter data here!'!$CP$62=0,"",IF(HLOOKUP($A68,'Enter data here!'!$C$61:$CN$65,4,FALSE)=0,"",(HLOOKUP($A68,'Enter data here!'!$C$61:$CN$65,5,FALSE)))))</f>
        <v/>
      </c>
      <c r="AA68" s="43" t="str">
        <f>IF(ISERROR(HLOOKUP($A68,'Enter data here!'!$C$61:$CN$65,4,FALSE)),"",IF('Enter data here!'!$CP$62=0,"",IF(HLOOKUP($A68,'Enter data here!'!$C$61:$CN$65,4,FALSE)=0,"",(HLOOKUP($A68,'Enter data here!'!$C$61:$CN$65,2,FALSE)))))</f>
        <v/>
      </c>
      <c r="AB68" s="43" t="str">
        <f>IF(ISERROR(HLOOKUP($A68,'Enter data here!'!$C$61:$CN$65,4,FALSE)),"",IF('Enter data here!'!$CP$62=0,"",IF(HLOOKUP($A68,'Enter data here!'!$C$61:$CN$65,4,FALSE)=0,"",(HLOOKUP($A68,'Enter data here!'!$C$61:$CN$65,4,FALSE)))))</f>
        <v/>
      </c>
      <c r="AC68" s="43" t="str">
        <f>IF(ISERROR(HLOOKUP($A68,'Enter data here!'!$C$66:$CN$70,4,FALSE)),"",IF('Enter data here!'!$CP$67=0,"",IF(HLOOKUP($A68,'Enter data here!'!$C$66:$CN$70,4,FALSE)=0,"",(HLOOKUP($A68,'Enter data here!'!$C$66:$CN$70,5,FALSE)))))</f>
        <v/>
      </c>
      <c r="AD68" s="43" t="str">
        <f>IF(ISERROR(HLOOKUP($A68,'Enter data here!'!$C$66:$CN$70,4,FALSE)),"",IF('Enter data here!'!$CP$67=0,"",IF(HLOOKUP($A68,'Enter data here!'!$C$66:$CN$70,4,FALSE)=0,"",(HLOOKUP($A68,'Enter data here!'!$C$66:$CN$70,2,FALSE)))))</f>
        <v/>
      </c>
      <c r="AE68" s="43" t="str">
        <f>IF(ISERROR(HLOOKUP($A68,'Enter data here!'!$C$66:$CN$70,4,FALSE)),"",IF('Enter data here!'!$CP$67=0,"",IF(HLOOKUP($A68,'Enter data here!'!$C$66:$CN$70,4,FALSE)=0,"",(HLOOKUP($A68,'Enter data here!'!$C$66:$CN$70,4,FALSE)))))</f>
        <v/>
      </c>
      <c r="AF68" s="43" t="str">
        <f>IF(ISERROR(HLOOKUP($A68,'Enter data here!'!$C$71:$CN$75,4,FALSE)),"",IF('Enter data here!'!$CP$72=0,"",IF(HLOOKUP($A68,'Enter data here!'!$C$71:$CN$75,4,FALSE)=0,"",(HLOOKUP($A68,'Enter data here!'!$C$71:$CN$75,5,FALSE)))))</f>
        <v/>
      </c>
      <c r="AG68" s="43" t="str">
        <f>IF(ISERROR(HLOOKUP($A68,'Enter data here!'!$C$71:$CN$75,4,FALSE)),"",IF('Enter data here!'!$CP$72=0,"",IF(HLOOKUP($A68,'Enter data here!'!$C$71:$CN$75,4,FALSE)=0,"",(HLOOKUP($A68,'Enter data here!'!$C$71:$CN$75,2,FALSE)))))</f>
        <v/>
      </c>
      <c r="AH68" s="43" t="str">
        <f>IF(ISERROR(HLOOKUP($A68,'Enter data here!'!$C$71:$CN$75,4,FALSE)),"",IF('Enter data here!'!$CP$72=0,"",IF(HLOOKUP($A68,'Enter data here!'!$C$71:$CN$75,4,FALSE)=0,"",(HLOOKUP($A68,'Enter data here!'!$C$71:$CN$75,4,FALSE)))))</f>
        <v/>
      </c>
      <c r="AI68" s="43" t="str">
        <f>IF(ISERROR(HLOOKUP($A68,'Enter data here!'!$C$76:$CN$80,4,FALSE)),"",IF('Enter data here!'!$CP$77=0,"",IF(HLOOKUP($A68,'Enter data here!'!$C$76:$CN$80,4,FALSE)=0,"",(HLOOKUP($A68,'Enter data here!'!$C$76:$CN$80,5,FALSE)))))</f>
        <v/>
      </c>
      <c r="AJ68" s="43" t="str">
        <f>IF(ISERROR(HLOOKUP($A68,'Enter data here!'!$C$76:$CN$80,4,FALSE)),"",IF('Enter data here!'!$CP$77=0,"",IF(HLOOKUP($A68,'Enter data here!'!$C$76:$CN$80,4,FALSE)=0,"",(HLOOKUP($A68,'Enter data here!'!$C$76:$CN$80,2,FALSE)))))</f>
        <v/>
      </c>
      <c r="AK68" s="43" t="str">
        <f>IF(ISERROR(HLOOKUP($A68,'Enter data here!'!$C$76:$CN$80,4,FALSE)),"",IF('Enter data here!'!$CP$77=0,"",IF(HLOOKUP($A68,'Enter data here!'!$C$76:$CN$80,4,FALSE)=0,"",(HLOOKUP($A68,'Enter data here!'!$C$76:$CN$80,4,FALSE)))))</f>
        <v/>
      </c>
      <c r="AL68" s="43" t="str">
        <f>IF(ISERROR(HLOOKUP($A68,'Enter data here!'!$C$81:$CN$85,4,FALSE)),"",IF('Enter data here!'!$CP$82=0,"",IF(HLOOKUP($A68,'Enter data here!'!$C$81:$CN$85,4,FALSE)=0,"",(HLOOKUP($A68,'Enter data here!'!$C$81:$CN$85,5,FALSE)))))</f>
        <v/>
      </c>
      <c r="AM68" s="43" t="str">
        <f>IF(ISERROR(HLOOKUP($A68,'Enter data here!'!$C$81:$CN$85,4,FALSE)),"",IF('Enter data here!'!$CP$82=0,"",IF(HLOOKUP($A68,'Enter data here!'!$C$81:$CN$85,4,FALSE)=0,"",(HLOOKUP($A68,'Enter data here!'!$C$81:$CN$85,2,FALSE)))))</f>
        <v/>
      </c>
      <c r="AN68" s="43" t="str">
        <f>IF(ISERROR(HLOOKUP($A68,'Enter data here!'!$C$81:$CN$85,4,FALSE)),"",IF('Enter data here!'!$CP$82=0,"",IF(HLOOKUP($A68,'Enter data here!'!$C$81:$CN$85,4,FALSE)=0,"",(HLOOKUP($A68,'Enter data here!'!$C$81:$CN$85,4,FALSE)))))</f>
        <v/>
      </c>
      <c r="AO68" s="43" t="str">
        <f>IF(ISERROR(HLOOKUP($A68,'Enter data here!'!$C$86:$CN$90,4,FALSE)),"",IF('Enter data here!'!$CP$87=0,"",IF(HLOOKUP($A68,'Enter data here!'!$C$86:$CN$90,4,FALSE)=0,"",(HLOOKUP($A68,'Enter data here!'!$C$86:$CN$90,5,FALSE)))))</f>
        <v/>
      </c>
      <c r="AP68" s="43" t="str">
        <f>IF(ISERROR(HLOOKUP($A68,'Enter data here!'!$C$86:$CN$90,4,FALSE)),"",IF('Enter data here!'!$CP$87=0,"",IF(HLOOKUP($A68,'Enter data here!'!$C$86:$CN$90,4,FALSE)=0,"",(HLOOKUP($A68,'Enter data here!'!$C$86:$CN$90,2,FALSE)))))</f>
        <v/>
      </c>
      <c r="AQ68" s="43" t="str">
        <f>IF(ISERROR(HLOOKUP($A68,'Enter data here!'!$C$86:$CN$90,4,FALSE)),"",IF('Enter data here!'!$CP$87=0,"",IF(HLOOKUP($A68,'Enter data here!'!$C$86:$CN$90,4,FALSE)=0,"",(HLOOKUP($A68,'Enter data here!'!$C$86:$CN$90,4,FALSE)))))</f>
        <v/>
      </c>
      <c r="AR68" s="43" t="str">
        <f>IF(ISERROR(HLOOKUP($A68,'Enter data here!'!$C$91:$CN$95,4,FALSE)),"",IF('Enter data here!'!$CP$92=0,"",IF(HLOOKUP($A68,'Enter data here!'!$C$91:$CN$95,4,FALSE)=0,"",(HLOOKUP($A68,'Enter data here!'!$C$91:$CN$95,5,FALSE)))))</f>
        <v/>
      </c>
      <c r="AS68" s="43" t="str">
        <f>IF(ISERROR(HLOOKUP($A68,'Enter data here!'!$C$91:$CN$95,4,FALSE)),"",IF('Enter data here!'!$CP$92=0,"",IF(HLOOKUP($A68,'Enter data here!'!$C$91:$CN$95,4,FALSE)=0,"",(HLOOKUP($A68,'Enter data here!'!$C$91:$CN$95,2,FALSE)))))</f>
        <v/>
      </c>
      <c r="AT68" s="43" t="str">
        <f>IF(ISERROR(HLOOKUP($A68,'Enter data here!'!$C$91:$CN$95,4,FALSE)),"",IF('Enter data here!'!$CP$92=0,"",IF(HLOOKUP($A68,'Enter data here!'!$C$91:$CN$95,4,FALSE)=0,"",(HLOOKUP($A68,'Enter data here!'!$C$91:$CN$95,4,FALSE)))))</f>
        <v/>
      </c>
      <c r="AU68" s="43" t="str">
        <f>IF(ISERROR(HLOOKUP($A68,'Enter data here!'!$C$96:$CN$100,4,FALSE)),"",IF('Enter data here!'!$CP$97=0,"",IF(HLOOKUP($A68,'Enter data here!'!$C$96:$CN$100,4,FALSE)=0,"",(HLOOKUP($A68,'Enter data here!'!$C$96:$CN$100,5,FALSE)))))</f>
        <v/>
      </c>
      <c r="AV68" s="43" t="str">
        <f>IF(ISERROR(HLOOKUP($A68,'Enter data here!'!$C$96:$CN$100,4,FALSE)),"",IF('Enter data here!'!$CP$97=0,"",IF(HLOOKUP($A68,'Enter data here!'!$C$96:$CN$100,4,FALSE)=0,"",(HLOOKUP($A68,'Enter data here!'!$C$96:$CN$100,2,FALSE)))))</f>
        <v/>
      </c>
      <c r="AW68" s="43" t="str">
        <f>IF(ISERROR(HLOOKUP($A68,'Enter data here!'!$C$96:$CN$100,4,FALSE)),"",IF('Enter data here!'!$CP$97=0,"",IF(HLOOKUP($A68,'Enter data here!'!$C$96:$CN$100,4,FALSE)=0,"",(HLOOKUP($A68,'Enter data here!'!$C$96:$CN$100,4,FALSE)))))</f>
        <v/>
      </c>
      <c r="AX68" s="43" t="str">
        <f>IF(ISERROR(HLOOKUP($A68,'Enter data here!'!$C$101:$CN$105,4,FALSE)),"",IF('Enter data here!'!$CP$102=0,"",IF(HLOOKUP($A68,'Enter data here!'!$C$101:$CN$105,4,FALSE)=0,"",(HLOOKUP($A68,'Enter data here!'!$C$101:$CN$105,5,FALSE)))))</f>
        <v/>
      </c>
      <c r="AY68" s="43" t="str">
        <f>IF(ISERROR(HLOOKUP($A68,'Enter data here!'!$C$101:$CN$105,4,FALSE)),"",IF('Enter data here!'!$CP$102=0,"",IF(HLOOKUP($A68,'Enter data here!'!$C$101:$CN$105,4,FALSE)=0,"",(HLOOKUP($A68,'Enter data here!'!$C$101:$CN$105,2,FALSE)))))</f>
        <v/>
      </c>
      <c r="AZ68" s="43" t="str">
        <f>IF(ISERROR(HLOOKUP($A68,'Enter data here!'!$C$101:$CN$105,4,FALSE)),"",IF('Enter data here!'!$CP$102=0,"",IF(HLOOKUP($A68,'Enter data here!'!$C$101:$CN$105,4,FALSE)=0,"",(HLOOKUP($A68,'Enter data here!'!$C$101:$CN$105,4,FALSE)))))</f>
        <v/>
      </c>
      <c r="BA68" s="43" t="str">
        <f>IF(ISERROR(HLOOKUP($A68,'Enter data here!'!$C$106:$CN$110,4,FALSE)),"",IF('Enter data here!'!$CP$107=0,"",IF(HLOOKUP($A68,'Enter data here!'!$C$106:$CN$110,4,FALSE)=0,"",(HLOOKUP($A68,'Enter data here!'!$C$106:$CN$110,5,FALSE)))))</f>
        <v/>
      </c>
      <c r="BB68" s="43" t="str">
        <f>IF(ISERROR(HLOOKUP($A68,'Enter data here!'!$C$106:$CN$110,4,FALSE)),"",IF('Enter data here!'!$CP$107=0,"",IF(HLOOKUP($A68,'Enter data here!'!$C$106:$CN$110,4,FALSE)=0,"",(HLOOKUP($A68,'Enter data here!'!$C$106:$CN$110,2,FALSE)))))</f>
        <v/>
      </c>
      <c r="BC68" s="43" t="str">
        <f>IF(ISERROR(HLOOKUP($A68,'Enter data here!'!$C$106:$CN$110,4,FALSE)),"",IF('Enter data here!'!$CP$107=0,"",IF(HLOOKUP($A68,'Enter data here!'!$C$106:$CN$110,4,FALSE)=0,"",(HLOOKUP($A68,'Enter data here!'!$C$106:$CN$110,4,FALSE)))))</f>
        <v/>
      </c>
      <c r="BD68" s="43" t="str">
        <f>IF(ISERROR(HLOOKUP($A68,'Enter data here!'!$C$111:$CN$115,4,FALSE)),"",IF('Enter data here!'!$CP$112=0,"",IF(HLOOKUP($A68,'Enter data here!'!$C$111:$CN$115,4,FALSE)=0,"",(HLOOKUP($A68,'Enter data here!'!$C$111:$CN$115,5,FALSE)))))</f>
        <v/>
      </c>
      <c r="BE68" s="43" t="str">
        <f>IF(ISERROR(HLOOKUP($A68,'Enter data here!'!$C$111:$CN$115,4,FALSE)),"",IF('Enter data here!'!$CP$112=0,"",IF(HLOOKUP($A68,'Enter data here!'!$C$111:$CN$115,4,FALSE)=0,"",(HLOOKUP($A68,'Enter data here!'!$C$111:$CN$115,2,FALSE)))))</f>
        <v/>
      </c>
      <c r="BF68" s="43" t="str">
        <f>IF(ISERROR(HLOOKUP($A68,'Enter data here!'!$C$111:$CN$115,4,FALSE)),"",IF('Enter data here!'!$CP$112=0,"",IF(HLOOKUP($A68,'Enter data here!'!$C$111:$CN$115,4,FALSE)=0,"",(HLOOKUP($A68,'Enter data here!'!$C$111:$CN$115,4,FALSE)))))</f>
        <v/>
      </c>
      <c r="BG68" s="43" t="str">
        <f>IF(ISERROR(HLOOKUP($A68,'Enter data here!'!$C$116:$CN$120,4,FALSE)),"",IF('Enter data here!'!$CP$117=0,"",IF(HLOOKUP($A68,'Enter data here!'!$C$116:$CN$120,4,FALSE)=0,"",(HLOOKUP($A68,'Enter data here!'!$C$116:$CN$120,5,FALSE)))))</f>
        <v/>
      </c>
      <c r="BH68" s="53" t="str">
        <f>IF(ISERROR(HLOOKUP($A68,'Enter data here!'!$C$116:$CN$120,4,FALSE)),"",IF('Enter data here!'!$CP$117=0,"",IF(HLOOKUP($A68,'Enter data here!'!$C$116:$CN$120,4,FALSE)=0,"",(HLOOKUP($A68,'Enter data here!'!$C$116:$CN$120,2,FALSE)))))</f>
        <v/>
      </c>
      <c r="BI68" s="53" t="str">
        <f>IF(ISERROR(HLOOKUP($A68,'Enter data here!'!$C$116:$CN$120,4,FALSE)),"",IF('Enter data here!'!$CP$117=0,"",IF(HLOOKUP($A68,'Enter data here!'!$C$116:$CN$120,4,FALSE)=0,"",(HLOOKUP($A68,'Enter data here!'!$C$116:$CN$120,4,FALSE)))))</f>
        <v/>
      </c>
      <c r="BJ68" s="53" t="str">
        <f>IF(ISERROR(HLOOKUP($A68,'Enter data here!'!$C$121:$CN$125,4,FALSE)),"",IF('Enter data here!'!$CP$122=0,"",IF(HLOOKUP($A68,'Enter data here!'!$C$121:$CN$125,4,FALSE)=0,"",(HLOOKUP($A68,'Enter data here!'!$C$121:$CN$125,5,FALSE)))))</f>
        <v/>
      </c>
      <c r="BK68" s="53" t="str">
        <f>IF(ISERROR(HLOOKUP($A68,'Enter data here!'!$C$121:$CN$125,4,FALSE)),"",IF('Enter data here!'!$CP$122=0,"",IF(HLOOKUP($A68,'Enter data here!'!$C$121:$CN$125,4,FALSE)=0,"",(HLOOKUP($A68,'Enter data here!'!$C$121:$CN$125,2,FALSE)))))</f>
        <v/>
      </c>
      <c r="BL68" s="53" t="str">
        <f>IF(ISERROR(HLOOKUP($A68,'Enter data here!'!$C$121:$CN$125,4,FALSE)),"",IF('Enter data here!'!$CP$122=0,"",IF(HLOOKUP($A68,'Enter data here!'!$C$121:$CN$125,4,FALSE)=0,"",(HLOOKUP($A68,'Enter data here!'!$C$121:$CN$125,4,FALSE)))))</f>
        <v/>
      </c>
      <c r="BM68" s="53" t="str">
        <f>IF(ISERROR(HLOOKUP($A68,'Enter data here!'!$C$126:$CN$130,4,FALSE)),"",IF('Enter data here!'!$CP$127=0,"",IF(HLOOKUP($A68,'Enter data here!'!$C$126:$CN$130,4,FALSE)=0,"",(HLOOKUP($A68,'Enter data here!'!$C$126:$CN$130,5,FALSE)))))</f>
        <v/>
      </c>
      <c r="BN68" s="53" t="str">
        <f>IF(ISERROR(HLOOKUP($A68,'Enter data here!'!$C$126:$CN$130,4,FALSE)),"",IF('Enter data here!'!$CP$127=0,"",IF(HLOOKUP($A68,'Enter data here!'!$C$126:$CN$130,4,FALSE)=0,"",(HLOOKUP($A68,'Enter data here!'!$C$126:$CN$130,2,FALSE)))))</f>
        <v/>
      </c>
      <c r="BO68" s="53" t="str">
        <f>IF(ISERROR(HLOOKUP($A68,'Enter data here!'!$C$126:$CN$130,4,FALSE)),"",IF('Enter data here!'!$CP$127=0,"",IF(HLOOKUP($A68,'Enter data here!'!$C$126:$CN$130,4,FALSE)=0,"",(HLOOKUP($A68,'Enter data here!'!$C$126:$CN$130,4,FALSE)))))</f>
        <v/>
      </c>
      <c r="BP68" s="53" t="str">
        <f>IF(ISERROR(HLOOKUP($A68,'Enter data here!'!$C$131:$CN$135,4,FALSE)),"",IF('Enter data here!'!$CP$132=0,"",IF(HLOOKUP($A68,'Enter data here!'!$C$131:$CN$135,4,FALSE)=0,"",(HLOOKUP($A68,'Enter data here!'!$C$131:$CN$135,5,FALSE)))))</f>
        <v/>
      </c>
      <c r="BQ68" s="53" t="str">
        <f>IF(ISERROR(HLOOKUP($A68,'Enter data here!'!$C$131:$CN$135,4,FALSE)),"",IF('Enter data here!'!$CP$132=0,"",IF(HLOOKUP($A68,'Enter data here!'!$C$131:$CN$135,4,FALSE)=0,"",(HLOOKUP($A68,'Enter data here!'!$C$131:$CN$135,2,FALSE)))))</f>
        <v/>
      </c>
      <c r="BR68" s="53" t="str">
        <f>IF(ISERROR(HLOOKUP($A68,'Enter data here!'!$C$131:$CN$135,4,FALSE)),"",IF('Enter data here!'!$CP$132=0,"",IF(HLOOKUP($A68,'Enter data here!'!$C$131:$CN$135,4,FALSE)=0,"",(HLOOKUP($A68,'Enter data here!'!$C$131:$CN$135,4,FALSE)))))</f>
        <v/>
      </c>
      <c r="BS68" s="53" t="str">
        <f>IF(ISERROR(HLOOKUP($A68,'Enter data here!'!$C$136:$CN$140,4,FALSE)),"",IF('Enter data here!'!$CP$137=0,"",IF(HLOOKUP($A68,'Enter data here!'!$C$136:$CN$140,4,FALSE)=0,"",(HLOOKUP($A68,'Enter data here!'!$C$136:$CN$140,5,FALSE)))))</f>
        <v/>
      </c>
      <c r="BT68" s="53" t="str">
        <f>IF(ISERROR(HLOOKUP($A68,'Enter data here!'!$C$136:$CN$140,4,FALSE)),"",IF('Enter data here!'!$CP$137=0,"",IF(HLOOKUP($A68,'Enter data here!'!$C$136:$CN$140,4,FALSE)=0,"",(HLOOKUP($A68,'Enter data here!'!$C$136:$CN$140,2,FALSE)))))</f>
        <v/>
      </c>
      <c r="BU68" s="53" t="str">
        <f>IF(ISERROR(HLOOKUP($A68,'Enter data here!'!$C$136:$CN$140,4,FALSE)),"",IF('Enter data here!'!$CP$137=0,"",IF(HLOOKUP($A68,'Enter data here!'!$C$136:$CN$140,4,FALSE)=0,"",(HLOOKUP($A68,'Enter data here!'!$C$136:$CN$140,4,FALSE)))))</f>
        <v/>
      </c>
      <c r="BV68" s="53" t="str">
        <f>IF(ISERROR(HLOOKUP($A68,'Enter data here!'!$C$141:$CN$145,4,FALSE)),"",IF('Enter data here!'!$CP$142=0,"",IF(HLOOKUP($A68,'Enter data here!'!$C$141:$CN$145,4,FALSE)=0,"",(HLOOKUP($A68,'Enter data here!'!$C$141:$CN$145,5,FALSE)))))</f>
        <v/>
      </c>
      <c r="BW68" s="53" t="str">
        <f>IF(ISERROR(HLOOKUP($A68,'Enter data here!'!$C$141:$CN$145,4,FALSE)),"",IF('Enter data here!'!$CP$142=0,"",IF(HLOOKUP($A68,'Enter data here!'!$C$141:$CN$145,4,FALSE)=0,"",(HLOOKUP($A68,'Enter data here!'!$C$141:$CN$145,2,FALSE)))))</f>
        <v/>
      </c>
      <c r="BX68" s="53" t="str">
        <f>IF(ISERROR(HLOOKUP($A68,'Enter data here!'!$C$141:$CN$145,4,FALSE)),"",IF('Enter data here!'!$CP$142=0,"",IF(HLOOKUP($A68,'Enter data here!'!$C$141:$CN$145,4,FALSE)=0,"",(HLOOKUP($A68,'Enter data here!'!$C$141:$CN$145,4,FALSE)))))</f>
        <v/>
      </c>
      <c r="BY68" s="53" t="str">
        <f>IF(ISERROR(HLOOKUP($A68,'Enter data here!'!$C$146:$CN$150,4,FALSE)),"",IF('Enter data here!'!$CP$147=0,"",IF(HLOOKUP($A68,'Enter data here!'!$C$146:$CN$150,4,FALSE)=0,"",(HLOOKUP($A68,'Enter data here!'!$C$146:$CN$150,5,FALSE)))))</f>
        <v/>
      </c>
      <c r="BZ68" s="53" t="str">
        <f>IF(ISERROR(HLOOKUP($A68,'Enter data here!'!$C$146:$CN$150,4,FALSE)),"",IF('Enter data here!'!$CP$147=0,"",IF(HLOOKUP($A68,'Enter data here!'!$C$146:$CN$150,4,FALSE)=0,"",(HLOOKUP($A68,'Enter data here!'!$C$146:$CN$150,2,FALSE)))))</f>
        <v/>
      </c>
      <c r="CA68" s="53" t="str">
        <f>IF(ISERROR(HLOOKUP($A68,'Enter data here!'!$C$146:$CN$150,4,FALSE)),"",IF('Enter data here!'!$CP$147=0,"",IF(HLOOKUP($A68,'Enter data here!'!$C$146:$CN$150,4,FALSE)=0,"",(HLOOKUP($A68,'Enter data here!'!$C$146:$CN$150,4,FALSE)))))</f>
        <v/>
      </c>
      <c r="CB68" s="53" t="str">
        <f>IF(ISERROR(HLOOKUP($A68,'Enter data here!'!$C$151:$CN$155,4,FALSE)),"",IF('Enter data here!'!$CP$152=0,"",IF(HLOOKUP($A68,'Enter data here!'!$C$151:$CN$155,4,FALSE)=0,"",(HLOOKUP($A68,'Enter data here!'!$C$151:$CN$155,5,FALSE)))))</f>
        <v/>
      </c>
      <c r="CC68" s="53" t="str">
        <f>IF(ISERROR(HLOOKUP($A68,'Enter data here!'!$C$151:$CN$155,4,FALSE)),"",IF('Enter data here!'!$CP$152=0,"",IF(HLOOKUP($A68,'Enter data here!'!$C$151:$CN$155,4,FALSE)=0,"",(HLOOKUP($A68,'Enter data here!'!$C$151:$CN$155,2,FALSE)))))</f>
        <v/>
      </c>
      <c r="CD68" s="53" t="str">
        <f>IF(ISERROR(HLOOKUP($A68,'Enter data here!'!$C$151:$CN$155,4,FALSE)),"",IF('Enter data here!'!$CP$152=0,"",IF(HLOOKUP($A68,'Enter data here!'!$C$151:$CN$155,4,FALSE)=0,"",(HLOOKUP($A68,'Enter data here!'!$C$151:$CN$155,4,FALSE)))))</f>
        <v/>
      </c>
      <c r="CE68" s="53" t="str">
        <f>IF(ISERROR(HLOOKUP($A68,'Enter data here!'!$C$156:$CN$160,4,FALSE)),"",IF('Enter data here!'!$CP$157=0,"",IF(HLOOKUP($A68,'Enter data here!'!$C$156:$CN$160,4,FALSE)=0,"",(HLOOKUP($A68,'Enter data here!'!$C$156:$CN$160,5,FALSE)))))</f>
        <v/>
      </c>
      <c r="CF68" s="53" t="str">
        <f>IF(ISERROR(HLOOKUP($A68,'Enter data here!'!$C$156:$CN$160,4,FALSE)),"",IF('Enter data here!'!$CP$157=0,"",IF(HLOOKUP($A68,'Enter data here!'!$C$156:$CN$160,4,FALSE)=0,"",(HLOOKUP($A68,'Enter data here!'!$C$156:$CN$160,2,FALSE)))))</f>
        <v/>
      </c>
      <c r="CG68" s="53" t="str">
        <f>IF(ISERROR(HLOOKUP($A68,'Enter data here!'!$C$156:$CN$160,4,FALSE)),"",IF('Enter data here!'!$CP$157=0,"",IF(HLOOKUP($A68,'Enter data here!'!$C$156:$CN$160,4,FALSE)=0,"",(HLOOKUP($A68,'Enter data here!'!$C$156:$CN$160,4,FALSE)))))</f>
        <v/>
      </c>
      <c r="CH68" s="53" t="str">
        <f>IF(ISERROR(HLOOKUP($A68,'Enter data here!'!$C$161:$CN$165,4,FALSE)),"",IF('Enter data here!'!$CP$162=0,"",IF(HLOOKUP($A68,'Enter data here!'!$C$161:$CN$165,4,FALSE)=0,"",(HLOOKUP($A68,'Enter data here!'!$C$161:$CN$165,5,FALSE)))))</f>
        <v/>
      </c>
      <c r="CI68" s="53" t="str">
        <f>IF(ISERROR(HLOOKUP($A68,'Enter data here!'!$C$161:$CN$165,4,FALSE)),"",IF('Enter data here!'!$CP$162=0,"",IF(HLOOKUP($A68,'Enter data here!'!$C$161:$CN$165,4,FALSE)=0,"",(HLOOKUP($A68,'Enter data here!'!$C$161:$CN$165,2,FALSE)))))</f>
        <v/>
      </c>
      <c r="CJ68" s="53" t="str">
        <f>IF(ISERROR(HLOOKUP($A68,'Enter data here!'!$C$161:$CN$165,4,FALSE)),"",IF('Enter data here!'!$CP$162=0,"",IF(HLOOKUP($A68,'Enter data here!'!$C$161:$CN$165,4,FALSE)=0,"",(HLOOKUP($A68,'Enter data here!'!$C$161:$CN$165,4,FALSE)))))</f>
        <v/>
      </c>
      <c r="CK68" s="53" t="str">
        <f>IF(ISERROR(HLOOKUP($A68,'Enter data here!'!$C$166:$CN$170,4,FALSE)),"",IF('Enter data here!'!$CP$167=0,"",IF(HLOOKUP($A68,'Enter data here!'!$C$166:$CN$170,4,FALSE)=0,"",(HLOOKUP($A68,'Enter data here!'!$C$166:$CN$170,5,FALSE)))))</f>
        <v/>
      </c>
      <c r="CL68" s="53" t="str">
        <f>IF(ISERROR(HLOOKUP($A68,'Enter data here!'!$C$166:$CN$170,4,FALSE)),"",IF('Enter data here!'!$CP$167=0,"",IF(HLOOKUP($A68,'Enter data here!'!$C$166:$CN$170,4,FALSE)=0,"",(HLOOKUP($A68,'Enter data here!'!$C$166:$CN$170,2,FALSE)))))</f>
        <v/>
      </c>
      <c r="CM68" s="53" t="str">
        <f>IF(ISERROR(HLOOKUP($A68,'Enter data here!'!$C$166:$CN$170,4,FALSE)),"",IF('Enter data here!'!$CP$167=0,"",IF(HLOOKUP($A68,'Enter data here!'!$C$166:$CN$170,4,FALSE)=0,"",(HLOOKUP($A68,'Enter data here!'!$C$166:$CN$170,4,FALSE)))))</f>
        <v/>
      </c>
      <c r="CN68" s="53" t="str">
        <f>IF(ISERROR(HLOOKUP($A68,'Enter data here!'!$C$171:$CN$175,4,FALSE)),"",IF('Enter data here!'!$CP$172=0,"",IF(HLOOKUP($A68,'Enter data here!'!$C$171:$CN$175,4,FALSE)=0,"",(HLOOKUP($A68,'Enter data here!'!$C$171:$CN$175,5,FALSE)))))</f>
        <v/>
      </c>
      <c r="CO68" s="53" t="str">
        <f>IF(ISERROR(HLOOKUP($A68,'Enter data here!'!$C$171:$CN$175,4,FALSE)),"",IF('Enter data here!'!$CP$172=0,"",IF(HLOOKUP($A68,'Enter data here!'!$C$171:$CN$175,4,FALSE)=0,"",(HLOOKUP($A68,'Enter data here!'!$C$171:$CN$175,2,FALSE)))))</f>
        <v/>
      </c>
      <c r="CP68" s="53" t="str">
        <f>IF(ISERROR(HLOOKUP($A68,'Enter data here!'!$C$171:$CN$175,4,FALSE)),"",IF('Enter data here!'!$CP$172=0,"",IF(HLOOKUP($A68,'Enter data here!'!$C$171:$CN$175,4,FALSE)=0,"",(HLOOKUP($A68,'Enter data here!'!$C$171:$CN$175,4,FALSE)))))</f>
        <v/>
      </c>
      <c r="CQ68" s="53" t="str">
        <f>IF(ISERROR(HLOOKUP($A68,'Enter data here!'!$C$176:$CN$180,4,FALSE)),"",IF('Enter data here!'!$CP$177=0,"",IF(HLOOKUP($A68,'Enter data here!'!$C$176:$CN$180,4,FALSE)=0,"",(HLOOKUP($A68,'Enter data here!'!$C$176:$CN$180,5,FALSE)))))</f>
        <v/>
      </c>
      <c r="CR68" s="53" t="str">
        <f>IF(ISERROR(HLOOKUP($A68,'Enter data here!'!$C$176:$CN$180,4,FALSE)),"",IF('Enter data here!'!$CP$177=0,"",IF(HLOOKUP($A68,'Enter data here!'!$C$176:$CN$180,4,FALSE)=0,"",(HLOOKUP($A68,'Enter data here!'!$C$176:$CN$180,2,FALSE)))))</f>
        <v/>
      </c>
      <c r="CS68" s="53" t="str">
        <f>IF(ISERROR(HLOOKUP($A68,'Enter data here!'!$C$176:$CN$180,4,FALSE)),"",IF('Enter data here!'!$CP$177=0,"",IF(HLOOKUP($A68,'Enter data here!'!$C$176:$CN$180,4,FALSE)=0,"",(HLOOKUP($A68,'Enter data here!'!$C$176:$CN$180,4,FALSE)))))</f>
        <v/>
      </c>
      <c r="CT68" s="53" t="str">
        <f>IF(ISERROR(HLOOKUP($A68,'Enter data here!'!$C$181:$CN$185,4,FALSE)),"",IF('Enter data here!'!$CP$182=0,"",IF(HLOOKUP($A68,'Enter data here!'!$C$181:$CN$185,4,FALSE)=0,"",(HLOOKUP($A68,'Enter data here!'!$C$181:$CN$185,5,FALSE)))))</f>
        <v/>
      </c>
      <c r="CU68" s="53" t="str">
        <f>IF(ISERROR(HLOOKUP($A68,'Enter data here!'!$C$181:$CN$185,4,FALSE)),"",IF('Enter data here!'!$CP$182=0,"",IF(HLOOKUP($A68,'Enter data here!'!$C$181:$CN$185,4,FALSE)=0,"",(HLOOKUP($A68,'Enter data here!'!$C$181:$CN$185,2,FALSE)))))</f>
        <v/>
      </c>
      <c r="CV68" s="53" t="str">
        <f>IF(ISERROR(HLOOKUP($A68,'Enter data here!'!$C$181:$CN$185,4,FALSE)),"",IF('Enter data here!'!$CP$182=0,"",IF(HLOOKUP($A68,'Enter data here!'!$C$181:$CN$185,4,FALSE)=0,"",(HLOOKUP($A68,'Enter data here!'!$C$181:$CN$185,4,FALSE)))))</f>
        <v/>
      </c>
      <c r="CW68" s="53" t="str">
        <f>IF(ISERROR(HLOOKUP($A68,'Enter data here!'!$C$186:$CN$190,4,FALSE)),"",IF('Enter data here!'!$CP$187=0,"",IF(HLOOKUP($A68,'Enter data here!'!$C$186:$CN$190,4,FALSE)=0,"",(HLOOKUP($A68,'Enter data here!'!$C$186:$CN$190,5,FALSE)))))</f>
        <v/>
      </c>
      <c r="CX68" s="53" t="str">
        <f>IF(ISERROR(HLOOKUP($A68,'Enter data here!'!$C$186:$CN$190,4,FALSE)),"",IF('Enter data here!'!$CP$187=0,"",IF(HLOOKUP($A68,'Enter data here!'!$C$186:$CN$190,4,FALSE)=0,"",(HLOOKUP($A68,'Enter data here!'!$C$186:$CN$190,2,FALSE)))))</f>
        <v/>
      </c>
      <c r="CY68" s="53" t="str">
        <f>IF(ISERROR(HLOOKUP($A68,'Enter data here!'!$C$186:$CN$190,4,FALSE)),"",IF('Enter data here!'!$CP$187=0,"",IF(HLOOKUP($A68,'Enter data here!'!$C$186:$CN$190,4,FALSE)=0,"",(HLOOKUP($A68,'Enter data here!'!$C$186:$CN$190,4,FALSE)))))</f>
        <v/>
      </c>
      <c r="CZ68" s="53" t="str">
        <f>IF(ISERROR(HLOOKUP($A68,'Enter data here!'!$C$191:$CN$195,4,FALSE)),"",IF('Enter data here!'!$CP$192=0,"",IF(HLOOKUP($A68,'Enter data here!'!$C$191:$CN$195,4,FALSE)=0,"",(HLOOKUP($A68,'Enter data here!'!$C$191:$CN$195,5,FALSE)))))</f>
        <v/>
      </c>
      <c r="DA68" s="53" t="str">
        <f>IF(ISERROR(HLOOKUP($A68,'Enter data here!'!$C$191:$CN$195,4,FALSE)),"",IF('Enter data here!'!$CP$192=0,"",IF(HLOOKUP($A68,'Enter data here!'!$C$191:$CN$195,4,FALSE)=0,"",(HLOOKUP($A68,'Enter data here!'!$C$191:$CN$195,2,FALSE)))))</f>
        <v/>
      </c>
      <c r="DB68" s="53" t="str">
        <f>IF(ISERROR(HLOOKUP($A68,'Enter data here!'!$C$191:$CN$195,4,FALSE)),"",IF('Enter data here!'!$CP$192=0,"",IF(HLOOKUP($A68,'Enter data here!'!$C$191:$CN$195,4,FALSE)=0,"",(HLOOKUP($A68,'Enter data here!'!$C$191:$CN$195,4,FALSE)))))</f>
        <v/>
      </c>
      <c r="DC68" s="53" t="str">
        <f>IF(ISERROR(HLOOKUP($A68,'Enter data here!'!$C$196:$CN$200,4,FALSE)),"",IF('Enter data here!'!$CP$197=0,"",IF(HLOOKUP($A68,'Enter data here!'!$C$196:$CN$200,4,FALSE)=0,"",(HLOOKUP($A68,'Enter data here!'!$C$196:$CN$200,5,FALSE)))))</f>
        <v/>
      </c>
      <c r="DD68" s="53" t="str">
        <f>IF(ISERROR(HLOOKUP($A68,'Enter data here!'!$C$196:$CN$200,4,FALSE)),"",IF('Enter data here!'!$CP$197=0,"",IF(HLOOKUP($A68,'Enter data here!'!$C$196:$CN$200,4,FALSE)=0,"",(HLOOKUP($A68,'Enter data here!'!$C$196:$CN$200,2,FALSE)))))</f>
        <v/>
      </c>
      <c r="DE68" s="53" t="str">
        <f>IF(ISERROR(HLOOKUP($A68,'Enter data here!'!$C$196:$CN$200,4,FALSE)),"",IF('Enter data here!'!$CP$197=0,"",IF(HLOOKUP($A68,'Enter data here!'!$C$196:$CN$200,4,FALSE)=0,"",(HLOOKUP($A68,'Enter data here!'!$C$196:$CN$200,4,FALSE)))))</f>
        <v/>
      </c>
      <c r="DF68" s="53" t="str">
        <f>IF(ISERROR(HLOOKUP($A68,'Enter data here!'!$C$201:$CN$205,4,FALSE)),"",IF('Enter data here!'!$CP$202=0,"",IF(HLOOKUP($A68,'Enter data here!'!$C$201:$CN$205,4,FALSE)=0,"",(HLOOKUP($A68,'Enter data here!'!$C$201:$CN$205,5,FALSE)))))</f>
        <v/>
      </c>
      <c r="DG68" s="53" t="str">
        <f>IF(ISERROR(HLOOKUP($A68,'Enter data here!'!$C$201:$CN$205,4,FALSE)),"",IF('Enter data here!'!$CP$202=0,"",IF(HLOOKUP($A68,'Enter data here!'!$C$201:$CN$205,4,FALSE)=0,"",(HLOOKUP($A68,'Enter data here!'!$C$201:$CN$205,2,FALSE)))))</f>
        <v/>
      </c>
      <c r="DH68" s="53" t="str">
        <f>IF(ISERROR(HLOOKUP($A68,'Enter data here!'!$C$201:$CN$205,4,FALSE)),"",IF('Enter data here!'!$CP$202=0,"",IF(HLOOKUP($A68,'Enter data here!'!$C$201:$CN$205,4,FALSE)=0,"",(HLOOKUP($A68,'Enter data here!'!$C$201:$CN$205,4,FALSE)))))</f>
        <v/>
      </c>
      <c r="DI68" s="53" t="str">
        <f>IF(ISERROR(HLOOKUP($A68,'Enter data here!'!$C$206:$CN$210,4,FALSE)),"",IF('Enter data here!'!$CP$207=0,"",IF(HLOOKUP($A68,'Enter data here!'!$C$206:$CN$210,4,FALSE)=0,"",(HLOOKUP($A68,'Enter data here!'!$C$206:$CN$210,5,FALSE)))))</f>
        <v/>
      </c>
      <c r="DJ68" s="53" t="str">
        <f>IF(ISERROR(HLOOKUP($A68,'Enter data here!'!$C$206:$CN$210,4,FALSE)),"",IF('Enter data here!'!$CP$207=0,"",IF(HLOOKUP($A68,'Enter data here!'!$C$206:$CN$210,4,FALSE)=0,"",(HLOOKUP($A68,'Enter data here!'!$C$206:$CN$210,2,FALSE)))))</f>
        <v/>
      </c>
      <c r="DK68" s="53" t="str">
        <f>IF(ISERROR(HLOOKUP($A68,'Enter data here!'!$C$206:$CN$210,4,FALSE)),"",IF('Enter data here!'!$CP$207=0,"",IF(HLOOKUP($A68,'Enter data here!'!$C$206:$CN$210,4,FALSE)=0,"",(HLOOKUP($A68,'Enter data here!'!$C$206:$CN$210,4,FALSE)))))</f>
        <v/>
      </c>
      <c r="DL68" s="53" t="str">
        <f>IF(ISERROR(HLOOKUP($A68,'Enter data here!'!$C$211:$CN$215,4,FALSE)),"",IF('Enter data here!'!$CP$212=0,"",IF(HLOOKUP($A68,'Enter data here!'!$C$211:$CN$215,4,FALSE)=0,"",(HLOOKUP($A68,'Enter data here!'!$C$211:$CN$215,5,FALSE)))))</f>
        <v/>
      </c>
      <c r="DM68" s="53" t="str">
        <f>IF(ISERROR(HLOOKUP($A68,'Enter data here!'!$C$211:$CN$215,4,FALSE)),"",IF('Enter data here!'!$CP$212=0,"",IF(HLOOKUP($A68,'Enter data here!'!$C$211:$CN$215,4,FALSE)=0,"",(HLOOKUP($A68,'Enter data here!'!$C$211:$CN$215,2,FALSE)))))</f>
        <v/>
      </c>
      <c r="DN68" s="53" t="str">
        <f>IF(ISERROR(HLOOKUP($A68,'Enter data here!'!$C$211:$CN$215,4,FALSE)),"",IF('Enter data here!'!$CP$212=0,"",IF(HLOOKUP($A68,'Enter data here!'!$C$211:$CN$215,4,FALSE)=0,"",(HLOOKUP($A68,'Enter data here!'!$C$211:$CN$215,4,FALSE)))))</f>
        <v/>
      </c>
      <c r="DO68" s="53" t="str">
        <f>IF(ISERROR(HLOOKUP($A68,'Enter data here!'!$C$216:$CN$220,4,FALSE)),"",IF('Enter data here!'!$CP$217=0,"",IF(HLOOKUP($A68,'Enter data here!'!$C$216:$CN$220,4,FALSE)=0,"",(HLOOKUP($A68,'Enter data here!'!$C$216:$CN$220,5,FALSE)))))</f>
        <v/>
      </c>
      <c r="DP68" s="53" t="str">
        <f>IF(ISERROR(HLOOKUP($A68,'Enter data here!'!$C$216:$CN$220,4,FALSE)),"",IF('Enter data here!'!$CP$217=0,"",IF(HLOOKUP($A68,'Enter data here!'!$C$216:$CN$220,4,FALSE)=0,"",(HLOOKUP($A68,'Enter data here!'!$C$216:$CN$220,2,FALSE)))))</f>
        <v/>
      </c>
      <c r="DQ68" s="53" t="str">
        <f>IF(ISERROR(HLOOKUP($A68,'Enter data here!'!$C$216:$CN$220,4,FALSE)),"",IF('Enter data here!'!$CP$217=0,"",IF(HLOOKUP($A68,'Enter data here!'!$C$216:$CN$220,4,FALSE)=0,"",(HLOOKUP($A68,'Enter data here!'!$C$216:$CN$220,4,FALSE)))))</f>
        <v/>
      </c>
      <c r="DR68" s="53" t="str">
        <f>IF(ISERROR(HLOOKUP($A68,'Enter data here!'!$C$221:$CN$225,4,FALSE)),"",IF('Enter data here!'!$CP$222=0,"",IF(HLOOKUP($A68,'Enter data here!'!$C$221:$CN$225,4,FALSE)=0,"",(HLOOKUP($A68,'Enter data here!'!$C$221:$CN$225,5,FALSE)))))</f>
        <v/>
      </c>
      <c r="DS68" s="53" t="str">
        <f>IF(ISERROR(HLOOKUP($A68,'Enter data here!'!$C$221:$CN$225,4,FALSE)),"",IF('Enter data here!'!$CP$222=0,"",IF(HLOOKUP($A68,'Enter data here!'!$C$221:$CN$225,4,FALSE)=0,"",(HLOOKUP($A68,'Enter data here!'!$C$221:$CN$225,2,FALSE)))))</f>
        <v/>
      </c>
      <c r="DT68" s="53" t="str">
        <f>IF(ISERROR(HLOOKUP($A68,'Enter data here!'!$C$221:$CN$225,4,FALSE)),"",IF('Enter data here!'!$CP$222=0,"",IF(HLOOKUP($A68,'Enter data here!'!$C$221:$CN$225,4,FALSE)=0,"",(HLOOKUP($A68,'Enter data here!'!$C$221:$CN$225,4,FALSE)))))</f>
        <v/>
      </c>
    </row>
    <row r="69" spans="1:124">
      <c r="A69" s="13">
        <v>60</v>
      </c>
      <c r="B69" s="43" t="str">
        <f>IF(ISERROR(HLOOKUP($A69,'Enter data here!'!$C$21:$CN$25,4,FALSE)),"",IF('Enter data here!'!$CP$22=0,"",IF(HLOOKUP($A69,'Enter data here!'!$C$21:$CN$25,4,FALSE)=0,"",(HLOOKUP($A69,'Enter data here!'!$C$21:$CN$25,5,FALSE)))))</f>
        <v/>
      </c>
      <c r="C69" s="43" t="str">
        <f>IF(ISERROR(HLOOKUP($A69,'Enter data here!'!$C$21:$CN$25,4,FALSE)),"",IF('Enter data here!'!$CP$22=0,"",IF(HLOOKUP($A69,'Enter data here!'!$C$21:$CN$25,4,FALSE)=0,"",(HLOOKUP($A69,'Enter data here!'!$C$21:$CN$25,2,FALSE)))))</f>
        <v/>
      </c>
      <c r="D69" s="43" t="str">
        <f>IF(ISERROR(HLOOKUP($A69,'Enter data here!'!$C$21:$CN$25,4,FALSE)),"",IF('Enter data here!'!$CP$22=0,"",IF(HLOOKUP($A69,'Enter data here!'!$C$21:$CN$25,4,FALSE)=0,"",(HLOOKUP($A69,'Enter data here!'!$C$21:$CN$25,4,FALSE)))))</f>
        <v/>
      </c>
      <c r="E69" s="43" t="str">
        <f ca="1">IF(ISERROR(HLOOKUP($A69,'Enter data here!'!$C$26:$CN$30,4,FALSE)),"",IF('Enter data here!'!$CP$27=0,"",IF(HLOOKUP($A69,'Enter data here!'!$C$26:$CN$30,4,FALSE)=0,"",(HLOOKUP($A69,'Enter data here!'!$C$26:$CN$30,5,FALSE)))))</f>
        <v/>
      </c>
      <c r="F69" s="43" t="str">
        <f ca="1">IF(ISERROR(HLOOKUP($A69,'Enter data here!'!$C$26:$CN$30,4,FALSE)),"",IF('Enter data here!'!$CP$27=0,"",IF(HLOOKUP($A69,'Enter data here!'!$C$26:$CN$30,4,FALSE)=0,"",(HLOOKUP($A69,'Enter data here!'!$C$26:$CN$30,2,FALSE)))))</f>
        <v/>
      </c>
      <c r="G69" s="43" t="str">
        <f ca="1">IF(ISERROR(HLOOKUP($A69,'Enter data here!'!$C$26:$CN$30,4,FALSE)),"",IF('Enter data here!'!$CP$27=0,"",IF(HLOOKUP($A69,'Enter data here!'!$C$26:$CN$30,4,FALSE)=0,"",(HLOOKUP($A69,'Enter data here!'!$C$26:$CN$30,4,FALSE)))))</f>
        <v/>
      </c>
      <c r="H69" s="43" t="str">
        <f ca="1">IF(ISERROR(HLOOKUP($A69,'Enter data here!'!$C$31:$CN$35,4,FALSE)),"",IF('Enter data here!'!$CP$32=0,"",IF(HLOOKUP($A69,'Enter data here!'!$C$31:$CN$35,4,FALSE)=0,"",(HLOOKUP($A69,'Enter data here!'!$C$31:$CN$35,5,FALSE)))))</f>
        <v/>
      </c>
      <c r="I69" s="43" t="str">
        <f ca="1">IF(ISERROR(HLOOKUP($A69,'Enter data here!'!$C$31:$CN$35,4,FALSE)),"",IF('Enter data here!'!$CP$32=0,"",IF(HLOOKUP($A69,'Enter data here!'!$C$31:$CN$35,4,FALSE)=0,"",(HLOOKUP($A69,'Enter data here!'!$C$31:$CN$35,2,FALSE)))))</f>
        <v/>
      </c>
      <c r="J69" s="43" t="str">
        <f ca="1">IF(ISERROR(HLOOKUP($A69,'Enter data here!'!$C$31:$CN$35,4,FALSE)),"",IF('Enter data here!'!$CP$32=0,"",IF(HLOOKUP($A69,'Enter data here!'!$C$31:$CN$35,4,FALSE)=0,"",(HLOOKUP($A69,'Enter data here!'!$C$31:$CN$35,4,FALSE)))))</f>
        <v/>
      </c>
      <c r="K69" s="43" t="str">
        <f ca="1">IF(ISERROR(HLOOKUP($A69,'Enter data here!'!$C$36:$CN$40,4,FALSE)),"",IF('Enter data here!'!$CP$37=0,"",IF(HLOOKUP($A69,'Enter data here!'!$C$36:$CN$40,4,FALSE)=0,"",(HLOOKUP($A69,'Enter data here!'!$C$36:$CN$40,5,FALSE)))))</f>
        <v/>
      </c>
      <c r="L69" s="43" t="str">
        <f ca="1">IF(ISERROR(HLOOKUP($A69,'Enter data here!'!$C$36:$CN$40,4,FALSE)),"",IF('Enter data here!'!$CP$37=0,"",IF(HLOOKUP($A69,'Enter data here!'!$C$36:$CN$40,4,FALSE)=0,"",(HLOOKUP($A69,'Enter data here!'!$C$36:$CN$40,2,FALSE)))))</f>
        <v/>
      </c>
      <c r="M69" s="43" t="str">
        <f ca="1">IF(ISERROR(HLOOKUP($A69,'Enter data here!'!$C$36:$CN$40,4,FALSE)),"",IF('Enter data here!'!$CP$37=0,"",IF(HLOOKUP($A69,'Enter data here!'!$C$36:$CN$40,4,FALSE)=0,"",(HLOOKUP($A69,'Enter data here!'!$C$36:$CN$40,4,FALSE)))))</f>
        <v/>
      </c>
      <c r="N69" s="43" t="str">
        <f ca="1">IF(ISERROR(HLOOKUP($A69,'Enter data here!'!$C$41:$CN$45,4,FALSE)),"",IF('Enter data here!'!$CP$42=0,"",IF(HLOOKUP($A69,'Enter data here!'!$C$41:$CN$45,4,FALSE)=0,"",(HLOOKUP($A69,'Enter data here!'!$C$41:$CN$45,5,FALSE)))))</f>
        <v/>
      </c>
      <c r="O69" s="43" t="str">
        <f ca="1">IF(ISERROR(HLOOKUP($A69,'Enter data here!'!$C$41:$CN$45,4,FALSE)),"",IF('Enter data here!'!$CP$42=0,"",IF(HLOOKUP($A69,'Enter data here!'!$C$41:$CN$45,4,FALSE)=0,"",(HLOOKUP($A69,'Enter data here!'!$C$41:$CN$45,2,FALSE)))))</f>
        <v/>
      </c>
      <c r="P69" s="43" t="str">
        <f ca="1">IF(ISERROR(HLOOKUP($A69,'Enter data here!'!$C$41:$CN$45,4,FALSE)),"",IF('Enter data here!'!$CP$42=0,"",IF(HLOOKUP($A69,'Enter data here!'!$C$41:$CN$45,4,FALSE)=0,"",(HLOOKUP($A69,'Enter data here!'!$C$41:$CN$45,4,FALSE)))))</f>
        <v/>
      </c>
      <c r="Q69" s="43" t="str">
        <f ca="1">IF(ISERROR(HLOOKUP($A69,'Enter data here!'!$C$46:$CN$50,4,FALSE)),"",IF('Enter data here!'!$CP$47=0,"",IF(HLOOKUP($A69,'Enter data here!'!$C$46:$CN$50,4,FALSE)=0,"",(HLOOKUP($A69,'Enter data here!'!$C$46:$CN$50,5,FALSE)))))</f>
        <v/>
      </c>
      <c r="R69" s="43" t="str">
        <f ca="1">IF(ISERROR(HLOOKUP($A69,'Enter data here!'!$C$46:$CN$50,4,FALSE)),"",IF('Enter data here!'!$CP$47=0,"",IF(HLOOKUP($A69,'Enter data here!'!$C$46:$CN$50,4,FALSE)=0,"",(HLOOKUP($A69,'Enter data here!'!$C$46:$CN$50,2,FALSE)))))</f>
        <v/>
      </c>
      <c r="S69" s="43" t="str">
        <f ca="1">IF(ISERROR(HLOOKUP($A69,'Enter data here!'!$C$46:$CN$50,4,FALSE)),"",IF('Enter data here!'!$CP$47=0,"",IF(HLOOKUP($A69,'Enter data here!'!$C$46:$CN$50,4,FALSE)=0,"",(HLOOKUP($A69,'Enter data here!'!$C$46:$CN$50,4,FALSE)))))</f>
        <v/>
      </c>
      <c r="T69" s="43" t="str">
        <f ca="1">IF(ISERROR(HLOOKUP($A69,'Enter data here!'!$C$51:$CN$55,4,FALSE)),"",IF('Enter data here!'!$CP$52=0,"",IF(HLOOKUP($A69,'Enter data here!'!$C$51:$CN$55,4,FALSE)=0,"",(HLOOKUP($A69,'Enter data here!'!$C$51:$CN$55,5,FALSE)))))</f>
        <v/>
      </c>
      <c r="U69" s="43" t="str">
        <f ca="1">IF(ISERROR(HLOOKUP($A69,'Enter data here!'!$C$51:$CN$55,4,FALSE)),"",IF('Enter data here!'!$CP$52=0,"",IF(HLOOKUP($A69,'Enter data here!'!$C$51:$CN$55,4,FALSE)=0,"",(HLOOKUP($A69,'Enter data here!'!$C$51:$CN$55,2,FALSE)))))</f>
        <v/>
      </c>
      <c r="V69" s="43" t="str">
        <f ca="1">IF(ISERROR(HLOOKUP($A69,'Enter data here!'!$C$51:$CN$55,4,FALSE)),"",IF('Enter data here!'!$CP$52=0,"",IF(HLOOKUP($A69,'Enter data here!'!$C$51:$CN$55,4,FALSE)=0,"",(HLOOKUP($A69,'Enter data here!'!$C$51:$CN$55,4,FALSE)))))</f>
        <v/>
      </c>
      <c r="W69" s="43" t="str">
        <f ca="1">IF(ISERROR(HLOOKUP($A69,'Enter data here!'!$C$56:$CN$60,4,FALSE)),"",IF('Enter data here!'!$CP$57=0,"",IF(HLOOKUP($A69,'Enter data here!'!$C$56:$CN$60,4,FALSE)=0,"",(HLOOKUP($A69,'Enter data here!'!$C$56:$CN$60,5,FALSE)))))</f>
        <v/>
      </c>
      <c r="X69" s="43" t="str">
        <f ca="1">IF(ISERROR(HLOOKUP($A69,'Enter data here!'!$C$56:$CN$60,4,FALSE)),"",IF('Enter data here!'!$CP$57=0,"",IF(HLOOKUP($A69,'Enter data here!'!$C$56:$CN$60,4,FALSE)=0,"",(HLOOKUP($A69,'Enter data here!'!$C$56:$CN$60,2,FALSE)))))</f>
        <v/>
      </c>
      <c r="Y69" s="43" t="str">
        <f ca="1">IF(ISERROR(HLOOKUP($A69,'Enter data here!'!$C$56:$CN$60,4,FALSE)),"",IF('Enter data here!'!$CP$57=0,"",IF(HLOOKUP($A69,'Enter data here!'!$C$56:$CN$60,4,FALSE)=0,"",(HLOOKUP($A69,'Enter data here!'!$C$56:$CN$60,4,FALSE)))))</f>
        <v/>
      </c>
      <c r="Z69" s="43" t="str">
        <f>IF(ISERROR(HLOOKUP($A69,'Enter data here!'!$C$61:$CN$65,4,FALSE)),"",IF('Enter data here!'!$CP$62=0,"",IF(HLOOKUP($A69,'Enter data here!'!$C$61:$CN$65,4,FALSE)=0,"",(HLOOKUP($A69,'Enter data here!'!$C$61:$CN$65,5,FALSE)))))</f>
        <v/>
      </c>
      <c r="AA69" s="43" t="str">
        <f>IF(ISERROR(HLOOKUP($A69,'Enter data here!'!$C$61:$CN$65,4,FALSE)),"",IF('Enter data here!'!$CP$62=0,"",IF(HLOOKUP($A69,'Enter data here!'!$C$61:$CN$65,4,FALSE)=0,"",(HLOOKUP($A69,'Enter data here!'!$C$61:$CN$65,2,FALSE)))))</f>
        <v/>
      </c>
      <c r="AB69" s="43" t="str">
        <f>IF(ISERROR(HLOOKUP($A69,'Enter data here!'!$C$61:$CN$65,4,FALSE)),"",IF('Enter data here!'!$CP$62=0,"",IF(HLOOKUP($A69,'Enter data here!'!$C$61:$CN$65,4,FALSE)=0,"",(HLOOKUP($A69,'Enter data here!'!$C$61:$CN$65,4,FALSE)))))</f>
        <v/>
      </c>
      <c r="AC69" s="43" t="str">
        <f>IF(ISERROR(HLOOKUP($A69,'Enter data here!'!$C$66:$CN$70,4,FALSE)),"",IF('Enter data here!'!$CP$67=0,"",IF(HLOOKUP($A69,'Enter data here!'!$C$66:$CN$70,4,FALSE)=0,"",(HLOOKUP($A69,'Enter data here!'!$C$66:$CN$70,5,FALSE)))))</f>
        <v/>
      </c>
      <c r="AD69" s="43" t="str">
        <f>IF(ISERROR(HLOOKUP($A69,'Enter data here!'!$C$66:$CN$70,4,FALSE)),"",IF('Enter data here!'!$CP$67=0,"",IF(HLOOKUP($A69,'Enter data here!'!$C$66:$CN$70,4,FALSE)=0,"",(HLOOKUP($A69,'Enter data here!'!$C$66:$CN$70,2,FALSE)))))</f>
        <v/>
      </c>
      <c r="AE69" s="43" t="str">
        <f>IF(ISERROR(HLOOKUP($A69,'Enter data here!'!$C$66:$CN$70,4,FALSE)),"",IF('Enter data here!'!$CP$67=0,"",IF(HLOOKUP($A69,'Enter data here!'!$C$66:$CN$70,4,FALSE)=0,"",(HLOOKUP($A69,'Enter data here!'!$C$66:$CN$70,4,FALSE)))))</f>
        <v/>
      </c>
      <c r="AF69" s="43" t="str">
        <f>IF(ISERROR(HLOOKUP($A69,'Enter data here!'!$C$71:$CN$75,4,FALSE)),"",IF('Enter data here!'!$CP$72=0,"",IF(HLOOKUP($A69,'Enter data here!'!$C$71:$CN$75,4,FALSE)=0,"",(HLOOKUP($A69,'Enter data here!'!$C$71:$CN$75,5,FALSE)))))</f>
        <v/>
      </c>
      <c r="AG69" s="43" t="str">
        <f>IF(ISERROR(HLOOKUP($A69,'Enter data here!'!$C$71:$CN$75,4,FALSE)),"",IF('Enter data here!'!$CP$72=0,"",IF(HLOOKUP($A69,'Enter data here!'!$C$71:$CN$75,4,FALSE)=0,"",(HLOOKUP($A69,'Enter data here!'!$C$71:$CN$75,2,FALSE)))))</f>
        <v/>
      </c>
      <c r="AH69" s="43" t="str">
        <f>IF(ISERROR(HLOOKUP($A69,'Enter data here!'!$C$71:$CN$75,4,FALSE)),"",IF('Enter data here!'!$CP$72=0,"",IF(HLOOKUP($A69,'Enter data here!'!$C$71:$CN$75,4,FALSE)=0,"",(HLOOKUP($A69,'Enter data here!'!$C$71:$CN$75,4,FALSE)))))</f>
        <v/>
      </c>
      <c r="AI69" s="43" t="str">
        <f>IF(ISERROR(HLOOKUP($A69,'Enter data here!'!$C$76:$CN$80,4,FALSE)),"",IF('Enter data here!'!$CP$77=0,"",IF(HLOOKUP($A69,'Enter data here!'!$C$76:$CN$80,4,FALSE)=0,"",(HLOOKUP($A69,'Enter data here!'!$C$76:$CN$80,5,FALSE)))))</f>
        <v/>
      </c>
      <c r="AJ69" s="43" t="str">
        <f>IF(ISERROR(HLOOKUP($A69,'Enter data here!'!$C$76:$CN$80,4,FALSE)),"",IF('Enter data here!'!$CP$77=0,"",IF(HLOOKUP($A69,'Enter data here!'!$C$76:$CN$80,4,FALSE)=0,"",(HLOOKUP($A69,'Enter data here!'!$C$76:$CN$80,2,FALSE)))))</f>
        <v/>
      </c>
      <c r="AK69" s="43" t="str">
        <f>IF(ISERROR(HLOOKUP($A69,'Enter data here!'!$C$76:$CN$80,4,FALSE)),"",IF('Enter data here!'!$CP$77=0,"",IF(HLOOKUP($A69,'Enter data here!'!$C$76:$CN$80,4,FALSE)=0,"",(HLOOKUP($A69,'Enter data here!'!$C$76:$CN$80,4,FALSE)))))</f>
        <v/>
      </c>
      <c r="AL69" s="43" t="str">
        <f>IF(ISERROR(HLOOKUP($A69,'Enter data here!'!$C$81:$CN$85,4,FALSE)),"",IF('Enter data here!'!$CP$82=0,"",IF(HLOOKUP($A69,'Enter data here!'!$C$81:$CN$85,4,FALSE)=0,"",(HLOOKUP($A69,'Enter data here!'!$C$81:$CN$85,5,FALSE)))))</f>
        <v/>
      </c>
      <c r="AM69" s="43" t="str">
        <f>IF(ISERROR(HLOOKUP($A69,'Enter data here!'!$C$81:$CN$85,4,FALSE)),"",IF('Enter data here!'!$CP$82=0,"",IF(HLOOKUP($A69,'Enter data here!'!$C$81:$CN$85,4,FALSE)=0,"",(HLOOKUP($A69,'Enter data here!'!$C$81:$CN$85,2,FALSE)))))</f>
        <v/>
      </c>
      <c r="AN69" s="43" t="str">
        <f>IF(ISERROR(HLOOKUP($A69,'Enter data here!'!$C$81:$CN$85,4,FALSE)),"",IF('Enter data here!'!$CP$82=0,"",IF(HLOOKUP($A69,'Enter data here!'!$C$81:$CN$85,4,FALSE)=0,"",(HLOOKUP($A69,'Enter data here!'!$C$81:$CN$85,4,FALSE)))))</f>
        <v/>
      </c>
      <c r="AO69" s="43" t="str">
        <f>IF(ISERROR(HLOOKUP($A69,'Enter data here!'!$C$86:$CN$90,4,FALSE)),"",IF('Enter data here!'!$CP$87=0,"",IF(HLOOKUP($A69,'Enter data here!'!$C$86:$CN$90,4,FALSE)=0,"",(HLOOKUP($A69,'Enter data here!'!$C$86:$CN$90,5,FALSE)))))</f>
        <v/>
      </c>
      <c r="AP69" s="43" t="str">
        <f>IF(ISERROR(HLOOKUP($A69,'Enter data here!'!$C$86:$CN$90,4,FALSE)),"",IF('Enter data here!'!$CP$87=0,"",IF(HLOOKUP($A69,'Enter data here!'!$C$86:$CN$90,4,FALSE)=0,"",(HLOOKUP($A69,'Enter data here!'!$C$86:$CN$90,2,FALSE)))))</f>
        <v/>
      </c>
      <c r="AQ69" s="43" t="str">
        <f>IF(ISERROR(HLOOKUP($A69,'Enter data here!'!$C$86:$CN$90,4,FALSE)),"",IF('Enter data here!'!$CP$87=0,"",IF(HLOOKUP($A69,'Enter data here!'!$C$86:$CN$90,4,FALSE)=0,"",(HLOOKUP($A69,'Enter data here!'!$C$86:$CN$90,4,FALSE)))))</f>
        <v/>
      </c>
      <c r="AR69" s="43" t="str">
        <f>IF(ISERROR(HLOOKUP($A69,'Enter data here!'!$C$91:$CN$95,4,FALSE)),"",IF('Enter data here!'!$CP$92=0,"",IF(HLOOKUP($A69,'Enter data here!'!$C$91:$CN$95,4,FALSE)=0,"",(HLOOKUP($A69,'Enter data here!'!$C$91:$CN$95,5,FALSE)))))</f>
        <v/>
      </c>
      <c r="AS69" s="43" t="str">
        <f>IF(ISERROR(HLOOKUP($A69,'Enter data here!'!$C$91:$CN$95,4,FALSE)),"",IF('Enter data here!'!$CP$92=0,"",IF(HLOOKUP($A69,'Enter data here!'!$C$91:$CN$95,4,FALSE)=0,"",(HLOOKUP($A69,'Enter data here!'!$C$91:$CN$95,2,FALSE)))))</f>
        <v/>
      </c>
      <c r="AT69" s="43" t="str">
        <f>IF(ISERROR(HLOOKUP($A69,'Enter data here!'!$C$91:$CN$95,4,FALSE)),"",IF('Enter data here!'!$CP$92=0,"",IF(HLOOKUP($A69,'Enter data here!'!$C$91:$CN$95,4,FALSE)=0,"",(HLOOKUP($A69,'Enter data here!'!$C$91:$CN$95,4,FALSE)))))</f>
        <v/>
      </c>
      <c r="AU69" s="43" t="str">
        <f>IF(ISERROR(HLOOKUP($A69,'Enter data here!'!$C$96:$CN$100,4,FALSE)),"",IF('Enter data here!'!$CP$97=0,"",IF(HLOOKUP($A69,'Enter data here!'!$C$96:$CN$100,4,FALSE)=0,"",(HLOOKUP($A69,'Enter data here!'!$C$96:$CN$100,5,FALSE)))))</f>
        <v/>
      </c>
      <c r="AV69" s="43" t="str">
        <f>IF(ISERROR(HLOOKUP($A69,'Enter data here!'!$C$96:$CN$100,4,FALSE)),"",IF('Enter data here!'!$CP$97=0,"",IF(HLOOKUP($A69,'Enter data here!'!$C$96:$CN$100,4,FALSE)=0,"",(HLOOKUP($A69,'Enter data here!'!$C$96:$CN$100,2,FALSE)))))</f>
        <v/>
      </c>
      <c r="AW69" s="43" t="str">
        <f>IF(ISERROR(HLOOKUP($A69,'Enter data here!'!$C$96:$CN$100,4,FALSE)),"",IF('Enter data here!'!$CP$97=0,"",IF(HLOOKUP($A69,'Enter data here!'!$C$96:$CN$100,4,FALSE)=0,"",(HLOOKUP($A69,'Enter data here!'!$C$96:$CN$100,4,FALSE)))))</f>
        <v/>
      </c>
      <c r="AX69" s="43" t="str">
        <f>IF(ISERROR(HLOOKUP($A69,'Enter data here!'!$C$101:$CN$105,4,FALSE)),"",IF('Enter data here!'!$CP$102=0,"",IF(HLOOKUP($A69,'Enter data here!'!$C$101:$CN$105,4,FALSE)=0,"",(HLOOKUP($A69,'Enter data here!'!$C$101:$CN$105,5,FALSE)))))</f>
        <v/>
      </c>
      <c r="AY69" s="43" t="str">
        <f>IF(ISERROR(HLOOKUP($A69,'Enter data here!'!$C$101:$CN$105,4,FALSE)),"",IF('Enter data here!'!$CP$102=0,"",IF(HLOOKUP($A69,'Enter data here!'!$C$101:$CN$105,4,FALSE)=0,"",(HLOOKUP($A69,'Enter data here!'!$C$101:$CN$105,2,FALSE)))))</f>
        <v/>
      </c>
      <c r="AZ69" s="43" t="str">
        <f>IF(ISERROR(HLOOKUP($A69,'Enter data here!'!$C$101:$CN$105,4,FALSE)),"",IF('Enter data here!'!$CP$102=0,"",IF(HLOOKUP($A69,'Enter data here!'!$C$101:$CN$105,4,FALSE)=0,"",(HLOOKUP($A69,'Enter data here!'!$C$101:$CN$105,4,FALSE)))))</f>
        <v/>
      </c>
      <c r="BA69" s="43" t="str">
        <f>IF(ISERROR(HLOOKUP($A69,'Enter data here!'!$C$106:$CN$110,4,FALSE)),"",IF('Enter data here!'!$CP$107=0,"",IF(HLOOKUP($A69,'Enter data here!'!$C$106:$CN$110,4,FALSE)=0,"",(HLOOKUP($A69,'Enter data here!'!$C$106:$CN$110,5,FALSE)))))</f>
        <v/>
      </c>
      <c r="BB69" s="43" t="str">
        <f>IF(ISERROR(HLOOKUP($A69,'Enter data here!'!$C$106:$CN$110,4,FALSE)),"",IF('Enter data here!'!$CP$107=0,"",IF(HLOOKUP($A69,'Enter data here!'!$C$106:$CN$110,4,FALSE)=0,"",(HLOOKUP($A69,'Enter data here!'!$C$106:$CN$110,2,FALSE)))))</f>
        <v/>
      </c>
      <c r="BC69" s="43" t="str">
        <f>IF(ISERROR(HLOOKUP($A69,'Enter data here!'!$C$106:$CN$110,4,FALSE)),"",IF('Enter data here!'!$CP$107=0,"",IF(HLOOKUP($A69,'Enter data here!'!$C$106:$CN$110,4,FALSE)=0,"",(HLOOKUP($A69,'Enter data here!'!$C$106:$CN$110,4,FALSE)))))</f>
        <v/>
      </c>
      <c r="BD69" s="43" t="str">
        <f>IF(ISERROR(HLOOKUP($A69,'Enter data here!'!$C$111:$CN$115,4,FALSE)),"",IF('Enter data here!'!$CP$112=0,"",IF(HLOOKUP($A69,'Enter data here!'!$C$111:$CN$115,4,FALSE)=0,"",(HLOOKUP($A69,'Enter data here!'!$C$111:$CN$115,5,FALSE)))))</f>
        <v/>
      </c>
      <c r="BE69" s="43" t="str">
        <f>IF(ISERROR(HLOOKUP($A69,'Enter data here!'!$C$111:$CN$115,4,FALSE)),"",IF('Enter data here!'!$CP$112=0,"",IF(HLOOKUP($A69,'Enter data here!'!$C$111:$CN$115,4,FALSE)=0,"",(HLOOKUP($A69,'Enter data here!'!$C$111:$CN$115,2,FALSE)))))</f>
        <v/>
      </c>
      <c r="BF69" s="43" t="str">
        <f>IF(ISERROR(HLOOKUP($A69,'Enter data here!'!$C$111:$CN$115,4,FALSE)),"",IF('Enter data here!'!$CP$112=0,"",IF(HLOOKUP($A69,'Enter data here!'!$C$111:$CN$115,4,FALSE)=0,"",(HLOOKUP($A69,'Enter data here!'!$C$111:$CN$115,4,FALSE)))))</f>
        <v/>
      </c>
      <c r="BG69" s="43" t="str">
        <f>IF(ISERROR(HLOOKUP($A69,'Enter data here!'!$C$116:$CN$120,4,FALSE)),"",IF('Enter data here!'!$CP$117=0,"",IF(HLOOKUP($A69,'Enter data here!'!$C$116:$CN$120,4,FALSE)=0,"",(HLOOKUP($A69,'Enter data here!'!$C$116:$CN$120,5,FALSE)))))</f>
        <v/>
      </c>
      <c r="BH69" s="53" t="str">
        <f>IF(ISERROR(HLOOKUP($A69,'Enter data here!'!$C$116:$CN$120,4,FALSE)),"",IF('Enter data here!'!$CP$117=0,"",IF(HLOOKUP($A69,'Enter data here!'!$C$116:$CN$120,4,FALSE)=0,"",(HLOOKUP($A69,'Enter data here!'!$C$116:$CN$120,2,FALSE)))))</f>
        <v/>
      </c>
      <c r="BI69" s="53" t="str">
        <f>IF(ISERROR(HLOOKUP($A69,'Enter data here!'!$C$116:$CN$120,4,FALSE)),"",IF('Enter data here!'!$CP$117=0,"",IF(HLOOKUP($A69,'Enter data here!'!$C$116:$CN$120,4,FALSE)=0,"",(HLOOKUP($A69,'Enter data here!'!$C$116:$CN$120,4,FALSE)))))</f>
        <v/>
      </c>
      <c r="BJ69" s="53" t="str">
        <f>IF(ISERROR(HLOOKUP($A69,'Enter data here!'!$C$121:$CN$125,4,FALSE)),"",IF('Enter data here!'!$CP$122=0,"",IF(HLOOKUP($A69,'Enter data here!'!$C$121:$CN$125,4,FALSE)=0,"",(HLOOKUP($A69,'Enter data here!'!$C$121:$CN$125,5,FALSE)))))</f>
        <v/>
      </c>
      <c r="BK69" s="53" t="str">
        <f>IF(ISERROR(HLOOKUP($A69,'Enter data here!'!$C$121:$CN$125,4,FALSE)),"",IF('Enter data here!'!$CP$122=0,"",IF(HLOOKUP($A69,'Enter data here!'!$C$121:$CN$125,4,FALSE)=0,"",(HLOOKUP($A69,'Enter data here!'!$C$121:$CN$125,2,FALSE)))))</f>
        <v/>
      </c>
      <c r="BL69" s="53" t="str">
        <f>IF(ISERROR(HLOOKUP($A69,'Enter data here!'!$C$121:$CN$125,4,FALSE)),"",IF('Enter data here!'!$CP$122=0,"",IF(HLOOKUP($A69,'Enter data here!'!$C$121:$CN$125,4,FALSE)=0,"",(HLOOKUP($A69,'Enter data here!'!$C$121:$CN$125,4,FALSE)))))</f>
        <v/>
      </c>
      <c r="BM69" s="53" t="str">
        <f>IF(ISERROR(HLOOKUP($A69,'Enter data here!'!$C$126:$CN$130,4,FALSE)),"",IF('Enter data here!'!$CP$127=0,"",IF(HLOOKUP($A69,'Enter data here!'!$C$126:$CN$130,4,FALSE)=0,"",(HLOOKUP($A69,'Enter data here!'!$C$126:$CN$130,5,FALSE)))))</f>
        <v/>
      </c>
      <c r="BN69" s="53" t="str">
        <f>IF(ISERROR(HLOOKUP($A69,'Enter data here!'!$C$126:$CN$130,4,FALSE)),"",IF('Enter data here!'!$CP$127=0,"",IF(HLOOKUP($A69,'Enter data here!'!$C$126:$CN$130,4,FALSE)=0,"",(HLOOKUP($A69,'Enter data here!'!$C$126:$CN$130,2,FALSE)))))</f>
        <v/>
      </c>
      <c r="BO69" s="53" t="str">
        <f>IF(ISERROR(HLOOKUP($A69,'Enter data here!'!$C$126:$CN$130,4,FALSE)),"",IF('Enter data here!'!$CP$127=0,"",IF(HLOOKUP($A69,'Enter data here!'!$C$126:$CN$130,4,FALSE)=0,"",(HLOOKUP($A69,'Enter data here!'!$C$126:$CN$130,4,FALSE)))))</f>
        <v/>
      </c>
      <c r="BP69" s="53" t="str">
        <f>IF(ISERROR(HLOOKUP($A69,'Enter data here!'!$C$131:$CN$135,4,FALSE)),"",IF('Enter data here!'!$CP$132=0,"",IF(HLOOKUP($A69,'Enter data here!'!$C$131:$CN$135,4,FALSE)=0,"",(HLOOKUP($A69,'Enter data here!'!$C$131:$CN$135,5,FALSE)))))</f>
        <v/>
      </c>
      <c r="BQ69" s="53" t="str">
        <f>IF(ISERROR(HLOOKUP($A69,'Enter data here!'!$C$131:$CN$135,4,FALSE)),"",IF('Enter data here!'!$CP$132=0,"",IF(HLOOKUP($A69,'Enter data here!'!$C$131:$CN$135,4,FALSE)=0,"",(HLOOKUP($A69,'Enter data here!'!$C$131:$CN$135,2,FALSE)))))</f>
        <v/>
      </c>
      <c r="BR69" s="53" t="str">
        <f>IF(ISERROR(HLOOKUP($A69,'Enter data here!'!$C$131:$CN$135,4,FALSE)),"",IF('Enter data here!'!$CP$132=0,"",IF(HLOOKUP($A69,'Enter data here!'!$C$131:$CN$135,4,FALSE)=0,"",(HLOOKUP($A69,'Enter data here!'!$C$131:$CN$135,4,FALSE)))))</f>
        <v/>
      </c>
      <c r="BS69" s="53" t="str">
        <f>IF(ISERROR(HLOOKUP($A69,'Enter data here!'!$C$136:$CN$140,4,FALSE)),"",IF('Enter data here!'!$CP$137=0,"",IF(HLOOKUP($A69,'Enter data here!'!$C$136:$CN$140,4,FALSE)=0,"",(HLOOKUP($A69,'Enter data here!'!$C$136:$CN$140,5,FALSE)))))</f>
        <v/>
      </c>
      <c r="BT69" s="53" t="str">
        <f>IF(ISERROR(HLOOKUP($A69,'Enter data here!'!$C$136:$CN$140,4,FALSE)),"",IF('Enter data here!'!$CP$137=0,"",IF(HLOOKUP($A69,'Enter data here!'!$C$136:$CN$140,4,FALSE)=0,"",(HLOOKUP($A69,'Enter data here!'!$C$136:$CN$140,2,FALSE)))))</f>
        <v/>
      </c>
      <c r="BU69" s="53" t="str">
        <f>IF(ISERROR(HLOOKUP($A69,'Enter data here!'!$C$136:$CN$140,4,FALSE)),"",IF('Enter data here!'!$CP$137=0,"",IF(HLOOKUP($A69,'Enter data here!'!$C$136:$CN$140,4,FALSE)=0,"",(HLOOKUP($A69,'Enter data here!'!$C$136:$CN$140,4,FALSE)))))</f>
        <v/>
      </c>
      <c r="BV69" s="53" t="str">
        <f>IF(ISERROR(HLOOKUP($A69,'Enter data here!'!$C$141:$CN$145,4,FALSE)),"",IF('Enter data here!'!$CP$142=0,"",IF(HLOOKUP($A69,'Enter data here!'!$C$141:$CN$145,4,FALSE)=0,"",(HLOOKUP($A69,'Enter data here!'!$C$141:$CN$145,5,FALSE)))))</f>
        <v/>
      </c>
      <c r="BW69" s="53" t="str">
        <f>IF(ISERROR(HLOOKUP($A69,'Enter data here!'!$C$141:$CN$145,4,FALSE)),"",IF('Enter data here!'!$CP$142=0,"",IF(HLOOKUP($A69,'Enter data here!'!$C$141:$CN$145,4,FALSE)=0,"",(HLOOKUP($A69,'Enter data here!'!$C$141:$CN$145,2,FALSE)))))</f>
        <v/>
      </c>
      <c r="BX69" s="53" t="str">
        <f>IF(ISERROR(HLOOKUP($A69,'Enter data here!'!$C$141:$CN$145,4,FALSE)),"",IF('Enter data here!'!$CP$142=0,"",IF(HLOOKUP($A69,'Enter data here!'!$C$141:$CN$145,4,FALSE)=0,"",(HLOOKUP($A69,'Enter data here!'!$C$141:$CN$145,4,FALSE)))))</f>
        <v/>
      </c>
      <c r="BY69" s="53" t="str">
        <f>IF(ISERROR(HLOOKUP($A69,'Enter data here!'!$C$146:$CN$150,4,FALSE)),"",IF('Enter data here!'!$CP$147=0,"",IF(HLOOKUP($A69,'Enter data here!'!$C$146:$CN$150,4,FALSE)=0,"",(HLOOKUP($A69,'Enter data here!'!$C$146:$CN$150,5,FALSE)))))</f>
        <v/>
      </c>
      <c r="BZ69" s="53" t="str">
        <f>IF(ISERROR(HLOOKUP($A69,'Enter data here!'!$C$146:$CN$150,4,FALSE)),"",IF('Enter data here!'!$CP$147=0,"",IF(HLOOKUP($A69,'Enter data here!'!$C$146:$CN$150,4,FALSE)=0,"",(HLOOKUP($A69,'Enter data here!'!$C$146:$CN$150,2,FALSE)))))</f>
        <v/>
      </c>
      <c r="CA69" s="53" t="str">
        <f>IF(ISERROR(HLOOKUP($A69,'Enter data here!'!$C$146:$CN$150,4,FALSE)),"",IF('Enter data here!'!$CP$147=0,"",IF(HLOOKUP($A69,'Enter data here!'!$C$146:$CN$150,4,FALSE)=0,"",(HLOOKUP($A69,'Enter data here!'!$C$146:$CN$150,4,FALSE)))))</f>
        <v/>
      </c>
      <c r="CB69" s="53" t="str">
        <f>IF(ISERROR(HLOOKUP($A69,'Enter data here!'!$C$151:$CN$155,4,FALSE)),"",IF('Enter data here!'!$CP$152=0,"",IF(HLOOKUP($A69,'Enter data here!'!$C$151:$CN$155,4,FALSE)=0,"",(HLOOKUP($A69,'Enter data here!'!$C$151:$CN$155,5,FALSE)))))</f>
        <v/>
      </c>
      <c r="CC69" s="53" t="str">
        <f>IF(ISERROR(HLOOKUP($A69,'Enter data here!'!$C$151:$CN$155,4,FALSE)),"",IF('Enter data here!'!$CP$152=0,"",IF(HLOOKUP($A69,'Enter data here!'!$C$151:$CN$155,4,FALSE)=0,"",(HLOOKUP($A69,'Enter data here!'!$C$151:$CN$155,2,FALSE)))))</f>
        <v/>
      </c>
      <c r="CD69" s="53" t="str">
        <f>IF(ISERROR(HLOOKUP($A69,'Enter data here!'!$C$151:$CN$155,4,FALSE)),"",IF('Enter data here!'!$CP$152=0,"",IF(HLOOKUP($A69,'Enter data here!'!$C$151:$CN$155,4,FALSE)=0,"",(HLOOKUP($A69,'Enter data here!'!$C$151:$CN$155,4,FALSE)))))</f>
        <v/>
      </c>
      <c r="CE69" s="53" t="str">
        <f>IF(ISERROR(HLOOKUP($A69,'Enter data here!'!$C$156:$CN$160,4,FALSE)),"",IF('Enter data here!'!$CP$157=0,"",IF(HLOOKUP($A69,'Enter data here!'!$C$156:$CN$160,4,FALSE)=0,"",(HLOOKUP($A69,'Enter data here!'!$C$156:$CN$160,5,FALSE)))))</f>
        <v/>
      </c>
      <c r="CF69" s="53" t="str">
        <f>IF(ISERROR(HLOOKUP($A69,'Enter data here!'!$C$156:$CN$160,4,FALSE)),"",IF('Enter data here!'!$CP$157=0,"",IF(HLOOKUP($A69,'Enter data here!'!$C$156:$CN$160,4,FALSE)=0,"",(HLOOKUP($A69,'Enter data here!'!$C$156:$CN$160,2,FALSE)))))</f>
        <v/>
      </c>
      <c r="CG69" s="53" t="str">
        <f>IF(ISERROR(HLOOKUP($A69,'Enter data here!'!$C$156:$CN$160,4,FALSE)),"",IF('Enter data here!'!$CP$157=0,"",IF(HLOOKUP($A69,'Enter data here!'!$C$156:$CN$160,4,FALSE)=0,"",(HLOOKUP($A69,'Enter data here!'!$C$156:$CN$160,4,FALSE)))))</f>
        <v/>
      </c>
      <c r="CH69" s="53" t="str">
        <f>IF(ISERROR(HLOOKUP($A69,'Enter data here!'!$C$161:$CN$165,4,FALSE)),"",IF('Enter data here!'!$CP$162=0,"",IF(HLOOKUP($A69,'Enter data here!'!$C$161:$CN$165,4,FALSE)=0,"",(HLOOKUP($A69,'Enter data here!'!$C$161:$CN$165,5,FALSE)))))</f>
        <v/>
      </c>
      <c r="CI69" s="53" t="str">
        <f>IF(ISERROR(HLOOKUP($A69,'Enter data here!'!$C$161:$CN$165,4,FALSE)),"",IF('Enter data here!'!$CP$162=0,"",IF(HLOOKUP($A69,'Enter data here!'!$C$161:$CN$165,4,FALSE)=0,"",(HLOOKUP($A69,'Enter data here!'!$C$161:$CN$165,2,FALSE)))))</f>
        <v/>
      </c>
      <c r="CJ69" s="53" t="str">
        <f>IF(ISERROR(HLOOKUP($A69,'Enter data here!'!$C$161:$CN$165,4,FALSE)),"",IF('Enter data here!'!$CP$162=0,"",IF(HLOOKUP($A69,'Enter data here!'!$C$161:$CN$165,4,FALSE)=0,"",(HLOOKUP($A69,'Enter data here!'!$C$161:$CN$165,4,FALSE)))))</f>
        <v/>
      </c>
      <c r="CK69" s="53" t="str">
        <f>IF(ISERROR(HLOOKUP($A69,'Enter data here!'!$C$166:$CN$170,4,FALSE)),"",IF('Enter data here!'!$CP$167=0,"",IF(HLOOKUP($A69,'Enter data here!'!$C$166:$CN$170,4,FALSE)=0,"",(HLOOKUP($A69,'Enter data here!'!$C$166:$CN$170,5,FALSE)))))</f>
        <v/>
      </c>
      <c r="CL69" s="53" t="str">
        <f>IF(ISERROR(HLOOKUP($A69,'Enter data here!'!$C$166:$CN$170,4,FALSE)),"",IF('Enter data here!'!$CP$167=0,"",IF(HLOOKUP($A69,'Enter data here!'!$C$166:$CN$170,4,FALSE)=0,"",(HLOOKUP($A69,'Enter data here!'!$C$166:$CN$170,2,FALSE)))))</f>
        <v/>
      </c>
      <c r="CM69" s="53" t="str">
        <f>IF(ISERROR(HLOOKUP($A69,'Enter data here!'!$C$166:$CN$170,4,FALSE)),"",IF('Enter data here!'!$CP$167=0,"",IF(HLOOKUP($A69,'Enter data here!'!$C$166:$CN$170,4,FALSE)=0,"",(HLOOKUP($A69,'Enter data here!'!$C$166:$CN$170,4,FALSE)))))</f>
        <v/>
      </c>
      <c r="CN69" s="53" t="str">
        <f>IF(ISERROR(HLOOKUP($A69,'Enter data here!'!$C$171:$CN$175,4,FALSE)),"",IF('Enter data here!'!$CP$172=0,"",IF(HLOOKUP($A69,'Enter data here!'!$C$171:$CN$175,4,FALSE)=0,"",(HLOOKUP($A69,'Enter data here!'!$C$171:$CN$175,5,FALSE)))))</f>
        <v/>
      </c>
      <c r="CO69" s="53" t="str">
        <f>IF(ISERROR(HLOOKUP($A69,'Enter data here!'!$C$171:$CN$175,4,FALSE)),"",IF('Enter data here!'!$CP$172=0,"",IF(HLOOKUP($A69,'Enter data here!'!$C$171:$CN$175,4,FALSE)=0,"",(HLOOKUP($A69,'Enter data here!'!$C$171:$CN$175,2,FALSE)))))</f>
        <v/>
      </c>
      <c r="CP69" s="53" t="str">
        <f>IF(ISERROR(HLOOKUP($A69,'Enter data here!'!$C$171:$CN$175,4,FALSE)),"",IF('Enter data here!'!$CP$172=0,"",IF(HLOOKUP($A69,'Enter data here!'!$C$171:$CN$175,4,FALSE)=0,"",(HLOOKUP($A69,'Enter data here!'!$C$171:$CN$175,4,FALSE)))))</f>
        <v/>
      </c>
      <c r="CQ69" s="53" t="str">
        <f>IF(ISERROR(HLOOKUP($A69,'Enter data here!'!$C$176:$CN$180,4,FALSE)),"",IF('Enter data here!'!$CP$177=0,"",IF(HLOOKUP($A69,'Enter data here!'!$C$176:$CN$180,4,FALSE)=0,"",(HLOOKUP($A69,'Enter data here!'!$C$176:$CN$180,5,FALSE)))))</f>
        <v/>
      </c>
      <c r="CR69" s="53" t="str">
        <f>IF(ISERROR(HLOOKUP($A69,'Enter data here!'!$C$176:$CN$180,4,FALSE)),"",IF('Enter data here!'!$CP$177=0,"",IF(HLOOKUP($A69,'Enter data here!'!$C$176:$CN$180,4,FALSE)=0,"",(HLOOKUP($A69,'Enter data here!'!$C$176:$CN$180,2,FALSE)))))</f>
        <v/>
      </c>
      <c r="CS69" s="53" t="str">
        <f>IF(ISERROR(HLOOKUP($A69,'Enter data here!'!$C$176:$CN$180,4,FALSE)),"",IF('Enter data here!'!$CP$177=0,"",IF(HLOOKUP($A69,'Enter data here!'!$C$176:$CN$180,4,FALSE)=0,"",(HLOOKUP($A69,'Enter data here!'!$C$176:$CN$180,4,FALSE)))))</f>
        <v/>
      </c>
      <c r="CT69" s="53" t="str">
        <f>IF(ISERROR(HLOOKUP($A69,'Enter data here!'!$C$181:$CN$185,4,FALSE)),"",IF('Enter data here!'!$CP$182=0,"",IF(HLOOKUP($A69,'Enter data here!'!$C$181:$CN$185,4,FALSE)=0,"",(HLOOKUP($A69,'Enter data here!'!$C$181:$CN$185,5,FALSE)))))</f>
        <v/>
      </c>
      <c r="CU69" s="53" t="str">
        <f>IF(ISERROR(HLOOKUP($A69,'Enter data here!'!$C$181:$CN$185,4,FALSE)),"",IF('Enter data here!'!$CP$182=0,"",IF(HLOOKUP($A69,'Enter data here!'!$C$181:$CN$185,4,FALSE)=0,"",(HLOOKUP($A69,'Enter data here!'!$C$181:$CN$185,2,FALSE)))))</f>
        <v/>
      </c>
      <c r="CV69" s="53" t="str">
        <f>IF(ISERROR(HLOOKUP($A69,'Enter data here!'!$C$181:$CN$185,4,FALSE)),"",IF('Enter data here!'!$CP$182=0,"",IF(HLOOKUP($A69,'Enter data here!'!$C$181:$CN$185,4,FALSE)=0,"",(HLOOKUP($A69,'Enter data here!'!$C$181:$CN$185,4,FALSE)))))</f>
        <v/>
      </c>
      <c r="CW69" s="53" t="str">
        <f>IF(ISERROR(HLOOKUP($A69,'Enter data here!'!$C$186:$CN$190,4,FALSE)),"",IF('Enter data here!'!$CP$187=0,"",IF(HLOOKUP($A69,'Enter data here!'!$C$186:$CN$190,4,FALSE)=0,"",(HLOOKUP($A69,'Enter data here!'!$C$186:$CN$190,5,FALSE)))))</f>
        <v/>
      </c>
      <c r="CX69" s="53" t="str">
        <f>IF(ISERROR(HLOOKUP($A69,'Enter data here!'!$C$186:$CN$190,4,FALSE)),"",IF('Enter data here!'!$CP$187=0,"",IF(HLOOKUP($A69,'Enter data here!'!$C$186:$CN$190,4,FALSE)=0,"",(HLOOKUP($A69,'Enter data here!'!$C$186:$CN$190,2,FALSE)))))</f>
        <v/>
      </c>
      <c r="CY69" s="53" t="str">
        <f>IF(ISERROR(HLOOKUP($A69,'Enter data here!'!$C$186:$CN$190,4,FALSE)),"",IF('Enter data here!'!$CP$187=0,"",IF(HLOOKUP($A69,'Enter data here!'!$C$186:$CN$190,4,FALSE)=0,"",(HLOOKUP($A69,'Enter data here!'!$C$186:$CN$190,4,FALSE)))))</f>
        <v/>
      </c>
      <c r="CZ69" s="53" t="str">
        <f>IF(ISERROR(HLOOKUP($A69,'Enter data here!'!$C$191:$CN$195,4,FALSE)),"",IF('Enter data here!'!$CP$192=0,"",IF(HLOOKUP($A69,'Enter data here!'!$C$191:$CN$195,4,FALSE)=0,"",(HLOOKUP($A69,'Enter data here!'!$C$191:$CN$195,5,FALSE)))))</f>
        <v/>
      </c>
      <c r="DA69" s="53" t="str">
        <f>IF(ISERROR(HLOOKUP($A69,'Enter data here!'!$C$191:$CN$195,4,FALSE)),"",IF('Enter data here!'!$CP$192=0,"",IF(HLOOKUP($A69,'Enter data here!'!$C$191:$CN$195,4,FALSE)=0,"",(HLOOKUP($A69,'Enter data here!'!$C$191:$CN$195,2,FALSE)))))</f>
        <v/>
      </c>
      <c r="DB69" s="53" t="str">
        <f>IF(ISERROR(HLOOKUP($A69,'Enter data here!'!$C$191:$CN$195,4,FALSE)),"",IF('Enter data here!'!$CP$192=0,"",IF(HLOOKUP($A69,'Enter data here!'!$C$191:$CN$195,4,FALSE)=0,"",(HLOOKUP($A69,'Enter data here!'!$C$191:$CN$195,4,FALSE)))))</f>
        <v/>
      </c>
      <c r="DC69" s="53" t="str">
        <f>IF(ISERROR(HLOOKUP($A69,'Enter data here!'!$C$196:$CN$200,4,FALSE)),"",IF('Enter data here!'!$CP$197=0,"",IF(HLOOKUP($A69,'Enter data here!'!$C$196:$CN$200,4,FALSE)=0,"",(HLOOKUP($A69,'Enter data here!'!$C$196:$CN$200,5,FALSE)))))</f>
        <v/>
      </c>
      <c r="DD69" s="53" t="str">
        <f>IF(ISERROR(HLOOKUP($A69,'Enter data here!'!$C$196:$CN$200,4,FALSE)),"",IF('Enter data here!'!$CP$197=0,"",IF(HLOOKUP($A69,'Enter data here!'!$C$196:$CN$200,4,FALSE)=0,"",(HLOOKUP($A69,'Enter data here!'!$C$196:$CN$200,2,FALSE)))))</f>
        <v/>
      </c>
      <c r="DE69" s="53" t="str">
        <f>IF(ISERROR(HLOOKUP($A69,'Enter data here!'!$C$196:$CN$200,4,FALSE)),"",IF('Enter data here!'!$CP$197=0,"",IF(HLOOKUP($A69,'Enter data here!'!$C$196:$CN$200,4,FALSE)=0,"",(HLOOKUP($A69,'Enter data here!'!$C$196:$CN$200,4,FALSE)))))</f>
        <v/>
      </c>
      <c r="DF69" s="53" t="str">
        <f>IF(ISERROR(HLOOKUP($A69,'Enter data here!'!$C$201:$CN$205,4,FALSE)),"",IF('Enter data here!'!$CP$202=0,"",IF(HLOOKUP($A69,'Enter data here!'!$C$201:$CN$205,4,FALSE)=0,"",(HLOOKUP($A69,'Enter data here!'!$C$201:$CN$205,5,FALSE)))))</f>
        <v/>
      </c>
      <c r="DG69" s="53" t="str">
        <f>IF(ISERROR(HLOOKUP($A69,'Enter data here!'!$C$201:$CN$205,4,FALSE)),"",IF('Enter data here!'!$CP$202=0,"",IF(HLOOKUP($A69,'Enter data here!'!$C$201:$CN$205,4,FALSE)=0,"",(HLOOKUP($A69,'Enter data here!'!$C$201:$CN$205,2,FALSE)))))</f>
        <v/>
      </c>
      <c r="DH69" s="53" t="str">
        <f>IF(ISERROR(HLOOKUP($A69,'Enter data here!'!$C$201:$CN$205,4,FALSE)),"",IF('Enter data here!'!$CP$202=0,"",IF(HLOOKUP($A69,'Enter data here!'!$C$201:$CN$205,4,FALSE)=0,"",(HLOOKUP($A69,'Enter data here!'!$C$201:$CN$205,4,FALSE)))))</f>
        <v/>
      </c>
      <c r="DI69" s="53" t="str">
        <f>IF(ISERROR(HLOOKUP($A69,'Enter data here!'!$C$206:$CN$210,4,FALSE)),"",IF('Enter data here!'!$CP$207=0,"",IF(HLOOKUP($A69,'Enter data here!'!$C$206:$CN$210,4,FALSE)=0,"",(HLOOKUP($A69,'Enter data here!'!$C$206:$CN$210,5,FALSE)))))</f>
        <v/>
      </c>
      <c r="DJ69" s="53" t="str">
        <f>IF(ISERROR(HLOOKUP($A69,'Enter data here!'!$C$206:$CN$210,4,FALSE)),"",IF('Enter data here!'!$CP$207=0,"",IF(HLOOKUP($A69,'Enter data here!'!$C$206:$CN$210,4,FALSE)=0,"",(HLOOKUP($A69,'Enter data here!'!$C$206:$CN$210,2,FALSE)))))</f>
        <v/>
      </c>
      <c r="DK69" s="53" t="str">
        <f>IF(ISERROR(HLOOKUP($A69,'Enter data here!'!$C$206:$CN$210,4,FALSE)),"",IF('Enter data here!'!$CP$207=0,"",IF(HLOOKUP($A69,'Enter data here!'!$C$206:$CN$210,4,FALSE)=0,"",(HLOOKUP($A69,'Enter data here!'!$C$206:$CN$210,4,FALSE)))))</f>
        <v/>
      </c>
      <c r="DL69" s="53" t="str">
        <f>IF(ISERROR(HLOOKUP($A69,'Enter data here!'!$C$211:$CN$215,4,FALSE)),"",IF('Enter data here!'!$CP$212=0,"",IF(HLOOKUP($A69,'Enter data here!'!$C$211:$CN$215,4,FALSE)=0,"",(HLOOKUP($A69,'Enter data here!'!$C$211:$CN$215,5,FALSE)))))</f>
        <v/>
      </c>
      <c r="DM69" s="53" t="str">
        <f>IF(ISERROR(HLOOKUP($A69,'Enter data here!'!$C$211:$CN$215,4,FALSE)),"",IF('Enter data here!'!$CP$212=0,"",IF(HLOOKUP($A69,'Enter data here!'!$C$211:$CN$215,4,FALSE)=0,"",(HLOOKUP($A69,'Enter data here!'!$C$211:$CN$215,2,FALSE)))))</f>
        <v/>
      </c>
      <c r="DN69" s="53" t="str">
        <f>IF(ISERROR(HLOOKUP($A69,'Enter data here!'!$C$211:$CN$215,4,FALSE)),"",IF('Enter data here!'!$CP$212=0,"",IF(HLOOKUP($A69,'Enter data here!'!$C$211:$CN$215,4,FALSE)=0,"",(HLOOKUP($A69,'Enter data here!'!$C$211:$CN$215,4,FALSE)))))</f>
        <v/>
      </c>
      <c r="DO69" s="53" t="str">
        <f>IF(ISERROR(HLOOKUP($A69,'Enter data here!'!$C$216:$CN$220,4,FALSE)),"",IF('Enter data here!'!$CP$217=0,"",IF(HLOOKUP($A69,'Enter data here!'!$C$216:$CN$220,4,FALSE)=0,"",(HLOOKUP($A69,'Enter data here!'!$C$216:$CN$220,5,FALSE)))))</f>
        <v/>
      </c>
      <c r="DP69" s="53" t="str">
        <f>IF(ISERROR(HLOOKUP($A69,'Enter data here!'!$C$216:$CN$220,4,FALSE)),"",IF('Enter data here!'!$CP$217=0,"",IF(HLOOKUP($A69,'Enter data here!'!$C$216:$CN$220,4,FALSE)=0,"",(HLOOKUP($A69,'Enter data here!'!$C$216:$CN$220,2,FALSE)))))</f>
        <v/>
      </c>
      <c r="DQ69" s="53" t="str">
        <f>IF(ISERROR(HLOOKUP($A69,'Enter data here!'!$C$216:$CN$220,4,FALSE)),"",IF('Enter data here!'!$CP$217=0,"",IF(HLOOKUP($A69,'Enter data here!'!$C$216:$CN$220,4,FALSE)=0,"",(HLOOKUP($A69,'Enter data here!'!$C$216:$CN$220,4,FALSE)))))</f>
        <v/>
      </c>
      <c r="DR69" s="53" t="str">
        <f>IF(ISERROR(HLOOKUP($A69,'Enter data here!'!$C$221:$CN$225,4,FALSE)),"",IF('Enter data here!'!$CP$222=0,"",IF(HLOOKUP($A69,'Enter data here!'!$C$221:$CN$225,4,FALSE)=0,"",(HLOOKUP($A69,'Enter data here!'!$C$221:$CN$225,5,FALSE)))))</f>
        <v/>
      </c>
      <c r="DS69" s="53" t="str">
        <f>IF(ISERROR(HLOOKUP($A69,'Enter data here!'!$C$221:$CN$225,4,FALSE)),"",IF('Enter data here!'!$CP$222=0,"",IF(HLOOKUP($A69,'Enter data here!'!$C$221:$CN$225,4,FALSE)=0,"",(HLOOKUP($A69,'Enter data here!'!$C$221:$CN$225,2,FALSE)))))</f>
        <v/>
      </c>
      <c r="DT69" s="53" t="str">
        <f>IF(ISERROR(HLOOKUP($A69,'Enter data here!'!$C$221:$CN$225,4,FALSE)),"",IF('Enter data here!'!$CP$222=0,"",IF(HLOOKUP($A69,'Enter data here!'!$C$221:$CN$225,4,FALSE)=0,"",(HLOOKUP($A69,'Enter data here!'!$C$221:$CN$225,4,FALSE)))))</f>
        <v/>
      </c>
    </row>
    <row r="70" spans="1:124">
      <c r="A70" s="13">
        <v>61</v>
      </c>
      <c r="B70" s="43" t="str">
        <f>IF(ISERROR(HLOOKUP($A70,'Enter data here!'!$C$21:$CN$25,4,FALSE)),"",IF('Enter data here!'!$CP$22=0,"",IF(HLOOKUP($A70,'Enter data here!'!$C$21:$CN$25,4,FALSE)=0,"",(HLOOKUP($A70,'Enter data here!'!$C$21:$CN$25,5,FALSE)))))</f>
        <v/>
      </c>
      <c r="C70" s="43" t="str">
        <f>IF(ISERROR(HLOOKUP($A70,'Enter data here!'!$C$21:$CN$25,4,FALSE)),"",IF('Enter data here!'!$CP$22=0,"",IF(HLOOKUP($A70,'Enter data here!'!$C$21:$CN$25,4,FALSE)=0,"",(HLOOKUP($A70,'Enter data here!'!$C$21:$CN$25,2,FALSE)))))</f>
        <v/>
      </c>
      <c r="D70" s="43" t="str">
        <f>IF(ISERROR(HLOOKUP($A70,'Enter data here!'!$C$21:$CN$25,4,FALSE)),"",IF('Enter data here!'!$CP$22=0,"",IF(HLOOKUP($A70,'Enter data here!'!$C$21:$CN$25,4,FALSE)=0,"",(HLOOKUP($A70,'Enter data here!'!$C$21:$CN$25,4,FALSE)))))</f>
        <v/>
      </c>
      <c r="E70" s="43" t="str">
        <f ca="1">IF(ISERROR(HLOOKUP($A70,'Enter data here!'!$C$26:$CN$30,4,FALSE)),"",IF('Enter data here!'!$CP$27=0,"",IF(HLOOKUP($A70,'Enter data here!'!$C$26:$CN$30,4,FALSE)=0,"",(HLOOKUP($A70,'Enter data here!'!$C$26:$CN$30,5,FALSE)))))</f>
        <v/>
      </c>
      <c r="F70" s="43" t="str">
        <f ca="1">IF(ISERROR(HLOOKUP($A70,'Enter data here!'!$C$26:$CN$30,4,FALSE)),"",IF('Enter data here!'!$CP$27=0,"",IF(HLOOKUP($A70,'Enter data here!'!$C$26:$CN$30,4,FALSE)=0,"",(HLOOKUP($A70,'Enter data here!'!$C$26:$CN$30,2,FALSE)))))</f>
        <v/>
      </c>
      <c r="G70" s="43" t="str">
        <f ca="1">IF(ISERROR(HLOOKUP($A70,'Enter data here!'!$C$26:$CN$30,4,FALSE)),"",IF('Enter data here!'!$CP$27=0,"",IF(HLOOKUP($A70,'Enter data here!'!$C$26:$CN$30,4,FALSE)=0,"",(HLOOKUP($A70,'Enter data here!'!$C$26:$CN$30,4,FALSE)))))</f>
        <v/>
      </c>
      <c r="H70" s="43" t="str">
        <f ca="1">IF(ISERROR(HLOOKUP($A70,'Enter data here!'!$C$31:$CN$35,4,FALSE)),"",IF('Enter data here!'!$CP$32=0,"",IF(HLOOKUP($A70,'Enter data here!'!$C$31:$CN$35,4,FALSE)=0,"",(HLOOKUP($A70,'Enter data here!'!$C$31:$CN$35,5,FALSE)))))</f>
        <v/>
      </c>
      <c r="I70" s="43" t="str">
        <f ca="1">IF(ISERROR(HLOOKUP($A70,'Enter data here!'!$C$31:$CN$35,4,FALSE)),"",IF('Enter data here!'!$CP$32=0,"",IF(HLOOKUP($A70,'Enter data here!'!$C$31:$CN$35,4,FALSE)=0,"",(HLOOKUP($A70,'Enter data here!'!$C$31:$CN$35,2,FALSE)))))</f>
        <v/>
      </c>
      <c r="J70" s="43" t="str">
        <f ca="1">IF(ISERROR(HLOOKUP($A70,'Enter data here!'!$C$31:$CN$35,4,FALSE)),"",IF('Enter data here!'!$CP$32=0,"",IF(HLOOKUP($A70,'Enter data here!'!$C$31:$CN$35,4,FALSE)=0,"",(HLOOKUP($A70,'Enter data here!'!$C$31:$CN$35,4,FALSE)))))</f>
        <v/>
      </c>
      <c r="K70" s="43" t="str">
        <f ca="1">IF(ISERROR(HLOOKUP($A70,'Enter data here!'!$C$36:$CN$40,4,FALSE)),"",IF('Enter data here!'!$CP$37=0,"",IF(HLOOKUP($A70,'Enter data here!'!$C$36:$CN$40,4,FALSE)=0,"",(HLOOKUP($A70,'Enter data here!'!$C$36:$CN$40,5,FALSE)))))</f>
        <v/>
      </c>
      <c r="L70" s="43" t="str">
        <f ca="1">IF(ISERROR(HLOOKUP($A70,'Enter data here!'!$C$36:$CN$40,4,FALSE)),"",IF('Enter data here!'!$CP$37=0,"",IF(HLOOKUP($A70,'Enter data here!'!$C$36:$CN$40,4,FALSE)=0,"",(HLOOKUP($A70,'Enter data here!'!$C$36:$CN$40,2,FALSE)))))</f>
        <v/>
      </c>
      <c r="M70" s="43" t="str">
        <f ca="1">IF(ISERROR(HLOOKUP($A70,'Enter data here!'!$C$36:$CN$40,4,FALSE)),"",IF('Enter data here!'!$CP$37=0,"",IF(HLOOKUP($A70,'Enter data here!'!$C$36:$CN$40,4,FALSE)=0,"",(HLOOKUP($A70,'Enter data here!'!$C$36:$CN$40,4,FALSE)))))</f>
        <v/>
      </c>
      <c r="N70" s="43" t="str">
        <f ca="1">IF(ISERROR(HLOOKUP($A70,'Enter data here!'!$C$41:$CN$45,4,FALSE)),"",IF('Enter data here!'!$CP$42=0,"",IF(HLOOKUP($A70,'Enter data here!'!$C$41:$CN$45,4,FALSE)=0,"",(HLOOKUP($A70,'Enter data here!'!$C$41:$CN$45,5,FALSE)))))</f>
        <v/>
      </c>
      <c r="O70" s="43" t="str">
        <f ca="1">IF(ISERROR(HLOOKUP($A70,'Enter data here!'!$C$41:$CN$45,4,FALSE)),"",IF('Enter data here!'!$CP$42=0,"",IF(HLOOKUP($A70,'Enter data here!'!$C$41:$CN$45,4,FALSE)=0,"",(HLOOKUP($A70,'Enter data here!'!$C$41:$CN$45,2,FALSE)))))</f>
        <v/>
      </c>
      <c r="P70" s="43" t="str">
        <f ca="1">IF(ISERROR(HLOOKUP($A70,'Enter data here!'!$C$41:$CN$45,4,FALSE)),"",IF('Enter data here!'!$CP$42=0,"",IF(HLOOKUP($A70,'Enter data here!'!$C$41:$CN$45,4,FALSE)=0,"",(HLOOKUP($A70,'Enter data here!'!$C$41:$CN$45,4,FALSE)))))</f>
        <v/>
      </c>
      <c r="Q70" s="43" t="str">
        <f ca="1">IF(ISERROR(HLOOKUP($A70,'Enter data here!'!$C$46:$CN$50,4,FALSE)),"",IF('Enter data here!'!$CP$47=0,"",IF(HLOOKUP($A70,'Enter data here!'!$C$46:$CN$50,4,FALSE)=0,"",(HLOOKUP($A70,'Enter data here!'!$C$46:$CN$50,5,FALSE)))))</f>
        <v/>
      </c>
      <c r="R70" s="43" t="str">
        <f ca="1">IF(ISERROR(HLOOKUP($A70,'Enter data here!'!$C$46:$CN$50,4,FALSE)),"",IF('Enter data here!'!$CP$47=0,"",IF(HLOOKUP($A70,'Enter data here!'!$C$46:$CN$50,4,FALSE)=0,"",(HLOOKUP($A70,'Enter data here!'!$C$46:$CN$50,2,FALSE)))))</f>
        <v/>
      </c>
      <c r="S70" s="43" t="str">
        <f ca="1">IF(ISERROR(HLOOKUP($A70,'Enter data here!'!$C$46:$CN$50,4,FALSE)),"",IF('Enter data here!'!$CP$47=0,"",IF(HLOOKUP($A70,'Enter data here!'!$C$46:$CN$50,4,FALSE)=0,"",(HLOOKUP($A70,'Enter data here!'!$C$46:$CN$50,4,FALSE)))))</f>
        <v/>
      </c>
      <c r="T70" s="43" t="str">
        <f ca="1">IF(ISERROR(HLOOKUP($A70,'Enter data here!'!$C$51:$CN$55,4,FALSE)),"",IF('Enter data here!'!$CP$52=0,"",IF(HLOOKUP($A70,'Enter data here!'!$C$51:$CN$55,4,FALSE)=0,"",(HLOOKUP($A70,'Enter data here!'!$C$51:$CN$55,5,FALSE)))))</f>
        <v/>
      </c>
      <c r="U70" s="43" t="str">
        <f ca="1">IF(ISERROR(HLOOKUP($A70,'Enter data here!'!$C$51:$CN$55,4,FALSE)),"",IF('Enter data here!'!$CP$52=0,"",IF(HLOOKUP($A70,'Enter data here!'!$C$51:$CN$55,4,FALSE)=0,"",(HLOOKUP($A70,'Enter data here!'!$C$51:$CN$55,2,FALSE)))))</f>
        <v/>
      </c>
      <c r="V70" s="43" t="str">
        <f ca="1">IF(ISERROR(HLOOKUP($A70,'Enter data here!'!$C$51:$CN$55,4,FALSE)),"",IF('Enter data here!'!$CP$52=0,"",IF(HLOOKUP($A70,'Enter data here!'!$C$51:$CN$55,4,FALSE)=0,"",(HLOOKUP($A70,'Enter data here!'!$C$51:$CN$55,4,FALSE)))))</f>
        <v/>
      </c>
      <c r="W70" s="43" t="str">
        <f ca="1">IF(ISERROR(HLOOKUP($A70,'Enter data here!'!$C$56:$CN$60,4,FALSE)),"",IF('Enter data here!'!$CP$57=0,"",IF(HLOOKUP($A70,'Enter data here!'!$C$56:$CN$60,4,FALSE)=0,"",(HLOOKUP($A70,'Enter data here!'!$C$56:$CN$60,5,FALSE)))))</f>
        <v/>
      </c>
      <c r="X70" s="43" t="str">
        <f ca="1">IF(ISERROR(HLOOKUP($A70,'Enter data here!'!$C$56:$CN$60,4,FALSE)),"",IF('Enter data here!'!$CP$57=0,"",IF(HLOOKUP($A70,'Enter data here!'!$C$56:$CN$60,4,FALSE)=0,"",(HLOOKUP($A70,'Enter data here!'!$C$56:$CN$60,2,FALSE)))))</f>
        <v/>
      </c>
      <c r="Y70" s="43" t="str">
        <f ca="1">IF(ISERROR(HLOOKUP($A70,'Enter data here!'!$C$56:$CN$60,4,FALSE)),"",IF('Enter data here!'!$CP$57=0,"",IF(HLOOKUP($A70,'Enter data here!'!$C$56:$CN$60,4,FALSE)=0,"",(HLOOKUP($A70,'Enter data here!'!$C$56:$CN$60,4,FALSE)))))</f>
        <v/>
      </c>
      <c r="Z70" s="43" t="str">
        <f>IF(ISERROR(HLOOKUP($A70,'Enter data here!'!$C$61:$CN$65,4,FALSE)),"",IF('Enter data here!'!$CP$62=0,"",IF(HLOOKUP($A70,'Enter data here!'!$C$61:$CN$65,4,FALSE)=0,"",(HLOOKUP($A70,'Enter data here!'!$C$61:$CN$65,5,FALSE)))))</f>
        <v/>
      </c>
      <c r="AA70" s="43" t="str">
        <f>IF(ISERROR(HLOOKUP($A70,'Enter data here!'!$C$61:$CN$65,4,FALSE)),"",IF('Enter data here!'!$CP$62=0,"",IF(HLOOKUP($A70,'Enter data here!'!$C$61:$CN$65,4,FALSE)=0,"",(HLOOKUP($A70,'Enter data here!'!$C$61:$CN$65,2,FALSE)))))</f>
        <v/>
      </c>
      <c r="AB70" s="43" t="str">
        <f>IF(ISERROR(HLOOKUP($A70,'Enter data here!'!$C$61:$CN$65,4,FALSE)),"",IF('Enter data here!'!$CP$62=0,"",IF(HLOOKUP($A70,'Enter data here!'!$C$61:$CN$65,4,FALSE)=0,"",(HLOOKUP($A70,'Enter data here!'!$C$61:$CN$65,4,FALSE)))))</f>
        <v/>
      </c>
      <c r="AC70" s="43" t="str">
        <f>IF(ISERROR(HLOOKUP($A70,'Enter data here!'!$C$66:$CN$70,4,FALSE)),"",IF('Enter data here!'!$CP$67=0,"",IF(HLOOKUP($A70,'Enter data here!'!$C$66:$CN$70,4,FALSE)=0,"",(HLOOKUP($A70,'Enter data here!'!$C$66:$CN$70,5,FALSE)))))</f>
        <v/>
      </c>
      <c r="AD70" s="43" t="str">
        <f>IF(ISERROR(HLOOKUP($A70,'Enter data here!'!$C$66:$CN$70,4,FALSE)),"",IF('Enter data here!'!$CP$67=0,"",IF(HLOOKUP($A70,'Enter data here!'!$C$66:$CN$70,4,FALSE)=0,"",(HLOOKUP($A70,'Enter data here!'!$C$66:$CN$70,2,FALSE)))))</f>
        <v/>
      </c>
      <c r="AE70" s="43" t="str">
        <f>IF(ISERROR(HLOOKUP($A70,'Enter data here!'!$C$66:$CN$70,4,FALSE)),"",IF('Enter data here!'!$CP$67=0,"",IF(HLOOKUP($A70,'Enter data here!'!$C$66:$CN$70,4,FALSE)=0,"",(HLOOKUP($A70,'Enter data here!'!$C$66:$CN$70,4,FALSE)))))</f>
        <v/>
      </c>
      <c r="AF70" s="43" t="str">
        <f>IF(ISERROR(HLOOKUP($A70,'Enter data here!'!$C$71:$CN$75,4,FALSE)),"",IF('Enter data here!'!$CP$72=0,"",IF(HLOOKUP($A70,'Enter data here!'!$C$71:$CN$75,4,FALSE)=0,"",(HLOOKUP($A70,'Enter data here!'!$C$71:$CN$75,5,FALSE)))))</f>
        <v/>
      </c>
      <c r="AG70" s="43" t="str">
        <f>IF(ISERROR(HLOOKUP($A70,'Enter data here!'!$C$71:$CN$75,4,FALSE)),"",IF('Enter data here!'!$CP$72=0,"",IF(HLOOKUP($A70,'Enter data here!'!$C$71:$CN$75,4,FALSE)=0,"",(HLOOKUP($A70,'Enter data here!'!$C$71:$CN$75,2,FALSE)))))</f>
        <v/>
      </c>
      <c r="AH70" s="43" t="str">
        <f>IF(ISERROR(HLOOKUP($A70,'Enter data here!'!$C$71:$CN$75,4,FALSE)),"",IF('Enter data here!'!$CP$72=0,"",IF(HLOOKUP($A70,'Enter data here!'!$C$71:$CN$75,4,FALSE)=0,"",(HLOOKUP($A70,'Enter data here!'!$C$71:$CN$75,4,FALSE)))))</f>
        <v/>
      </c>
      <c r="AI70" s="43" t="str">
        <f>IF(ISERROR(HLOOKUP($A70,'Enter data here!'!$C$76:$CN$80,4,FALSE)),"",IF('Enter data here!'!$CP$77=0,"",IF(HLOOKUP($A70,'Enter data here!'!$C$76:$CN$80,4,FALSE)=0,"",(HLOOKUP($A70,'Enter data here!'!$C$76:$CN$80,5,FALSE)))))</f>
        <v/>
      </c>
      <c r="AJ70" s="43" t="str">
        <f>IF(ISERROR(HLOOKUP($A70,'Enter data here!'!$C$76:$CN$80,4,FALSE)),"",IF('Enter data here!'!$CP$77=0,"",IF(HLOOKUP($A70,'Enter data here!'!$C$76:$CN$80,4,FALSE)=0,"",(HLOOKUP($A70,'Enter data here!'!$C$76:$CN$80,2,FALSE)))))</f>
        <v/>
      </c>
      <c r="AK70" s="43" t="str">
        <f>IF(ISERROR(HLOOKUP($A70,'Enter data here!'!$C$76:$CN$80,4,FALSE)),"",IF('Enter data here!'!$CP$77=0,"",IF(HLOOKUP($A70,'Enter data here!'!$C$76:$CN$80,4,FALSE)=0,"",(HLOOKUP($A70,'Enter data here!'!$C$76:$CN$80,4,FALSE)))))</f>
        <v/>
      </c>
      <c r="AL70" s="43" t="str">
        <f>IF(ISERROR(HLOOKUP($A70,'Enter data here!'!$C$81:$CN$85,4,FALSE)),"",IF('Enter data here!'!$CP$82=0,"",IF(HLOOKUP($A70,'Enter data here!'!$C$81:$CN$85,4,FALSE)=0,"",(HLOOKUP($A70,'Enter data here!'!$C$81:$CN$85,5,FALSE)))))</f>
        <v/>
      </c>
      <c r="AM70" s="43" t="str">
        <f>IF(ISERROR(HLOOKUP($A70,'Enter data here!'!$C$81:$CN$85,4,FALSE)),"",IF('Enter data here!'!$CP$82=0,"",IF(HLOOKUP($A70,'Enter data here!'!$C$81:$CN$85,4,FALSE)=0,"",(HLOOKUP($A70,'Enter data here!'!$C$81:$CN$85,2,FALSE)))))</f>
        <v/>
      </c>
      <c r="AN70" s="43" t="str">
        <f>IF(ISERROR(HLOOKUP($A70,'Enter data here!'!$C$81:$CN$85,4,FALSE)),"",IF('Enter data here!'!$CP$82=0,"",IF(HLOOKUP($A70,'Enter data here!'!$C$81:$CN$85,4,FALSE)=0,"",(HLOOKUP($A70,'Enter data here!'!$C$81:$CN$85,4,FALSE)))))</f>
        <v/>
      </c>
      <c r="AO70" s="43" t="str">
        <f>IF(ISERROR(HLOOKUP($A70,'Enter data here!'!$C$86:$CN$90,4,FALSE)),"",IF('Enter data here!'!$CP$87=0,"",IF(HLOOKUP($A70,'Enter data here!'!$C$86:$CN$90,4,FALSE)=0,"",(HLOOKUP($A70,'Enter data here!'!$C$86:$CN$90,5,FALSE)))))</f>
        <v/>
      </c>
      <c r="AP70" s="43" t="str">
        <f>IF(ISERROR(HLOOKUP($A70,'Enter data here!'!$C$86:$CN$90,4,FALSE)),"",IF('Enter data here!'!$CP$87=0,"",IF(HLOOKUP($A70,'Enter data here!'!$C$86:$CN$90,4,FALSE)=0,"",(HLOOKUP($A70,'Enter data here!'!$C$86:$CN$90,2,FALSE)))))</f>
        <v/>
      </c>
      <c r="AQ70" s="43" t="str">
        <f>IF(ISERROR(HLOOKUP($A70,'Enter data here!'!$C$86:$CN$90,4,FALSE)),"",IF('Enter data here!'!$CP$87=0,"",IF(HLOOKUP($A70,'Enter data here!'!$C$86:$CN$90,4,FALSE)=0,"",(HLOOKUP($A70,'Enter data here!'!$C$86:$CN$90,4,FALSE)))))</f>
        <v/>
      </c>
      <c r="AR70" s="43" t="str">
        <f>IF(ISERROR(HLOOKUP($A70,'Enter data here!'!$C$91:$CN$95,4,FALSE)),"",IF('Enter data here!'!$CP$92=0,"",IF(HLOOKUP($A70,'Enter data here!'!$C$91:$CN$95,4,FALSE)=0,"",(HLOOKUP($A70,'Enter data here!'!$C$91:$CN$95,5,FALSE)))))</f>
        <v/>
      </c>
      <c r="AS70" s="43" t="str">
        <f>IF(ISERROR(HLOOKUP($A70,'Enter data here!'!$C$91:$CN$95,4,FALSE)),"",IF('Enter data here!'!$CP$92=0,"",IF(HLOOKUP($A70,'Enter data here!'!$C$91:$CN$95,4,FALSE)=0,"",(HLOOKUP($A70,'Enter data here!'!$C$91:$CN$95,2,FALSE)))))</f>
        <v/>
      </c>
      <c r="AT70" s="43" t="str">
        <f>IF(ISERROR(HLOOKUP($A70,'Enter data here!'!$C$91:$CN$95,4,FALSE)),"",IF('Enter data here!'!$CP$92=0,"",IF(HLOOKUP($A70,'Enter data here!'!$C$91:$CN$95,4,FALSE)=0,"",(HLOOKUP($A70,'Enter data here!'!$C$91:$CN$95,4,FALSE)))))</f>
        <v/>
      </c>
      <c r="AU70" s="43" t="str">
        <f>IF(ISERROR(HLOOKUP($A70,'Enter data here!'!$C$96:$CN$100,4,FALSE)),"",IF('Enter data here!'!$CP$97=0,"",IF(HLOOKUP($A70,'Enter data here!'!$C$96:$CN$100,4,FALSE)=0,"",(HLOOKUP($A70,'Enter data here!'!$C$96:$CN$100,5,FALSE)))))</f>
        <v/>
      </c>
      <c r="AV70" s="43" t="str">
        <f>IF(ISERROR(HLOOKUP($A70,'Enter data here!'!$C$96:$CN$100,4,FALSE)),"",IF('Enter data here!'!$CP$97=0,"",IF(HLOOKUP($A70,'Enter data here!'!$C$96:$CN$100,4,FALSE)=0,"",(HLOOKUP($A70,'Enter data here!'!$C$96:$CN$100,2,FALSE)))))</f>
        <v/>
      </c>
      <c r="AW70" s="43" t="str">
        <f>IF(ISERROR(HLOOKUP($A70,'Enter data here!'!$C$96:$CN$100,4,FALSE)),"",IF('Enter data here!'!$CP$97=0,"",IF(HLOOKUP($A70,'Enter data here!'!$C$96:$CN$100,4,FALSE)=0,"",(HLOOKUP($A70,'Enter data here!'!$C$96:$CN$100,4,FALSE)))))</f>
        <v/>
      </c>
      <c r="AX70" s="43" t="str">
        <f>IF(ISERROR(HLOOKUP($A70,'Enter data here!'!$C$101:$CN$105,4,FALSE)),"",IF('Enter data here!'!$CP$102=0,"",IF(HLOOKUP($A70,'Enter data here!'!$C$101:$CN$105,4,FALSE)=0,"",(HLOOKUP($A70,'Enter data here!'!$C$101:$CN$105,5,FALSE)))))</f>
        <v/>
      </c>
      <c r="AY70" s="43" t="str">
        <f>IF(ISERROR(HLOOKUP($A70,'Enter data here!'!$C$101:$CN$105,4,FALSE)),"",IF('Enter data here!'!$CP$102=0,"",IF(HLOOKUP($A70,'Enter data here!'!$C$101:$CN$105,4,FALSE)=0,"",(HLOOKUP($A70,'Enter data here!'!$C$101:$CN$105,2,FALSE)))))</f>
        <v/>
      </c>
      <c r="AZ70" s="43" t="str">
        <f>IF(ISERROR(HLOOKUP($A70,'Enter data here!'!$C$101:$CN$105,4,FALSE)),"",IF('Enter data here!'!$CP$102=0,"",IF(HLOOKUP($A70,'Enter data here!'!$C$101:$CN$105,4,FALSE)=0,"",(HLOOKUP($A70,'Enter data here!'!$C$101:$CN$105,4,FALSE)))))</f>
        <v/>
      </c>
      <c r="BA70" s="43" t="str">
        <f>IF(ISERROR(HLOOKUP($A70,'Enter data here!'!$C$106:$CN$110,4,FALSE)),"",IF('Enter data here!'!$CP$107=0,"",IF(HLOOKUP($A70,'Enter data here!'!$C$106:$CN$110,4,FALSE)=0,"",(HLOOKUP($A70,'Enter data here!'!$C$106:$CN$110,5,FALSE)))))</f>
        <v/>
      </c>
      <c r="BB70" s="43" t="str">
        <f>IF(ISERROR(HLOOKUP($A70,'Enter data here!'!$C$106:$CN$110,4,FALSE)),"",IF('Enter data here!'!$CP$107=0,"",IF(HLOOKUP($A70,'Enter data here!'!$C$106:$CN$110,4,FALSE)=0,"",(HLOOKUP($A70,'Enter data here!'!$C$106:$CN$110,2,FALSE)))))</f>
        <v/>
      </c>
      <c r="BC70" s="43" t="str">
        <f>IF(ISERROR(HLOOKUP($A70,'Enter data here!'!$C$106:$CN$110,4,FALSE)),"",IF('Enter data here!'!$CP$107=0,"",IF(HLOOKUP($A70,'Enter data here!'!$C$106:$CN$110,4,FALSE)=0,"",(HLOOKUP($A70,'Enter data here!'!$C$106:$CN$110,4,FALSE)))))</f>
        <v/>
      </c>
      <c r="BD70" s="43" t="str">
        <f>IF(ISERROR(HLOOKUP($A70,'Enter data here!'!$C$111:$CN$115,4,FALSE)),"",IF('Enter data here!'!$CP$112=0,"",IF(HLOOKUP($A70,'Enter data here!'!$C$111:$CN$115,4,FALSE)=0,"",(HLOOKUP($A70,'Enter data here!'!$C$111:$CN$115,5,FALSE)))))</f>
        <v/>
      </c>
      <c r="BE70" s="43" t="str">
        <f>IF(ISERROR(HLOOKUP($A70,'Enter data here!'!$C$111:$CN$115,4,FALSE)),"",IF('Enter data here!'!$CP$112=0,"",IF(HLOOKUP($A70,'Enter data here!'!$C$111:$CN$115,4,FALSE)=0,"",(HLOOKUP($A70,'Enter data here!'!$C$111:$CN$115,2,FALSE)))))</f>
        <v/>
      </c>
      <c r="BF70" s="43" t="str">
        <f>IF(ISERROR(HLOOKUP($A70,'Enter data here!'!$C$111:$CN$115,4,FALSE)),"",IF('Enter data here!'!$CP$112=0,"",IF(HLOOKUP($A70,'Enter data here!'!$C$111:$CN$115,4,FALSE)=0,"",(HLOOKUP($A70,'Enter data here!'!$C$111:$CN$115,4,FALSE)))))</f>
        <v/>
      </c>
      <c r="BG70" s="43" t="str">
        <f>IF(ISERROR(HLOOKUP($A70,'Enter data here!'!$C$116:$CN$120,4,FALSE)),"",IF('Enter data here!'!$CP$117=0,"",IF(HLOOKUP($A70,'Enter data here!'!$C$116:$CN$120,4,FALSE)=0,"",(HLOOKUP($A70,'Enter data here!'!$C$116:$CN$120,5,FALSE)))))</f>
        <v/>
      </c>
      <c r="BH70" s="53" t="str">
        <f>IF(ISERROR(HLOOKUP($A70,'Enter data here!'!$C$116:$CN$120,4,FALSE)),"",IF('Enter data here!'!$CP$117=0,"",IF(HLOOKUP($A70,'Enter data here!'!$C$116:$CN$120,4,FALSE)=0,"",(HLOOKUP($A70,'Enter data here!'!$C$116:$CN$120,2,FALSE)))))</f>
        <v/>
      </c>
      <c r="BI70" s="53" t="str">
        <f>IF(ISERROR(HLOOKUP($A70,'Enter data here!'!$C$116:$CN$120,4,FALSE)),"",IF('Enter data here!'!$CP$117=0,"",IF(HLOOKUP($A70,'Enter data here!'!$C$116:$CN$120,4,FALSE)=0,"",(HLOOKUP($A70,'Enter data here!'!$C$116:$CN$120,4,FALSE)))))</f>
        <v/>
      </c>
      <c r="BJ70" s="53" t="str">
        <f>IF(ISERROR(HLOOKUP($A70,'Enter data here!'!$C$121:$CN$125,4,FALSE)),"",IF('Enter data here!'!$CP$122=0,"",IF(HLOOKUP($A70,'Enter data here!'!$C$121:$CN$125,4,FALSE)=0,"",(HLOOKUP($A70,'Enter data here!'!$C$121:$CN$125,5,FALSE)))))</f>
        <v/>
      </c>
      <c r="BK70" s="53" t="str">
        <f>IF(ISERROR(HLOOKUP($A70,'Enter data here!'!$C$121:$CN$125,4,FALSE)),"",IF('Enter data here!'!$CP$122=0,"",IF(HLOOKUP($A70,'Enter data here!'!$C$121:$CN$125,4,FALSE)=0,"",(HLOOKUP($A70,'Enter data here!'!$C$121:$CN$125,2,FALSE)))))</f>
        <v/>
      </c>
      <c r="BL70" s="53" t="str">
        <f>IF(ISERROR(HLOOKUP($A70,'Enter data here!'!$C$121:$CN$125,4,FALSE)),"",IF('Enter data here!'!$CP$122=0,"",IF(HLOOKUP($A70,'Enter data here!'!$C$121:$CN$125,4,FALSE)=0,"",(HLOOKUP($A70,'Enter data here!'!$C$121:$CN$125,4,FALSE)))))</f>
        <v/>
      </c>
      <c r="BM70" s="53" t="str">
        <f>IF(ISERROR(HLOOKUP($A70,'Enter data here!'!$C$126:$CN$130,4,FALSE)),"",IF('Enter data here!'!$CP$127=0,"",IF(HLOOKUP($A70,'Enter data here!'!$C$126:$CN$130,4,FALSE)=0,"",(HLOOKUP($A70,'Enter data here!'!$C$126:$CN$130,5,FALSE)))))</f>
        <v/>
      </c>
      <c r="BN70" s="53" t="str">
        <f>IF(ISERROR(HLOOKUP($A70,'Enter data here!'!$C$126:$CN$130,4,FALSE)),"",IF('Enter data here!'!$CP$127=0,"",IF(HLOOKUP($A70,'Enter data here!'!$C$126:$CN$130,4,FALSE)=0,"",(HLOOKUP($A70,'Enter data here!'!$C$126:$CN$130,2,FALSE)))))</f>
        <v/>
      </c>
      <c r="BO70" s="53" t="str">
        <f>IF(ISERROR(HLOOKUP($A70,'Enter data here!'!$C$126:$CN$130,4,FALSE)),"",IF('Enter data here!'!$CP$127=0,"",IF(HLOOKUP($A70,'Enter data here!'!$C$126:$CN$130,4,FALSE)=0,"",(HLOOKUP($A70,'Enter data here!'!$C$126:$CN$130,4,FALSE)))))</f>
        <v/>
      </c>
      <c r="BP70" s="53" t="str">
        <f>IF(ISERROR(HLOOKUP($A70,'Enter data here!'!$C$131:$CN$135,4,FALSE)),"",IF('Enter data here!'!$CP$132=0,"",IF(HLOOKUP($A70,'Enter data here!'!$C$131:$CN$135,4,FALSE)=0,"",(HLOOKUP($A70,'Enter data here!'!$C$131:$CN$135,5,FALSE)))))</f>
        <v/>
      </c>
      <c r="BQ70" s="53" t="str">
        <f>IF(ISERROR(HLOOKUP($A70,'Enter data here!'!$C$131:$CN$135,4,FALSE)),"",IF('Enter data here!'!$CP$132=0,"",IF(HLOOKUP($A70,'Enter data here!'!$C$131:$CN$135,4,FALSE)=0,"",(HLOOKUP($A70,'Enter data here!'!$C$131:$CN$135,2,FALSE)))))</f>
        <v/>
      </c>
      <c r="BR70" s="53" t="str">
        <f>IF(ISERROR(HLOOKUP($A70,'Enter data here!'!$C$131:$CN$135,4,FALSE)),"",IF('Enter data here!'!$CP$132=0,"",IF(HLOOKUP($A70,'Enter data here!'!$C$131:$CN$135,4,FALSE)=0,"",(HLOOKUP($A70,'Enter data here!'!$C$131:$CN$135,4,FALSE)))))</f>
        <v/>
      </c>
      <c r="BS70" s="53" t="str">
        <f>IF(ISERROR(HLOOKUP($A70,'Enter data here!'!$C$136:$CN$140,4,FALSE)),"",IF('Enter data here!'!$CP$137=0,"",IF(HLOOKUP($A70,'Enter data here!'!$C$136:$CN$140,4,FALSE)=0,"",(HLOOKUP($A70,'Enter data here!'!$C$136:$CN$140,5,FALSE)))))</f>
        <v/>
      </c>
      <c r="BT70" s="53" t="str">
        <f>IF(ISERROR(HLOOKUP($A70,'Enter data here!'!$C$136:$CN$140,4,FALSE)),"",IF('Enter data here!'!$CP$137=0,"",IF(HLOOKUP($A70,'Enter data here!'!$C$136:$CN$140,4,FALSE)=0,"",(HLOOKUP($A70,'Enter data here!'!$C$136:$CN$140,2,FALSE)))))</f>
        <v/>
      </c>
      <c r="BU70" s="53" t="str">
        <f>IF(ISERROR(HLOOKUP($A70,'Enter data here!'!$C$136:$CN$140,4,FALSE)),"",IF('Enter data here!'!$CP$137=0,"",IF(HLOOKUP($A70,'Enter data here!'!$C$136:$CN$140,4,FALSE)=0,"",(HLOOKUP($A70,'Enter data here!'!$C$136:$CN$140,4,FALSE)))))</f>
        <v/>
      </c>
      <c r="BV70" s="53" t="str">
        <f>IF(ISERROR(HLOOKUP($A70,'Enter data here!'!$C$141:$CN$145,4,FALSE)),"",IF('Enter data here!'!$CP$142=0,"",IF(HLOOKUP($A70,'Enter data here!'!$C$141:$CN$145,4,FALSE)=0,"",(HLOOKUP($A70,'Enter data here!'!$C$141:$CN$145,5,FALSE)))))</f>
        <v/>
      </c>
      <c r="BW70" s="53" t="str">
        <f>IF(ISERROR(HLOOKUP($A70,'Enter data here!'!$C$141:$CN$145,4,FALSE)),"",IF('Enter data here!'!$CP$142=0,"",IF(HLOOKUP($A70,'Enter data here!'!$C$141:$CN$145,4,FALSE)=0,"",(HLOOKUP($A70,'Enter data here!'!$C$141:$CN$145,2,FALSE)))))</f>
        <v/>
      </c>
      <c r="BX70" s="53" t="str">
        <f>IF(ISERROR(HLOOKUP($A70,'Enter data here!'!$C$141:$CN$145,4,FALSE)),"",IF('Enter data here!'!$CP$142=0,"",IF(HLOOKUP($A70,'Enter data here!'!$C$141:$CN$145,4,FALSE)=0,"",(HLOOKUP($A70,'Enter data here!'!$C$141:$CN$145,4,FALSE)))))</f>
        <v/>
      </c>
      <c r="BY70" s="53" t="str">
        <f>IF(ISERROR(HLOOKUP($A70,'Enter data here!'!$C$146:$CN$150,4,FALSE)),"",IF('Enter data here!'!$CP$147=0,"",IF(HLOOKUP($A70,'Enter data here!'!$C$146:$CN$150,4,FALSE)=0,"",(HLOOKUP($A70,'Enter data here!'!$C$146:$CN$150,5,FALSE)))))</f>
        <v/>
      </c>
      <c r="BZ70" s="53" t="str">
        <f>IF(ISERROR(HLOOKUP($A70,'Enter data here!'!$C$146:$CN$150,4,FALSE)),"",IF('Enter data here!'!$CP$147=0,"",IF(HLOOKUP($A70,'Enter data here!'!$C$146:$CN$150,4,FALSE)=0,"",(HLOOKUP($A70,'Enter data here!'!$C$146:$CN$150,2,FALSE)))))</f>
        <v/>
      </c>
      <c r="CA70" s="53" t="str">
        <f>IF(ISERROR(HLOOKUP($A70,'Enter data here!'!$C$146:$CN$150,4,FALSE)),"",IF('Enter data here!'!$CP$147=0,"",IF(HLOOKUP($A70,'Enter data here!'!$C$146:$CN$150,4,FALSE)=0,"",(HLOOKUP($A70,'Enter data here!'!$C$146:$CN$150,4,FALSE)))))</f>
        <v/>
      </c>
      <c r="CB70" s="53" t="str">
        <f>IF(ISERROR(HLOOKUP($A70,'Enter data here!'!$C$151:$CN$155,4,FALSE)),"",IF('Enter data here!'!$CP$152=0,"",IF(HLOOKUP($A70,'Enter data here!'!$C$151:$CN$155,4,FALSE)=0,"",(HLOOKUP($A70,'Enter data here!'!$C$151:$CN$155,5,FALSE)))))</f>
        <v/>
      </c>
      <c r="CC70" s="53" t="str">
        <f>IF(ISERROR(HLOOKUP($A70,'Enter data here!'!$C$151:$CN$155,4,FALSE)),"",IF('Enter data here!'!$CP$152=0,"",IF(HLOOKUP($A70,'Enter data here!'!$C$151:$CN$155,4,FALSE)=0,"",(HLOOKUP($A70,'Enter data here!'!$C$151:$CN$155,2,FALSE)))))</f>
        <v/>
      </c>
      <c r="CD70" s="53" t="str">
        <f>IF(ISERROR(HLOOKUP($A70,'Enter data here!'!$C$151:$CN$155,4,FALSE)),"",IF('Enter data here!'!$CP$152=0,"",IF(HLOOKUP($A70,'Enter data here!'!$C$151:$CN$155,4,FALSE)=0,"",(HLOOKUP($A70,'Enter data here!'!$C$151:$CN$155,4,FALSE)))))</f>
        <v/>
      </c>
      <c r="CE70" s="53" t="str">
        <f>IF(ISERROR(HLOOKUP($A70,'Enter data here!'!$C$156:$CN$160,4,FALSE)),"",IF('Enter data here!'!$CP$157=0,"",IF(HLOOKUP($A70,'Enter data here!'!$C$156:$CN$160,4,FALSE)=0,"",(HLOOKUP($A70,'Enter data here!'!$C$156:$CN$160,5,FALSE)))))</f>
        <v/>
      </c>
      <c r="CF70" s="53" t="str">
        <f>IF(ISERROR(HLOOKUP($A70,'Enter data here!'!$C$156:$CN$160,4,FALSE)),"",IF('Enter data here!'!$CP$157=0,"",IF(HLOOKUP($A70,'Enter data here!'!$C$156:$CN$160,4,FALSE)=0,"",(HLOOKUP($A70,'Enter data here!'!$C$156:$CN$160,2,FALSE)))))</f>
        <v/>
      </c>
      <c r="CG70" s="53" t="str">
        <f>IF(ISERROR(HLOOKUP($A70,'Enter data here!'!$C$156:$CN$160,4,FALSE)),"",IF('Enter data here!'!$CP$157=0,"",IF(HLOOKUP($A70,'Enter data here!'!$C$156:$CN$160,4,FALSE)=0,"",(HLOOKUP($A70,'Enter data here!'!$C$156:$CN$160,4,FALSE)))))</f>
        <v/>
      </c>
      <c r="CH70" s="53" t="str">
        <f>IF(ISERROR(HLOOKUP($A70,'Enter data here!'!$C$161:$CN$165,4,FALSE)),"",IF('Enter data here!'!$CP$162=0,"",IF(HLOOKUP($A70,'Enter data here!'!$C$161:$CN$165,4,FALSE)=0,"",(HLOOKUP($A70,'Enter data here!'!$C$161:$CN$165,5,FALSE)))))</f>
        <v/>
      </c>
      <c r="CI70" s="53" t="str">
        <f>IF(ISERROR(HLOOKUP($A70,'Enter data here!'!$C$161:$CN$165,4,FALSE)),"",IF('Enter data here!'!$CP$162=0,"",IF(HLOOKUP($A70,'Enter data here!'!$C$161:$CN$165,4,FALSE)=0,"",(HLOOKUP($A70,'Enter data here!'!$C$161:$CN$165,2,FALSE)))))</f>
        <v/>
      </c>
      <c r="CJ70" s="53" t="str">
        <f>IF(ISERROR(HLOOKUP($A70,'Enter data here!'!$C$161:$CN$165,4,FALSE)),"",IF('Enter data here!'!$CP$162=0,"",IF(HLOOKUP($A70,'Enter data here!'!$C$161:$CN$165,4,FALSE)=0,"",(HLOOKUP($A70,'Enter data here!'!$C$161:$CN$165,4,FALSE)))))</f>
        <v/>
      </c>
      <c r="CK70" s="53" t="str">
        <f>IF(ISERROR(HLOOKUP($A70,'Enter data here!'!$C$166:$CN$170,4,FALSE)),"",IF('Enter data here!'!$CP$167=0,"",IF(HLOOKUP($A70,'Enter data here!'!$C$166:$CN$170,4,FALSE)=0,"",(HLOOKUP($A70,'Enter data here!'!$C$166:$CN$170,5,FALSE)))))</f>
        <v/>
      </c>
      <c r="CL70" s="53" t="str">
        <f>IF(ISERROR(HLOOKUP($A70,'Enter data here!'!$C$166:$CN$170,4,FALSE)),"",IF('Enter data here!'!$CP$167=0,"",IF(HLOOKUP($A70,'Enter data here!'!$C$166:$CN$170,4,FALSE)=0,"",(HLOOKUP($A70,'Enter data here!'!$C$166:$CN$170,2,FALSE)))))</f>
        <v/>
      </c>
      <c r="CM70" s="53" t="str">
        <f>IF(ISERROR(HLOOKUP($A70,'Enter data here!'!$C$166:$CN$170,4,FALSE)),"",IF('Enter data here!'!$CP$167=0,"",IF(HLOOKUP($A70,'Enter data here!'!$C$166:$CN$170,4,FALSE)=0,"",(HLOOKUP($A70,'Enter data here!'!$C$166:$CN$170,4,FALSE)))))</f>
        <v/>
      </c>
      <c r="CN70" s="53" t="str">
        <f>IF(ISERROR(HLOOKUP($A70,'Enter data here!'!$C$171:$CN$175,4,FALSE)),"",IF('Enter data here!'!$CP$172=0,"",IF(HLOOKUP($A70,'Enter data here!'!$C$171:$CN$175,4,FALSE)=0,"",(HLOOKUP($A70,'Enter data here!'!$C$171:$CN$175,5,FALSE)))))</f>
        <v/>
      </c>
      <c r="CO70" s="53" t="str">
        <f>IF(ISERROR(HLOOKUP($A70,'Enter data here!'!$C$171:$CN$175,4,FALSE)),"",IF('Enter data here!'!$CP$172=0,"",IF(HLOOKUP($A70,'Enter data here!'!$C$171:$CN$175,4,FALSE)=0,"",(HLOOKUP($A70,'Enter data here!'!$C$171:$CN$175,2,FALSE)))))</f>
        <v/>
      </c>
      <c r="CP70" s="53" t="str">
        <f>IF(ISERROR(HLOOKUP($A70,'Enter data here!'!$C$171:$CN$175,4,FALSE)),"",IF('Enter data here!'!$CP$172=0,"",IF(HLOOKUP($A70,'Enter data here!'!$C$171:$CN$175,4,FALSE)=0,"",(HLOOKUP($A70,'Enter data here!'!$C$171:$CN$175,4,FALSE)))))</f>
        <v/>
      </c>
      <c r="CQ70" s="53" t="str">
        <f>IF(ISERROR(HLOOKUP($A70,'Enter data here!'!$C$176:$CN$180,4,FALSE)),"",IF('Enter data here!'!$CP$177=0,"",IF(HLOOKUP($A70,'Enter data here!'!$C$176:$CN$180,4,FALSE)=0,"",(HLOOKUP($A70,'Enter data here!'!$C$176:$CN$180,5,FALSE)))))</f>
        <v/>
      </c>
      <c r="CR70" s="53" t="str">
        <f>IF(ISERROR(HLOOKUP($A70,'Enter data here!'!$C$176:$CN$180,4,FALSE)),"",IF('Enter data here!'!$CP$177=0,"",IF(HLOOKUP($A70,'Enter data here!'!$C$176:$CN$180,4,FALSE)=0,"",(HLOOKUP($A70,'Enter data here!'!$C$176:$CN$180,2,FALSE)))))</f>
        <v/>
      </c>
      <c r="CS70" s="53" t="str">
        <f>IF(ISERROR(HLOOKUP($A70,'Enter data here!'!$C$176:$CN$180,4,FALSE)),"",IF('Enter data here!'!$CP$177=0,"",IF(HLOOKUP($A70,'Enter data here!'!$C$176:$CN$180,4,FALSE)=0,"",(HLOOKUP($A70,'Enter data here!'!$C$176:$CN$180,4,FALSE)))))</f>
        <v/>
      </c>
      <c r="CT70" s="53" t="str">
        <f>IF(ISERROR(HLOOKUP($A70,'Enter data here!'!$C$181:$CN$185,4,FALSE)),"",IF('Enter data here!'!$CP$182=0,"",IF(HLOOKUP($A70,'Enter data here!'!$C$181:$CN$185,4,FALSE)=0,"",(HLOOKUP($A70,'Enter data here!'!$C$181:$CN$185,5,FALSE)))))</f>
        <v/>
      </c>
      <c r="CU70" s="53" t="str">
        <f>IF(ISERROR(HLOOKUP($A70,'Enter data here!'!$C$181:$CN$185,4,FALSE)),"",IF('Enter data here!'!$CP$182=0,"",IF(HLOOKUP($A70,'Enter data here!'!$C$181:$CN$185,4,FALSE)=0,"",(HLOOKUP($A70,'Enter data here!'!$C$181:$CN$185,2,FALSE)))))</f>
        <v/>
      </c>
      <c r="CV70" s="53" t="str">
        <f>IF(ISERROR(HLOOKUP($A70,'Enter data here!'!$C$181:$CN$185,4,FALSE)),"",IF('Enter data here!'!$CP$182=0,"",IF(HLOOKUP($A70,'Enter data here!'!$C$181:$CN$185,4,FALSE)=0,"",(HLOOKUP($A70,'Enter data here!'!$C$181:$CN$185,4,FALSE)))))</f>
        <v/>
      </c>
      <c r="CW70" s="53" t="str">
        <f>IF(ISERROR(HLOOKUP($A70,'Enter data here!'!$C$186:$CN$190,4,FALSE)),"",IF('Enter data here!'!$CP$187=0,"",IF(HLOOKUP($A70,'Enter data here!'!$C$186:$CN$190,4,FALSE)=0,"",(HLOOKUP($A70,'Enter data here!'!$C$186:$CN$190,5,FALSE)))))</f>
        <v/>
      </c>
      <c r="CX70" s="53" t="str">
        <f>IF(ISERROR(HLOOKUP($A70,'Enter data here!'!$C$186:$CN$190,4,FALSE)),"",IF('Enter data here!'!$CP$187=0,"",IF(HLOOKUP($A70,'Enter data here!'!$C$186:$CN$190,4,FALSE)=0,"",(HLOOKUP($A70,'Enter data here!'!$C$186:$CN$190,2,FALSE)))))</f>
        <v/>
      </c>
      <c r="CY70" s="53" t="str">
        <f>IF(ISERROR(HLOOKUP($A70,'Enter data here!'!$C$186:$CN$190,4,FALSE)),"",IF('Enter data here!'!$CP$187=0,"",IF(HLOOKUP($A70,'Enter data here!'!$C$186:$CN$190,4,FALSE)=0,"",(HLOOKUP($A70,'Enter data here!'!$C$186:$CN$190,4,FALSE)))))</f>
        <v/>
      </c>
      <c r="CZ70" s="53" t="str">
        <f>IF(ISERROR(HLOOKUP($A70,'Enter data here!'!$C$191:$CN$195,4,FALSE)),"",IF('Enter data here!'!$CP$192=0,"",IF(HLOOKUP($A70,'Enter data here!'!$C$191:$CN$195,4,FALSE)=0,"",(HLOOKUP($A70,'Enter data here!'!$C$191:$CN$195,5,FALSE)))))</f>
        <v/>
      </c>
      <c r="DA70" s="53" t="str">
        <f>IF(ISERROR(HLOOKUP($A70,'Enter data here!'!$C$191:$CN$195,4,FALSE)),"",IF('Enter data here!'!$CP$192=0,"",IF(HLOOKUP($A70,'Enter data here!'!$C$191:$CN$195,4,FALSE)=0,"",(HLOOKUP($A70,'Enter data here!'!$C$191:$CN$195,2,FALSE)))))</f>
        <v/>
      </c>
      <c r="DB70" s="53" t="str">
        <f>IF(ISERROR(HLOOKUP($A70,'Enter data here!'!$C$191:$CN$195,4,FALSE)),"",IF('Enter data here!'!$CP$192=0,"",IF(HLOOKUP($A70,'Enter data here!'!$C$191:$CN$195,4,FALSE)=0,"",(HLOOKUP($A70,'Enter data here!'!$C$191:$CN$195,4,FALSE)))))</f>
        <v/>
      </c>
      <c r="DC70" s="53" t="str">
        <f>IF(ISERROR(HLOOKUP($A70,'Enter data here!'!$C$196:$CN$200,4,FALSE)),"",IF('Enter data here!'!$CP$197=0,"",IF(HLOOKUP($A70,'Enter data here!'!$C$196:$CN$200,4,FALSE)=0,"",(HLOOKUP($A70,'Enter data here!'!$C$196:$CN$200,5,FALSE)))))</f>
        <v/>
      </c>
      <c r="DD70" s="53" t="str">
        <f>IF(ISERROR(HLOOKUP($A70,'Enter data here!'!$C$196:$CN$200,4,FALSE)),"",IF('Enter data here!'!$CP$197=0,"",IF(HLOOKUP($A70,'Enter data here!'!$C$196:$CN$200,4,FALSE)=0,"",(HLOOKUP($A70,'Enter data here!'!$C$196:$CN$200,2,FALSE)))))</f>
        <v/>
      </c>
      <c r="DE70" s="53" t="str">
        <f>IF(ISERROR(HLOOKUP($A70,'Enter data here!'!$C$196:$CN$200,4,FALSE)),"",IF('Enter data here!'!$CP$197=0,"",IF(HLOOKUP($A70,'Enter data here!'!$C$196:$CN$200,4,FALSE)=0,"",(HLOOKUP($A70,'Enter data here!'!$C$196:$CN$200,4,FALSE)))))</f>
        <v/>
      </c>
      <c r="DF70" s="53" t="str">
        <f>IF(ISERROR(HLOOKUP($A70,'Enter data here!'!$C$201:$CN$205,4,FALSE)),"",IF('Enter data here!'!$CP$202=0,"",IF(HLOOKUP($A70,'Enter data here!'!$C$201:$CN$205,4,FALSE)=0,"",(HLOOKUP($A70,'Enter data here!'!$C$201:$CN$205,5,FALSE)))))</f>
        <v/>
      </c>
      <c r="DG70" s="53" t="str">
        <f>IF(ISERROR(HLOOKUP($A70,'Enter data here!'!$C$201:$CN$205,4,FALSE)),"",IF('Enter data here!'!$CP$202=0,"",IF(HLOOKUP($A70,'Enter data here!'!$C$201:$CN$205,4,FALSE)=0,"",(HLOOKUP($A70,'Enter data here!'!$C$201:$CN$205,2,FALSE)))))</f>
        <v/>
      </c>
      <c r="DH70" s="53" t="str">
        <f>IF(ISERROR(HLOOKUP($A70,'Enter data here!'!$C$201:$CN$205,4,FALSE)),"",IF('Enter data here!'!$CP$202=0,"",IF(HLOOKUP($A70,'Enter data here!'!$C$201:$CN$205,4,FALSE)=0,"",(HLOOKUP($A70,'Enter data here!'!$C$201:$CN$205,4,FALSE)))))</f>
        <v/>
      </c>
      <c r="DI70" s="53" t="str">
        <f>IF(ISERROR(HLOOKUP($A70,'Enter data here!'!$C$206:$CN$210,4,FALSE)),"",IF('Enter data here!'!$CP$207=0,"",IF(HLOOKUP($A70,'Enter data here!'!$C$206:$CN$210,4,FALSE)=0,"",(HLOOKUP($A70,'Enter data here!'!$C$206:$CN$210,5,FALSE)))))</f>
        <v/>
      </c>
      <c r="DJ70" s="53" t="str">
        <f>IF(ISERROR(HLOOKUP($A70,'Enter data here!'!$C$206:$CN$210,4,FALSE)),"",IF('Enter data here!'!$CP$207=0,"",IF(HLOOKUP($A70,'Enter data here!'!$C$206:$CN$210,4,FALSE)=0,"",(HLOOKUP($A70,'Enter data here!'!$C$206:$CN$210,2,FALSE)))))</f>
        <v/>
      </c>
      <c r="DK70" s="53" t="str">
        <f>IF(ISERROR(HLOOKUP($A70,'Enter data here!'!$C$206:$CN$210,4,FALSE)),"",IF('Enter data here!'!$CP$207=0,"",IF(HLOOKUP($A70,'Enter data here!'!$C$206:$CN$210,4,FALSE)=0,"",(HLOOKUP($A70,'Enter data here!'!$C$206:$CN$210,4,FALSE)))))</f>
        <v/>
      </c>
      <c r="DL70" s="53" t="str">
        <f>IF(ISERROR(HLOOKUP($A70,'Enter data here!'!$C$211:$CN$215,4,FALSE)),"",IF('Enter data here!'!$CP$212=0,"",IF(HLOOKUP($A70,'Enter data here!'!$C$211:$CN$215,4,FALSE)=0,"",(HLOOKUP($A70,'Enter data here!'!$C$211:$CN$215,5,FALSE)))))</f>
        <v/>
      </c>
      <c r="DM70" s="53" t="str">
        <f>IF(ISERROR(HLOOKUP($A70,'Enter data here!'!$C$211:$CN$215,4,FALSE)),"",IF('Enter data here!'!$CP$212=0,"",IF(HLOOKUP($A70,'Enter data here!'!$C$211:$CN$215,4,FALSE)=0,"",(HLOOKUP($A70,'Enter data here!'!$C$211:$CN$215,2,FALSE)))))</f>
        <v/>
      </c>
      <c r="DN70" s="53" t="str">
        <f>IF(ISERROR(HLOOKUP($A70,'Enter data here!'!$C$211:$CN$215,4,FALSE)),"",IF('Enter data here!'!$CP$212=0,"",IF(HLOOKUP($A70,'Enter data here!'!$C$211:$CN$215,4,FALSE)=0,"",(HLOOKUP($A70,'Enter data here!'!$C$211:$CN$215,4,FALSE)))))</f>
        <v/>
      </c>
      <c r="DO70" s="53" t="str">
        <f>IF(ISERROR(HLOOKUP($A70,'Enter data here!'!$C$216:$CN$220,4,FALSE)),"",IF('Enter data here!'!$CP$217=0,"",IF(HLOOKUP($A70,'Enter data here!'!$C$216:$CN$220,4,FALSE)=0,"",(HLOOKUP($A70,'Enter data here!'!$C$216:$CN$220,5,FALSE)))))</f>
        <v/>
      </c>
      <c r="DP70" s="53" t="str">
        <f>IF(ISERROR(HLOOKUP($A70,'Enter data here!'!$C$216:$CN$220,4,FALSE)),"",IF('Enter data here!'!$CP$217=0,"",IF(HLOOKUP($A70,'Enter data here!'!$C$216:$CN$220,4,FALSE)=0,"",(HLOOKUP($A70,'Enter data here!'!$C$216:$CN$220,2,FALSE)))))</f>
        <v/>
      </c>
      <c r="DQ70" s="53" t="str">
        <f>IF(ISERROR(HLOOKUP($A70,'Enter data here!'!$C$216:$CN$220,4,FALSE)),"",IF('Enter data here!'!$CP$217=0,"",IF(HLOOKUP($A70,'Enter data here!'!$C$216:$CN$220,4,FALSE)=0,"",(HLOOKUP($A70,'Enter data here!'!$C$216:$CN$220,4,FALSE)))))</f>
        <v/>
      </c>
      <c r="DR70" s="53" t="str">
        <f>IF(ISERROR(HLOOKUP($A70,'Enter data here!'!$C$221:$CN$225,4,FALSE)),"",IF('Enter data here!'!$CP$222=0,"",IF(HLOOKUP($A70,'Enter data here!'!$C$221:$CN$225,4,FALSE)=0,"",(HLOOKUP($A70,'Enter data here!'!$C$221:$CN$225,5,FALSE)))))</f>
        <v/>
      </c>
      <c r="DS70" s="53" t="str">
        <f>IF(ISERROR(HLOOKUP($A70,'Enter data here!'!$C$221:$CN$225,4,FALSE)),"",IF('Enter data here!'!$CP$222=0,"",IF(HLOOKUP($A70,'Enter data here!'!$C$221:$CN$225,4,FALSE)=0,"",(HLOOKUP($A70,'Enter data here!'!$C$221:$CN$225,2,FALSE)))))</f>
        <v/>
      </c>
      <c r="DT70" s="53" t="str">
        <f>IF(ISERROR(HLOOKUP($A70,'Enter data here!'!$C$221:$CN$225,4,FALSE)),"",IF('Enter data here!'!$CP$222=0,"",IF(HLOOKUP($A70,'Enter data here!'!$C$221:$CN$225,4,FALSE)=0,"",(HLOOKUP($A70,'Enter data here!'!$C$221:$CN$225,4,FALSE)))))</f>
        <v/>
      </c>
    </row>
    <row r="71" spans="1:124">
      <c r="A71" s="13">
        <v>62</v>
      </c>
      <c r="B71" s="43" t="str">
        <f>IF(ISERROR(HLOOKUP($A71,'Enter data here!'!$C$21:$CN$25,4,FALSE)),"",IF('Enter data here!'!$CP$22=0,"",IF(HLOOKUP($A71,'Enter data here!'!$C$21:$CN$25,4,FALSE)=0,"",(HLOOKUP($A71,'Enter data here!'!$C$21:$CN$25,5,FALSE)))))</f>
        <v/>
      </c>
      <c r="C71" s="43" t="str">
        <f>IF(ISERROR(HLOOKUP($A71,'Enter data here!'!$C$21:$CN$25,4,FALSE)),"",IF('Enter data here!'!$CP$22=0,"",IF(HLOOKUP($A71,'Enter data here!'!$C$21:$CN$25,4,FALSE)=0,"",(HLOOKUP($A71,'Enter data here!'!$C$21:$CN$25,2,FALSE)))))</f>
        <v/>
      </c>
      <c r="D71" s="43" t="str">
        <f>IF(ISERROR(HLOOKUP($A71,'Enter data here!'!$C$21:$CN$25,4,FALSE)),"",IF('Enter data here!'!$CP$22=0,"",IF(HLOOKUP($A71,'Enter data here!'!$C$21:$CN$25,4,FALSE)=0,"",(HLOOKUP($A71,'Enter data here!'!$C$21:$CN$25,4,FALSE)))))</f>
        <v/>
      </c>
      <c r="E71" s="43" t="str">
        <f ca="1">IF(ISERROR(HLOOKUP($A71,'Enter data here!'!$C$26:$CN$30,4,FALSE)),"",IF('Enter data here!'!$CP$27=0,"",IF(HLOOKUP($A71,'Enter data here!'!$C$26:$CN$30,4,FALSE)=0,"",(HLOOKUP($A71,'Enter data here!'!$C$26:$CN$30,5,FALSE)))))</f>
        <v/>
      </c>
      <c r="F71" s="43" t="str">
        <f ca="1">IF(ISERROR(HLOOKUP($A71,'Enter data here!'!$C$26:$CN$30,4,FALSE)),"",IF('Enter data here!'!$CP$27=0,"",IF(HLOOKUP($A71,'Enter data here!'!$C$26:$CN$30,4,FALSE)=0,"",(HLOOKUP($A71,'Enter data here!'!$C$26:$CN$30,2,FALSE)))))</f>
        <v/>
      </c>
      <c r="G71" s="43" t="str">
        <f ca="1">IF(ISERROR(HLOOKUP($A71,'Enter data here!'!$C$26:$CN$30,4,FALSE)),"",IF('Enter data here!'!$CP$27=0,"",IF(HLOOKUP($A71,'Enter data here!'!$C$26:$CN$30,4,FALSE)=0,"",(HLOOKUP($A71,'Enter data here!'!$C$26:$CN$30,4,FALSE)))))</f>
        <v/>
      </c>
      <c r="H71" s="43" t="str">
        <f ca="1">IF(ISERROR(HLOOKUP($A71,'Enter data here!'!$C$31:$CN$35,4,FALSE)),"",IF('Enter data here!'!$CP$32=0,"",IF(HLOOKUP($A71,'Enter data here!'!$C$31:$CN$35,4,FALSE)=0,"",(HLOOKUP($A71,'Enter data here!'!$C$31:$CN$35,5,FALSE)))))</f>
        <v/>
      </c>
      <c r="I71" s="43" t="str">
        <f ca="1">IF(ISERROR(HLOOKUP($A71,'Enter data here!'!$C$31:$CN$35,4,FALSE)),"",IF('Enter data here!'!$CP$32=0,"",IF(HLOOKUP($A71,'Enter data here!'!$C$31:$CN$35,4,FALSE)=0,"",(HLOOKUP($A71,'Enter data here!'!$C$31:$CN$35,2,FALSE)))))</f>
        <v/>
      </c>
      <c r="J71" s="43" t="str">
        <f ca="1">IF(ISERROR(HLOOKUP($A71,'Enter data here!'!$C$31:$CN$35,4,FALSE)),"",IF('Enter data here!'!$CP$32=0,"",IF(HLOOKUP($A71,'Enter data here!'!$C$31:$CN$35,4,FALSE)=0,"",(HLOOKUP($A71,'Enter data here!'!$C$31:$CN$35,4,FALSE)))))</f>
        <v/>
      </c>
      <c r="K71" s="43" t="str">
        <f ca="1">IF(ISERROR(HLOOKUP($A71,'Enter data here!'!$C$36:$CN$40,4,FALSE)),"",IF('Enter data here!'!$CP$37=0,"",IF(HLOOKUP($A71,'Enter data here!'!$C$36:$CN$40,4,FALSE)=0,"",(HLOOKUP($A71,'Enter data here!'!$C$36:$CN$40,5,FALSE)))))</f>
        <v/>
      </c>
      <c r="L71" s="43" t="str">
        <f ca="1">IF(ISERROR(HLOOKUP($A71,'Enter data here!'!$C$36:$CN$40,4,FALSE)),"",IF('Enter data here!'!$CP$37=0,"",IF(HLOOKUP($A71,'Enter data here!'!$C$36:$CN$40,4,FALSE)=0,"",(HLOOKUP($A71,'Enter data here!'!$C$36:$CN$40,2,FALSE)))))</f>
        <v/>
      </c>
      <c r="M71" s="43" t="str">
        <f ca="1">IF(ISERROR(HLOOKUP($A71,'Enter data here!'!$C$36:$CN$40,4,FALSE)),"",IF('Enter data here!'!$CP$37=0,"",IF(HLOOKUP($A71,'Enter data here!'!$C$36:$CN$40,4,FALSE)=0,"",(HLOOKUP($A71,'Enter data here!'!$C$36:$CN$40,4,FALSE)))))</f>
        <v/>
      </c>
      <c r="N71" s="43" t="str">
        <f ca="1">IF(ISERROR(HLOOKUP($A71,'Enter data here!'!$C$41:$CN$45,4,FALSE)),"",IF('Enter data here!'!$CP$42=0,"",IF(HLOOKUP($A71,'Enter data here!'!$C$41:$CN$45,4,FALSE)=0,"",(HLOOKUP($A71,'Enter data here!'!$C$41:$CN$45,5,FALSE)))))</f>
        <v/>
      </c>
      <c r="O71" s="43" t="str">
        <f ca="1">IF(ISERROR(HLOOKUP($A71,'Enter data here!'!$C$41:$CN$45,4,FALSE)),"",IF('Enter data here!'!$CP$42=0,"",IF(HLOOKUP($A71,'Enter data here!'!$C$41:$CN$45,4,FALSE)=0,"",(HLOOKUP($A71,'Enter data here!'!$C$41:$CN$45,2,FALSE)))))</f>
        <v/>
      </c>
      <c r="P71" s="43" t="str">
        <f ca="1">IF(ISERROR(HLOOKUP($A71,'Enter data here!'!$C$41:$CN$45,4,FALSE)),"",IF('Enter data here!'!$CP$42=0,"",IF(HLOOKUP($A71,'Enter data here!'!$C$41:$CN$45,4,FALSE)=0,"",(HLOOKUP($A71,'Enter data here!'!$C$41:$CN$45,4,FALSE)))))</f>
        <v/>
      </c>
      <c r="Q71" s="43" t="str">
        <f ca="1">IF(ISERROR(HLOOKUP($A71,'Enter data here!'!$C$46:$CN$50,4,FALSE)),"",IF('Enter data here!'!$CP$47=0,"",IF(HLOOKUP($A71,'Enter data here!'!$C$46:$CN$50,4,FALSE)=0,"",(HLOOKUP($A71,'Enter data here!'!$C$46:$CN$50,5,FALSE)))))</f>
        <v/>
      </c>
      <c r="R71" s="43" t="str">
        <f ca="1">IF(ISERROR(HLOOKUP($A71,'Enter data here!'!$C$46:$CN$50,4,FALSE)),"",IF('Enter data here!'!$CP$47=0,"",IF(HLOOKUP($A71,'Enter data here!'!$C$46:$CN$50,4,FALSE)=0,"",(HLOOKUP($A71,'Enter data here!'!$C$46:$CN$50,2,FALSE)))))</f>
        <v/>
      </c>
      <c r="S71" s="43" t="str">
        <f ca="1">IF(ISERROR(HLOOKUP($A71,'Enter data here!'!$C$46:$CN$50,4,FALSE)),"",IF('Enter data here!'!$CP$47=0,"",IF(HLOOKUP($A71,'Enter data here!'!$C$46:$CN$50,4,FALSE)=0,"",(HLOOKUP($A71,'Enter data here!'!$C$46:$CN$50,4,FALSE)))))</f>
        <v/>
      </c>
      <c r="T71" s="43" t="str">
        <f ca="1">IF(ISERROR(HLOOKUP($A71,'Enter data here!'!$C$51:$CN$55,4,FALSE)),"",IF('Enter data here!'!$CP$52=0,"",IF(HLOOKUP($A71,'Enter data here!'!$C$51:$CN$55,4,FALSE)=0,"",(HLOOKUP($A71,'Enter data here!'!$C$51:$CN$55,5,FALSE)))))</f>
        <v/>
      </c>
      <c r="U71" s="43" t="str">
        <f ca="1">IF(ISERROR(HLOOKUP($A71,'Enter data here!'!$C$51:$CN$55,4,FALSE)),"",IF('Enter data here!'!$CP$52=0,"",IF(HLOOKUP($A71,'Enter data here!'!$C$51:$CN$55,4,FALSE)=0,"",(HLOOKUP($A71,'Enter data here!'!$C$51:$CN$55,2,FALSE)))))</f>
        <v/>
      </c>
      <c r="V71" s="43" t="str">
        <f ca="1">IF(ISERROR(HLOOKUP($A71,'Enter data here!'!$C$51:$CN$55,4,FALSE)),"",IF('Enter data here!'!$CP$52=0,"",IF(HLOOKUP($A71,'Enter data here!'!$C$51:$CN$55,4,FALSE)=0,"",(HLOOKUP($A71,'Enter data here!'!$C$51:$CN$55,4,FALSE)))))</f>
        <v/>
      </c>
      <c r="W71" s="43" t="str">
        <f ca="1">IF(ISERROR(HLOOKUP($A71,'Enter data here!'!$C$56:$CN$60,4,FALSE)),"",IF('Enter data here!'!$CP$57=0,"",IF(HLOOKUP($A71,'Enter data here!'!$C$56:$CN$60,4,FALSE)=0,"",(HLOOKUP($A71,'Enter data here!'!$C$56:$CN$60,5,FALSE)))))</f>
        <v/>
      </c>
      <c r="X71" s="43" t="str">
        <f ca="1">IF(ISERROR(HLOOKUP($A71,'Enter data here!'!$C$56:$CN$60,4,FALSE)),"",IF('Enter data here!'!$CP$57=0,"",IF(HLOOKUP($A71,'Enter data here!'!$C$56:$CN$60,4,FALSE)=0,"",(HLOOKUP($A71,'Enter data here!'!$C$56:$CN$60,2,FALSE)))))</f>
        <v/>
      </c>
      <c r="Y71" s="43" t="str">
        <f ca="1">IF(ISERROR(HLOOKUP($A71,'Enter data here!'!$C$56:$CN$60,4,FALSE)),"",IF('Enter data here!'!$CP$57=0,"",IF(HLOOKUP($A71,'Enter data here!'!$C$56:$CN$60,4,FALSE)=0,"",(HLOOKUP($A71,'Enter data here!'!$C$56:$CN$60,4,FALSE)))))</f>
        <v/>
      </c>
      <c r="Z71" s="43" t="str">
        <f>IF(ISERROR(HLOOKUP($A71,'Enter data here!'!$C$61:$CN$65,4,FALSE)),"",IF('Enter data here!'!$CP$62=0,"",IF(HLOOKUP($A71,'Enter data here!'!$C$61:$CN$65,4,FALSE)=0,"",(HLOOKUP($A71,'Enter data here!'!$C$61:$CN$65,5,FALSE)))))</f>
        <v/>
      </c>
      <c r="AA71" s="43" t="str">
        <f>IF(ISERROR(HLOOKUP($A71,'Enter data here!'!$C$61:$CN$65,4,FALSE)),"",IF('Enter data here!'!$CP$62=0,"",IF(HLOOKUP($A71,'Enter data here!'!$C$61:$CN$65,4,FALSE)=0,"",(HLOOKUP($A71,'Enter data here!'!$C$61:$CN$65,2,FALSE)))))</f>
        <v/>
      </c>
      <c r="AB71" s="43" t="str">
        <f>IF(ISERROR(HLOOKUP($A71,'Enter data here!'!$C$61:$CN$65,4,FALSE)),"",IF('Enter data here!'!$CP$62=0,"",IF(HLOOKUP($A71,'Enter data here!'!$C$61:$CN$65,4,FALSE)=0,"",(HLOOKUP($A71,'Enter data here!'!$C$61:$CN$65,4,FALSE)))))</f>
        <v/>
      </c>
      <c r="AC71" s="43" t="str">
        <f>IF(ISERROR(HLOOKUP($A71,'Enter data here!'!$C$66:$CN$70,4,FALSE)),"",IF('Enter data here!'!$CP$67=0,"",IF(HLOOKUP($A71,'Enter data here!'!$C$66:$CN$70,4,FALSE)=0,"",(HLOOKUP($A71,'Enter data here!'!$C$66:$CN$70,5,FALSE)))))</f>
        <v/>
      </c>
      <c r="AD71" s="43" t="str">
        <f>IF(ISERROR(HLOOKUP($A71,'Enter data here!'!$C$66:$CN$70,4,FALSE)),"",IF('Enter data here!'!$CP$67=0,"",IF(HLOOKUP($A71,'Enter data here!'!$C$66:$CN$70,4,FALSE)=0,"",(HLOOKUP($A71,'Enter data here!'!$C$66:$CN$70,2,FALSE)))))</f>
        <v/>
      </c>
      <c r="AE71" s="43" t="str">
        <f>IF(ISERROR(HLOOKUP($A71,'Enter data here!'!$C$66:$CN$70,4,FALSE)),"",IF('Enter data here!'!$CP$67=0,"",IF(HLOOKUP($A71,'Enter data here!'!$C$66:$CN$70,4,FALSE)=0,"",(HLOOKUP($A71,'Enter data here!'!$C$66:$CN$70,4,FALSE)))))</f>
        <v/>
      </c>
      <c r="AF71" s="43" t="str">
        <f>IF(ISERROR(HLOOKUP($A71,'Enter data here!'!$C$71:$CN$75,4,FALSE)),"",IF('Enter data here!'!$CP$72=0,"",IF(HLOOKUP($A71,'Enter data here!'!$C$71:$CN$75,4,FALSE)=0,"",(HLOOKUP($A71,'Enter data here!'!$C$71:$CN$75,5,FALSE)))))</f>
        <v/>
      </c>
      <c r="AG71" s="43" t="str">
        <f>IF(ISERROR(HLOOKUP($A71,'Enter data here!'!$C$71:$CN$75,4,FALSE)),"",IF('Enter data here!'!$CP$72=0,"",IF(HLOOKUP($A71,'Enter data here!'!$C$71:$CN$75,4,FALSE)=0,"",(HLOOKUP($A71,'Enter data here!'!$C$71:$CN$75,2,FALSE)))))</f>
        <v/>
      </c>
      <c r="AH71" s="43" t="str">
        <f>IF(ISERROR(HLOOKUP($A71,'Enter data here!'!$C$71:$CN$75,4,FALSE)),"",IF('Enter data here!'!$CP$72=0,"",IF(HLOOKUP($A71,'Enter data here!'!$C$71:$CN$75,4,FALSE)=0,"",(HLOOKUP($A71,'Enter data here!'!$C$71:$CN$75,4,FALSE)))))</f>
        <v/>
      </c>
      <c r="AI71" s="43" t="str">
        <f>IF(ISERROR(HLOOKUP($A71,'Enter data here!'!$C$76:$CN$80,4,FALSE)),"",IF('Enter data here!'!$CP$77=0,"",IF(HLOOKUP($A71,'Enter data here!'!$C$76:$CN$80,4,FALSE)=0,"",(HLOOKUP($A71,'Enter data here!'!$C$76:$CN$80,5,FALSE)))))</f>
        <v/>
      </c>
      <c r="AJ71" s="43" t="str">
        <f>IF(ISERROR(HLOOKUP($A71,'Enter data here!'!$C$76:$CN$80,4,FALSE)),"",IF('Enter data here!'!$CP$77=0,"",IF(HLOOKUP($A71,'Enter data here!'!$C$76:$CN$80,4,FALSE)=0,"",(HLOOKUP($A71,'Enter data here!'!$C$76:$CN$80,2,FALSE)))))</f>
        <v/>
      </c>
      <c r="AK71" s="43" t="str">
        <f>IF(ISERROR(HLOOKUP($A71,'Enter data here!'!$C$76:$CN$80,4,FALSE)),"",IF('Enter data here!'!$CP$77=0,"",IF(HLOOKUP($A71,'Enter data here!'!$C$76:$CN$80,4,FALSE)=0,"",(HLOOKUP($A71,'Enter data here!'!$C$76:$CN$80,4,FALSE)))))</f>
        <v/>
      </c>
      <c r="AL71" s="43" t="str">
        <f>IF(ISERROR(HLOOKUP($A71,'Enter data here!'!$C$81:$CN$85,4,FALSE)),"",IF('Enter data here!'!$CP$82=0,"",IF(HLOOKUP($A71,'Enter data here!'!$C$81:$CN$85,4,FALSE)=0,"",(HLOOKUP($A71,'Enter data here!'!$C$81:$CN$85,5,FALSE)))))</f>
        <v/>
      </c>
      <c r="AM71" s="43" t="str">
        <f>IF(ISERROR(HLOOKUP($A71,'Enter data here!'!$C$81:$CN$85,4,FALSE)),"",IF('Enter data here!'!$CP$82=0,"",IF(HLOOKUP($A71,'Enter data here!'!$C$81:$CN$85,4,FALSE)=0,"",(HLOOKUP($A71,'Enter data here!'!$C$81:$CN$85,2,FALSE)))))</f>
        <v/>
      </c>
      <c r="AN71" s="43" t="str">
        <f>IF(ISERROR(HLOOKUP($A71,'Enter data here!'!$C$81:$CN$85,4,FALSE)),"",IF('Enter data here!'!$CP$82=0,"",IF(HLOOKUP($A71,'Enter data here!'!$C$81:$CN$85,4,FALSE)=0,"",(HLOOKUP($A71,'Enter data here!'!$C$81:$CN$85,4,FALSE)))))</f>
        <v/>
      </c>
      <c r="AO71" s="43" t="str">
        <f>IF(ISERROR(HLOOKUP($A71,'Enter data here!'!$C$86:$CN$90,4,FALSE)),"",IF('Enter data here!'!$CP$87=0,"",IF(HLOOKUP($A71,'Enter data here!'!$C$86:$CN$90,4,FALSE)=0,"",(HLOOKUP($A71,'Enter data here!'!$C$86:$CN$90,5,FALSE)))))</f>
        <v/>
      </c>
      <c r="AP71" s="43" t="str">
        <f>IF(ISERROR(HLOOKUP($A71,'Enter data here!'!$C$86:$CN$90,4,FALSE)),"",IF('Enter data here!'!$CP$87=0,"",IF(HLOOKUP($A71,'Enter data here!'!$C$86:$CN$90,4,FALSE)=0,"",(HLOOKUP($A71,'Enter data here!'!$C$86:$CN$90,2,FALSE)))))</f>
        <v/>
      </c>
      <c r="AQ71" s="43" t="str">
        <f>IF(ISERROR(HLOOKUP($A71,'Enter data here!'!$C$86:$CN$90,4,FALSE)),"",IF('Enter data here!'!$CP$87=0,"",IF(HLOOKUP($A71,'Enter data here!'!$C$86:$CN$90,4,FALSE)=0,"",(HLOOKUP($A71,'Enter data here!'!$C$86:$CN$90,4,FALSE)))))</f>
        <v/>
      </c>
      <c r="AR71" s="43" t="str">
        <f>IF(ISERROR(HLOOKUP($A71,'Enter data here!'!$C$91:$CN$95,4,FALSE)),"",IF('Enter data here!'!$CP$92=0,"",IF(HLOOKUP($A71,'Enter data here!'!$C$91:$CN$95,4,FALSE)=0,"",(HLOOKUP($A71,'Enter data here!'!$C$91:$CN$95,5,FALSE)))))</f>
        <v/>
      </c>
      <c r="AS71" s="43" t="str">
        <f>IF(ISERROR(HLOOKUP($A71,'Enter data here!'!$C$91:$CN$95,4,FALSE)),"",IF('Enter data here!'!$CP$92=0,"",IF(HLOOKUP($A71,'Enter data here!'!$C$91:$CN$95,4,FALSE)=0,"",(HLOOKUP($A71,'Enter data here!'!$C$91:$CN$95,2,FALSE)))))</f>
        <v/>
      </c>
      <c r="AT71" s="43" t="str">
        <f>IF(ISERROR(HLOOKUP($A71,'Enter data here!'!$C$91:$CN$95,4,FALSE)),"",IF('Enter data here!'!$CP$92=0,"",IF(HLOOKUP($A71,'Enter data here!'!$C$91:$CN$95,4,FALSE)=0,"",(HLOOKUP($A71,'Enter data here!'!$C$91:$CN$95,4,FALSE)))))</f>
        <v/>
      </c>
      <c r="AU71" s="43" t="str">
        <f>IF(ISERROR(HLOOKUP($A71,'Enter data here!'!$C$96:$CN$100,4,FALSE)),"",IF('Enter data here!'!$CP$97=0,"",IF(HLOOKUP($A71,'Enter data here!'!$C$96:$CN$100,4,FALSE)=0,"",(HLOOKUP($A71,'Enter data here!'!$C$96:$CN$100,5,FALSE)))))</f>
        <v/>
      </c>
      <c r="AV71" s="43" t="str">
        <f>IF(ISERROR(HLOOKUP($A71,'Enter data here!'!$C$96:$CN$100,4,FALSE)),"",IF('Enter data here!'!$CP$97=0,"",IF(HLOOKUP($A71,'Enter data here!'!$C$96:$CN$100,4,FALSE)=0,"",(HLOOKUP($A71,'Enter data here!'!$C$96:$CN$100,2,FALSE)))))</f>
        <v/>
      </c>
      <c r="AW71" s="43" t="str">
        <f>IF(ISERROR(HLOOKUP($A71,'Enter data here!'!$C$96:$CN$100,4,FALSE)),"",IF('Enter data here!'!$CP$97=0,"",IF(HLOOKUP($A71,'Enter data here!'!$C$96:$CN$100,4,FALSE)=0,"",(HLOOKUP($A71,'Enter data here!'!$C$96:$CN$100,4,FALSE)))))</f>
        <v/>
      </c>
      <c r="AX71" s="43" t="str">
        <f>IF(ISERROR(HLOOKUP($A71,'Enter data here!'!$C$101:$CN$105,4,FALSE)),"",IF('Enter data here!'!$CP$102=0,"",IF(HLOOKUP($A71,'Enter data here!'!$C$101:$CN$105,4,FALSE)=0,"",(HLOOKUP($A71,'Enter data here!'!$C$101:$CN$105,5,FALSE)))))</f>
        <v/>
      </c>
      <c r="AY71" s="43" t="str">
        <f>IF(ISERROR(HLOOKUP($A71,'Enter data here!'!$C$101:$CN$105,4,FALSE)),"",IF('Enter data here!'!$CP$102=0,"",IF(HLOOKUP($A71,'Enter data here!'!$C$101:$CN$105,4,FALSE)=0,"",(HLOOKUP($A71,'Enter data here!'!$C$101:$CN$105,2,FALSE)))))</f>
        <v/>
      </c>
      <c r="AZ71" s="43" t="str">
        <f>IF(ISERROR(HLOOKUP($A71,'Enter data here!'!$C$101:$CN$105,4,FALSE)),"",IF('Enter data here!'!$CP$102=0,"",IF(HLOOKUP($A71,'Enter data here!'!$C$101:$CN$105,4,FALSE)=0,"",(HLOOKUP($A71,'Enter data here!'!$C$101:$CN$105,4,FALSE)))))</f>
        <v/>
      </c>
      <c r="BA71" s="43" t="str">
        <f>IF(ISERROR(HLOOKUP($A71,'Enter data here!'!$C$106:$CN$110,4,FALSE)),"",IF('Enter data here!'!$CP$107=0,"",IF(HLOOKUP($A71,'Enter data here!'!$C$106:$CN$110,4,FALSE)=0,"",(HLOOKUP($A71,'Enter data here!'!$C$106:$CN$110,5,FALSE)))))</f>
        <v/>
      </c>
      <c r="BB71" s="43" t="str">
        <f>IF(ISERROR(HLOOKUP($A71,'Enter data here!'!$C$106:$CN$110,4,FALSE)),"",IF('Enter data here!'!$CP$107=0,"",IF(HLOOKUP($A71,'Enter data here!'!$C$106:$CN$110,4,FALSE)=0,"",(HLOOKUP($A71,'Enter data here!'!$C$106:$CN$110,2,FALSE)))))</f>
        <v/>
      </c>
      <c r="BC71" s="43" t="str">
        <f>IF(ISERROR(HLOOKUP($A71,'Enter data here!'!$C$106:$CN$110,4,FALSE)),"",IF('Enter data here!'!$CP$107=0,"",IF(HLOOKUP($A71,'Enter data here!'!$C$106:$CN$110,4,FALSE)=0,"",(HLOOKUP($A71,'Enter data here!'!$C$106:$CN$110,4,FALSE)))))</f>
        <v/>
      </c>
      <c r="BD71" s="43" t="str">
        <f>IF(ISERROR(HLOOKUP($A71,'Enter data here!'!$C$111:$CN$115,4,FALSE)),"",IF('Enter data here!'!$CP$112=0,"",IF(HLOOKUP($A71,'Enter data here!'!$C$111:$CN$115,4,FALSE)=0,"",(HLOOKUP($A71,'Enter data here!'!$C$111:$CN$115,5,FALSE)))))</f>
        <v/>
      </c>
      <c r="BE71" s="43" t="str">
        <f>IF(ISERROR(HLOOKUP($A71,'Enter data here!'!$C$111:$CN$115,4,FALSE)),"",IF('Enter data here!'!$CP$112=0,"",IF(HLOOKUP($A71,'Enter data here!'!$C$111:$CN$115,4,FALSE)=0,"",(HLOOKUP($A71,'Enter data here!'!$C$111:$CN$115,2,FALSE)))))</f>
        <v/>
      </c>
      <c r="BF71" s="43" t="str">
        <f>IF(ISERROR(HLOOKUP($A71,'Enter data here!'!$C$111:$CN$115,4,FALSE)),"",IF('Enter data here!'!$CP$112=0,"",IF(HLOOKUP($A71,'Enter data here!'!$C$111:$CN$115,4,FALSE)=0,"",(HLOOKUP($A71,'Enter data here!'!$C$111:$CN$115,4,FALSE)))))</f>
        <v/>
      </c>
      <c r="BG71" s="43" t="str">
        <f>IF(ISERROR(HLOOKUP($A71,'Enter data here!'!$C$116:$CN$120,4,FALSE)),"",IF('Enter data here!'!$CP$117=0,"",IF(HLOOKUP($A71,'Enter data here!'!$C$116:$CN$120,4,FALSE)=0,"",(HLOOKUP($A71,'Enter data here!'!$C$116:$CN$120,5,FALSE)))))</f>
        <v/>
      </c>
      <c r="BH71" s="53" t="str">
        <f>IF(ISERROR(HLOOKUP($A71,'Enter data here!'!$C$116:$CN$120,4,FALSE)),"",IF('Enter data here!'!$CP$117=0,"",IF(HLOOKUP($A71,'Enter data here!'!$C$116:$CN$120,4,FALSE)=0,"",(HLOOKUP($A71,'Enter data here!'!$C$116:$CN$120,2,FALSE)))))</f>
        <v/>
      </c>
      <c r="BI71" s="53" t="str">
        <f>IF(ISERROR(HLOOKUP($A71,'Enter data here!'!$C$116:$CN$120,4,FALSE)),"",IF('Enter data here!'!$CP$117=0,"",IF(HLOOKUP($A71,'Enter data here!'!$C$116:$CN$120,4,FALSE)=0,"",(HLOOKUP($A71,'Enter data here!'!$C$116:$CN$120,4,FALSE)))))</f>
        <v/>
      </c>
      <c r="BJ71" s="53" t="str">
        <f>IF(ISERROR(HLOOKUP($A71,'Enter data here!'!$C$121:$CN$125,4,FALSE)),"",IF('Enter data here!'!$CP$122=0,"",IF(HLOOKUP($A71,'Enter data here!'!$C$121:$CN$125,4,FALSE)=0,"",(HLOOKUP($A71,'Enter data here!'!$C$121:$CN$125,5,FALSE)))))</f>
        <v/>
      </c>
      <c r="BK71" s="53" t="str">
        <f>IF(ISERROR(HLOOKUP($A71,'Enter data here!'!$C$121:$CN$125,4,FALSE)),"",IF('Enter data here!'!$CP$122=0,"",IF(HLOOKUP($A71,'Enter data here!'!$C$121:$CN$125,4,FALSE)=0,"",(HLOOKUP($A71,'Enter data here!'!$C$121:$CN$125,2,FALSE)))))</f>
        <v/>
      </c>
      <c r="BL71" s="53" t="str">
        <f>IF(ISERROR(HLOOKUP($A71,'Enter data here!'!$C$121:$CN$125,4,FALSE)),"",IF('Enter data here!'!$CP$122=0,"",IF(HLOOKUP($A71,'Enter data here!'!$C$121:$CN$125,4,FALSE)=0,"",(HLOOKUP($A71,'Enter data here!'!$C$121:$CN$125,4,FALSE)))))</f>
        <v/>
      </c>
      <c r="BM71" s="53" t="str">
        <f>IF(ISERROR(HLOOKUP($A71,'Enter data here!'!$C$126:$CN$130,4,FALSE)),"",IF('Enter data here!'!$CP$127=0,"",IF(HLOOKUP($A71,'Enter data here!'!$C$126:$CN$130,4,FALSE)=0,"",(HLOOKUP($A71,'Enter data here!'!$C$126:$CN$130,5,FALSE)))))</f>
        <v/>
      </c>
      <c r="BN71" s="53" t="str">
        <f>IF(ISERROR(HLOOKUP($A71,'Enter data here!'!$C$126:$CN$130,4,FALSE)),"",IF('Enter data here!'!$CP$127=0,"",IF(HLOOKUP($A71,'Enter data here!'!$C$126:$CN$130,4,FALSE)=0,"",(HLOOKUP($A71,'Enter data here!'!$C$126:$CN$130,2,FALSE)))))</f>
        <v/>
      </c>
      <c r="BO71" s="53" t="str">
        <f>IF(ISERROR(HLOOKUP($A71,'Enter data here!'!$C$126:$CN$130,4,FALSE)),"",IF('Enter data here!'!$CP$127=0,"",IF(HLOOKUP($A71,'Enter data here!'!$C$126:$CN$130,4,FALSE)=0,"",(HLOOKUP($A71,'Enter data here!'!$C$126:$CN$130,4,FALSE)))))</f>
        <v/>
      </c>
      <c r="BP71" s="53" t="str">
        <f>IF(ISERROR(HLOOKUP($A71,'Enter data here!'!$C$131:$CN$135,4,FALSE)),"",IF('Enter data here!'!$CP$132=0,"",IF(HLOOKUP($A71,'Enter data here!'!$C$131:$CN$135,4,FALSE)=0,"",(HLOOKUP($A71,'Enter data here!'!$C$131:$CN$135,5,FALSE)))))</f>
        <v/>
      </c>
      <c r="BQ71" s="53" t="str">
        <f>IF(ISERROR(HLOOKUP($A71,'Enter data here!'!$C$131:$CN$135,4,FALSE)),"",IF('Enter data here!'!$CP$132=0,"",IF(HLOOKUP($A71,'Enter data here!'!$C$131:$CN$135,4,FALSE)=0,"",(HLOOKUP($A71,'Enter data here!'!$C$131:$CN$135,2,FALSE)))))</f>
        <v/>
      </c>
      <c r="BR71" s="53" t="str">
        <f>IF(ISERROR(HLOOKUP($A71,'Enter data here!'!$C$131:$CN$135,4,FALSE)),"",IF('Enter data here!'!$CP$132=0,"",IF(HLOOKUP($A71,'Enter data here!'!$C$131:$CN$135,4,FALSE)=0,"",(HLOOKUP($A71,'Enter data here!'!$C$131:$CN$135,4,FALSE)))))</f>
        <v/>
      </c>
      <c r="BS71" s="53" t="str">
        <f>IF(ISERROR(HLOOKUP($A71,'Enter data here!'!$C$136:$CN$140,4,FALSE)),"",IF('Enter data here!'!$CP$137=0,"",IF(HLOOKUP($A71,'Enter data here!'!$C$136:$CN$140,4,FALSE)=0,"",(HLOOKUP($A71,'Enter data here!'!$C$136:$CN$140,5,FALSE)))))</f>
        <v/>
      </c>
      <c r="BT71" s="53" t="str">
        <f>IF(ISERROR(HLOOKUP($A71,'Enter data here!'!$C$136:$CN$140,4,FALSE)),"",IF('Enter data here!'!$CP$137=0,"",IF(HLOOKUP($A71,'Enter data here!'!$C$136:$CN$140,4,FALSE)=0,"",(HLOOKUP($A71,'Enter data here!'!$C$136:$CN$140,2,FALSE)))))</f>
        <v/>
      </c>
      <c r="BU71" s="53" t="str">
        <f>IF(ISERROR(HLOOKUP($A71,'Enter data here!'!$C$136:$CN$140,4,FALSE)),"",IF('Enter data here!'!$CP$137=0,"",IF(HLOOKUP($A71,'Enter data here!'!$C$136:$CN$140,4,FALSE)=0,"",(HLOOKUP($A71,'Enter data here!'!$C$136:$CN$140,4,FALSE)))))</f>
        <v/>
      </c>
      <c r="BV71" s="53" t="str">
        <f>IF(ISERROR(HLOOKUP($A71,'Enter data here!'!$C$141:$CN$145,4,FALSE)),"",IF('Enter data here!'!$CP$142=0,"",IF(HLOOKUP($A71,'Enter data here!'!$C$141:$CN$145,4,FALSE)=0,"",(HLOOKUP($A71,'Enter data here!'!$C$141:$CN$145,5,FALSE)))))</f>
        <v/>
      </c>
      <c r="BW71" s="53" t="str">
        <f>IF(ISERROR(HLOOKUP($A71,'Enter data here!'!$C$141:$CN$145,4,FALSE)),"",IF('Enter data here!'!$CP$142=0,"",IF(HLOOKUP($A71,'Enter data here!'!$C$141:$CN$145,4,FALSE)=0,"",(HLOOKUP($A71,'Enter data here!'!$C$141:$CN$145,2,FALSE)))))</f>
        <v/>
      </c>
      <c r="BX71" s="53" t="str">
        <f>IF(ISERROR(HLOOKUP($A71,'Enter data here!'!$C$141:$CN$145,4,FALSE)),"",IF('Enter data here!'!$CP$142=0,"",IF(HLOOKUP($A71,'Enter data here!'!$C$141:$CN$145,4,FALSE)=0,"",(HLOOKUP($A71,'Enter data here!'!$C$141:$CN$145,4,FALSE)))))</f>
        <v/>
      </c>
      <c r="BY71" s="53" t="str">
        <f>IF(ISERROR(HLOOKUP($A71,'Enter data here!'!$C$146:$CN$150,4,FALSE)),"",IF('Enter data here!'!$CP$147=0,"",IF(HLOOKUP($A71,'Enter data here!'!$C$146:$CN$150,4,FALSE)=0,"",(HLOOKUP($A71,'Enter data here!'!$C$146:$CN$150,5,FALSE)))))</f>
        <v/>
      </c>
      <c r="BZ71" s="53" t="str">
        <f>IF(ISERROR(HLOOKUP($A71,'Enter data here!'!$C$146:$CN$150,4,FALSE)),"",IF('Enter data here!'!$CP$147=0,"",IF(HLOOKUP($A71,'Enter data here!'!$C$146:$CN$150,4,FALSE)=0,"",(HLOOKUP($A71,'Enter data here!'!$C$146:$CN$150,2,FALSE)))))</f>
        <v/>
      </c>
      <c r="CA71" s="53" t="str">
        <f>IF(ISERROR(HLOOKUP($A71,'Enter data here!'!$C$146:$CN$150,4,FALSE)),"",IF('Enter data here!'!$CP$147=0,"",IF(HLOOKUP($A71,'Enter data here!'!$C$146:$CN$150,4,FALSE)=0,"",(HLOOKUP($A71,'Enter data here!'!$C$146:$CN$150,4,FALSE)))))</f>
        <v/>
      </c>
      <c r="CB71" s="53" t="str">
        <f>IF(ISERROR(HLOOKUP($A71,'Enter data here!'!$C$151:$CN$155,4,FALSE)),"",IF('Enter data here!'!$CP$152=0,"",IF(HLOOKUP($A71,'Enter data here!'!$C$151:$CN$155,4,FALSE)=0,"",(HLOOKUP($A71,'Enter data here!'!$C$151:$CN$155,5,FALSE)))))</f>
        <v/>
      </c>
      <c r="CC71" s="53" t="str">
        <f>IF(ISERROR(HLOOKUP($A71,'Enter data here!'!$C$151:$CN$155,4,FALSE)),"",IF('Enter data here!'!$CP$152=0,"",IF(HLOOKUP($A71,'Enter data here!'!$C$151:$CN$155,4,FALSE)=0,"",(HLOOKUP($A71,'Enter data here!'!$C$151:$CN$155,2,FALSE)))))</f>
        <v/>
      </c>
      <c r="CD71" s="53" t="str">
        <f>IF(ISERROR(HLOOKUP($A71,'Enter data here!'!$C$151:$CN$155,4,FALSE)),"",IF('Enter data here!'!$CP$152=0,"",IF(HLOOKUP($A71,'Enter data here!'!$C$151:$CN$155,4,FALSE)=0,"",(HLOOKUP($A71,'Enter data here!'!$C$151:$CN$155,4,FALSE)))))</f>
        <v/>
      </c>
      <c r="CE71" s="53" t="str">
        <f>IF(ISERROR(HLOOKUP($A71,'Enter data here!'!$C$156:$CN$160,4,FALSE)),"",IF('Enter data here!'!$CP$157=0,"",IF(HLOOKUP($A71,'Enter data here!'!$C$156:$CN$160,4,FALSE)=0,"",(HLOOKUP($A71,'Enter data here!'!$C$156:$CN$160,5,FALSE)))))</f>
        <v/>
      </c>
      <c r="CF71" s="53" t="str">
        <f>IF(ISERROR(HLOOKUP($A71,'Enter data here!'!$C$156:$CN$160,4,FALSE)),"",IF('Enter data here!'!$CP$157=0,"",IF(HLOOKUP($A71,'Enter data here!'!$C$156:$CN$160,4,FALSE)=0,"",(HLOOKUP($A71,'Enter data here!'!$C$156:$CN$160,2,FALSE)))))</f>
        <v/>
      </c>
      <c r="CG71" s="53" t="str">
        <f>IF(ISERROR(HLOOKUP($A71,'Enter data here!'!$C$156:$CN$160,4,FALSE)),"",IF('Enter data here!'!$CP$157=0,"",IF(HLOOKUP($A71,'Enter data here!'!$C$156:$CN$160,4,FALSE)=0,"",(HLOOKUP($A71,'Enter data here!'!$C$156:$CN$160,4,FALSE)))))</f>
        <v/>
      </c>
      <c r="CH71" s="53" t="str">
        <f>IF(ISERROR(HLOOKUP($A71,'Enter data here!'!$C$161:$CN$165,4,FALSE)),"",IF('Enter data here!'!$CP$162=0,"",IF(HLOOKUP($A71,'Enter data here!'!$C$161:$CN$165,4,FALSE)=0,"",(HLOOKUP($A71,'Enter data here!'!$C$161:$CN$165,5,FALSE)))))</f>
        <v/>
      </c>
      <c r="CI71" s="53" t="str">
        <f>IF(ISERROR(HLOOKUP($A71,'Enter data here!'!$C$161:$CN$165,4,FALSE)),"",IF('Enter data here!'!$CP$162=0,"",IF(HLOOKUP($A71,'Enter data here!'!$C$161:$CN$165,4,FALSE)=0,"",(HLOOKUP($A71,'Enter data here!'!$C$161:$CN$165,2,FALSE)))))</f>
        <v/>
      </c>
      <c r="CJ71" s="53" t="str">
        <f>IF(ISERROR(HLOOKUP($A71,'Enter data here!'!$C$161:$CN$165,4,FALSE)),"",IF('Enter data here!'!$CP$162=0,"",IF(HLOOKUP($A71,'Enter data here!'!$C$161:$CN$165,4,FALSE)=0,"",(HLOOKUP($A71,'Enter data here!'!$C$161:$CN$165,4,FALSE)))))</f>
        <v/>
      </c>
      <c r="CK71" s="53" t="str">
        <f>IF(ISERROR(HLOOKUP($A71,'Enter data here!'!$C$166:$CN$170,4,FALSE)),"",IF('Enter data here!'!$CP$167=0,"",IF(HLOOKUP($A71,'Enter data here!'!$C$166:$CN$170,4,FALSE)=0,"",(HLOOKUP($A71,'Enter data here!'!$C$166:$CN$170,5,FALSE)))))</f>
        <v/>
      </c>
      <c r="CL71" s="53" t="str">
        <f>IF(ISERROR(HLOOKUP($A71,'Enter data here!'!$C$166:$CN$170,4,FALSE)),"",IF('Enter data here!'!$CP$167=0,"",IF(HLOOKUP($A71,'Enter data here!'!$C$166:$CN$170,4,FALSE)=0,"",(HLOOKUP($A71,'Enter data here!'!$C$166:$CN$170,2,FALSE)))))</f>
        <v/>
      </c>
      <c r="CM71" s="53" t="str">
        <f>IF(ISERROR(HLOOKUP($A71,'Enter data here!'!$C$166:$CN$170,4,FALSE)),"",IF('Enter data here!'!$CP$167=0,"",IF(HLOOKUP($A71,'Enter data here!'!$C$166:$CN$170,4,FALSE)=0,"",(HLOOKUP($A71,'Enter data here!'!$C$166:$CN$170,4,FALSE)))))</f>
        <v/>
      </c>
      <c r="CN71" s="53" t="str">
        <f>IF(ISERROR(HLOOKUP($A71,'Enter data here!'!$C$171:$CN$175,4,FALSE)),"",IF('Enter data here!'!$CP$172=0,"",IF(HLOOKUP($A71,'Enter data here!'!$C$171:$CN$175,4,FALSE)=0,"",(HLOOKUP($A71,'Enter data here!'!$C$171:$CN$175,5,FALSE)))))</f>
        <v/>
      </c>
      <c r="CO71" s="53" t="str">
        <f>IF(ISERROR(HLOOKUP($A71,'Enter data here!'!$C$171:$CN$175,4,FALSE)),"",IF('Enter data here!'!$CP$172=0,"",IF(HLOOKUP($A71,'Enter data here!'!$C$171:$CN$175,4,FALSE)=0,"",(HLOOKUP($A71,'Enter data here!'!$C$171:$CN$175,2,FALSE)))))</f>
        <v/>
      </c>
      <c r="CP71" s="53" t="str">
        <f>IF(ISERROR(HLOOKUP($A71,'Enter data here!'!$C$171:$CN$175,4,FALSE)),"",IF('Enter data here!'!$CP$172=0,"",IF(HLOOKUP($A71,'Enter data here!'!$C$171:$CN$175,4,FALSE)=0,"",(HLOOKUP($A71,'Enter data here!'!$C$171:$CN$175,4,FALSE)))))</f>
        <v/>
      </c>
      <c r="CQ71" s="53" t="str">
        <f>IF(ISERROR(HLOOKUP($A71,'Enter data here!'!$C$176:$CN$180,4,FALSE)),"",IF('Enter data here!'!$CP$177=0,"",IF(HLOOKUP($A71,'Enter data here!'!$C$176:$CN$180,4,FALSE)=0,"",(HLOOKUP($A71,'Enter data here!'!$C$176:$CN$180,5,FALSE)))))</f>
        <v/>
      </c>
      <c r="CR71" s="53" t="str">
        <f>IF(ISERROR(HLOOKUP($A71,'Enter data here!'!$C$176:$CN$180,4,FALSE)),"",IF('Enter data here!'!$CP$177=0,"",IF(HLOOKUP($A71,'Enter data here!'!$C$176:$CN$180,4,FALSE)=0,"",(HLOOKUP($A71,'Enter data here!'!$C$176:$CN$180,2,FALSE)))))</f>
        <v/>
      </c>
      <c r="CS71" s="53" t="str">
        <f>IF(ISERROR(HLOOKUP($A71,'Enter data here!'!$C$176:$CN$180,4,FALSE)),"",IF('Enter data here!'!$CP$177=0,"",IF(HLOOKUP($A71,'Enter data here!'!$C$176:$CN$180,4,FALSE)=0,"",(HLOOKUP($A71,'Enter data here!'!$C$176:$CN$180,4,FALSE)))))</f>
        <v/>
      </c>
      <c r="CT71" s="53" t="str">
        <f>IF(ISERROR(HLOOKUP($A71,'Enter data here!'!$C$181:$CN$185,4,FALSE)),"",IF('Enter data here!'!$CP$182=0,"",IF(HLOOKUP($A71,'Enter data here!'!$C$181:$CN$185,4,FALSE)=0,"",(HLOOKUP($A71,'Enter data here!'!$C$181:$CN$185,5,FALSE)))))</f>
        <v/>
      </c>
      <c r="CU71" s="53" t="str">
        <f>IF(ISERROR(HLOOKUP($A71,'Enter data here!'!$C$181:$CN$185,4,FALSE)),"",IF('Enter data here!'!$CP$182=0,"",IF(HLOOKUP($A71,'Enter data here!'!$C$181:$CN$185,4,FALSE)=0,"",(HLOOKUP($A71,'Enter data here!'!$C$181:$CN$185,2,FALSE)))))</f>
        <v/>
      </c>
      <c r="CV71" s="53" t="str">
        <f>IF(ISERROR(HLOOKUP($A71,'Enter data here!'!$C$181:$CN$185,4,FALSE)),"",IF('Enter data here!'!$CP$182=0,"",IF(HLOOKUP($A71,'Enter data here!'!$C$181:$CN$185,4,FALSE)=0,"",(HLOOKUP($A71,'Enter data here!'!$C$181:$CN$185,4,FALSE)))))</f>
        <v/>
      </c>
      <c r="CW71" s="53" t="str">
        <f>IF(ISERROR(HLOOKUP($A71,'Enter data here!'!$C$186:$CN$190,4,FALSE)),"",IF('Enter data here!'!$CP$187=0,"",IF(HLOOKUP($A71,'Enter data here!'!$C$186:$CN$190,4,FALSE)=0,"",(HLOOKUP($A71,'Enter data here!'!$C$186:$CN$190,5,FALSE)))))</f>
        <v/>
      </c>
      <c r="CX71" s="53" t="str">
        <f>IF(ISERROR(HLOOKUP($A71,'Enter data here!'!$C$186:$CN$190,4,FALSE)),"",IF('Enter data here!'!$CP$187=0,"",IF(HLOOKUP($A71,'Enter data here!'!$C$186:$CN$190,4,FALSE)=0,"",(HLOOKUP($A71,'Enter data here!'!$C$186:$CN$190,2,FALSE)))))</f>
        <v/>
      </c>
      <c r="CY71" s="53" t="str">
        <f>IF(ISERROR(HLOOKUP($A71,'Enter data here!'!$C$186:$CN$190,4,FALSE)),"",IF('Enter data here!'!$CP$187=0,"",IF(HLOOKUP($A71,'Enter data here!'!$C$186:$CN$190,4,FALSE)=0,"",(HLOOKUP($A71,'Enter data here!'!$C$186:$CN$190,4,FALSE)))))</f>
        <v/>
      </c>
      <c r="CZ71" s="53" t="str">
        <f>IF(ISERROR(HLOOKUP($A71,'Enter data here!'!$C$191:$CN$195,4,FALSE)),"",IF('Enter data here!'!$CP$192=0,"",IF(HLOOKUP($A71,'Enter data here!'!$C$191:$CN$195,4,FALSE)=0,"",(HLOOKUP($A71,'Enter data here!'!$C$191:$CN$195,5,FALSE)))))</f>
        <v/>
      </c>
      <c r="DA71" s="53" t="str">
        <f>IF(ISERROR(HLOOKUP($A71,'Enter data here!'!$C$191:$CN$195,4,FALSE)),"",IF('Enter data here!'!$CP$192=0,"",IF(HLOOKUP($A71,'Enter data here!'!$C$191:$CN$195,4,FALSE)=0,"",(HLOOKUP($A71,'Enter data here!'!$C$191:$CN$195,2,FALSE)))))</f>
        <v/>
      </c>
      <c r="DB71" s="53" t="str">
        <f>IF(ISERROR(HLOOKUP($A71,'Enter data here!'!$C$191:$CN$195,4,FALSE)),"",IF('Enter data here!'!$CP$192=0,"",IF(HLOOKUP($A71,'Enter data here!'!$C$191:$CN$195,4,FALSE)=0,"",(HLOOKUP($A71,'Enter data here!'!$C$191:$CN$195,4,FALSE)))))</f>
        <v/>
      </c>
      <c r="DC71" s="53" t="str">
        <f>IF(ISERROR(HLOOKUP($A71,'Enter data here!'!$C$196:$CN$200,4,FALSE)),"",IF('Enter data here!'!$CP$197=0,"",IF(HLOOKUP($A71,'Enter data here!'!$C$196:$CN$200,4,FALSE)=0,"",(HLOOKUP($A71,'Enter data here!'!$C$196:$CN$200,5,FALSE)))))</f>
        <v/>
      </c>
      <c r="DD71" s="53" t="str">
        <f>IF(ISERROR(HLOOKUP($A71,'Enter data here!'!$C$196:$CN$200,4,FALSE)),"",IF('Enter data here!'!$CP$197=0,"",IF(HLOOKUP($A71,'Enter data here!'!$C$196:$CN$200,4,FALSE)=0,"",(HLOOKUP($A71,'Enter data here!'!$C$196:$CN$200,2,FALSE)))))</f>
        <v/>
      </c>
      <c r="DE71" s="53" t="str">
        <f>IF(ISERROR(HLOOKUP($A71,'Enter data here!'!$C$196:$CN$200,4,FALSE)),"",IF('Enter data here!'!$CP$197=0,"",IF(HLOOKUP($A71,'Enter data here!'!$C$196:$CN$200,4,FALSE)=0,"",(HLOOKUP($A71,'Enter data here!'!$C$196:$CN$200,4,FALSE)))))</f>
        <v/>
      </c>
      <c r="DF71" s="53" t="str">
        <f>IF(ISERROR(HLOOKUP($A71,'Enter data here!'!$C$201:$CN$205,4,FALSE)),"",IF('Enter data here!'!$CP$202=0,"",IF(HLOOKUP($A71,'Enter data here!'!$C$201:$CN$205,4,FALSE)=0,"",(HLOOKUP($A71,'Enter data here!'!$C$201:$CN$205,5,FALSE)))))</f>
        <v/>
      </c>
      <c r="DG71" s="53" t="str">
        <f>IF(ISERROR(HLOOKUP($A71,'Enter data here!'!$C$201:$CN$205,4,FALSE)),"",IF('Enter data here!'!$CP$202=0,"",IF(HLOOKUP($A71,'Enter data here!'!$C$201:$CN$205,4,FALSE)=0,"",(HLOOKUP($A71,'Enter data here!'!$C$201:$CN$205,2,FALSE)))))</f>
        <v/>
      </c>
      <c r="DH71" s="53" t="str">
        <f>IF(ISERROR(HLOOKUP($A71,'Enter data here!'!$C$201:$CN$205,4,FALSE)),"",IF('Enter data here!'!$CP$202=0,"",IF(HLOOKUP($A71,'Enter data here!'!$C$201:$CN$205,4,FALSE)=0,"",(HLOOKUP($A71,'Enter data here!'!$C$201:$CN$205,4,FALSE)))))</f>
        <v/>
      </c>
      <c r="DI71" s="53" t="str">
        <f>IF(ISERROR(HLOOKUP($A71,'Enter data here!'!$C$206:$CN$210,4,FALSE)),"",IF('Enter data here!'!$CP$207=0,"",IF(HLOOKUP($A71,'Enter data here!'!$C$206:$CN$210,4,FALSE)=0,"",(HLOOKUP($A71,'Enter data here!'!$C$206:$CN$210,5,FALSE)))))</f>
        <v/>
      </c>
      <c r="DJ71" s="53" t="str">
        <f>IF(ISERROR(HLOOKUP($A71,'Enter data here!'!$C$206:$CN$210,4,FALSE)),"",IF('Enter data here!'!$CP$207=0,"",IF(HLOOKUP($A71,'Enter data here!'!$C$206:$CN$210,4,FALSE)=0,"",(HLOOKUP($A71,'Enter data here!'!$C$206:$CN$210,2,FALSE)))))</f>
        <v/>
      </c>
      <c r="DK71" s="53" t="str">
        <f>IF(ISERROR(HLOOKUP($A71,'Enter data here!'!$C$206:$CN$210,4,FALSE)),"",IF('Enter data here!'!$CP$207=0,"",IF(HLOOKUP($A71,'Enter data here!'!$C$206:$CN$210,4,FALSE)=0,"",(HLOOKUP($A71,'Enter data here!'!$C$206:$CN$210,4,FALSE)))))</f>
        <v/>
      </c>
      <c r="DL71" s="53" t="str">
        <f>IF(ISERROR(HLOOKUP($A71,'Enter data here!'!$C$211:$CN$215,4,FALSE)),"",IF('Enter data here!'!$CP$212=0,"",IF(HLOOKUP($A71,'Enter data here!'!$C$211:$CN$215,4,FALSE)=0,"",(HLOOKUP($A71,'Enter data here!'!$C$211:$CN$215,5,FALSE)))))</f>
        <v/>
      </c>
      <c r="DM71" s="53" t="str">
        <f>IF(ISERROR(HLOOKUP($A71,'Enter data here!'!$C$211:$CN$215,4,FALSE)),"",IF('Enter data here!'!$CP$212=0,"",IF(HLOOKUP($A71,'Enter data here!'!$C$211:$CN$215,4,FALSE)=0,"",(HLOOKUP($A71,'Enter data here!'!$C$211:$CN$215,2,FALSE)))))</f>
        <v/>
      </c>
      <c r="DN71" s="53" t="str">
        <f>IF(ISERROR(HLOOKUP($A71,'Enter data here!'!$C$211:$CN$215,4,FALSE)),"",IF('Enter data here!'!$CP$212=0,"",IF(HLOOKUP($A71,'Enter data here!'!$C$211:$CN$215,4,FALSE)=0,"",(HLOOKUP($A71,'Enter data here!'!$C$211:$CN$215,4,FALSE)))))</f>
        <v/>
      </c>
      <c r="DO71" s="53" t="str">
        <f>IF(ISERROR(HLOOKUP($A71,'Enter data here!'!$C$216:$CN$220,4,FALSE)),"",IF('Enter data here!'!$CP$217=0,"",IF(HLOOKUP($A71,'Enter data here!'!$C$216:$CN$220,4,FALSE)=0,"",(HLOOKUP($A71,'Enter data here!'!$C$216:$CN$220,5,FALSE)))))</f>
        <v/>
      </c>
      <c r="DP71" s="53" t="str">
        <f>IF(ISERROR(HLOOKUP($A71,'Enter data here!'!$C$216:$CN$220,4,FALSE)),"",IF('Enter data here!'!$CP$217=0,"",IF(HLOOKUP($A71,'Enter data here!'!$C$216:$CN$220,4,FALSE)=0,"",(HLOOKUP($A71,'Enter data here!'!$C$216:$CN$220,2,FALSE)))))</f>
        <v/>
      </c>
      <c r="DQ71" s="53" t="str">
        <f>IF(ISERROR(HLOOKUP($A71,'Enter data here!'!$C$216:$CN$220,4,FALSE)),"",IF('Enter data here!'!$CP$217=0,"",IF(HLOOKUP($A71,'Enter data here!'!$C$216:$CN$220,4,FALSE)=0,"",(HLOOKUP($A71,'Enter data here!'!$C$216:$CN$220,4,FALSE)))))</f>
        <v/>
      </c>
      <c r="DR71" s="53" t="str">
        <f>IF(ISERROR(HLOOKUP($A71,'Enter data here!'!$C$221:$CN$225,4,FALSE)),"",IF('Enter data here!'!$CP$222=0,"",IF(HLOOKUP($A71,'Enter data here!'!$C$221:$CN$225,4,FALSE)=0,"",(HLOOKUP($A71,'Enter data here!'!$C$221:$CN$225,5,FALSE)))))</f>
        <v/>
      </c>
      <c r="DS71" s="53" t="str">
        <f>IF(ISERROR(HLOOKUP($A71,'Enter data here!'!$C$221:$CN$225,4,FALSE)),"",IF('Enter data here!'!$CP$222=0,"",IF(HLOOKUP($A71,'Enter data here!'!$C$221:$CN$225,4,FALSE)=0,"",(HLOOKUP($A71,'Enter data here!'!$C$221:$CN$225,2,FALSE)))))</f>
        <v/>
      </c>
      <c r="DT71" s="53" t="str">
        <f>IF(ISERROR(HLOOKUP($A71,'Enter data here!'!$C$221:$CN$225,4,FALSE)),"",IF('Enter data here!'!$CP$222=0,"",IF(HLOOKUP($A71,'Enter data here!'!$C$221:$CN$225,4,FALSE)=0,"",(HLOOKUP($A71,'Enter data here!'!$C$221:$CN$225,4,FALSE)))))</f>
        <v/>
      </c>
    </row>
    <row r="72" spans="1:124">
      <c r="A72" s="13">
        <v>63</v>
      </c>
      <c r="B72" s="43" t="str">
        <f>IF(ISERROR(HLOOKUP($A72,'Enter data here!'!$C$21:$CN$25,4,FALSE)),"",IF('Enter data here!'!$CP$22=0,"",IF(HLOOKUP($A72,'Enter data here!'!$C$21:$CN$25,4,FALSE)=0,"",(HLOOKUP($A72,'Enter data here!'!$C$21:$CN$25,5,FALSE)))))</f>
        <v/>
      </c>
      <c r="C72" s="43" t="str">
        <f>IF(ISERROR(HLOOKUP($A72,'Enter data here!'!$C$21:$CN$25,4,FALSE)),"",IF('Enter data here!'!$CP$22=0,"",IF(HLOOKUP($A72,'Enter data here!'!$C$21:$CN$25,4,FALSE)=0,"",(HLOOKUP($A72,'Enter data here!'!$C$21:$CN$25,2,FALSE)))))</f>
        <v/>
      </c>
      <c r="D72" s="43" t="str">
        <f>IF(ISERROR(HLOOKUP($A72,'Enter data here!'!$C$21:$CN$25,4,FALSE)),"",IF('Enter data here!'!$CP$22=0,"",IF(HLOOKUP($A72,'Enter data here!'!$C$21:$CN$25,4,FALSE)=0,"",(HLOOKUP($A72,'Enter data here!'!$C$21:$CN$25,4,FALSE)))))</f>
        <v/>
      </c>
      <c r="E72" s="43" t="str">
        <f ca="1">IF(ISERROR(HLOOKUP($A72,'Enter data here!'!$C$26:$CN$30,4,FALSE)),"",IF('Enter data here!'!$CP$27=0,"",IF(HLOOKUP($A72,'Enter data here!'!$C$26:$CN$30,4,FALSE)=0,"",(HLOOKUP($A72,'Enter data here!'!$C$26:$CN$30,5,FALSE)))))</f>
        <v/>
      </c>
      <c r="F72" s="43" t="str">
        <f ca="1">IF(ISERROR(HLOOKUP($A72,'Enter data here!'!$C$26:$CN$30,4,FALSE)),"",IF('Enter data here!'!$CP$27=0,"",IF(HLOOKUP($A72,'Enter data here!'!$C$26:$CN$30,4,FALSE)=0,"",(HLOOKUP($A72,'Enter data here!'!$C$26:$CN$30,2,FALSE)))))</f>
        <v/>
      </c>
      <c r="G72" s="43" t="str">
        <f ca="1">IF(ISERROR(HLOOKUP($A72,'Enter data here!'!$C$26:$CN$30,4,FALSE)),"",IF('Enter data here!'!$CP$27=0,"",IF(HLOOKUP($A72,'Enter data here!'!$C$26:$CN$30,4,FALSE)=0,"",(HLOOKUP($A72,'Enter data here!'!$C$26:$CN$30,4,FALSE)))))</f>
        <v/>
      </c>
      <c r="H72" s="43" t="str">
        <f ca="1">IF(ISERROR(HLOOKUP($A72,'Enter data here!'!$C$31:$CN$35,4,FALSE)),"",IF('Enter data here!'!$CP$32=0,"",IF(HLOOKUP($A72,'Enter data here!'!$C$31:$CN$35,4,FALSE)=0,"",(HLOOKUP($A72,'Enter data here!'!$C$31:$CN$35,5,FALSE)))))</f>
        <v/>
      </c>
      <c r="I72" s="43" t="str">
        <f ca="1">IF(ISERROR(HLOOKUP($A72,'Enter data here!'!$C$31:$CN$35,4,FALSE)),"",IF('Enter data here!'!$CP$32=0,"",IF(HLOOKUP($A72,'Enter data here!'!$C$31:$CN$35,4,FALSE)=0,"",(HLOOKUP($A72,'Enter data here!'!$C$31:$CN$35,2,FALSE)))))</f>
        <v/>
      </c>
      <c r="J72" s="43" t="str">
        <f ca="1">IF(ISERROR(HLOOKUP($A72,'Enter data here!'!$C$31:$CN$35,4,FALSE)),"",IF('Enter data here!'!$CP$32=0,"",IF(HLOOKUP($A72,'Enter data here!'!$C$31:$CN$35,4,FALSE)=0,"",(HLOOKUP($A72,'Enter data here!'!$C$31:$CN$35,4,FALSE)))))</f>
        <v/>
      </c>
      <c r="K72" s="43" t="str">
        <f ca="1">IF(ISERROR(HLOOKUP($A72,'Enter data here!'!$C$36:$CN$40,4,FALSE)),"",IF('Enter data here!'!$CP$37=0,"",IF(HLOOKUP($A72,'Enter data here!'!$C$36:$CN$40,4,FALSE)=0,"",(HLOOKUP($A72,'Enter data here!'!$C$36:$CN$40,5,FALSE)))))</f>
        <v/>
      </c>
      <c r="L72" s="43" t="str">
        <f ca="1">IF(ISERROR(HLOOKUP($A72,'Enter data here!'!$C$36:$CN$40,4,FALSE)),"",IF('Enter data here!'!$CP$37=0,"",IF(HLOOKUP($A72,'Enter data here!'!$C$36:$CN$40,4,FALSE)=0,"",(HLOOKUP($A72,'Enter data here!'!$C$36:$CN$40,2,FALSE)))))</f>
        <v/>
      </c>
      <c r="M72" s="43" t="str">
        <f ca="1">IF(ISERROR(HLOOKUP($A72,'Enter data here!'!$C$36:$CN$40,4,FALSE)),"",IF('Enter data here!'!$CP$37=0,"",IF(HLOOKUP($A72,'Enter data here!'!$C$36:$CN$40,4,FALSE)=0,"",(HLOOKUP($A72,'Enter data here!'!$C$36:$CN$40,4,FALSE)))))</f>
        <v/>
      </c>
      <c r="N72" s="43" t="str">
        <f ca="1">IF(ISERROR(HLOOKUP($A72,'Enter data here!'!$C$41:$CN$45,4,FALSE)),"",IF('Enter data here!'!$CP$42=0,"",IF(HLOOKUP($A72,'Enter data here!'!$C$41:$CN$45,4,FALSE)=0,"",(HLOOKUP($A72,'Enter data here!'!$C$41:$CN$45,5,FALSE)))))</f>
        <v/>
      </c>
      <c r="O72" s="43" t="str">
        <f ca="1">IF(ISERROR(HLOOKUP($A72,'Enter data here!'!$C$41:$CN$45,4,FALSE)),"",IF('Enter data here!'!$CP$42=0,"",IF(HLOOKUP($A72,'Enter data here!'!$C$41:$CN$45,4,FALSE)=0,"",(HLOOKUP($A72,'Enter data here!'!$C$41:$CN$45,2,FALSE)))))</f>
        <v/>
      </c>
      <c r="P72" s="43" t="str">
        <f ca="1">IF(ISERROR(HLOOKUP($A72,'Enter data here!'!$C$41:$CN$45,4,FALSE)),"",IF('Enter data here!'!$CP$42=0,"",IF(HLOOKUP($A72,'Enter data here!'!$C$41:$CN$45,4,FALSE)=0,"",(HLOOKUP($A72,'Enter data here!'!$C$41:$CN$45,4,FALSE)))))</f>
        <v/>
      </c>
      <c r="Q72" s="43" t="str">
        <f ca="1">IF(ISERROR(HLOOKUP($A72,'Enter data here!'!$C$46:$CN$50,4,FALSE)),"",IF('Enter data here!'!$CP$47=0,"",IF(HLOOKUP($A72,'Enter data here!'!$C$46:$CN$50,4,FALSE)=0,"",(HLOOKUP($A72,'Enter data here!'!$C$46:$CN$50,5,FALSE)))))</f>
        <v/>
      </c>
      <c r="R72" s="43" t="str">
        <f ca="1">IF(ISERROR(HLOOKUP($A72,'Enter data here!'!$C$46:$CN$50,4,FALSE)),"",IF('Enter data here!'!$CP$47=0,"",IF(HLOOKUP($A72,'Enter data here!'!$C$46:$CN$50,4,FALSE)=0,"",(HLOOKUP($A72,'Enter data here!'!$C$46:$CN$50,2,FALSE)))))</f>
        <v/>
      </c>
      <c r="S72" s="43" t="str">
        <f ca="1">IF(ISERROR(HLOOKUP($A72,'Enter data here!'!$C$46:$CN$50,4,FALSE)),"",IF('Enter data here!'!$CP$47=0,"",IF(HLOOKUP($A72,'Enter data here!'!$C$46:$CN$50,4,FALSE)=0,"",(HLOOKUP($A72,'Enter data here!'!$C$46:$CN$50,4,FALSE)))))</f>
        <v/>
      </c>
      <c r="T72" s="43" t="str">
        <f ca="1">IF(ISERROR(HLOOKUP($A72,'Enter data here!'!$C$51:$CN$55,4,FALSE)),"",IF('Enter data here!'!$CP$52=0,"",IF(HLOOKUP($A72,'Enter data here!'!$C$51:$CN$55,4,FALSE)=0,"",(HLOOKUP($A72,'Enter data here!'!$C$51:$CN$55,5,FALSE)))))</f>
        <v/>
      </c>
      <c r="U72" s="43" t="str">
        <f ca="1">IF(ISERROR(HLOOKUP($A72,'Enter data here!'!$C$51:$CN$55,4,FALSE)),"",IF('Enter data here!'!$CP$52=0,"",IF(HLOOKUP($A72,'Enter data here!'!$C$51:$CN$55,4,FALSE)=0,"",(HLOOKUP($A72,'Enter data here!'!$C$51:$CN$55,2,FALSE)))))</f>
        <v/>
      </c>
      <c r="V72" s="43" t="str">
        <f ca="1">IF(ISERROR(HLOOKUP($A72,'Enter data here!'!$C$51:$CN$55,4,FALSE)),"",IF('Enter data here!'!$CP$52=0,"",IF(HLOOKUP($A72,'Enter data here!'!$C$51:$CN$55,4,FALSE)=0,"",(HLOOKUP($A72,'Enter data here!'!$C$51:$CN$55,4,FALSE)))))</f>
        <v/>
      </c>
      <c r="W72" s="43" t="str">
        <f ca="1">IF(ISERROR(HLOOKUP($A72,'Enter data here!'!$C$56:$CN$60,4,FALSE)),"",IF('Enter data here!'!$CP$57=0,"",IF(HLOOKUP($A72,'Enter data here!'!$C$56:$CN$60,4,FALSE)=0,"",(HLOOKUP($A72,'Enter data here!'!$C$56:$CN$60,5,FALSE)))))</f>
        <v/>
      </c>
      <c r="X72" s="43" t="str">
        <f ca="1">IF(ISERROR(HLOOKUP($A72,'Enter data here!'!$C$56:$CN$60,4,FALSE)),"",IF('Enter data here!'!$CP$57=0,"",IF(HLOOKUP($A72,'Enter data here!'!$C$56:$CN$60,4,FALSE)=0,"",(HLOOKUP($A72,'Enter data here!'!$C$56:$CN$60,2,FALSE)))))</f>
        <v/>
      </c>
      <c r="Y72" s="43" t="str">
        <f ca="1">IF(ISERROR(HLOOKUP($A72,'Enter data here!'!$C$56:$CN$60,4,FALSE)),"",IF('Enter data here!'!$CP$57=0,"",IF(HLOOKUP($A72,'Enter data here!'!$C$56:$CN$60,4,FALSE)=0,"",(HLOOKUP($A72,'Enter data here!'!$C$56:$CN$60,4,FALSE)))))</f>
        <v/>
      </c>
      <c r="Z72" s="43" t="str">
        <f>IF(ISERROR(HLOOKUP($A72,'Enter data here!'!$C$61:$CN$65,4,FALSE)),"",IF('Enter data here!'!$CP$62=0,"",IF(HLOOKUP($A72,'Enter data here!'!$C$61:$CN$65,4,FALSE)=0,"",(HLOOKUP($A72,'Enter data here!'!$C$61:$CN$65,5,FALSE)))))</f>
        <v/>
      </c>
      <c r="AA72" s="43" t="str">
        <f>IF(ISERROR(HLOOKUP($A72,'Enter data here!'!$C$61:$CN$65,4,FALSE)),"",IF('Enter data here!'!$CP$62=0,"",IF(HLOOKUP($A72,'Enter data here!'!$C$61:$CN$65,4,FALSE)=0,"",(HLOOKUP($A72,'Enter data here!'!$C$61:$CN$65,2,FALSE)))))</f>
        <v/>
      </c>
      <c r="AB72" s="43" t="str">
        <f>IF(ISERROR(HLOOKUP($A72,'Enter data here!'!$C$61:$CN$65,4,FALSE)),"",IF('Enter data here!'!$CP$62=0,"",IF(HLOOKUP($A72,'Enter data here!'!$C$61:$CN$65,4,FALSE)=0,"",(HLOOKUP($A72,'Enter data here!'!$C$61:$CN$65,4,FALSE)))))</f>
        <v/>
      </c>
      <c r="AC72" s="43" t="str">
        <f>IF(ISERROR(HLOOKUP($A72,'Enter data here!'!$C$66:$CN$70,4,FALSE)),"",IF('Enter data here!'!$CP$67=0,"",IF(HLOOKUP($A72,'Enter data here!'!$C$66:$CN$70,4,FALSE)=0,"",(HLOOKUP($A72,'Enter data here!'!$C$66:$CN$70,5,FALSE)))))</f>
        <v/>
      </c>
      <c r="AD72" s="43" t="str">
        <f>IF(ISERROR(HLOOKUP($A72,'Enter data here!'!$C$66:$CN$70,4,FALSE)),"",IF('Enter data here!'!$CP$67=0,"",IF(HLOOKUP($A72,'Enter data here!'!$C$66:$CN$70,4,FALSE)=0,"",(HLOOKUP($A72,'Enter data here!'!$C$66:$CN$70,2,FALSE)))))</f>
        <v/>
      </c>
      <c r="AE72" s="43" t="str">
        <f>IF(ISERROR(HLOOKUP($A72,'Enter data here!'!$C$66:$CN$70,4,FALSE)),"",IF('Enter data here!'!$CP$67=0,"",IF(HLOOKUP($A72,'Enter data here!'!$C$66:$CN$70,4,FALSE)=0,"",(HLOOKUP($A72,'Enter data here!'!$C$66:$CN$70,4,FALSE)))))</f>
        <v/>
      </c>
      <c r="AF72" s="43" t="str">
        <f>IF(ISERROR(HLOOKUP($A72,'Enter data here!'!$C$71:$CN$75,4,FALSE)),"",IF('Enter data here!'!$CP$72=0,"",IF(HLOOKUP($A72,'Enter data here!'!$C$71:$CN$75,4,FALSE)=0,"",(HLOOKUP($A72,'Enter data here!'!$C$71:$CN$75,5,FALSE)))))</f>
        <v/>
      </c>
      <c r="AG72" s="43" t="str">
        <f>IF(ISERROR(HLOOKUP($A72,'Enter data here!'!$C$71:$CN$75,4,FALSE)),"",IF('Enter data here!'!$CP$72=0,"",IF(HLOOKUP($A72,'Enter data here!'!$C$71:$CN$75,4,FALSE)=0,"",(HLOOKUP($A72,'Enter data here!'!$C$71:$CN$75,2,FALSE)))))</f>
        <v/>
      </c>
      <c r="AH72" s="43" t="str">
        <f>IF(ISERROR(HLOOKUP($A72,'Enter data here!'!$C$71:$CN$75,4,FALSE)),"",IF('Enter data here!'!$CP$72=0,"",IF(HLOOKUP($A72,'Enter data here!'!$C$71:$CN$75,4,FALSE)=0,"",(HLOOKUP($A72,'Enter data here!'!$C$71:$CN$75,4,FALSE)))))</f>
        <v/>
      </c>
      <c r="AI72" s="43" t="str">
        <f>IF(ISERROR(HLOOKUP($A72,'Enter data here!'!$C$76:$CN$80,4,FALSE)),"",IF('Enter data here!'!$CP$77=0,"",IF(HLOOKUP($A72,'Enter data here!'!$C$76:$CN$80,4,FALSE)=0,"",(HLOOKUP($A72,'Enter data here!'!$C$76:$CN$80,5,FALSE)))))</f>
        <v/>
      </c>
      <c r="AJ72" s="43" t="str">
        <f>IF(ISERROR(HLOOKUP($A72,'Enter data here!'!$C$76:$CN$80,4,FALSE)),"",IF('Enter data here!'!$CP$77=0,"",IF(HLOOKUP($A72,'Enter data here!'!$C$76:$CN$80,4,FALSE)=0,"",(HLOOKUP($A72,'Enter data here!'!$C$76:$CN$80,2,FALSE)))))</f>
        <v/>
      </c>
      <c r="AK72" s="43" t="str">
        <f>IF(ISERROR(HLOOKUP($A72,'Enter data here!'!$C$76:$CN$80,4,FALSE)),"",IF('Enter data here!'!$CP$77=0,"",IF(HLOOKUP($A72,'Enter data here!'!$C$76:$CN$80,4,FALSE)=0,"",(HLOOKUP($A72,'Enter data here!'!$C$76:$CN$80,4,FALSE)))))</f>
        <v/>
      </c>
      <c r="AL72" s="43" t="str">
        <f>IF(ISERROR(HLOOKUP($A72,'Enter data here!'!$C$81:$CN$85,4,FALSE)),"",IF('Enter data here!'!$CP$82=0,"",IF(HLOOKUP($A72,'Enter data here!'!$C$81:$CN$85,4,FALSE)=0,"",(HLOOKUP($A72,'Enter data here!'!$C$81:$CN$85,5,FALSE)))))</f>
        <v/>
      </c>
      <c r="AM72" s="43" t="str">
        <f>IF(ISERROR(HLOOKUP($A72,'Enter data here!'!$C$81:$CN$85,4,FALSE)),"",IF('Enter data here!'!$CP$82=0,"",IF(HLOOKUP($A72,'Enter data here!'!$C$81:$CN$85,4,FALSE)=0,"",(HLOOKUP($A72,'Enter data here!'!$C$81:$CN$85,2,FALSE)))))</f>
        <v/>
      </c>
      <c r="AN72" s="43" t="str">
        <f>IF(ISERROR(HLOOKUP($A72,'Enter data here!'!$C$81:$CN$85,4,FALSE)),"",IF('Enter data here!'!$CP$82=0,"",IF(HLOOKUP($A72,'Enter data here!'!$C$81:$CN$85,4,FALSE)=0,"",(HLOOKUP($A72,'Enter data here!'!$C$81:$CN$85,4,FALSE)))))</f>
        <v/>
      </c>
      <c r="AO72" s="43" t="str">
        <f>IF(ISERROR(HLOOKUP($A72,'Enter data here!'!$C$86:$CN$90,4,FALSE)),"",IF('Enter data here!'!$CP$87=0,"",IF(HLOOKUP($A72,'Enter data here!'!$C$86:$CN$90,4,FALSE)=0,"",(HLOOKUP($A72,'Enter data here!'!$C$86:$CN$90,5,FALSE)))))</f>
        <v/>
      </c>
      <c r="AP72" s="43" t="str">
        <f>IF(ISERROR(HLOOKUP($A72,'Enter data here!'!$C$86:$CN$90,4,FALSE)),"",IF('Enter data here!'!$CP$87=0,"",IF(HLOOKUP($A72,'Enter data here!'!$C$86:$CN$90,4,FALSE)=0,"",(HLOOKUP($A72,'Enter data here!'!$C$86:$CN$90,2,FALSE)))))</f>
        <v/>
      </c>
      <c r="AQ72" s="43" t="str">
        <f>IF(ISERROR(HLOOKUP($A72,'Enter data here!'!$C$86:$CN$90,4,FALSE)),"",IF('Enter data here!'!$CP$87=0,"",IF(HLOOKUP($A72,'Enter data here!'!$C$86:$CN$90,4,FALSE)=0,"",(HLOOKUP($A72,'Enter data here!'!$C$86:$CN$90,4,FALSE)))))</f>
        <v/>
      </c>
      <c r="AR72" s="43" t="str">
        <f>IF(ISERROR(HLOOKUP($A72,'Enter data here!'!$C$91:$CN$95,4,FALSE)),"",IF('Enter data here!'!$CP$92=0,"",IF(HLOOKUP($A72,'Enter data here!'!$C$91:$CN$95,4,FALSE)=0,"",(HLOOKUP($A72,'Enter data here!'!$C$91:$CN$95,5,FALSE)))))</f>
        <v/>
      </c>
      <c r="AS72" s="43" t="str">
        <f>IF(ISERROR(HLOOKUP($A72,'Enter data here!'!$C$91:$CN$95,4,FALSE)),"",IF('Enter data here!'!$CP$92=0,"",IF(HLOOKUP($A72,'Enter data here!'!$C$91:$CN$95,4,FALSE)=0,"",(HLOOKUP($A72,'Enter data here!'!$C$91:$CN$95,2,FALSE)))))</f>
        <v/>
      </c>
      <c r="AT72" s="43" t="str">
        <f>IF(ISERROR(HLOOKUP($A72,'Enter data here!'!$C$91:$CN$95,4,FALSE)),"",IF('Enter data here!'!$CP$92=0,"",IF(HLOOKUP($A72,'Enter data here!'!$C$91:$CN$95,4,FALSE)=0,"",(HLOOKUP($A72,'Enter data here!'!$C$91:$CN$95,4,FALSE)))))</f>
        <v/>
      </c>
      <c r="AU72" s="43" t="str">
        <f>IF(ISERROR(HLOOKUP($A72,'Enter data here!'!$C$96:$CN$100,4,FALSE)),"",IF('Enter data here!'!$CP$97=0,"",IF(HLOOKUP($A72,'Enter data here!'!$C$96:$CN$100,4,FALSE)=0,"",(HLOOKUP($A72,'Enter data here!'!$C$96:$CN$100,5,FALSE)))))</f>
        <v/>
      </c>
      <c r="AV72" s="43" t="str">
        <f>IF(ISERROR(HLOOKUP($A72,'Enter data here!'!$C$96:$CN$100,4,FALSE)),"",IF('Enter data here!'!$CP$97=0,"",IF(HLOOKUP($A72,'Enter data here!'!$C$96:$CN$100,4,FALSE)=0,"",(HLOOKUP($A72,'Enter data here!'!$C$96:$CN$100,2,FALSE)))))</f>
        <v/>
      </c>
      <c r="AW72" s="43" t="str">
        <f>IF(ISERROR(HLOOKUP($A72,'Enter data here!'!$C$96:$CN$100,4,FALSE)),"",IF('Enter data here!'!$CP$97=0,"",IF(HLOOKUP($A72,'Enter data here!'!$C$96:$CN$100,4,FALSE)=0,"",(HLOOKUP($A72,'Enter data here!'!$C$96:$CN$100,4,FALSE)))))</f>
        <v/>
      </c>
      <c r="AX72" s="43" t="str">
        <f>IF(ISERROR(HLOOKUP($A72,'Enter data here!'!$C$101:$CN$105,4,FALSE)),"",IF('Enter data here!'!$CP$102=0,"",IF(HLOOKUP($A72,'Enter data here!'!$C$101:$CN$105,4,FALSE)=0,"",(HLOOKUP($A72,'Enter data here!'!$C$101:$CN$105,5,FALSE)))))</f>
        <v/>
      </c>
      <c r="AY72" s="43" t="str">
        <f>IF(ISERROR(HLOOKUP($A72,'Enter data here!'!$C$101:$CN$105,4,FALSE)),"",IF('Enter data here!'!$CP$102=0,"",IF(HLOOKUP($A72,'Enter data here!'!$C$101:$CN$105,4,FALSE)=0,"",(HLOOKUP($A72,'Enter data here!'!$C$101:$CN$105,2,FALSE)))))</f>
        <v/>
      </c>
      <c r="AZ72" s="43" t="str">
        <f>IF(ISERROR(HLOOKUP($A72,'Enter data here!'!$C$101:$CN$105,4,FALSE)),"",IF('Enter data here!'!$CP$102=0,"",IF(HLOOKUP($A72,'Enter data here!'!$C$101:$CN$105,4,FALSE)=0,"",(HLOOKUP($A72,'Enter data here!'!$C$101:$CN$105,4,FALSE)))))</f>
        <v/>
      </c>
      <c r="BA72" s="43" t="str">
        <f>IF(ISERROR(HLOOKUP($A72,'Enter data here!'!$C$106:$CN$110,4,FALSE)),"",IF('Enter data here!'!$CP$107=0,"",IF(HLOOKUP($A72,'Enter data here!'!$C$106:$CN$110,4,FALSE)=0,"",(HLOOKUP($A72,'Enter data here!'!$C$106:$CN$110,5,FALSE)))))</f>
        <v/>
      </c>
      <c r="BB72" s="43" t="str">
        <f>IF(ISERROR(HLOOKUP($A72,'Enter data here!'!$C$106:$CN$110,4,FALSE)),"",IF('Enter data here!'!$CP$107=0,"",IF(HLOOKUP($A72,'Enter data here!'!$C$106:$CN$110,4,FALSE)=0,"",(HLOOKUP($A72,'Enter data here!'!$C$106:$CN$110,2,FALSE)))))</f>
        <v/>
      </c>
      <c r="BC72" s="43" t="str">
        <f>IF(ISERROR(HLOOKUP($A72,'Enter data here!'!$C$106:$CN$110,4,FALSE)),"",IF('Enter data here!'!$CP$107=0,"",IF(HLOOKUP($A72,'Enter data here!'!$C$106:$CN$110,4,FALSE)=0,"",(HLOOKUP($A72,'Enter data here!'!$C$106:$CN$110,4,FALSE)))))</f>
        <v/>
      </c>
      <c r="BD72" s="43" t="str">
        <f>IF(ISERROR(HLOOKUP($A72,'Enter data here!'!$C$111:$CN$115,4,FALSE)),"",IF('Enter data here!'!$CP$112=0,"",IF(HLOOKUP($A72,'Enter data here!'!$C$111:$CN$115,4,FALSE)=0,"",(HLOOKUP($A72,'Enter data here!'!$C$111:$CN$115,5,FALSE)))))</f>
        <v/>
      </c>
      <c r="BE72" s="43" t="str">
        <f>IF(ISERROR(HLOOKUP($A72,'Enter data here!'!$C$111:$CN$115,4,FALSE)),"",IF('Enter data here!'!$CP$112=0,"",IF(HLOOKUP($A72,'Enter data here!'!$C$111:$CN$115,4,FALSE)=0,"",(HLOOKUP($A72,'Enter data here!'!$C$111:$CN$115,2,FALSE)))))</f>
        <v/>
      </c>
      <c r="BF72" s="43" t="str">
        <f>IF(ISERROR(HLOOKUP($A72,'Enter data here!'!$C$111:$CN$115,4,FALSE)),"",IF('Enter data here!'!$CP$112=0,"",IF(HLOOKUP($A72,'Enter data here!'!$C$111:$CN$115,4,FALSE)=0,"",(HLOOKUP($A72,'Enter data here!'!$C$111:$CN$115,4,FALSE)))))</f>
        <v/>
      </c>
      <c r="BG72" s="43" t="str">
        <f>IF(ISERROR(HLOOKUP($A72,'Enter data here!'!$C$116:$CN$120,4,FALSE)),"",IF('Enter data here!'!$CP$117=0,"",IF(HLOOKUP($A72,'Enter data here!'!$C$116:$CN$120,4,FALSE)=0,"",(HLOOKUP($A72,'Enter data here!'!$C$116:$CN$120,5,FALSE)))))</f>
        <v/>
      </c>
      <c r="BH72" s="53" t="str">
        <f>IF(ISERROR(HLOOKUP($A72,'Enter data here!'!$C$116:$CN$120,4,FALSE)),"",IF('Enter data here!'!$CP$117=0,"",IF(HLOOKUP($A72,'Enter data here!'!$C$116:$CN$120,4,FALSE)=0,"",(HLOOKUP($A72,'Enter data here!'!$C$116:$CN$120,2,FALSE)))))</f>
        <v/>
      </c>
      <c r="BI72" s="53" t="str">
        <f>IF(ISERROR(HLOOKUP($A72,'Enter data here!'!$C$116:$CN$120,4,FALSE)),"",IF('Enter data here!'!$CP$117=0,"",IF(HLOOKUP($A72,'Enter data here!'!$C$116:$CN$120,4,FALSE)=0,"",(HLOOKUP($A72,'Enter data here!'!$C$116:$CN$120,4,FALSE)))))</f>
        <v/>
      </c>
      <c r="BJ72" s="53" t="str">
        <f>IF(ISERROR(HLOOKUP($A72,'Enter data here!'!$C$121:$CN$125,4,FALSE)),"",IF('Enter data here!'!$CP$122=0,"",IF(HLOOKUP($A72,'Enter data here!'!$C$121:$CN$125,4,FALSE)=0,"",(HLOOKUP($A72,'Enter data here!'!$C$121:$CN$125,5,FALSE)))))</f>
        <v/>
      </c>
      <c r="BK72" s="53" t="str">
        <f>IF(ISERROR(HLOOKUP($A72,'Enter data here!'!$C$121:$CN$125,4,FALSE)),"",IF('Enter data here!'!$CP$122=0,"",IF(HLOOKUP($A72,'Enter data here!'!$C$121:$CN$125,4,FALSE)=0,"",(HLOOKUP($A72,'Enter data here!'!$C$121:$CN$125,2,FALSE)))))</f>
        <v/>
      </c>
      <c r="BL72" s="53" t="str">
        <f>IF(ISERROR(HLOOKUP($A72,'Enter data here!'!$C$121:$CN$125,4,FALSE)),"",IF('Enter data here!'!$CP$122=0,"",IF(HLOOKUP($A72,'Enter data here!'!$C$121:$CN$125,4,FALSE)=0,"",(HLOOKUP($A72,'Enter data here!'!$C$121:$CN$125,4,FALSE)))))</f>
        <v/>
      </c>
      <c r="BM72" s="53" t="str">
        <f>IF(ISERROR(HLOOKUP($A72,'Enter data here!'!$C$126:$CN$130,4,FALSE)),"",IF('Enter data here!'!$CP$127=0,"",IF(HLOOKUP($A72,'Enter data here!'!$C$126:$CN$130,4,FALSE)=0,"",(HLOOKUP($A72,'Enter data here!'!$C$126:$CN$130,5,FALSE)))))</f>
        <v/>
      </c>
      <c r="BN72" s="53" t="str">
        <f>IF(ISERROR(HLOOKUP($A72,'Enter data here!'!$C$126:$CN$130,4,FALSE)),"",IF('Enter data here!'!$CP$127=0,"",IF(HLOOKUP($A72,'Enter data here!'!$C$126:$CN$130,4,FALSE)=0,"",(HLOOKUP($A72,'Enter data here!'!$C$126:$CN$130,2,FALSE)))))</f>
        <v/>
      </c>
      <c r="BO72" s="53" t="str">
        <f>IF(ISERROR(HLOOKUP($A72,'Enter data here!'!$C$126:$CN$130,4,FALSE)),"",IF('Enter data here!'!$CP$127=0,"",IF(HLOOKUP($A72,'Enter data here!'!$C$126:$CN$130,4,FALSE)=0,"",(HLOOKUP($A72,'Enter data here!'!$C$126:$CN$130,4,FALSE)))))</f>
        <v/>
      </c>
      <c r="BP72" s="53" t="str">
        <f>IF(ISERROR(HLOOKUP($A72,'Enter data here!'!$C$131:$CN$135,4,FALSE)),"",IF('Enter data here!'!$CP$132=0,"",IF(HLOOKUP($A72,'Enter data here!'!$C$131:$CN$135,4,FALSE)=0,"",(HLOOKUP($A72,'Enter data here!'!$C$131:$CN$135,5,FALSE)))))</f>
        <v/>
      </c>
      <c r="BQ72" s="53" t="str">
        <f>IF(ISERROR(HLOOKUP($A72,'Enter data here!'!$C$131:$CN$135,4,FALSE)),"",IF('Enter data here!'!$CP$132=0,"",IF(HLOOKUP($A72,'Enter data here!'!$C$131:$CN$135,4,FALSE)=0,"",(HLOOKUP($A72,'Enter data here!'!$C$131:$CN$135,2,FALSE)))))</f>
        <v/>
      </c>
      <c r="BR72" s="53" t="str">
        <f>IF(ISERROR(HLOOKUP($A72,'Enter data here!'!$C$131:$CN$135,4,FALSE)),"",IF('Enter data here!'!$CP$132=0,"",IF(HLOOKUP($A72,'Enter data here!'!$C$131:$CN$135,4,FALSE)=0,"",(HLOOKUP($A72,'Enter data here!'!$C$131:$CN$135,4,FALSE)))))</f>
        <v/>
      </c>
      <c r="BS72" s="53" t="str">
        <f>IF(ISERROR(HLOOKUP($A72,'Enter data here!'!$C$136:$CN$140,4,FALSE)),"",IF('Enter data here!'!$CP$137=0,"",IF(HLOOKUP($A72,'Enter data here!'!$C$136:$CN$140,4,FALSE)=0,"",(HLOOKUP($A72,'Enter data here!'!$C$136:$CN$140,5,FALSE)))))</f>
        <v/>
      </c>
      <c r="BT72" s="53" t="str">
        <f>IF(ISERROR(HLOOKUP($A72,'Enter data here!'!$C$136:$CN$140,4,FALSE)),"",IF('Enter data here!'!$CP$137=0,"",IF(HLOOKUP($A72,'Enter data here!'!$C$136:$CN$140,4,FALSE)=0,"",(HLOOKUP($A72,'Enter data here!'!$C$136:$CN$140,2,FALSE)))))</f>
        <v/>
      </c>
      <c r="BU72" s="53" t="str">
        <f>IF(ISERROR(HLOOKUP($A72,'Enter data here!'!$C$136:$CN$140,4,FALSE)),"",IF('Enter data here!'!$CP$137=0,"",IF(HLOOKUP($A72,'Enter data here!'!$C$136:$CN$140,4,FALSE)=0,"",(HLOOKUP($A72,'Enter data here!'!$C$136:$CN$140,4,FALSE)))))</f>
        <v/>
      </c>
      <c r="BV72" s="53" t="str">
        <f>IF(ISERROR(HLOOKUP($A72,'Enter data here!'!$C$141:$CN$145,4,FALSE)),"",IF('Enter data here!'!$CP$142=0,"",IF(HLOOKUP($A72,'Enter data here!'!$C$141:$CN$145,4,FALSE)=0,"",(HLOOKUP($A72,'Enter data here!'!$C$141:$CN$145,5,FALSE)))))</f>
        <v/>
      </c>
      <c r="BW72" s="53" t="str">
        <f>IF(ISERROR(HLOOKUP($A72,'Enter data here!'!$C$141:$CN$145,4,FALSE)),"",IF('Enter data here!'!$CP$142=0,"",IF(HLOOKUP($A72,'Enter data here!'!$C$141:$CN$145,4,FALSE)=0,"",(HLOOKUP($A72,'Enter data here!'!$C$141:$CN$145,2,FALSE)))))</f>
        <v/>
      </c>
      <c r="BX72" s="53" t="str">
        <f>IF(ISERROR(HLOOKUP($A72,'Enter data here!'!$C$141:$CN$145,4,FALSE)),"",IF('Enter data here!'!$CP$142=0,"",IF(HLOOKUP($A72,'Enter data here!'!$C$141:$CN$145,4,FALSE)=0,"",(HLOOKUP($A72,'Enter data here!'!$C$141:$CN$145,4,FALSE)))))</f>
        <v/>
      </c>
      <c r="BY72" s="53" t="str">
        <f>IF(ISERROR(HLOOKUP($A72,'Enter data here!'!$C$146:$CN$150,4,FALSE)),"",IF('Enter data here!'!$CP$147=0,"",IF(HLOOKUP($A72,'Enter data here!'!$C$146:$CN$150,4,FALSE)=0,"",(HLOOKUP($A72,'Enter data here!'!$C$146:$CN$150,5,FALSE)))))</f>
        <v/>
      </c>
      <c r="BZ72" s="53" t="str">
        <f>IF(ISERROR(HLOOKUP($A72,'Enter data here!'!$C$146:$CN$150,4,FALSE)),"",IF('Enter data here!'!$CP$147=0,"",IF(HLOOKUP($A72,'Enter data here!'!$C$146:$CN$150,4,FALSE)=0,"",(HLOOKUP($A72,'Enter data here!'!$C$146:$CN$150,2,FALSE)))))</f>
        <v/>
      </c>
      <c r="CA72" s="53" t="str">
        <f>IF(ISERROR(HLOOKUP($A72,'Enter data here!'!$C$146:$CN$150,4,FALSE)),"",IF('Enter data here!'!$CP$147=0,"",IF(HLOOKUP($A72,'Enter data here!'!$C$146:$CN$150,4,FALSE)=0,"",(HLOOKUP($A72,'Enter data here!'!$C$146:$CN$150,4,FALSE)))))</f>
        <v/>
      </c>
      <c r="CB72" s="53" t="str">
        <f>IF(ISERROR(HLOOKUP($A72,'Enter data here!'!$C$151:$CN$155,4,FALSE)),"",IF('Enter data here!'!$CP$152=0,"",IF(HLOOKUP($A72,'Enter data here!'!$C$151:$CN$155,4,FALSE)=0,"",(HLOOKUP($A72,'Enter data here!'!$C$151:$CN$155,5,FALSE)))))</f>
        <v/>
      </c>
      <c r="CC72" s="53" t="str">
        <f>IF(ISERROR(HLOOKUP($A72,'Enter data here!'!$C$151:$CN$155,4,FALSE)),"",IF('Enter data here!'!$CP$152=0,"",IF(HLOOKUP($A72,'Enter data here!'!$C$151:$CN$155,4,FALSE)=0,"",(HLOOKUP($A72,'Enter data here!'!$C$151:$CN$155,2,FALSE)))))</f>
        <v/>
      </c>
      <c r="CD72" s="53" t="str">
        <f>IF(ISERROR(HLOOKUP($A72,'Enter data here!'!$C$151:$CN$155,4,FALSE)),"",IF('Enter data here!'!$CP$152=0,"",IF(HLOOKUP($A72,'Enter data here!'!$C$151:$CN$155,4,FALSE)=0,"",(HLOOKUP($A72,'Enter data here!'!$C$151:$CN$155,4,FALSE)))))</f>
        <v/>
      </c>
      <c r="CE72" s="53" t="str">
        <f>IF(ISERROR(HLOOKUP($A72,'Enter data here!'!$C$156:$CN$160,4,FALSE)),"",IF('Enter data here!'!$CP$157=0,"",IF(HLOOKUP($A72,'Enter data here!'!$C$156:$CN$160,4,FALSE)=0,"",(HLOOKUP($A72,'Enter data here!'!$C$156:$CN$160,5,FALSE)))))</f>
        <v/>
      </c>
      <c r="CF72" s="53" t="str">
        <f>IF(ISERROR(HLOOKUP($A72,'Enter data here!'!$C$156:$CN$160,4,FALSE)),"",IF('Enter data here!'!$CP$157=0,"",IF(HLOOKUP($A72,'Enter data here!'!$C$156:$CN$160,4,FALSE)=0,"",(HLOOKUP($A72,'Enter data here!'!$C$156:$CN$160,2,FALSE)))))</f>
        <v/>
      </c>
      <c r="CG72" s="53" t="str">
        <f>IF(ISERROR(HLOOKUP($A72,'Enter data here!'!$C$156:$CN$160,4,FALSE)),"",IF('Enter data here!'!$CP$157=0,"",IF(HLOOKUP($A72,'Enter data here!'!$C$156:$CN$160,4,FALSE)=0,"",(HLOOKUP($A72,'Enter data here!'!$C$156:$CN$160,4,FALSE)))))</f>
        <v/>
      </c>
      <c r="CH72" s="53" t="str">
        <f>IF(ISERROR(HLOOKUP($A72,'Enter data here!'!$C$161:$CN$165,4,FALSE)),"",IF('Enter data here!'!$CP$162=0,"",IF(HLOOKUP($A72,'Enter data here!'!$C$161:$CN$165,4,FALSE)=0,"",(HLOOKUP($A72,'Enter data here!'!$C$161:$CN$165,5,FALSE)))))</f>
        <v/>
      </c>
      <c r="CI72" s="53" t="str">
        <f>IF(ISERROR(HLOOKUP($A72,'Enter data here!'!$C$161:$CN$165,4,FALSE)),"",IF('Enter data here!'!$CP$162=0,"",IF(HLOOKUP($A72,'Enter data here!'!$C$161:$CN$165,4,FALSE)=0,"",(HLOOKUP($A72,'Enter data here!'!$C$161:$CN$165,2,FALSE)))))</f>
        <v/>
      </c>
      <c r="CJ72" s="53" t="str">
        <f>IF(ISERROR(HLOOKUP($A72,'Enter data here!'!$C$161:$CN$165,4,FALSE)),"",IF('Enter data here!'!$CP$162=0,"",IF(HLOOKUP($A72,'Enter data here!'!$C$161:$CN$165,4,FALSE)=0,"",(HLOOKUP($A72,'Enter data here!'!$C$161:$CN$165,4,FALSE)))))</f>
        <v/>
      </c>
      <c r="CK72" s="53" t="str">
        <f>IF(ISERROR(HLOOKUP($A72,'Enter data here!'!$C$166:$CN$170,4,FALSE)),"",IF('Enter data here!'!$CP$167=0,"",IF(HLOOKUP($A72,'Enter data here!'!$C$166:$CN$170,4,FALSE)=0,"",(HLOOKUP($A72,'Enter data here!'!$C$166:$CN$170,5,FALSE)))))</f>
        <v/>
      </c>
      <c r="CL72" s="53" t="str">
        <f>IF(ISERROR(HLOOKUP($A72,'Enter data here!'!$C$166:$CN$170,4,FALSE)),"",IF('Enter data here!'!$CP$167=0,"",IF(HLOOKUP($A72,'Enter data here!'!$C$166:$CN$170,4,FALSE)=0,"",(HLOOKUP($A72,'Enter data here!'!$C$166:$CN$170,2,FALSE)))))</f>
        <v/>
      </c>
      <c r="CM72" s="53" t="str">
        <f>IF(ISERROR(HLOOKUP($A72,'Enter data here!'!$C$166:$CN$170,4,FALSE)),"",IF('Enter data here!'!$CP$167=0,"",IF(HLOOKUP($A72,'Enter data here!'!$C$166:$CN$170,4,FALSE)=0,"",(HLOOKUP($A72,'Enter data here!'!$C$166:$CN$170,4,FALSE)))))</f>
        <v/>
      </c>
      <c r="CN72" s="53" t="str">
        <f>IF(ISERROR(HLOOKUP($A72,'Enter data here!'!$C$171:$CN$175,4,FALSE)),"",IF('Enter data here!'!$CP$172=0,"",IF(HLOOKUP($A72,'Enter data here!'!$C$171:$CN$175,4,FALSE)=0,"",(HLOOKUP($A72,'Enter data here!'!$C$171:$CN$175,5,FALSE)))))</f>
        <v/>
      </c>
      <c r="CO72" s="53" t="str">
        <f>IF(ISERROR(HLOOKUP($A72,'Enter data here!'!$C$171:$CN$175,4,FALSE)),"",IF('Enter data here!'!$CP$172=0,"",IF(HLOOKUP($A72,'Enter data here!'!$C$171:$CN$175,4,FALSE)=0,"",(HLOOKUP($A72,'Enter data here!'!$C$171:$CN$175,2,FALSE)))))</f>
        <v/>
      </c>
      <c r="CP72" s="53" t="str">
        <f>IF(ISERROR(HLOOKUP($A72,'Enter data here!'!$C$171:$CN$175,4,FALSE)),"",IF('Enter data here!'!$CP$172=0,"",IF(HLOOKUP($A72,'Enter data here!'!$C$171:$CN$175,4,FALSE)=0,"",(HLOOKUP($A72,'Enter data here!'!$C$171:$CN$175,4,FALSE)))))</f>
        <v/>
      </c>
      <c r="CQ72" s="53" t="str">
        <f>IF(ISERROR(HLOOKUP($A72,'Enter data here!'!$C$176:$CN$180,4,FALSE)),"",IF('Enter data here!'!$CP$177=0,"",IF(HLOOKUP($A72,'Enter data here!'!$C$176:$CN$180,4,FALSE)=0,"",(HLOOKUP($A72,'Enter data here!'!$C$176:$CN$180,5,FALSE)))))</f>
        <v/>
      </c>
      <c r="CR72" s="53" t="str">
        <f>IF(ISERROR(HLOOKUP($A72,'Enter data here!'!$C$176:$CN$180,4,FALSE)),"",IF('Enter data here!'!$CP$177=0,"",IF(HLOOKUP($A72,'Enter data here!'!$C$176:$CN$180,4,FALSE)=0,"",(HLOOKUP($A72,'Enter data here!'!$C$176:$CN$180,2,FALSE)))))</f>
        <v/>
      </c>
      <c r="CS72" s="53" t="str">
        <f>IF(ISERROR(HLOOKUP($A72,'Enter data here!'!$C$176:$CN$180,4,FALSE)),"",IF('Enter data here!'!$CP$177=0,"",IF(HLOOKUP($A72,'Enter data here!'!$C$176:$CN$180,4,FALSE)=0,"",(HLOOKUP($A72,'Enter data here!'!$C$176:$CN$180,4,FALSE)))))</f>
        <v/>
      </c>
      <c r="CT72" s="53" t="str">
        <f>IF(ISERROR(HLOOKUP($A72,'Enter data here!'!$C$181:$CN$185,4,FALSE)),"",IF('Enter data here!'!$CP$182=0,"",IF(HLOOKUP($A72,'Enter data here!'!$C$181:$CN$185,4,FALSE)=0,"",(HLOOKUP($A72,'Enter data here!'!$C$181:$CN$185,5,FALSE)))))</f>
        <v/>
      </c>
      <c r="CU72" s="53" t="str">
        <f>IF(ISERROR(HLOOKUP($A72,'Enter data here!'!$C$181:$CN$185,4,FALSE)),"",IF('Enter data here!'!$CP$182=0,"",IF(HLOOKUP($A72,'Enter data here!'!$C$181:$CN$185,4,FALSE)=0,"",(HLOOKUP($A72,'Enter data here!'!$C$181:$CN$185,2,FALSE)))))</f>
        <v/>
      </c>
      <c r="CV72" s="53" t="str">
        <f>IF(ISERROR(HLOOKUP($A72,'Enter data here!'!$C$181:$CN$185,4,FALSE)),"",IF('Enter data here!'!$CP$182=0,"",IF(HLOOKUP($A72,'Enter data here!'!$C$181:$CN$185,4,FALSE)=0,"",(HLOOKUP($A72,'Enter data here!'!$C$181:$CN$185,4,FALSE)))))</f>
        <v/>
      </c>
      <c r="CW72" s="53" t="str">
        <f>IF(ISERROR(HLOOKUP($A72,'Enter data here!'!$C$186:$CN$190,4,FALSE)),"",IF('Enter data here!'!$CP$187=0,"",IF(HLOOKUP($A72,'Enter data here!'!$C$186:$CN$190,4,FALSE)=0,"",(HLOOKUP($A72,'Enter data here!'!$C$186:$CN$190,5,FALSE)))))</f>
        <v/>
      </c>
      <c r="CX72" s="53" t="str">
        <f>IF(ISERROR(HLOOKUP($A72,'Enter data here!'!$C$186:$CN$190,4,FALSE)),"",IF('Enter data here!'!$CP$187=0,"",IF(HLOOKUP($A72,'Enter data here!'!$C$186:$CN$190,4,FALSE)=0,"",(HLOOKUP($A72,'Enter data here!'!$C$186:$CN$190,2,FALSE)))))</f>
        <v/>
      </c>
      <c r="CY72" s="53" t="str">
        <f>IF(ISERROR(HLOOKUP($A72,'Enter data here!'!$C$186:$CN$190,4,FALSE)),"",IF('Enter data here!'!$CP$187=0,"",IF(HLOOKUP($A72,'Enter data here!'!$C$186:$CN$190,4,FALSE)=0,"",(HLOOKUP($A72,'Enter data here!'!$C$186:$CN$190,4,FALSE)))))</f>
        <v/>
      </c>
      <c r="CZ72" s="53" t="str">
        <f>IF(ISERROR(HLOOKUP($A72,'Enter data here!'!$C$191:$CN$195,4,FALSE)),"",IF('Enter data here!'!$CP$192=0,"",IF(HLOOKUP($A72,'Enter data here!'!$C$191:$CN$195,4,FALSE)=0,"",(HLOOKUP($A72,'Enter data here!'!$C$191:$CN$195,5,FALSE)))))</f>
        <v/>
      </c>
      <c r="DA72" s="53" t="str">
        <f>IF(ISERROR(HLOOKUP($A72,'Enter data here!'!$C$191:$CN$195,4,FALSE)),"",IF('Enter data here!'!$CP$192=0,"",IF(HLOOKUP($A72,'Enter data here!'!$C$191:$CN$195,4,FALSE)=0,"",(HLOOKUP($A72,'Enter data here!'!$C$191:$CN$195,2,FALSE)))))</f>
        <v/>
      </c>
      <c r="DB72" s="53" t="str">
        <f>IF(ISERROR(HLOOKUP($A72,'Enter data here!'!$C$191:$CN$195,4,FALSE)),"",IF('Enter data here!'!$CP$192=0,"",IF(HLOOKUP($A72,'Enter data here!'!$C$191:$CN$195,4,FALSE)=0,"",(HLOOKUP($A72,'Enter data here!'!$C$191:$CN$195,4,FALSE)))))</f>
        <v/>
      </c>
      <c r="DC72" s="53" t="str">
        <f>IF(ISERROR(HLOOKUP($A72,'Enter data here!'!$C$196:$CN$200,4,FALSE)),"",IF('Enter data here!'!$CP$197=0,"",IF(HLOOKUP($A72,'Enter data here!'!$C$196:$CN$200,4,FALSE)=0,"",(HLOOKUP($A72,'Enter data here!'!$C$196:$CN$200,5,FALSE)))))</f>
        <v/>
      </c>
      <c r="DD72" s="53" t="str">
        <f>IF(ISERROR(HLOOKUP($A72,'Enter data here!'!$C$196:$CN$200,4,FALSE)),"",IF('Enter data here!'!$CP$197=0,"",IF(HLOOKUP($A72,'Enter data here!'!$C$196:$CN$200,4,FALSE)=0,"",(HLOOKUP($A72,'Enter data here!'!$C$196:$CN$200,2,FALSE)))))</f>
        <v/>
      </c>
      <c r="DE72" s="53" t="str">
        <f>IF(ISERROR(HLOOKUP($A72,'Enter data here!'!$C$196:$CN$200,4,FALSE)),"",IF('Enter data here!'!$CP$197=0,"",IF(HLOOKUP($A72,'Enter data here!'!$C$196:$CN$200,4,FALSE)=0,"",(HLOOKUP($A72,'Enter data here!'!$C$196:$CN$200,4,FALSE)))))</f>
        <v/>
      </c>
      <c r="DF72" s="53" t="str">
        <f>IF(ISERROR(HLOOKUP($A72,'Enter data here!'!$C$201:$CN$205,4,FALSE)),"",IF('Enter data here!'!$CP$202=0,"",IF(HLOOKUP($A72,'Enter data here!'!$C$201:$CN$205,4,FALSE)=0,"",(HLOOKUP($A72,'Enter data here!'!$C$201:$CN$205,5,FALSE)))))</f>
        <v/>
      </c>
      <c r="DG72" s="53" t="str">
        <f>IF(ISERROR(HLOOKUP($A72,'Enter data here!'!$C$201:$CN$205,4,FALSE)),"",IF('Enter data here!'!$CP$202=0,"",IF(HLOOKUP($A72,'Enter data here!'!$C$201:$CN$205,4,FALSE)=0,"",(HLOOKUP($A72,'Enter data here!'!$C$201:$CN$205,2,FALSE)))))</f>
        <v/>
      </c>
      <c r="DH72" s="53" t="str">
        <f>IF(ISERROR(HLOOKUP($A72,'Enter data here!'!$C$201:$CN$205,4,FALSE)),"",IF('Enter data here!'!$CP$202=0,"",IF(HLOOKUP($A72,'Enter data here!'!$C$201:$CN$205,4,FALSE)=0,"",(HLOOKUP($A72,'Enter data here!'!$C$201:$CN$205,4,FALSE)))))</f>
        <v/>
      </c>
      <c r="DI72" s="53" t="str">
        <f>IF(ISERROR(HLOOKUP($A72,'Enter data here!'!$C$206:$CN$210,4,FALSE)),"",IF('Enter data here!'!$CP$207=0,"",IF(HLOOKUP($A72,'Enter data here!'!$C$206:$CN$210,4,FALSE)=0,"",(HLOOKUP($A72,'Enter data here!'!$C$206:$CN$210,5,FALSE)))))</f>
        <v/>
      </c>
      <c r="DJ72" s="53" t="str">
        <f>IF(ISERROR(HLOOKUP($A72,'Enter data here!'!$C$206:$CN$210,4,FALSE)),"",IF('Enter data here!'!$CP$207=0,"",IF(HLOOKUP($A72,'Enter data here!'!$C$206:$CN$210,4,FALSE)=0,"",(HLOOKUP($A72,'Enter data here!'!$C$206:$CN$210,2,FALSE)))))</f>
        <v/>
      </c>
      <c r="DK72" s="53" t="str">
        <f>IF(ISERROR(HLOOKUP($A72,'Enter data here!'!$C$206:$CN$210,4,FALSE)),"",IF('Enter data here!'!$CP$207=0,"",IF(HLOOKUP($A72,'Enter data here!'!$C$206:$CN$210,4,FALSE)=0,"",(HLOOKUP($A72,'Enter data here!'!$C$206:$CN$210,4,FALSE)))))</f>
        <v/>
      </c>
      <c r="DL72" s="53" t="str">
        <f>IF(ISERROR(HLOOKUP($A72,'Enter data here!'!$C$211:$CN$215,4,FALSE)),"",IF('Enter data here!'!$CP$212=0,"",IF(HLOOKUP($A72,'Enter data here!'!$C$211:$CN$215,4,FALSE)=0,"",(HLOOKUP($A72,'Enter data here!'!$C$211:$CN$215,5,FALSE)))))</f>
        <v/>
      </c>
      <c r="DM72" s="53" t="str">
        <f>IF(ISERROR(HLOOKUP($A72,'Enter data here!'!$C$211:$CN$215,4,FALSE)),"",IF('Enter data here!'!$CP$212=0,"",IF(HLOOKUP($A72,'Enter data here!'!$C$211:$CN$215,4,FALSE)=0,"",(HLOOKUP($A72,'Enter data here!'!$C$211:$CN$215,2,FALSE)))))</f>
        <v/>
      </c>
      <c r="DN72" s="53" t="str">
        <f>IF(ISERROR(HLOOKUP($A72,'Enter data here!'!$C$211:$CN$215,4,FALSE)),"",IF('Enter data here!'!$CP$212=0,"",IF(HLOOKUP($A72,'Enter data here!'!$C$211:$CN$215,4,FALSE)=0,"",(HLOOKUP($A72,'Enter data here!'!$C$211:$CN$215,4,FALSE)))))</f>
        <v/>
      </c>
      <c r="DO72" s="53" t="str">
        <f>IF(ISERROR(HLOOKUP($A72,'Enter data here!'!$C$216:$CN$220,4,FALSE)),"",IF('Enter data here!'!$CP$217=0,"",IF(HLOOKUP($A72,'Enter data here!'!$C$216:$CN$220,4,FALSE)=0,"",(HLOOKUP($A72,'Enter data here!'!$C$216:$CN$220,5,FALSE)))))</f>
        <v/>
      </c>
      <c r="DP72" s="53" t="str">
        <f>IF(ISERROR(HLOOKUP($A72,'Enter data here!'!$C$216:$CN$220,4,FALSE)),"",IF('Enter data here!'!$CP$217=0,"",IF(HLOOKUP($A72,'Enter data here!'!$C$216:$CN$220,4,FALSE)=0,"",(HLOOKUP($A72,'Enter data here!'!$C$216:$CN$220,2,FALSE)))))</f>
        <v/>
      </c>
      <c r="DQ72" s="53" t="str">
        <f>IF(ISERROR(HLOOKUP($A72,'Enter data here!'!$C$216:$CN$220,4,FALSE)),"",IF('Enter data here!'!$CP$217=0,"",IF(HLOOKUP($A72,'Enter data here!'!$C$216:$CN$220,4,FALSE)=0,"",(HLOOKUP($A72,'Enter data here!'!$C$216:$CN$220,4,FALSE)))))</f>
        <v/>
      </c>
      <c r="DR72" s="53" t="str">
        <f>IF(ISERROR(HLOOKUP($A72,'Enter data here!'!$C$221:$CN$225,4,FALSE)),"",IF('Enter data here!'!$CP$222=0,"",IF(HLOOKUP($A72,'Enter data here!'!$C$221:$CN$225,4,FALSE)=0,"",(HLOOKUP($A72,'Enter data here!'!$C$221:$CN$225,5,FALSE)))))</f>
        <v/>
      </c>
      <c r="DS72" s="53" t="str">
        <f>IF(ISERROR(HLOOKUP($A72,'Enter data here!'!$C$221:$CN$225,4,FALSE)),"",IF('Enter data here!'!$CP$222=0,"",IF(HLOOKUP($A72,'Enter data here!'!$C$221:$CN$225,4,FALSE)=0,"",(HLOOKUP($A72,'Enter data here!'!$C$221:$CN$225,2,FALSE)))))</f>
        <v/>
      </c>
      <c r="DT72" s="53" t="str">
        <f>IF(ISERROR(HLOOKUP($A72,'Enter data here!'!$C$221:$CN$225,4,FALSE)),"",IF('Enter data here!'!$CP$222=0,"",IF(HLOOKUP($A72,'Enter data here!'!$C$221:$CN$225,4,FALSE)=0,"",(HLOOKUP($A72,'Enter data here!'!$C$221:$CN$225,4,FALSE)))))</f>
        <v/>
      </c>
    </row>
    <row r="73" spans="1:124">
      <c r="A73" s="13">
        <v>64</v>
      </c>
      <c r="B73" s="43" t="str">
        <f>IF(ISERROR(HLOOKUP($A73,'Enter data here!'!$C$21:$CN$25,4,FALSE)),"",IF('Enter data here!'!$CP$22=0,"",IF(HLOOKUP($A73,'Enter data here!'!$C$21:$CN$25,4,FALSE)=0,"",(HLOOKUP($A73,'Enter data here!'!$C$21:$CN$25,5,FALSE)))))</f>
        <v/>
      </c>
      <c r="C73" s="43" t="str">
        <f>IF(ISERROR(HLOOKUP($A73,'Enter data here!'!$C$21:$CN$25,4,FALSE)),"",IF('Enter data here!'!$CP$22=0,"",IF(HLOOKUP($A73,'Enter data here!'!$C$21:$CN$25,4,FALSE)=0,"",(HLOOKUP($A73,'Enter data here!'!$C$21:$CN$25,2,FALSE)))))</f>
        <v/>
      </c>
      <c r="D73" s="43" t="str">
        <f>IF(ISERROR(HLOOKUP($A73,'Enter data here!'!$C$21:$CN$25,4,FALSE)),"",IF('Enter data here!'!$CP$22=0,"",IF(HLOOKUP($A73,'Enter data here!'!$C$21:$CN$25,4,FALSE)=0,"",(HLOOKUP($A73,'Enter data here!'!$C$21:$CN$25,4,FALSE)))))</f>
        <v/>
      </c>
      <c r="E73" s="43" t="str">
        <f ca="1">IF(ISERROR(HLOOKUP($A73,'Enter data here!'!$C$26:$CN$30,4,FALSE)),"",IF('Enter data here!'!$CP$27=0,"",IF(HLOOKUP($A73,'Enter data here!'!$C$26:$CN$30,4,FALSE)=0,"",(HLOOKUP($A73,'Enter data here!'!$C$26:$CN$30,5,FALSE)))))</f>
        <v/>
      </c>
      <c r="F73" s="43" t="str">
        <f ca="1">IF(ISERROR(HLOOKUP($A73,'Enter data here!'!$C$26:$CN$30,4,FALSE)),"",IF('Enter data here!'!$CP$27=0,"",IF(HLOOKUP($A73,'Enter data here!'!$C$26:$CN$30,4,FALSE)=0,"",(HLOOKUP($A73,'Enter data here!'!$C$26:$CN$30,2,FALSE)))))</f>
        <v/>
      </c>
      <c r="G73" s="43" t="str">
        <f ca="1">IF(ISERROR(HLOOKUP($A73,'Enter data here!'!$C$26:$CN$30,4,FALSE)),"",IF('Enter data here!'!$CP$27=0,"",IF(HLOOKUP($A73,'Enter data here!'!$C$26:$CN$30,4,FALSE)=0,"",(HLOOKUP($A73,'Enter data here!'!$C$26:$CN$30,4,FALSE)))))</f>
        <v/>
      </c>
      <c r="H73" s="43" t="str">
        <f ca="1">IF(ISERROR(HLOOKUP($A73,'Enter data here!'!$C$31:$CN$35,4,FALSE)),"",IF('Enter data here!'!$CP$32=0,"",IF(HLOOKUP($A73,'Enter data here!'!$C$31:$CN$35,4,FALSE)=0,"",(HLOOKUP($A73,'Enter data here!'!$C$31:$CN$35,5,FALSE)))))</f>
        <v/>
      </c>
      <c r="I73" s="43" t="str">
        <f ca="1">IF(ISERROR(HLOOKUP($A73,'Enter data here!'!$C$31:$CN$35,4,FALSE)),"",IF('Enter data here!'!$CP$32=0,"",IF(HLOOKUP($A73,'Enter data here!'!$C$31:$CN$35,4,FALSE)=0,"",(HLOOKUP($A73,'Enter data here!'!$C$31:$CN$35,2,FALSE)))))</f>
        <v/>
      </c>
      <c r="J73" s="43" t="str">
        <f ca="1">IF(ISERROR(HLOOKUP($A73,'Enter data here!'!$C$31:$CN$35,4,FALSE)),"",IF('Enter data here!'!$CP$32=0,"",IF(HLOOKUP($A73,'Enter data here!'!$C$31:$CN$35,4,FALSE)=0,"",(HLOOKUP($A73,'Enter data here!'!$C$31:$CN$35,4,FALSE)))))</f>
        <v/>
      </c>
      <c r="K73" s="43" t="str">
        <f ca="1">IF(ISERROR(HLOOKUP($A73,'Enter data here!'!$C$36:$CN$40,4,FALSE)),"",IF('Enter data here!'!$CP$37=0,"",IF(HLOOKUP($A73,'Enter data here!'!$C$36:$CN$40,4,FALSE)=0,"",(HLOOKUP($A73,'Enter data here!'!$C$36:$CN$40,5,FALSE)))))</f>
        <v/>
      </c>
      <c r="L73" s="43" t="str">
        <f ca="1">IF(ISERROR(HLOOKUP($A73,'Enter data here!'!$C$36:$CN$40,4,FALSE)),"",IF('Enter data here!'!$CP$37=0,"",IF(HLOOKUP($A73,'Enter data here!'!$C$36:$CN$40,4,FALSE)=0,"",(HLOOKUP($A73,'Enter data here!'!$C$36:$CN$40,2,FALSE)))))</f>
        <v/>
      </c>
      <c r="M73" s="43" t="str">
        <f ca="1">IF(ISERROR(HLOOKUP($A73,'Enter data here!'!$C$36:$CN$40,4,FALSE)),"",IF('Enter data here!'!$CP$37=0,"",IF(HLOOKUP($A73,'Enter data here!'!$C$36:$CN$40,4,FALSE)=0,"",(HLOOKUP($A73,'Enter data here!'!$C$36:$CN$40,4,FALSE)))))</f>
        <v/>
      </c>
      <c r="N73" s="43" t="str">
        <f ca="1">IF(ISERROR(HLOOKUP($A73,'Enter data here!'!$C$41:$CN$45,4,FALSE)),"",IF('Enter data here!'!$CP$42=0,"",IF(HLOOKUP($A73,'Enter data here!'!$C$41:$CN$45,4,FALSE)=0,"",(HLOOKUP($A73,'Enter data here!'!$C$41:$CN$45,5,FALSE)))))</f>
        <v/>
      </c>
      <c r="O73" s="43" t="str">
        <f ca="1">IF(ISERROR(HLOOKUP($A73,'Enter data here!'!$C$41:$CN$45,4,FALSE)),"",IF('Enter data here!'!$CP$42=0,"",IF(HLOOKUP($A73,'Enter data here!'!$C$41:$CN$45,4,FALSE)=0,"",(HLOOKUP($A73,'Enter data here!'!$C$41:$CN$45,2,FALSE)))))</f>
        <v/>
      </c>
      <c r="P73" s="43" t="str">
        <f ca="1">IF(ISERROR(HLOOKUP($A73,'Enter data here!'!$C$41:$CN$45,4,FALSE)),"",IF('Enter data here!'!$CP$42=0,"",IF(HLOOKUP($A73,'Enter data here!'!$C$41:$CN$45,4,FALSE)=0,"",(HLOOKUP($A73,'Enter data here!'!$C$41:$CN$45,4,FALSE)))))</f>
        <v/>
      </c>
      <c r="Q73" s="43" t="str">
        <f ca="1">IF(ISERROR(HLOOKUP($A73,'Enter data here!'!$C$46:$CN$50,4,FALSE)),"",IF('Enter data here!'!$CP$47=0,"",IF(HLOOKUP($A73,'Enter data here!'!$C$46:$CN$50,4,FALSE)=0,"",(HLOOKUP($A73,'Enter data here!'!$C$46:$CN$50,5,FALSE)))))</f>
        <v/>
      </c>
      <c r="R73" s="43" t="str">
        <f ca="1">IF(ISERROR(HLOOKUP($A73,'Enter data here!'!$C$46:$CN$50,4,FALSE)),"",IF('Enter data here!'!$CP$47=0,"",IF(HLOOKUP($A73,'Enter data here!'!$C$46:$CN$50,4,FALSE)=0,"",(HLOOKUP($A73,'Enter data here!'!$C$46:$CN$50,2,FALSE)))))</f>
        <v/>
      </c>
      <c r="S73" s="43" t="str">
        <f ca="1">IF(ISERROR(HLOOKUP($A73,'Enter data here!'!$C$46:$CN$50,4,FALSE)),"",IF('Enter data here!'!$CP$47=0,"",IF(HLOOKUP($A73,'Enter data here!'!$C$46:$CN$50,4,FALSE)=0,"",(HLOOKUP($A73,'Enter data here!'!$C$46:$CN$50,4,FALSE)))))</f>
        <v/>
      </c>
      <c r="T73" s="43" t="str">
        <f ca="1">IF(ISERROR(HLOOKUP($A73,'Enter data here!'!$C$51:$CN$55,4,FALSE)),"",IF('Enter data here!'!$CP$52=0,"",IF(HLOOKUP($A73,'Enter data here!'!$C$51:$CN$55,4,FALSE)=0,"",(HLOOKUP($A73,'Enter data here!'!$C$51:$CN$55,5,FALSE)))))</f>
        <v/>
      </c>
      <c r="U73" s="43" t="str">
        <f ca="1">IF(ISERROR(HLOOKUP($A73,'Enter data here!'!$C$51:$CN$55,4,FALSE)),"",IF('Enter data here!'!$CP$52=0,"",IF(HLOOKUP($A73,'Enter data here!'!$C$51:$CN$55,4,FALSE)=0,"",(HLOOKUP($A73,'Enter data here!'!$C$51:$CN$55,2,FALSE)))))</f>
        <v/>
      </c>
      <c r="V73" s="43" t="str">
        <f ca="1">IF(ISERROR(HLOOKUP($A73,'Enter data here!'!$C$51:$CN$55,4,FALSE)),"",IF('Enter data here!'!$CP$52=0,"",IF(HLOOKUP($A73,'Enter data here!'!$C$51:$CN$55,4,FALSE)=0,"",(HLOOKUP($A73,'Enter data here!'!$C$51:$CN$55,4,FALSE)))))</f>
        <v/>
      </c>
      <c r="W73" s="43" t="str">
        <f ca="1">IF(ISERROR(HLOOKUP($A73,'Enter data here!'!$C$56:$CN$60,4,FALSE)),"",IF('Enter data here!'!$CP$57=0,"",IF(HLOOKUP($A73,'Enter data here!'!$C$56:$CN$60,4,FALSE)=0,"",(HLOOKUP($A73,'Enter data here!'!$C$56:$CN$60,5,FALSE)))))</f>
        <v/>
      </c>
      <c r="X73" s="43" t="str">
        <f ca="1">IF(ISERROR(HLOOKUP($A73,'Enter data here!'!$C$56:$CN$60,4,FALSE)),"",IF('Enter data here!'!$CP$57=0,"",IF(HLOOKUP($A73,'Enter data here!'!$C$56:$CN$60,4,FALSE)=0,"",(HLOOKUP($A73,'Enter data here!'!$C$56:$CN$60,2,FALSE)))))</f>
        <v/>
      </c>
      <c r="Y73" s="43" t="str">
        <f ca="1">IF(ISERROR(HLOOKUP($A73,'Enter data here!'!$C$56:$CN$60,4,FALSE)),"",IF('Enter data here!'!$CP$57=0,"",IF(HLOOKUP($A73,'Enter data here!'!$C$56:$CN$60,4,FALSE)=0,"",(HLOOKUP($A73,'Enter data here!'!$C$56:$CN$60,4,FALSE)))))</f>
        <v/>
      </c>
      <c r="Z73" s="43" t="str">
        <f>IF(ISERROR(HLOOKUP($A73,'Enter data here!'!$C$61:$CN$65,4,FALSE)),"",IF('Enter data here!'!$CP$62=0,"",IF(HLOOKUP($A73,'Enter data here!'!$C$61:$CN$65,4,FALSE)=0,"",(HLOOKUP($A73,'Enter data here!'!$C$61:$CN$65,5,FALSE)))))</f>
        <v/>
      </c>
      <c r="AA73" s="43" t="str">
        <f>IF(ISERROR(HLOOKUP($A73,'Enter data here!'!$C$61:$CN$65,4,FALSE)),"",IF('Enter data here!'!$CP$62=0,"",IF(HLOOKUP($A73,'Enter data here!'!$C$61:$CN$65,4,FALSE)=0,"",(HLOOKUP($A73,'Enter data here!'!$C$61:$CN$65,2,FALSE)))))</f>
        <v/>
      </c>
      <c r="AB73" s="43" t="str">
        <f>IF(ISERROR(HLOOKUP($A73,'Enter data here!'!$C$61:$CN$65,4,FALSE)),"",IF('Enter data here!'!$CP$62=0,"",IF(HLOOKUP($A73,'Enter data here!'!$C$61:$CN$65,4,FALSE)=0,"",(HLOOKUP($A73,'Enter data here!'!$C$61:$CN$65,4,FALSE)))))</f>
        <v/>
      </c>
      <c r="AC73" s="43" t="str">
        <f>IF(ISERROR(HLOOKUP($A73,'Enter data here!'!$C$66:$CN$70,4,FALSE)),"",IF('Enter data here!'!$CP$67=0,"",IF(HLOOKUP($A73,'Enter data here!'!$C$66:$CN$70,4,FALSE)=0,"",(HLOOKUP($A73,'Enter data here!'!$C$66:$CN$70,5,FALSE)))))</f>
        <v/>
      </c>
      <c r="AD73" s="43" t="str">
        <f>IF(ISERROR(HLOOKUP($A73,'Enter data here!'!$C$66:$CN$70,4,FALSE)),"",IF('Enter data here!'!$CP$67=0,"",IF(HLOOKUP($A73,'Enter data here!'!$C$66:$CN$70,4,FALSE)=0,"",(HLOOKUP($A73,'Enter data here!'!$C$66:$CN$70,2,FALSE)))))</f>
        <v/>
      </c>
      <c r="AE73" s="43" t="str">
        <f>IF(ISERROR(HLOOKUP($A73,'Enter data here!'!$C$66:$CN$70,4,FALSE)),"",IF('Enter data here!'!$CP$67=0,"",IF(HLOOKUP($A73,'Enter data here!'!$C$66:$CN$70,4,FALSE)=0,"",(HLOOKUP($A73,'Enter data here!'!$C$66:$CN$70,4,FALSE)))))</f>
        <v/>
      </c>
      <c r="AF73" s="43" t="str">
        <f>IF(ISERROR(HLOOKUP($A73,'Enter data here!'!$C$71:$CN$75,4,FALSE)),"",IF('Enter data here!'!$CP$72=0,"",IF(HLOOKUP($A73,'Enter data here!'!$C$71:$CN$75,4,FALSE)=0,"",(HLOOKUP($A73,'Enter data here!'!$C$71:$CN$75,5,FALSE)))))</f>
        <v/>
      </c>
      <c r="AG73" s="43" t="str">
        <f>IF(ISERROR(HLOOKUP($A73,'Enter data here!'!$C$71:$CN$75,4,FALSE)),"",IF('Enter data here!'!$CP$72=0,"",IF(HLOOKUP($A73,'Enter data here!'!$C$71:$CN$75,4,FALSE)=0,"",(HLOOKUP($A73,'Enter data here!'!$C$71:$CN$75,2,FALSE)))))</f>
        <v/>
      </c>
      <c r="AH73" s="43" t="str">
        <f>IF(ISERROR(HLOOKUP($A73,'Enter data here!'!$C$71:$CN$75,4,FALSE)),"",IF('Enter data here!'!$CP$72=0,"",IF(HLOOKUP($A73,'Enter data here!'!$C$71:$CN$75,4,FALSE)=0,"",(HLOOKUP($A73,'Enter data here!'!$C$71:$CN$75,4,FALSE)))))</f>
        <v/>
      </c>
      <c r="AI73" s="43" t="str">
        <f>IF(ISERROR(HLOOKUP($A73,'Enter data here!'!$C$76:$CN$80,4,FALSE)),"",IF('Enter data here!'!$CP$77=0,"",IF(HLOOKUP($A73,'Enter data here!'!$C$76:$CN$80,4,FALSE)=0,"",(HLOOKUP($A73,'Enter data here!'!$C$76:$CN$80,5,FALSE)))))</f>
        <v/>
      </c>
      <c r="AJ73" s="43" t="str">
        <f>IF(ISERROR(HLOOKUP($A73,'Enter data here!'!$C$76:$CN$80,4,FALSE)),"",IF('Enter data here!'!$CP$77=0,"",IF(HLOOKUP($A73,'Enter data here!'!$C$76:$CN$80,4,FALSE)=0,"",(HLOOKUP($A73,'Enter data here!'!$C$76:$CN$80,2,FALSE)))))</f>
        <v/>
      </c>
      <c r="AK73" s="43" t="str">
        <f>IF(ISERROR(HLOOKUP($A73,'Enter data here!'!$C$76:$CN$80,4,FALSE)),"",IF('Enter data here!'!$CP$77=0,"",IF(HLOOKUP($A73,'Enter data here!'!$C$76:$CN$80,4,FALSE)=0,"",(HLOOKUP($A73,'Enter data here!'!$C$76:$CN$80,4,FALSE)))))</f>
        <v/>
      </c>
      <c r="AL73" s="43" t="str">
        <f>IF(ISERROR(HLOOKUP($A73,'Enter data here!'!$C$81:$CN$85,4,FALSE)),"",IF('Enter data here!'!$CP$82=0,"",IF(HLOOKUP($A73,'Enter data here!'!$C$81:$CN$85,4,FALSE)=0,"",(HLOOKUP($A73,'Enter data here!'!$C$81:$CN$85,5,FALSE)))))</f>
        <v/>
      </c>
      <c r="AM73" s="43" t="str">
        <f>IF(ISERROR(HLOOKUP($A73,'Enter data here!'!$C$81:$CN$85,4,FALSE)),"",IF('Enter data here!'!$CP$82=0,"",IF(HLOOKUP($A73,'Enter data here!'!$C$81:$CN$85,4,FALSE)=0,"",(HLOOKUP($A73,'Enter data here!'!$C$81:$CN$85,2,FALSE)))))</f>
        <v/>
      </c>
      <c r="AN73" s="43" t="str">
        <f>IF(ISERROR(HLOOKUP($A73,'Enter data here!'!$C$81:$CN$85,4,FALSE)),"",IF('Enter data here!'!$CP$82=0,"",IF(HLOOKUP($A73,'Enter data here!'!$C$81:$CN$85,4,FALSE)=0,"",(HLOOKUP($A73,'Enter data here!'!$C$81:$CN$85,4,FALSE)))))</f>
        <v/>
      </c>
      <c r="AO73" s="43" t="str">
        <f>IF(ISERROR(HLOOKUP($A73,'Enter data here!'!$C$86:$CN$90,4,FALSE)),"",IF('Enter data here!'!$CP$87=0,"",IF(HLOOKUP($A73,'Enter data here!'!$C$86:$CN$90,4,FALSE)=0,"",(HLOOKUP($A73,'Enter data here!'!$C$86:$CN$90,5,FALSE)))))</f>
        <v/>
      </c>
      <c r="AP73" s="43" t="str">
        <f>IF(ISERROR(HLOOKUP($A73,'Enter data here!'!$C$86:$CN$90,4,FALSE)),"",IF('Enter data here!'!$CP$87=0,"",IF(HLOOKUP($A73,'Enter data here!'!$C$86:$CN$90,4,FALSE)=0,"",(HLOOKUP($A73,'Enter data here!'!$C$86:$CN$90,2,FALSE)))))</f>
        <v/>
      </c>
      <c r="AQ73" s="43" t="str">
        <f>IF(ISERROR(HLOOKUP($A73,'Enter data here!'!$C$86:$CN$90,4,FALSE)),"",IF('Enter data here!'!$CP$87=0,"",IF(HLOOKUP($A73,'Enter data here!'!$C$86:$CN$90,4,FALSE)=0,"",(HLOOKUP($A73,'Enter data here!'!$C$86:$CN$90,4,FALSE)))))</f>
        <v/>
      </c>
      <c r="AR73" s="43" t="str">
        <f>IF(ISERROR(HLOOKUP($A73,'Enter data here!'!$C$91:$CN$95,4,FALSE)),"",IF('Enter data here!'!$CP$92=0,"",IF(HLOOKUP($A73,'Enter data here!'!$C$91:$CN$95,4,FALSE)=0,"",(HLOOKUP($A73,'Enter data here!'!$C$91:$CN$95,5,FALSE)))))</f>
        <v/>
      </c>
      <c r="AS73" s="43" t="str">
        <f>IF(ISERROR(HLOOKUP($A73,'Enter data here!'!$C$91:$CN$95,4,FALSE)),"",IF('Enter data here!'!$CP$92=0,"",IF(HLOOKUP($A73,'Enter data here!'!$C$91:$CN$95,4,FALSE)=0,"",(HLOOKUP($A73,'Enter data here!'!$C$91:$CN$95,2,FALSE)))))</f>
        <v/>
      </c>
      <c r="AT73" s="43" t="str">
        <f>IF(ISERROR(HLOOKUP($A73,'Enter data here!'!$C$91:$CN$95,4,FALSE)),"",IF('Enter data here!'!$CP$92=0,"",IF(HLOOKUP($A73,'Enter data here!'!$C$91:$CN$95,4,FALSE)=0,"",(HLOOKUP($A73,'Enter data here!'!$C$91:$CN$95,4,FALSE)))))</f>
        <v/>
      </c>
      <c r="AU73" s="43" t="str">
        <f>IF(ISERROR(HLOOKUP($A73,'Enter data here!'!$C$96:$CN$100,4,FALSE)),"",IF('Enter data here!'!$CP$97=0,"",IF(HLOOKUP($A73,'Enter data here!'!$C$96:$CN$100,4,FALSE)=0,"",(HLOOKUP($A73,'Enter data here!'!$C$96:$CN$100,5,FALSE)))))</f>
        <v/>
      </c>
      <c r="AV73" s="43" t="str">
        <f>IF(ISERROR(HLOOKUP($A73,'Enter data here!'!$C$96:$CN$100,4,FALSE)),"",IF('Enter data here!'!$CP$97=0,"",IF(HLOOKUP($A73,'Enter data here!'!$C$96:$CN$100,4,FALSE)=0,"",(HLOOKUP($A73,'Enter data here!'!$C$96:$CN$100,2,FALSE)))))</f>
        <v/>
      </c>
      <c r="AW73" s="43" t="str">
        <f>IF(ISERROR(HLOOKUP($A73,'Enter data here!'!$C$96:$CN$100,4,FALSE)),"",IF('Enter data here!'!$CP$97=0,"",IF(HLOOKUP($A73,'Enter data here!'!$C$96:$CN$100,4,FALSE)=0,"",(HLOOKUP($A73,'Enter data here!'!$C$96:$CN$100,4,FALSE)))))</f>
        <v/>
      </c>
      <c r="AX73" s="43" t="str">
        <f>IF(ISERROR(HLOOKUP($A73,'Enter data here!'!$C$101:$CN$105,4,FALSE)),"",IF('Enter data here!'!$CP$102=0,"",IF(HLOOKUP($A73,'Enter data here!'!$C$101:$CN$105,4,FALSE)=0,"",(HLOOKUP($A73,'Enter data here!'!$C$101:$CN$105,5,FALSE)))))</f>
        <v/>
      </c>
      <c r="AY73" s="43" t="str">
        <f>IF(ISERROR(HLOOKUP($A73,'Enter data here!'!$C$101:$CN$105,4,FALSE)),"",IF('Enter data here!'!$CP$102=0,"",IF(HLOOKUP($A73,'Enter data here!'!$C$101:$CN$105,4,FALSE)=0,"",(HLOOKUP($A73,'Enter data here!'!$C$101:$CN$105,2,FALSE)))))</f>
        <v/>
      </c>
      <c r="AZ73" s="43" t="str">
        <f>IF(ISERROR(HLOOKUP($A73,'Enter data here!'!$C$101:$CN$105,4,FALSE)),"",IF('Enter data here!'!$CP$102=0,"",IF(HLOOKUP($A73,'Enter data here!'!$C$101:$CN$105,4,FALSE)=0,"",(HLOOKUP($A73,'Enter data here!'!$C$101:$CN$105,4,FALSE)))))</f>
        <v/>
      </c>
      <c r="BA73" s="43" t="str">
        <f>IF(ISERROR(HLOOKUP($A73,'Enter data here!'!$C$106:$CN$110,4,FALSE)),"",IF('Enter data here!'!$CP$107=0,"",IF(HLOOKUP($A73,'Enter data here!'!$C$106:$CN$110,4,FALSE)=0,"",(HLOOKUP($A73,'Enter data here!'!$C$106:$CN$110,5,FALSE)))))</f>
        <v/>
      </c>
      <c r="BB73" s="43" t="str">
        <f>IF(ISERROR(HLOOKUP($A73,'Enter data here!'!$C$106:$CN$110,4,FALSE)),"",IF('Enter data here!'!$CP$107=0,"",IF(HLOOKUP($A73,'Enter data here!'!$C$106:$CN$110,4,FALSE)=0,"",(HLOOKUP($A73,'Enter data here!'!$C$106:$CN$110,2,FALSE)))))</f>
        <v/>
      </c>
      <c r="BC73" s="43" t="str">
        <f>IF(ISERROR(HLOOKUP($A73,'Enter data here!'!$C$106:$CN$110,4,FALSE)),"",IF('Enter data here!'!$CP$107=0,"",IF(HLOOKUP($A73,'Enter data here!'!$C$106:$CN$110,4,FALSE)=0,"",(HLOOKUP($A73,'Enter data here!'!$C$106:$CN$110,4,FALSE)))))</f>
        <v/>
      </c>
      <c r="BD73" s="43" t="str">
        <f>IF(ISERROR(HLOOKUP($A73,'Enter data here!'!$C$111:$CN$115,4,FALSE)),"",IF('Enter data here!'!$CP$112=0,"",IF(HLOOKUP($A73,'Enter data here!'!$C$111:$CN$115,4,FALSE)=0,"",(HLOOKUP($A73,'Enter data here!'!$C$111:$CN$115,5,FALSE)))))</f>
        <v/>
      </c>
      <c r="BE73" s="43" t="str">
        <f>IF(ISERROR(HLOOKUP($A73,'Enter data here!'!$C$111:$CN$115,4,FALSE)),"",IF('Enter data here!'!$CP$112=0,"",IF(HLOOKUP($A73,'Enter data here!'!$C$111:$CN$115,4,FALSE)=0,"",(HLOOKUP($A73,'Enter data here!'!$C$111:$CN$115,2,FALSE)))))</f>
        <v/>
      </c>
      <c r="BF73" s="43" t="str">
        <f>IF(ISERROR(HLOOKUP($A73,'Enter data here!'!$C$111:$CN$115,4,FALSE)),"",IF('Enter data here!'!$CP$112=0,"",IF(HLOOKUP($A73,'Enter data here!'!$C$111:$CN$115,4,FALSE)=0,"",(HLOOKUP($A73,'Enter data here!'!$C$111:$CN$115,4,FALSE)))))</f>
        <v/>
      </c>
      <c r="BG73" s="43" t="str">
        <f>IF(ISERROR(HLOOKUP($A73,'Enter data here!'!$C$116:$CN$120,4,FALSE)),"",IF('Enter data here!'!$CP$117=0,"",IF(HLOOKUP($A73,'Enter data here!'!$C$116:$CN$120,4,FALSE)=0,"",(HLOOKUP($A73,'Enter data here!'!$C$116:$CN$120,5,FALSE)))))</f>
        <v/>
      </c>
      <c r="BH73" s="53" t="str">
        <f>IF(ISERROR(HLOOKUP($A73,'Enter data here!'!$C$116:$CN$120,4,FALSE)),"",IF('Enter data here!'!$CP$117=0,"",IF(HLOOKUP($A73,'Enter data here!'!$C$116:$CN$120,4,FALSE)=0,"",(HLOOKUP($A73,'Enter data here!'!$C$116:$CN$120,2,FALSE)))))</f>
        <v/>
      </c>
      <c r="BI73" s="53" t="str">
        <f>IF(ISERROR(HLOOKUP($A73,'Enter data here!'!$C$116:$CN$120,4,FALSE)),"",IF('Enter data here!'!$CP$117=0,"",IF(HLOOKUP($A73,'Enter data here!'!$C$116:$CN$120,4,FALSE)=0,"",(HLOOKUP($A73,'Enter data here!'!$C$116:$CN$120,4,FALSE)))))</f>
        <v/>
      </c>
      <c r="BJ73" s="53" t="str">
        <f>IF(ISERROR(HLOOKUP($A73,'Enter data here!'!$C$121:$CN$125,4,FALSE)),"",IF('Enter data here!'!$CP$122=0,"",IF(HLOOKUP($A73,'Enter data here!'!$C$121:$CN$125,4,FALSE)=0,"",(HLOOKUP($A73,'Enter data here!'!$C$121:$CN$125,5,FALSE)))))</f>
        <v/>
      </c>
      <c r="BK73" s="53" t="str">
        <f>IF(ISERROR(HLOOKUP($A73,'Enter data here!'!$C$121:$CN$125,4,FALSE)),"",IF('Enter data here!'!$CP$122=0,"",IF(HLOOKUP($A73,'Enter data here!'!$C$121:$CN$125,4,FALSE)=0,"",(HLOOKUP($A73,'Enter data here!'!$C$121:$CN$125,2,FALSE)))))</f>
        <v/>
      </c>
      <c r="BL73" s="53" t="str">
        <f>IF(ISERROR(HLOOKUP($A73,'Enter data here!'!$C$121:$CN$125,4,FALSE)),"",IF('Enter data here!'!$CP$122=0,"",IF(HLOOKUP($A73,'Enter data here!'!$C$121:$CN$125,4,FALSE)=0,"",(HLOOKUP($A73,'Enter data here!'!$C$121:$CN$125,4,FALSE)))))</f>
        <v/>
      </c>
      <c r="BM73" s="53" t="str">
        <f>IF(ISERROR(HLOOKUP($A73,'Enter data here!'!$C$126:$CN$130,4,FALSE)),"",IF('Enter data here!'!$CP$127=0,"",IF(HLOOKUP($A73,'Enter data here!'!$C$126:$CN$130,4,FALSE)=0,"",(HLOOKUP($A73,'Enter data here!'!$C$126:$CN$130,5,FALSE)))))</f>
        <v/>
      </c>
      <c r="BN73" s="53" t="str">
        <f>IF(ISERROR(HLOOKUP($A73,'Enter data here!'!$C$126:$CN$130,4,FALSE)),"",IF('Enter data here!'!$CP$127=0,"",IF(HLOOKUP($A73,'Enter data here!'!$C$126:$CN$130,4,FALSE)=0,"",(HLOOKUP($A73,'Enter data here!'!$C$126:$CN$130,2,FALSE)))))</f>
        <v/>
      </c>
      <c r="BO73" s="53" t="str">
        <f>IF(ISERROR(HLOOKUP($A73,'Enter data here!'!$C$126:$CN$130,4,FALSE)),"",IF('Enter data here!'!$CP$127=0,"",IF(HLOOKUP($A73,'Enter data here!'!$C$126:$CN$130,4,FALSE)=0,"",(HLOOKUP($A73,'Enter data here!'!$C$126:$CN$130,4,FALSE)))))</f>
        <v/>
      </c>
      <c r="BP73" s="53" t="str">
        <f>IF(ISERROR(HLOOKUP($A73,'Enter data here!'!$C$131:$CN$135,4,FALSE)),"",IF('Enter data here!'!$CP$132=0,"",IF(HLOOKUP($A73,'Enter data here!'!$C$131:$CN$135,4,FALSE)=0,"",(HLOOKUP($A73,'Enter data here!'!$C$131:$CN$135,5,FALSE)))))</f>
        <v/>
      </c>
      <c r="BQ73" s="53" t="str">
        <f>IF(ISERROR(HLOOKUP($A73,'Enter data here!'!$C$131:$CN$135,4,FALSE)),"",IF('Enter data here!'!$CP$132=0,"",IF(HLOOKUP($A73,'Enter data here!'!$C$131:$CN$135,4,FALSE)=0,"",(HLOOKUP($A73,'Enter data here!'!$C$131:$CN$135,2,FALSE)))))</f>
        <v/>
      </c>
      <c r="BR73" s="53" t="str">
        <f>IF(ISERROR(HLOOKUP($A73,'Enter data here!'!$C$131:$CN$135,4,FALSE)),"",IF('Enter data here!'!$CP$132=0,"",IF(HLOOKUP($A73,'Enter data here!'!$C$131:$CN$135,4,FALSE)=0,"",(HLOOKUP($A73,'Enter data here!'!$C$131:$CN$135,4,FALSE)))))</f>
        <v/>
      </c>
      <c r="BS73" s="53" t="str">
        <f>IF(ISERROR(HLOOKUP($A73,'Enter data here!'!$C$136:$CN$140,4,FALSE)),"",IF('Enter data here!'!$CP$137=0,"",IF(HLOOKUP($A73,'Enter data here!'!$C$136:$CN$140,4,FALSE)=0,"",(HLOOKUP($A73,'Enter data here!'!$C$136:$CN$140,5,FALSE)))))</f>
        <v/>
      </c>
      <c r="BT73" s="53" t="str">
        <f>IF(ISERROR(HLOOKUP($A73,'Enter data here!'!$C$136:$CN$140,4,FALSE)),"",IF('Enter data here!'!$CP$137=0,"",IF(HLOOKUP($A73,'Enter data here!'!$C$136:$CN$140,4,FALSE)=0,"",(HLOOKUP($A73,'Enter data here!'!$C$136:$CN$140,2,FALSE)))))</f>
        <v/>
      </c>
      <c r="BU73" s="53" t="str">
        <f>IF(ISERROR(HLOOKUP($A73,'Enter data here!'!$C$136:$CN$140,4,FALSE)),"",IF('Enter data here!'!$CP$137=0,"",IF(HLOOKUP($A73,'Enter data here!'!$C$136:$CN$140,4,FALSE)=0,"",(HLOOKUP($A73,'Enter data here!'!$C$136:$CN$140,4,FALSE)))))</f>
        <v/>
      </c>
      <c r="BV73" s="53" t="str">
        <f>IF(ISERROR(HLOOKUP($A73,'Enter data here!'!$C$141:$CN$145,4,FALSE)),"",IF('Enter data here!'!$CP$142=0,"",IF(HLOOKUP($A73,'Enter data here!'!$C$141:$CN$145,4,FALSE)=0,"",(HLOOKUP($A73,'Enter data here!'!$C$141:$CN$145,5,FALSE)))))</f>
        <v/>
      </c>
      <c r="BW73" s="53" t="str">
        <f>IF(ISERROR(HLOOKUP($A73,'Enter data here!'!$C$141:$CN$145,4,FALSE)),"",IF('Enter data here!'!$CP$142=0,"",IF(HLOOKUP($A73,'Enter data here!'!$C$141:$CN$145,4,FALSE)=0,"",(HLOOKUP($A73,'Enter data here!'!$C$141:$CN$145,2,FALSE)))))</f>
        <v/>
      </c>
      <c r="BX73" s="53" t="str">
        <f>IF(ISERROR(HLOOKUP($A73,'Enter data here!'!$C$141:$CN$145,4,FALSE)),"",IF('Enter data here!'!$CP$142=0,"",IF(HLOOKUP($A73,'Enter data here!'!$C$141:$CN$145,4,FALSE)=0,"",(HLOOKUP($A73,'Enter data here!'!$C$141:$CN$145,4,FALSE)))))</f>
        <v/>
      </c>
      <c r="BY73" s="53" t="str">
        <f>IF(ISERROR(HLOOKUP($A73,'Enter data here!'!$C$146:$CN$150,4,FALSE)),"",IF('Enter data here!'!$CP$147=0,"",IF(HLOOKUP($A73,'Enter data here!'!$C$146:$CN$150,4,FALSE)=0,"",(HLOOKUP($A73,'Enter data here!'!$C$146:$CN$150,5,FALSE)))))</f>
        <v/>
      </c>
      <c r="BZ73" s="53" t="str">
        <f>IF(ISERROR(HLOOKUP($A73,'Enter data here!'!$C$146:$CN$150,4,FALSE)),"",IF('Enter data here!'!$CP$147=0,"",IF(HLOOKUP($A73,'Enter data here!'!$C$146:$CN$150,4,FALSE)=0,"",(HLOOKUP($A73,'Enter data here!'!$C$146:$CN$150,2,FALSE)))))</f>
        <v/>
      </c>
      <c r="CA73" s="53" t="str">
        <f>IF(ISERROR(HLOOKUP($A73,'Enter data here!'!$C$146:$CN$150,4,FALSE)),"",IF('Enter data here!'!$CP$147=0,"",IF(HLOOKUP($A73,'Enter data here!'!$C$146:$CN$150,4,FALSE)=0,"",(HLOOKUP($A73,'Enter data here!'!$C$146:$CN$150,4,FALSE)))))</f>
        <v/>
      </c>
      <c r="CB73" s="53" t="str">
        <f>IF(ISERROR(HLOOKUP($A73,'Enter data here!'!$C$151:$CN$155,4,FALSE)),"",IF('Enter data here!'!$CP$152=0,"",IF(HLOOKUP($A73,'Enter data here!'!$C$151:$CN$155,4,FALSE)=0,"",(HLOOKUP($A73,'Enter data here!'!$C$151:$CN$155,5,FALSE)))))</f>
        <v/>
      </c>
      <c r="CC73" s="53" t="str">
        <f>IF(ISERROR(HLOOKUP($A73,'Enter data here!'!$C$151:$CN$155,4,FALSE)),"",IF('Enter data here!'!$CP$152=0,"",IF(HLOOKUP($A73,'Enter data here!'!$C$151:$CN$155,4,FALSE)=0,"",(HLOOKUP($A73,'Enter data here!'!$C$151:$CN$155,2,FALSE)))))</f>
        <v/>
      </c>
      <c r="CD73" s="53" t="str">
        <f>IF(ISERROR(HLOOKUP($A73,'Enter data here!'!$C$151:$CN$155,4,FALSE)),"",IF('Enter data here!'!$CP$152=0,"",IF(HLOOKUP($A73,'Enter data here!'!$C$151:$CN$155,4,FALSE)=0,"",(HLOOKUP($A73,'Enter data here!'!$C$151:$CN$155,4,FALSE)))))</f>
        <v/>
      </c>
      <c r="CE73" s="53" t="str">
        <f>IF(ISERROR(HLOOKUP($A73,'Enter data here!'!$C$156:$CN$160,4,FALSE)),"",IF('Enter data here!'!$CP$157=0,"",IF(HLOOKUP($A73,'Enter data here!'!$C$156:$CN$160,4,FALSE)=0,"",(HLOOKUP($A73,'Enter data here!'!$C$156:$CN$160,5,FALSE)))))</f>
        <v/>
      </c>
      <c r="CF73" s="53" t="str">
        <f>IF(ISERROR(HLOOKUP($A73,'Enter data here!'!$C$156:$CN$160,4,FALSE)),"",IF('Enter data here!'!$CP$157=0,"",IF(HLOOKUP($A73,'Enter data here!'!$C$156:$CN$160,4,FALSE)=0,"",(HLOOKUP($A73,'Enter data here!'!$C$156:$CN$160,2,FALSE)))))</f>
        <v/>
      </c>
      <c r="CG73" s="53" t="str">
        <f>IF(ISERROR(HLOOKUP($A73,'Enter data here!'!$C$156:$CN$160,4,FALSE)),"",IF('Enter data here!'!$CP$157=0,"",IF(HLOOKUP($A73,'Enter data here!'!$C$156:$CN$160,4,FALSE)=0,"",(HLOOKUP($A73,'Enter data here!'!$C$156:$CN$160,4,FALSE)))))</f>
        <v/>
      </c>
      <c r="CH73" s="53" t="str">
        <f>IF(ISERROR(HLOOKUP($A73,'Enter data here!'!$C$161:$CN$165,4,FALSE)),"",IF('Enter data here!'!$CP$162=0,"",IF(HLOOKUP($A73,'Enter data here!'!$C$161:$CN$165,4,FALSE)=0,"",(HLOOKUP($A73,'Enter data here!'!$C$161:$CN$165,5,FALSE)))))</f>
        <v/>
      </c>
      <c r="CI73" s="53" t="str">
        <f>IF(ISERROR(HLOOKUP($A73,'Enter data here!'!$C$161:$CN$165,4,FALSE)),"",IF('Enter data here!'!$CP$162=0,"",IF(HLOOKUP($A73,'Enter data here!'!$C$161:$CN$165,4,FALSE)=0,"",(HLOOKUP($A73,'Enter data here!'!$C$161:$CN$165,2,FALSE)))))</f>
        <v/>
      </c>
      <c r="CJ73" s="53" t="str">
        <f>IF(ISERROR(HLOOKUP($A73,'Enter data here!'!$C$161:$CN$165,4,FALSE)),"",IF('Enter data here!'!$CP$162=0,"",IF(HLOOKUP($A73,'Enter data here!'!$C$161:$CN$165,4,FALSE)=0,"",(HLOOKUP($A73,'Enter data here!'!$C$161:$CN$165,4,FALSE)))))</f>
        <v/>
      </c>
      <c r="CK73" s="53" t="str">
        <f>IF(ISERROR(HLOOKUP($A73,'Enter data here!'!$C$166:$CN$170,4,FALSE)),"",IF('Enter data here!'!$CP$167=0,"",IF(HLOOKUP($A73,'Enter data here!'!$C$166:$CN$170,4,FALSE)=0,"",(HLOOKUP($A73,'Enter data here!'!$C$166:$CN$170,5,FALSE)))))</f>
        <v/>
      </c>
      <c r="CL73" s="53" t="str">
        <f>IF(ISERROR(HLOOKUP($A73,'Enter data here!'!$C$166:$CN$170,4,FALSE)),"",IF('Enter data here!'!$CP$167=0,"",IF(HLOOKUP($A73,'Enter data here!'!$C$166:$CN$170,4,FALSE)=0,"",(HLOOKUP($A73,'Enter data here!'!$C$166:$CN$170,2,FALSE)))))</f>
        <v/>
      </c>
      <c r="CM73" s="53" t="str">
        <f>IF(ISERROR(HLOOKUP($A73,'Enter data here!'!$C$166:$CN$170,4,FALSE)),"",IF('Enter data here!'!$CP$167=0,"",IF(HLOOKUP($A73,'Enter data here!'!$C$166:$CN$170,4,FALSE)=0,"",(HLOOKUP($A73,'Enter data here!'!$C$166:$CN$170,4,FALSE)))))</f>
        <v/>
      </c>
      <c r="CN73" s="53" t="str">
        <f>IF(ISERROR(HLOOKUP($A73,'Enter data here!'!$C$171:$CN$175,4,FALSE)),"",IF('Enter data here!'!$CP$172=0,"",IF(HLOOKUP($A73,'Enter data here!'!$C$171:$CN$175,4,FALSE)=0,"",(HLOOKUP($A73,'Enter data here!'!$C$171:$CN$175,5,FALSE)))))</f>
        <v/>
      </c>
      <c r="CO73" s="53" t="str">
        <f>IF(ISERROR(HLOOKUP($A73,'Enter data here!'!$C$171:$CN$175,4,FALSE)),"",IF('Enter data here!'!$CP$172=0,"",IF(HLOOKUP($A73,'Enter data here!'!$C$171:$CN$175,4,FALSE)=0,"",(HLOOKUP($A73,'Enter data here!'!$C$171:$CN$175,2,FALSE)))))</f>
        <v/>
      </c>
      <c r="CP73" s="53" t="str">
        <f>IF(ISERROR(HLOOKUP($A73,'Enter data here!'!$C$171:$CN$175,4,FALSE)),"",IF('Enter data here!'!$CP$172=0,"",IF(HLOOKUP($A73,'Enter data here!'!$C$171:$CN$175,4,FALSE)=0,"",(HLOOKUP($A73,'Enter data here!'!$C$171:$CN$175,4,FALSE)))))</f>
        <v/>
      </c>
      <c r="CQ73" s="53" t="str">
        <f>IF(ISERROR(HLOOKUP($A73,'Enter data here!'!$C$176:$CN$180,4,FALSE)),"",IF('Enter data here!'!$CP$177=0,"",IF(HLOOKUP($A73,'Enter data here!'!$C$176:$CN$180,4,FALSE)=0,"",(HLOOKUP($A73,'Enter data here!'!$C$176:$CN$180,5,FALSE)))))</f>
        <v/>
      </c>
      <c r="CR73" s="53" t="str">
        <f>IF(ISERROR(HLOOKUP($A73,'Enter data here!'!$C$176:$CN$180,4,FALSE)),"",IF('Enter data here!'!$CP$177=0,"",IF(HLOOKUP($A73,'Enter data here!'!$C$176:$CN$180,4,FALSE)=0,"",(HLOOKUP($A73,'Enter data here!'!$C$176:$CN$180,2,FALSE)))))</f>
        <v/>
      </c>
      <c r="CS73" s="53" t="str">
        <f>IF(ISERROR(HLOOKUP($A73,'Enter data here!'!$C$176:$CN$180,4,FALSE)),"",IF('Enter data here!'!$CP$177=0,"",IF(HLOOKUP($A73,'Enter data here!'!$C$176:$CN$180,4,FALSE)=0,"",(HLOOKUP($A73,'Enter data here!'!$C$176:$CN$180,4,FALSE)))))</f>
        <v/>
      </c>
      <c r="CT73" s="53" t="str">
        <f>IF(ISERROR(HLOOKUP($A73,'Enter data here!'!$C$181:$CN$185,4,FALSE)),"",IF('Enter data here!'!$CP$182=0,"",IF(HLOOKUP($A73,'Enter data here!'!$C$181:$CN$185,4,FALSE)=0,"",(HLOOKUP($A73,'Enter data here!'!$C$181:$CN$185,5,FALSE)))))</f>
        <v/>
      </c>
      <c r="CU73" s="53" t="str">
        <f>IF(ISERROR(HLOOKUP($A73,'Enter data here!'!$C$181:$CN$185,4,FALSE)),"",IF('Enter data here!'!$CP$182=0,"",IF(HLOOKUP($A73,'Enter data here!'!$C$181:$CN$185,4,FALSE)=0,"",(HLOOKUP($A73,'Enter data here!'!$C$181:$CN$185,2,FALSE)))))</f>
        <v/>
      </c>
      <c r="CV73" s="53" t="str">
        <f>IF(ISERROR(HLOOKUP($A73,'Enter data here!'!$C$181:$CN$185,4,FALSE)),"",IF('Enter data here!'!$CP$182=0,"",IF(HLOOKUP($A73,'Enter data here!'!$C$181:$CN$185,4,FALSE)=0,"",(HLOOKUP($A73,'Enter data here!'!$C$181:$CN$185,4,FALSE)))))</f>
        <v/>
      </c>
      <c r="CW73" s="53" t="str">
        <f>IF(ISERROR(HLOOKUP($A73,'Enter data here!'!$C$186:$CN$190,4,FALSE)),"",IF('Enter data here!'!$CP$187=0,"",IF(HLOOKUP($A73,'Enter data here!'!$C$186:$CN$190,4,FALSE)=0,"",(HLOOKUP($A73,'Enter data here!'!$C$186:$CN$190,5,FALSE)))))</f>
        <v/>
      </c>
      <c r="CX73" s="53" t="str">
        <f>IF(ISERROR(HLOOKUP($A73,'Enter data here!'!$C$186:$CN$190,4,FALSE)),"",IF('Enter data here!'!$CP$187=0,"",IF(HLOOKUP($A73,'Enter data here!'!$C$186:$CN$190,4,FALSE)=0,"",(HLOOKUP($A73,'Enter data here!'!$C$186:$CN$190,2,FALSE)))))</f>
        <v/>
      </c>
      <c r="CY73" s="53" t="str">
        <f>IF(ISERROR(HLOOKUP($A73,'Enter data here!'!$C$186:$CN$190,4,FALSE)),"",IF('Enter data here!'!$CP$187=0,"",IF(HLOOKUP($A73,'Enter data here!'!$C$186:$CN$190,4,FALSE)=0,"",(HLOOKUP($A73,'Enter data here!'!$C$186:$CN$190,4,FALSE)))))</f>
        <v/>
      </c>
      <c r="CZ73" s="53" t="str">
        <f>IF(ISERROR(HLOOKUP($A73,'Enter data here!'!$C$191:$CN$195,4,FALSE)),"",IF('Enter data here!'!$CP$192=0,"",IF(HLOOKUP($A73,'Enter data here!'!$C$191:$CN$195,4,FALSE)=0,"",(HLOOKUP($A73,'Enter data here!'!$C$191:$CN$195,5,FALSE)))))</f>
        <v/>
      </c>
      <c r="DA73" s="53" t="str">
        <f>IF(ISERROR(HLOOKUP($A73,'Enter data here!'!$C$191:$CN$195,4,FALSE)),"",IF('Enter data here!'!$CP$192=0,"",IF(HLOOKUP($A73,'Enter data here!'!$C$191:$CN$195,4,FALSE)=0,"",(HLOOKUP($A73,'Enter data here!'!$C$191:$CN$195,2,FALSE)))))</f>
        <v/>
      </c>
      <c r="DB73" s="53" t="str">
        <f>IF(ISERROR(HLOOKUP($A73,'Enter data here!'!$C$191:$CN$195,4,FALSE)),"",IF('Enter data here!'!$CP$192=0,"",IF(HLOOKUP($A73,'Enter data here!'!$C$191:$CN$195,4,FALSE)=0,"",(HLOOKUP($A73,'Enter data here!'!$C$191:$CN$195,4,FALSE)))))</f>
        <v/>
      </c>
      <c r="DC73" s="53" t="str">
        <f>IF(ISERROR(HLOOKUP($A73,'Enter data here!'!$C$196:$CN$200,4,FALSE)),"",IF('Enter data here!'!$CP$197=0,"",IF(HLOOKUP($A73,'Enter data here!'!$C$196:$CN$200,4,FALSE)=0,"",(HLOOKUP($A73,'Enter data here!'!$C$196:$CN$200,5,FALSE)))))</f>
        <v/>
      </c>
      <c r="DD73" s="53" t="str">
        <f>IF(ISERROR(HLOOKUP($A73,'Enter data here!'!$C$196:$CN$200,4,FALSE)),"",IF('Enter data here!'!$CP$197=0,"",IF(HLOOKUP($A73,'Enter data here!'!$C$196:$CN$200,4,FALSE)=0,"",(HLOOKUP($A73,'Enter data here!'!$C$196:$CN$200,2,FALSE)))))</f>
        <v/>
      </c>
      <c r="DE73" s="53" t="str">
        <f>IF(ISERROR(HLOOKUP($A73,'Enter data here!'!$C$196:$CN$200,4,FALSE)),"",IF('Enter data here!'!$CP$197=0,"",IF(HLOOKUP($A73,'Enter data here!'!$C$196:$CN$200,4,FALSE)=0,"",(HLOOKUP($A73,'Enter data here!'!$C$196:$CN$200,4,FALSE)))))</f>
        <v/>
      </c>
      <c r="DF73" s="53" t="str">
        <f>IF(ISERROR(HLOOKUP($A73,'Enter data here!'!$C$201:$CN$205,4,FALSE)),"",IF('Enter data here!'!$CP$202=0,"",IF(HLOOKUP($A73,'Enter data here!'!$C$201:$CN$205,4,FALSE)=0,"",(HLOOKUP($A73,'Enter data here!'!$C$201:$CN$205,5,FALSE)))))</f>
        <v/>
      </c>
      <c r="DG73" s="53" t="str">
        <f>IF(ISERROR(HLOOKUP($A73,'Enter data here!'!$C$201:$CN$205,4,FALSE)),"",IF('Enter data here!'!$CP$202=0,"",IF(HLOOKUP($A73,'Enter data here!'!$C$201:$CN$205,4,FALSE)=0,"",(HLOOKUP($A73,'Enter data here!'!$C$201:$CN$205,2,FALSE)))))</f>
        <v/>
      </c>
      <c r="DH73" s="53" t="str">
        <f>IF(ISERROR(HLOOKUP($A73,'Enter data here!'!$C$201:$CN$205,4,FALSE)),"",IF('Enter data here!'!$CP$202=0,"",IF(HLOOKUP($A73,'Enter data here!'!$C$201:$CN$205,4,FALSE)=0,"",(HLOOKUP($A73,'Enter data here!'!$C$201:$CN$205,4,FALSE)))))</f>
        <v/>
      </c>
      <c r="DI73" s="53" t="str">
        <f>IF(ISERROR(HLOOKUP($A73,'Enter data here!'!$C$206:$CN$210,4,FALSE)),"",IF('Enter data here!'!$CP$207=0,"",IF(HLOOKUP($A73,'Enter data here!'!$C$206:$CN$210,4,FALSE)=0,"",(HLOOKUP($A73,'Enter data here!'!$C$206:$CN$210,5,FALSE)))))</f>
        <v/>
      </c>
      <c r="DJ73" s="53" t="str">
        <f>IF(ISERROR(HLOOKUP($A73,'Enter data here!'!$C$206:$CN$210,4,FALSE)),"",IF('Enter data here!'!$CP$207=0,"",IF(HLOOKUP($A73,'Enter data here!'!$C$206:$CN$210,4,FALSE)=0,"",(HLOOKUP($A73,'Enter data here!'!$C$206:$CN$210,2,FALSE)))))</f>
        <v/>
      </c>
      <c r="DK73" s="53" t="str">
        <f>IF(ISERROR(HLOOKUP($A73,'Enter data here!'!$C$206:$CN$210,4,FALSE)),"",IF('Enter data here!'!$CP$207=0,"",IF(HLOOKUP($A73,'Enter data here!'!$C$206:$CN$210,4,FALSE)=0,"",(HLOOKUP($A73,'Enter data here!'!$C$206:$CN$210,4,FALSE)))))</f>
        <v/>
      </c>
      <c r="DL73" s="53" t="str">
        <f>IF(ISERROR(HLOOKUP($A73,'Enter data here!'!$C$211:$CN$215,4,FALSE)),"",IF('Enter data here!'!$CP$212=0,"",IF(HLOOKUP($A73,'Enter data here!'!$C$211:$CN$215,4,FALSE)=0,"",(HLOOKUP($A73,'Enter data here!'!$C$211:$CN$215,5,FALSE)))))</f>
        <v/>
      </c>
      <c r="DM73" s="53" t="str">
        <f>IF(ISERROR(HLOOKUP($A73,'Enter data here!'!$C$211:$CN$215,4,FALSE)),"",IF('Enter data here!'!$CP$212=0,"",IF(HLOOKUP($A73,'Enter data here!'!$C$211:$CN$215,4,FALSE)=0,"",(HLOOKUP($A73,'Enter data here!'!$C$211:$CN$215,2,FALSE)))))</f>
        <v/>
      </c>
      <c r="DN73" s="53" t="str">
        <f>IF(ISERROR(HLOOKUP($A73,'Enter data here!'!$C$211:$CN$215,4,FALSE)),"",IF('Enter data here!'!$CP$212=0,"",IF(HLOOKUP($A73,'Enter data here!'!$C$211:$CN$215,4,FALSE)=0,"",(HLOOKUP($A73,'Enter data here!'!$C$211:$CN$215,4,FALSE)))))</f>
        <v/>
      </c>
      <c r="DO73" s="53" t="str">
        <f>IF(ISERROR(HLOOKUP($A73,'Enter data here!'!$C$216:$CN$220,4,FALSE)),"",IF('Enter data here!'!$CP$217=0,"",IF(HLOOKUP($A73,'Enter data here!'!$C$216:$CN$220,4,FALSE)=0,"",(HLOOKUP($A73,'Enter data here!'!$C$216:$CN$220,5,FALSE)))))</f>
        <v/>
      </c>
      <c r="DP73" s="53" t="str">
        <f>IF(ISERROR(HLOOKUP($A73,'Enter data here!'!$C$216:$CN$220,4,FALSE)),"",IF('Enter data here!'!$CP$217=0,"",IF(HLOOKUP($A73,'Enter data here!'!$C$216:$CN$220,4,FALSE)=0,"",(HLOOKUP($A73,'Enter data here!'!$C$216:$CN$220,2,FALSE)))))</f>
        <v/>
      </c>
      <c r="DQ73" s="53" t="str">
        <f>IF(ISERROR(HLOOKUP($A73,'Enter data here!'!$C$216:$CN$220,4,FALSE)),"",IF('Enter data here!'!$CP$217=0,"",IF(HLOOKUP($A73,'Enter data here!'!$C$216:$CN$220,4,FALSE)=0,"",(HLOOKUP($A73,'Enter data here!'!$C$216:$CN$220,4,FALSE)))))</f>
        <v/>
      </c>
      <c r="DR73" s="53" t="str">
        <f>IF(ISERROR(HLOOKUP($A73,'Enter data here!'!$C$221:$CN$225,4,FALSE)),"",IF('Enter data here!'!$CP$222=0,"",IF(HLOOKUP($A73,'Enter data here!'!$C$221:$CN$225,4,FALSE)=0,"",(HLOOKUP($A73,'Enter data here!'!$C$221:$CN$225,5,FALSE)))))</f>
        <v/>
      </c>
      <c r="DS73" s="53" t="str">
        <f>IF(ISERROR(HLOOKUP($A73,'Enter data here!'!$C$221:$CN$225,4,FALSE)),"",IF('Enter data here!'!$CP$222=0,"",IF(HLOOKUP($A73,'Enter data here!'!$C$221:$CN$225,4,FALSE)=0,"",(HLOOKUP($A73,'Enter data here!'!$C$221:$CN$225,2,FALSE)))))</f>
        <v/>
      </c>
      <c r="DT73" s="53" t="str">
        <f>IF(ISERROR(HLOOKUP($A73,'Enter data here!'!$C$221:$CN$225,4,FALSE)),"",IF('Enter data here!'!$CP$222=0,"",IF(HLOOKUP($A73,'Enter data here!'!$C$221:$CN$225,4,FALSE)=0,"",(HLOOKUP($A73,'Enter data here!'!$C$221:$CN$225,4,FALSE)))))</f>
        <v/>
      </c>
    </row>
    <row r="74" spans="1:124">
      <c r="A74" s="13">
        <v>65</v>
      </c>
      <c r="B74" s="43" t="str">
        <f>IF(ISERROR(HLOOKUP($A74,'Enter data here!'!$C$21:$CN$25,4,FALSE)),"",IF('Enter data here!'!$CP$22=0,"",IF(HLOOKUP($A74,'Enter data here!'!$C$21:$CN$25,4,FALSE)=0,"",(HLOOKUP($A74,'Enter data here!'!$C$21:$CN$25,5,FALSE)))))</f>
        <v/>
      </c>
      <c r="C74" s="43" t="str">
        <f>IF(ISERROR(HLOOKUP($A74,'Enter data here!'!$C$21:$CN$25,4,FALSE)),"",IF('Enter data here!'!$CP$22=0,"",IF(HLOOKUP($A74,'Enter data here!'!$C$21:$CN$25,4,FALSE)=0,"",(HLOOKUP($A74,'Enter data here!'!$C$21:$CN$25,2,FALSE)))))</f>
        <v/>
      </c>
      <c r="D74" s="43" t="str">
        <f>IF(ISERROR(HLOOKUP($A74,'Enter data here!'!$C$21:$CN$25,4,FALSE)),"",IF('Enter data here!'!$CP$22=0,"",IF(HLOOKUP($A74,'Enter data here!'!$C$21:$CN$25,4,FALSE)=0,"",(HLOOKUP($A74,'Enter data here!'!$C$21:$CN$25,4,FALSE)))))</f>
        <v/>
      </c>
      <c r="E74" s="43" t="str">
        <f ca="1">IF(ISERROR(HLOOKUP($A74,'Enter data here!'!$C$26:$CN$30,4,FALSE)),"",IF('Enter data here!'!$CP$27=0,"",IF(HLOOKUP($A74,'Enter data here!'!$C$26:$CN$30,4,FALSE)=0,"",(HLOOKUP($A74,'Enter data here!'!$C$26:$CN$30,5,FALSE)))))</f>
        <v/>
      </c>
      <c r="F74" s="43" t="str">
        <f ca="1">IF(ISERROR(HLOOKUP($A74,'Enter data here!'!$C$26:$CN$30,4,FALSE)),"",IF('Enter data here!'!$CP$27=0,"",IF(HLOOKUP($A74,'Enter data here!'!$C$26:$CN$30,4,FALSE)=0,"",(HLOOKUP($A74,'Enter data here!'!$C$26:$CN$30,2,FALSE)))))</f>
        <v/>
      </c>
      <c r="G74" s="43" t="str">
        <f ca="1">IF(ISERROR(HLOOKUP($A74,'Enter data here!'!$C$26:$CN$30,4,FALSE)),"",IF('Enter data here!'!$CP$27=0,"",IF(HLOOKUP($A74,'Enter data here!'!$C$26:$CN$30,4,FALSE)=0,"",(HLOOKUP($A74,'Enter data here!'!$C$26:$CN$30,4,FALSE)))))</f>
        <v/>
      </c>
      <c r="H74" s="43" t="str">
        <f ca="1">IF(ISERROR(HLOOKUP($A74,'Enter data here!'!$C$31:$CN$35,4,FALSE)),"",IF('Enter data here!'!$CP$32=0,"",IF(HLOOKUP($A74,'Enter data here!'!$C$31:$CN$35,4,FALSE)=0,"",(HLOOKUP($A74,'Enter data here!'!$C$31:$CN$35,5,FALSE)))))</f>
        <v/>
      </c>
      <c r="I74" s="43" t="str">
        <f ca="1">IF(ISERROR(HLOOKUP($A74,'Enter data here!'!$C$31:$CN$35,4,FALSE)),"",IF('Enter data here!'!$CP$32=0,"",IF(HLOOKUP($A74,'Enter data here!'!$C$31:$CN$35,4,FALSE)=0,"",(HLOOKUP($A74,'Enter data here!'!$C$31:$CN$35,2,FALSE)))))</f>
        <v/>
      </c>
      <c r="J74" s="43" t="str">
        <f ca="1">IF(ISERROR(HLOOKUP($A74,'Enter data here!'!$C$31:$CN$35,4,FALSE)),"",IF('Enter data here!'!$CP$32=0,"",IF(HLOOKUP($A74,'Enter data here!'!$C$31:$CN$35,4,FALSE)=0,"",(HLOOKUP($A74,'Enter data here!'!$C$31:$CN$35,4,FALSE)))))</f>
        <v/>
      </c>
      <c r="K74" s="43" t="str">
        <f ca="1">IF(ISERROR(HLOOKUP($A74,'Enter data here!'!$C$36:$CN$40,4,FALSE)),"",IF('Enter data here!'!$CP$37=0,"",IF(HLOOKUP($A74,'Enter data here!'!$C$36:$CN$40,4,FALSE)=0,"",(HLOOKUP($A74,'Enter data here!'!$C$36:$CN$40,5,FALSE)))))</f>
        <v/>
      </c>
      <c r="L74" s="43" t="str">
        <f ca="1">IF(ISERROR(HLOOKUP($A74,'Enter data here!'!$C$36:$CN$40,4,FALSE)),"",IF('Enter data here!'!$CP$37=0,"",IF(HLOOKUP($A74,'Enter data here!'!$C$36:$CN$40,4,FALSE)=0,"",(HLOOKUP($A74,'Enter data here!'!$C$36:$CN$40,2,FALSE)))))</f>
        <v/>
      </c>
      <c r="M74" s="43" t="str">
        <f ca="1">IF(ISERROR(HLOOKUP($A74,'Enter data here!'!$C$36:$CN$40,4,FALSE)),"",IF('Enter data here!'!$CP$37=0,"",IF(HLOOKUP($A74,'Enter data here!'!$C$36:$CN$40,4,FALSE)=0,"",(HLOOKUP($A74,'Enter data here!'!$C$36:$CN$40,4,FALSE)))))</f>
        <v/>
      </c>
      <c r="N74" s="43" t="str">
        <f ca="1">IF(ISERROR(HLOOKUP($A74,'Enter data here!'!$C$41:$CN$45,4,FALSE)),"",IF('Enter data here!'!$CP$42=0,"",IF(HLOOKUP($A74,'Enter data here!'!$C$41:$CN$45,4,FALSE)=0,"",(HLOOKUP($A74,'Enter data here!'!$C$41:$CN$45,5,FALSE)))))</f>
        <v/>
      </c>
      <c r="O74" s="43" t="str">
        <f ca="1">IF(ISERROR(HLOOKUP($A74,'Enter data here!'!$C$41:$CN$45,4,FALSE)),"",IF('Enter data here!'!$CP$42=0,"",IF(HLOOKUP($A74,'Enter data here!'!$C$41:$CN$45,4,FALSE)=0,"",(HLOOKUP($A74,'Enter data here!'!$C$41:$CN$45,2,FALSE)))))</f>
        <v/>
      </c>
      <c r="P74" s="43" t="str">
        <f ca="1">IF(ISERROR(HLOOKUP($A74,'Enter data here!'!$C$41:$CN$45,4,FALSE)),"",IF('Enter data here!'!$CP$42=0,"",IF(HLOOKUP($A74,'Enter data here!'!$C$41:$CN$45,4,FALSE)=0,"",(HLOOKUP($A74,'Enter data here!'!$C$41:$CN$45,4,FALSE)))))</f>
        <v/>
      </c>
      <c r="Q74" s="43" t="str">
        <f ca="1">IF(ISERROR(HLOOKUP($A74,'Enter data here!'!$C$46:$CN$50,4,FALSE)),"",IF('Enter data here!'!$CP$47=0,"",IF(HLOOKUP($A74,'Enter data here!'!$C$46:$CN$50,4,FALSE)=0,"",(HLOOKUP($A74,'Enter data here!'!$C$46:$CN$50,5,FALSE)))))</f>
        <v/>
      </c>
      <c r="R74" s="43" t="str">
        <f ca="1">IF(ISERROR(HLOOKUP($A74,'Enter data here!'!$C$46:$CN$50,4,FALSE)),"",IF('Enter data here!'!$CP$47=0,"",IF(HLOOKUP($A74,'Enter data here!'!$C$46:$CN$50,4,FALSE)=0,"",(HLOOKUP($A74,'Enter data here!'!$C$46:$CN$50,2,FALSE)))))</f>
        <v/>
      </c>
      <c r="S74" s="43" t="str">
        <f ca="1">IF(ISERROR(HLOOKUP($A74,'Enter data here!'!$C$46:$CN$50,4,FALSE)),"",IF('Enter data here!'!$CP$47=0,"",IF(HLOOKUP($A74,'Enter data here!'!$C$46:$CN$50,4,FALSE)=0,"",(HLOOKUP($A74,'Enter data here!'!$C$46:$CN$50,4,FALSE)))))</f>
        <v/>
      </c>
      <c r="T74" s="43" t="str">
        <f ca="1">IF(ISERROR(HLOOKUP($A74,'Enter data here!'!$C$51:$CN$55,4,FALSE)),"",IF('Enter data here!'!$CP$52=0,"",IF(HLOOKUP($A74,'Enter data here!'!$C$51:$CN$55,4,FALSE)=0,"",(HLOOKUP($A74,'Enter data here!'!$C$51:$CN$55,5,FALSE)))))</f>
        <v/>
      </c>
      <c r="U74" s="43" t="str">
        <f ca="1">IF(ISERROR(HLOOKUP($A74,'Enter data here!'!$C$51:$CN$55,4,FALSE)),"",IF('Enter data here!'!$CP$52=0,"",IF(HLOOKUP($A74,'Enter data here!'!$C$51:$CN$55,4,FALSE)=0,"",(HLOOKUP($A74,'Enter data here!'!$C$51:$CN$55,2,FALSE)))))</f>
        <v/>
      </c>
      <c r="V74" s="43" t="str">
        <f ca="1">IF(ISERROR(HLOOKUP($A74,'Enter data here!'!$C$51:$CN$55,4,FALSE)),"",IF('Enter data here!'!$CP$52=0,"",IF(HLOOKUP($A74,'Enter data here!'!$C$51:$CN$55,4,FALSE)=0,"",(HLOOKUP($A74,'Enter data here!'!$C$51:$CN$55,4,FALSE)))))</f>
        <v/>
      </c>
      <c r="W74" s="43" t="str">
        <f ca="1">IF(ISERROR(HLOOKUP($A74,'Enter data here!'!$C$56:$CN$60,4,FALSE)),"",IF('Enter data here!'!$CP$57=0,"",IF(HLOOKUP($A74,'Enter data here!'!$C$56:$CN$60,4,FALSE)=0,"",(HLOOKUP($A74,'Enter data here!'!$C$56:$CN$60,5,FALSE)))))</f>
        <v/>
      </c>
      <c r="X74" s="43" t="str">
        <f ca="1">IF(ISERROR(HLOOKUP($A74,'Enter data here!'!$C$56:$CN$60,4,FALSE)),"",IF('Enter data here!'!$CP$57=0,"",IF(HLOOKUP($A74,'Enter data here!'!$C$56:$CN$60,4,FALSE)=0,"",(HLOOKUP($A74,'Enter data here!'!$C$56:$CN$60,2,FALSE)))))</f>
        <v/>
      </c>
      <c r="Y74" s="43" t="str">
        <f ca="1">IF(ISERROR(HLOOKUP($A74,'Enter data here!'!$C$56:$CN$60,4,FALSE)),"",IF('Enter data here!'!$CP$57=0,"",IF(HLOOKUP($A74,'Enter data here!'!$C$56:$CN$60,4,FALSE)=0,"",(HLOOKUP($A74,'Enter data here!'!$C$56:$CN$60,4,FALSE)))))</f>
        <v/>
      </c>
      <c r="Z74" s="43" t="str">
        <f>IF(ISERROR(HLOOKUP($A74,'Enter data here!'!$C$61:$CN$65,4,FALSE)),"",IF('Enter data here!'!$CP$62=0,"",IF(HLOOKUP($A74,'Enter data here!'!$C$61:$CN$65,4,FALSE)=0,"",(HLOOKUP($A74,'Enter data here!'!$C$61:$CN$65,5,FALSE)))))</f>
        <v/>
      </c>
      <c r="AA74" s="43" t="str">
        <f>IF(ISERROR(HLOOKUP($A74,'Enter data here!'!$C$61:$CN$65,4,FALSE)),"",IF('Enter data here!'!$CP$62=0,"",IF(HLOOKUP($A74,'Enter data here!'!$C$61:$CN$65,4,FALSE)=0,"",(HLOOKUP($A74,'Enter data here!'!$C$61:$CN$65,2,FALSE)))))</f>
        <v/>
      </c>
      <c r="AB74" s="43" t="str">
        <f>IF(ISERROR(HLOOKUP($A74,'Enter data here!'!$C$61:$CN$65,4,FALSE)),"",IF('Enter data here!'!$CP$62=0,"",IF(HLOOKUP($A74,'Enter data here!'!$C$61:$CN$65,4,FALSE)=0,"",(HLOOKUP($A74,'Enter data here!'!$C$61:$CN$65,4,FALSE)))))</f>
        <v/>
      </c>
      <c r="AC74" s="43" t="str">
        <f>IF(ISERROR(HLOOKUP($A74,'Enter data here!'!$C$66:$CN$70,4,FALSE)),"",IF('Enter data here!'!$CP$67=0,"",IF(HLOOKUP($A74,'Enter data here!'!$C$66:$CN$70,4,FALSE)=0,"",(HLOOKUP($A74,'Enter data here!'!$C$66:$CN$70,5,FALSE)))))</f>
        <v/>
      </c>
      <c r="AD74" s="43" t="str">
        <f>IF(ISERROR(HLOOKUP($A74,'Enter data here!'!$C$66:$CN$70,4,FALSE)),"",IF('Enter data here!'!$CP$67=0,"",IF(HLOOKUP($A74,'Enter data here!'!$C$66:$CN$70,4,FALSE)=0,"",(HLOOKUP($A74,'Enter data here!'!$C$66:$CN$70,2,FALSE)))))</f>
        <v/>
      </c>
      <c r="AE74" s="43" t="str">
        <f>IF(ISERROR(HLOOKUP($A74,'Enter data here!'!$C$66:$CN$70,4,FALSE)),"",IF('Enter data here!'!$CP$67=0,"",IF(HLOOKUP($A74,'Enter data here!'!$C$66:$CN$70,4,FALSE)=0,"",(HLOOKUP($A74,'Enter data here!'!$C$66:$CN$70,4,FALSE)))))</f>
        <v/>
      </c>
      <c r="AF74" s="43" t="str">
        <f>IF(ISERROR(HLOOKUP($A74,'Enter data here!'!$C$71:$CN$75,4,FALSE)),"",IF('Enter data here!'!$CP$72=0,"",IF(HLOOKUP($A74,'Enter data here!'!$C$71:$CN$75,4,FALSE)=0,"",(HLOOKUP($A74,'Enter data here!'!$C$71:$CN$75,5,FALSE)))))</f>
        <v/>
      </c>
      <c r="AG74" s="43" t="str">
        <f>IF(ISERROR(HLOOKUP($A74,'Enter data here!'!$C$71:$CN$75,4,FALSE)),"",IF('Enter data here!'!$CP$72=0,"",IF(HLOOKUP($A74,'Enter data here!'!$C$71:$CN$75,4,FALSE)=0,"",(HLOOKUP($A74,'Enter data here!'!$C$71:$CN$75,2,FALSE)))))</f>
        <v/>
      </c>
      <c r="AH74" s="43" t="str">
        <f>IF(ISERROR(HLOOKUP($A74,'Enter data here!'!$C$71:$CN$75,4,FALSE)),"",IF('Enter data here!'!$CP$72=0,"",IF(HLOOKUP($A74,'Enter data here!'!$C$71:$CN$75,4,FALSE)=0,"",(HLOOKUP($A74,'Enter data here!'!$C$71:$CN$75,4,FALSE)))))</f>
        <v/>
      </c>
      <c r="AI74" s="43" t="str">
        <f>IF(ISERROR(HLOOKUP($A74,'Enter data here!'!$C$76:$CN$80,4,FALSE)),"",IF('Enter data here!'!$CP$77=0,"",IF(HLOOKUP($A74,'Enter data here!'!$C$76:$CN$80,4,FALSE)=0,"",(HLOOKUP($A74,'Enter data here!'!$C$76:$CN$80,5,FALSE)))))</f>
        <v/>
      </c>
      <c r="AJ74" s="43" t="str">
        <f>IF(ISERROR(HLOOKUP($A74,'Enter data here!'!$C$76:$CN$80,4,FALSE)),"",IF('Enter data here!'!$CP$77=0,"",IF(HLOOKUP($A74,'Enter data here!'!$C$76:$CN$80,4,FALSE)=0,"",(HLOOKUP($A74,'Enter data here!'!$C$76:$CN$80,2,FALSE)))))</f>
        <v/>
      </c>
      <c r="AK74" s="43" t="str">
        <f>IF(ISERROR(HLOOKUP($A74,'Enter data here!'!$C$76:$CN$80,4,FALSE)),"",IF('Enter data here!'!$CP$77=0,"",IF(HLOOKUP($A74,'Enter data here!'!$C$76:$CN$80,4,FALSE)=0,"",(HLOOKUP($A74,'Enter data here!'!$C$76:$CN$80,4,FALSE)))))</f>
        <v/>
      </c>
      <c r="AL74" s="43" t="str">
        <f>IF(ISERROR(HLOOKUP($A74,'Enter data here!'!$C$81:$CN$85,4,FALSE)),"",IF('Enter data here!'!$CP$82=0,"",IF(HLOOKUP($A74,'Enter data here!'!$C$81:$CN$85,4,FALSE)=0,"",(HLOOKUP($A74,'Enter data here!'!$C$81:$CN$85,5,FALSE)))))</f>
        <v/>
      </c>
      <c r="AM74" s="43" t="str">
        <f>IF(ISERROR(HLOOKUP($A74,'Enter data here!'!$C$81:$CN$85,4,FALSE)),"",IF('Enter data here!'!$CP$82=0,"",IF(HLOOKUP($A74,'Enter data here!'!$C$81:$CN$85,4,FALSE)=0,"",(HLOOKUP($A74,'Enter data here!'!$C$81:$CN$85,2,FALSE)))))</f>
        <v/>
      </c>
      <c r="AN74" s="43" t="str">
        <f>IF(ISERROR(HLOOKUP($A74,'Enter data here!'!$C$81:$CN$85,4,FALSE)),"",IF('Enter data here!'!$CP$82=0,"",IF(HLOOKUP($A74,'Enter data here!'!$C$81:$CN$85,4,FALSE)=0,"",(HLOOKUP($A74,'Enter data here!'!$C$81:$CN$85,4,FALSE)))))</f>
        <v/>
      </c>
      <c r="AO74" s="43" t="str">
        <f>IF(ISERROR(HLOOKUP($A74,'Enter data here!'!$C$86:$CN$90,4,FALSE)),"",IF('Enter data here!'!$CP$87=0,"",IF(HLOOKUP($A74,'Enter data here!'!$C$86:$CN$90,4,FALSE)=0,"",(HLOOKUP($A74,'Enter data here!'!$C$86:$CN$90,5,FALSE)))))</f>
        <v/>
      </c>
      <c r="AP74" s="43" t="str">
        <f>IF(ISERROR(HLOOKUP($A74,'Enter data here!'!$C$86:$CN$90,4,FALSE)),"",IF('Enter data here!'!$CP$87=0,"",IF(HLOOKUP($A74,'Enter data here!'!$C$86:$CN$90,4,FALSE)=0,"",(HLOOKUP($A74,'Enter data here!'!$C$86:$CN$90,2,FALSE)))))</f>
        <v/>
      </c>
      <c r="AQ74" s="43" t="str">
        <f>IF(ISERROR(HLOOKUP($A74,'Enter data here!'!$C$86:$CN$90,4,FALSE)),"",IF('Enter data here!'!$CP$87=0,"",IF(HLOOKUP($A74,'Enter data here!'!$C$86:$CN$90,4,FALSE)=0,"",(HLOOKUP($A74,'Enter data here!'!$C$86:$CN$90,4,FALSE)))))</f>
        <v/>
      </c>
      <c r="AR74" s="43" t="str">
        <f>IF(ISERROR(HLOOKUP($A74,'Enter data here!'!$C$91:$CN$95,4,FALSE)),"",IF('Enter data here!'!$CP$92=0,"",IF(HLOOKUP($A74,'Enter data here!'!$C$91:$CN$95,4,FALSE)=0,"",(HLOOKUP($A74,'Enter data here!'!$C$91:$CN$95,5,FALSE)))))</f>
        <v/>
      </c>
      <c r="AS74" s="43" t="str">
        <f>IF(ISERROR(HLOOKUP($A74,'Enter data here!'!$C$91:$CN$95,4,FALSE)),"",IF('Enter data here!'!$CP$92=0,"",IF(HLOOKUP($A74,'Enter data here!'!$C$91:$CN$95,4,FALSE)=0,"",(HLOOKUP($A74,'Enter data here!'!$C$91:$CN$95,2,FALSE)))))</f>
        <v/>
      </c>
      <c r="AT74" s="43" t="str">
        <f>IF(ISERROR(HLOOKUP($A74,'Enter data here!'!$C$91:$CN$95,4,FALSE)),"",IF('Enter data here!'!$CP$92=0,"",IF(HLOOKUP($A74,'Enter data here!'!$C$91:$CN$95,4,FALSE)=0,"",(HLOOKUP($A74,'Enter data here!'!$C$91:$CN$95,4,FALSE)))))</f>
        <v/>
      </c>
      <c r="AU74" s="43" t="str">
        <f>IF(ISERROR(HLOOKUP($A74,'Enter data here!'!$C$96:$CN$100,4,FALSE)),"",IF('Enter data here!'!$CP$97=0,"",IF(HLOOKUP($A74,'Enter data here!'!$C$96:$CN$100,4,FALSE)=0,"",(HLOOKUP($A74,'Enter data here!'!$C$96:$CN$100,5,FALSE)))))</f>
        <v/>
      </c>
      <c r="AV74" s="43" t="str">
        <f>IF(ISERROR(HLOOKUP($A74,'Enter data here!'!$C$96:$CN$100,4,FALSE)),"",IF('Enter data here!'!$CP$97=0,"",IF(HLOOKUP($A74,'Enter data here!'!$C$96:$CN$100,4,FALSE)=0,"",(HLOOKUP($A74,'Enter data here!'!$C$96:$CN$100,2,FALSE)))))</f>
        <v/>
      </c>
      <c r="AW74" s="43" t="str">
        <f>IF(ISERROR(HLOOKUP($A74,'Enter data here!'!$C$96:$CN$100,4,FALSE)),"",IF('Enter data here!'!$CP$97=0,"",IF(HLOOKUP($A74,'Enter data here!'!$C$96:$CN$100,4,FALSE)=0,"",(HLOOKUP($A74,'Enter data here!'!$C$96:$CN$100,4,FALSE)))))</f>
        <v/>
      </c>
      <c r="AX74" s="43" t="str">
        <f>IF(ISERROR(HLOOKUP($A74,'Enter data here!'!$C$101:$CN$105,4,FALSE)),"",IF('Enter data here!'!$CP$102=0,"",IF(HLOOKUP($A74,'Enter data here!'!$C$101:$CN$105,4,FALSE)=0,"",(HLOOKUP($A74,'Enter data here!'!$C$101:$CN$105,5,FALSE)))))</f>
        <v/>
      </c>
      <c r="AY74" s="43" t="str">
        <f>IF(ISERROR(HLOOKUP($A74,'Enter data here!'!$C$101:$CN$105,4,FALSE)),"",IF('Enter data here!'!$CP$102=0,"",IF(HLOOKUP($A74,'Enter data here!'!$C$101:$CN$105,4,FALSE)=0,"",(HLOOKUP($A74,'Enter data here!'!$C$101:$CN$105,2,FALSE)))))</f>
        <v/>
      </c>
      <c r="AZ74" s="43" t="str">
        <f>IF(ISERROR(HLOOKUP($A74,'Enter data here!'!$C$101:$CN$105,4,FALSE)),"",IF('Enter data here!'!$CP$102=0,"",IF(HLOOKUP($A74,'Enter data here!'!$C$101:$CN$105,4,FALSE)=0,"",(HLOOKUP($A74,'Enter data here!'!$C$101:$CN$105,4,FALSE)))))</f>
        <v/>
      </c>
      <c r="BA74" s="43" t="str">
        <f>IF(ISERROR(HLOOKUP($A74,'Enter data here!'!$C$106:$CN$110,4,FALSE)),"",IF('Enter data here!'!$CP$107=0,"",IF(HLOOKUP($A74,'Enter data here!'!$C$106:$CN$110,4,FALSE)=0,"",(HLOOKUP($A74,'Enter data here!'!$C$106:$CN$110,5,FALSE)))))</f>
        <v/>
      </c>
      <c r="BB74" s="43" t="str">
        <f>IF(ISERROR(HLOOKUP($A74,'Enter data here!'!$C$106:$CN$110,4,FALSE)),"",IF('Enter data here!'!$CP$107=0,"",IF(HLOOKUP($A74,'Enter data here!'!$C$106:$CN$110,4,FALSE)=0,"",(HLOOKUP($A74,'Enter data here!'!$C$106:$CN$110,2,FALSE)))))</f>
        <v/>
      </c>
      <c r="BC74" s="43" t="str">
        <f>IF(ISERROR(HLOOKUP($A74,'Enter data here!'!$C$106:$CN$110,4,FALSE)),"",IF('Enter data here!'!$CP$107=0,"",IF(HLOOKUP($A74,'Enter data here!'!$C$106:$CN$110,4,FALSE)=0,"",(HLOOKUP($A74,'Enter data here!'!$C$106:$CN$110,4,FALSE)))))</f>
        <v/>
      </c>
      <c r="BD74" s="43" t="str">
        <f>IF(ISERROR(HLOOKUP($A74,'Enter data here!'!$C$111:$CN$115,4,FALSE)),"",IF('Enter data here!'!$CP$112=0,"",IF(HLOOKUP($A74,'Enter data here!'!$C$111:$CN$115,4,FALSE)=0,"",(HLOOKUP($A74,'Enter data here!'!$C$111:$CN$115,5,FALSE)))))</f>
        <v/>
      </c>
      <c r="BE74" s="43" t="str">
        <f>IF(ISERROR(HLOOKUP($A74,'Enter data here!'!$C$111:$CN$115,4,FALSE)),"",IF('Enter data here!'!$CP$112=0,"",IF(HLOOKUP($A74,'Enter data here!'!$C$111:$CN$115,4,FALSE)=0,"",(HLOOKUP($A74,'Enter data here!'!$C$111:$CN$115,2,FALSE)))))</f>
        <v/>
      </c>
      <c r="BF74" s="43" t="str">
        <f>IF(ISERROR(HLOOKUP($A74,'Enter data here!'!$C$111:$CN$115,4,FALSE)),"",IF('Enter data here!'!$CP$112=0,"",IF(HLOOKUP($A74,'Enter data here!'!$C$111:$CN$115,4,FALSE)=0,"",(HLOOKUP($A74,'Enter data here!'!$C$111:$CN$115,4,FALSE)))))</f>
        <v/>
      </c>
      <c r="BG74" s="43" t="str">
        <f>IF(ISERROR(HLOOKUP($A74,'Enter data here!'!$C$116:$CN$120,4,FALSE)),"",IF('Enter data here!'!$CP$117=0,"",IF(HLOOKUP($A74,'Enter data here!'!$C$116:$CN$120,4,FALSE)=0,"",(HLOOKUP($A74,'Enter data here!'!$C$116:$CN$120,5,FALSE)))))</f>
        <v/>
      </c>
      <c r="BH74" s="53" t="str">
        <f>IF(ISERROR(HLOOKUP($A74,'Enter data here!'!$C$116:$CN$120,4,FALSE)),"",IF('Enter data here!'!$CP$117=0,"",IF(HLOOKUP($A74,'Enter data here!'!$C$116:$CN$120,4,FALSE)=0,"",(HLOOKUP($A74,'Enter data here!'!$C$116:$CN$120,2,FALSE)))))</f>
        <v/>
      </c>
      <c r="BI74" s="53" t="str">
        <f>IF(ISERROR(HLOOKUP($A74,'Enter data here!'!$C$116:$CN$120,4,FALSE)),"",IF('Enter data here!'!$CP$117=0,"",IF(HLOOKUP($A74,'Enter data here!'!$C$116:$CN$120,4,FALSE)=0,"",(HLOOKUP($A74,'Enter data here!'!$C$116:$CN$120,4,FALSE)))))</f>
        <v/>
      </c>
      <c r="BJ74" s="53" t="str">
        <f>IF(ISERROR(HLOOKUP($A74,'Enter data here!'!$C$121:$CN$125,4,FALSE)),"",IF('Enter data here!'!$CP$122=0,"",IF(HLOOKUP($A74,'Enter data here!'!$C$121:$CN$125,4,FALSE)=0,"",(HLOOKUP($A74,'Enter data here!'!$C$121:$CN$125,5,FALSE)))))</f>
        <v/>
      </c>
      <c r="BK74" s="53" t="str">
        <f>IF(ISERROR(HLOOKUP($A74,'Enter data here!'!$C$121:$CN$125,4,FALSE)),"",IF('Enter data here!'!$CP$122=0,"",IF(HLOOKUP($A74,'Enter data here!'!$C$121:$CN$125,4,FALSE)=0,"",(HLOOKUP($A74,'Enter data here!'!$C$121:$CN$125,2,FALSE)))))</f>
        <v/>
      </c>
      <c r="BL74" s="53" t="str">
        <f>IF(ISERROR(HLOOKUP($A74,'Enter data here!'!$C$121:$CN$125,4,FALSE)),"",IF('Enter data here!'!$CP$122=0,"",IF(HLOOKUP($A74,'Enter data here!'!$C$121:$CN$125,4,FALSE)=0,"",(HLOOKUP($A74,'Enter data here!'!$C$121:$CN$125,4,FALSE)))))</f>
        <v/>
      </c>
      <c r="BM74" s="53" t="str">
        <f>IF(ISERROR(HLOOKUP($A74,'Enter data here!'!$C$126:$CN$130,4,FALSE)),"",IF('Enter data here!'!$CP$127=0,"",IF(HLOOKUP($A74,'Enter data here!'!$C$126:$CN$130,4,FALSE)=0,"",(HLOOKUP($A74,'Enter data here!'!$C$126:$CN$130,5,FALSE)))))</f>
        <v/>
      </c>
      <c r="BN74" s="53" t="str">
        <f>IF(ISERROR(HLOOKUP($A74,'Enter data here!'!$C$126:$CN$130,4,FALSE)),"",IF('Enter data here!'!$CP$127=0,"",IF(HLOOKUP($A74,'Enter data here!'!$C$126:$CN$130,4,FALSE)=0,"",(HLOOKUP($A74,'Enter data here!'!$C$126:$CN$130,2,FALSE)))))</f>
        <v/>
      </c>
      <c r="BO74" s="53" t="str">
        <f>IF(ISERROR(HLOOKUP($A74,'Enter data here!'!$C$126:$CN$130,4,FALSE)),"",IF('Enter data here!'!$CP$127=0,"",IF(HLOOKUP($A74,'Enter data here!'!$C$126:$CN$130,4,FALSE)=0,"",(HLOOKUP($A74,'Enter data here!'!$C$126:$CN$130,4,FALSE)))))</f>
        <v/>
      </c>
      <c r="BP74" s="53" t="str">
        <f>IF(ISERROR(HLOOKUP($A74,'Enter data here!'!$C$131:$CN$135,4,FALSE)),"",IF('Enter data here!'!$CP$132=0,"",IF(HLOOKUP($A74,'Enter data here!'!$C$131:$CN$135,4,FALSE)=0,"",(HLOOKUP($A74,'Enter data here!'!$C$131:$CN$135,5,FALSE)))))</f>
        <v/>
      </c>
      <c r="BQ74" s="53" t="str">
        <f>IF(ISERROR(HLOOKUP($A74,'Enter data here!'!$C$131:$CN$135,4,FALSE)),"",IF('Enter data here!'!$CP$132=0,"",IF(HLOOKUP($A74,'Enter data here!'!$C$131:$CN$135,4,FALSE)=0,"",(HLOOKUP($A74,'Enter data here!'!$C$131:$CN$135,2,FALSE)))))</f>
        <v/>
      </c>
      <c r="BR74" s="53" t="str">
        <f>IF(ISERROR(HLOOKUP($A74,'Enter data here!'!$C$131:$CN$135,4,FALSE)),"",IF('Enter data here!'!$CP$132=0,"",IF(HLOOKUP($A74,'Enter data here!'!$C$131:$CN$135,4,FALSE)=0,"",(HLOOKUP($A74,'Enter data here!'!$C$131:$CN$135,4,FALSE)))))</f>
        <v/>
      </c>
      <c r="BS74" s="53" t="str">
        <f>IF(ISERROR(HLOOKUP($A74,'Enter data here!'!$C$136:$CN$140,4,FALSE)),"",IF('Enter data here!'!$CP$137=0,"",IF(HLOOKUP($A74,'Enter data here!'!$C$136:$CN$140,4,FALSE)=0,"",(HLOOKUP($A74,'Enter data here!'!$C$136:$CN$140,5,FALSE)))))</f>
        <v/>
      </c>
      <c r="BT74" s="53" t="str">
        <f>IF(ISERROR(HLOOKUP($A74,'Enter data here!'!$C$136:$CN$140,4,FALSE)),"",IF('Enter data here!'!$CP$137=0,"",IF(HLOOKUP($A74,'Enter data here!'!$C$136:$CN$140,4,FALSE)=0,"",(HLOOKUP($A74,'Enter data here!'!$C$136:$CN$140,2,FALSE)))))</f>
        <v/>
      </c>
      <c r="BU74" s="53" t="str">
        <f>IF(ISERROR(HLOOKUP($A74,'Enter data here!'!$C$136:$CN$140,4,FALSE)),"",IF('Enter data here!'!$CP$137=0,"",IF(HLOOKUP($A74,'Enter data here!'!$C$136:$CN$140,4,FALSE)=0,"",(HLOOKUP($A74,'Enter data here!'!$C$136:$CN$140,4,FALSE)))))</f>
        <v/>
      </c>
      <c r="BV74" s="53" t="str">
        <f>IF(ISERROR(HLOOKUP($A74,'Enter data here!'!$C$141:$CN$145,4,FALSE)),"",IF('Enter data here!'!$CP$142=0,"",IF(HLOOKUP($A74,'Enter data here!'!$C$141:$CN$145,4,FALSE)=0,"",(HLOOKUP($A74,'Enter data here!'!$C$141:$CN$145,5,FALSE)))))</f>
        <v/>
      </c>
      <c r="BW74" s="53" t="str">
        <f>IF(ISERROR(HLOOKUP($A74,'Enter data here!'!$C$141:$CN$145,4,FALSE)),"",IF('Enter data here!'!$CP$142=0,"",IF(HLOOKUP($A74,'Enter data here!'!$C$141:$CN$145,4,FALSE)=0,"",(HLOOKUP($A74,'Enter data here!'!$C$141:$CN$145,2,FALSE)))))</f>
        <v/>
      </c>
      <c r="BX74" s="53" t="str">
        <f>IF(ISERROR(HLOOKUP($A74,'Enter data here!'!$C$141:$CN$145,4,FALSE)),"",IF('Enter data here!'!$CP$142=0,"",IF(HLOOKUP($A74,'Enter data here!'!$C$141:$CN$145,4,FALSE)=0,"",(HLOOKUP($A74,'Enter data here!'!$C$141:$CN$145,4,FALSE)))))</f>
        <v/>
      </c>
      <c r="BY74" s="53" t="str">
        <f>IF(ISERROR(HLOOKUP($A74,'Enter data here!'!$C$146:$CN$150,4,FALSE)),"",IF('Enter data here!'!$CP$147=0,"",IF(HLOOKUP($A74,'Enter data here!'!$C$146:$CN$150,4,FALSE)=0,"",(HLOOKUP($A74,'Enter data here!'!$C$146:$CN$150,5,FALSE)))))</f>
        <v/>
      </c>
      <c r="BZ74" s="53" t="str">
        <f>IF(ISERROR(HLOOKUP($A74,'Enter data here!'!$C$146:$CN$150,4,FALSE)),"",IF('Enter data here!'!$CP$147=0,"",IF(HLOOKUP($A74,'Enter data here!'!$C$146:$CN$150,4,FALSE)=0,"",(HLOOKUP($A74,'Enter data here!'!$C$146:$CN$150,2,FALSE)))))</f>
        <v/>
      </c>
      <c r="CA74" s="53" t="str">
        <f>IF(ISERROR(HLOOKUP($A74,'Enter data here!'!$C$146:$CN$150,4,FALSE)),"",IF('Enter data here!'!$CP$147=0,"",IF(HLOOKUP($A74,'Enter data here!'!$C$146:$CN$150,4,FALSE)=0,"",(HLOOKUP($A74,'Enter data here!'!$C$146:$CN$150,4,FALSE)))))</f>
        <v/>
      </c>
      <c r="CB74" s="53" t="str">
        <f>IF(ISERROR(HLOOKUP($A74,'Enter data here!'!$C$151:$CN$155,4,FALSE)),"",IF('Enter data here!'!$CP$152=0,"",IF(HLOOKUP($A74,'Enter data here!'!$C$151:$CN$155,4,FALSE)=0,"",(HLOOKUP($A74,'Enter data here!'!$C$151:$CN$155,5,FALSE)))))</f>
        <v/>
      </c>
      <c r="CC74" s="53" t="str">
        <f>IF(ISERROR(HLOOKUP($A74,'Enter data here!'!$C$151:$CN$155,4,FALSE)),"",IF('Enter data here!'!$CP$152=0,"",IF(HLOOKUP($A74,'Enter data here!'!$C$151:$CN$155,4,FALSE)=0,"",(HLOOKUP($A74,'Enter data here!'!$C$151:$CN$155,2,FALSE)))))</f>
        <v/>
      </c>
      <c r="CD74" s="53" t="str">
        <f>IF(ISERROR(HLOOKUP($A74,'Enter data here!'!$C$151:$CN$155,4,FALSE)),"",IF('Enter data here!'!$CP$152=0,"",IF(HLOOKUP($A74,'Enter data here!'!$C$151:$CN$155,4,FALSE)=0,"",(HLOOKUP($A74,'Enter data here!'!$C$151:$CN$155,4,FALSE)))))</f>
        <v/>
      </c>
      <c r="CE74" s="53" t="str">
        <f>IF(ISERROR(HLOOKUP($A74,'Enter data here!'!$C$156:$CN$160,4,FALSE)),"",IF('Enter data here!'!$CP$157=0,"",IF(HLOOKUP($A74,'Enter data here!'!$C$156:$CN$160,4,FALSE)=0,"",(HLOOKUP($A74,'Enter data here!'!$C$156:$CN$160,5,FALSE)))))</f>
        <v/>
      </c>
      <c r="CF74" s="53" t="str">
        <f>IF(ISERROR(HLOOKUP($A74,'Enter data here!'!$C$156:$CN$160,4,FALSE)),"",IF('Enter data here!'!$CP$157=0,"",IF(HLOOKUP($A74,'Enter data here!'!$C$156:$CN$160,4,FALSE)=0,"",(HLOOKUP($A74,'Enter data here!'!$C$156:$CN$160,2,FALSE)))))</f>
        <v/>
      </c>
      <c r="CG74" s="53" t="str">
        <f>IF(ISERROR(HLOOKUP($A74,'Enter data here!'!$C$156:$CN$160,4,FALSE)),"",IF('Enter data here!'!$CP$157=0,"",IF(HLOOKUP($A74,'Enter data here!'!$C$156:$CN$160,4,FALSE)=0,"",(HLOOKUP($A74,'Enter data here!'!$C$156:$CN$160,4,FALSE)))))</f>
        <v/>
      </c>
      <c r="CH74" s="53" t="str">
        <f>IF(ISERROR(HLOOKUP($A74,'Enter data here!'!$C$161:$CN$165,4,FALSE)),"",IF('Enter data here!'!$CP$162=0,"",IF(HLOOKUP($A74,'Enter data here!'!$C$161:$CN$165,4,FALSE)=0,"",(HLOOKUP($A74,'Enter data here!'!$C$161:$CN$165,5,FALSE)))))</f>
        <v/>
      </c>
      <c r="CI74" s="53" t="str">
        <f>IF(ISERROR(HLOOKUP($A74,'Enter data here!'!$C$161:$CN$165,4,FALSE)),"",IF('Enter data here!'!$CP$162=0,"",IF(HLOOKUP($A74,'Enter data here!'!$C$161:$CN$165,4,FALSE)=0,"",(HLOOKUP($A74,'Enter data here!'!$C$161:$CN$165,2,FALSE)))))</f>
        <v/>
      </c>
      <c r="CJ74" s="53" t="str">
        <f>IF(ISERROR(HLOOKUP($A74,'Enter data here!'!$C$161:$CN$165,4,FALSE)),"",IF('Enter data here!'!$CP$162=0,"",IF(HLOOKUP($A74,'Enter data here!'!$C$161:$CN$165,4,FALSE)=0,"",(HLOOKUP($A74,'Enter data here!'!$C$161:$CN$165,4,FALSE)))))</f>
        <v/>
      </c>
      <c r="CK74" s="53" t="str">
        <f>IF(ISERROR(HLOOKUP($A74,'Enter data here!'!$C$166:$CN$170,4,FALSE)),"",IF('Enter data here!'!$CP$167=0,"",IF(HLOOKUP($A74,'Enter data here!'!$C$166:$CN$170,4,FALSE)=0,"",(HLOOKUP($A74,'Enter data here!'!$C$166:$CN$170,5,FALSE)))))</f>
        <v/>
      </c>
      <c r="CL74" s="53" t="str">
        <f>IF(ISERROR(HLOOKUP($A74,'Enter data here!'!$C$166:$CN$170,4,FALSE)),"",IF('Enter data here!'!$CP$167=0,"",IF(HLOOKUP($A74,'Enter data here!'!$C$166:$CN$170,4,FALSE)=0,"",(HLOOKUP($A74,'Enter data here!'!$C$166:$CN$170,2,FALSE)))))</f>
        <v/>
      </c>
      <c r="CM74" s="53" t="str">
        <f>IF(ISERROR(HLOOKUP($A74,'Enter data here!'!$C$166:$CN$170,4,FALSE)),"",IF('Enter data here!'!$CP$167=0,"",IF(HLOOKUP($A74,'Enter data here!'!$C$166:$CN$170,4,FALSE)=0,"",(HLOOKUP($A74,'Enter data here!'!$C$166:$CN$170,4,FALSE)))))</f>
        <v/>
      </c>
      <c r="CN74" s="53" t="str">
        <f>IF(ISERROR(HLOOKUP($A74,'Enter data here!'!$C$171:$CN$175,4,FALSE)),"",IF('Enter data here!'!$CP$172=0,"",IF(HLOOKUP($A74,'Enter data here!'!$C$171:$CN$175,4,FALSE)=0,"",(HLOOKUP($A74,'Enter data here!'!$C$171:$CN$175,5,FALSE)))))</f>
        <v/>
      </c>
      <c r="CO74" s="53" t="str">
        <f>IF(ISERROR(HLOOKUP($A74,'Enter data here!'!$C$171:$CN$175,4,FALSE)),"",IF('Enter data here!'!$CP$172=0,"",IF(HLOOKUP($A74,'Enter data here!'!$C$171:$CN$175,4,FALSE)=0,"",(HLOOKUP($A74,'Enter data here!'!$C$171:$CN$175,2,FALSE)))))</f>
        <v/>
      </c>
      <c r="CP74" s="53" t="str">
        <f>IF(ISERROR(HLOOKUP($A74,'Enter data here!'!$C$171:$CN$175,4,FALSE)),"",IF('Enter data here!'!$CP$172=0,"",IF(HLOOKUP($A74,'Enter data here!'!$C$171:$CN$175,4,FALSE)=0,"",(HLOOKUP($A74,'Enter data here!'!$C$171:$CN$175,4,FALSE)))))</f>
        <v/>
      </c>
      <c r="CQ74" s="53" t="str">
        <f>IF(ISERROR(HLOOKUP($A74,'Enter data here!'!$C$176:$CN$180,4,FALSE)),"",IF('Enter data here!'!$CP$177=0,"",IF(HLOOKUP($A74,'Enter data here!'!$C$176:$CN$180,4,FALSE)=0,"",(HLOOKUP($A74,'Enter data here!'!$C$176:$CN$180,5,FALSE)))))</f>
        <v/>
      </c>
      <c r="CR74" s="53" t="str">
        <f>IF(ISERROR(HLOOKUP($A74,'Enter data here!'!$C$176:$CN$180,4,FALSE)),"",IF('Enter data here!'!$CP$177=0,"",IF(HLOOKUP($A74,'Enter data here!'!$C$176:$CN$180,4,FALSE)=0,"",(HLOOKUP($A74,'Enter data here!'!$C$176:$CN$180,2,FALSE)))))</f>
        <v/>
      </c>
      <c r="CS74" s="53" t="str">
        <f>IF(ISERROR(HLOOKUP($A74,'Enter data here!'!$C$176:$CN$180,4,FALSE)),"",IF('Enter data here!'!$CP$177=0,"",IF(HLOOKUP($A74,'Enter data here!'!$C$176:$CN$180,4,FALSE)=0,"",(HLOOKUP($A74,'Enter data here!'!$C$176:$CN$180,4,FALSE)))))</f>
        <v/>
      </c>
      <c r="CT74" s="53" t="str">
        <f>IF(ISERROR(HLOOKUP($A74,'Enter data here!'!$C$181:$CN$185,4,FALSE)),"",IF('Enter data here!'!$CP$182=0,"",IF(HLOOKUP($A74,'Enter data here!'!$C$181:$CN$185,4,FALSE)=0,"",(HLOOKUP($A74,'Enter data here!'!$C$181:$CN$185,5,FALSE)))))</f>
        <v/>
      </c>
      <c r="CU74" s="53" t="str">
        <f>IF(ISERROR(HLOOKUP($A74,'Enter data here!'!$C$181:$CN$185,4,FALSE)),"",IF('Enter data here!'!$CP$182=0,"",IF(HLOOKUP($A74,'Enter data here!'!$C$181:$CN$185,4,FALSE)=0,"",(HLOOKUP($A74,'Enter data here!'!$C$181:$CN$185,2,FALSE)))))</f>
        <v/>
      </c>
      <c r="CV74" s="53" t="str">
        <f>IF(ISERROR(HLOOKUP($A74,'Enter data here!'!$C$181:$CN$185,4,FALSE)),"",IF('Enter data here!'!$CP$182=0,"",IF(HLOOKUP($A74,'Enter data here!'!$C$181:$CN$185,4,FALSE)=0,"",(HLOOKUP($A74,'Enter data here!'!$C$181:$CN$185,4,FALSE)))))</f>
        <v/>
      </c>
      <c r="CW74" s="53" t="str">
        <f>IF(ISERROR(HLOOKUP($A74,'Enter data here!'!$C$186:$CN$190,4,FALSE)),"",IF('Enter data here!'!$CP$187=0,"",IF(HLOOKUP($A74,'Enter data here!'!$C$186:$CN$190,4,FALSE)=0,"",(HLOOKUP($A74,'Enter data here!'!$C$186:$CN$190,5,FALSE)))))</f>
        <v/>
      </c>
      <c r="CX74" s="53" t="str">
        <f>IF(ISERROR(HLOOKUP($A74,'Enter data here!'!$C$186:$CN$190,4,FALSE)),"",IF('Enter data here!'!$CP$187=0,"",IF(HLOOKUP($A74,'Enter data here!'!$C$186:$CN$190,4,FALSE)=0,"",(HLOOKUP($A74,'Enter data here!'!$C$186:$CN$190,2,FALSE)))))</f>
        <v/>
      </c>
      <c r="CY74" s="53" t="str">
        <f>IF(ISERROR(HLOOKUP($A74,'Enter data here!'!$C$186:$CN$190,4,FALSE)),"",IF('Enter data here!'!$CP$187=0,"",IF(HLOOKUP($A74,'Enter data here!'!$C$186:$CN$190,4,FALSE)=0,"",(HLOOKUP($A74,'Enter data here!'!$C$186:$CN$190,4,FALSE)))))</f>
        <v/>
      </c>
      <c r="CZ74" s="53" t="str">
        <f>IF(ISERROR(HLOOKUP($A74,'Enter data here!'!$C$191:$CN$195,4,FALSE)),"",IF('Enter data here!'!$CP$192=0,"",IF(HLOOKUP($A74,'Enter data here!'!$C$191:$CN$195,4,FALSE)=0,"",(HLOOKUP($A74,'Enter data here!'!$C$191:$CN$195,5,FALSE)))))</f>
        <v/>
      </c>
      <c r="DA74" s="53" t="str">
        <f>IF(ISERROR(HLOOKUP($A74,'Enter data here!'!$C$191:$CN$195,4,FALSE)),"",IF('Enter data here!'!$CP$192=0,"",IF(HLOOKUP($A74,'Enter data here!'!$C$191:$CN$195,4,FALSE)=0,"",(HLOOKUP($A74,'Enter data here!'!$C$191:$CN$195,2,FALSE)))))</f>
        <v/>
      </c>
      <c r="DB74" s="53" t="str">
        <f>IF(ISERROR(HLOOKUP($A74,'Enter data here!'!$C$191:$CN$195,4,FALSE)),"",IF('Enter data here!'!$CP$192=0,"",IF(HLOOKUP($A74,'Enter data here!'!$C$191:$CN$195,4,FALSE)=0,"",(HLOOKUP($A74,'Enter data here!'!$C$191:$CN$195,4,FALSE)))))</f>
        <v/>
      </c>
      <c r="DC74" s="53" t="str">
        <f>IF(ISERROR(HLOOKUP($A74,'Enter data here!'!$C$196:$CN$200,4,FALSE)),"",IF('Enter data here!'!$CP$197=0,"",IF(HLOOKUP($A74,'Enter data here!'!$C$196:$CN$200,4,FALSE)=0,"",(HLOOKUP($A74,'Enter data here!'!$C$196:$CN$200,5,FALSE)))))</f>
        <v/>
      </c>
      <c r="DD74" s="53" t="str">
        <f>IF(ISERROR(HLOOKUP($A74,'Enter data here!'!$C$196:$CN$200,4,FALSE)),"",IF('Enter data here!'!$CP$197=0,"",IF(HLOOKUP($A74,'Enter data here!'!$C$196:$CN$200,4,FALSE)=0,"",(HLOOKUP($A74,'Enter data here!'!$C$196:$CN$200,2,FALSE)))))</f>
        <v/>
      </c>
      <c r="DE74" s="53" t="str">
        <f>IF(ISERROR(HLOOKUP($A74,'Enter data here!'!$C$196:$CN$200,4,FALSE)),"",IF('Enter data here!'!$CP$197=0,"",IF(HLOOKUP($A74,'Enter data here!'!$C$196:$CN$200,4,FALSE)=0,"",(HLOOKUP($A74,'Enter data here!'!$C$196:$CN$200,4,FALSE)))))</f>
        <v/>
      </c>
      <c r="DF74" s="53" t="str">
        <f>IF(ISERROR(HLOOKUP($A74,'Enter data here!'!$C$201:$CN$205,4,FALSE)),"",IF('Enter data here!'!$CP$202=0,"",IF(HLOOKUP($A74,'Enter data here!'!$C$201:$CN$205,4,FALSE)=0,"",(HLOOKUP($A74,'Enter data here!'!$C$201:$CN$205,5,FALSE)))))</f>
        <v/>
      </c>
      <c r="DG74" s="53" t="str">
        <f>IF(ISERROR(HLOOKUP($A74,'Enter data here!'!$C$201:$CN$205,4,FALSE)),"",IF('Enter data here!'!$CP$202=0,"",IF(HLOOKUP($A74,'Enter data here!'!$C$201:$CN$205,4,FALSE)=0,"",(HLOOKUP($A74,'Enter data here!'!$C$201:$CN$205,2,FALSE)))))</f>
        <v/>
      </c>
      <c r="DH74" s="53" t="str">
        <f>IF(ISERROR(HLOOKUP($A74,'Enter data here!'!$C$201:$CN$205,4,FALSE)),"",IF('Enter data here!'!$CP$202=0,"",IF(HLOOKUP($A74,'Enter data here!'!$C$201:$CN$205,4,FALSE)=0,"",(HLOOKUP($A74,'Enter data here!'!$C$201:$CN$205,4,FALSE)))))</f>
        <v/>
      </c>
      <c r="DI74" s="53" t="str">
        <f>IF(ISERROR(HLOOKUP($A74,'Enter data here!'!$C$206:$CN$210,4,FALSE)),"",IF('Enter data here!'!$CP$207=0,"",IF(HLOOKUP($A74,'Enter data here!'!$C$206:$CN$210,4,FALSE)=0,"",(HLOOKUP($A74,'Enter data here!'!$C$206:$CN$210,5,FALSE)))))</f>
        <v/>
      </c>
      <c r="DJ74" s="53" t="str">
        <f>IF(ISERROR(HLOOKUP($A74,'Enter data here!'!$C$206:$CN$210,4,FALSE)),"",IF('Enter data here!'!$CP$207=0,"",IF(HLOOKUP($A74,'Enter data here!'!$C$206:$CN$210,4,FALSE)=0,"",(HLOOKUP($A74,'Enter data here!'!$C$206:$CN$210,2,FALSE)))))</f>
        <v/>
      </c>
      <c r="DK74" s="53" t="str">
        <f>IF(ISERROR(HLOOKUP($A74,'Enter data here!'!$C$206:$CN$210,4,FALSE)),"",IF('Enter data here!'!$CP$207=0,"",IF(HLOOKUP($A74,'Enter data here!'!$C$206:$CN$210,4,FALSE)=0,"",(HLOOKUP($A74,'Enter data here!'!$C$206:$CN$210,4,FALSE)))))</f>
        <v/>
      </c>
      <c r="DL74" s="53" t="str">
        <f>IF(ISERROR(HLOOKUP($A74,'Enter data here!'!$C$211:$CN$215,4,FALSE)),"",IF('Enter data here!'!$CP$212=0,"",IF(HLOOKUP($A74,'Enter data here!'!$C$211:$CN$215,4,FALSE)=0,"",(HLOOKUP($A74,'Enter data here!'!$C$211:$CN$215,5,FALSE)))))</f>
        <v/>
      </c>
      <c r="DM74" s="53" t="str">
        <f>IF(ISERROR(HLOOKUP($A74,'Enter data here!'!$C$211:$CN$215,4,FALSE)),"",IF('Enter data here!'!$CP$212=0,"",IF(HLOOKUP($A74,'Enter data here!'!$C$211:$CN$215,4,FALSE)=0,"",(HLOOKUP($A74,'Enter data here!'!$C$211:$CN$215,2,FALSE)))))</f>
        <v/>
      </c>
      <c r="DN74" s="53" t="str">
        <f>IF(ISERROR(HLOOKUP($A74,'Enter data here!'!$C$211:$CN$215,4,FALSE)),"",IF('Enter data here!'!$CP$212=0,"",IF(HLOOKUP($A74,'Enter data here!'!$C$211:$CN$215,4,FALSE)=0,"",(HLOOKUP($A74,'Enter data here!'!$C$211:$CN$215,4,FALSE)))))</f>
        <v/>
      </c>
      <c r="DO74" s="53" t="str">
        <f>IF(ISERROR(HLOOKUP($A74,'Enter data here!'!$C$216:$CN$220,4,FALSE)),"",IF('Enter data here!'!$CP$217=0,"",IF(HLOOKUP($A74,'Enter data here!'!$C$216:$CN$220,4,FALSE)=0,"",(HLOOKUP($A74,'Enter data here!'!$C$216:$CN$220,5,FALSE)))))</f>
        <v/>
      </c>
      <c r="DP74" s="53" t="str">
        <f>IF(ISERROR(HLOOKUP($A74,'Enter data here!'!$C$216:$CN$220,4,FALSE)),"",IF('Enter data here!'!$CP$217=0,"",IF(HLOOKUP($A74,'Enter data here!'!$C$216:$CN$220,4,FALSE)=0,"",(HLOOKUP($A74,'Enter data here!'!$C$216:$CN$220,2,FALSE)))))</f>
        <v/>
      </c>
      <c r="DQ74" s="53" t="str">
        <f>IF(ISERROR(HLOOKUP($A74,'Enter data here!'!$C$216:$CN$220,4,FALSE)),"",IF('Enter data here!'!$CP$217=0,"",IF(HLOOKUP($A74,'Enter data here!'!$C$216:$CN$220,4,FALSE)=0,"",(HLOOKUP($A74,'Enter data here!'!$C$216:$CN$220,4,FALSE)))))</f>
        <v/>
      </c>
      <c r="DR74" s="53" t="str">
        <f>IF(ISERROR(HLOOKUP($A74,'Enter data here!'!$C$221:$CN$225,4,FALSE)),"",IF('Enter data here!'!$CP$222=0,"",IF(HLOOKUP($A74,'Enter data here!'!$C$221:$CN$225,4,FALSE)=0,"",(HLOOKUP($A74,'Enter data here!'!$C$221:$CN$225,5,FALSE)))))</f>
        <v/>
      </c>
      <c r="DS74" s="53" t="str">
        <f>IF(ISERROR(HLOOKUP($A74,'Enter data here!'!$C$221:$CN$225,4,FALSE)),"",IF('Enter data here!'!$CP$222=0,"",IF(HLOOKUP($A74,'Enter data here!'!$C$221:$CN$225,4,FALSE)=0,"",(HLOOKUP($A74,'Enter data here!'!$C$221:$CN$225,2,FALSE)))))</f>
        <v/>
      </c>
      <c r="DT74" s="53" t="str">
        <f>IF(ISERROR(HLOOKUP($A74,'Enter data here!'!$C$221:$CN$225,4,FALSE)),"",IF('Enter data here!'!$CP$222=0,"",IF(HLOOKUP($A74,'Enter data here!'!$C$221:$CN$225,4,FALSE)=0,"",(HLOOKUP($A74,'Enter data here!'!$C$221:$CN$225,4,FALSE)))))</f>
        <v/>
      </c>
    </row>
    <row r="75" spans="1:124">
      <c r="A75" s="13">
        <v>66</v>
      </c>
      <c r="B75" s="43" t="str">
        <f>IF(ISERROR(HLOOKUP($A75,'Enter data here!'!$C$21:$CN$25,4,FALSE)),"",IF('Enter data here!'!$CP$22=0,"",IF(HLOOKUP($A75,'Enter data here!'!$C$21:$CN$25,4,FALSE)=0,"",(HLOOKUP($A75,'Enter data here!'!$C$21:$CN$25,5,FALSE)))))</f>
        <v/>
      </c>
      <c r="C75" s="43" t="str">
        <f>IF(ISERROR(HLOOKUP($A75,'Enter data here!'!$C$21:$CN$25,4,FALSE)),"",IF('Enter data here!'!$CP$22=0,"",IF(HLOOKUP($A75,'Enter data here!'!$C$21:$CN$25,4,FALSE)=0,"",(HLOOKUP($A75,'Enter data here!'!$C$21:$CN$25,2,FALSE)))))</f>
        <v/>
      </c>
      <c r="D75" s="43" t="str">
        <f>IF(ISERROR(HLOOKUP($A75,'Enter data here!'!$C$21:$CN$25,4,FALSE)),"",IF('Enter data here!'!$CP$22=0,"",IF(HLOOKUP($A75,'Enter data here!'!$C$21:$CN$25,4,FALSE)=0,"",(HLOOKUP($A75,'Enter data here!'!$C$21:$CN$25,4,FALSE)))))</f>
        <v/>
      </c>
      <c r="E75" s="43" t="str">
        <f ca="1">IF(ISERROR(HLOOKUP($A75,'Enter data here!'!$C$26:$CN$30,4,FALSE)),"",IF('Enter data here!'!$CP$27=0,"",IF(HLOOKUP($A75,'Enter data here!'!$C$26:$CN$30,4,FALSE)=0,"",(HLOOKUP($A75,'Enter data here!'!$C$26:$CN$30,5,FALSE)))))</f>
        <v/>
      </c>
      <c r="F75" s="43" t="str">
        <f ca="1">IF(ISERROR(HLOOKUP($A75,'Enter data here!'!$C$26:$CN$30,4,FALSE)),"",IF('Enter data here!'!$CP$27=0,"",IF(HLOOKUP($A75,'Enter data here!'!$C$26:$CN$30,4,FALSE)=0,"",(HLOOKUP($A75,'Enter data here!'!$C$26:$CN$30,2,FALSE)))))</f>
        <v/>
      </c>
      <c r="G75" s="43" t="str">
        <f ca="1">IF(ISERROR(HLOOKUP($A75,'Enter data here!'!$C$26:$CN$30,4,FALSE)),"",IF('Enter data here!'!$CP$27=0,"",IF(HLOOKUP($A75,'Enter data here!'!$C$26:$CN$30,4,FALSE)=0,"",(HLOOKUP($A75,'Enter data here!'!$C$26:$CN$30,4,FALSE)))))</f>
        <v/>
      </c>
      <c r="H75" s="43" t="str">
        <f ca="1">IF(ISERROR(HLOOKUP($A75,'Enter data here!'!$C$31:$CN$35,4,FALSE)),"",IF('Enter data here!'!$CP$32=0,"",IF(HLOOKUP($A75,'Enter data here!'!$C$31:$CN$35,4,FALSE)=0,"",(HLOOKUP($A75,'Enter data here!'!$C$31:$CN$35,5,FALSE)))))</f>
        <v/>
      </c>
      <c r="I75" s="43" t="str">
        <f ca="1">IF(ISERROR(HLOOKUP($A75,'Enter data here!'!$C$31:$CN$35,4,FALSE)),"",IF('Enter data here!'!$CP$32=0,"",IF(HLOOKUP($A75,'Enter data here!'!$C$31:$CN$35,4,FALSE)=0,"",(HLOOKUP($A75,'Enter data here!'!$C$31:$CN$35,2,FALSE)))))</f>
        <v/>
      </c>
      <c r="J75" s="43" t="str">
        <f ca="1">IF(ISERROR(HLOOKUP($A75,'Enter data here!'!$C$31:$CN$35,4,FALSE)),"",IF('Enter data here!'!$CP$32=0,"",IF(HLOOKUP($A75,'Enter data here!'!$C$31:$CN$35,4,FALSE)=0,"",(HLOOKUP($A75,'Enter data here!'!$C$31:$CN$35,4,FALSE)))))</f>
        <v/>
      </c>
      <c r="K75" s="43" t="str">
        <f ca="1">IF(ISERROR(HLOOKUP($A75,'Enter data here!'!$C$36:$CN$40,4,FALSE)),"",IF('Enter data here!'!$CP$37=0,"",IF(HLOOKUP($A75,'Enter data here!'!$C$36:$CN$40,4,FALSE)=0,"",(HLOOKUP($A75,'Enter data here!'!$C$36:$CN$40,5,FALSE)))))</f>
        <v/>
      </c>
      <c r="L75" s="43" t="str">
        <f ca="1">IF(ISERROR(HLOOKUP($A75,'Enter data here!'!$C$36:$CN$40,4,FALSE)),"",IF('Enter data here!'!$CP$37=0,"",IF(HLOOKUP($A75,'Enter data here!'!$C$36:$CN$40,4,FALSE)=0,"",(HLOOKUP($A75,'Enter data here!'!$C$36:$CN$40,2,FALSE)))))</f>
        <v/>
      </c>
      <c r="M75" s="43" t="str">
        <f ca="1">IF(ISERROR(HLOOKUP($A75,'Enter data here!'!$C$36:$CN$40,4,FALSE)),"",IF('Enter data here!'!$CP$37=0,"",IF(HLOOKUP($A75,'Enter data here!'!$C$36:$CN$40,4,FALSE)=0,"",(HLOOKUP($A75,'Enter data here!'!$C$36:$CN$40,4,FALSE)))))</f>
        <v/>
      </c>
      <c r="N75" s="43" t="str">
        <f ca="1">IF(ISERROR(HLOOKUP($A75,'Enter data here!'!$C$41:$CN$45,4,FALSE)),"",IF('Enter data here!'!$CP$42=0,"",IF(HLOOKUP($A75,'Enter data here!'!$C$41:$CN$45,4,FALSE)=0,"",(HLOOKUP($A75,'Enter data here!'!$C$41:$CN$45,5,FALSE)))))</f>
        <v/>
      </c>
      <c r="O75" s="43" t="str">
        <f ca="1">IF(ISERROR(HLOOKUP($A75,'Enter data here!'!$C$41:$CN$45,4,FALSE)),"",IF('Enter data here!'!$CP$42=0,"",IF(HLOOKUP($A75,'Enter data here!'!$C$41:$CN$45,4,FALSE)=0,"",(HLOOKUP($A75,'Enter data here!'!$C$41:$CN$45,2,FALSE)))))</f>
        <v/>
      </c>
      <c r="P75" s="43" t="str">
        <f ca="1">IF(ISERROR(HLOOKUP($A75,'Enter data here!'!$C$41:$CN$45,4,FALSE)),"",IF('Enter data here!'!$CP$42=0,"",IF(HLOOKUP($A75,'Enter data here!'!$C$41:$CN$45,4,FALSE)=0,"",(HLOOKUP($A75,'Enter data here!'!$C$41:$CN$45,4,FALSE)))))</f>
        <v/>
      </c>
      <c r="Q75" s="43" t="str">
        <f ca="1">IF(ISERROR(HLOOKUP($A75,'Enter data here!'!$C$46:$CN$50,4,FALSE)),"",IF('Enter data here!'!$CP$47=0,"",IF(HLOOKUP($A75,'Enter data here!'!$C$46:$CN$50,4,FALSE)=0,"",(HLOOKUP($A75,'Enter data here!'!$C$46:$CN$50,5,FALSE)))))</f>
        <v/>
      </c>
      <c r="R75" s="43" t="str">
        <f ca="1">IF(ISERROR(HLOOKUP($A75,'Enter data here!'!$C$46:$CN$50,4,FALSE)),"",IF('Enter data here!'!$CP$47=0,"",IF(HLOOKUP($A75,'Enter data here!'!$C$46:$CN$50,4,FALSE)=0,"",(HLOOKUP($A75,'Enter data here!'!$C$46:$CN$50,2,FALSE)))))</f>
        <v/>
      </c>
      <c r="S75" s="43" t="str">
        <f ca="1">IF(ISERROR(HLOOKUP($A75,'Enter data here!'!$C$46:$CN$50,4,FALSE)),"",IF('Enter data here!'!$CP$47=0,"",IF(HLOOKUP($A75,'Enter data here!'!$C$46:$CN$50,4,FALSE)=0,"",(HLOOKUP($A75,'Enter data here!'!$C$46:$CN$50,4,FALSE)))))</f>
        <v/>
      </c>
      <c r="T75" s="43" t="str">
        <f ca="1">IF(ISERROR(HLOOKUP($A75,'Enter data here!'!$C$51:$CN$55,4,FALSE)),"",IF('Enter data here!'!$CP$52=0,"",IF(HLOOKUP($A75,'Enter data here!'!$C$51:$CN$55,4,FALSE)=0,"",(HLOOKUP($A75,'Enter data here!'!$C$51:$CN$55,5,FALSE)))))</f>
        <v/>
      </c>
      <c r="U75" s="43" t="str">
        <f ca="1">IF(ISERROR(HLOOKUP($A75,'Enter data here!'!$C$51:$CN$55,4,FALSE)),"",IF('Enter data here!'!$CP$52=0,"",IF(HLOOKUP($A75,'Enter data here!'!$C$51:$CN$55,4,FALSE)=0,"",(HLOOKUP($A75,'Enter data here!'!$C$51:$CN$55,2,FALSE)))))</f>
        <v/>
      </c>
      <c r="V75" s="43" t="str">
        <f ca="1">IF(ISERROR(HLOOKUP($A75,'Enter data here!'!$C$51:$CN$55,4,FALSE)),"",IF('Enter data here!'!$CP$52=0,"",IF(HLOOKUP($A75,'Enter data here!'!$C$51:$CN$55,4,FALSE)=0,"",(HLOOKUP($A75,'Enter data here!'!$C$51:$CN$55,4,FALSE)))))</f>
        <v/>
      </c>
      <c r="W75" s="43" t="str">
        <f ca="1">IF(ISERROR(HLOOKUP($A75,'Enter data here!'!$C$56:$CN$60,4,FALSE)),"",IF('Enter data here!'!$CP$57=0,"",IF(HLOOKUP($A75,'Enter data here!'!$C$56:$CN$60,4,FALSE)=0,"",(HLOOKUP($A75,'Enter data here!'!$C$56:$CN$60,5,FALSE)))))</f>
        <v/>
      </c>
      <c r="X75" s="43" t="str">
        <f ca="1">IF(ISERROR(HLOOKUP($A75,'Enter data here!'!$C$56:$CN$60,4,FALSE)),"",IF('Enter data here!'!$CP$57=0,"",IF(HLOOKUP($A75,'Enter data here!'!$C$56:$CN$60,4,FALSE)=0,"",(HLOOKUP($A75,'Enter data here!'!$C$56:$CN$60,2,FALSE)))))</f>
        <v/>
      </c>
      <c r="Y75" s="43" t="str">
        <f ca="1">IF(ISERROR(HLOOKUP($A75,'Enter data here!'!$C$56:$CN$60,4,FALSE)),"",IF('Enter data here!'!$CP$57=0,"",IF(HLOOKUP($A75,'Enter data here!'!$C$56:$CN$60,4,FALSE)=0,"",(HLOOKUP($A75,'Enter data here!'!$C$56:$CN$60,4,FALSE)))))</f>
        <v/>
      </c>
      <c r="Z75" s="43" t="str">
        <f>IF(ISERROR(HLOOKUP($A75,'Enter data here!'!$C$61:$CN$65,4,FALSE)),"",IF('Enter data here!'!$CP$62=0,"",IF(HLOOKUP($A75,'Enter data here!'!$C$61:$CN$65,4,FALSE)=0,"",(HLOOKUP($A75,'Enter data here!'!$C$61:$CN$65,5,FALSE)))))</f>
        <v/>
      </c>
      <c r="AA75" s="43" t="str">
        <f>IF(ISERROR(HLOOKUP($A75,'Enter data here!'!$C$61:$CN$65,4,FALSE)),"",IF('Enter data here!'!$CP$62=0,"",IF(HLOOKUP($A75,'Enter data here!'!$C$61:$CN$65,4,FALSE)=0,"",(HLOOKUP($A75,'Enter data here!'!$C$61:$CN$65,2,FALSE)))))</f>
        <v/>
      </c>
      <c r="AB75" s="43" t="str">
        <f>IF(ISERROR(HLOOKUP($A75,'Enter data here!'!$C$61:$CN$65,4,FALSE)),"",IF('Enter data here!'!$CP$62=0,"",IF(HLOOKUP($A75,'Enter data here!'!$C$61:$CN$65,4,FALSE)=0,"",(HLOOKUP($A75,'Enter data here!'!$C$61:$CN$65,4,FALSE)))))</f>
        <v/>
      </c>
      <c r="AC75" s="43" t="str">
        <f>IF(ISERROR(HLOOKUP($A75,'Enter data here!'!$C$66:$CN$70,4,FALSE)),"",IF('Enter data here!'!$CP$67=0,"",IF(HLOOKUP($A75,'Enter data here!'!$C$66:$CN$70,4,FALSE)=0,"",(HLOOKUP($A75,'Enter data here!'!$C$66:$CN$70,5,FALSE)))))</f>
        <v/>
      </c>
      <c r="AD75" s="43" t="str">
        <f>IF(ISERROR(HLOOKUP($A75,'Enter data here!'!$C$66:$CN$70,4,FALSE)),"",IF('Enter data here!'!$CP$67=0,"",IF(HLOOKUP($A75,'Enter data here!'!$C$66:$CN$70,4,FALSE)=0,"",(HLOOKUP($A75,'Enter data here!'!$C$66:$CN$70,2,FALSE)))))</f>
        <v/>
      </c>
      <c r="AE75" s="43" t="str">
        <f>IF(ISERROR(HLOOKUP($A75,'Enter data here!'!$C$66:$CN$70,4,FALSE)),"",IF('Enter data here!'!$CP$67=0,"",IF(HLOOKUP($A75,'Enter data here!'!$C$66:$CN$70,4,FALSE)=0,"",(HLOOKUP($A75,'Enter data here!'!$C$66:$CN$70,4,FALSE)))))</f>
        <v/>
      </c>
      <c r="AF75" s="43" t="str">
        <f>IF(ISERROR(HLOOKUP($A75,'Enter data here!'!$C$71:$CN$75,4,FALSE)),"",IF('Enter data here!'!$CP$72=0,"",IF(HLOOKUP($A75,'Enter data here!'!$C$71:$CN$75,4,FALSE)=0,"",(HLOOKUP($A75,'Enter data here!'!$C$71:$CN$75,5,FALSE)))))</f>
        <v/>
      </c>
      <c r="AG75" s="43" t="str">
        <f>IF(ISERROR(HLOOKUP($A75,'Enter data here!'!$C$71:$CN$75,4,FALSE)),"",IF('Enter data here!'!$CP$72=0,"",IF(HLOOKUP($A75,'Enter data here!'!$C$71:$CN$75,4,FALSE)=0,"",(HLOOKUP($A75,'Enter data here!'!$C$71:$CN$75,2,FALSE)))))</f>
        <v/>
      </c>
      <c r="AH75" s="43" t="str">
        <f>IF(ISERROR(HLOOKUP($A75,'Enter data here!'!$C$71:$CN$75,4,FALSE)),"",IF('Enter data here!'!$CP$72=0,"",IF(HLOOKUP($A75,'Enter data here!'!$C$71:$CN$75,4,FALSE)=0,"",(HLOOKUP($A75,'Enter data here!'!$C$71:$CN$75,4,FALSE)))))</f>
        <v/>
      </c>
      <c r="AI75" s="43" t="str">
        <f>IF(ISERROR(HLOOKUP($A75,'Enter data here!'!$C$76:$CN$80,4,FALSE)),"",IF('Enter data here!'!$CP$77=0,"",IF(HLOOKUP($A75,'Enter data here!'!$C$76:$CN$80,4,FALSE)=0,"",(HLOOKUP($A75,'Enter data here!'!$C$76:$CN$80,5,FALSE)))))</f>
        <v/>
      </c>
      <c r="AJ75" s="43" t="str">
        <f>IF(ISERROR(HLOOKUP($A75,'Enter data here!'!$C$76:$CN$80,4,FALSE)),"",IF('Enter data here!'!$CP$77=0,"",IF(HLOOKUP($A75,'Enter data here!'!$C$76:$CN$80,4,FALSE)=0,"",(HLOOKUP($A75,'Enter data here!'!$C$76:$CN$80,2,FALSE)))))</f>
        <v/>
      </c>
      <c r="AK75" s="43" t="str">
        <f>IF(ISERROR(HLOOKUP($A75,'Enter data here!'!$C$76:$CN$80,4,FALSE)),"",IF('Enter data here!'!$CP$77=0,"",IF(HLOOKUP($A75,'Enter data here!'!$C$76:$CN$80,4,FALSE)=0,"",(HLOOKUP($A75,'Enter data here!'!$C$76:$CN$80,4,FALSE)))))</f>
        <v/>
      </c>
      <c r="AL75" s="43" t="str">
        <f>IF(ISERROR(HLOOKUP($A75,'Enter data here!'!$C$81:$CN$85,4,FALSE)),"",IF('Enter data here!'!$CP$82=0,"",IF(HLOOKUP($A75,'Enter data here!'!$C$81:$CN$85,4,FALSE)=0,"",(HLOOKUP($A75,'Enter data here!'!$C$81:$CN$85,5,FALSE)))))</f>
        <v/>
      </c>
      <c r="AM75" s="43" t="str">
        <f>IF(ISERROR(HLOOKUP($A75,'Enter data here!'!$C$81:$CN$85,4,FALSE)),"",IF('Enter data here!'!$CP$82=0,"",IF(HLOOKUP($A75,'Enter data here!'!$C$81:$CN$85,4,FALSE)=0,"",(HLOOKUP($A75,'Enter data here!'!$C$81:$CN$85,2,FALSE)))))</f>
        <v/>
      </c>
      <c r="AN75" s="43" t="str">
        <f>IF(ISERROR(HLOOKUP($A75,'Enter data here!'!$C$81:$CN$85,4,FALSE)),"",IF('Enter data here!'!$CP$82=0,"",IF(HLOOKUP($A75,'Enter data here!'!$C$81:$CN$85,4,FALSE)=0,"",(HLOOKUP($A75,'Enter data here!'!$C$81:$CN$85,4,FALSE)))))</f>
        <v/>
      </c>
      <c r="AO75" s="43" t="str">
        <f>IF(ISERROR(HLOOKUP($A75,'Enter data here!'!$C$86:$CN$90,4,FALSE)),"",IF('Enter data here!'!$CP$87=0,"",IF(HLOOKUP($A75,'Enter data here!'!$C$86:$CN$90,4,FALSE)=0,"",(HLOOKUP($A75,'Enter data here!'!$C$86:$CN$90,5,FALSE)))))</f>
        <v/>
      </c>
      <c r="AP75" s="43" t="str">
        <f>IF(ISERROR(HLOOKUP($A75,'Enter data here!'!$C$86:$CN$90,4,FALSE)),"",IF('Enter data here!'!$CP$87=0,"",IF(HLOOKUP($A75,'Enter data here!'!$C$86:$CN$90,4,FALSE)=0,"",(HLOOKUP($A75,'Enter data here!'!$C$86:$CN$90,2,FALSE)))))</f>
        <v/>
      </c>
      <c r="AQ75" s="43" t="str">
        <f>IF(ISERROR(HLOOKUP($A75,'Enter data here!'!$C$86:$CN$90,4,FALSE)),"",IF('Enter data here!'!$CP$87=0,"",IF(HLOOKUP($A75,'Enter data here!'!$C$86:$CN$90,4,FALSE)=0,"",(HLOOKUP($A75,'Enter data here!'!$C$86:$CN$90,4,FALSE)))))</f>
        <v/>
      </c>
      <c r="AR75" s="43" t="str">
        <f>IF(ISERROR(HLOOKUP($A75,'Enter data here!'!$C$91:$CN$95,4,FALSE)),"",IF('Enter data here!'!$CP$92=0,"",IF(HLOOKUP($A75,'Enter data here!'!$C$91:$CN$95,4,FALSE)=0,"",(HLOOKUP($A75,'Enter data here!'!$C$91:$CN$95,5,FALSE)))))</f>
        <v/>
      </c>
      <c r="AS75" s="43" t="str">
        <f>IF(ISERROR(HLOOKUP($A75,'Enter data here!'!$C$91:$CN$95,4,FALSE)),"",IF('Enter data here!'!$CP$92=0,"",IF(HLOOKUP($A75,'Enter data here!'!$C$91:$CN$95,4,FALSE)=0,"",(HLOOKUP($A75,'Enter data here!'!$C$91:$CN$95,2,FALSE)))))</f>
        <v/>
      </c>
      <c r="AT75" s="43" t="str">
        <f>IF(ISERROR(HLOOKUP($A75,'Enter data here!'!$C$91:$CN$95,4,FALSE)),"",IF('Enter data here!'!$CP$92=0,"",IF(HLOOKUP($A75,'Enter data here!'!$C$91:$CN$95,4,FALSE)=0,"",(HLOOKUP($A75,'Enter data here!'!$C$91:$CN$95,4,FALSE)))))</f>
        <v/>
      </c>
      <c r="AU75" s="43" t="str">
        <f>IF(ISERROR(HLOOKUP($A75,'Enter data here!'!$C$96:$CN$100,4,FALSE)),"",IF('Enter data here!'!$CP$97=0,"",IF(HLOOKUP($A75,'Enter data here!'!$C$96:$CN$100,4,FALSE)=0,"",(HLOOKUP($A75,'Enter data here!'!$C$96:$CN$100,5,FALSE)))))</f>
        <v/>
      </c>
      <c r="AV75" s="43" t="str">
        <f>IF(ISERROR(HLOOKUP($A75,'Enter data here!'!$C$96:$CN$100,4,FALSE)),"",IF('Enter data here!'!$CP$97=0,"",IF(HLOOKUP($A75,'Enter data here!'!$C$96:$CN$100,4,FALSE)=0,"",(HLOOKUP($A75,'Enter data here!'!$C$96:$CN$100,2,FALSE)))))</f>
        <v/>
      </c>
      <c r="AW75" s="43" t="str">
        <f>IF(ISERROR(HLOOKUP($A75,'Enter data here!'!$C$96:$CN$100,4,FALSE)),"",IF('Enter data here!'!$CP$97=0,"",IF(HLOOKUP($A75,'Enter data here!'!$C$96:$CN$100,4,FALSE)=0,"",(HLOOKUP($A75,'Enter data here!'!$C$96:$CN$100,4,FALSE)))))</f>
        <v/>
      </c>
      <c r="AX75" s="43" t="str">
        <f>IF(ISERROR(HLOOKUP($A75,'Enter data here!'!$C$101:$CN$105,4,FALSE)),"",IF('Enter data here!'!$CP$102=0,"",IF(HLOOKUP($A75,'Enter data here!'!$C$101:$CN$105,4,FALSE)=0,"",(HLOOKUP($A75,'Enter data here!'!$C$101:$CN$105,5,FALSE)))))</f>
        <v/>
      </c>
      <c r="AY75" s="43" t="str">
        <f>IF(ISERROR(HLOOKUP($A75,'Enter data here!'!$C$101:$CN$105,4,FALSE)),"",IF('Enter data here!'!$CP$102=0,"",IF(HLOOKUP($A75,'Enter data here!'!$C$101:$CN$105,4,FALSE)=0,"",(HLOOKUP($A75,'Enter data here!'!$C$101:$CN$105,2,FALSE)))))</f>
        <v/>
      </c>
      <c r="AZ75" s="43" t="str">
        <f>IF(ISERROR(HLOOKUP($A75,'Enter data here!'!$C$101:$CN$105,4,FALSE)),"",IF('Enter data here!'!$CP$102=0,"",IF(HLOOKUP($A75,'Enter data here!'!$C$101:$CN$105,4,FALSE)=0,"",(HLOOKUP($A75,'Enter data here!'!$C$101:$CN$105,4,FALSE)))))</f>
        <v/>
      </c>
      <c r="BA75" s="43" t="str">
        <f>IF(ISERROR(HLOOKUP($A75,'Enter data here!'!$C$106:$CN$110,4,FALSE)),"",IF('Enter data here!'!$CP$107=0,"",IF(HLOOKUP($A75,'Enter data here!'!$C$106:$CN$110,4,FALSE)=0,"",(HLOOKUP($A75,'Enter data here!'!$C$106:$CN$110,5,FALSE)))))</f>
        <v/>
      </c>
      <c r="BB75" s="43" t="str">
        <f>IF(ISERROR(HLOOKUP($A75,'Enter data here!'!$C$106:$CN$110,4,FALSE)),"",IF('Enter data here!'!$CP$107=0,"",IF(HLOOKUP($A75,'Enter data here!'!$C$106:$CN$110,4,FALSE)=0,"",(HLOOKUP($A75,'Enter data here!'!$C$106:$CN$110,2,FALSE)))))</f>
        <v/>
      </c>
      <c r="BC75" s="43" t="str">
        <f>IF(ISERROR(HLOOKUP($A75,'Enter data here!'!$C$106:$CN$110,4,FALSE)),"",IF('Enter data here!'!$CP$107=0,"",IF(HLOOKUP($A75,'Enter data here!'!$C$106:$CN$110,4,FALSE)=0,"",(HLOOKUP($A75,'Enter data here!'!$C$106:$CN$110,4,FALSE)))))</f>
        <v/>
      </c>
      <c r="BD75" s="43" t="str">
        <f>IF(ISERROR(HLOOKUP($A75,'Enter data here!'!$C$111:$CN$115,4,FALSE)),"",IF('Enter data here!'!$CP$112=0,"",IF(HLOOKUP($A75,'Enter data here!'!$C$111:$CN$115,4,FALSE)=0,"",(HLOOKUP($A75,'Enter data here!'!$C$111:$CN$115,5,FALSE)))))</f>
        <v/>
      </c>
      <c r="BE75" s="43" t="str">
        <f>IF(ISERROR(HLOOKUP($A75,'Enter data here!'!$C$111:$CN$115,4,FALSE)),"",IF('Enter data here!'!$CP$112=0,"",IF(HLOOKUP($A75,'Enter data here!'!$C$111:$CN$115,4,FALSE)=0,"",(HLOOKUP($A75,'Enter data here!'!$C$111:$CN$115,2,FALSE)))))</f>
        <v/>
      </c>
      <c r="BF75" s="43" t="str">
        <f>IF(ISERROR(HLOOKUP($A75,'Enter data here!'!$C$111:$CN$115,4,FALSE)),"",IF('Enter data here!'!$CP$112=0,"",IF(HLOOKUP($A75,'Enter data here!'!$C$111:$CN$115,4,FALSE)=0,"",(HLOOKUP($A75,'Enter data here!'!$C$111:$CN$115,4,FALSE)))))</f>
        <v/>
      </c>
      <c r="BG75" s="43" t="str">
        <f>IF(ISERROR(HLOOKUP($A75,'Enter data here!'!$C$116:$CN$120,4,FALSE)),"",IF('Enter data here!'!$CP$117=0,"",IF(HLOOKUP($A75,'Enter data here!'!$C$116:$CN$120,4,FALSE)=0,"",(HLOOKUP($A75,'Enter data here!'!$C$116:$CN$120,5,FALSE)))))</f>
        <v/>
      </c>
      <c r="BH75" s="53" t="str">
        <f>IF(ISERROR(HLOOKUP($A75,'Enter data here!'!$C$116:$CN$120,4,FALSE)),"",IF('Enter data here!'!$CP$117=0,"",IF(HLOOKUP($A75,'Enter data here!'!$C$116:$CN$120,4,FALSE)=0,"",(HLOOKUP($A75,'Enter data here!'!$C$116:$CN$120,2,FALSE)))))</f>
        <v/>
      </c>
      <c r="BI75" s="53" t="str">
        <f>IF(ISERROR(HLOOKUP($A75,'Enter data here!'!$C$116:$CN$120,4,FALSE)),"",IF('Enter data here!'!$CP$117=0,"",IF(HLOOKUP($A75,'Enter data here!'!$C$116:$CN$120,4,FALSE)=0,"",(HLOOKUP($A75,'Enter data here!'!$C$116:$CN$120,4,FALSE)))))</f>
        <v/>
      </c>
      <c r="BJ75" s="53" t="str">
        <f>IF(ISERROR(HLOOKUP($A75,'Enter data here!'!$C$121:$CN$125,4,FALSE)),"",IF('Enter data here!'!$CP$122=0,"",IF(HLOOKUP($A75,'Enter data here!'!$C$121:$CN$125,4,FALSE)=0,"",(HLOOKUP($A75,'Enter data here!'!$C$121:$CN$125,5,FALSE)))))</f>
        <v/>
      </c>
      <c r="BK75" s="53" t="str">
        <f>IF(ISERROR(HLOOKUP($A75,'Enter data here!'!$C$121:$CN$125,4,FALSE)),"",IF('Enter data here!'!$CP$122=0,"",IF(HLOOKUP($A75,'Enter data here!'!$C$121:$CN$125,4,FALSE)=0,"",(HLOOKUP($A75,'Enter data here!'!$C$121:$CN$125,2,FALSE)))))</f>
        <v/>
      </c>
      <c r="BL75" s="53" t="str">
        <f>IF(ISERROR(HLOOKUP($A75,'Enter data here!'!$C$121:$CN$125,4,FALSE)),"",IF('Enter data here!'!$CP$122=0,"",IF(HLOOKUP($A75,'Enter data here!'!$C$121:$CN$125,4,FALSE)=0,"",(HLOOKUP($A75,'Enter data here!'!$C$121:$CN$125,4,FALSE)))))</f>
        <v/>
      </c>
      <c r="BM75" s="53" t="str">
        <f>IF(ISERROR(HLOOKUP($A75,'Enter data here!'!$C$126:$CN$130,4,FALSE)),"",IF('Enter data here!'!$CP$127=0,"",IF(HLOOKUP($A75,'Enter data here!'!$C$126:$CN$130,4,FALSE)=0,"",(HLOOKUP($A75,'Enter data here!'!$C$126:$CN$130,5,FALSE)))))</f>
        <v/>
      </c>
      <c r="BN75" s="53" t="str">
        <f>IF(ISERROR(HLOOKUP($A75,'Enter data here!'!$C$126:$CN$130,4,FALSE)),"",IF('Enter data here!'!$CP$127=0,"",IF(HLOOKUP($A75,'Enter data here!'!$C$126:$CN$130,4,FALSE)=0,"",(HLOOKUP($A75,'Enter data here!'!$C$126:$CN$130,2,FALSE)))))</f>
        <v/>
      </c>
      <c r="BO75" s="53" t="str">
        <f>IF(ISERROR(HLOOKUP($A75,'Enter data here!'!$C$126:$CN$130,4,FALSE)),"",IF('Enter data here!'!$CP$127=0,"",IF(HLOOKUP($A75,'Enter data here!'!$C$126:$CN$130,4,FALSE)=0,"",(HLOOKUP($A75,'Enter data here!'!$C$126:$CN$130,4,FALSE)))))</f>
        <v/>
      </c>
      <c r="BP75" s="53" t="str">
        <f>IF(ISERROR(HLOOKUP($A75,'Enter data here!'!$C$131:$CN$135,4,FALSE)),"",IF('Enter data here!'!$CP$132=0,"",IF(HLOOKUP($A75,'Enter data here!'!$C$131:$CN$135,4,FALSE)=0,"",(HLOOKUP($A75,'Enter data here!'!$C$131:$CN$135,5,FALSE)))))</f>
        <v/>
      </c>
      <c r="BQ75" s="53" t="str">
        <f>IF(ISERROR(HLOOKUP($A75,'Enter data here!'!$C$131:$CN$135,4,FALSE)),"",IF('Enter data here!'!$CP$132=0,"",IF(HLOOKUP($A75,'Enter data here!'!$C$131:$CN$135,4,FALSE)=0,"",(HLOOKUP($A75,'Enter data here!'!$C$131:$CN$135,2,FALSE)))))</f>
        <v/>
      </c>
      <c r="BR75" s="53" t="str">
        <f>IF(ISERROR(HLOOKUP($A75,'Enter data here!'!$C$131:$CN$135,4,FALSE)),"",IF('Enter data here!'!$CP$132=0,"",IF(HLOOKUP($A75,'Enter data here!'!$C$131:$CN$135,4,FALSE)=0,"",(HLOOKUP($A75,'Enter data here!'!$C$131:$CN$135,4,FALSE)))))</f>
        <v/>
      </c>
      <c r="BS75" s="53" t="str">
        <f>IF(ISERROR(HLOOKUP($A75,'Enter data here!'!$C$136:$CN$140,4,FALSE)),"",IF('Enter data here!'!$CP$137=0,"",IF(HLOOKUP($A75,'Enter data here!'!$C$136:$CN$140,4,FALSE)=0,"",(HLOOKUP($A75,'Enter data here!'!$C$136:$CN$140,5,FALSE)))))</f>
        <v/>
      </c>
      <c r="BT75" s="53" t="str">
        <f>IF(ISERROR(HLOOKUP($A75,'Enter data here!'!$C$136:$CN$140,4,FALSE)),"",IF('Enter data here!'!$CP$137=0,"",IF(HLOOKUP($A75,'Enter data here!'!$C$136:$CN$140,4,FALSE)=0,"",(HLOOKUP($A75,'Enter data here!'!$C$136:$CN$140,2,FALSE)))))</f>
        <v/>
      </c>
      <c r="BU75" s="53" t="str">
        <f>IF(ISERROR(HLOOKUP($A75,'Enter data here!'!$C$136:$CN$140,4,FALSE)),"",IF('Enter data here!'!$CP$137=0,"",IF(HLOOKUP($A75,'Enter data here!'!$C$136:$CN$140,4,FALSE)=0,"",(HLOOKUP($A75,'Enter data here!'!$C$136:$CN$140,4,FALSE)))))</f>
        <v/>
      </c>
      <c r="BV75" s="53" t="str">
        <f>IF(ISERROR(HLOOKUP($A75,'Enter data here!'!$C$141:$CN$145,4,FALSE)),"",IF('Enter data here!'!$CP$142=0,"",IF(HLOOKUP($A75,'Enter data here!'!$C$141:$CN$145,4,FALSE)=0,"",(HLOOKUP($A75,'Enter data here!'!$C$141:$CN$145,5,FALSE)))))</f>
        <v/>
      </c>
      <c r="BW75" s="53" t="str">
        <f>IF(ISERROR(HLOOKUP($A75,'Enter data here!'!$C$141:$CN$145,4,FALSE)),"",IF('Enter data here!'!$CP$142=0,"",IF(HLOOKUP($A75,'Enter data here!'!$C$141:$CN$145,4,FALSE)=0,"",(HLOOKUP($A75,'Enter data here!'!$C$141:$CN$145,2,FALSE)))))</f>
        <v/>
      </c>
      <c r="BX75" s="53" t="str">
        <f>IF(ISERROR(HLOOKUP($A75,'Enter data here!'!$C$141:$CN$145,4,FALSE)),"",IF('Enter data here!'!$CP$142=0,"",IF(HLOOKUP($A75,'Enter data here!'!$C$141:$CN$145,4,FALSE)=0,"",(HLOOKUP($A75,'Enter data here!'!$C$141:$CN$145,4,FALSE)))))</f>
        <v/>
      </c>
      <c r="BY75" s="53" t="str">
        <f>IF(ISERROR(HLOOKUP($A75,'Enter data here!'!$C$146:$CN$150,4,FALSE)),"",IF('Enter data here!'!$CP$147=0,"",IF(HLOOKUP($A75,'Enter data here!'!$C$146:$CN$150,4,FALSE)=0,"",(HLOOKUP($A75,'Enter data here!'!$C$146:$CN$150,5,FALSE)))))</f>
        <v/>
      </c>
      <c r="BZ75" s="53" t="str">
        <f>IF(ISERROR(HLOOKUP($A75,'Enter data here!'!$C$146:$CN$150,4,FALSE)),"",IF('Enter data here!'!$CP$147=0,"",IF(HLOOKUP($A75,'Enter data here!'!$C$146:$CN$150,4,FALSE)=0,"",(HLOOKUP($A75,'Enter data here!'!$C$146:$CN$150,2,FALSE)))))</f>
        <v/>
      </c>
      <c r="CA75" s="53" t="str">
        <f>IF(ISERROR(HLOOKUP($A75,'Enter data here!'!$C$146:$CN$150,4,FALSE)),"",IF('Enter data here!'!$CP$147=0,"",IF(HLOOKUP($A75,'Enter data here!'!$C$146:$CN$150,4,FALSE)=0,"",(HLOOKUP($A75,'Enter data here!'!$C$146:$CN$150,4,FALSE)))))</f>
        <v/>
      </c>
      <c r="CB75" s="53" t="str">
        <f>IF(ISERROR(HLOOKUP($A75,'Enter data here!'!$C$151:$CN$155,4,FALSE)),"",IF('Enter data here!'!$CP$152=0,"",IF(HLOOKUP($A75,'Enter data here!'!$C$151:$CN$155,4,FALSE)=0,"",(HLOOKUP($A75,'Enter data here!'!$C$151:$CN$155,5,FALSE)))))</f>
        <v/>
      </c>
      <c r="CC75" s="53" t="str">
        <f>IF(ISERROR(HLOOKUP($A75,'Enter data here!'!$C$151:$CN$155,4,FALSE)),"",IF('Enter data here!'!$CP$152=0,"",IF(HLOOKUP($A75,'Enter data here!'!$C$151:$CN$155,4,FALSE)=0,"",(HLOOKUP($A75,'Enter data here!'!$C$151:$CN$155,2,FALSE)))))</f>
        <v/>
      </c>
      <c r="CD75" s="53" t="str">
        <f>IF(ISERROR(HLOOKUP($A75,'Enter data here!'!$C$151:$CN$155,4,FALSE)),"",IF('Enter data here!'!$CP$152=0,"",IF(HLOOKUP($A75,'Enter data here!'!$C$151:$CN$155,4,FALSE)=0,"",(HLOOKUP($A75,'Enter data here!'!$C$151:$CN$155,4,FALSE)))))</f>
        <v/>
      </c>
      <c r="CE75" s="53" t="str">
        <f>IF(ISERROR(HLOOKUP($A75,'Enter data here!'!$C$156:$CN$160,4,FALSE)),"",IF('Enter data here!'!$CP$157=0,"",IF(HLOOKUP($A75,'Enter data here!'!$C$156:$CN$160,4,FALSE)=0,"",(HLOOKUP($A75,'Enter data here!'!$C$156:$CN$160,5,FALSE)))))</f>
        <v/>
      </c>
      <c r="CF75" s="53" t="str">
        <f>IF(ISERROR(HLOOKUP($A75,'Enter data here!'!$C$156:$CN$160,4,FALSE)),"",IF('Enter data here!'!$CP$157=0,"",IF(HLOOKUP($A75,'Enter data here!'!$C$156:$CN$160,4,FALSE)=0,"",(HLOOKUP($A75,'Enter data here!'!$C$156:$CN$160,2,FALSE)))))</f>
        <v/>
      </c>
      <c r="CG75" s="53" t="str">
        <f>IF(ISERROR(HLOOKUP($A75,'Enter data here!'!$C$156:$CN$160,4,FALSE)),"",IF('Enter data here!'!$CP$157=0,"",IF(HLOOKUP($A75,'Enter data here!'!$C$156:$CN$160,4,FALSE)=0,"",(HLOOKUP($A75,'Enter data here!'!$C$156:$CN$160,4,FALSE)))))</f>
        <v/>
      </c>
      <c r="CH75" s="53" t="str">
        <f>IF(ISERROR(HLOOKUP($A75,'Enter data here!'!$C$161:$CN$165,4,FALSE)),"",IF('Enter data here!'!$CP$162=0,"",IF(HLOOKUP($A75,'Enter data here!'!$C$161:$CN$165,4,FALSE)=0,"",(HLOOKUP($A75,'Enter data here!'!$C$161:$CN$165,5,FALSE)))))</f>
        <v/>
      </c>
      <c r="CI75" s="53" t="str">
        <f>IF(ISERROR(HLOOKUP($A75,'Enter data here!'!$C$161:$CN$165,4,FALSE)),"",IF('Enter data here!'!$CP$162=0,"",IF(HLOOKUP($A75,'Enter data here!'!$C$161:$CN$165,4,FALSE)=0,"",(HLOOKUP($A75,'Enter data here!'!$C$161:$CN$165,2,FALSE)))))</f>
        <v/>
      </c>
      <c r="CJ75" s="53" t="str">
        <f>IF(ISERROR(HLOOKUP($A75,'Enter data here!'!$C$161:$CN$165,4,FALSE)),"",IF('Enter data here!'!$CP$162=0,"",IF(HLOOKUP($A75,'Enter data here!'!$C$161:$CN$165,4,FALSE)=0,"",(HLOOKUP($A75,'Enter data here!'!$C$161:$CN$165,4,FALSE)))))</f>
        <v/>
      </c>
      <c r="CK75" s="53" t="str">
        <f>IF(ISERROR(HLOOKUP($A75,'Enter data here!'!$C$166:$CN$170,4,FALSE)),"",IF('Enter data here!'!$CP$167=0,"",IF(HLOOKUP($A75,'Enter data here!'!$C$166:$CN$170,4,FALSE)=0,"",(HLOOKUP($A75,'Enter data here!'!$C$166:$CN$170,5,FALSE)))))</f>
        <v/>
      </c>
      <c r="CL75" s="53" t="str">
        <f>IF(ISERROR(HLOOKUP($A75,'Enter data here!'!$C$166:$CN$170,4,FALSE)),"",IF('Enter data here!'!$CP$167=0,"",IF(HLOOKUP($A75,'Enter data here!'!$C$166:$CN$170,4,FALSE)=0,"",(HLOOKUP($A75,'Enter data here!'!$C$166:$CN$170,2,FALSE)))))</f>
        <v/>
      </c>
      <c r="CM75" s="53" t="str">
        <f>IF(ISERROR(HLOOKUP($A75,'Enter data here!'!$C$166:$CN$170,4,FALSE)),"",IF('Enter data here!'!$CP$167=0,"",IF(HLOOKUP($A75,'Enter data here!'!$C$166:$CN$170,4,FALSE)=0,"",(HLOOKUP($A75,'Enter data here!'!$C$166:$CN$170,4,FALSE)))))</f>
        <v/>
      </c>
      <c r="CN75" s="53" t="str">
        <f>IF(ISERROR(HLOOKUP($A75,'Enter data here!'!$C$171:$CN$175,4,FALSE)),"",IF('Enter data here!'!$CP$172=0,"",IF(HLOOKUP($A75,'Enter data here!'!$C$171:$CN$175,4,FALSE)=0,"",(HLOOKUP($A75,'Enter data here!'!$C$171:$CN$175,5,FALSE)))))</f>
        <v/>
      </c>
      <c r="CO75" s="53" t="str">
        <f>IF(ISERROR(HLOOKUP($A75,'Enter data here!'!$C$171:$CN$175,4,FALSE)),"",IF('Enter data here!'!$CP$172=0,"",IF(HLOOKUP($A75,'Enter data here!'!$C$171:$CN$175,4,FALSE)=0,"",(HLOOKUP($A75,'Enter data here!'!$C$171:$CN$175,2,FALSE)))))</f>
        <v/>
      </c>
      <c r="CP75" s="53" t="str">
        <f>IF(ISERROR(HLOOKUP($A75,'Enter data here!'!$C$171:$CN$175,4,FALSE)),"",IF('Enter data here!'!$CP$172=0,"",IF(HLOOKUP($A75,'Enter data here!'!$C$171:$CN$175,4,FALSE)=0,"",(HLOOKUP($A75,'Enter data here!'!$C$171:$CN$175,4,FALSE)))))</f>
        <v/>
      </c>
      <c r="CQ75" s="53" t="str">
        <f>IF(ISERROR(HLOOKUP($A75,'Enter data here!'!$C$176:$CN$180,4,FALSE)),"",IF('Enter data here!'!$CP$177=0,"",IF(HLOOKUP($A75,'Enter data here!'!$C$176:$CN$180,4,FALSE)=0,"",(HLOOKUP($A75,'Enter data here!'!$C$176:$CN$180,5,FALSE)))))</f>
        <v/>
      </c>
      <c r="CR75" s="53" t="str">
        <f>IF(ISERROR(HLOOKUP($A75,'Enter data here!'!$C$176:$CN$180,4,FALSE)),"",IF('Enter data here!'!$CP$177=0,"",IF(HLOOKUP($A75,'Enter data here!'!$C$176:$CN$180,4,FALSE)=0,"",(HLOOKUP($A75,'Enter data here!'!$C$176:$CN$180,2,FALSE)))))</f>
        <v/>
      </c>
      <c r="CS75" s="53" t="str">
        <f>IF(ISERROR(HLOOKUP($A75,'Enter data here!'!$C$176:$CN$180,4,FALSE)),"",IF('Enter data here!'!$CP$177=0,"",IF(HLOOKUP($A75,'Enter data here!'!$C$176:$CN$180,4,FALSE)=0,"",(HLOOKUP($A75,'Enter data here!'!$C$176:$CN$180,4,FALSE)))))</f>
        <v/>
      </c>
      <c r="CT75" s="53" t="str">
        <f>IF(ISERROR(HLOOKUP($A75,'Enter data here!'!$C$181:$CN$185,4,FALSE)),"",IF('Enter data here!'!$CP$182=0,"",IF(HLOOKUP($A75,'Enter data here!'!$C$181:$CN$185,4,FALSE)=0,"",(HLOOKUP($A75,'Enter data here!'!$C$181:$CN$185,5,FALSE)))))</f>
        <v/>
      </c>
      <c r="CU75" s="53" t="str">
        <f>IF(ISERROR(HLOOKUP($A75,'Enter data here!'!$C$181:$CN$185,4,FALSE)),"",IF('Enter data here!'!$CP$182=0,"",IF(HLOOKUP($A75,'Enter data here!'!$C$181:$CN$185,4,FALSE)=0,"",(HLOOKUP($A75,'Enter data here!'!$C$181:$CN$185,2,FALSE)))))</f>
        <v/>
      </c>
      <c r="CV75" s="53" t="str">
        <f>IF(ISERROR(HLOOKUP($A75,'Enter data here!'!$C$181:$CN$185,4,FALSE)),"",IF('Enter data here!'!$CP$182=0,"",IF(HLOOKUP($A75,'Enter data here!'!$C$181:$CN$185,4,FALSE)=0,"",(HLOOKUP($A75,'Enter data here!'!$C$181:$CN$185,4,FALSE)))))</f>
        <v/>
      </c>
      <c r="CW75" s="53" t="str">
        <f>IF(ISERROR(HLOOKUP($A75,'Enter data here!'!$C$186:$CN$190,4,FALSE)),"",IF('Enter data here!'!$CP$187=0,"",IF(HLOOKUP($A75,'Enter data here!'!$C$186:$CN$190,4,FALSE)=0,"",(HLOOKUP($A75,'Enter data here!'!$C$186:$CN$190,5,FALSE)))))</f>
        <v/>
      </c>
      <c r="CX75" s="53" t="str">
        <f>IF(ISERROR(HLOOKUP($A75,'Enter data here!'!$C$186:$CN$190,4,FALSE)),"",IF('Enter data here!'!$CP$187=0,"",IF(HLOOKUP($A75,'Enter data here!'!$C$186:$CN$190,4,FALSE)=0,"",(HLOOKUP($A75,'Enter data here!'!$C$186:$CN$190,2,FALSE)))))</f>
        <v/>
      </c>
      <c r="CY75" s="53" t="str">
        <f>IF(ISERROR(HLOOKUP($A75,'Enter data here!'!$C$186:$CN$190,4,FALSE)),"",IF('Enter data here!'!$CP$187=0,"",IF(HLOOKUP($A75,'Enter data here!'!$C$186:$CN$190,4,FALSE)=0,"",(HLOOKUP($A75,'Enter data here!'!$C$186:$CN$190,4,FALSE)))))</f>
        <v/>
      </c>
      <c r="CZ75" s="53" t="str">
        <f>IF(ISERROR(HLOOKUP($A75,'Enter data here!'!$C$191:$CN$195,4,FALSE)),"",IF('Enter data here!'!$CP$192=0,"",IF(HLOOKUP($A75,'Enter data here!'!$C$191:$CN$195,4,FALSE)=0,"",(HLOOKUP($A75,'Enter data here!'!$C$191:$CN$195,5,FALSE)))))</f>
        <v/>
      </c>
      <c r="DA75" s="53" t="str">
        <f>IF(ISERROR(HLOOKUP($A75,'Enter data here!'!$C$191:$CN$195,4,FALSE)),"",IF('Enter data here!'!$CP$192=0,"",IF(HLOOKUP($A75,'Enter data here!'!$C$191:$CN$195,4,FALSE)=0,"",(HLOOKUP($A75,'Enter data here!'!$C$191:$CN$195,2,FALSE)))))</f>
        <v/>
      </c>
      <c r="DB75" s="53" t="str">
        <f>IF(ISERROR(HLOOKUP($A75,'Enter data here!'!$C$191:$CN$195,4,FALSE)),"",IF('Enter data here!'!$CP$192=0,"",IF(HLOOKUP($A75,'Enter data here!'!$C$191:$CN$195,4,FALSE)=0,"",(HLOOKUP($A75,'Enter data here!'!$C$191:$CN$195,4,FALSE)))))</f>
        <v/>
      </c>
      <c r="DC75" s="53" t="str">
        <f>IF(ISERROR(HLOOKUP($A75,'Enter data here!'!$C$196:$CN$200,4,FALSE)),"",IF('Enter data here!'!$CP$197=0,"",IF(HLOOKUP($A75,'Enter data here!'!$C$196:$CN$200,4,FALSE)=0,"",(HLOOKUP($A75,'Enter data here!'!$C$196:$CN$200,5,FALSE)))))</f>
        <v/>
      </c>
      <c r="DD75" s="53" t="str">
        <f>IF(ISERROR(HLOOKUP($A75,'Enter data here!'!$C$196:$CN$200,4,FALSE)),"",IF('Enter data here!'!$CP$197=0,"",IF(HLOOKUP($A75,'Enter data here!'!$C$196:$CN$200,4,FALSE)=0,"",(HLOOKUP($A75,'Enter data here!'!$C$196:$CN$200,2,FALSE)))))</f>
        <v/>
      </c>
      <c r="DE75" s="53" t="str">
        <f>IF(ISERROR(HLOOKUP($A75,'Enter data here!'!$C$196:$CN$200,4,FALSE)),"",IF('Enter data here!'!$CP$197=0,"",IF(HLOOKUP($A75,'Enter data here!'!$C$196:$CN$200,4,FALSE)=0,"",(HLOOKUP($A75,'Enter data here!'!$C$196:$CN$200,4,FALSE)))))</f>
        <v/>
      </c>
      <c r="DF75" s="53" t="str">
        <f>IF(ISERROR(HLOOKUP($A75,'Enter data here!'!$C$201:$CN$205,4,FALSE)),"",IF('Enter data here!'!$CP$202=0,"",IF(HLOOKUP($A75,'Enter data here!'!$C$201:$CN$205,4,FALSE)=0,"",(HLOOKUP($A75,'Enter data here!'!$C$201:$CN$205,5,FALSE)))))</f>
        <v/>
      </c>
      <c r="DG75" s="53" t="str">
        <f>IF(ISERROR(HLOOKUP($A75,'Enter data here!'!$C$201:$CN$205,4,FALSE)),"",IF('Enter data here!'!$CP$202=0,"",IF(HLOOKUP($A75,'Enter data here!'!$C$201:$CN$205,4,FALSE)=0,"",(HLOOKUP($A75,'Enter data here!'!$C$201:$CN$205,2,FALSE)))))</f>
        <v/>
      </c>
      <c r="DH75" s="53" t="str">
        <f>IF(ISERROR(HLOOKUP($A75,'Enter data here!'!$C$201:$CN$205,4,FALSE)),"",IF('Enter data here!'!$CP$202=0,"",IF(HLOOKUP($A75,'Enter data here!'!$C$201:$CN$205,4,FALSE)=0,"",(HLOOKUP($A75,'Enter data here!'!$C$201:$CN$205,4,FALSE)))))</f>
        <v/>
      </c>
      <c r="DI75" s="53" t="str">
        <f>IF(ISERROR(HLOOKUP($A75,'Enter data here!'!$C$206:$CN$210,4,FALSE)),"",IF('Enter data here!'!$CP$207=0,"",IF(HLOOKUP($A75,'Enter data here!'!$C$206:$CN$210,4,FALSE)=0,"",(HLOOKUP($A75,'Enter data here!'!$C$206:$CN$210,5,FALSE)))))</f>
        <v/>
      </c>
      <c r="DJ75" s="53" t="str">
        <f>IF(ISERROR(HLOOKUP($A75,'Enter data here!'!$C$206:$CN$210,4,FALSE)),"",IF('Enter data here!'!$CP$207=0,"",IF(HLOOKUP($A75,'Enter data here!'!$C$206:$CN$210,4,FALSE)=0,"",(HLOOKUP($A75,'Enter data here!'!$C$206:$CN$210,2,FALSE)))))</f>
        <v/>
      </c>
      <c r="DK75" s="53" t="str">
        <f>IF(ISERROR(HLOOKUP($A75,'Enter data here!'!$C$206:$CN$210,4,FALSE)),"",IF('Enter data here!'!$CP$207=0,"",IF(HLOOKUP($A75,'Enter data here!'!$C$206:$CN$210,4,FALSE)=0,"",(HLOOKUP($A75,'Enter data here!'!$C$206:$CN$210,4,FALSE)))))</f>
        <v/>
      </c>
      <c r="DL75" s="53" t="str">
        <f>IF(ISERROR(HLOOKUP($A75,'Enter data here!'!$C$211:$CN$215,4,FALSE)),"",IF('Enter data here!'!$CP$212=0,"",IF(HLOOKUP($A75,'Enter data here!'!$C$211:$CN$215,4,FALSE)=0,"",(HLOOKUP($A75,'Enter data here!'!$C$211:$CN$215,5,FALSE)))))</f>
        <v/>
      </c>
      <c r="DM75" s="53" t="str">
        <f>IF(ISERROR(HLOOKUP($A75,'Enter data here!'!$C$211:$CN$215,4,FALSE)),"",IF('Enter data here!'!$CP$212=0,"",IF(HLOOKUP($A75,'Enter data here!'!$C$211:$CN$215,4,FALSE)=0,"",(HLOOKUP($A75,'Enter data here!'!$C$211:$CN$215,2,FALSE)))))</f>
        <v/>
      </c>
      <c r="DN75" s="53" t="str">
        <f>IF(ISERROR(HLOOKUP($A75,'Enter data here!'!$C$211:$CN$215,4,FALSE)),"",IF('Enter data here!'!$CP$212=0,"",IF(HLOOKUP($A75,'Enter data here!'!$C$211:$CN$215,4,FALSE)=0,"",(HLOOKUP($A75,'Enter data here!'!$C$211:$CN$215,4,FALSE)))))</f>
        <v/>
      </c>
      <c r="DO75" s="53" t="str">
        <f>IF(ISERROR(HLOOKUP($A75,'Enter data here!'!$C$216:$CN$220,4,FALSE)),"",IF('Enter data here!'!$CP$217=0,"",IF(HLOOKUP($A75,'Enter data here!'!$C$216:$CN$220,4,FALSE)=0,"",(HLOOKUP($A75,'Enter data here!'!$C$216:$CN$220,5,FALSE)))))</f>
        <v/>
      </c>
      <c r="DP75" s="53" t="str">
        <f>IF(ISERROR(HLOOKUP($A75,'Enter data here!'!$C$216:$CN$220,4,FALSE)),"",IF('Enter data here!'!$CP$217=0,"",IF(HLOOKUP($A75,'Enter data here!'!$C$216:$CN$220,4,FALSE)=0,"",(HLOOKUP($A75,'Enter data here!'!$C$216:$CN$220,2,FALSE)))))</f>
        <v/>
      </c>
      <c r="DQ75" s="53" t="str">
        <f>IF(ISERROR(HLOOKUP($A75,'Enter data here!'!$C$216:$CN$220,4,FALSE)),"",IF('Enter data here!'!$CP$217=0,"",IF(HLOOKUP($A75,'Enter data here!'!$C$216:$CN$220,4,FALSE)=0,"",(HLOOKUP($A75,'Enter data here!'!$C$216:$CN$220,4,FALSE)))))</f>
        <v/>
      </c>
      <c r="DR75" s="53" t="str">
        <f>IF(ISERROR(HLOOKUP($A75,'Enter data here!'!$C$221:$CN$225,4,FALSE)),"",IF('Enter data here!'!$CP$222=0,"",IF(HLOOKUP($A75,'Enter data here!'!$C$221:$CN$225,4,FALSE)=0,"",(HLOOKUP($A75,'Enter data here!'!$C$221:$CN$225,5,FALSE)))))</f>
        <v/>
      </c>
      <c r="DS75" s="53" t="str">
        <f>IF(ISERROR(HLOOKUP($A75,'Enter data here!'!$C$221:$CN$225,4,FALSE)),"",IF('Enter data here!'!$CP$222=0,"",IF(HLOOKUP($A75,'Enter data here!'!$C$221:$CN$225,4,FALSE)=0,"",(HLOOKUP($A75,'Enter data here!'!$C$221:$CN$225,2,FALSE)))))</f>
        <v/>
      </c>
      <c r="DT75" s="53" t="str">
        <f>IF(ISERROR(HLOOKUP($A75,'Enter data here!'!$C$221:$CN$225,4,FALSE)),"",IF('Enter data here!'!$CP$222=0,"",IF(HLOOKUP($A75,'Enter data here!'!$C$221:$CN$225,4,FALSE)=0,"",(HLOOKUP($A75,'Enter data here!'!$C$221:$CN$225,4,FALSE)))))</f>
        <v/>
      </c>
    </row>
    <row r="76" spans="1:124">
      <c r="A76" s="13">
        <v>67</v>
      </c>
      <c r="B76" s="43" t="str">
        <f>IF(ISERROR(HLOOKUP($A76,'Enter data here!'!$C$21:$CN$25,4,FALSE)),"",IF('Enter data here!'!$CP$22=0,"",IF(HLOOKUP($A76,'Enter data here!'!$C$21:$CN$25,4,FALSE)=0,"",(HLOOKUP($A76,'Enter data here!'!$C$21:$CN$25,5,FALSE)))))</f>
        <v/>
      </c>
      <c r="C76" s="43" t="str">
        <f>IF(ISERROR(HLOOKUP($A76,'Enter data here!'!$C$21:$CN$25,4,FALSE)),"",IF('Enter data here!'!$CP$22=0,"",IF(HLOOKUP($A76,'Enter data here!'!$C$21:$CN$25,4,FALSE)=0,"",(HLOOKUP($A76,'Enter data here!'!$C$21:$CN$25,2,FALSE)))))</f>
        <v/>
      </c>
      <c r="D76" s="43" t="str">
        <f>IF(ISERROR(HLOOKUP($A76,'Enter data here!'!$C$21:$CN$25,4,FALSE)),"",IF('Enter data here!'!$CP$22=0,"",IF(HLOOKUP($A76,'Enter data here!'!$C$21:$CN$25,4,FALSE)=0,"",(HLOOKUP($A76,'Enter data here!'!$C$21:$CN$25,4,FALSE)))))</f>
        <v/>
      </c>
      <c r="E76" s="43" t="str">
        <f ca="1">IF(ISERROR(HLOOKUP($A76,'Enter data here!'!$C$26:$CN$30,4,FALSE)),"",IF('Enter data here!'!$CP$27=0,"",IF(HLOOKUP($A76,'Enter data here!'!$C$26:$CN$30,4,FALSE)=0,"",(HLOOKUP($A76,'Enter data here!'!$C$26:$CN$30,5,FALSE)))))</f>
        <v/>
      </c>
      <c r="F76" s="43" t="str">
        <f ca="1">IF(ISERROR(HLOOKUP($A76,'Enter data here!'!$C$26:$CN$30,4,FALSE)),"",IF('Enter data here!'!$CP$27=0,"",IF(HLOOKUP($A76,'Enter data here!'!$C$26:$CN$30,4,FALSE)=0,"",(HLOOKUP($A76,'Enter data here!'!$C$26:$CN$30,2,FALSE)))))</f>
        <v/>
      </c>
      <c r="G76" s="43" t="str">
        <f ca="1">IF(ISERROR(HLOOKUP($A76,'Enter data here!'!$C$26:$CN$30,4,FALSE)),"",IF('Enter data here!'!$CP$27=0,"",IF(HLOOKUP($A76,'Enter data here!'!$C$26:$CN$30,4,FALSE)=0,"",(HLOOKUP($A76,'Enter data here!'!$C$26:$CN$30,4,FALSE)))))</f>
        <v/>
      </c>
      <c r="H76" s="43" t="str">
        <f ca="1">IF(ISERROR(HLOOKUP($A76,'Enter data here!'!$C$31:$CN$35,4,FALSE)),"",IF('Enter data here!'!$CP$32=0,"",IF(HLOOKUP($A76,'Enter data here!'!$C$31:$CN$35,4,FALSE)=0,"",(HLOOKUP($A76,'Enter data here!'!$C$31:$CN$35,5,FALSE)))))</f>
        <v/>
      </c>
      <c r="I76" s="43" t="str">
        <f ca="1">IF(ISERROR(HLOOKUP($A76,'Enter data here!'!$C$31:$CN$35,4,FALSE)),"",IF('Enter data here!'!$CP$32=0,"",IF(HLOOKUP($A76,'Enter data here!'!$C$31:$CN$35,4,FALSE)=0,"",(HLOOKUP($A76,'Enter data here!'!$C$31:$CN$35,2,FALSE)))))</f>
        <v/>
      </c>
      <c r="J76" s="43" t="str">
        <f ca="1">IF(ISERROR(HLOOKUP($A76,'Enter data here!'!$C$31:$CN$35,4,FALSE)),"",IF('Enter data here!'!$CP$32=0,"",IF(HLOOKUP($A76,'Enter data here!'!$C$31:$CN$35,4,FALSE)=0,"",(HLOOKUP($A76,'Enter data here!'!$C$31:$CN$35,4,FALSE)))))</f>
        <v/>
      </c>
      <c r="K76" s="43" t="str">
        <f ca="1">IF(ISERROR(HLOOKUP($A76,'Enter data here!'!$C$36:$CN$40,4,FALSE)),"",IF('Enter data here!'!$CP$37=0,"",IF(HLOOKUP($A76,'Enter data here!'!$C$36:$CN$40,4,FALSE)=0,"",(HLOOKUP($A76,'Enter data here!'!$C$36:$CN$40,5,FALSE)))))</f>
        <v/>
      </c>
      <c r="L76" s="43" t="str">
        <f ca="1">IF(ISERROR(HLOOKUP($A76,'Enter data here!'!$C$36:$CN$40,4,FALSE)),"",IF('Enter data here!'!$CP$37=0,"",IF(HLOOKUP($A76,'Enter data here!'!$C$36:$CN$40,4,FALSE)=0,"",(HLOOKUP($A76,'Enter data here!'!$C$36:$CN$40,2,FALSE)))))</f>
        <v/>
      </c>
      <c r="M76" s="43" t="str">
        <f ca="1">IF(ISERROR(HLOOKUP($A76,'Enter data here!'!$C$36:$CN$40,4,FALSE)),"",IF('Enter data here!'!$CP$37=0,"",IF(HLOOKUP($A76,'Enter data here!'!$C$36:$CN$40,4,FALSE)=0,"",(HLOOKUP($A76,'Enter data here!'!$C$36:$CN$40,4,FALSE)))))</f>
        <v/>
      </c>
      <c r="N76" s="43" t="str">
        <f ca="1">IF(ISERROR(HLOOKUP($A76,'Enter data here!'!$C$41:$CN$45,4,FALSE)),"",IF('Enter data here!'!$CP$42=0,"",IF(HLOOKUP($A76,'Enter data here!'!$C$41:$CN$45,4,FALSE)=0,"",(HLOOKUP($A76,'Enter data here!'!$C$41:$CN$45,5,FALSE)))))</f>
        <v/>
      </c>
      <c r="O76" s="43" t="str">
        <f ca="1">IF(ISERROR(HLOOKUP($A76,'Enter data here!'!$C$41:$CN$45,4,FALSE)),"",IF('Enter data here!'!$CP$42=0,"",IF(HLOOKUP($A76,'Enter data here!'!$C$41:$CN$45,4,FALSE)=0,"",(HLOOKUP($A76,'Enter data here!'!$C$41:$CN$45,2,FALSE)))))</f>
        <v/>
      </c>
      <c r="P76" s="43" t="str">
        <f ca="1">IF(ISERROR(HLOOKUP($A76,'Enter data here!'!$C$41:$CN$45,4,FALSE)),"",IF('Enter data here!'!$CP$42=0,"",IF(HLOOKUP($A76,'Enter data here!'!$C$41:$CN$45,4,FALSE)=0,"",(HLOOKUP($A76,'Enter data here!'!$C$41:$CN$45,4,FALSE)))))</f>
        <v/>
      </c>
      <c r="Q76" s="43" t="str">
        <f ca="1">IF(ISERROR(HLOOKUP($A76,'Enter data here!'!$C$46:$CN$50,4,FALSE)),"",IF('Enter data here!'!$CP$47=0,"",IF(HLOOKUP($A76,'Enter data here!'!$C$46:$CN$50,4,FALSE)=0,"",(HLOOKUP($A76,'Enter data here!'!$C$46:$CN$50,5,FALSE)))))</f>
        <v/>
      </c>
      <c r="R76" s="43" t="str">
        <f ca="1">IF(ISERROR(HLOOKUP($A76,'Enter data here!'!$C$46:$CN$50,4,FALSE)),"",IF('Enter data here!'!$CP$47=0,"",IF(HLOOKUP($A76,'Enter data here!'!$C$46:$CN$50,4,FALSE)=0,"",(HLOOKUP($A76,'Enter data here!'!$C$46:$CN$50,2,FALSE)))))</f>
        <v/>
      </c>
      <c r="S76" s="43" t="str">
        <f ca="1">IF(ISERROR(HLOOKUP($A76,'Enter data here!'!$C$46:$CN$50,4,FALSE)),"",IF('Enter data here!'!$CP$47=0,"",IF(HLOOKUP($A76,'Enter data here!'!$C$46:$CN$50,4,FALSE)=0,"",(HLOOKUP($A76,'Enter data here!'!$C$46:$CN$50,4,FALSE)))))</f>
        <v/>
      </c>
      <c r="T76" s="43" t="str">
        <f ca="1">IF(ISERROR(HLOOKUP($A76,'Enter data here!'!$C$51:$CN$55,4,FALSE)),"",IF('Enter data here!'!$CP$52=0,"",IF(HLOOKUP($A76,'Enter data here!'!$C$51:$CN$55,4,FALSE)=0,"",(HLOOKUP($A76,'Enter data here!'!$C$51:$CN$55,5,FALSE)))))</f>
        <v/>
      </c>
      <c r="U76" s="43" t="str">
        <f ca="1">IF(ISERROR(HLOOKUP($A76,'Enter data here!'!$C$51:$CN$55,4,FALSE)),"",IF('Enter data here!'!$CP$52=0,"",IF(HLOOKUP($A76,'Enter data here!'!$C$51:$CN$55,4,FALSE)=0,"",(HLOOKUP($A76,'Enter data here!'!$C$51:$CN$55,2,FALSE)))))</f>
        <v/>
      </c>
      <c r="V76" s="43" t="str">
        <f ca="1">IF(ISERROR(HLOOKUP($A76,'Enter data here!'!$C$51:$CN$55,4,FALSE)),"",IF('Enter data here!'!$CP$52=0,"",IF(HLOOKUP($A76,'Enter data here!'!$C$51:$CN$55,4,FALSE)=0,"",(HLOOKUP($A76,'Enter data here!'!$C$51:$CN$55,4,FALSE)))))</f>
        <v/>
      </c>
      <c r="W76" s="43" t="str">
        <f ca="1">IF(ISERROR(HLOOKUP($A76,'Enter data here!'!$C$56:$CN$60,4,FALSE)),"",IF('Enter data here!'!$CP$57=0,"",IF(HLOOKUP($A76,'Enter data here!'!$C$56:$CN$60,4,FALSE)=0,"",(HLOOKUP($A76,'Enter data here!'!$C$56:$CN$60,5,FALSE)))))</f>
        <v/>
      </c>
      <c r="X76" s="43" t="str">
        <f ca="1">IF(ISERROR(HLOOKUP($A76,'Enter data here!'!$C$56:$CN$60,4,FALSE)),"",IF('Enter data here!'!$CP$57=0,"",IF(HLOOKUP($A76,'Enter data here!'!$C$56:$CN$60,4,FALSE)=0,"",(HLOOKUP($A76,'Enter data here!'!$C$56:$CN$60,2,FALSE)))))</f>
        <v/>
      </c>
      <c r="Y76" s="43" t="str">
        <f ca="1">IF(ISERROR(HLOOKUP($A76,'Enter data here!'!$C$56:$CN$60,4,FALSE)),"",IF('Enter data here!'!$CP$57=0,"",IF(HLOOKUP($A76,'Enter data here!'!$C$56:$CN$60,4,FALSE)=0,"",(HLOOKUP($A76,'Enter data here!'!$C$56:$CN$60,4,FALSE)))))</f>
        <v/>
      </c>
      <c r="Z76" s="43" t="str">
        <f>IF(ISERROR(HLOOKUP($A76,'Enter data here!'!$C$61:$CN$65,4,FALSE)),"",IF('Enter data here!'!$CP$62=0,"",IF(HLOOKUP($A76,'Enter data here!'!$C$61:$CN$65,4,FALSE)=0,"",(HLOOKUP($A76,'Enter data here!'!$C$61:$CN$65,5,FALSE)))))</f>
        <v/>
      </c>
      <c r="AA76" s="43" t="str">
        <f>IF(ISERROR(HLOOKUP($A76,'Enter data here!'!$C$61:$CN$65,4,FALSE)),"",IF('Enter data here!'!$CP$62=0,"",IF(HLOOKUP($A76,'Enter data here!'!$C$61:$CN$65,4,FALSE)=0,"",(HLOOKUP($A76,'Enter data here!'!$C$61:$CN$65,2,FALSE)))))</f>
        <v/>
      </c>
      <c r="AB76" s="43" t="str">
        <f>IF(ISERROR(HLOOKUP($A76,'Enter data here!'!$C$61:$CN$65,4,FALSE)),"",IF('Enter data here!'!$CP$62=0,"",IF(HLOOKUP($A76,'Enter data here!'!$C$61:$CN$65,4,FALSE)=0,"",(HLOOKUP($A76,'Enter data here!'!$C$61:$CN$65,4,FALSE)))))</f>
        <v/>
      </c>
      <c r="AC76" s="43" t="str">
        <f>IF(ISERROR(HLOOKUP($A76,'Enter data here!'!$C$66:$CN$70,4,FALSE)),"",IF('Enter data here!'!$CP$67=0,"",IF(HLOOKUP($A76,'Enter data here!'!$C$66:$CN$70,4,FALSE)=0,"",(HLOOKUP($A76,'Enter data here!'!$C$66:$CN$70,5,FALSE)))))</f>
        <v/>
      </c>
      <c r="AD76" s="43" t="str">
        <f>IF(ISERROR(HLOOKUP($A76,'Enter data here!'!$C$66:$CN$70,4,FALSE)),"",IF('Enter data here!'!$CP$67=0,"",IF(HLOOKUP($A76,'Enter data here!'!$C$66:$CN$70,4,FALSE)=0,"",(HLOOKUP($A76,'Enter data here!'!$C$66:$CN$70,2,FALSE)))))</f>
        <v/>
      </c>
      <c r="AE76" s="43" t="str">
        <f>IF(ISERROR(HLOOKUP($A76,'Enter data here!'!$C$66:$CN$70,4,FALSE)),"",IF('Enter data here!'!$CP$67=0,"",IF(HLOOKUP($A76,'Enter data here!'!$C$66:$CN$70,4,FALSE)=0,"",(HLOOKUP($A76,'Enter data here!'!$C$66:$CN$70,4,FALSE)))))</f>
        <v/>
      </c>
      <c r="AF76" s="43" t="str">
        <f>IF(ISERROR(HLOOKUP($A76,'Enter data here!'!$C$71:$CN$75,4,FALSE)),"",IF('Enter data here!'!$CP$72=0,"",IF(HLOOKUP($A76,'Enter data here!'!$C$71:$CN$75,4,FALSE)=0,"",(HLOOKUP($A76,'Enter data here!'!$C$71:$CN$75,5,FALSE)))))</f>
        <v/>
      </c>
      <c r="AG76" s="43" t="str">
        <f>IF(ISERROR(HLOOKUP($A76,'Enter data here!'!$C$71:$CN$75,4,FALSE)),"",IF('Enter data here!'!$CP$72=0,"",IF(HLOOKUP($A76,'Enter data here!'!$C$71:$CN$75,4,FALSE)=0,"",(HLOOKUP($A76,'Enter data here!'!$C$71:$CN$75,2,FALSE)))))</f>
        <v/>
      </c>
      <c r="AH76" s="43" t="str">
        <f>IF(ISERROR(HLOOKUP($A76,'Enter data here!'!$C$71:$CN$75,4,FALSE)),"",IF('Enter data here!'!$CP$72=0,"",IF(HLOOKUP($A76,'Enter data here!'!$C$71:$CN$75,4,FALSE)=0,"",(HLOOKUP($A76,'Enter data here!'!$C$71:$CN$75,4,FALSE)))))</f>
        <v/>
      </c>
      <c r="AI76" s="43" t="str">
        <f>IF(ISERROR(HLOOKUP($A76,'Enter data here!'!$C$76:$CN$80,4,FALSE)),"",IF('Enter data here!'!$CP$77=0,"",IF(HLOOKUP($A76,'Enter data here!'!$C$76:$CN$80,4,FALSE)=0,"",(HLOOKUP($A76,'Enter data here!'!$C$76:$CN$80,5,FALSE)))))</f>
        <v/>
      </c>
      <c r="AJ76" s="43" t="str">
        <f>IF(ISERROR(HLOOKUP($A76,'Enter data here!'!$C$76:$CN$80,4,FALSE)),"",IF('Enter data here!'!$CP$77=0,"",IF(HLOOKUP($A76,'Enter data here!'!$C$76:$CN$80,4,FALSE)=0,"",(HLOOKUP($A76,'Enter data here!'!$C$76:$CN$80,2,FALSE)))))</f>
        <v/>
      </c>
      <c r="AK76" s="43" t="str">
        <f>IF(ISERROR(HLOOKUP($A76,'Enter data here!'!$C$76:$CN$80,4,FALSE)),"",IF('Enter data here!'!$CP$77=0,"",IF(HLOOKUP($A76,'Enter data here!'!$C$76:$CN$80,4,FALSE)=0,"",(HLOOKUP($A76,'Enter data here!'!$C$76:$CN$80,4,FALSE)))))</f>
        <v/>
      </c>
      <c r="AL76" s="43" t="str">
        <f>IF(ISERROR(HLOOKUP($A76,'Enter data here!'!$C$81:$CN$85,4,FALSE)),"",IF('Enter data here!'!$CP$82=0,"",IF(HLOOKUP($A76,'Enter data here!'!$C$81:$CN$85,4,FALSE)=0,"",(HLOOKUP($A76,'Enter data here!'!$C$81:$CN$85,5,FALSE)))))</f>
        <v/>
      </c>
      <c r="AM76" s="43" t="str">
        <f>IF(ISERROR(HLOOKUP($A76,'Enter data here!'!$C$81:$CN$85,4,FALSE)),"",IF('Enter data here!'!$CP$82=0,"",IF(HLOOKUP($A76,'Enter data here!'!$C$81:$CN$85,4,FALSE)=0,"",(HLOOKUP($A76,'Enter data here!'!$C$81:$CN$85,2,FALSE)))))</f>
        <v/>
      </c>
      <c r="AN76" s="43" t="str">
        <f>IF(ISERROR(HLOOKUP($A76,'Enter data here!'!$C$81:$CN$85,4,FALSE)),"",IF('Enter data here!'!$CP$82=0,"",IF(HLOOKUP($A76,'Enter data here!'!$C$81:$CN$85,4,FALSE)=0,"",(HLOOKUP($A76,'Enter data here!'!$C$81:$CN$85,4,FALSE)))))</f>
        <v/>
      </c>
      <c r="AO76" s="43" t="str">
        <f>IF(ISERROR(HLOOKUP($A76,'Enter data here!'!$C$86:$CN$90,4,FALSE)),"",IF('Enter data here!'!$CP$87=0,"",IF(HLOOKUP($A76,'Enter data here!'!$C$86:$CN$90,4,FALSE)=0,"",(HLOOKUP($A76,'Enter data here!'!$C$86:$CN$90,5,FALSE)))))</f>
        <v/>
      </c>
      <c r="AP76" s="43" t="str">
        <f>IF(ISERROR(HLOOKUP($A76,'Enter data here!'!$C$86:$CN$90,4,FALSE)),"",IF('Enter data here!'!$CP$87=0,"",IF(HLOOKUP($A76,'Enter data here!'!$C$86:$CN$90,4,FALSE)=0,"",(HLOOKUP($A76,'Enter data here!'!$C$86:$CN$90,2,FALSE)))))</f>
        <v/>
      </c>
      <c r="AQ76" s="43" t="str">
        <f>IF(ISERROR(HLOOKUP($A76,'Enter data here!'!$C$86:$CN$90,4,FALSE)),"",IF('Enter data here!'!$CP$87=0,"",IF(HLOOKUP($A76,'Enter data here!'!$C$86:$CN$90,4,FALSE)=0,"",(HLOOKUP($A76,'Enter data here!'!$C$86:$CN$90,4,FALSE)))))</f>
        <v/>
      </c>
      <c r="AR76" s="43" t="str">
        <f>IF(ISERROR(HLOOKUP($A76,'Enter data here!'!$C$91:$CN$95,4,FALSE)),"",IF('Enter data here!'!$CP$92=0,"",IF(HLOOKUP($A76,'Enter data here!'!$C$91:$CN$95,4,FALSE)=0,"",(HLOOKUP($A76,'Enter data here!'!$C$91:$CN$95,5,FALSE)))))</f>
        <v/>
      </c>
      <c r="AS76" s="43" t="str">
        <f>IF(ISERROR(HLOOKUP($A76,'Enter data here!'!$C$91:$CN$95,4,FALSE)),"",IF('Enter data here!'!$CP$92=0,"",IF(HLOOKUP($A76,'Enter data here!'!$C$91:$CN$95,4,FALSE)=0,"",(HLOOKUP($A76,'Enter data here!'!$C$91:$CN$95,2,FALSE)))))</f>
        <v/>
      </c>
      <c r="AT76" s="43" t="str">
        <f>IF(ISERROR(HLOOKUP($A76,'Enter data here!'!$C$91:$CN$95,4,FALSE)),"",IF('Enter data here!'!$CP$92=0,"",IF(HLOOKUP($A76,'Enter data here!'!$C$91:$CN$95,4,FALSE)=0,"",(HLOOKUP($A76,'Enter data here!'!$C$91:$CN$95,4,FALSE)))))</f>
        <v/>
      </c>
      <c r="AU76" s="43" t="str">
        <f>IF(ISERROR(HLOOKUP($A76,'Enter data here!'!$C$96:$CN$100,4,FALSE)),"",IF('Enter data here!'!$CP$97=0,"",IF(HLOOKUP($A76,'Enter data here!'!$C$96:$CN$100,4,FALSE)=0,"",(HLOOKUP($A76,'Enter data here!'!$C$96:$CN$100,5,FALSE)))))</f>
        <v/>
      </c>
      <c r="AV76" s="43" t="str">
        <f>IF(ISERROR(HLOOKUP($A76,'Enter data here!'!$C$96:$CN$100,4,FALSE)),"",IF('Enter data here!'!$CP$97=0,"",IF(HLOOKUP($A76,'Enter data here!'!$C$96:$CN$100,4,FALSE)=0,"",(HLOOKUP($A76,'Enter data here!'!$C$96:$CN$100,2,FALSE)))))</f>
        <v/>
      </c>
      <c r="AW76" s="43" t="str">
        <f>IF(ISERROR(HLOOKUP($A76,'Enter data here!'!$C$96:$CN$100,4,FALSE)),"",IF('Enter data here!'!$CP$97=0,"",IF(HLOOKUP($A76,'Enter data here!'!$C$96:$CN$100,4,FALSE)=0,"",(HLOOKUP($A76,'Enter data here!'!$C$96:$CN$100,4,FALSE)))))</f>
        <v/>
      </c>
      <c r="AX76" s="43" t="str">
        <f>IF(ISERROR(HLOOKUP($A76,'Enter data here!'!$C$101:$CN$105,4,FALSE)),"",IF('Enter data here!'!$CP$102=0,"",IF(HLOOKUP($A76,'Enter data here!'!$C$101:$CN$105,4,FALSE)=0,"",(HLOOKUP($A76,'Enter data here!'!$C$101:$CN$105,5,FALSE)))))</f>
        <v/>
      </c>
      <c r="AY76" s="43" t="str">
        <f>IF(ISERROR(HLOOKUP($A76,'Enter data here!'!$C$101:$CN$105,4,FALSE)),"",IF('Enter data here!'!$CP$102=0,"",IF(HLOOKUP($A76,'Enter data here!'!$C$101:$CN$105,4,FALSE)=0,"",(HLOOKUP($A76,'Enter data here!'!$C$101:$CN$105,2,FALSE)))))</f>
        <v/>
      </c>
      <c r="AZ76" s="43" t="str">
        <f>IF(ISERROR(HLOOKUP($A76,'Enter data here!'!$C$101:$CN$105,4,FALSE)),"",IF('Enter data here!'!$CP$102=0,"",IF(HLOOKUP($A76,'Enter data here!'!$C$101:$CN$105,4,FALSE)=0,"",(HLOOKUP($A76,'Enter data here!'!$C$101:$CN$105,4,FALSE)))))</f>
        <v/>
      </c>
      <c r="BA76" s="43" t="str">
        <f>IF(ISERROR(HLOOKUP($A76,'Enter data here!'!$C$106:$CN$110,4,FALSE)),"",IF('Enter data here!'!$CP$107=0,"",IF(HLOOKUP($A76,'Enter data here!'!$C$106:$CN$110,4,FALSE)=0,"",(HLOOKUP($A76,'Enter data here!'!$C$106:$CN$110,5,FALSE)))))</f>
        <v/>
      </c>
      <c r="BB76" s="43" t="str">
        <f>IF(ISERROR(HLOOKUP($A76,'Enter data here!'!$C$106:$CN$110,4,FALSE)),"",IF('Enter data here!'!$CP$107=0,"",IF(HLOOKUP($A76,'Enter data here!'!$C$106:$CN$110,4,FALSE)=0,"",(HLOOKUP($A76,'Enter data here!'!$C$106:$CN$110,2,FALSE)))))</f>
        <v/>
      </c>
      <c r="BC76" s="43" t="str">
        <f>IF(ISERROR(HLOOKUP($A76,'Enter data here!'!$C$106:$CN$110,4,FALSE)),"",IF('Enter data here!'!$CP$107=0,"",IF(HLOOKUP($A76,'Enter data here!'!$C$106:$CN$110,4,FALSE)=0,"",(HLOOKUP($A76,'Enter data here!'!$C$106:$CN$110,4,FALSE)))))</f>
        <v/>
      </c>
      <c r="BD76" s="43" t="str">
        <f>IF(ISERROR(HLOOKUP($A76,'Enter data here!'!$C$111:$CN$115,4,FALSE)),"",IF('Enter data here!'!$CP$112=0,"",IF(HLOOKUP($A76,'Enter data here!'!$C$111:$CN$115,4,FALSE)=0,"",(HLOOKUP($A76,'Enter data here!'!$C$111:$CN$115,5,FALSE)))))</f>
        <v/>
      </c>
      <c r="BE76" s="43" t="str">
        <f>IF(ISERROR(HLOOKUP($A76,'Enter data here!'!$C$111:$CN$115,4,FALSE)),"",IF('Enter data here!'!$CP$112=0,"",IF(HLOOKUP($A76,'Enter data here!'!$C$111:$CN$115,4,FALSE)=0,"",(HLOOKUP($A76,'Enter data here!'!$C$111:$CN$115,2,FALSE)))))</f>
        <v/>
      </c>
      <c r="BF76" s="43" t="str">
        <f>IF(ISERROR(HLOOKUP($A76,'Enter data here!'!$C$111:$CN$115,4,FALSE)),"",IF('Enter data here!'!$CP$112=0,"",IF(HLOOKUP($A76,'Enter data here!'!$C$111:$CN$115,4,FALSE)=0,"",(HLOOKUP($A76,'Enter data here!'!$C$111:$CN$115,4,FALSE)))))</f>
        <v/>
      </c>
      <c r="BG76" s="43" t="str">
        <f>IF(ISERROR(HLOOKUP($A76,'Enter data here!'!$C$116:$CN$120,4,FALSE)),"",IF('Enter data here!'!$CP$117=0,"",IF(HLOOKUP($A76,'Enter data here!'!$C$116:$CN$120,4,FALSE)=0,"",(HLOOKUP($A76,'Enter data here!'!$C$116:$CN$120,5,FALSE)))))</f>
        <v/>
      </c>
      <c r="BH76" s="53" t="str">
        <f>IF(ISERROR(HLOOKUP($A76,'Enter data here!'!$C$116:$CN$120,4,FALSE)),"",IF('Enter data here!'!$CP$117=0,"",IF(HLOOKUP($A76,'Enter data here!'!$C$116:$CN$120,4,FALSE)=0,"",(HLOOKUP($A76,'Enter data here!'!$C$116:$CN$120,2,FALSE)))))</f>
        <v/>
      </c>
      <c r="BI76" s="53" t="str">
        <f>IF(ISERROR(HLOOKUP($A76,'Enter data here!'!$C$116:$CN$120,4,FALSE)),"",IF('Enter data here!'!$CP$117=0,"",IF(HLOOKUP($A76,'Enter data here!'!$C$116:$CN$120,4,FALSE)=0,"",(HLOOKUP($A76,'Enter data here!'!$C$116:$CN$120,4,FALSE)))))</f>
        <v/>
      </c>
      <c r="BJ76" s="53" t="str">
        <f>IF(ISERROR(HLOOKUP($A76,'Enter data here!'!$C$121:$CN$125,4,FALSE)),"",IF('Enter data here!'!$CP$122=0,"",IF(HLOOKUP($A76,'Enter data here!'!$C$121:$CN$125,4,FALSE)=0,"",(HLOOKUP($A76,'Enter data here!'!$C$121:$CN$125,5,FALSE)))))</f>
        <v/>
      </c>
      <c r="BK76" s="53" t="str">
        <f>IF(ISERROR(HLOOKUP($A76,'Enter data here!'!$C$121:$CN$125,4,FALSE)),"",IF('Enter data here!'!$CP$122=0,"",IF(HLOOKUP($A76,'Enter data here!'!$C$121:$CN$125,4,FALSE)=0,"",(HLOOKUP($A76,'Enter data here!'!$C$121:$CN$125,2,FALSE)))))</f>
        <v/>
      </c>
      <c r="BL76" s="53" t="str">
        <f>IF(ISERROR(HLOOKUP($A76,'Enter data here!'!$C$121:$CN$125,4,FALSE)),"",IF('Enter data here!'!$CP$122=0,"",IF(HLOOKUP($A76,'Enter data here!'!$C$121:$CN$125,4,FALSE)=0,"",(HLOOKUP($A76,'Enter data here!'!$C$121:$CN$125,4,FALSE)))))</f>
        <v/>
      </c>
      <c r="BM76" s="53" t="str">
        <f>IF(ISERROR(HLOOKUP($A76,'Enter data here!'!$C$126:$CN$130,4,FALSE)),"",IF('Enter data here!'!$CP$127=0,"",IF(HLOOKUP($A76,'Enter data here!'!$C$126:$CN$130,4,FALSE)=0,"",(HLOOKUP($A76,'Enter data here!'!$C$126:$CN$130,5,FALSE)))))</f>
        <v/>
      </c>
      <c r="BN76" s="53" t="str">
        <f>IF(ISERROR(HLOOKUP($A76,'Enter data here!'!$C$126:$CN$130,4,FALSE)),"",IF('Enter data here!'!$CP$127=0,"",IF(HLOOKUP($A76,'Enter data here!'!$C$126:$CN$130,4,FALSE)=0,"",(HLOOKUP($A76,'Enter data here!'!$C$126:$CN$130,2,FALSE)))))</f>
        <v/>
      </c>
      <c r="BO76" s="53" t="str">
        <f>IF(ISERROR(HLOOKUP($A76,'Enter data here!'!$C$126:$CN$130,4,FALSE)),"",IF('Enter data here!'!$CP$127=0,"",IF(HLOOKUP($A76,'Enter data here!'!$C$126:$CN$130,4,FALSE)=0,"",(HLOOKUP($A76,'Enter data here!'!$C$126:$CN$130,4,FALSE)))))</f>
        <v/>
      </c>
      <c r="BP76" s="53" t="str">
        <f>IF(ISERROR(HLOOKUP($A76,'Enter data here!'!$C$131:$CN$135,4,FALSE)),"",IF('Enter data here!'!$CP$132=0,"",IF(HLOOKUP($A76,'Enter data here!'!$C$131:$CN$135,4,FALSE)=0,"",(HLOOKUP($A76,'Enter data here!'!$C$131:$CN$135,5,FALSE)))))</f>
        <v/>
      </c>
      <c r="BQ76" s="53" t="str">
        <f>IF(ISERROR(HLOOKUP($A76,'Enter data here!'!$C$131:$CN$135,4,FALSE)),"",IF('Enter data here!'!$CP$132=0,"",IF(HLOOKUP($A76,'Enter data here!'!$C$131:$CN$135,4,FALSE)=0,"",(HLOOKUP($A76,'Enter data here!'!$C$131:$CN$135,2,FALSE)))))</f>
        <v/>
      </c>
      <c r="BR76" s="53" t="str">
        <f>IF(ISERROR(HLOOKUP($A76,'Enter data here!'!$C$131:$CN$135,4,FALSE)),"",IF('Enter data here!'!$CP$132=0,"",IF(HLOOKUP($A76,'Enter data here!'!$C$131:$CN$135,4,FALSE)=0,"",(HLOOKUP($A76,'Enter data here!'!$C$131:$CN$135,4,FALSE)))))</f>
        <v/>
      </c>
      <c r="BS76" s="53" t="str">
        <f>IF(ISERROR(HLOOKUP($A76,'Enter data here!'!$C$136:$CN$140,4,FALSE)),"",IF('Enter data here!'!$CP$137=0,"",IF(HLOOKUP($A76,'Enter data here!'!$C$136:$CN$140,4,FALSE)=0,"",(HLOOKUP($A76,'Enter data here!'!$C$136:$CN$140,5,FALSE)))))</f>
        <v/>
      </c>
      <c r="BT76" s="53" t="str">
        <f>IF(ISERROR(HLOOKUP($A76,'Enter data here!'!$C$136:$CN$140,4,FALSE)),"",IF('Enter data here!'!$CP$137=0,"",IF(HLOOKUP($A76,'Enter data here!'!$C$136:$CN$140,4,FALSE)=0,"",(HLOOKUP($A76,'Enter data here!'!$C$136:$CN$140,2,FALSE)))))</f>
        <v/>
      </c>
      <c r="BU76" s="53" t="str">
        <f>IF(ISERROR(HLOOKUP($A76,'Enter data here!'!$C$136:$CN$140,4,FALSE)),"",IF('Enter data here!'!$CP$137=0,"",IF(HLOOKUP($A76,'Enter data here!'!$C$136:$CN$140,4,FALSE)=0,"",(HLOOKUP($A76,'Enter data here!'!$C$136:$CN$140,4,FALSE)))))</f>
        <v/>
      </c>
      <c r="BV76" s="53" t="str">
        <f>IF(ISERROR(HLOOKUP($A76,'Enter data here!'!$C$141:$CN$145,4,FALSE)),"",IF('Enter data here!'!$CP$142=0,"",IF(HLOOKUP($A76,'Enter data here!'!$C$141:$CN$145,4,FALSE)=0,"",(HLOOKUP($A76,'Enter data here!'!$C$141:$CN$145,5,FALSE)))))</f>
        <v/>
      </c>
      <c r="BW76" s="53" t="str">
        <f>IF(ISERROR(HLOOKUP($A76,'Enter data here!'!$C$141:$CN$145,4,FALSE)),"",IF('Enter data here!'!$CP$142=0,"",IF(HLOOKUP($A76,'Enter data here!'!$C$141:$CN$145,4,FALSE)=0,"",(HLOOKUP($A76,'Enter data here!'!$C$141:$CN$145,2,FALSE)))))</f>
        <v/>
      </c>
      <c r="BX76" s="53" t="str">
        <f>IF(ISERROR(HLOOKUP($A76,'Enter data here!'!$C$141:$CN$145,4,FALSE)),"",IF('Enter data here!'!$CP$142=0,"",IF(HLOOKUP($A76,'Enter data here!'!$C$141:$CN$145,4,FALSE)=0,"",(HLOOKUP($A76,'Enter data here!'!$C$141:$CN$145,4,FALSE)))))</f>
        <v/>
      </c>
      <c r="BY76" s="53" t="str">
        <f>IF(ISERROR(HLOOKUP($A76,'Enter data here!'!$C$146:$CN$150,4,FALSE)),"",IF('Enter data here!'!$CP$147=0,"",IF(HLOOKUP($A76,'Enter data here!'!$C$146:$CN$150,4,FALSE)=0,"",(HLOOKUP($A76,'Enter data here!'!$C$146:$CN$150,5,FALSE)))))</f>
        <v/>
      </c>
      <c r="BZ76" s="53" t="str">
        <f>IF(ISERROR(HLOOKUP($A76,'Enter data here!'!$C$146:$CN$150,4,FALSE)),"",IF('Enter data here!'!$CP$147=0,"",IF(HLOOKUP($A76,'Enter data here!'!$C$146:$CN$150,4,FALSE)=0,"",(HLOOKUP($A76,'Enter data here!'!$C$146:$CN$150,2,FALSE)))))</f>
        <v/>
      </c>
      <c r="CA76" s="53" t="str">
        <f>IF(ISERROR(HLOOKUP($A76,'Enter data here!'!$C$146:$CN$150,4,FALSE)),"",IF('Enter data here!'!$CP$147=0,"",IF(HLOOKUP($A76,'Enter data here!'!$C$146:$CN$150,4,FALSE)=0,"",(HLOOKUP($A76,'Enter data here!'!$C$146:$CN$150,4,FALSE)))))</f>
        <v/>
      </c>
      <c r="CB76" s="53" t="str">
        <f>IF(ISERROR(HLOOKUP($A76,'Enter data here!'!$C$151:$CN$155,4,FALSE)),"",IF('Enter data here!'!$CP$152=0,"",IF(HLOOKUP($A76,'Enter data here!'!$C$151:$CN$155,4,FALSE)=0,"",(HLOOKUP($A76,'Enter data here!'!$C$151:$CN$155,5,FALSE)))))</f>
        <v/>
      </c>
      <c r="CC76" s="53" t="str">
        <f>IF(ISERROR(HLOOKUP($A76,'Enter data here!'!$C$151:$CN$155,4,FALSE)),"",IF('Enter data here!'!$CP$152=0,"",IF(HLOOKUP($A76,'Enter data here!'!$C$151:$CN$155,4,FALSE)=0,"",(HLOOKUP($A76,'Enter data here!'!$C$151:$CN$155,2,FALSE)))))</f>
        <v/>
      </c>
      <c r="CD76" s="53" t="str">
        <f>IF(ISERROR(HLOOKUP($A76,'Enter data here!'!$C$151:$CN$155,4,FALSE)),"",IF('Enter data here!'!$CP$152=0,"",IF(HLOOKUP($A76,'Enter data here!'!$C$151:$CN$155,4,FALSE)=0,"",(HLOOKUP($A76,'Enter data here!'!$C$151:$CN$155,4,FALSE)))))</f>
        <v/>
      </c>
      <c r="CE76" s="53" t="str">
        <f>IF(ISERROR(HLOOKUP($A76,'Enter data here!'!$C$156:$CN$160,4,FALSE)),"",IF('Enter data here!'!$CP$157=0,"",IF(HLOOKUP($A76,'Enter data here!'!$C$156:$CN$160,4,FALSE)=0,"",(HLOOKUP($A76,'Enter data here!'!$C$156:$CN$160,5,FALSE)))))</f>
        <v/>
      </c>
      <c r="CF76" s="53" t="str">
        <f>IF(ISERROR(HLOOKUP($A76,'Enter data here!'!$C$156:$CN$160,4,FALSE)),"",IF('Enter data here!'!$CP$157=0,"",IF(HLOOKUP($A76,'Enter data here!'!$C$156:$CN$160,4,FALSE)=0,"",(HLOOKUP($A76,'Enter data here!'!$C$156:$CN$160,2,FALSE)))))</f>
        <v/>
      </c>
      <c r="CG76" s="53" t="str">
        <f>IF(ISERROR(HLOOKUP($A76,'Enter data here!'!$C$156:$CN$160,4,FALSE)),"",IF('Enter data here!'!$CP$157=0,"",IF(HLOOKUP($A76,'Enter data here!'!$C$156:$CN$160,4,FALSE)=0,"",(HLOOKUP($A76,'Enter data here!'!$C$156:$CN$160,4,FALSE)))))</f>
        <v/>
      </c>
      <c r="CH76" s="53" t="str">
        <f>IF(ISERROR(HLOOKUP($A76,'Enter data here!'!$C$161:$CN$165,4,FALSE)),"",IF('Enter data here!'!$CP$162=0,"",IF(HLOOKUP($A76,'Enter data here!'!$C$161:$CN$165,4,FALSE)=0,"",(HLOOKUP($A76,'Enter data here!'!$C$161:$CN$165,5,FALSE)))))</f>
        <v/>
      </c>
      <c r="CI76" s="53" t="str">
        <f>IF(ISERROR(HLOOKUP($A76,'Enter data here!'!$C$161:$CN$165,4,FALSE)),"",IF('Enter data here!'!$CP$162=0,"",IF(HLOOKUP($A76,'Enter data here!'!$C$161:$CN$165,4,FALSE)=0,"",(HLOOKUP($A76,'Enter data here!'!$C$161:$CN$165,2,FALSE)))))</f>
        <v/>
      </c>
      <c r="CJ76" s="53" t="str">
        <f>IF(ISERROR(HLOOKUP($A76,'Enter data here!'!$C$161:$CN$165,4,FALSE)),"",IF('Enter data here!'!$CP$162=0,"",IF(HLOOKUP($A76,'Enter data here!'!$C$161:$CN$165,4,FALSE)=0,"",(HLOOKUP($A76,'Enter data here!'!$C$161:$CN$165,4,FALSE)))))</f>
        <v/>
      </c>
      <c r="CK76" s="53" t="str">
        <f>IF(ISERROR(HLOOKUP($A76,'Enter data here!'!$C$166:$CN$170,4,FALSE)),"",IF('Enter data here!'!$CP$167=0,"",IF(HLOOKUP($A76,'Enter data here!'!$C$166:$CN$170,4,FALSE)=0,"",(HLOOKUP($A76,'Enter data here!'!$C$166:$CN$170,5,FALSE)))))</f>
        <v/>
      </c>
      <c r="CL76" s="53" t="str">
        <f>IF(ISERROR(HLOOKUP($A76,'Enter data here!'!$C$166:$CN$170,4,FALSE)),"",IF('Enter data here!'!$CP$167=0,"",IF(HLOOKUP($A76,'Enter data here!'!$C$166:$CN$170,4,FALSE)=0,"",(HLOOKUP($A76,'Enter data here!'!$C$166:$CN$170,2,FALSE)))))</f>
        <v/>
      </c>
      <c r="CM76" s="53" t="str">
        <f>IF(ISERROR(HLOOKUP($A76,'Enter data here!'!$C$166:$CN$170,4,FALSE)),"",IF('Enter data here!'!$CP$167=0,"",IF(HLOOKUP($A76,'Enter data here!'!$C$166:$CN$170,4,FALSE)=0,"",(HLOOKUP($A76,'Enter data here!'!$C$166:$CN$170,4,FALSE)))))</f>
        <v/>
      </c>
      <c r="CN76" s="53" t="str">
        <f>IF(ISERROR(HLOOKUP($A76,'Enter data here!'!$C$171:$CN$175,4,FALSE)),"",IF('Enter data here!'!$CP$172=0,"",IF(HLOOKUP($A76,'Enter data here!'!$C$171:$CN$175,4,FALSE)=0,"",(HLOOKUP($A76,'Enter data here!'!$C$171:$CN$175,5,FALSE)))))</f>
        <v/>
      </c>
      <c r="CO76" s="53" t="str">
        <f>IF(ISERROR(HLOOKUP($A76,'Enter data here!'!$C$171:$CN$175,4,FALSE)),"",IF('Enter data here!'!$CP$172=0,"",IF(HLOOKUP($A76,'Enter data here!'!$C$171:$CN$175,4,FALSE)=0,"",(HLOOKUP($A76,'Enter data here!'!$C$171:$CN$175,2,FALSE)))))</f>
        <v/>
      </c>
      <c r="CP76" s="53" t="str">
        <f>IF(ISERROR(HLOOKUP($A76,'Enter data here!'!$C$171:$CN$175,4,FALSE)),"",IF('Enter data here!'!$CP$172=0,"",IF(HLOOKUP($A76,'Enter data here!'!$C$171:$CN$175,4,FALSE)=0,"",(HLOOKUP($A76,'Enter data here!'!$C$171:$CN$175,4,FALSE)))))</f>
        <v/>
      </c>
      <c r="CQ76" s="53" t="str">
        <f>IF(ISERROR(HLOOKUP($A76,'Enter data here!'!$C$176:$CN$180,4,FALSE)),"",IF('Enter data here!'!$CP$177=0,"",IF(HLOOKUP($A76,'Enter data here!'!$C$176:$CN$180,4,FALSE)=0,"",(HLOOKUP($A76,'Enter data here!'!$C$176:$CN$180,5,FALSE)))))</f>
        <v/>
      </c>
      <c r="CR76" s="53" t="str">
        <f>IF(ISERROR(HLOOKUP($A76,'Enter data here!'!$C$176:$CN$180,4,FALSE)),"",IF('Enter data here!'!$CP$177=0,"",IF(HLOOKUP($A76,'Enter data here!'!$C$176:$CN$180,4,FALSE)=0,"",(HLOOKUP($A76,'Enter data here!'!$C$176:$CN$180,2,FALSE)))))</f>
        <v/>
      </c>
      <c r="CS76" s="53" t="str">
        <f>IF(ISERROR(HLOOKUP($A76,'Enter data here!'!$C$176:$CN$180,4,FALSE)),"",IF('Enter data here!'!$CP$177=0,"",IF(HLOOKUP($A76,'Enter data here!'!$C$176:$CN$180,4,FALSE)=0,"",(HLOOKUP($A76,'Enter data here!'!$C$176:$CN$180,4,FALSE)))))</f>
        <v/>
      </c>
      <c r="CT76" s="53" t="str">
        <f>IF(ISERROR(HLOOKUP($A76,'Enter data here!'!$C$181:$CN$185,4,FALSE)),"",IF('Enter data here!'!$CP$182=0,"",IF(HLOOKUP($A76,'Enter data here!'!$C$181:$CN$185,4,FALSE)=0,"",(HLOOKUP($A76,'Enter data here!'!$C$181:$CN$185,5,FALSE)))))</f>
        <v/>
      </c>
      <c r="CU76" s="53" t="str">
        <f>IF(ISERROR(HLOOKUP($A76,'Enter data here!'!$C$181:$CN$185,4,FALSE)),"",IF('Enter data here!'!$CP$182=0,"",IF(HLOOKUP($A76,'Enter data here!'!$C$181:$CN$185,4,FALSE)=0,"",(HLOOKUP($A76,'Enter data here!'!$C$181:$CN$185,2,FALSE)))))</f>
        <v/>
      </c>
      <c r="CV76" s="53" t="str">
        <f>IF(ISERROR(HLOOKUP($A76,'Enter data here!'!$C$181:$CN$185,4,FALSE)),"",IF('Enter data here!'!$CP$182=0,"",IF(HLOOKUP($A76,'Enter data here!'!$C$181:$CN$185,4,FALSE)=0,"",(HLOOKUP($A76,'Enter data here!'!$C$181:$CN$185,4,FALSE)))))</f>
        <v/>
      </c>
      <c r="CW76" s="53" t="str">
        <f>IF(ISERROR(HLOOKUP($A76,'Enter data here!'!$C$186:$CN$190,4,FALSE)),"",IF('Enter data here!'!$CP$187=0,"",IF(HLOOKUP($A76,'Enter data here!'!$C$186:$CN$190,4,FALSE)=0,"",(HLOOKUP($A76,'Enter data here!'!$C$186:$CN$190,5,FALSE)))))</f>
        <v/>
      </c>
      <c r="CX76" s="53" t="str">
        <f>IF(ISERROR(HLOOKUP($A76,'Enter data here!'!$C$186:$CN$190,4,FALSE)),"",IF('Enter data here!'!$CP$187=0,"",IF(HLOOKUP($A76,'Enter data here!'!$C$186:$CN$190,4,FALSE)=0,"",(HLOOKUP($A76,'Enter data here!'!$C$186:$CN$190,2,FALSE)))))</f>
        <v/>
      </c>
      <c r="CY76" s="53" t="str">
        <f>IF(ISERROR(HLOOKUP($A76,'Enter data here!'!$C$186:$CN$190,4,FALSE)),"",IF('Enter data here!'!$CP$187=0,"",IF(HLOOKUP($A76,'Enter data here!'!$C$186:$CN$190,4,FALSE)=0,"",(HLOOKUP($A76,'Enter data here!'!$C$186:$CN$190,4,FALSE)))))</f>
        <v/>
      </c>
      <c r="CZ76" s="53" t="str">
        <f>IF(ISERROR(HLOOKUP($A76,'Enter data here!'!$C$191:$CN$195,4,FALSE)),"",IF('Enter data here!'!$CP$192=0,"",IF(HLOOKUP($A76,'Enter data here!'!$C$191:$CN$195,4,FALSE)=0,"",(HLOOKUP($A76,'Enter data here!'!$C$191:$CN$195,5,FALSE)))))</f>
        <v/>
      </c>
      <c r="DA76" s="53" t="str">
        <f>IF(ISERROR(HLOOKUP($A76,'Enter data here!'!$C$191:$CN$195,4,FALSE)),"",IF('Enter data here!'!$CP$192=0,"",IF(HLOOKUP($A76,'Enter data here!'!$C$191:$CN$195,4,FALSE)=0,"",(HLOOKUP($A76,'Enter data here!'!$C$191:$CN$195,2,FALSE)))))</f>
        <v/>
      </c>
      <c r="DB76" s="53" t="str">
        <f>IF(ISERROR(HLOOKUP($A76,'Enter data here!'!$C$191:$CN$195,4,FALSE)),"",IF('Enter data here!'!$CP$192=0,"",IF(HLOOKUP($A76,'Enter data here!'!$C$191:$CN$195,4,FALSE)=0,"",(HLOOKUP($A76,'Enter data here!'!$C$191:$CN$195,4,FALSE)))))</f>
        <v/>
      </c>
      <c r="DC76" s="53" t="str">
        <f>IF(ISERROR(HLOOKUP($A76,'Enter data here!'!$C$196:$CN$200,4,FALSE)),"",IF('Enter data here!'!$CP$197=0,"",IF(HLOOKUP($A76,'Enter data here!'!$C$196:$CN$200,4,FALSE)=0,"",(HLOOKUP($A76,'Enter data here!'!$C$196:$CN$200,5,FALSE)))))</f>
        <v/>
      </c>
      <c r="DD76" s="53" t="str">
        <f>IF(ISERROR(HLOOKUP($A76,'Enter data here!'!$C$196:$CN$200,4,FALSE)),"",IF('Enter data here!'!$CP$197=0,"",IF(HLOOKUP($A76,'Enter data here!'!$C$196:$CN$200,4,FALSE)=0,"",(HLOOKUP($A76,'Enter data here!'!$C$196:$CN$200,2,FALSE)))))</f>
        <v/>
      </c>
      <c r="DE76" s="53" t="str">
        <f>IF(ISERROR(HLOOKUP($A76,'Enter data here!'!$C$196:$CN$200,4,FALSE)),"",IF('Enter data here!'!$CP$197=0,"",IF(HLOOKUP($A76,'Enter data here!'!$C$196:$CN$200,4,FALSE)=0,"",(HLOOKUP($A76,'Enter data here!'!$C$196:$CN$200,4,FALSE)))))</f>
        <v/>
      </c>
      <c r="DF76" s="53" t="str">
        <f>IF(ISERROR(HLOOKUP($A76,'Enter data here!'!$C$201:$CN$205,4,FALSE)),"",IF('Enter data here!'!$CP$202=0,"",IF(HLOOKUP($A76,'Enter data here!'!$C$201:$CN$205,4,FALSE)=0,"",(HLOOKUP($A76,'Enter data here!'!$C$201:$CN$205,5,FALSE)))))</f>
        <v/>
      </c>
      <c r="DG76" s="53" t="str">
        <f>IF(ISERROR(HLOOKUP($A76,'Enter data here!'!$C$201:$CN$205,4,FALSE)),"",IF('Enter data here!'!$CP$202=0,"",IF(HLOOKUP($A76,'Enter data here!'!$C$201:$CN$205,4,FALSE)=0,"",(HLOOKUP($A76,'Enter data here!'!$C$201:$CN$205,2,FALSE)))))</f>
        <v/>
      </c>
      <c r="DH76" s="53" t="str">
        <f>IF(ISERROR(HLOOKUP($A76,'Enter data here!'!$C$201:$CN$205,4,FALSE)),"",IF('Enter data here!'!$CP$202=0,"",IF(HLOOKUP($A76,'Enter data here!'!$C$201:$CN$205,4,FALSE)=0,"",(HLOOKUP($A76,'Enter data here!'!$C$201:$CN$205,4,FALSE)))))</f>
        <v/>
      </c>
      <c r="DI76" s="53" t="str">
        <f>IF(ISERROR(HLOOKUP($A76,'Enter data here!'!$C$206:$CN$210,4,FALSE)),"",IF('Enter data here!'!$CP$207=0,"",IF(HLOOKUP($A76,'Enter data here!'!$C$206:$CN$210,4,FALSE)=0,"",(HLOOKUP($A76,'Enter data here!'!$C$206:$CN$210,5,FALSE)))))</f>
        <v/>
      </c>
      <c r="DJ76" s="53" t="str">
        <f>IF(ISERROR(HLOOKUP($A76,'Enter data here!'!$C$206:$CN$210,4,FALSE)),"",IF('Enter data here!'!$CP$207=0,"",IF(HLOOKUP($A76,'Enter data here!'!$C$206:$CN$210,4,FALSE)=0,"",(HLOOKUP($A76,'Enter data here!'!$C$206:$CN$210,2,FALSE)))))</f>
        <v/>
      </c>
      <c r="DK76" s="53" t="str">
        <f>IF(ISERROR(HLOOKUP($A76,'Enter data here!'!$C$206:$CN$210,4,FALSE)),"",IF('Enter data here!'!$CP$207=0,"",IF(HLOOKUP($A76,'Enter data here!'!$C$206:$CN$210,4,FALSE)=0,"",(HLOOKUP($A76,'Enter data here!'!$C$206:$CN$210,4,FALSE)))))</f>
        <v/>
      </c>
      <c r="DL76" s="53" t="str">
        <f>IF(ISERROR(HLOOKUP($A76,'Enter data here!'!$C$211:$CN$215,4,FALSE)),"",IF('Enter data here!'!$CP$212=0,"",IF(HLOOKUP($A76,'Enter data here!'!$C$211:$CN$215,4,FALSE)=0,"",(HLOOKUP($A76,'Enter data here!'!$C$211:$CN$215,5,FALSE)))))</f>
        <v/>
      </c>
      <c r="DM76" s="53" t="str">
        <f>IF(ISERROR(HLOOKUP($A76,'Enter data here!'!$C$211:$CN$215,4,FALSE)),"",IF('Enter data here!'!$CP$212=0,"",IF(HLOOKUP($A76,'Enter data here!'!$C$211:$CN$215,4,FALSE)=0,"",(HLOOKUP($A76,'Enter data here!'!$C$211:$CN$215,2,FALSE)))))</f>
        <v/>
      </c>
      <c r="DN76" s="53" t="str">
        <f>IF(ISERROR(HLOOKUP($A76,'Enter data here!'!$C$211:$CN$215,4,FALSE)),"",IF('Enter data here!'!$CP$212=0,"",IF(HLOOKUP($A76,'Enter data here!'!$C$211:$CN$215,4,FALSE)=0,"",(HLOOKUP($A76,'Enter data here!'!$C$211:$CN$215,4,FALSE)))))</f>
        <v/>
      </c>
      <c r="DO76" s="53" t="str">
        <f>IF(ISERROR(HLOOKUP($A76,'Enter data here!'!$C$216:$CN$220,4,FALSE)),"",IF('Enter data here!'!$CP$217=0,"",IF(HLOOKUP($A76,'Enter data here!'!$C$216:$CN$220,4,FALSE)=0,"",(HLOOKUP($A76,'Enter data here!'!$C$216:$CN$220,5,FALSE)))))</f>
        <v/>
      </c>
      <c r="DP76" s="53" t="str">
        <f>IF(ISERROR(HLOOKUP($A76,'Enter data here!'!$C$216:$CN$220,4,FALSE)),"",IF('Enter data here!'!$CP$217=0,"",IF(HLOOKUP($A76,'Enter data here!'!$C$216:$CN$220,4,FALSE)=0,"",(HLOOKUP($A76,'Enter data here!'!$C$216:$CN$220,2,FALSE)))))</f>
        <v/>
      </c>
      <c r="DQ76" s="53" t="str">
        <f>IF(ISERROR(HLOOKUP($A76,'Enter data here!'!$C$216:$CN$220,4,FALSE)),"",IF('Enter data here!'!$CP$217=0,"",IF(HLOOKUP($A76,'Enter data here!'!$C$216:$CN$220,4,FALSE)=0,"",(HLOOKUP($A76,'Enter data here!'!$C$216:$CN$220,4,FALSE)))))</f>
        <v/>
      </c>
      <c r="DR76" s="53" t="str">
        <f>IF(ISERROR(HLOOKUP($A76,'Enter data here!'!$C$221:$CN$225,4,FALSE)),"",IF('Enter data here!'!$CP$222=0,"",IF(HLOOKUP($A76,'Enter data here!'!$C$221:$CN$225,4,FALSE)=0,"",(HLOOKUP($A76,'Enter data here!'!$C$221:$CN$225,5,FALSE)))))</f>
        <v/>
      </c>
      <c r="DS76" s="53" t="str">
        <f>IF(ISERROR(HLOOKUP($A76,'Enter data here!'!$C$221:$CN$225,4,FALSE)),"",IF('Enter data here!'!$CP$222=0,"",IF(HLOOKUP($A76,'Enter data here!'!$C$221:$CN$225,4,FALSE)=0,"",(HLOOKUP($A76,'Enter data here!'!$C$221:$CN$225,2,FALSE)))))</f>
        <v/>
      </c>
      <c r="DT76" s="53" t="str">
        <f>IF(ISERROR(HLOOKUP($A76,'Enter data here!'!$C$221:$CN$225,4,FALSE)),"",IF('Enter data here!'!$CP$222=0,"",IF(HLOOKUP($A76,'Enter data here!'!$C$221:$CN$225,4,FALSE)=0,"",(HLOOKUP($A76,'Enter data here!'!$C$221:$CN$225,4,FALSE)))))</f>
        <v/>
      </c>
    </row>
    <row r="77" spans="1:124">
      <c r="A77" s="13">
        <v>68</v>
      </c>
      <c r="B77" s="43" t="str">
        <f>IF(ISERROR(HLOOKUP($A77,'Enter data here!'!$C$21:$CN$25,4,FALSE)),"",IF('Enter data here!'!$CP$22=0,"",IF(HLOOKUP($A77,'Enter data here!'!$C$21:$CN$25,4,FALSE)=0,"",(HLOOKUP($A77,'Enter data here!'!$C$21:$CN$25,5,FALSE)))))</f>
        <v/>
      </c>
      <c r="C77" s="43" t="str">
        <f>IF(ISERROR(HLOOKUP($A77,'Enter data here!'!$C$21:$CN$25,4,FALSE)),"",IF('Enter data here!'!$CP$22=0,"",IF(HLOOKUP($A77,'Enter data here!'!$C$21:$CN$25,4,FALSE)=0,"",(HLOOKUP($A77,'Enter data here!'!$C$21:$CN$25,2,FALSE)))))</f>
        <v/>
      </c>
      <c r="D77" s="43" t="str">
        <f>IF(ISERROR(HLOOKUP($A77,'Enter data here!'!$C$21:$CN$25,4,FALSE)),"",IF('Enter data here!'!$CP$22=0,"",IF(HLOOKUP($A77,'Enter data here!'!$C$21:$CN$25,4,FALSE)=0,"",(HLOOKUP($A77,'Enter data here!'!$C$21:$CN$25,4,FALSE)))))</f>
        <v/>
      </c>
      <c r="E77" s="43" t="str">
        <f ca="1">IF(ISERROR(HLOOKUP($A77,'Enter data here!'!$C$26:$CN$30,4,FALSE)),"",IF('Enter data here!'!$CP$27=0,"",IF(HLOOKUP($A77,'Enter data here!'!$C$26:$CN$30,4,FALSE)=0,"",(HLOOKUP($A77,'Enter data here!'!$C$26:$CN$30,5,FALSE)))))</f>
        <v/>
      </c>
      <c r="F77" s="43" t="str">
        <f ca="1">IF(ISERROR(HLOOKUP($A77,'Enter data here!'!$C$26:$CN$30,4,FALSE)),"",IF('Enter data here!'!$CP$27=0,"",IF(HLOOKUP($A77,'Enter data here!'!$C$26:$CN$30,4,FALSE)=0,"",(HLOOKUP($A77,'Enter data here!'!$C$26:$CN$30,2,FALSE)))))</f>
        <v/>
      </c>
      <c r="G77" s="43" t="str">
        <f ca="1">IF(ISERROR(HLOOKUP($A77,'Enter data here!'!$C$26:$CN$30,4,FALSE)),"",IF('Enter data here!'!$CP$27=0,"",IF(HLOOKUP($A77,'Enter data here!'!$C$26:$CN$30,4,FALSE)=0,"",(HLOOKUP($A77,'Enter data here!'!$C$26:$CN$30,4,FALSE)))))</f>
        <v/>
      </c>
      <c r="H77" s="43" t="str">
        <f ca="1">IF(ISERROR(HLOOKUP($A77,'Enter data here!'!$C$31:$CN$35,4,FALSE)),"",IF('Enter data here!'!$CP$32=0,"",IF(HLOOKUP($A77,'Enter data here!'!$C$31:$CN$35,4,FALSE)=0,"",(HLOOKUP($A77,'Enter data here!'!$C$31:$CN$35,5,FALSE)))))</f>
        <v/>
      </c>
      <c r="I77" s="43" t="str">
        <f ca="1">IF(ISERROR(HLOOKUP($A77,'Enter data here!'!$C$31:$CN$35,4,FALSE)),"",IF('Enter data here!'!$CP$32=0,"",IF(HLOOKUP($A77,'Enter data here!'!$C$31:$CN$35,4,FALSE)=0,"",(HLOOKUP($A77,'Enter data here!'!$C$31:$CN$35,2,FALSE)))))</f>
        <v/>
      </c>
      <c r="J77" s="43" t="str">
        <f ca="1">IF(ISERROR(HLOOKUP($A77,'Enter data here!'!$C$31:$CN$35,4,FALSE)),"",IF('Enter data here!'!$CP$32=0,"",IF(HLOOKUP($A77,'Enter data here!'!$C$31:$CN$35,4,FALSE)=0,"",(HLOOKUP($A77,'Enter data here!'!$C$31:$CN$35,4,FALSE)))))</f>
        <v/>
      </c>
      <c r="K77" s="43" t="str">
        <f ca="1">IF(ISERROR(HLOOKUP($A77,'Enter data here!'!$C$36:$CN$40,4,FALSE)),"",IF('Enter data here!'!$CP$37=0,"",IF(HLOOKUP($A77,'Enter data here!'!$C$36:$CN$40,4,FALSE)=0,"",(HLOOKUP($A77,'Enter data here!'!$C$36:$CN$40,5,FALSE)))))</f>
        <v/>
      </c>
      <c r="L77" s="43" t="str">
        <f ca="1">IF(ISERROR(HLOOKUP($A77,'Enter data here!'!$C$36:$CN$40,4,FALSE)),"",IF('Enter data here!'!$CP$37=0,"",IF(HLOOKUP($A77,'Enter data here!'!$C$36:$CN$40,4,FALSE)=0,"",(HLOOKUP($A77,'Enter data here!'!$C$36:$CN$40,2,FALSE)))))</f>
        <v/>
      </c>
      <c r="M77" s="43" t="str">
        <f ca="1">IF(ISERROR(HLOOKUP($A77,'Enter data here!'!$C$36:$CN$40,4,FALSE)),"",IF('Enter data here!'!$CP$37=0,"",IF(HLOOKUP($A77,'Enter data here!'!$C$36:$CN$40,4,FALSE)=0,"",(HLOOKUP($A77,'Enter data here!'!$C$36:$CN$40,4,FALSE)))))</f>
        <v/>
      </c>
      <c r="N77" s="43" t="str">
        <f ca="1">IF(ISERROR(HLOOKUP($A77,'Enter data here!'!$C$41:$CN$45,4,FALSE)),"",IF('Enter data here!'!$CP$42=0,"",IF(HLOOKUP($A77,'Enter data here!'!$C$41:$CN$45,4,FALSE)=0,"",(HLOOKUP($A77,'Enter data here!'!$C$41:$CN$45,5,FALSE)))))</f>
        <v/>
      </c>
      <c r="O77" s="43" t="str">
        <f ca="1">IF(ISERROR(HLOOKUP($A77,'Enter data here!'!$C$41:$CN$45,4,FALSE)),"",IF('Enter data here!'!$CP$42=0,"",IF(HLOOKUP($A77,'Enter data here!'!$C$41:$CN$45,4,FALSE)=0,"",(HLOOKUP($A77,'Enter data here!'!$C$41:$CN$45,2,FALSE)))))</f>
        <v/>
      </c>
      <c r="P77" s="43" t="str">
        <f ca="1">IF(ISERROR(HLOOKUP($A77,'Enter data here!'!$C$41:$CN$45,4,FALSE)),"",IF('Enter data here!'!$CP$42=0,"",IF(HLOOKUP($A77,'Enter data here!'!$C$41:$CN$45,4,FALSE)=0,"",(HLOOKUP($A77,'Enter data here!'!$C$41:$CN$45,4,FALSE)))))</f>
        <v/>
      </c>
      <c r="Q77" s="43" t="str">
        <f ca="1">IF(ISERROR(HLOOKUP($A77,'Enter data here!'!$C$46:$CN$50,4,FALSE)),"",IF('Enter data here!'!$CP$47=0,"",IF(HLOOKUP($A77,'Enter data here!'!$C$46:$CN$50,4,FALSE)=0,"",(HLOOKUP($A77,'Enter data here!'!$C$46:$CN$50,5,FALSE)))))</f>
        <v/>
      </c>
      <c r="R77" s="43" t="str">
        <f ca="1">IF(ISERROR(HLOOKUP($A77,'Enter data here!'!$C$46:$CN$50,4,FALSE)),"",IF('Enter data here!'!$CP$47=0,"",IF(HLOOKUP($A77,'Enter data here!'!$C$46:$CN$50,4,FALSE)=0,"",(HLOOKUP($A77,'Enter data here!'!$C$46:$CN$50,2,FALSE)))))</f>
        <v/>
      </c>
      <c r="S77" s="43" t="str">
        <f ca="1">IF(ISERROR(HLOOKUP($A77,'Enter data here!'!$C$46:$CN$50,4,FALSE)),"",IF('Enter data here!'!$CP$47=0,"",IF(HLOOKUP($A77,'Enter data here!'!$C$46:$CN$50,4,FALSE)=0,"",(HLOOKUP($A77,'Enter data here!'!$C$46:$CN$50,4,FALSE)))))</f>
        <v/>
      </c>
      <c r="T77" s="43" t="str">
        <f ca="1">IF(ISERROR(HLOOKUP($A77,'Enter data here!'!$C$51:$CN$55,4,FALSE)),"",IF('Enter data here!'!$CP$52=0,"",IF(HLOOKUP($A77,'Enter data here!'!$C$51:$CN$55,4,FALSE)=0,"",(HLOOKUP($A77,'Enter data here!'!$C$51:$CN$55,5,FALSE)))))</f>
        <v/>
      </c>
      <c r="U77" s="43" t="str">
        <f ca="1">IF(ISERROR(HLOOKUP($A77,'Enter data here!'!$C$51:$CN$55,4,FALSE)),"",IF('Enter data here!'!$CP$52=0,"",IF(HLOOKUP($A77,'Enter data here!'!$C$51:$CN$55,4,FALSE)=0,"",(HLOOKUP($A77,'Enter data here!'!$C$51:$CN$55,2,FALSE)))))</f>
        <v/>
      </c>
      <c r="V77" s="43" t="str">
        <f ca="1">IF(ISERROR(HLOOKUP($A77,'Enter data here!'!$C$51:$CN$55,4,FALSE)),"",IF('Enter data here!'!$CP$52=0,"",IF(HLOOKUP($A77,'Enter data here!'!$C$51:$CN$55,4,FALSE)=0,"",(HLOOKUP($A77,'Enter data here!'!$C$51:$CN$55,4,FALSE)))))</f>
        <v/>
      </c>
      <c r="W77" s="43" t="str">
        <f ca="1">IF(ISERROR(HLOOKUP($A77,'Enter data here!'!$C$56:$CN$60,4,FALSE)),"",IF('Enter data here!'!$CP$57=0,"",IF(HLOOKUP($A77,'Enter data here!'!$C$56:$CN$60,4,FALSE)=0,"",(HLOOKUP($A77,'Enter data here!'!$C$56:$CN$60,5,FALSE)))))</f>
        <v/>
      </c>
      <c r="X77" s="43" t="str">
        <f ca="1">IF(ISERROR(HLOOKUP($A77,'Enter data here!'!$C$56:$CN$60,4,FALSE)),"",IF('Enter data here!'!$CP$57=0,"",IF(HLOOKUP($A77,'Enter data here!'!$C$56:$CN$60,4,FALSE)=0,"",(HLOOKUP($A77,'Enter data here!'!$C$56:$CN$60,2,FALSE)))))</f>
        <v/>
      </c>
      <c r="Y77" s="43" t="str">
        <f ca="1">IF(ISERROR(HLOOKUP($A77,'Enter data here!'!$C$56:$CN$60,4,FALSE)),"",IF('Enter data here!'!$CP$57=0,"",IF(HLOOKUP($A77,'Enter data here!'!$C$56:$CN$60,4,FALSE)=0,"",(HLOOKUP($A77,'Enter data here!'!$C$56:$CN$60,4,FALSE)))))</f>
        <v/>
      </c>
      <c r="Z77" s="43" t="str">
        <f>IF(ISERROR(HLOOKUP($A77,'Enter data here!'!$C$61:$CN$65,4,FALSE)),"",IF('Enter data here!'!$CP$62=0,"",IF(HLOOKUP($A77,'Enter data here!'!$C$61:$CN$65,4,FALSE)=0,"",(HLOOKUP($A77,'Enter data here!'!$C$61:$CN$65,5,FALSE)))))</f>
        <v/>
      </c>
      <c r="AA77" s="43" t="str">
        <f>IF(ISERROR(HLOOKUP($A77,'Enter data here!'!$C$61:$CN$65,4,FALSE)),"",IF('Enter data here!'!$CP$62=0,"",IF(HLOOKUP($A77,'Enter data here!'!$C$61:$CN$65,4,FALSE)=0,"",(HLOOKUP($A77,'Enter data here!'!$C$61:$CN$65,2,FALSE)))))</f>
        <v/>
      </c>
      <c r="AB77" s="43" t="str">
        <f>IF(ISERROR(HLOOKUP($A77,'Enter data here!'!$C$61:$CN$65,4,FALSE)),"",IF('Enter data here!'!$CP$62=0,"",IF(HLOOKUP($A77,'Enter data here!'!$C$61:$CN$65,4,FALSE)=0,"",(HLOOKUP($A77,'Enter data here!'!$C$61:$CN$65,4,FALSE)))))</f>
        <v/>
      </c>
      <c r="AC77" s="43" t="str">
        <f>IF(ISERROR(HLOOKUP($A77,'Enter data here!'!$C$66:$CN$70,4,FALSE)),"",IF('Enter data here!'!$CP$67=0,"",IF(HLOOKUP($A77,'Enter data here!'!$C$66:$CN$70,4,FALSE)=0,"",(HLOOKUP($A77,'Enter data here!'!$C$66:$CN$70,5,FALSE)))))</f>
        <v/>
      </c>
      <c r="AD77" s="43" t="str">
        <f>IF(ISERROR(HLOOKUP($A77,'Enter data here!'!$C$66:$CN$70,4,FALSE)),"",IF('Enter data here!'!$CP$67=0,"",IF(HLOOKUP($A77,'Enter data here!'!$C$66:$CN$70,4,FALSE)=0,"",(HLOOKUP($A77,'Enter data here!'!$C$66:$CN$70,2,FALSE)))))</f>
        <v/>
      </c>
      <c r="AE77" s="43" t="str">
        <f>IF(ISERROR(HLOOKUP($A77,'Enter data here!'!$C$66:$CN$70,4,FALSE)),"",IF('Enter data here!'!$CP$67=0,"",IF(HLOOKUP($A77,'Enter data here!'!$C$66:$CN$70,4,FALSE)=0,"",(HLOOKUP($A77,'Enter data here!'!$C$66:$CN$70,4,FALSE)))))</f>
        <v/>
      </c>
      <c r="AF77" s="43" t="str">
        <f>IF(ISERROR(HLOOKUP($A77,'Enter data here!'!$C$71:$CN$75,4,FALSE)),"",IF('Enter data here!'!$CP$72=0,"",IF(HLOOKUP($A77,'Enter data here!'!$C$71:$CN$75,4,FALSE)=0,"",(HLOOKUP($A77,'Enter data here!'!$C$71:$CN$75,5,FALSE)))))</f>
        <v/>
      </c>
      <c r="AG77" s="43" t="str">
        <f>IF(ISERROR(HLOOKUP($A77,'Enter data here!'!$C$71:$CN$75,4,FALSE)),"",IF('Enter data here!'!$CP$72=0,"",IF(HLOOKUP($A77,'Enter data here!'!$C$71:$CN$75,4,FALSE)=0,"",(HLOOKUP($A77,'Enter data here!'!$C$71:$CN$75,2,FALSE)))))</f>
        <v/>
      </c>
      <c r="AH77" s="43" t="str">
        <f>IF(ISERROR(HLOOKUP($A77,'Enter data here!'!$C$71:$CN$75,4,FALSE)),"",IF('Enter data here!'!$CP$72=0,"",IF(HLOOKUP($A77,'Enter data here!'!$C$71:$CN$75,4,FALSE)=0,"",(HLOOKUP($A77,'Enter data here!'!$C$71:$CN$75,4,FALSE)))))</f>
        <v/>
      </c>
      <c r="AI77" s="43" t="str">
        <f>IF(ISERROR(HLOOKUP($A77,'Enter data here!'!$C$76:$CN$80,4,FALSE)),"",IF('Enter data here!'!$CP$77=0,"",IF(HLOOKUP($A77,'Enter data here!'!$C$76:$CN$80,4,FALSE)=0,"",(HLOOKUP($A77,'Enter data here!'!$C$76:$CN$80,5,FALSE)))))</f>
        <v/>
      </c>
      <c r="AJ77" s="43" t="str">
        <f>IF(ISERROR(HLOOKUP($A77,'Enter data here!'!$C$76:$CN$80,4,FALSE)),"",IF('Enter data here!'!$CP$77=0,"",IF(HLOOKUP($A77,'Enter data here!'!$C$76:$CN$80,4,FALSE)=0,"",(HLOOKUP($A77,'Enter data here!'!$C$76:$CN$80,2,FALSE)))))</f>
        <v/>
      </c>
      <c r="AK77" s="43" t="str">
        <f>IF(ISERROR(HLOOKUP($A77,'Enter data here!'!$C$76:$CN$80,4,FALSE)),"",IF('Enter data here!'!$CP$77=0,"",IF(HLOOKUP($A77,'Enter data here!'!$C$76:$CN$80,4,FALSE)=0,"",(HLOOKUP($A77,'Enter data here!'!$C$76:$CN$80,4,FALSE)))))</f>
        <v/>
      </c>
      <c r="AL77" s="43" t="str">
        <f>IF(ISERROR(HLOOKUP($A77,'Enter data here!'!$C$81:$CN$85,4,FALSE)),"",IF('Enter data here!'!$CP$82=0,"",IF(HLOOKUP($A77,'Enter data here!'!$C$81:$CN$85,4,FALSE)=0,"",(HLOOKUP($A77,'Enter data here!'!$C$81:$CN$85,5,FALSE)))))</f>
        <v/>
      </c>
      <c r="AM77" s="43" t="str">
        <f>IF(ISERROR(HLOOKUP($A77,'Enter data here!'!$C$81:$CN$85,4,FALSE)),"",IF('Enter data here!'!$CP$82=0,"",IF(HLOOKUP($A77,'Enter data here!'!$C$81:$CN$85,4,FALSE)=0,"",(HLOOKUP($A77,'Enter data here!'!$C$81:$CN$85,2,FALSE)))))</f>
        <v/>
      </c>
      <c r="AN77" s="43" t="str">
        <f>IF(ISERROR(HLOOKUP($A77,'Enter data here!'!$C$81:$CN$85,4,FALSE)),"",IF('Enter data here!'!$CP$82=0,"",IF(HLOOKUP($A77,'Enter data here!'!$C$81:$CN$85,4,FALSE)=0,"",(HLOOKUP($A77,'Enter data here!'!$C$81:$CN$85,4,FALSE)))))</f>
        <v/>
      </c>
      <c r="AO77" s="43" t="str">
        <f>IF(ISERROR(HLOOKUP($A77,'Enter data here!'!$C$86:$CN$90,4,FALSE)),"",IF('Enter data here!'!$CP$87=0,"",IF(HLOOKUP($A77,'Enter data here!'!$C$86:$CN$90,4,FALSE)=0,"",(HLOOKUP($A77,'Enter data here!'!$C$86:$CN$90,5,FALSE)))))</f>
        <v/>
      </c>
      <c r="AP77" s="43" t="str">
        <f>IF(ISERROR(HLOOKUP($A77,'Enter data here!'!$C$86:$CN$90,4,FALSE)),"",IF('Enter data here!'!$CP$87=0,"",IF(HLOOKUP($A77,'Enter data here!'!$C$86:$CN$90,4,FALSE)=0,"",(HLOOKUP($A77,'Enter data here!'!$C$86:$CN$90,2,FALSE)))))</f>
        <v/>
      </c>
      <c r="AQ77" s="43" t="str">
        <f>IF(ISERROR(HLOOKUP($A77,'Enter data here!'!$C$86:$CN$90,4,FALSE)),"",IF('Enter data here!'!$CP$87=0,"",IF(HLOOKUP($A77,'Enter data here!'!$C$86:$CN$90,4,FALSE)=0,"",(HLOOKUP($A77,'Enter data here!'!$C$86:$CN$90,4,FALSE)))))</f>
        <v/>
      </c>
      <c r="AR77" s="43" t="str">
        <f>IF(ISERROR(HLOOKUP($A77,'Enter data here!'!$C$91:$CN$95,4,FALSE)),"",IF('Enter data here!'!$CP$92=0,"",IF(HLOOKUP($A77,'Enter data here!'!$C$91:$CN$95,4,FALSE)=0,"",(HLOOKUP($A77,'Enter data here!'!$C$91:$CN$95,5,FALSE)))))</f>
        <v/>
      </c>
      <c r="AS77" s="43" t="str">
        <f>IF(ISERROR(HLOOKUP($A77,'Enter data here!'!$C$91:$CN$95,4,FALSE)),"",IF('Enter data here!'!$CP$92=0,"",IF(HLOOKUP($A77,'Enter data here!'!$C$91:$CN$95,4,FALSE)=0,"",(HLOOKUP($A77,'Enter data here!'!$C$91:$CN$95,2,FALSE)))))</f>
        <v/>
      </c>
      <c r="AT77" s="43" t="str">
        <f>IF(ISERROR(HLOOKUP($A77,'Enter data here!'!$C$91:$CN$95,4,FALSE)),"",IF('Enter data here!'!$CP$92=0,"",IF(HLOOKUP($A77,'Enter data here!'!$C$91:$CN$95,4,FALSE)=0,"",(HLOOKUP($A77,'Enter data here!'!$C$91:$CN$95,4,FALSE)))))</f>
        <v/>
      </c>
      <c r="AU77" s="43" t="str">
        <f>IF(ISERROR(HLOOKUP($A77,'Enter data here!'!$C$96:$CN$100,4,FALSE)),"",IF('Enter data here!'!$CP$97=0,"",IF(HLOOKUP($A77,'Enter data here!'!$C$96:$CN$100,4,FALSE)=0,"",(HLOOKUP($A77,'Enter data here!'!$C$96:$CN$100,5,FALSE)))))</f>
        <v/>
      </c>
      <c r="AV77" s="43" t="str">
        <f>IF(ISERROR(HLOOKUP($A77,'Enter data here!'!$C$96:$CN$100,4,FALSE)),"",IF('Enter data here!'!$CP$97=0,"",IF(HLOOKUP($A77,'Enter data here!'!$C$96:$CN$100,4,FALSE)=0,"",(HLOOKUP($A77,'Enter data here!'!$C$96:$CN$100,2,FALSE)))))</f>
        <v/>
      </c>
      <c r="AW77" s="43" t="str">
        <f>IF(ISERROR(HLOOKUP($A77,'Enter data here!'!$C$96:$CN$100,4,FALSE)),"",IF('Enter data here!'!$CP$97=0,"",IF(HLOOKUP($A77,'Enter data here!'!$C$96:$CN$100,4,FALSE)=0,"",(HLOOKUP($A77,'Enter data here!'!$C$96:$CN$100,4,FALSE)))))</f>
        <v/>
      </c>
      <c r="AX77" s="43" t="str">
        <f>IF(ISERROR(HLOOKUP($A77,'Enter data here!'!$C$101:$CN$105,4,FALSE)),"",IF('Enter data here!'!$CP$102=0,"",IF(HLOOKUP($A77,'Enter data here!'!$C$101:$CN$105,4,FALSE)=0,"",(HLOOKUP($A77,'Enter data here!'!$C$101:$CN$105,5,FALSE)))))</f>
        <v/>
      </c>
      <c r="AY77" s="43" t="str">
        <f>IF(ISERROR(HLOOKUP($A77,'Enter data here!'!$C$101:$CN$105,4,FALSE)),"",IF('Enter data here!'!$CP$102=0,"",IF(HLOOKUP($A77,'Enter data here!'!$C$101:$CN$105,4,FALSE)=0,"",(HLOOKUP($A77,'Enter data here!'!$C$101:$CN$105,2,FALSE)))))</f>
        <v/>
      </c>
      <c r="AZ77" s="43" t="str">
        <f>IF(ISERROR(HLOOKUP($A77,'Enter data here!'!$C$101:$CN$105,4,FALSE)),"",IF('Enter data here!'!$CP$102=0,"",IF(HLOOKUP($A77,'Enter data here!'!$C$101:$CN$105,4,FALSE)=0,"",(HLOOKUP($A77,'Enter data here!'!$C$101:$CN$105,4,FALSE)))))</f>
        <v/>
      </c>
      <c r="BA77" s="43" t="str">
        <f>IF(ISERROR(HLOOKUP($A77,'Enter data here!'!$C$106:$CN$110,4,FALSE)),"",IF('Enter data here!'!$CP$107=0,"",IF(HLOOKUP($A77,'Enter data here!'!$C$106:$CN$110,4,FALSE)=0,"",(HLOOKUP($A77,'Enter data here!'!$C$106:$CN$110,5,FALSE)))))</f>
        <v/>
      </c>
      <c r="BB77" s="43" t="str">
        <f>IF(ISERROR(HLOOKUP($A77,'Enter data here!'!$C$106:$CN$110,4,FALSE)),"",IF('Enter data here!'!$CP$107=0,"",IF(HLOOKUP($A77,'Enter data here!'!$C$106:$CN$110,4,FALSE)=0,"",(HLOOKUP($A77,'Enter data here!'!$C$106:$CN$110,2,FALSE)))))</f>
        <v/>
      </c>
      <c r="BC77" s="43" t="str">
        <f>IF(ISERROR(HLOOKUP($A77,'Enter data here!'!$C$106:$CN$110,4,FALSE)),"",IF('Enter data here!'!$CP$107=0,"",IF(HLOOKUP($A77,'Enter data here!'!$C$106:$CN$110,4,FALSE)=0,"",(HLOOKUP($A77,'Enter data here!'!$C$106:$CN$110,4,FALSE)))))</f>
        <v/>
      </c>
      <c r="BD77" s="43" t="str">
        <f>IF(ISERROR(HLOOKUP($A77,'Enter data here!'!$C$111:$CN$115,4,FALSE)),"",IF('Enter data here!'!$CP$112=0,"",IF(HLOOKUP($A77,'Enter data here!'!$C$111:$CN$115,4,FALSE)=0,"",(HLOOKUP($A77,'Enter data here!'!$C$111:$CN$115,5,FALSE)))))</f>
        <v/>
      </c>
      <c r="BE77" s="43" t="str">
        <f>IF(ISERROR(HLOOKUP($A77,'Enter data here!'!$C$111:$CN$115,4,FALSE)),"",IF('Enter data here!'!$CP$112=0,"",IF(HLOOKUP($A77,'Enter data here!'!$C$111:$CN$115,4,FALSE)=0,"",(HLOOKUP($A77,'Enter data here!'!$C$111:$CN$115,2,FALSE)))))</f>
        <v/>
      </c>
      <c r="BF77" s="43" t="str">
        <f>IF(ISERROR(HLOOKUP($A77,'Enter data here!'!$C$111:$CN$115,4,FALSE)),"",IF('Enter data here!'!$CP$112=0,"",IF(HLOOKUP($A77,'Enter data here!'!$C$111:$CN$115,4,FALSE)=0,"",(HLOOKUP($A77,'Enter data here!'!$C$111:$CN$115,4,FALSE)))))</f>
        <v/>
      </c>
      <c r="BG77" s="43" t="str">
        <f>IF(ISERROR(HLOOKUP($A77,'Enter data here!'!$C$116:$CN$120,4,FALSE)),"",IF('Enter data here!'!$CP$117=0,"",IF(HLOOKUP($A77,'Enter data here!'!$C$116:$CN$120,4,FALSE)=0,"",(HLOOKUP($A77,'Enter data here!'!$C$116:$CN$120,5,FALSE)))))</f>
        <v/>
      </c>
      <c r="BH77" s="53" t="str">
        <f>IF(ISERROR(HLOOKUP($A77,'Enter data here!'!$C$116:$CN$120,4,FALSE)),"",IF('Enter data here!'!$CP$117=0,"",IF(HLOOKUP($A77,'Enter data here!'!$C$116:$CN$120,4,FALSE)=0,"",(HLOOKUP($A77,'Enter data here!'!$C$116:$CN$120,2,FALSE)))))</f>
        <v/>
      </c>
      <c r="BI77" s="53" t="str">
        <f>IF(ISERROR(HLOOKUP($A77,'Enter data here!'!$C$116:$CN$120,4,FALSE)),"",IF('Enter data here!'!$CP$117=0,"",IF(HLOOKUP($A77,'Enter data here!'!$C$116:$CN$120,4,FALSE)=0,"",(HLOOKUP($A77,'Enter data here!'!$C$116:$CN$120,4,FALSE)))))</f>
        <v/>
      </c>
      <c r="BJ77" s="53" t="str">
        <f>IF(ISERROR(HLOOKUP($A77,'Enter data here!'!$C$121:$CN$125,4,FALSE)),"",IF('Enter data here!'!$CP$122=0,"",IF(HLOOKUP($A77,'Enter data here!'!$C$121:$CN$125,4,FALSE)=0,"",(HLOOKUP($A77,'Enter data here!'!$C$121:$CN$125,5,FALSE)))))</f>
        <v/>
      </c>
      <c r="BK77" s="53" t="str">
        <f>IF(ISERROR(HLOOKUP($A77,'Enter data here!'!$C$121:$CN$125,4,FALSE)),"",IF('Enter data here!'!$CP$122=0,"",IF(HLOOKUP($A77,'Enter data here!'!$C$121:$CN$125,4,FALSE)=0,"",(HLOOKUP($A77,'Enter data here!'!$C$121:$CN$125,2,FALSE)))))</f>
        <v/>
      </c>
      <c r="BL77" s="53" t="str">
        <f>IF(ISERROR(HLOOKUP($A77,'Enter data here!'!$C$121:$CN$125,4,FALSE)),"",IF('Enter data here!'!$CP$122=0,"",IF(HLOOKUP($A77,'Enter data here!'!$C$121:$CN$125,4,FALSE)=0,"",(HLOOKUP($A77,'Enter data here!'!$C$121:$CN$125,4,FALSE)))))</f>
        <v/>
      </c>
      <c r="BM77" s="53" t="str">
        <f>IF(ISERROR(HLOOKUP($A77,'Enter data here!'!$C$126:$CN$130,4,FALSE)),"",IF('Enter data here!'!$CP$127=0,"",IF(HLOOKUP($A77,'Enter data here!'!$C$126:$CN$130,4,FALSE)=0,"",(HLOOKUP($A77,'Enter data here!'!$C$126:$CN$130,5,FALSE)))))</f>
        <v/>
      </c>
      <c r="BN77" s="53" t="str">
        <f>IF(ISERROR(HLOOKUP($A77,'Enter data here!'!$C$126:$CN$130,4,FALSE)),"",IF('Enter data here!'!$CP$127=0,"",IF(HLOOKUP($A77,'Enter data here!'!$C$126:$CN$130,4,FALSE)=0,"",(HLOOKUP($A77,'Enter data here!'!$C$126:$CN$130,2,FALSE)))))</f>
        <v/>
      </c>
      <c r="BO77" s="53" t="str">
        <f>IF(ISERROR(HLOOKUP($A77,'Enter data here!'!$C$126:$CN$130,4,FALSE)),"",IF('Enter data here!'!$CP$127=0,"",IF(HLOOKUP($A77,'Enter data here!'!$C$126:$CN$130,4,FALSE)=0,"",(HLOOKUP($A77,'Enter data here!'!$C$126:$CN$130,4,FALSE)))))</f>
        <v/>
      </c>
      <c r="BP77" s="53" t="str">
        <f>IF(ISERROR(HLOOKUP($A77,'Enter data here!'!$C$131:$CN$135,4,FALSE)),"",IF('Enter data here!'!$CP$132=0,"",IF(HLOOKUP($A77,'Enter data here!'!$C$131:$CN$135,4,FALSE)=0,"",(HLOOKUP($A77,'Enter data here!'!$C$131:$CN$135,5,FALSE)))))</f>
        <v/>
      </c>
      <c r="BQ77" s="53" t="str">
        <f>IF(ISERROR(HLOOKUP($A77,'Enter data here!'!$C$131:$CN$135,4,FALSE)),"",IF('Enter data here!'!$CP$132=0,"",IF(HLOOKUP($A77,'Enter data here!'!$C$131:$CN$135,4,FALSE)=0,"",(HLOOKUP($A77,'Enter data here!'!$C$131:$CN$135,2,FALSE)))))</f>
        <v/>
      </c>
      <c r="BR77" s="53" t="str">
        <f>IF(ISERROR(HLOOKUP($A77,'Enter data here!'!$C$131:$CN$135,4,FALSE)),"",IF('Enter data here!'!$CP$132=0,"",IF(HLOOKUP($A77,'Enter data here!'!$C$131:$CN$135,4,FALSE)=0,"",(HLOOKUP($A77,'Enter data here!'!$C$131:$CN$135,4,FALSE)))))</f>
        <v/>
      </c>
      <c r="BS77" s="53" t="str">
        <f>IF(ISERROR(HLOOKUP($A77,'Enter data here!'!$C$136:$CN$140,4,FALSE)),"",IF('Enter data here!'!$CP$137=0,"",IF(HLOOKUP($A77,'Enter data here!'!$C$136:$CN$140,4,FALSE)=0,"",(HLOOKUP($A77,'Enter data here!'!$C$136:$CN$140,5,FALSE)))))</f>
        <v/>
      </c>
      <c r="BT77" s="53" t="str">
        <f>IF(ISERROR(HLOOKUP($A77,'Enter data here!'!$C$136:$CN$140,4,FALSE)),"",IF('Enter data here!'!$CP$137=0,"",IF(HLOOKUP($A77,'Enter data here!'!$C$136:$CN$140,4,FALSE)=0,"",(HLOOKUP($A77,'Enter data here!'!$C$136:$CN$140,2,FALSE)))))</f>
        <v/>
      </c>
      <c r="BU77" s="53" t="str">
        <f>IF(ISERROR(HLOOKUP($A77,'Enter data here!'!$C$136:$CN$140,4,FALSE)),"",IF('Enter data here!'!$CP$137=0,"",IF(HLOOKUP($A77,'Enter data here!'!$C$136:$CN$140,4,FALSE)=0,"",(HLOOKUP($A77,'Enter data here!'!$C$136:$CN$140,4,FALSE)))))</f>
        <v/>
      </c>
      <c r="BV77" s="53" t="str">
        <f>IF(ISERROR(HLOOKUP($A77,'Enter data here!'!$C$141:$CN$145,4,FALSE)),"",IF('Enter data here!'!$CP$142=0,"",IF(HLOOKUP($A77,'Enter data here!'!$C$141:$CN$145,4,FALSE)=0,"",(HLOOKUP($A77,'Enter data here!'!$C$141:$CN$145,5,FALSE)))))</f>
        <v/>
      </c>
      <c r="BW77" s="53" t="str">
        <f>IF(ISERROR(HLOOKUP($A77,'Enter data here!'!$C$141:$CN$145,4,FALSE)),"",IF('Enter data here!'!$CP$142=0,"",IF(HLOOKUP($A77,'Enter data here!'!$C$141:$CN$145,4,FALSE)=0,"",(HLOOKUP($A77,'Enter data here!'!$C$141:$CN$145,2,FALSE)))))</f>
        <v/>
      </c>
      <c r="BX77" s="53" t="str">
        <f>IF(ISERROR(HLOOKUP($A77,'Enter data here!'!$C$141:$CN$145,4,FALSE)),"",IF('Enter data here!'!$CP$142=0,"",IF(HLOOKUP($A77,'Enter data here!'!$C$141:$CN$145,4,FALSE)=0,"",(HLOOKUP($A77,'Enter data here!'!$C$141:$CN$145,4,FALSE)))))</f>
        <v/>
      </c>
      <c r="BY77" s="53" t="str">
        <f>IF(ISERROR(HLOOKUP($A77,'Enter data here!'!$C$146:$CN$150,4,FALSE)),"",IF('Enter data here!'!$CP$147=0,"",IF(HLOOKUP($A77,'Enter data here!'!$C$146:$CN$150,4,FALSE)=0,"",(HLOOKUP($A77,'Enter data here!'!$C$146:$CN$150,5,FALSE)))))</f>
        <v/>
      </c>
      <c r="BZ77" s="53" t="str">
        <f>IF(ISERROR(HLOOKUP($A77,'Enter data here!'!$C$146:$CN$150,4,FALSE)),"",IF('Enter data here!'!$CP$147=0,"",IF(HLOOKUP($A77,'Enter data here!'!$C$146:$CN$150,4,FALSE)=0,"",(HLOOKUP($A77,'Enter data here!'!$C$146:$CN$150,2,FALSE)))))</f>
        <v/>
      </c>
      <c r="CA77" s="53" t="str">
        <f>IF(ISERROR(HLOOKUP($A77,'Enter data here!'!$C$146:$CN$150,4,FALSE)),"",IF('Enter data here!'!$CP$147=0,"",IF(HLOOKUP($A77,'Enter data here!'!$C$146:$CN$150,4,FALSE)=0,"",(HLOOKUP($A77,'Enter data here!'!$C$146:$CN$150,4,FALSE)))))</f>
        <v/>
      </c>
      <c r="CB77" s="53" t="str">
        <f>IF(ISERROR(HLOOKUP($A77,'Enter data here!'!$C$151:$CN$155,4,FALSE)),"",IF('Enter data here!'!$CP$152=0,"",IF(HLOOKUP($A77,'Enter data here!'!$C$151:$CN$155,4,FALSE)=0,"",(HLOOKUP($A77,'Enter data here!'!$C$151:$CN$155,5,FALSE)))))</f>
        <v/>
      </c>
      <c r="CC77" s="53" t="str">
        <f>IF(ISERROR(HLOOKUP($A77,'Enter data here!'!$C$151:$CN$155,4,FALSE)),"",IF('Enter data here!'!$CP$152=0,"",IF(HLOOKUP($A77,'Enter data here!'!$C$151:$CN$155,4,FALSE)=0,"",(HLOOKUP($A77,'Enter data here!'!$C$151:$CN$155,2,FALSE)))))</f>
        <v/>
      </c>
      <c r="CD77" s="53" t="str">
        <f>IF(ISERROR(HLOOKUP($A77,'Enter data here!'!$C$151:$CN$155,4,FALSE)),"",IF('Enter data here!'!$CP$152=0,"",IF(HLOOKUP($A77,'Enter data here!'!$C$151:$CN$155,4,FALSE)=0,"",(HLOOKUP($A77,'Enter data here!'!$C$151:$CN$155,4,FALSE)))))</f>
        <v/>
      </c>
      <c r="CE77" s="53" t="str">
        <f>IF(ISERROR(HLOOKUP($A77,'Enter data here!'!$C$156:$CN$160,4,FALSE)),"",IF('Enter data here!'!$CP$157=0,"",IF(HLOOKUP($A77,'Enter data here!'!$C$156:$CN$160,4,FALSE)=0,"",(HLOOKUP($A77,'Enter data here!'!$C$156:$CN$160,5,FALSE)))))</f>
        <v/>
      </c>
      <c r="CF77" s="53" t="str">
        <f>IF(ISERROR(HLOOKUP($A77,'Enter data here!'!$C$156:$CN$160,4,FALSE)),"",IF('Enter data here!'!$CP$157=0,"",IF(HLOOKUP($A77,'Enter data here!'!$C$156:$CN$160,4,FALSE)=0,"",(HLOOKUP($A77,'Enter data here!'!$C$156:$CN$160,2,FALSE)))))</f>
        <v/>
      </c>
      <c r="CG77" s="53" t="str">
        <f>IF(ISERROR(HLOOKUP($A77,'Enter data here!'!$C$156:$CN$160,4,FALSE)),"",IF('Enter data here!'!$CP$157=0,"",IF(HLOOKUP($A77,'Enter data here!'!$C$156:$CN$160,4,FALSE)=0,"",(HLOOKUP($A77,'Enter data here!'!$C$156:$CN$160,4,FALSE)))))</f>
        <v/>
      </c>
      <c r="CH77" s="53" t="str">
        <f>IF(ISERROR(HLOOKUP($A77,'Enter data here!'!$C$161:$CN$165,4,FALSE)),"",IF('Enter data here!'!$CP$162=0,"",IF(HLOOKUP($A77,'Enter data here!'!$C$161:$CN$165,4,FALSE)=0,"",(HLOOKUP($A77,'Enter data here!'!$C$161:$CN$165,5,FALSE)))))</f>
        <v/>
      </c>
      <c r="CI77" s="53" t="str">
        <f>IF(ISERROR(HLOOKUP($A77,'Enter data here!'!$C$161:$CN$165,4,FALSE)),"",IF('Enter data here!'!$CP$162=0,"",IF(HLOOKUP($A77,'Enter data here!'!$C$161:$CN$165,4,FALSE)=0,"",(HLOOKUP($A77,'Enter data here!'!$C$161:$CN$165,2,FALSE)))))</f>
        <v/>
      </c>
      <c r="CJ77" s="53" t="str">
        <f>IF(ISERROR(HLOOKUP($A77,'Enter data here!'!$C$161:$CN$165,4,FALSE)),"",IF('Enter data here!'!$CP$162=0,"",IF(HLOOKUP($A77,'Enter data here!'!$C$161:$CN$165,4,FALSE)=0,"",(HLOOKUP($A77,'Enter data here!'!$C$161:$CN$165,4,FALSE)))))</f>
        <v/>
      </c>
      <c r="CK77" s="53" t="str">
        <f>IF(ISERROR(HLOOKUP($A77,'Enter data here!'!$C$166:$CN$170,4,FALSE)),"",IF('Enter data here!'!$CP$167=0,"",IF(HLOOKUP($A77,'Enter data here!'!$C$166:$CN$170,4,FALSE)=0,"",(HLOOKUP($A77,'Enter data here!'!$C$166:$CN$170,5,FALSE)))))</f>
        <v/>
      </c>
      <c r="CL77" s="53" t="str">
        <f>IF(ISERROR(HLOOKUP($A77,'Enter data here!'!$C$166:$CN$170,4,FALSE)),"",IF('Enter data here!'!$CP$167=0,"",IF(HLOOKUP($A77,'Enter data here!'!$C$166:$CN$170,4,FALSE)=0,"",(HLOOKUP($A77,'Enter data here!'!$C$166:$CN$170,2,FALSE)))))</f>
        <v/>
      </c>
      <c r="CM77" s="53" t="str">
        <f>IF(ISERROR(HLOOKUP($A77,'Enter data here!'!$C$166:$CN$170,4,FALSE)),"",IF('Enter data here!'!$CP$167=0,"",IF(HLOOKUP($A77,'Enter data here!'!$C$166:$CN$170,4,FALSE)=0,"",(HLOOKUP($A77,'Enter data here!'!$C$166:$CN$170,4,FALSE)))))</f>
        <v/>
      </c>
      <c r="CN77" s="53" t="str">
        <f>IF(ISERROR(HLOOKUP($A77,'Enter data here!'!$C$171:$CN$175,4,FALSE)),"",IF('Enter data here!'!$CP$172=0,"",IF(HLOOKUP($A77,'Enter data here!'!$C$171:$CN$175,4,FALSE)=0,"",(HLOOKUP($A77,'Enter data here!'!$C$171:$CN$175,5,FALSE)))))</f>
        <v/>
      </c>
      <c r="CO77" s="53" t="str">
        <f>IF(ISERROR(HLOOKUP($A77,'Enter data here!'!$C$171:$CN$175,4,FALSE)),"",IF('Enter data here!'!$CP$172=0,"",IF(HLOOKUP($A77,'Enter data here!'!$C$171:$CN$175,4,FALSE)=0,"",(HLOOKUP($A77,'Enter data here!'!$C$171:$CN$175,2,FALSE)))))</f>
        <v/>
      </c>
      <c r="CP77" s="53" t="str">
        <f>IF(ISERROR(HLOOKUP($A77,'Enter data here!'!$C$171:$CN$175,4,FALSE)),"",IF('Enter data here!'!$CP$172=0,"",IF(HLOOKUP($A77,'Enter data here!'!$C$171:$CN$175,4,FALSE)=0,"",(HLOOKUP($A77,'Enter data here!'!$C$171:$CN$175,4,FALSE)))))</f>
        <v/>
      </c>
      <c r="CQ77" s="53" t="str">
        <f>IF(ISERROR(HLOOKUP($A77,'Enter data here!'!$C$176:$CN$180,4,FALSE)),"",IF('Enter data here!'!$CP$177=0,"",IF(HLOOKUP($A77,'Enter data here!'!$C$176:$CN$180,4,FALSE)=0,"",(HLOOKUP($A77,'Enter data here!'!$C$176:$CN$180,5,FALSE)))))</f>
        <v/>
      </c>
      <c r="CR77" s="53" t="str">
        <f>IF(ISERROR(HLOOKUP($A77,'Enter data here!'!$C$176:$CN$180,4,FALSE)),"",IF('Enter data here!'!$CP$177=0,"",IF(HLOOKUP($A77,'Enter data here!'!$C$176:$CN$180,4,FALSE)=0,"",(HLOOKUP($A77,'Enter data here!'!$C$176:$CN$180,2,FALSE)))))</f>
        <v/>
      </c>
      <c r="CS77" s="53" t="str">
        <f>IF(ISERROR(HLOOKUP($A77,'Enter data here!'!$C$176:$CN$180,4,FALSE)),"",IF('Enter data here!'!$CP$177=0,"",IF(HLOOKUP($A77,'Enter data here!'!$C$176:$CN$180,4,FALSE)=0,"",(HLOOKUP($A77,'Enter data here!'!$C$176:$CN$180,4,FALSE)))))</f>
        <v/>
      </c>
      <c r="CT77" s="53" t="str">
        <f>IF(ISERROR(HLOOKUP($A77,'Enter data here!'!$C$181:$CN$185,4,FALSE)),"",IF('Enter data here!'!$CP$182=0,"",IF(HLOOKUP($A77,'Enter data here!'!$C$181:$CN$185,4,FALSE)=0,"",(HLOOKUP($A77,'Enter data here!'!$C$181:$CN$185,5,FALSE)))))</f>
        <v/>
      </c>
      <c r="CU77" s="53" t="str">
        <f>IF(ISERROR(HLOOKUP($A77,'Enter data here!'!$C$181:$CN$185,4,FALSE)),"",IF('Enter data here!'!$CP$182=0,"",IF(HLOOKUP($A77,'Enter data here!'!$C$181:$CN$185,4,FALSE)=0,"",(HLOOKUP($A77,'Enter data here!'!$C$181:$CN$185,2,FALSE)))))</f>
        <v/>
      </c>
      <c r="CV77" s="53" t="str">
        <f>IF(ISERROR(HLOOKUP($A77,'Enter data here!'!$C$181:$CN$185,4,FALSE)),"",IF('Enter data here!'!$CP$182=0,"",IF(HLOOKUP($A77,'Enter data here!'!$C$181:$CN$185,4,FALSE)=0,"",(HLOOKUP($A77,'Enter data here!'!$C$181:$CN$185,4,FALSE)))))</f>
        <v/>
      </c>
      <c r="CW77" s="53" t="str">
        <f>IF(ISERROR(HLOOKUP($A77,'Enter data here!'!$C$186:$CN$190,4,FALSE)),"",IF('Enter data here!'!$CP$187=0,"",IF(HLOOKUP($A77,'Enter data here!'!$C$186:$CN$190,4,FALSE)=0,"",(HLOOKUP($A77,'Enter data here!'!$C$186:$CN$190,5,FALSE)))))</f>
        <v/>
      </c>
      <c r="CX77" s="53" t="str">
        <f>IF(ISERROR(HLOOKUP($A77,'Enter data here!'!$C$186:$CN$190,4,FALSE)),"",IF('Enter data here!'!$CP$187=0,"",IF(HLOOKUP($A77,'Enter data here!'!$C$186:$CN$190,4,FALSE)=0,"",(HLOOKUP($A77,'Enter data here!'!$C$186:$CN$190,2,FALSE)))))</f>
        <v/>
      </c>
      <c r="CY77" s="53" t="str">
        <f>IF(ISERROR(HLOOKUP($A77,'Enter data here!'!$C$186:$CN$190,4,FALSE)),"",IF('Enter data here!'!$CP$187=0,"",IF(HLOOKUP($A77,'Enter data here!'!$C$186:$CN$190,4,FALSE)=0,"",(HLOOKUP($A77,'Enter data here!'!$C$186:$CN$190,4,FALSE)))))</f>
        <v/>
      </c>
      <c r="CZ77" s="53" t="str">
        <f>IF(ISERROR(HLOOKUP($A77,'Enter data here!'!$C$191:$CN$195,4,FALSE)),"",IF('Enter data here!'!$CP$192=0,"",IF(HLOOKUP($A77,'Enter data here!'!$C$191:$CN$195,4,FALSE)=0,"",(HLOOKUP($A77,'Enter data here!'!$C$191:$CN$195,5,FALSE)))))</f>
        <v/>
      </c>
      <c r="DA77" s="53" t="str">
        <f>IF(ISERROR(HLOOKUP($A77,'Enter data here!'!$C$191:$CN$195,4,FALSE)),"",IF('Enter data here!'!$CP$192=0,"",IF(HLOOKUP($A77,'Enter data here!'!$C$191:$CN$195,4,FALSE)=0,"",(HLOOKUP($A77,'Enter data here!'!$C$191:$CN$195,2,FALSE)))))</f>
        <v/>
      </c>
      <c r="DB77" s="53" t="str">
        <f>IF(ISERROR(HLOOKUP($A77,'Enter data here!'!$C$191:$CN$195,4,FALSE)),"",IF('Enter data here!'!$CP$192=0,"",IF(HLOOKUP($A77,'Enter data here!'!$C$191:$CN$195,4,FALSE)=0,"",(HLOOKUP($A77,'Enter data here!'!$C$191:$CN$195,4,FALSE)))))</f>
        <v/>
      </c>
      <c r="DC77" s="53" t="str">
        <f>IF(ISERROR(HLOOKUP($A77,'Enter data here!'!$C$196:$CN$200,4,FALSE)),"",IF('Enter data here!'!$CP$197=0,"",IF(HLOOKUP($A77,'Enter data here!'!$C$196:$CN$200,4,FALSE)=0,"",(HLOOKUP($A77,'Enter data here!'!$C$196:$CN$200,5,FALSE)))))</f>
        <v/>
      </c>
      <c r="DD77" s="53" t="str">
        <f>IF(ISERROR(HLOOKUP($A77,'Enter data here!'!$C$196:$CN$200,4,FALSE)),"",IF('Enter data here!'!$CP$197=0,"",IF(HLOOKUP($A77,'Enter data here!'!$C$196:$CN$200,4,FALSE)=0,"",(HLOOKUP($A77,'Enter data here!'!$C$196:$CN$200,2,FALSE)))))</f>
        <v/>
      </c>
      <c r="DE77" s="53" t="str">
        <f>IF(ISERROR(HLOOKUP($A77,'Enter data here!'!$C$196:$CN$200,4,FALSE)),"",IF('Enter data here!'!$CP$197=0,"",IF(HLOOKUP($A77,'Enter data here!'!$C$196:$CN$200,4,FALSE)=0,"",(HLOOKUP($A77,'Enter data here!'!$C$196:$CN$200,4,FALSE)))))</f>
        <v/>
      </c>
      <c r="DF77" s="53" t="str">
        <f>IF(ISERROR(HLOOKUP($A77,'Enter data here!'!$C$201:$CN$205,4,FALSE)),"",IF('Enter data here!'!$CP$202=0,"",IF(HLOOKUP($A77,'Enter data here!'!$C$201:$CN$205,4,FALSE)=0,"",(HLOOKUP($A77,'Enter data here!'!$C$201:$CN$205,5,FALSE)))))</f>
        <v/>
      </c>
      <c r="DG77" s="53" t="str">
        <f>IF(ISERROR(HLOOKUP($A77,'Enter data here!'!$C$201:$CN$205,4,FALSE)),"",IF('Enter data here!'!$CP$202=0,"",IF(HLOOKUP($A77,'Enter data here!'!$C$201:$CN$205,4,FALSE)=0,"",(HLOOKUP($A77,'Enter data here!'!$C$201:$CN$205,2,FALSE)))))</f>
        <v/>
      </c>
      <c r="DH77" s="53" t="str">
        <f>IF(ISERROR(HLOOKUP($A77,'Enter data here!'!$C$201:$CN$205,4,FALSE)),"",IF('Enter data here!'!$CP$202=0,"",IF(HLOOKUP($A77,'Enter data here!'!$C$201:$CN$205,4,FALSE)=0,"",(HLOOKUP($A77,'Enter data here!'!$C$201:$CN$205,4,FALSE)))))</f>
        <v/>
      </c>
      <c r="DI77" s="53" t="str">
        <f>IF(ISERROR(HLOOKUP($A77,'Enter data here!'!$C$206:$CN$210,4,FALSE)),"",IF('Enter data here!'!$CP$207=0,"",IF(HLOOKUP($A77,'Enter data here!'!$C$206:$CN$210,4,FALSE)=0,"",(HLOOKUP($A77,'Enter data here!'!$C$206:$CN$210,5,FALSE)))))</f>
        <v/>
      </c>
      <c r="DJ77" s="53" t="str">
        <f>IF(ISERROR(HLOOKUP($A77,'Enter data here!'!$C$206:$CN$210,4,FALSE)),"",IF('Enter data here!'!$CP$207=0,"",IF(HLOOKUP($A77,'Enter data here!'!$C$206:$CN$210,4,FALSE)=0,"",(HLOOKUP($A77,'Enter data here!'!$C$206:$CN$210,2,FALSE)))))</f>
        <v/>
      </c>
      <c r="DK77" s="53" t="str">
        <f>IF(ISERROR(HLOOKUP($A77,'Enter data here!'!$C$206:$CN$210,4,FALSE)),"",IF('Enter data here!'!$CP$207=0,"",IF(HLOOKUP($A77,'Enter data here!'!$C$206:$CN$210,4,FALSE)=0,"",(HLOOKUP($A77,'Enter data here!'!$C$206:$CN$210,4,FALSE)))))</f>
        <v/>
      </c>
      <c r="DL77" s="53" t="str">
        <f>IF(ISERROR(HLOOKUP($A77,'Enter data here!'!$C$211:$CN$215,4,FALSE)),"",IF('Enter data here!'!$CP$212=0,"",IF(HLOOKUP($A77,'Enter data here!'!$C$211:$CN$215,4,FALSE)=0,"",(HLOOKUP($A77,'Enter data here!'!$C$211:$CN$215,5,FALSE)))))</f>
        <v/>
      </c>
      <c r="DM77" s="53" t="str">
        <f>IF(ISERROR(HLOOKUP($A77,'Enter data here!'!$C$211:$CN$215,4,FALSE)),"",IF('Enter data here!'!$CP$212=0,"",IF(HLOOKUP($A77,'Enter data here!'!$C$211:$CN$215,4,FALSE)=0,"",(HLOOKUP($A77,'Enter data here!'!$C$211:$CN$215,2,FALSE)))))</f>
        <v/>
      </c>
      <c r="DN77" s="53" t="str">
        <f>IF(ISERROR(HLOOKUP($A77,'Enter data here!'!$C$211:$CN$215,4,FALSE)),"",IF('Enter data here!'!$CP$212=0,"",IF(HLOOKUP($A77,'Enter data here!'!$C$211:$CN$215,4,FALSE)=0,"",(HLOOKUP($A77,'Enter data here!'!$C$211:$CN$215,4,FALSE)))))</f>
        <v/>
      </c>
      <c r="DO77" s="53" t="str">
        <f>IF(ISERROR(HLOOKUP($A77,'Enter data here!'!$C$216:$CN$220,4,FALSE)),"",IF('Enter data here!'!$CP$217=0,"",IF(HLOOKUP($A77,'Enter data here!'!$C$216:$CN$220,4,FALSE)=0,"",(HLOOKUP($A77,'Enter data here!'!$C$216:$CN$220,5,FALSE)))))</f>
        <v/>
      </c>
      <c r="DP77" s="53" t="str">
        <f>IF(ISERROR(HLOOKUP($A77,'Enter data here!'!$C$216:$CN$220,4,FALSE)),"",IF('Enter data here!'!$CP$217=0,"",IF(HLOOKUP($A77,'Enter data here!'!$C$216:$CN$220,4,FALSE)=0,"",(HLOOKUP($A77,'Enter data here!'!$C$216:$CN$220,2,FALSE)))))</f>
        <v/>
      </c>
      <c r="DQ77" s="53" t="str">
        <f>IF(ISERROR(HLOOKUP($A77,'Enter data here!'!$C$216:$CN$220,4,FALSE)),"",IF('Enter data here!'!$CP$217=0,"",IF(HLOOKUP($A77,'Enter data here!'!$C$216:$CN$220,4,FALSE)=0,"",(HLOOKUP($A77,'Enter data here!'!$C$216:$CN$220,4,FALSE)))))</f>
        <v/>
      </c>
      <c r="DR77" s="53" t="str">
        <f>IF(ISERROR(HLOOKUP($A77,'Enter data here!'!$C$221:$CN$225,4,FALSE)),"",IF('Enter data here!'!$CP$222=0,"",IF(HLOOKUP($A77,'Enter data here!'!$C$221:$CN$225,4,FALSE)=0,"",(HLOOKUP($A77,'Enter data here!'!$C$221:$CN$225,5,FALSE)))))</f>
        <v/>
      </c>
      <c r="DS77" s="53" t="str">
        <f>IF(ISERROR(HLOOKUP($A77,'Enter data here!'!$C$221:$CN$225,4,FALSE)),"",IF('Enter data here!'!$CP$222=0,"",IF(HLOOKUP($A77,'Enter data here!'!$C$221:$CN$225,4,FALSE)=0,"",(HLOOKUP($A77,'Enter data here!'!$C$221:$CN$225,2,FALSE)))))</f>
        <v/>
      </c>
      <c r="DT77" s="53" t="str">
        <f>IF(ISERROR(HLOOKUP($A77,'Enter data here!'!$C$221:$CN$225,4,FALSE)),"",IF('Enter data here!'!$CP$222=0,"",IF(HLOOKUP($A77,'Enter data here!'!$C$221:$CN$225,4,FALSE)=0,"",(HLOOKUP($A77,'Enter data here!'!$C$221:$CN$225,4,FALSE)))))</f>
        <v/>
      </c>
    </row>
    <row r="78" spans="1:124">
      <c r="A78" s="13">
        <v>69</v>
      </c>
      <c r="B78" s="43" t="str">
        <f>IF(ISERROR(HLOOKUP($A78,'Enter data here!'!$C$21:$CN$25,4,FALSE)),"",IF('Enter data here!'!$CP$22=0,"",IF(HLOOKUP($A78,'Enter data here!'!$C$21:$CN$25,4,FALSE)=0,"",(HLOOKUP($A78,'Enter data here!'!$C$21:$CN$25,5,FALSE)))))</f>
        <v/>
      </c>
      <c r="C78" s="43" t="str">
        <f>IF(ISERROR(HLOOKUP($A78,'Enter data here!'!$C$21:$CN$25,4,FALSE)),"",IF('Enter data here!'!$CP$22=0,"",IF(HLOOKUP($A78,'Enter data here!'!$C$21:$CN$25,4,FALSE)=0,"",(HLOOKUP($A78,'Enter data here!'!$C$21:$CN$25,2,FALSE)))))</f>
        <v/>
      </c>
      <c r="D78" s="43" t="str">
        <f>IF(ISERROR(HLOOKUP($A78,'Enter data here!'!$C$21:$CN$25,4,FALSE)),"",IF('Enter data here!'!$CP$22=0,"",IF(HLOOKUP($A78,'Enter data here!'!$C$21:$CN$25,4,FALSE)=0,"",(HLOOKUP($A78,'Enter data here!'!$C$21:$CN$25,4,FALSE)))))</f>
        <v/>
      </c>
      <c r="E78" s="43" t="str">
        <f ca="1">IF(ISERROR(HLOOKUP($A78,'Enter data here!'!$C$26:$CN$30,4,FALSE)),"",IF('Enter data here!'!$CP$27=0,"",IF(HLOOKUP($A78,'Enter data here!'!$C$26:$CN$30,4,FALSE)=0,"",(HLOOKUP($A78,'Enter data here!'!$C$26:$CN$30,5,FALSE)))))</f>
        <v/>
      </c>
      <c r="F78" s="43" t="str">
        <f ca="1">IF(ISERROR(HLOOKUP($A78,'Enter data here!'!$C$26:$CN$30,4,FALSE)),"",IF('Enter data here!'!$CP$27=0,"",IF(HLOOKUP($A78,'Enter data here!'!$C$26:$CN$30,4,FALSE)=0,"",(HLOOKUP($A78,'Enter data here!'!$C$26:$CN$30,2,FALSE)))))</f>
        <v/>
      </c>
      <c r="G78" s="43" t="str">
        <f ca="1">IF(ISERROR(HLOOKUP($A78,'Enter data here!'!$C$26:$CN$30,4,FALSE)),"",IF('Enter data here!'!$CP$27=0,"",IF(HLOOKUP($A78,'Enter data here!'!$C$26:$CN$30,4,FALSE)=0,"",(HLOOKUP($A78,'Enter data here!'!$C$26:$CN$30,4,FALSE)))))</f>
        <v/>
      </c>
      <c r="H78" s="43" t="str">
        <f ca="1">IF(ISERROR(HLOOKUP($A78,'Enter data here!'!$C$31:$CN$35,4,FALSE)),"",IF('Enter data here!'!$CP$32=0,"",IF(HLOOKUP($A78,'Enter data here!'!$C$31:$CN$35,4,FALSE)=0,"",(HLOOKUP($A78,'Enter data here!'!$C$31:$CN$35,5,FALSE)))))</f>
        <v/>
      </c>
      <c r="I78" s="43" t="str">
        <f ca="1">IF(ISERROR(HLOOKUP($A78,'Enter data here!'!$C$31:$CN$35,4,FALSE)),"",IF('Enter data here!'!$CP$32=0,"",IF(HLOOKUP($A78,'Enter data here!'!$C$31:$CN$35,4,FALSE)=0,"",(HLOOKUP($A78,'Enter data here!'!$C$31:$CN$35,2,FALSE)))))</f>
        <v/>
      </c>
      <c r="J78" s="43" t="str">
        <f ca="1">IF(ISERROR(HLOOKUP($A78,'Enter data here!'!$C$31:$CN$35,4,FALSE)),"",IF('Enter data here!'!$CP$32=0,"",IF(HLOOKUP($A78,'Enter data here!'!$C$31:$CN$35,4,FALSE)=0,"",(HLOOKUP($A78,'Enter data here!'!$C$31:$CN$35,4,FALSE)))))</f>
        <v/>
      </c>
      <c r="K78" s="43" t="str">
        <f ca="1">IF(ISERROR(HLOOKUP($A78,'Enter data here!'!$C$36:$CN$40,4,FALSE)),"",IF('Enter data here!'!$CP$37=0,"",IF(HLOOKUP($A78,'Enter data here!'!$C$36:$CN$40,4,FALSE)=0,"",(HLOOKUP($A78,'Enter data here!'!$C$36:$CN$40,5,FALSE)))))</f>
        <v/>
      </c>
      <c r="L78" s="43" t="str">
        <f ca="1">IF(ISERROR(HLOOKUP($A78,'Enter data here!'!$C$36:$CN$40,4,FALSE)),"",IF('Enter data here!'!$CP$37=0,"",IF(HLOOKUP($A78,'Enter data here!'!$C$36:$CN$40,4,FALSE)=0,"",(HLOOKUP($A78,'Enter data here!'!$C$36:$CN$40,2,FALSE)))))</f>
        <v/>
      </c>
      <c r="M78" s="43" t="str">
        <f ca="1">IF(ISERROR(HLOOKUP($A78,'Enter data here!'!$C$36:$CN$40,4,FALSE)),"",IF('Enter data here!'!$CP$37=0,"",IF(HLOOKUP($A78,'Enter data here!'!$C$36:$CN$40,4,FALSE)=0,"",(HLOOKUP($A78,'Enter data here!'!$C$36:$CN$40,4,FALSE)))))</f>
        <v/>
      </c>
      <c r="N78" s="43" t="str">
        <f ca="1">IF(ISERROR(HLOOKUP($A78,'Enter data here!'!$C$41:$CN$45,4,FALSE)),"",IF('Enter data here!'!$CP$42=0,"",IF(HLOOKUP($A78,'Enter data here!'!$C$41:$CN$45,4,FALSE)=0,"",(HLOOKUP($A78,'Enter data here!'!$C$41:$CN$45,5,FALSE)))))</f>
        <v/>
      </c>
      <c r="O78" s="43" t="str">
        <f ca="1">IF(ISERROR(HLOOKUP($A78,'Enter data here!'!$C$41:$CN$45,4,FALSE)),"",IF('Enter data here!'!$CP$42=0,"",IF(HLOOKUP($A78,'Enter data here!'!$C$41:$CN$45,4,FALSE)=0,"",(HLOOKUP($A78,'Enter data here!'!$C$41:$CN$45,2,FALSE)))))</f>
        <v/>
      </c>
      <c r="P78" s="43" t="str">
        <f ca="1">IF(ISERROR(HLOOKUP($A78,'Enter data here!'!$C$41:$CN$45,4,FALSE)),"",IF('Enter data here!'!$CP$42=0,"",IF(HLOOKUP($A78,'Enter data here!'!$C$41:$CN$45,4,FALSE)=0,"",(HLOOKUP($A78,'Enter data here!'!$C$41:$CN$45,4,FALSE)))))</f>
        <v/>
      </c>
      <c r="Q78" s="43" t="str">
        <f ca="1">IF(ISERROR(HLOOKUP($A78,'Enter data here!'!$C$46:$CN$50,4,FALSE)),"",IF('Enter data here!'!$CP$47=0,"",IF(HLOOKUP($A78,'Enter data here!'!$C$46:$CN$50,4,FALSE)=0,"",(HLOOKUP($A78,'Enter data here!'!$C$46:$CN$50,5,FALSE)))))</f>
        <v/>
      </c>
      <c r="R78" s="43" t="str">
        <f ca="1">IF(ISERROR(HLOOKUP($A78,'Enter data here!'!$C$46:$CN$50,4,FALSE)),"",IF('Enter data here!'!$CP$47=0,"",IF(HLOOKUP($A78,'Enter data here!'!$C$46:$CN$50,4,FALSE)=0,"",(HLOOKUP($A78,'Enter data here!'!$C$46:$CN$50,2,FALSE)))))</f>
        <v/>
      </c>
      <c r="S78" s="43" t="str">
        <f ca="1">IF(ISERROR(HLOOKUP($A78,'Enter data here!'!$C$46:$CN$50,4,FALSE)),"",IF('Enter data here!'!$CP$47=0,"",IF(HLOOKUP($A78,'Enter data here!'!$C$46:$CN$50,4,FALSE)=0,"",(HLOOKUP($A78,'Enter data here!'!$C$46:$CN$50,4,FALSE)))))</f>
        <v/>
      </c>
      <c r="T78" s="43" t="str">
        <f ca="1">IF(ISERROR(HLOOKUP($A78,'Enter data here!'!$C$51:$CN$55,4,FALSE)),"",IF('Enter data here!'!$CP$52=0,"",IF(HLOOKUP($A78,'Enter data here!'!$C$51:$CN$55,4,FALSE)=0,"",(HLOOKUP($A78,'Enter data here!'!$C$51:$CN$55,5,FALSE)))))</f>
        <v/>
      </c>
      <c r="U78" s="43" t="str">
        <f ca="1">IF(ISERROR(HLOOKUP($A78,'Enter data here!'!$C$51:$CN$55,4,FALSE)),"",IF('Enter data here!'!$CP$52=0,"",IF(HLOOKUP($A78,'Enter data here!'!$C$51:$CN$55,4,FALSE)=0,"",(HLOOKUP($A78,'Enter data here!'!$C$51:$CN$55,2,FALSE)))))</f>
        <v/>
      </c>
      <c r="V78" s="43" t="str">
        <f ca="1">IF(ISERROR(HLOOKUP($A78,'Enter data here!'!$C$51:$CN$55,4,FALSE)),"",IF('Enter data here!'!$CP$52=0,"",IF(HLOOKUP($A78,'Enter data here!'!$C$51:$CN$55,4,FALSE)=0,"",(HLOOKUP($A78,'Enter data here!'!$C$51:$CN$55,4,FALSE)))))</f>
        <v/>
      </c>
      <c r="W78" s="43" t="str">
        <f ca="1">IF(ISERROR(HLOOKUP($A78,'Enter data here!'!$C$56:$CN$60,4,FALSE)),"",IF('Enter data here!'!$CP$57=0,"",IF(HLOOKUP($A78,'Enter data here!'!$C$56:$CN$60,4,FALSE)=0,"",(HLOOKUP($A78,'Enter data here!'!$C$56:$CN$60,5,FALSE)))))</f>
        <v/>
      </c>
      <c r="X78" s="43" t="str">
        <f ca="1">IF(ISERROR(HLOOKUP($A78,'Enter data here!'!$C$56:$CN$60,4,FALSE)),"",IF('Enter data here!'!$CP$57=0,"",IF(HLOOKUP($A78,'Enter data here!'!$C$56:$CN$60,4,FALSE)=0,"",(HLOOKUP($A78,'Enter data here!'!$C$56:$CN$60,2,FALSE)))))</f>
        <v/>
      </c>
      <c r="Y78" s="43" t="str">
        <f ca="1">IF(ISERROR(HLOOKUP($A78,'Enter data here!'!$C$56:$CN$60,4,FALSE)),"",IF('Enter data here!'!$CP$57=0,"",IF(HLOOKUP($A78,'Enter data here!'!$C$56:$CN$60,4,FALSE)=0,"",(HLOOKUP($A78,'Enter data here!'!$C$56:$CN$60,4,FALSE)))))</f>
        <v/>
      </c>
      <c r="Z78" s="43" t="str">
        <f>IF(ISERROR(HLOOKUP($A78,'Enter data here!'!$C$61:$CN$65,4,FALSE)),"",IF('Enter data here!'!$CP$62=0,"",IF(HLOOKUP($A78,'Enter data here!'!$C$61:$CN$65,4,FALSE)=0,"",(HLOOKUP($A78,'Enter data here!'!$C$61:$CN$65,5,FALSE)))))</f>
        <v/>
      </c>
      <c r="AA78" s="43" t="str">
        <f>IF(ISERROR(HLOOKUP($A78,'Enter data here!'!$C$61:$CN$65,4,FALSE)),"",IF('Enter data here!'!$CP$62=0,"",IF(HLOOKUP($A78,'Enter data here!'!$C$61:$CN$65,4,FALSE)=0,"",(HLOOKUP($A78,'Enter data here!'!$C$61:$CN$65,2,FALSE)))))</f>
        <v/>
      </c>
      <c r="AB78" s="43" t="str">
        <f>IF(ISERROR(HLOOKUP($A78,'Enter data here!'!$C$61:$CN$65,4,FALSE)),"",IF('Enter data here!'!$CP$62=0,"",IF(HLOOKUP($A78,'Enter data here!'!$C$61:$CN$65,4,FALSE)=0,"",(HLOOKUP($A78,'Enter data here!'!$C$61:$CN$65,4,FALSE)))))</f>
        <v/>
      </c>
      <c r="AC78" s="43" t="str">
        <f>IF(ISERROR(HLOOKUP($A78,'Enter data here!'!$C$66:$CN$70,4,FALSE)),"",IF('Enter data here!'!$CP$67=0,"",IF(HLOOKUP($A78,'Enter data here!'!$C$66:$CN$70,4,FALSE)=0,"",(HLOOKUP($A78,'Enter data here!'!$C$66:$CN$70,5,FALSE)))))</f>
        <v/>
      </c>
      <c r="AD78" s="43" t="str">
        <f>IF(ISERROR(HLOOKUP($A78,'Enter data here!'!$C$66:$CN$70,4,FALSE)),"",IF('Enter data here!'!$CP$67=0,"",IF(HLOOKUP($A78,'Enter data here!'!$C$66:$CN$70,4,FALSE)=0,"",(HLOOKUP($A78,'Enter data here!'!$C$66:$CN$70,2,FALSE)))))</f>
        <v/>
      </c>
      <c r="AE78" s="43" t="str">
        <f>IF(ISERROR(HLOOKUP($A78,'Enter data here!'!$C$66:$CN$70,4,FALSE)),"",IF('Enter data here!'!$CP$67=0,"",IF(HLOOKUP($A78,'Enter data here!'!$C$66:$CN$70,4,FALSE)=0,"",(HLOOKUP($A78,'Enter data here!'!$C$66:$CN$70,4,FALSE)))))</f>
        <v/>
      </c>
      <c r="AF78" s="43" t="str">
        <f>IF(ISERROR(HLOOKUP($A78,'Enter data here!'!$C$71:$CN$75,4,FALSE)),"",IF('Enter data here!'!$CP$72=0,"",IF(HLOOKUP($A78,'Enter data here!'!$C$71:$CN$75,4,FALSE)=0,"",(HLOOKUP($A78,'Enter data here!'!$C$71:$CN$75,5,FALSE)))))</f>
        <v/>
      </c>
      <c r="AG78" s="43" t="str">
        <f>IF(ISERROR(HLOOKUP($A78,'Enter data here!'!$C$71:$CN$75,4,FALSE)),"",IF('Enter data here!'!$CP$72=0,"",IF(HLOOKUP($A78,'Enter data here!'!$C$71:$CN$75,4,FALSE)=0,"",(HLOOKUP($A78,'Enter data here!'!$C$71:$CN$75,2,FALSE)))))</f>
        <v/>
      </c>
      <c r="AH78" s="43" t="str">
        <f>IF(ISERROR(HLOOKUP($A78,'Enter data here!'!$C$71:$CN$75,4,FALSE)),"",IF('Enter data here!'!$CP$72=0,"",IF(HLOOKUP($A78,'Enter data here!'!$C$71:$CN$75,4,FALSE)=0,"",(HLOOKUP($A78,'Enter data here!'!$C$71:$CN$75,4,FALSE)))))</f>
        <v/>
      </c>
      <c r="AI78" s="43" t="str">
        <f>IF(ISERROR(HLOOKUP($A78,'Enter data here!'!$C$76:$CN$80,4,FALSE)),"",IF('Enter data here!'!$CP$77=0,"",IF(HLOOKUP($A78,'Enter data here!'!$C$76:$CN$80,4,FALSE)=0,"",(HLOOKUP($A78,'Enter data here!'!$C$76:$CN$80,5,FALSE)))))</f>
        <v/>
      </c>
      <c r="AJ78" s="43" t="str">
        <f>IF(ISERROR(HLOOKUP($A78,'Enter data here!'!$C$76:$CN$80,4,FALSE)),"",IF('Enter data here!'!$CP$77=0,"",IF(HLOOKUP($A78,'Enter data here!'!$C$76:$CN$80,4,FALSE)=0,"",(HLOOKUP($A78,'Enter data here!'!$C$76:$CN$80,2,FALSE)))))</f>
        <v/>
      </c>
      <c r="AK78" s="43" t="str">
        <f>IF(ISERROR(HLOOKUP($A78,'Enter data here!'!$C$76:$CN$80,4,FALSE)),"",IF('Enter data here!'!$CP$77=0,"",IF(HLOOKUP($A78,'Enter data here!'!$C$76:$CN$80,4,FALSE)=0,"",(HLOOKUP($A78,'Enter data here!'!$C$76:$CN$80,4,FALSE)))))</f>
        <v/>
      </c>
      <c r="AL78" s="43" t="str">
        <f>IF(ISERROR(HLOOKUP($A78,'Enter data here!'!$C$81:$CN$85,4,FALSE)),"",IF('Enter data here!'!$CP$82=0,"",IF(HLOOKUP($A78,'Enter data here!'!$C$81:$CN$85,4,FALSE)=0,"",(HLOOKUP($A78,'Enter data here!'!$C$81:$CN$85,5,FALSE)))))</f>
        <v/>
      </c>
      <c r="AM78" s="43" t="str">
        <f>IF(ISERROR(HLOOKUP($A78,'Enter data here!'!$C$81:$CN$85,4,FALSE)),"",IF('Enter data here!'!$CP$82=0,"",IF(HLOOKUP($A78,'Enter data here!'!$C$81:$CN$85,4,FALSE)=0,"",(HLOOKUP($A78,'Enter data here!'!$C$81:$CN$85,2,FALSE)))))</f>
        <v/>
      </c>
      <c r="AN78" s="43" t="str">
        <f>IF(ISERROR(HLOOKUP($A78,'Enter data here!'!$C$81:$CN$85,4,FALSE)),"",IF('Enter data here!'!$CP$82=0,"",IF(HLOOKUP($A78,'Enter data here!'!$C$81:$CN$85,4,FALSE)=0,"",(HLOOKUP($A78,'Enter data here!'!$C$81:$CN$85,4,FALSE)))))</f>
        <v/>
      </c>
      <c r="AO78" s="43" t="str">
        <f>IF(ISERROR(HLOOKUP($A78,'Enter data here!'!$C$86:$CN$90,4,FALSE)),"",IF('Enter data here!'!$CP$87=0,"",IF(HLOOKUP($A78,'Enter data here!'!$C$86:$CN$90,4,FALSE)=0,"",(HLOOKUP($A78,'Enter data here!'!$C$86:$CN$90,5,FALSE)))))</f>
        <v/>
      </c>
      <c r="AP78" s="43" t="str">
        <f>IF(ISERROR(HLOOKUP($A78,'Enter data here!'!$C$86:$CN$90,4,FALSE)),"",IF('Enter data here!'!$CP$87=0,"",IF(HLOOKUP($A78,'Enter data here!'!$C$86:$CN$90,4,FALSE)=0,"",(HLOOKUP($A78,'Enter data here!'!$C$86:$CN$90,2,FALSE)))))</f>
        <v/>
      </c>
      <c r="AQ78" s="43" t="str">
        <f>IF(ISERROR(HLOOKUP($A78,'Enter data here!'!$C$86:$CN$90,4,FALSE)),"",IF('Enter data here!'!$CP$87=0,"",IF(HLOOKUP($A78,'Enter data here!'!$C$86:$CN$90,4,FALSE)=0,"",(HLOOKUP($A78,'Enter data here!'!$C$86:$CN$90,4,FALSE)))))</f>
        <v/>
      </c>
      <c r="AR78" s="43" t="str">
        <f>IF(ISERROR(HLOOKUP($A78,'Enter data here!'!$C$91:$CN$95,4,FALSE)),"",IF('Enter data here!'!$CP$92=0,"",IF(HLOOKUP($A78,'Enter data here!'!$C$91:$CN$95,4,FALSE)=0,"",(HLOOKUP($A78,'Enter data here!'!$C$91:$CN$95,5,FALSE)))))</f>
        <v/>
      </c>
      <c r="AS78" s="43" t="str">
        <f>IF(ISERROR(HLOOKUP($A78,'Enter data here!'!$C$91:$CN$95,4,FALSE)),"",IF('Enter data here!'!$CP$92=0,"",IF(HLOOKUP($A78,'Enter data here!'!$C$91:$CN$95,4,FALSE)=0,"",(HLOOKUP($A78,'Enter data here!'!$C$91:$CN$95,2,FALSE)))))</f>
        <v/>
      </c>
      <c r="AT78" s="43" t="str">
        <f>IF(ISERROR(HLOOKUP($A78,'Enter data here!'!$C$91:$CN$95,4,FALSE)),"",IF('Enter data here!'!$CP$92=0,"",IF(HLOOKUP($A78,'Enter data here!'!$C$91:$CN$95,4,FALSE)=0,"",(HLOOKUP($A78,'Enter data here!'!$C$91:$CN$95,4,FALSE)))))</f>
        <v/>
      </c>
      <c r="AU78" s="43" t="str">
        <f>IF(ISERROR(HLOOKUP($A78,'Enter data here!'!$C$96:$CN$100,4,FALSE)),"",IF('Enter data here!'!$CP$97=0,"",IF(HLOOKUP($A78,'Enter data here!'!$C$96:$CN$100,4,FALSE)=0,"",(HLOOKUP($A78,'Enter data here!'!$C$96:$CN$100,5,FALSE)))))</f>
        <v/>
      </c>
      <c r="AV78" s="43" t="str">
        <f>IF(ISERROR(HLOOKUP($A78,'Enter data here!'!$C$96:$CN$100,4,FALSE)),"",IF('Enter data here!'!$CP$97=0,"",IF(HLOOKUP($A78,'Enter data here!'!$C$96:$CN$100,4,FALSE)=0,"",(HLOOKUP($A78,'Enter data here!'!$C$96:$CN$100,2,FALSE)))))</f>
        <v/>
      </c>
      <c r="AW78" s="43" t="str">
        <f>IF(ISERROR(HLOOKUP($A78,'Enter data here!'!$C$96:$CN$100,4,FALSE)),"",IF('Enter data here!'!$CP$97=0,"",IF(HLOOKUP($A78,'Enter data here!'!$C$96:$CN$100,4,FALSE)=0,"",(HLOOKUP($A78,'Enter data here!'!$C$96:$CN$100,4,FALSE)))))</f>
        <v/>
      </c>
      <c r="AX78" s="43" t="str">
        <f>IF(ISERROR(HLOOKUP($A78,'Enter data here!'!$C$101:$CN$105,4,FALSE)),"",IF('Enter data here!'!$CP$102=0,"",IF(HLOOKUP($A78,'Enter data here!'!$C$101:$CN$105,4,FALSE)=0,"",(HLOOKUP($A78,'Enter data here!'!$C$101:$CN$105,5,FALSE)))))</f>
        <v/>
      </c>
      <c r="AY78" s="43" t="str">
        <f>IF(ISERROR(HLOOKUP($A78,'Enter data here!'!$C$101:$CN$105,4,FALSE)),"",IF('Enter data here!'!$CP$102=0,"",IF(HLOOKUP($A78,'Enter data here!'!$C$101:$CN$105,4,FALSE)=0,"",(HLOOKUP($A78,'Enter data here!'!$C$101:$CN$105,2,FALSE)))))</f>
        <v/>
      </c>
      <c r="AZ78" s="43" t="str">
        <f>IF(ISERROR(HLOOKUP($A78,'Enter data here!'!$C$101:$CN$105,4,FALSE)),"",IF('Enter data here!'!$CP$102=0,"",IF(HLOOKUP($A78,'Enter data here!'!$C$101:$CN$105,4,FALSE)=0,"",(HLOOKUP($A78,'Enter data here!'!$C$101:$CN$105,4,FALSE)))))</f>
        <v/>
      </c>
      <c r="BA78" s="43" t="str">
        <f>IF(ISERROR(HLOOKUP($A78,'Enter data here!'!$C$106:$CN$110,4,FALSE)),"",IF('Enter data here!'!$CP$107=0,"",IF(HLOOKUP($A78,'Enter data here!'!$C$106:$CN$110,4,FALSE)=0,"",(HLOOKUP($A78,'Enter data here!'!$C$106:$CN$110,5,FALSE)))))</f>
        <v/>
      </c>
      <c r="BB78" s="43" t="str">
        <f>IF(ISERROR(HLOOKUP($A78,'Enter data here!'!$C$106:$CN$110,4,FALSE)),"",IF('Enter data here!'!$CP$107=0,"",IF(HLOOKUP($A78,'Enter data here!'!$C$106:$CN$110,4,FALSE)=0,"",(HLOOKUP($A78,'Enter data here!'!$C$106:$CN$110,2,FALSE)))))</f>
        <v/>
      </c>
      <c r="BC78" s="43" t="str">
        <f>IF(ISERROR(HLOOKUP($A78,'Enter data here!'!$C$106:$CN$110,4,FALSE)),"",IF('Enter data here!'!$CP$107=0,"",IF(HLOOKUP($A78,'Enter data here!'!$C$106:$CN$110,4,FALSE)=0,"",(HLOOKUP($A78,'Enter data here!'!$C$106:$CN$110,4,FALSE)))))</f>
        <v/>
      </c>
      <c r="BD78" s="43" t="str">
        <f>IF(ISERROR(HLOOKUP($A78,'Enter data here!'!$C$111:$CN$115,4,FALSE)),"",IF('Enter data here!'!$CP$112=0,"",IF(HLOOKUP($A78,'Enter data here!'!$C$111:$CN$115,4,FALSE)=0,"",(HLOOKUP($A78,'Enter data here!'!$C$111:$CN$115,5,FALSE)))))</f>
        <v/>
      </c>
      <c r="BE78" s="43" t="str">
        <f>IF(ISERROR(HLOOKUP($A78,'Enter data here!'!$C$111:$CN$115,4,FALSE)),"",IF('Enter data here!'!$CP$112=0,"",IF(HLOOKUP($A78,'Enter data here!'!$C$111:$CN$115,4,FALSE)=0,"",(HLOOKUP($A78,'Enter data here!'!$C$111:$CN$115,2,FALSE)))))</f>
        <v/>
      </c>
      <c r="BF78" s="43" t="str">
        <f>IF(ISERROR(HLOOKUP($A78,'Enter data here!'!$C$111:$CN$115,4,FALSE)),"",IF('Enter data here!'!$CP$112=0,"",IF(HLOOKUP($A78,'Enter data here!'!$C$111:$CN$115,4,FALSE)=0,"",(HLOOKUP($A78,'Enter data here!'!$C$111:$CN$115,4,FALSE)))))</f>
        <v/>
      </c>
      <c r="BG78" s="43" t="str">
        <f>IF(ISERROR(HLOOKUP($A78,'Enter data here!'!$C$116:$CN$120,4,FALSE)),"",IF('Enter data here!'!$CP$117=0,"",IF(HLOOKUP($A78,'Enter data here!'!$C$116:$CN$120,4,FALSE)=0,"",(HLOOKUP($A78,'Enter data here!'!$C$116:$CN$120,5,FALSE)))))</f>
        <v/>
      </c>
      <c r="BH78" s="53" t="str">
        <f>IF(ISERROR(HLOOKUP($A78,'Enter data here!'!$C$116:$CN$120,4,FALSE)),"",IF('Enter data here!'!$CP$117=0,"",IF(HLOOKUP($A78,'Enter data here!'!$C$116:$CN$120,4,FALSE)=0,"",(HLOOKUP($A78,'Enter data here!'!$C$116:$CN$120,2,FALSE)))))</f>
        <v/>
      </c>
      <c r="BI78" s="53" t="str">
        <f>IF(ISERROR(HLOOKUP($A78,'Enter data here!'!$C$116:$CN$120,4,FALSE)),"",IF('Enter data here!'!$CP$117=0,"",IF(HLOOKUP($A78,'Enter data here!'!$C$116:$CN$120,4,FALSE)=0,"",(HLOOKUP($A78,'Enter data here!'!$C$116:$CN$120,4,FALSE)))))</f>
        <v/>
      </c>
      <c r="BJ78" s="53" t="str">
        <f>IF(ISERROR(HLOOKUP($A78,'Enter data here!'!$C$121:$CN$125,4,FALSE)),"",IF('Enter data here!'!$CP$122=0,"",IF(HLOOKUP($A78,'Enter data here!'!$C$121:$CN$125,4,FALSE)=0,"",(HLOOKUP($A78,'Enter data here!'!$C$121:$CN$125,5,FALSE)))))</f>
        <v/>
      </c>
      <c r="BK78" s="53" t="str">
        <f>IF(ISERROR(HLOOKUP($A78,'Enter data here!'!$C$121:$CN$125,4,FALSE)),"",IF('Enter data here!'!$CP$122=0,"",IF(HLOOKUP($A78,'Enter data here!'!$C$121:$CN$125,4,FALSE)=0,"",(HLOOKUP($A78,'Enter data here!'!$C$121:$CN$125,2,FALSE)))))</f>
        <v/>
      </c>
      <c r="BL78" s="53" t="str">
        <f>IF(ISERROR(HLOOKUP($A78,'Enter data here!'!$C$121:$CN$125,4,FALSE)),"",IF('Enter data here!'!$CP$122=0,"",IF(HLOOKUP($A78,'Enter data here!'!$C$121:$CN$125,4,FALSE)=0,"",(HLOOKUP($A78,'Enter data here!'!$C$121:$CN$125,4,FALSE)))))</f>
        <v/>
      </c>
      <c r="BM78" s="53" t="str">
        <f>IF(ISERROR(HLOOKUP($A78,'Enter data here!'!$C$126:$CN$130,4,FALSE)),"",IF('Enter data here!'!$CP$127=0,"",IF(HLOOKUP($A78,'Enter data here!'!$C$126:$CN$130,4,FALSE)=0,"",(HLOOKUP($A78,'Enter data here!'!$C$126:$CN$130,5,FALSE)))))</f>
        <v/>
      </c>
      <c r="BN78" s="53" t="str">
        <f>IF(ISERROR(HLOOKUP($A78,'Enter data here!'!$C$126:$CN$130,4,FALSE)),"",IF('Enter data here!'!$CP$127=0,"",IF(HLOOKUP($A78,'Enter data here!'!$C$126:$CN$130,4,FALSE)=0,"",(HLOOKUP($A78,'Enter data here!'!$C$126:$CN$130,2,FALSE)))))</f>
        <v/>
      </c>
      <c r="BO78" s="53" t="str">
        <f>IF(ISERROR(HLOOKUP($A78,'Enter data here!'!$C$126:$CN$130,4,FALSE)),"",IF('Enter data here!'!$CP$127=0,"",IF(HLOOKUP($A78,'Enter data here!'!$C$126:$CN$130,4,FALSE)=0,"",(HLOOKUP($A78,'Enter data here!'!$C$126:$CN$130,4,FALSE)))))</f>
        <v/>
      </c>
      <c r="BP78" s="53" t="str">
        <f>IF(ISERROR(HLOOKUP($A78,'Enter data here!'!$C$131:$CN$135,4,FALSE)),"",IF('Enter data here!'!$CP$132=0,"",IF(HLOOKUP($A78,'Enter data here!'!$C$131:$CN$135,4,FALSE)=0,"",(HLOOKUP($A78,'Enter data here!'!$C$131:$CN$135,5,FALSE)))))</f>
        <v/>
      </c>
      <c r="BQ78" s="53" t="str">
        <f>IF(ISERROR(HLOOKUP($A78,'Enter data here!'!$C$131:$CN$135,4,FALSE)),"",IF('Enter data here!'!$CP$132=0,"",IF(HLOOKUP($A78,'Enter data here!'!$C$131:$CN$135,4,FALSE)=0,"",(HLOOKUP($A78,'Enter data here!'!$C$131:$CN$135,2,FALSE)))))</f>
        <v/>
      </c>
      <c r="BR78" s="53" t="str">
        <f>IF(ISERROR(HLOOKUP($A78,'Enter data here!'!$C$131:$CN$135,4,FALSE)),"",IF('Enter data here!'!$CP$132=0,"",IF(HLOOKUP($A78,'Enter data here!'!$C$131:$CN$135,4,FALSE)=0,"",(HLOOKUP($A78,'Enter data here!'!$C$131:$CN$135,4,FALSE)))))</f>
        <v/>
      </c>
      <c r="BS78" s="53" t="str">
        <f>IF(ISERROR(HLOOKUP($A78,'Enter data here!'!$C$136:$CN$140,4,FALSE)),"",IF('Enter data here!'!$CP$137=0,"",IF(HLOOKUP($A78,'Enter data here!'!$C$136:$CN$140,4,FALSE)=0,"",(HLOOKUP($A78,'Enter data here!'!$C$136:$CN$140,5,FALSE)))))</f>
        <v/>
      </c>
      <c r="BT78" s="53" t="str">
        <f>IF(ISERROR(HLOOKUP($A78,'Enter data here!'!$C$136:$CN$140,4,FALSE)),"",IF('Enter data here!'!$CP$137=0,"",IF(HLOOKUP($A78,'Enter data here!'!$C$136:$CN$140,4,FALSE)=0,"",(HLOOKUP($A78,'Enter data here!'!$C$136:$CN$140,2,FALSE)))))</f>
        <v/>
      </c>
      <c r="BU78" s="53" t="str">
        <f>IF(ISERROR(HLOOKUP($A78,'Enter data here!'!$C$136:$CN$140,4,FALSE)),"",IF('Enter data here!'!$CP$137=0,"",IF(HLOOKUP($A78,'Enter data here!'!$C$136:$CN$140,4,FALSE)=0,"",(HLOOKUP($A78,'Enter data here!'!$C$136:$CN$140,4,FALSE)))))</f>
        <v/>
      </c>
      <c r="BV78" s="53" t="str">
        <f>IF(ISERROR(HLOOKUP($A78,'Enter data here!'!$C$141:$CN$145,4,FALSE)),"",IF('Enter data here!'!$CP$142=0,"",IF(HLOOKUP($A78,'Enter data here!'!$C$141:$CN$145,4,FALSE)=0,"",(HLOOKUP($A78,'Enter data here!'!$C$141:$CN$145,5,FALSE)))))</f>
        <v/>
      </c>
      <c r="BW78" s="53" t="str">
        <f>IF(ISERROR(HLOOKUP($A78,'Enter data here!'!$C$141:$CN$145,4,FALSE)),"",IF('Enter data here!'!$CP$142=0,"",IF(HLOOKUP($A78,'Enter data here!'!$C$141:$CN$145,4,FALSE)=0,"",(HLOOKUP($A78,'Enter data here!'!$C$141:$CN$145,2,FALSE)))))</f>
        <v/>
      </c>
      <c r="BX78" s="53" t="str">
        <f>IF(ISERROR(HLOOKUP($A78,'Enter data here!'!$C$141:$CN$145,4,FALSE)),"",IF('Enter data here!'!$CP$142=0,"",IF(HLOOKUP($A78,'Enter data here!'!$C$141:$CN$145,4,FALSE)=0,"",(HLOOKUP($A78,'Enter data here!'!$C$141:$CN$145,4,FALSE)))))</f>
        <v/>
      </c>
      <c r="BY78" s="53" t="str">
        <f>IF(ISERROR(HLOOKUP($A78,'Enter data here!'!$C$146:$CN$150,4,FALSE)),"",IF('Enter data here!'!$CP$147=0,"",IF(HLOOKUP($A78,'Enter data here!'!$C$146:$CN$150,4,FALSE)=0,"",(HLOOKUP($A78,'Enter data here!'!$C$146:$CN$150,5,FALSE)))))</f>
        <v/>
      </c>
      <c r="BZ78" s="53" t="str">
        <f>IF(ISERROR(HLOOKUP($A78,'Enter data here!'!$C$146:$CN$150,4,FALSE)),"",IF('Enter data here!'!$CP$147=0,"",IF(HLOOKUP($A78,'Enter data here!'!$C$146:$CN$150,4,FALSE)=0,"",(HLOOKUP($A78,'Enter data here!'!$C$146:$CN$150,2,FALSE)))))</f>
        <v/>
      </c>
      <c r="CA78" s="53" t="str">
        <f>IF(ISERROR(HLOOKUP($A78,'Enter data here!'!$C$146:$CN$150,4,FALSE)),"",IF('Enter data here!'!$CP$147=0,"",IF(HLOOKUP($A78,'Enter data here!'!$C$146:$CN$150,4,FALSE)=0,"",(HLOOKUP($A78,'Enter data here!'!$C$146:$CN$150,4,FALSE)))))</f>
        <v/>
      </c>
      <c r="CB78" s="53" t="str">
        <f>IF(ISERROR(HLOOKUP($A78,'Enter data here!'!$C$151:$CN$155,4,FALSE)),"",IF('Enter data here!'!$CP$152=0,"",IF(HLOOKUP($A78,'Enter data here!'!$C$151:$CN$155,4,FALSE)=0,"",(HLOOKUP($A78,'Enter data here!'!$C$151:$CN$155,5,FALSE)))))</f>
        <v/>
      </c>
      <c r="CC78" s="53" t="str">
        <f>IF(ISERROR(HLOOKUP($A78,'Enter data here!'!$C$151:$CN$155,4,FALSE)),"",IF('Enter data here!'!$CP$152=0,"",IF(HLOOKUP($A78,'Enter data here!'!$C$151:$CN$155,4,FALSE)=0,"",(HLOOKUP($A78,'Enter data here!'!$C$151:$CN$155,2,FALSE)))))</f>
        <v/>
      </c>
      <c r="CD78" s="53" t="str">
        <f>IF(ISERROR(HLOOKUP($A78,'Enter data here!'!$C$151:$CN$155,4,FALSE)),"",IF('Enter data here!'!$CP$152=0,"",IF(HLOOKUP($A78,'Enter data here!'!$C$151:$CN$155,4,FALSE)=0,"",(HLOOKUP($A78,'Enter data here!'!$C$151:$CN$155,4,FALSE)))))</f>
        <v/>
      </c>
      <c r="CE78" s="53" t="str">
        <f>IF(ISERROR(HLOOKUP($A78,'Enter data here!'!$C$156:$CN$160,4,FALSE)),"",IF('Enter data here!'!$CP$157=0,"",IF(HLOOKUP($A78,'Enter data here!'!$C$156:$CN$160,4,FALSE)=0,"",(HLOOKUP($A78,'Enter data here!'!$C$156:$CN$160,5,FALSE)))))</f>
        <v/>
      </c>
      <c r="CF78" s="53" t="str">
        <f>IF(ISERROR(HLOOKUP($A78,'Enter data here!'!$C$156:$CN$160,4,FALSE)),"",IF('Enter data here!'!$CP$157=0,"",IF(HLOOKUP($A78,'Enter data here!'!$C$156:$CN$160,4,FALSE)=0,"",(HLOOKUP($A78,'Enter data here!'!$C$156:$CN$160,2,FALSE)))))</f>
        <v/>
      </c>
      <c r="CG78" s="53" t="str">
        <f>IF(ISERROR(HLOOKUP($A78,'Enter data here!'!$C$156:$CN$160,4,FALSE)),"",IF('Enter data here!'!$CP$157=0,"",IF(HLOOKUP($A78,'Enter data here!'!$C$156:$CN$160,4,FALSE)=0,"",(HLOOKUP($A78,'Enter data here!'!$C$156:$CN$160,4,FALSE)))))</f>
        <v/>
      </c>
      <c r="CH78" s="53" t="str">
        <f>IF(ISERROR(HLOOKUP($A78,'Enter data here!'!$C$161:$CN$165,4,FALSE)),"",IF('Enter data here!'!$CP$162=0,"",IF(HLOOKUP($A78,'Enter data here!'!$C$161:$CN$165,4,FALSE)=0,"",(HLOOKUP($A78,'Enter data here!'!$C$161:$CN$165,5,FALSE)))))</f>
        <v/>
      </c>
      <c r="CI78" s="53" t="str">
        <f>IF(ISERROR(HLOOKUP($A78,'Enter data here!'!$C$161:$CN$165,4,FALSE)),"",IF('Enter data here!'!$CP$162=0,"",IF(HLOOKUP($A78,'Enter data here!'!$C$161:$CN$165,4,FALSE)=0,"",(HLOOKUP($A78,'Enter data here!'!$C$161:$CN$165,2,FALSE)))))</f>
        <v/>
      </c>
      <c r="CJ78" s="53" t="str">
        <f>IF(ISERROR(HLOOKUP($A78,'Enter data here!'!$C$161:$CN$165,4,FALSE)),"",IF('Enter data here!'!$CP$162=0,"",IF(HLOOKUP($A78,'Enter data here!'!$C$161:$CN$165,4,FALSE)=0,"",(HLOOKUP($A78,'Enter data here!'!$C$161:$CN$165,4,FALSE)))))</f>
        <v/>
      </c>
      <c r="CK78" s="53" t="str">
        <f>IF(ISERROR(HLOOKUP($A78,'Enter data here!'!$C$166:$CN$170,4,FALSE)),"",IF('Enter data here!'!$CP$167=0,"",IF(HLOOKUP($A78,'Enter data here!'!$C$166:$CN$170,4,FALSE)=0,"",(HLOOKUP($A78,'Enter data here!'!$C$166:$CN$170,5,FALSE)))))</f>
        <v/>
      </c>
      <c r="CL78" s="53" t="str">
        <f>IF(ISERROR(HLOOKUP($A78,'Enter data here!'!$C$166:$CN$170,4,FALSE)),"",IF('Enter data here!'!$CP$167=0,"",IF(HLOOKUP($A78,'Enter data here!'!$C$166:$CN$170,4,FALSE)=0,"",(HLOOKUP($A78,'Enter data here!'!$C$166:$CN$170,2,FALSE)))))</f>
        <v/>
      </c>
      <c r="CM78" s="53" t="str">
        <f>IF(ISERROR(HLOOKUP($A78,'Enter data here!'!$C$166:$CN$170,4,FALSE)),"",IF('Enter data here!'!$CP$167=0,"",IF(HLOOKUP($A78,'Enter data here!'!$C$166:$CN$170,4,FALSE)=0,"",(HLOOKUP($A78,'Enter data here!'!$C$166:$CN$170,4,FALSE)))))</f>
        <v/>
      </c>
      <c r="CN78" s="53" t="str">
        <f>IF(ISERROR(HLOOKUP($A78,'Enter data here!'!$C$171:$CN$175,4,FALSE)),"",IF('Enter data here!'!$CP$172=0,"",IF(HLOOKUP($A78,'Enter data here!'!$C$171:$CN$175,4,FALSE)=0,"",(HLOOKUP($A78,'Enter data here!'!$C$171:$CN$175,5,FALSE)))))</f>
        <v/>
      </c>
      <c r="CO78" s="53" t="str">
        <f>IF(ISERROR(HLOOKUP($A78,'Enter data here!'!$C$171:$CN$175,4,FALSE)),"",IF('Enter data here!'!$CP$172=0,"",IF(HLOOKUP($A78,'Enter data here!'!$C$171:$CN$175,4,FALSE)=0,"",(HLOOKUP($A78,'Enter data here!'!$C$171:$CN$175,2,FALSE)))))</f>
        <v/>
      </c>
      <c r="CP78" s="53" t="str">
        <f>IF(ISERROR(HLOOKUP($A78,'Enter data here!'!$C$171:$CN$175,4,FALSE)),"",IF('Enter data here!'!$CP$172=0,"",IF(HLOOKUP($A78,'Enter data here!'!$C$171:$CN$175,4,FALSE)=0,"",(HLOOKUP($A78,'Enter data here!'!$C$171:$CN$175,4,FALSE)))))</f>
        <v/>
      </c>
      <c r="CQ78" s="53" t="str">
        <f>IF(ISERROR(HLOOKUP($A78,'Enter data here!'!$C$176:$CN$180,4,FALSE)),"",IF('Enter data here!'!$CP$177=0,"",IF(HLOOKUP($A78,'Enter data here!'!$C$176:$CN$180,4,FALSE)=0,"",(HLOOKUP($A78,'Enter data here!'!$C$176:$CN$180,5,FALSE)))))</f>
        <v/>
      </c>
      <c r="CR78" s="53" t="str">
        <f>IF(ISERROR(HLOOKUP($A78,'Enter data here!'!$C$176:$CN$180,4,FALSE)),"",IF('Enter data here!'!$CP$177=0,"",IF(HLOOKUP($A78,'Enter data here!'!$C$176:$CN$180,4,FALSE)=0,"",(HLOOKUP($A78,'Enter data here!'!$C$176:$CN$180,2,FALSE)))))</f>
        <v/>
      </c>
      <c r="CS78" s="53" t="str">
        <f>IF(ISERROR(HLOOKUP($A78,'Enter data here!'!$C$176:$CN$180,4,FALSE)),"",IF('Enter data here!'!$CP$177=0,"",IF(HLOOKUP($A78,'Enter data here!'!$C$176:$CN$180,4,FALSE)=0,"",(HLOOKUP($A78,'Enter data here!'!$C$176:$CN$180,4,FALSE)))))</f>
        <v/>
      </c>
      <c r="CT78" s="53" t="str">
        <f>IF(ISERROR(HLOOKUP($A78,'Enter data here!'!$C$181:$CN$185,4,FALSE)),"",IF('Enter data here!'!$CP$182=0,"",IF(HLOOKUP($A78,'Enter data here!'!$C$181:$CN$185,4,FALSE)=0,"",(HLOOKUP($A78,'Enter data here!'!$C$181:$CN$185,5,FALSE)))))</f>
        <v/>
      </c>
      <c r="CU78" s="53" t="str">
        <f>IF(ISERROR(HLOOKUP($A78,'Enter data here!'!$C$181:$CN$185,4,FALSE)),"",IF('Enter data here!'!$CP$182=0,"",IF(HLOOKUP($A78,'Enter data here!'!$C$181:$CN$185,4,FALSE)=0,"",(HLOOKUP($A78,'Enter data here!'!$C$181:$CN$185,2,FALSE)))))</f>
        <v/>
      </c>
      <c r="CV78" s="53" t="str">
        <f>IF(ISERROR(HLOOKUP($A78,'Enter data here!'!$C$181:$CN$185,4,FALSE)),"",IF('Enter data here!'!$CP$182=0,"",IF(HLOOKUP($A78,'Enter data here!'!$C$181:$CN$185,4,FALSE)=0,"",(HLOOKUP($A78,'Enter data here!'!$C$181:$CN$185,4,FALSE)))))</f>
        <v/>
      </c>
      <c r="CW78" s="53" t="str">
        <f>IF(ISERROR(HLOOKUP($A78,'Enter data here!'!$C$186:$CN$190,4,FALSE)),"",IF('Enter data here!'!$CP$187=0,"",IF(HLOOKUP($A78,'Enter data here!'!$C$186:$CN$190,4,FALSE)=0,"",(HLOOKUP($A78,'Enter data here!'!$C$186:$CN$190,5,FALSE)))))</f>
        <v/>
      </c>
      <c r="CX78" s="53" t="str">
        <f>IF(ISERROR(HLOOKUP($A78,'Enter data here!'!$C$186:$CN$190,4,FALSE)),"",IF('Enter data here!'!$CP$187=0,"",IF(HLOOKUP($A78,'Enter data here!'!$C$186:$CN$190,4,FALSE)=0,"",(HLOOKUP($A78,'Enter data here!'!$C$186:$CN$190,2,FALSE)))))</f>
        <v/>
      </c>
      <c r="CY78" s="53" t="str">
        <f>IF(ISERROR(HLOOKUP($A78,'Enter data here!'!$C$186:$CN$190,4,FALSE)),"",IF('Enter data here!'!$CP$187=0,"",IF(HLOOKUP($A78,'Enter data here!'!$C$186:$CN$190,4,FALSE)=0,"",(HLOOKUP($A78,'Enter data here!'!$C$186:$CN$190,4,FALSE)))))</f>
        <v/>
      </c>
      <c r="CZ78" s="53" t="str">
        <f>IF(ISERROR(HLOOKUP($A78,'Enter data here!'!$C$191:$CN$195,4,FALSE)),"",IF('Enter data here!'!$CP$192=0,"",IF(HLOOKUP($A78,'Enter data here!'!$C$191:$CN$195,4,FALSE)=0,"",(HLOOKUP($A78,'Enter data here!'!$C$191:$CN$195,5,FALSE)))))</f>
        <v/>
      </c>
      <c r="DA78" s="53" t="str">
        <f>IF(ISERROR(HLOOKUP($A78,'Enter data here!'!$C$191:$CN$195,4,FALSE)),"",IF('Enter data here!'!$CP$192=0,"",IF(HLOOKUP($A78,'Enter data here!'!$C$191:$CN$195,4,FALSE)=0,"",(HLOOKUP($A78,'Enter data here!'!$C$191:$CN$195,2,FALSE)))))</f>
        <v/>
      </c>
      <c r="DB78" s="53" t="str">
        <f>IF(ISERROR(HLOOKUP($A78,'Enter data here!'!$C$191:$CN$195,4,FALSE)),"",IF('Enter data here!'!$CP$192=0,"",IF(HLOOKUP($A78,'Enter data here!'!$C$191:$CN$195,4,FALSE)=0,"",(HLOOKUP($A78,'Enter data here!'!$C$191:$CN$195,4,FALSE)))))</f>
        <v/>
      </c>
      <c r="DC78" s="53" t="str">
        <f>IF(ISERROR(HLOOKUP($A78,'Enter data here!'!$C$196:$CN$200,4,FALSE)),"",IF('Enter data here!'!$CP$197=0,"",IF(HLOOKUP($A78,'Enter data here!'!$C$196:$CN$200,4,FALSE)=0,"",(HLOOKUP($A78,'Enter data here!'!$C$196:$CN$200,5,FALSE)))))</f>
        <v/>
      </c>
      <c r="DD78" s="53" t="str">
        <f>IF(ISERROR(HLOOKUP($A78,'Enter data here!'!$C$196:$CN$200,4,FALSE)),"",IF('Enter data here!'!$CP$197=0,"",IF(HLOOKUP($A78,'Enter data here!'!$C$196:$CN$200,4,FALSE)=0,"",(HLOOKUP($A78,'Enter data here!'!$C$196:$CN$200,2,FALSE)))))</f>
        <v/>
      </c>
      <c r="DE78" s="53" t="str">
        <f>IF(ISERROR(HLOOKUP($A78,'Enter data here!'!$C$196:$CN$200,4,FALSE)),"",IF('Enter data here!'!$CP$197=0,"",IF(HLOOKUP($A78,'Enter data here!'!$C$196:$CN$200,4,FALSE)=0,"",(HLOOKUP($A78,'Enter data here!'!$C$196:$CN$200,4,FALSE)))))</f>
        <v/>
      </c>
      <c r="DF78" s="53" t="str">
        <f>IF(ISERROR(HLOOKUP($A78,'Enter data here!'!$C$201:$CN$205,4,FALSE)),"",IF('Enter data here!'!$CP$202=0,"",IF(HLOOKUP($A78,'Enter data here!'!$C$201:$CN$205,4,FALSE)=0,"",(HLOOKUP($A78,'Enter data here!'!$C$201:$CN$205,5,FALSE)))))</f>
        <v/>
      </c>
      <c r="DG78" s="53" t="str">
        <f>IF(ISERROR(HLOOKUP($A78,'Enter data here!'!$C$201:$CN$205,4,FALSE)),"",IF('Enter data here!'!$CP$202=0,"",IF(HLOOKUP($A78,'Enter data here!'!$C$201:$CN$205,4,FALSE)=0,"",(HLOOKUP($A78,'Enter data here!'!$C$201:$CN$205,2,FALSE)))))</f>
        <v/>
      </c>
      <c r="DH78" s="53" t="str">
        <f>IF(ISERROR(HLOOKUP($A78,'Enter data here!'!$C$201:$CN$205,4,FALSE)),"",IF('Enter data here!'!$CP$202=0,"",IF(HLOOKUP($A78,'Enter data here!'!$C$201:$CN$205,4,FALSE)=0,"",(HLOOKUP($A78,'Enter data here!'!$C$201:$CN$205,4,FALSE)))))</f>
        <v/>
      </c>
      <c r="DI78" s="53" t="str">
        <f>IF(ISERROR(HLOOKUP($A78,'Enter data here!'!$C$206:$CN$210,4,FALSE)),"",IF('Enter data here!'!$CP$207=0,"",IF(HLOOKUP($A78,'Enter data here!'!$C$206:$CN$210,4,FALSE)=0,"",(HLOOKUP($A78,'Enter data here!'!$C$206:$CN$210,5,FALSE)))))</f>
        <v/>
      </c>
      <c r="DJ78" s="53" t="str">
        <f>IF(ISERROR(HLOOKUP($A78,'Enter data here!'!$C$206:$CN$210,4,FALSE)),"",IF('Enter data here!'!$CP$207=0,"",IF(HLOOKUP($A78,'Enter data here!'!$C$206:$CN$210,4,FALSE)=0,"",(HLOOKUP($A78,'Enter data here!'!$C$206:$CN$210,2,FALSE)))))</f>
        <v/>
      </c>
      <c r="DK78" s="53" t="str">
        <f>IF(ISERROR(HLOOKUP($A78,'Enter data here!'!$C$206:$CN$210,4,FALSE)),"",IF('Enter data here!'!$CP$207=0,"",IF(HLOOKUP($A78,'Enter data here!'!$C$206:$CN$210,4,FALSE)=0,"",(HLOOKUP($A78,'Enter data here!'!$C$206:$CN$210,4,FALSE)))))</f>
        <v/>
      </c>
      <c r="DL78" s="53" t="str">
        <f>IF(ISERROR(HLOOKUP($A78,'Enter data here!'!$C$211:$CN$215,4,FALSE)),"",IF('Enter data here!'!$CP$212=0,"",IF(HLOOKUP($A78,'Enter data here!'!$C$211:$CN$215,4,FALSE)=0,"",(HLOOKUP($A78,'Enter data here!'!$C$211:$CN$215,5,FALSE)))))</f>
        <v/>
      </c>
      <c r="DM78" s="53" t="str">
        <f>IF(ISERROR(HLOOKUP($A78,'Enter data here!'!$C$211:$CN$215,4,FALSE)),"",IF('Enter data here!'!$CP$212=0,"",IF(HLOOKUP($A78,'Enter data here!'!$C$211:$CN$215,4,FALSE)=0,"",(HLOOKUP($A78,'Enter data here!'!$C$211:$CN$215,2,FALSE)))))</f>
        <v/>
      </c>
      <c r="DN78" s="53" t="str">
        <f>IF(ISERROR(HLOOKUP($A78,'Enter data here!'!$C$211:$CN$215,4,FALSE)),"",IF('Enter data here!'!$CP$212=0,"",IF(HLOOKUP($A78,'Enter data here!'!$C$211:$CN$215,4,FALSE)=0,"",(HLOOKUP($A78,'Enter data here!'!$C$211:$CN$215,4,FALSE)))))</f>
        <v/>
      </c>
      <c r="DO78" s="53" t="str">
        <f>IF(ISERROR(HLOOKUP($A78,'Enter data here!'!$C$216:$CN$220,4,FALSE)),"",IF('Enter data here!'!$CP$217=0,"",IF(HLOOKUP($A78,'Enter data here!'!$C$216:$CN$220,4,FALSE)=0,"",(HLOOKUP($A78,'Enter data here!'!$C$216:$CN$220,5,FALSE)))))</f>
        <v/>
      </c>
      <c r="DP78" s="53" t="str">
        <f>IF(ISERROR(HLOOKUP($A78,'Enter data here!'!$C$216:$CN$220,4,FALSE)),"",IF('Enter data here!'!$CP$217=0,"",IF(HLOOKUP($A78,'Enter data here!'!$C$216:$CN$220,4,FALSE)=0,"",(HLOOKUP($A78,'Enter data here!'!$C$216:$CN$220,2,FALSE)))))</f>
        <v/>
      </c>
      <c r="DQ78" s="53" t="str">
        <f>IF(ISERROR(HLOOKUP($A78,'Enter data here!'!$C$216:$CN$220,4,FALSE)),"",IF('Enter data here!'!$CP$217=0,"",IF(HLOOKUP($A78,'Enter data here!'!$C$216:$CN$220,4,FALSE)=0,"",(HLOOKUP($A78,'Enter data here!'!$C$216:$CN$220,4,FALSE)))))</f>
        <v/>
      </c>
      <c r="DR78" s="53" t="str">
        <f>IF(ISERROR(HLOOKUP($A78,'Enter data here!'!$C$221:$CN$225,4,FALSE)),"",IF('Enter data here!'!$CP$222=0,"",IF(HLOOKUP($A78,'Enter data here!'!$C$221:$CN$225,4,FALSE)=0,"",(HLOOKUP($A78,'Enter data here!'!$C$221:$CN$225,5,FALSE)))))</f>
        <v/>
      </c>
      <c r="DS78" s="53" t="str">
        <f>IF(ISERROR(HLOOKUP($A78,'Enter data here!'!$C$221:$CN$225,4,FALSE)),"",IF('Enter data here!'!$CP$222=0,"",IF(HLOOKUP($A78,'Enter data here!'!$C$221:$CN$225,4,FALSE)=0,"",(HLOOKUP($A78,'Enter data here!'!$C$221:$CN$225,2,FALSE)))))</f>
        <v/>
      </c>
      <c r="DT78" s="53" t="str">
        <f>IF(ISERROR(HLOOKUP($A78,'Enter data here!'!$C$221:$CN$225,4,FALSE)),"",IF('Enter data here!'!$CP$222=0,"",IF(HLOOKUP($A78,'Enter data here!'!$C$221:$CN$225,4,FALSE)=0,"",(HLOOKUP($A78,'Enter data here!'!$C$221:$CN$225,4,FALSE)))))</f>
        <v/>
      </c>
    </row>
    <row r="79" spans="1:124">
      <c r="A79" s="13">
        <v>70</v>
      </c>
      <c r="B79" s="43" t="str">
        <f>IF(ISERROR(HLOOKUP($A79,'Enter data here!'!$C$21:$CN$25,4,FALSE)),"",IF('Enter data here!'!$CP$22=0,"",IF(HLOOKUP($A79,'Enter data here!'!$C$21:$CN$25,4,FALSE)=0,"",(HLOOKUP($A79,'Enter data here!'!$C$21:$CN$25,5,FALSE)))))</f>
        <v/>
      </c>
      <c r="C79" s="43" t="str">
        <f>IF(ISERROR(HLOOKUP($A79,'Enter data here!'!$C$21:$CN$25,4,FALSE)),"",IF('Enter data here!'!$CP$22=0,"",IF(HLOOKUP($A79,'Enter data here!'!$C$21:$CN$25,4,FALSE)=0,"",(HLOOKUP($A79,'Enter data here!'!$C$21:$CN$25,2,FALSE)))))</f>
        <v/>
      </c>
      <c r="D79" s="43" t="str">
        <f>IF(ISERROR(HLOOKUP($A79,'Enter data here!'!$C$21:$CN$25,4,FALSE)),"",IF('Enter data here!'!$CP$22=0,"",IF(HLOOKUP($A79,'Enter data here!'!$C$21:$CN$25,4,FALSE)=0,"",(HLOOKUP($A79,'Enter data here!'!$C$21:$CN$25,4,FALSE)))))</f>
        <v/>
      </c>
      <c r="E79" s="43" t="str">
        <f ca="1">IF(ISERROR(HLOOKUP($A79,'Enter data here!'!$C$26:$CN$30,4,FALSE)),"",IF('Enter data here!'!$CP$27=0,"",IF(HLOOKUP($A79,'Enter data here!'!$C$26:$CN$30,4,FALSE)=0,"",(HLOOKUP($A79,'Enter data here!'!$C$26:$CN$30,5,FALSE)))))</f>
        <v/>
      </c>
      <c r="F79" s="43" t="str">
        <f ca="1">IF(ISERROR(HLOOKUP($A79,'Enter data here!'!$C$26:$CN$30,4,FALSE)),"",IF('Enter data here!'!$CP$27=0,"",IF(HLOOKUP($A79,'Enter data here!'!$C$26:$CN$30,4,FALSE)=0,"",(HLOOKUP($A79,'Enter data here!'!$C$26:$CN$30,2,FALSE)))))</f>
        <v/>
      </c>
      <c r="G79" s="43" t="str">
        <f ca="1">IF(ISERROR(HLOOKUP($A79,'Enter data here!'!$C$26:$CN$30,4,FALSE)),"",IF('Enter data here!'!$CP$27=0,"",IF(HLOOKUP($A79,'Enter data here!'!$C$26:$CN$30,4,FALSE)=0,"",(HLOOKUP($A79,'Enter data here!'!$C$26:$CN$30,4,FALSE)))))</f>
        <v/>
      </c>
      <c r="H79" s="43" t="str">
        <f ca="1">IF(ISERROR(HLOOKUP($A79,'Enter data here!'!$C$31:$CN$35,4,FALSE)),"",IF('Enter data here!'!$CP$32=0,"",IF(HLOOKUP($A79,'Enter data here!'!$C$31:$CN$35,4,FALSE)=0,"",(HLOOKUP($A79,'Enter data here!'!$C$31:$CN$35,5,FALSE)))))</f>
        <v/>
      </c>
      <c r="I79" s="43" t="str">
        <f ca="1">IF(ISERROR(HLOOKUP($A79,'Enter data here!'!$C$31:$CN$35,4,FALSE)),"",IF('Enter data here!'!$CP$32=0,"",IF(HLOOKUP($A79,'Enter data here!'!$C$31:$CN$35,4,FALSE)=0,"",(HLOOKUP($A79,'Enter data here!'!$C$31:$CN$35,2,FALSE)))))</f>
        <v/>
      </c>
      <c r="J79" s="43" t="str">
        <f ca="1">IF(ISERROR(HLOOKUP($A79,'Enter data here!'!$C$31:$CN$35,4,FALSE)),"",IF('Enter data here!'!$CP$32=0,"",IF(HLOOKUP($A79,'Enter data here!'!$C$31:$CN$35,4,FALSE)=0,"",(HLOOKUP($A79,'Enter data here!'!$C$31:$CN$35,4,FALSE)))))</f>
        <v/>
      </c>
      <c r="K79" s="43" t="str">
        <f ca="1">IF(ISERROR(HLOOKUP($A79,'Enter data here!'!$C$36:$CN$40,4,FALSE)),"",IF('Enter data here!'!$CP$37=0,"",IF(HLOOKUP($A79,'Enter data here!'!$C$36:$CN$40,4,FALSE)=0,"",(HLOOKUP($A79,'Enter data here!'!$C$36:$CN$40,5,FALSE)))))</f>
        <v/>
      </c>
      <c r="L79" s="43" t="str">
        <f ca="1">IF(ISERROR(HLOOKUP($A79,'Enter data here!'!$C$36:$CN$40,4,FALSE)),"",IF('Enter data here!'!$CP$37=0,"",IF(HLOOKUP($A79,'Enter data here!'!$C$36:$CN$40,4,FALSE)=0,"",(HLOOKUP($A79,'Enter data here!'!$C$36:$CN$40,2,FALSE)))))</f>
        <v/>
      </c>
      <c r="M79" s="43" t="str">
        <f ca="1">IF(ISERROR(HLOOKUP($A79,'Enter data here!'!$C$36:$CN$40,4,FALSE)),"",IF('Enter data here!'!$CP$37=0,"",IF(HLOOKUP($A79,'Enter data here!'!$C$36:$CN$40,4,FALSE)=0,"",(HLOOKUP($A79,'Enter data here!'!$C$36:$CN$40,4,FALSE)))))</f>
        <v/>
      </c>
      <c r="N79" s="43" t="str">
        <f ca="1">IF(ISERROR(HLOOKUP($A79,'Enter data here!'!$C$41:$CN$45,4,FALSE)),"",IF('Enter data here!'!$CP$42=0,"",IF(HLOOKUP($A79,'Enter data here!'!$C$41:$CN$45,4,FALSE)=0,"",(HLOOKUP($A79,'Enter data here!'!$C$41:$CN$45,5,FALSE)))))</f>
        <v/>
      </c>
      <c r="O79" s="43" t="str">
        <f ca="1">IF(ISERROR(HLOOKUP($A79,'Enter data here!'!$C$41:$CN$45,4,FALSE)),"",IF('Enter data here!'!$CP$42=0,"",IF(HLOOKUP($A79,'Enter data here!'!$C$41:$CN$45,4,FALSE)=0,"",(HLOOKUP($A79,'Enter data here!'!$C$41:$CN$45,2,FALSE)))))</f>
        <v/>
      </c>
      <c r="P79" s="43" t="str">
        <f ca="1">IF(ISERROR(HLOOKUP($A79,'Enter data here!'!$C$41:$CN$45,4,FALSE)),"",IF('Enter data here!'!$CP$42=0,"",IF(HLOOKUP($A79,'Enter data here!'!$C$41:$CN$45,4,FALSE)=0,"",(HLOOKUP($A79,'Enter data here!'!$C$41:$CN$45,4,FALSE)))))</f>
        <v/>
      </c>
      <c r="Q79" s="43" t="str">
        <f ca="1">IF(ISERROR(HLOOKUP($A79,'Enter data here!'!$C$46:$CN$50,4,FALSE)),"",IF('Enter data here!'!$CP$47=0,"",IF(HLOOKUP($A79,'Enter data here!'!$C$46:$CN$50,4,FALSE)=0,"",(HLOOKUP($A79,'Enter data here!'!$C$46:$CN$50,5,FALSE)))))</f>
        <v/>
      </c>
      <c r="R79" s="43" t="str">
        <f ca="1">IF(ISERROR(HLOOKUP($A79,'Enter data here!'!$C$46:$CN$50,4,FALSE)),"",IF('Enter data here!'!$CP$47=0,"",IF(HLOOKUP($A79,'Enter data here!'!$C$46:$CN$50,4,FALSE)=0,"",(HLOOKUP($A79,'Enter data here!'!$C$46:$CN$50,2,FALSE)))))</f>
        <v/>
      </c>
      <c r="S79" s="43" t="str">
        <f ca="1">IF(ISERROR(HLOOKUP($A79,'Enter data here!'!$C$46:$CN$50,4,FALSE)),"",IF('Enter data here!'!$CP$47=0,"",IF(HLOOKUP($A79,'Enter data here!'!$C$46:$CN$50,4,FALSE)=0,"",(HLOOKUP($A79,'Enter data here!'!$C$46:$CN$50,4,FALSE)))))</f>
        <v/>
      </c>
      <c r="T79" s="43" t="str">
        <f ca="1">IF(ISERROR(HLOOKUP($A79,'Enter data here!'!$C$51:$CN$55,4,FALSE)),"",IF('Enter data here!'!$CP$52=0,"",IF(HLOOKUP($A79,'Enter data here!'!$C$51:$CN$55,4,FALSE)=0,"",(HLOOKUP($A79,'Enter data here!'!$C$51:$CN$55,5,FALSE)))))</f>
        <v/>
      </c>
      <c r="U79" s="43" t="str">
        <f ca="1">IF(ISERROR(HLOOKUP($A79,'Enter data here!'!$C$51:$CN$55,4,FALSE)),"",IF('Enter data here!'!$CP$52=0,"",IF(HLOOKUP($A79,'Enter data here!'!$C$51:$CN$55,4,FALSE)=0,"",(HLOOKUP($A79,'Enter data here!'!$C$51:$CN$55,2,FALSE)))))</f>
        <v/>
      </c>
      <c r="V79" s="43" t="str">
        <f ca="1">IF(ISERROR(HLOOKUP($A79,'Enter data here!'!$C$51:$CN$55,4,FALSE)),"",IF('Enter data here!'!$CP$52=0,"",IF(HLOOKUP($A79,'Enter data here!'!$C$51:$CN$55,4,FALSE)=0,"",(HLOOKUP($A79,'Enter data here!'!$C$51:$CN$55,4,FALSE)))))</f>
        <v/>
      </c>
      <c r="W79" s="43" t="str">
        <f ca="1">IF(ISERROR(HLOOKUP($A79,'Enter data here!'!$C$56:$CN$60,4,FALSE)),"",IF('Enter data here!'!$CP$57=0,"",IF(HLOOKUP($A79,'Enter data here!'!$C$56:$CN$60,4,FALSE)=0,"",(HLOOKUP($A79,'Enter data here!'!$C$56:$CN$60,5,FALSE)))))</f>
        <v/>
      </c>
      <c r="X79" s="43" t="str">
        <f ca="1">IF(ISERROR(HLOOKUP($A79,'Enter data here!'!$C$56:$CN$60,4,FALSE)),"",IF('Enter data here!'!$CP$57=0,"",IF(HLOOKUP($A79,'Enter data here!'!$C$56:$CN$60,4,FALSE)=0,"",(HLOOKUP($A79,'Enter data here!'!$C$56:$CN$60,2,FALSE)))))</f>
        <v/>
      </c>
      <c r="Y79" s="43" t="str">
        <f ca="1">IF(ISERROR(HLOOKUP($A79,'Enter data here!'!$C$56:$CN$60,4,FALSE)),"",IF('Enter data here!'!$CP$57=0,"",IF(HLOOKUP($A79,'Enter data here!'!$C$56:$CN$60,4,FALSE)=0,"",(HLOOKUP($A79,'Enter data here!'!$C$56:$CN$60,4,FALSE)))))</f>
        <v/>
      </c>
      <c r="Z79" s="43" t="str">
        <f>IF(ISERROR(HLOOKUP($A79,'Enter data here!'!$C$61:$CN$65,4,FALSE)),"",IF('Enter data here!'!$CP$62=0,"",IF(HLOOKUP($A79,'Enter data here!'!$C$61:$CN$65,4,FALSE)=0,"",(HLOOKUP($A79,'Enter data here!'!$C$61:$CN$65,5,FALSE)))))</f>
        <v/>
      </c>
      <c r="AA79" s="43" t="str">
        <f>IF(ISERROR(HLOOKUP($A79,'Enter data here!'!$C$61:$CN$65,4,FALSE)),"",IF('Enter data here!'!$CP$62=0,"",IF(HLOOKUP($A79,'Enter data here!'!$C$61:$CN$65,4,FALSE)=0,"",(HLOOKUP($A79,'Enter data here!'!$C$61:$CN$65,2,FALSE)))))</f>
        <v/>
      </c>
      <c r="AB79" s="43" t="str">
        <f>IF(ISERROR(HLOOKUP($A79,'Enter data here!'!$C$61:$CN$65,4,FALSE)),"",IF('Enter data here!'!$CP$62=0,"",IF(HLOOKUP($A79,'Enter data here!'!$C$61:$CN$65,4,FALSE)=0,"",(HLOOKUP($A79,'Enter data here!'!$C$61:$CN$65,4,FALSE)))))</f>
        <v/>
      </c>
      <c r="AC79" s="43" t="str">
        <f>IF(ISERROR(HLOOKUP($A79,'Enter data here!'!$C$66:$CN$70,4,FALSE)),"",IF('Enter data here!'!$CP$67=0,"",IF(HLOOKUP($A79,'Enter data here!'!$C$66:$CN$70,4,FALSE)=0,"",(HLOOKUP($A79,'Enter data here!'!$C$66:$CN$70,5,FALSE)))))</f>
        <v/>
      </c>
      <c r="AD79" s="43" t="str">
        <f>IF(ISERROR(HLOOKUP($A79,'Enter data here!'!$C$66:$CN$70,4,FALSE)),"",IF('Enter data here!'!$CP$67=0,"",IF(HLOOKUP($A79,'Enter data here!'!$C$66:$CN$70,4,FALSE)=0,"",(HLOOKUP($A79,'Enter data here!'!$C$66:$CN$70,2,FALSE)))))</f>
        <v/>
      </c>
      <c r="AE79" s="43" t="str">
        <f>IF(ISERROR(HLOOKUP($A79,'Enter data here!'!$C$66:$CN$70,4,FALSE)),"",IF('Enter data here!'!$CP$67=0,"",IF(HLOOKUP($A79,'Enter data here!'!$C$66:$CN$70,4,FALSE)=0,"",(HLOOKUP($A79,'Enter data here!'!$C$66:$CN$70,4,FALSE)))))</f>
        <v/>
      </c>
      <c r="AF79" s="43" t="str">
        <f>IF(ISERROR(HLOOKUP($A79,'Enter data here!'!$C$71:$CN$75,4,FALSE)),"",IF('Enter data here!'!$CP$72=0,"",IF(HLOOKUP($A79,'Enter data here!'!$C$71:$CN$75,4,FALSE)=0,"",(HLOOKUP($A79,'Enter data here!'!$C$71:$CN$75,5,FALSE)))))</f>
        <v/>
      </c>
      <c r="AG79" s="43" t="str">
        <f>IF(ISERROR(HLOOKUP($A79,'Enter data here!'!$C$71:$CN$75,4,FALSE)),"",IF('Enter data here!'!$CP$72=0,"",IF(HLOOKUP($A79,'Enter data here!'!$C$71:$CN$75,4,FALSE)=0,"",(HLOOKUP($A79,'Enter data here!'!$C$71:$CN$75,2,FALSE)))))</f>
        <v/>
      </c>
      <c r="AH79" s="43" t="str">
        <f>IF(ISERROR(HLOOKUP($A79,'Enter data here!'!$C$71:$CN$75,4,FALSE)),"",IF('Enter data here!'!$CP$72=0,"",IF(HLOOKUP($A79,'Enter data here!'!$C$71:$CN$75,4,FALSE)=0,"",(HLOOKUP($A79,'Enter data here!'!$C$71:$CN$75,4,FALSE)))))</f>
        <v/>
      </c>
      <c r="AI79" s="43" t="str">
        <f>IF(ISERROR(HLOOKUP($A79,'Enter data here!'!$C$76:$CN$80,4,FALSE)),"",IF('Enter data here!'!$CP$77=0,"",IF(HLOOKUP($A79,'Enter data here!'!$C$76:$CN$80,4,FALSE)=0,"",(HLOOKUP($A79,'Enter data here!'!$C$76:$CN$80,5,FALSE)))))</f>
        <v/>
      </c>
      <c r="AJ79" s="43" t="str">
        <f>IF(ISERROR(HLOOKUP($A79,'Enter data here!'!$C$76:$CN$80,4,FALSE)),"",IF('Enter data here!'!$CP$77=0,"",IF(HLOOKUP($A79,'Enter data here!'!$C$76:$CN$80,4,FALSE)=0,"",(HLOOKUP($A79,'Enter data here!'!$C$76:$CN$80,2,FALSE)))))</f>
        <v/>
      </c>
      <c r="AK79" s="43" t="str">
        <f>IF(ISERROR(HLOOKUP($A79,'Enter data here!'!$C$76:$CN$80,4,FALSE)),"",IF('Enter data here!'!$CP$77=0,"",IF(HLOOKUP($A79,'Enter data here!'!$C$76:$CN$80,4,FALSE)=0,"",(HLOOKUP($A79,'Enter data here!'!$C$76:$CN$80,4,FALSE)))))</f>
        <v/>
      </c>
      <c r="AL79" s="43" t="str">
        <f>IF(ISERROR(HLOOKUP($A79,'Enter data here!'!$C$81:$CN$85,4,FALSE)),"",IF('Enter data here!'!$CP$82=0,"",IF(HLOOKUP($A79,'Enter data here!'!$C$81:$CN$85,4,FALSE)=0,"",(HLOOKUP($A79,'Enter data here!'!$C$81:$CN$85,5,FALSE)))))</f>
        <v/>
      </c>
      <c r="AM79" s="43" t="str">
        <f>IF(ISERROR(HLOOKUP($A79,'Enter data here!'!$C$81:$CN$85,4,FALSE)),"",IF('Enter data here!'!$CP$82=0,"",IF(HLOOKUP($A79,'Enter data here!'!$C$81:$CN$85,4,FALSE)=0,"",(HLOOKUP($A79,'Enter data here!'!$C$81:$CN$85,2,FALSE)))))</f>
        <v/>
      </c>
      <c r="AN79" s="43" t="str">
        <f>IF(ISERROR(HLOOKUP($A79,'Enter data here!'!$C$81:$CN$85,4,FALSE)),"",IF('Enter data here!'!$CP$82=0,"",IF(HLOOKUP($A79,'Enter data here!'!$C$81:$CN$85,4,FALSE)=0,"",(HLOOKUP($A79,'Enter data here!'!$C$81:$CN$85,4,FALSE)))))</f>
        <v/>
      </c>
      <c r="AO79" s="43" t="str">
        <f>IF(ISERROR(HLOOKUP($A79,'Enter data here!'!$C$86:$CN$90,4,FALSE)),"",IF('Enter data here!'!$CP$87=0,"",IF(HLOOKUP($A79,'Enter data here!'!$C$86:$CN$90,4,FALSE)=0,"",(HLOOKUP($A79,'Enter data here!'!$C$86:$CN$90,5,FALSE)))))</f>
        <v/>
      </c>
      <c r="AP79" s="43" t="str">
        <f>IF(ISERROR(HLOOKUP($A79,'Enter data here!'!$C$86:$CN$90,4,FALSE)),"",IF('Enter data here!'!$CP$87=0,"",IF(HLOOKUP($A79,'Enter data here!'!$C$86:$CN$90,4,FALSE)=0,"",(HLOOKUP($A79,'Enter data here!'!$C$86:$CN$90,2,FALSE)))))</f>
        <v/>
      </c>
      <c r="AQ79" s="43" t="str">
        <f>IF(ISERROR(HLOOKUP($A79,'Enter data here!'!$C$86:$CN$90,4,FALSE)),"",IF('Enter data here!'!$CP$87=0,"",IF(HLOOKUP($A79,'Enter data here!'!$C$86:$CN$90,4,FALSE)=0,"",(HLOOKUP($A79,'Enter data here!'!$C$86:$CN$90,4,FALSE)))))</f>
        <v/>
      </c>
      <c r="AR79" s="43" t="str">
        <f>IF(ISERROR(HLOOKUP($A79,'Enter data here!'!$C$91:$CN$95,4,FALSE)),"",IF('Enter data here!'!$CP$92=0,"",IF(HLOOKUP($A79,'Enter data here!'!$C$91:$CN$95,4,FALSE)=0,"",(HLOOKUP($A79,'Enter data here!'!$C$91:$CN$95,5,FALSE)))))</f>
        <v/>
      </c>
      <c r="AS79" s="43" t="str">
        <f>IF(ISERROR(HLOOKUP($A79,'Enter data here!'!$C$91:$CN$95,4,FALSE)),"",IF('Enter data here!'!$CP$92=0,"",IF(HLOOKUP($A79,'Enter data here!'!$C$91:$CN$95,4,FALSE)=0,"",(HLOOKUP($A79,'Enter data here!'!$C$91:$CN$95,2,FALSE)))))</f>
        <v/>
      </c>
      <c r="AT79" s="43" t="str">
        <f>IF(ISERROR(HLOOKUP($A79,'Enter data here!'!$C$91:$CN$95,4,FALSE)),"",IF('Enter data here!'!$CP$92=0,"",IF(HLOOKUP($A79,'Enter data here!'!$C$91:$CN$95,4,FALSE)=0,"",(HLOOKUP($A79,'Enter data here!'!$C$91:$CN$95,4,FALSE)))))</f>
        <v/>
      </c>
      <c r="AU79" s="43" t="str">
        <f>IF(ISERROR(HLOOKUP($A79,'Enter data here!'!$C$96:$CN$100,4,FALSE)),"",IF('Enter data here!'!$CP$97=0,"",IF(HLOOKUP($A79,'Enter data here!'!$C$96:$CN$100,4,FALSE)=0,"",(HLOOKUP($A79,'Enter data here!'!$C$96:$CN$100,5,FALSE)))))</f>
        <v/>
      </c>
      <c r="AV79" s="43" t="str">
        <f>IF(ISERROR(HLOOKUP($A79,'Enter data here!'!$C$96:$CN$100,4,FALSE)),"",IF('Enter data here!'!$CP$97=0,"",IF(HLOOKUP($A79,'Enter data here!'!$C$96:$CN$100,4,FALSE)=0,"",(HLOOKUP($A79,'Enter data here!'!$C$96:$CN$100,2,FALSE)))))</f>
        <v/>
      </c>
      <c r="AW79" s="43" t="str">
        <f>IF(ISERROR(HLOOKUP($A79,'Enter data here!'!$C$96:$CN$100,4,FALSE)),"",IF('Enter data here!'!$CP$97=0,"",IF(HLOOKUP($A79,'Enter data here!'!$C$96:$CN$100,4,FALSE)=0,"",(HLOOKUP($A79,'Enter data here!'!$C$96:$CN$100,4,FALSE)))))</f>
        <v/>
      </c>
      <c r="AX79" s="43" t="str">
        <f>IF(ISERROR(HLOOKUP($A79,'Enter data here!'!$C$101:$CN$105,4,FALSE)),"",IF('Enter data here!'!$CP$102=0,"",IF(HLOOKUP($A79,'Enter data here!'!$C$101:$CN$105,4,FALSE)=0,"",(HLOOKUP($A79,'Enter data here!'!$C$101:$CN$105,5,FALSE)))))</f>
        <v/>
      </c>
      <c r="AY79" s="43" t="str">
        <f>IF(ISERROR(HLOOKUP($A79,'Enter data here!'!$C$101:$CN$105,4,FALSE)),"",IF('Enter data here!'!$CP$102=0,"",IF(HLOOKUP($A79,'Enter data here!'!$C$101:$CN$105,4,FALSE)=0,"",(HLOOKUP($A79,'Enter data here!'!$C$101:$CN$105,2,FALSE)))))</f>
        <v/>
      </c>
      <c r="AZ79" s="43" t="str">
        <f>IF(ISERROR(HLOOKUP($A79,'Enter data here!'!$C$101:$CN$105,4,FALSE)),"",IF('Enter data here!'!$CP$102=0,"",IF(HLOOKUP($A79,'Enter data here!'!$C$101:$CN$105,4,FALSE)=0,"",(HLOOKUP($A79,'Enter data here!'!$C$101:$CN$105,4,FALSE)))))</f>
        <v/>
      </c>
      <c r="BA79" s="43" t="str">
        <f>IF(ISERROR(HLOOKUP($A79,'Enter data here!'!$C$106:$CN$110,4,FALSE)),"",IF('Enter data here!'!$CP$107=0,"",IF(HLOOKUP($A79,'Enter data here!'!$C$106:$CN$110,4,FALSE)=0,"",(HLOOKUP($A79,'Enter data here!'!$C$106:$CN$110,5,FALSE)))))</f>
        <v/>
      </c>
      <c r="BB79" s="43" t="str">
        <f>IF(ISERROR(HLOOKUP($A79,'Enter data here!'!$C$106:$CN$110,4,FALSE)),"",IF('Enter data here!'!$CP$107=0,"",IF(HLOOKUP($A79,'Enter data here!'!$C$106:$CN$110,4,FALSE)=0,"",(HLOOKUP($A79,'Enter data here!'!$C$106:$CN$110,2,FALSE)))))</f>
        <v/>
      </c>
      <c r="BC79" s="43" t="str">
        <f>IF(ISERROR(HLOOKUP($A79,'Enter data here!'!$C$106:$CN$110,4,FALSE)),"",IF('Enter data here!'!$CP$107=0,"",IF(HLOOKUP($A79,'Enter data here!'!$C$106:$CN$110,4,FALSE)=0,"",(HLOOKUP($A79,'Enter data here!'!$C$106:$CN$110,4,FALSE)))))</f>
        <v/>
      </c>
      <c r="BD79" s="43" t="str">
        <f>IF(ISERROR(HLOOKUP($A79,'Enter data here!'!$C$111:$CN$115,4,FALSE)),"",IF('Enter data here!'!$CP$112=0,"",IF(HLOOKUP($A79,'Enter data here!'!$C$111:$CN$115,4,FALSE)=0,"",(HLOOKUP($A79,'Enter data here!'!$C$111:$CN$115,5,FALSE)))))</f>
        <v/>
      </c>
      <c r="BE79" s="43" t="str">
        <f>IF(ISERROR(HLOOKUP($A79,'Enter data here!'!$C$111:$CN$115,4,FALSE)),"",IF('Enter data here!'!$CP$112=0,"",IF(HLOOKUP($A79,'Enter data here!'!$C$111:$CN$115,4,FALSE)=0,"",(HLOOKUP($A79,'Enter data here!'!$C$111:$CN$115,2,FALSE)))))</f>
        <v/>
      </c>
      <c r="BF79" s="43" t="str">
        <f>IF(ISERROR(HLOOKUP($A79,'Enter data here!'!$C$111:$CN$115,4,FALSE)),"",IF('Enter data here!'!$CP$112=0,"",IF(HLOOKUP($A79,'Enter data here!'!$C$111:$CN$115,4,FALSE)=0,"",(HLOOKUP($A79,'Enter data here!'!$C$111:$CN$115,4,FALSE)))))</f>
        <v/>
      </c>
      <c r="BG79" s="43" t="str">
        <f>IF(ISERROR(HLOOKUP($A79,'Enter data here!'!$C$116:$CN$120,4,FALSE)),"",IF('Enter data here!'!$CP$117=0,"",IF(HLOOKUP($A79,'Enter data here!'!$C$116:$CN$120,4,FALSE)=0,"",(HLOOKUP($A79,'Enter data here!'!$C$116:$CN$120,5,FALSE)))))</f>
        <v/>
      </c>
      <c r="BH79" s="53" t="str">
        <f>IF(ISERROR(HLOOKUP($A79,'Enter data here!'!$C$116:$CN$120,4,FALSE)),"",IF('Enter data here!'!$CP$117=0,"",IF(HLOOKUP($A79,'Enter data here!'!$C$116:$CN$120,4,FALSE)=0,"",(HLOOKUP($A79,'Enter data here!'!$C$116:$CN$120,2,FALSE)))))</f>
        <v/>
      </c>
      <c r="BI79" s="53" t="str">
        <f>IF(ISERROR(HLOOKUP($A79,'Enter data here!'!$C$116:$CN$120,4,FALSE)),"",IF('Enter data here!'!$CP$117=0,"",IF(HLOOKUP($A79,'Enter data here!'!$C$116:$CN$120,4,FALSE)=0,"",(HLOOKUP($A79,'Enter data here!'!$C$116:$CN$120,4,FALSE)))))</f>
        <v/>
      </c>
      <c r="BJ79" s="53" t="str">
        <f>IF(ISERROR(HLOOKUP($A79,'Enter data here!'!$C$121:$CN$125,4,FALSE)),"",IF('Enter data here!'!$CP$122=0,"",IF(HLOOKUP($A79,'Enter data here!'!$C$121:$CN$125,4,FALSE)=0,"",(HLOOKUP($A79,'Enter data here!'!$C$121:$CN$125,5,FALSE)))))</f>
        <v/>
      </c>
      <c r="BK79" s="53" t="str">
        <f>IF(ISERROR(HLOOKUP($A79,'Enter data here!'!$C$121:$CN$125,4,FALSE)),"",IF('Enter data here!'!$CP$122=0,"",IF(HLOOKUP($A79,'Enter data here!'!$C$121:$CN$125,4,FALSE)=0,"",(HLOOKUP($A79,'Enter data here!'!$C$121:$CN$125,2,FALSE)))))</f>
        <v/>
      </c>
      <c r="BL79" s="53" t="str">
        <f>IF(ISERROR(HLOOKUP($A79,'Enter data here!'!$C$121:$CN$125,4,FALSE)),"",IF('Enter data here!'!$CP$122=0,"",IF(HLOOKUP($A79,'Enter data here!'!$C$121:$CN$125,4,FALSE)=0,"",(HLOOKUP($A79,'Enter data here!'!$C$121:$CN$125,4,FALSE)))))</f>
        <v/>
      </c>
      <c r="BM79" s="53" t="str">
        <f>IF(ISERROR(HLOOKUP($A79,'Enter data here!'!$C$126:$CN$130,4,FALSE)),"",IF('Enter data here!'!$CP$127=0,"",IF(HLOOKUP($A79,'Enter data here!'!$C$126:$CN$130,4,FALSE)=0,"",(HLOOKUP($A79,'Enter data here!'!$C$126:$CN$130,5,FALSE)))))</f>
        <v/>
      </c>
      <c r="BN79" s="53" t="str">
        <f>IF(ISERROR(HLOOKUP($A79,'Enter data here!'!$C$126:$CN$130,4,FALSE)),"",IF('Enter data here!'!$CP$127=0,"",IF(HLOOKUP($A79,'Enter data here!'!$C$126:$CN$130,4,FALSE)=0,"",(HLOOKUP($A79,'Enter data here!'!$C$126:$CN$130,2,FALSE)))))</f>
        <v/>
      </c>
      <c r="BO79" s="53" t="str">
        <f>IF(ISERROR(HLOOKUP($A79,'Enter data here!'!$C$126:$CN$130,4,FALSE)),"",IF('Enter data here!'!$CP$127=0,"",IF(HLOOKUP($A79,'Enter data here!'!$C$126:$CN$130,4,FALSE)=0,"",(HLOOKUP($A79,'Enter data here!'!$C$126:$CN$130,4,FALSE)))))</f>
        <v/>
      </c>
      <c r="BP79" s="53" t="str">
        <f>IF(ISERROR(HLOOKUP($A79,'Enter data here!'!$C$131:$CN$135,4,FALSE)),"",IF('Enter data here!'!$CP$132=0,"",IF(HLOOKUP($A79,'Enter data here!'!$C$131:$CN$135,4,FALSE)=0,"",(HLOOKUP($A79,'Enter data here!'!$C$131:$CN$135,5,FALSE)))))</f>
        <v/>
      </c>
      <c r="BQ79" s="53" t="str">
        <f>IF(ISERROR(HLOOKUP($A79,'Enter data here!'!$C$131:$CN$135,4,FALSE)),"",IF('Enter data here!'!$CP$132=0,"",IF(HLOOKUP($A79,'Enter data here!'!$C$131:$CN$135,4,FALSE)=0,"",(HLOOKUP($A79,'Enter data here!'!$C$131:$CN$135,2,FALSE)))))</f>
        <v/>
      </c>
      <c r="BR79" s="53" t="str">
        <f>IF(ISERROR(HLOOKUP($A79,'Enter data here!'!$C$131:$CN$135,4,FALSE)),"",IF('Enter data here!'!$CP$132=0,"",IF(HLOOKUP($A79,'Enter data here!'!$C$131:$CN$135,4,FALSE)=0,"",(HLOOKUP($A79,'Enter data here!'!$C$131:$CN$135,4,FALSE)))))</f>
        <v/>
      </c>
      <c r="BS79" s="53" t="str">
        <f>IF(ISERROR(HLOOKUP($A79,'Enter data here!'!$C$136:$CN$140,4,FALSE)),"",IF('Enter data here!'!$CP$137=0,"",IF(HLOOKUP($A79,'Enter data here!'!$C$136:$CN$140,4,FALSE)=0,"",(HLOOKUP($A79,'Enter data here!'!$C$136:$CN$140,5,FALSE)))))</f>
        <v/>
      </c>
      <c r="BT79" s="53" t="str">
        <f>IF(ISERROR(HLOOKUP($A79,'Enter data here!'!$C$136:$CN$140,4,FALSE)),"",IF('Enter data here!'!$CP$137=0,"",IF(HLOOKUP($A79,'Enter data here!'!$C$136:$CN$140,4,FALSE)=0,"",(HLOOKUP($A79,'Enter data here!'!$C$136:$CN$140,2,FALSE)))))</f>
        <v/>
      </c>
      <c r="BU79" s="53" t="str">
        <f>IF(ISERROR(HLOOKUP($A79,'Enter data here!'!$C$136:$CN$140,4,FALSE)),"",IF('Enter data here!'!$CP$137=0,"",IF(HLOOKUP($A79,'Enter data here!'!$C$136:$CN$140,4,FALSE)=0,"",(HLOOKUP($A79,'Enter data here!'!$C$136:$CN$140,4,FALSE)))))</f>
        <v/>
      </c>
      <c r="BV79" s="53" t="str">
        <f>IF(ISERROR(HLOOKUP($A79,'Enter data here!'!$C$141:$CN$145,4,FALSE)),"",IF('Enter data here!'!$CP$142=0,"",IF(HLOOKUP($A79,'Enter data here!'!$C$141:$CN$145,4,FALSE)=0,"",(HLOOKUP($A79,'Enter data here!'!$C$141:$CN$145,5,FALSE)))))</f>
        <v/>
      </c>
      <c r="BW79" s="53" t="str">
        <f>IF(ISERROR(HLOOKUP($A79,'Enter data here!'!$C$141:$CN$145,4,FALSE)),"",IF('Enter data here!'!$CP$142=0,"",IF(HLOOKUP($A79,'Enter data here!'!$C$141:$CN$145,4,FALSE)=0,"",(HLOOKUP($A79,'Enter data here!'!$C$141:$CN$145,2,FALSE)))))</f>
        <v/>
      </c>
      <c r="BX79" s="53" t="str">
        <f>IF(ISERROR(HLOOKUP($A79,'Enter data here!'!$C$141:$CN$145,4,FALSE)),"",IF('Enter data here!'!$CP$142=0,"",IF(HLOOKUP($A79,'Enter data here!'!$C$141:$CN$145,4,FALSE)=0,"",(HLOOKUP($A79,'Enter data here!'!$C$141:$CN$145,4,FALSE)))))</f>
        <v/>
      </c>
      <c r="BY79" s="53" t="str">
        <f>IF(ISERROR(HLOOKUP($A79,'Enter data here!'!$C$146:$CN$150,4,FALSE)),"",IF('Enter data here!'!$CP$147=0,"",IF(HLOOKUP($A79,'Enter data here!'!$C$146:$CN$150,4,FALSE)=0,"",(HLOOKUP($A79,'Enter data here!'!$C$146:$CN$150,5,FALSE)))))</f>
        <v/>
      </c>
      <c r="BZ79" s="53" t="str">
        <f>IF(ISERROR(HLOOKUP($A79,'Enter data here!'!$C$146:$CN$150,4,FALSE)),"",IF('Enter data here!'!$CP$147=0,"",IF(HLOOKUP($A79,'Enter data here!'!$C$146:$CN$150,4,FALSE)=0,"",(HLOOKUP($A79,'Enter data here!'!$C$146:$CN$150,2,FALSE)))))</f>
        <v/>
      </c>
      <c r="CA79" s="53" t="str">
        <f>IF(ISERROR(HLOOKUP($A79,'Enter data here!'!$C$146:$CN$150,4,FALSE)),"",IF('Enter data here!'!$CP$147=0,"",IF(HLOOKUP($A79,'Enter data here!'!$C$146:$CN$150,4,FALSE)=0,"",(HLOOKUP($A79,'Enter data here!'!$C$146:$CN$150,4,FALSE)))))</f>
        <v/>
      </c>
      <c r="CB79" s="53" t="str">
        <f>IF(ISERROR(HLOOKUP($A79,'Enter data here!'!$C$151:$CN$155,4,FALSE)),"",IF('Enter data here!'!$CP$152=0,"",IF(HLOOKUP($A79,'Enter data here!'!$C$151:$CN$155,4,FALSE)=0,"",(HLOOKUP($A79,'Enter data here!'!$C$151:$CN$155,5,FALSE)))))</f>
        <v/>
      </c>
      <c r="CC79" s="53" t="str">
        <f>IF(ISERROR(HLOOKUP($A79,'Enter data here!'!$C$151:$CN$155,4,FALSE)),"",IF('Enter data here!'!$CP$152=0,"",IF(HLOOKUP($A79,'Enter data here!'!$C$151:$CN$155,4,FALSE)=0,"",(HLOOKUP($A79,'Enter data here!'!$C$151:$CN$155,2,FALSE)))))</f>
        <v/>
      </c>
      <c r="CD79" s="53" t="str">
        <f>IF(ISERROR(HLOOKUP($A79,'Enter data here!'!$C$151:$CN$155,4,FALSE)),"",IF('Enter data here!'!$CP$152=0,"",IF(HLOOKUP($A79,'Enter data here!'!$C$151:$CN$155,4,FALSE)=0,"",(HLOOKUP($A79,'Enter data here!'!$C$151:$CN$155,4,FALSE)))))</f>
        <v/>
      </c>
      <c r="CE79" s="53" t="str">
        <f>IF(ISERROR(HLOOKUP($A79,'Enter data here!'!$C$156:$CN$160,4,FALSE)),"",IF('Enter data here!'!$CP$157=0,"",IF(HLOOKUP($A79,'Enter data here!'!$C$156:$CN$160,4,FALSE)=0,"",(HLOOKUP($A79,'Enter data here!'!$C$156:$CN$160,5,FALSE)))))</f>
        <v/>
      </c>
      <c r="CF79" s="53" t="str">
        <f>IF(ISERROR(HLOOKUP($A79,'Enter data here!'!$C$156:$CN$160,4,FALSE)),"",IF('Enter data here!'!$CP$157=0,"",IF(HLOOKUP($A79,'Enter data here!'!$C$156:$CN$160,4,FALSE)=0,"",(HLOOKUP($A79,'Enter data here!'!$C$156:$CN$160,2,FALSE)))))</f>
        <v/>
      </c>
      <c r="CG79" s="53" t="str">
        <f>IF(ISERROR(HLOOKUP($A79,'Enter data here!'!$C$156:$CN$160,4,FALSE)),"",IF('Enter data here!'!$CP$157=0,"",IF(HLOOKUP($A79,'Enter data here!'!$C$156:$CN$160,4,FALSE)=0,"",(HLOOKUP($A79,'Enter data here!'!$C$156:$CN$160,4,FALSE)))))</f>
        <v/>
      </c>
      <c r="CH79" s="53" t="str">
        <f>IF(ISERROR(HLOOKUP($A79,'Enter data here!'!$C$161:$CN$165,4,FALSE)),"",IF('Enter data here!'!$CP$162=0,"",IF(HLOOKUP($A79,'Enter data here!'!$C$161:$CN$165,4,FALSE)=0,"",(HLOOKUP($A79,'Enter data here!'!$C$161:$CN$165,5,FALSE)))))</f>
        <v/>
      </c>
      <c r="CI79" s="53" t="str">
        <f>IF(ISERROR(HLOOKUP($A79,'Enter data here!'!$C$161:$CN$165,4,FALSE)),"",IF('Enter data here!'!$CP$162=0,"",IF(HLOOKUP($A79,'Enter data here!'!$C$161:$CN$165,4,FALSE)=0,"",(HLOOKUP($A79,'Enter data here!'!$C$161:$CN$165,2,FALSE)))))</f>
        <v/>
      </c>
      <c r="CJ79" s="53" t="str">
        <f>IF(ISERROR(HLOOKUP($A79,'Enter data here!'!$C$161:$CN$165,4,FALSE)),"",IF('Enter data here!'!$CP$162=0,"",IF(HLOOKUP($A79,'Enter data here!'!$C$161:$CN$165,4,FALSE)=0,"",(HLOOKUP($A79,'Enter data here!'!$C$161:$CN$165,4,FALSE)))))</f>
        <v/>
      </c>
      <c r="CK79" s="53" t="str">
        <f>IF(ISERROR(HLOOKUP($A79,'Enter data here!'!$C$166:$CN$170,4,FALSE)),"",IF('Enter data here!'!$CP$167=0,"",IF(HLOOKUP($A79,'Enter data here!'!$C$166:$CN$170,4,FALSE)=0,"",(HLOOKUP($A79,'Enter data here!'!$C$166:$CN$170,5,FALSE)))))</f>
        <v/>
      </c>
      <c r="CL79" s="53" t="str">
        <f>IF(ISERROR(HLOOKUP($A79,'Enter data here!'!$C$166:$CN$170,4,FALSE)),"",IF('Enter data here!'!$CP$167=0,"",IF(HLOOKUP($A79,'Enter data here!'!$C$166:$CN$170,4,FALSE)=0,"",(HLOOKUP($A79,'Enter data here!'!$C$166:$CN$170,2,FALSE)))))</f>
        <v/>
      </c>
      <c r="CM79" s="53" t="str">
        <f>IF(ISERROR(HLOOKUP($A79,'Enter data here!'!$C$166:$CN$170,4,FALSE)),"",IF('Enter data here!'!$CP$167=0,"",IF(HLOOKUP($A79,'Enter data here!'!$C$166:$CN$170,4,FALSE)=0,"",(HLOOKUP($A79,'Enter data here!'!$C$166:$CN$170,4,FALSE)))))</f>
        <v/>
      </c>
      <c r="CN79" s="53" t="str">
        <f>IF(ISERROR(HLOOKUP($A79,'Enter data here!'!$C$171:$CN$175,4,FALSE)),"",IF('Enter data here!'!$CP$172=0,"",IF(HLOOKUP($A79,'Enter data here!'!$C$171:$CN$175,4,FALSE)=0,"",(HLOOKUP($A79,'Enter data here!'!$C$171:$CN$175,5,FALSE)))))</f>
        <v/>
      </c>
      <c r="CO79" s="53" t="str">
        <f>IF(ISERROR(HLOOKUP($A79,'Enter data here!'!$C$171:$CN$175,4,FALSE)),"",IF('Enter data here!'!$CP$172=0,"",IF(HLOOKUP($A79,'Enter data here!'!$C$171:$CN$175,4,FALSE)=0,"",(HLOOKUP($A79,'Enter data here!'!$C$171:$CN$175,2,FALSE)))))</f>
        <v/>
      </c>
      <c r="CP79" s="53" t="str">
        <f>IF(ISERROR(HLOOKUP($A79,'Enter data here!'!$C$171:$CN$175,4,FALSE)),"",IF('Enter data here!'!$CP$172=0,"",IF(HLOOKUP($A79,'Enter data here!'!$C$171:$CN$175,4,FALSE)=0,"",(HLOOKUP($A79,'Enter data here!'!$C$171:$CN$175,4,FALSE)))))</f>
        <v/>
      </c>
      <c r="CQ79" s="53" t="str">
        <f>IF(ISERROR(HLOOKUP($A79,'Enter data here!'!$C$176:$CN$180,4,FALSE)),"",IF('Enter data here!'!$CP$177=0,"",IF(HLOOKUP($A79,'Enter data here!'!$C$176:$CN$180,4,FALSE)=0,"",(HLOOKUP($A79,'Enter data here!'!$C$176:$CN$180,5,FALSE)))))</f>
        <v/>
      </c>
      <c r="CR79" s="53" t="str">
        <f>IF(ISERROR(HLOOKUP($A79,'Enter data here!'!$C$176:$CN$180,4,FALSE)),"",IF('Enter data here!'!$CP$177=0,"",IF(HLOOKUP($A79,'Enter data here!'!$C$176:$CN$180,4,FALSE)=0,"",(HLOOKUP($A79,'Enter data here!'!$C$176:$CN$180,2,FALSE)))))</f>
        <v/>
      </c>
      <c r="CS79" s="53" t="str">
        <f>IF(ISERROR(HLOOKUP($A79,'Enter data here!'!$C$176:$CN$180,4,FALSE)),"",IF('Enter data here!'!$CP$177=0,"",IF(HLOOKUP($A79,'Enter data here!'!$C$176:$CN$180,4,FALSE)=0,"",(HLOOKUP($A79,'Enter data here!'!$C$176:$CN$180,4,FALSE)))))</f>
        <v/>
      </c>
      <c r="CT79" s="53" t="str">
        <f>IF(ISERROR(HLOOKUP($A79,'Enter data here!'!$C$181:$CN$185,4,FALSE)),"",IF('Enter data here!'!$CP$182=0,"",IF(HLOOKUP($A79,'Enter data here!'!$C$181:$CN$185,4,FALSE)=0,"",(HLOOKUP($A79,'Enter data here!'!$C$181:$CN$185,5,FALSE)))))</f>
        <v/>
      </c>
      <c r="CU79" s="53" t="str">
        <f>IF(ISERROR(HLOOKUP($A79,'Enter data here!'!$C$181:$CN$185,4,FALSE)),"",IF('Enter data here!'!$CP$182=0,"",IF(HLOOKUP($A79,'Enter data here!'!$C$181:$CN$185,4,FALSE)=0,"",(HLOOKUP($A79,'Enter data here!'!$C$181:$CN$185,2,FALSE)))))</f>
        <v/>
      </c>
      <c r="CV79" s="53" t="str">
        <f>IF(ISERROR(HLOOKUP($A79,'Enter data here!'!$C$181:$CN$185,4,FALSE)),"",IF('Enter data here!'!$CP$182=0,"",IF(HLOOKUP($A79,'Enter data here!'!$C$181:$CN$185,4,FALSE)=0,"",(HLOOKUP($A79,'Enter data here!'!$C$181:$CN$185,4,FALSE)))))</f>
        <v/>
      </c>
      <c r="CW79" s="53" t="str">
        <f>IF(ISERROR(HLOOKUP($A79,'Enter data here!'!$C$186:$CN$190,4,FALSE)),"",IF('Enter data here!'!$CP$187=0,"",IF(HLOOKUP($A79,'Enter data here!'!$C$186:$CN$190,4,FALSE)=0,"",(HLOOKUP($A79,'Enter data here!'!$C$186:$CN$190,5,FALSE)))))</f>
        <v/>
      </c>
      <c r="CX79" s="53" t="str">
        <f>IF(ISERROR(HLOOKUP($A79,'Enter data here!'!$C$186:$CN$190,4,FALSE)),"",IF('Enter data here!'!$CP$187=0,"",IF(HLOOKUP($A79,'Enter data here!'!$C$186:$CN$190,4,FALSE)=0,"",(HLOOKUP($A79,'Enter data here!'!$C$186:$CN$190,2,FALSE)))))</f>
        <v/>
      </c>
      <c r="CY79" s="53" t="str">
        <f>IF(ISERROR(HLOOKUP($A79,'Enter data here!'!$C$186:$CN$190,4,FALSE)),"",IF('Enter data here!'!$CP$187=0,"",IF(HLOOKUP($A79,'Enter data here!'!$C$186:$CN$190,4,FALSE)=0,"",(HLOOKUP($A79,'Enter data here!'!$C$186:$CN$190,4,FALSE)))))</f>
        <v/>
      </c>
      <c r="CZ79" s="53" t="str">
        <f>IF(ISERROR(HLOOKUP($A79,'Enter data here!'!$C$191:$CN$195,4,FALSE)),"",IF('Enter data here!'!$CP$192=0,"",IF(HLOOKUP($A79,'Enter data here!'!$C$191:$CN$195,4,FALSE)=0,"",(HLOOKUP($A79,'Enter data here!'!$C$191:$CN$195,5,FALSE)))))</f>
        <v/>
      </c>
      <c r="DA79" s="53" t="str">
        <f>IF(ISERROR(HLOOKUP($A79,'Enter data here!'!$C$191:$CN$195,4,FALSE)),"",IF('Enter data here!'!$CP$192=0,"",IF(HLOOKUP($A79,'Enter data here!'!$C$191:$CN$195,4,FALSE)=0,"",(HLOOKUP($A79,'Enter data here!'!$C$191:$CN$195,2,FALSE)))))</f>
        <v/>
      </c>
      <c r="DB79" s="53" t="str">
        <f>IF(ISERROR(HLOOKUP($A79,'Enter data here!'!$C$191:$CN$195,4,FALSE)),"",IF('Enter data here!'!$CP$192=0,"",IF(HLOOKUP($A79,'Enter data here!'!$C$191:$CN$195,4,FALSE)=0,"",(HLOOKUP($A79,'Enter data here!'!$C$191:$CN$195,4,FALSE)))))</f>
        <v/>
      </c>
      <c r="DC79" s="53" t="str">
        <f>IF(ISERROR(HLOOKUP($A79,'Enter data here!'!$C$196:$CN$200,4,FALSE)),"",IF('Enter data here!'!$CP$197=0,"",IF(HLOOKUP($A79,'Enter data here!'!$C$196:$CN$200,4,FALSE)=0,"",(HLOOKUP($A79,'Enter data here!'!$C$196:$CN$200,5,FALSE)))))</f>
        <v/>
      </c>
      <c r="DD79" s="53" t="str">
        <f>IF(ISERROR(HLOOKUP($A79,'Enter data here!'!$C$196:$CN$200,4,FALSE)),"",IF('Enter data here!'!$CP$197=0,"",IF(HLOOKUP($A79,'Enter data here!'!$C$196:$CN$200,4,FALSE)=0,"",(HLOOKUP($A79,'Enter data here!'!$C$196:$CN$200,2,FALSE)))))</f>
        <v/>
      </c>
      <c r="DE79" s="53" t="str">
        <f>IF(ISERROR(HLOOKUP($A79,'Enter data here!'!$C$196:$CN$200,4,FALSE)),"",IF('Enter data here!'!$CP$197=0,"",IF(HLOOKUP($A79,'Enter data here!'!$C$196:$CN$200,4,FALSE)=0,"",(HLOOKUP($A79,'Enter data here!'!$C$196:$CN$200,4,FALSE)))))</f>
        <v/>
      </c>
      <c r="DF79" s="53" t="str">
        <f>IF(ISERROR(HLOOKUP($A79,'Enter data here!'!$C$201:$CN$205,4,FALSE)),"",IF('Enter data here!'!$CP$202=0,"",IF(HLOOKUP($A79,'Enter data here!'!$C$201:$CN$205,4,FALSE)=0,"",(HLOOKUP($A79,'Enter data here!'!$C$201:$CN$205,5,FALSE)))))</f>
        <v/>
      </c>
      <c r="DG79" s="53" t="str">
        <f>IF(ISERROR(HLOOKUP($A79,'Enter data here!'!$C$201:$CN$205,4,FALSE)),"",IF('Enter data here!'!$CP$202=0,"",IF(HLOOKUP($A79,'Enter data here!'!$C$201:$CN$205,4,FALSE)=0,"",(HLOOKUP($A79,'Enter data here!'!$C$201:$CN$205,2,FALSE)))))</f>
        <v/>
      </c>
      <c r="DH79" s="53" t="str">
        <f>IF(ISERROR(HLOOKUP($A79,'Enter data here!'!$C$201:$CN$205,4,FALSE)),"",IF('Enter data here!'!$CP$202=0,"",IF(HLOOKUP($A79,'Enter data here!'!$C$201:$CN$205,4,FALSE)=0,"",(HLOOKUP($A79,'Enter data here!'!$C$201:$CN$205,4,FALSE)))))</f>
        <v/>
      </c>
      <c r="DI79" s="53" t="str">
        <f>IF(ISERROR(HLOOKUP($A79,'Enter data here!'!$C$206:$CN$210,4,FALSE)),"",IF('Enter data here!'!$CP$207=0,"",IF(HLOOKUP($A79,'Enter data here!'!$C$206:$CN$210,4,FALSE)=0,"",(HLOOKUP($A79,'Enter data here!'!$C$206:$CN$210,5,FALSE)))))</f>
        <v/>
      </c>
      <c r="DJ79" s="53" t="str">
        <f>IF(ISERROR(HLOOKUP($A79,'Enter data here!'!$C$206:$CN$210,4,FALSE)),"",IF('Enter data here!'!$CP$207=0,"",IF(HLOOKUP($A79,'Enter data here!'!$C$206:$CN$210,4,FALSE)=0,"",(HLOOKUP($A79,'Enter data here!'!$C$206:$CN$210,2,FALSE)))))</f>
        <v/>
      </c>
      <c r="DK79" s="53" t="str">
        <f>IF(ISERROR(HLOOKUP($A79,'Enter data here!'!$C$206:$CN$210,4,FALSE)),"",IF('Enter data here!'!$CP$207=0,"",IF(HLOOKUP($A79,'Enter data here!'!$C$206:$CN$210,4,FALSE)=0,"",(HLOOKUP($A79,'Enter data here!'!$C$206:$CN$210,4,FALSE)))))</f>
        <v/>
      </c>
      <c r="DL79" s="53" t="str">
        <f>IF(ISERROR(HLOOKUP($A79,'Enter data here!'!$C$211:$CN$215,4,FALSE)),"",IF('Enter data here!'!$CP$212=0,"",IF(HLOOKUP($A79,'Enter data here!'!$C$211:$CN$215,4,FALSE)=0,"",(HLOOKUP($A79,'Enter data here!'!$C$211:$CN$215,5,FALSE)))))</f>
        <v/>
      </c>
      <c r="DM79" s="53" t="str">
        <f>IF(ISERROR(HLOOKUP($A79,'Enter data here!'!$C$211:$CN$215,4,FALSE)),"",IF('Enter data here!'!$CP$212=0,"",IF(HLOOKUP($A79,'Enter data here!'!$C$211:$CN$215,4,FALSE)=0,"",(HLOOKUP($A79,'Enter data here!'!$C$211:$CN$215,2,FALSE)))))</f>
        <v/>
      </c>
      <c r="DN79" s="53" t="str">
        <f>IF(ISERROR(HLOOKUP($A79,'Enter data here!'!$C$211:$CN$215,4,FALSE)),"",IF('Enter data here!'!$CP$212=0,"",IF(HLOOKUP($A79,'Enter data here!'!$C$211:$CN$215,4,FALSE)=0,"",(HLOOKUP($A79,'Enter data here!'!$C$211:$CN$215,4,FALSE)))))</f>
        <v/>
      </c>
      <c r="DO79" s="53" t="str">
        <f>IF(ISERROR(HLOOKUP($A79,'Enter data here!'!$C$216:$CN$220,4,FALSE)),"",IF('Enter data here!'!$CP$217=0,"",IF(HLOOKUP($A79,'Enter data here!'!$C$216:$CN$220,4,FALSE)=0,"",(HLOOKUP($A79,'Enter data here!'!$C$216:$CN$220,5,FALSE)))))</f>
        <v/>
      </c>
      <c r="DP79" s="53" t="str">
        <f>IF(ISERROR(HLOOKUP($A79,'Enter data here!'!$C$216:$CN$220,4,FALSE)),"",IF('Enter data here!'!$CP$217=0,"",IF(HLOOKUP($A79,'Enter data here!'!$C$216:$CN$220,4,FALSE)=0,"",(HLOOKUP($A79,'Enter data here!'!$C$216:$CN$220,2,FALSE)))))</f>
        <v/>
      </c>
      <c r="DQ79" s="53" t="str">
        <f>IF(ISERROR(HLOOKUP($A79,'Enter data here!'!$C$216:$CN$220,4,FALSE)),"",IF('Enter data here!'!$CP$217=0,"",IF(HLOOKUP($A79,'Enter data here!'!$C$216:$CN$220,4,FALSE)=0,"",(HLOOKUP($A79,'Enter data here!'!$C$216:$CN$220,4,FALSE)))))</f>
        <v/>
      </c>
      <c r="DR79" s="53" t="str">
        <f>IF(ISERROR(HLOOKUP($A79,'Enter data here!'!$C$221:$CN$225,4,FALSE)),"",IF('Enter data here!'!$CP$222=0,"",IF(HLOOKUP($A79,'Enter data here!'!$C$221:$CN$225,4,FALSE)=0,"",(HLOOKUP($A79,'Enter data here!'!$C$221:$CN$225,5,FALSE)))))</f>
        <v/>
      </c>
      <c r="DS79" s="53" t="str">
        <f>IF(ISERROR(HLOOKUP($A79,'Enter data here!'!$C$221:$CN$225,4,FALSE)),"",IF('Enter data here!'!$CP$222=0,"",IF(HLOOKUP($A79,'Enter data here!'!$C$221:$CN$225,4,FALSE)=0,"",(HLOOKUP($A79,'Enter data here!'!$C$221:$CN$225,2,FALSE)))))</f>
        <v/>
      </c>
      <c r="DT79" s="53" t="str">
        <f>IF(ISERROR(HLOOKUP($A79,'Enter data here!'!$C$221:$CN$225,4,FALSE)),"",IF('Enter data here!'!$CP$222=0,"",IF(HLOOKUP($A79,'Enter data here!'!$C$221:$CN$225,4,FALSE)=0,"",(HLOOKUP($A79,'Enter data here!'!$C$221:$CN$225,4,FALSE)))))</f>
        <v/>
      </c>
    </row>
    <row r="80" spans="1:124">
      <c r="A80" s="13">
        <v>71</v>
      </c>
      <c r="B80" s="43" t="str">
        <f>IF(ISERROR(HLOOKUP($A80,'Enter data here!'!$C$21:$CN$25,4,FALSE)),"",IF('Enter data here!'!$CP$22=0,"",IF(HLOOKUP($A80,'Enter data here!'!$C$21:$CN$25,4,FALSE)=0,"",(HLOOKUP($A80,'Enter data here!'!$C$21:$CN$25,5,FALSE)))))</f>
        <v/>
      </c>
      <c r="C80" s="43" t="str">
        <f>IF(ISERROR(HLOOKUP($A80,'Enter data here!'!$C$21:$CN$25,4,FALSE)),"",IF('Enter data here!'!$CP$22=0,"",IF(HLOOKUP($A80,'Enter data here!'!$C$21:$CN$25,4,FALSE)=0,"",(HLOOKUP($A80,'Enter data here!'!$C$21:$CN$25,2,FALSE)))))</f>
        <v/>
      </c>
      <c r="D80" s="43" t="str">
        <f>IF(ISERROR(HLOOKUP($A80,'Enter data here!'!$C$21:$CN$25,4,FALSE)),"",IF('Enter data here!'!$CP$22=0,"",IF(HLOOKUP($A80,'Enter data here!'!$C$21:$CN$25,4,FALSE)=0,"",(HLOOKUP($A80,'Enter data here!'!$C$21:$CN$25,4,FALSE)))))</f>
        <v/>
      </c>
      <c r="E80" s="43" t="str">
        <f ca="1">IF(ISERROR(HLOOKUP($A80,'Enter data here!'!$C$26:$CN$30,4,FALSE)),"",IF('Enter data here!'!$CP$27=0,"",IF(HLOOKUP($A80,'Enter data here!'!$C$26:$CN$30,4,FALSE)=0,"",(HLOOKUP($A80,'Enter data here!'!$C$26:$CN$30,5,FALSE)))))</f>
        <v/>
      </c>
      <c r="F80" s="43" t="str">
        <f ca="1">IF(ISERROR(HLOOKUP($A80,'Enter data here!'!$C$26:$CN$30,4,FALSE)),"",IF('Enter data here!'!$CP$27=0,"",IF(HLOOKUP($A80,'Enter data here!'!$C$26:$CN$30,4,FALSE)=0,"",(HLOOKUP($A80,'Enter data here!'!$C$26:$CN$30,2,FALSE)))))</f>
        <v/>
      </c>
      <c r="G80" s="43" t="str">
        <f ca="1">IF(ISERROR(HLOOKUP($A80,'Enter data here!'!$C$26:$CN$30,4,FALSE)),"",IF('Enter data here!'!$CP$27=0,"",IF(HLOOKUP($A80,'Enter data here!'!$C$26:$CN$30,4,FALSE)=0,"",(HLOOKUP($A80,'Enter data here!'!$C$26:$CN$30,4,FALSE)))))</f>
        <v/>
      </c>
      <c r="H80" s="43" t="str">
        <f ca="1">IF(ISERROR(HLOOKUP($A80,'Enter data here!'!$C$31:$CN$35,4,FALSE)),"",IF('Enter data here!'!$CP$32=0,"",IF(HLOOKUP($A80,'Enter data here!'!$C$31:$CN$35,4,FALSE)=0,"",(HLOOKUP($A80,'Enter data here!'!$C$31:$CN$35,5,FALSE)))))</f>
        <v/>
      </c>
      <c r="I80" s="43" t="str">
        <f ca="1">IF(ISERROR(HLOOKUP($A80,'Enter data here!'!$C$31:$CN$35,4,FALSE)),"",IF('Enter data here!'!$CP$32=0,"",IF(HLOOKUP($A80,'Enter data here!'!$C$31:$CN$35,4,FALSE)=0,"",(HLOOKUP($A80,'Enter data here!'!$C$31:$CN$35,2,FALSE)))))</f>
        <v/>
      </c>
      <c r="J80" s="43" t="str">
        <f ca="1">IF(ISERROR(HLOOKUP($A80,'Enter data here!'!$C$31:$CN$35,4,FALSE)),"",IF('Enter data here!'!$CP$32=0,"",IF(HLOOKUP($A80,'Enter data here!'!$C$31:$CN$35,4,FALSE)=0,"",(HLOOKUP($A80,'Enter data here!'!$C$31:$CN$35,4,FALSE)))))</f>
        <v/>
      </c>
      <c r="K80" s="43" t="str">
        <f ca="1">IF(ISERROR(HLOOKUP($A80,'Enter data here!'!$C$36:$CN$40,4,FALSE)),"",IF('Enter data here!'!$CP$37=0,"",IF(HLOOKUP($A80,'Enter data here!'!$C$36:$CN$40,4,FALSE)=0,"",(HLOOKUP($A80,'Enter data here!'!$C$36:$CN$40,5,FALSE)))))</f>
        <v/>
      </c>
      <c r="L80" s="43" t="str">
        <f ca="1">IF(ISERROR(HLOOKUP($A80,'Enter data here!'!$C$36:$CN$40,4,FALSE)),"",IF('Enter data here!'!$CP$37=0,"",IF(HLOOKUP($A80,'Enter data here!'!$C$36:$CN$40,4,FALSE)=0,"",(HLOOKUP($A80,'Enter data here!'!$C$36:$CN$40,2,FALSE)))))</f>
        <v/>
      </c>
      <c r="M80" s="43" t="str">
        <f ca="1">IF(ISERROR(HLOOKUP($A80,'Enter data here!'!$C$36:$CN$40,4,FALSE)),"",IF('Enter data here!'!$CP$37=0,"",IF(HLOOKUP($A80,'Enter data here!'!$C$36:$CN$40,4,FALSE)=0,"",(HLOOKUP($A80,'Enter data here!'!$C$36:$CN$40,4,FALSE)))))</f>
        <v/>
      </c>
      <c r="N80" s="43" t="str">
        <f ca="1">IF(ISERROR(HLOOKUP($A80,'Enter data here!'!$C$41:$CN$45,4,FALSE)),"",IF('Enter data here!'!$CP$42=0,"",IF(HLOOKUP($A80,'Enter data here!'!$C$41:$CN$45,4,FALSE)=0,"",(HLOOKUP($A80,'Enter data here!'!$C$41:$CN$45,5,FALSE)))))</f>
        <v/>
      </c>
      <c r="O80" s="43" t="str">
        <f ca="1">IF(ISERROR(HLOOKUP($A80,'Enter data here!'!$C$41:$CN$45,4,FALSE)),"",IF('Enter data here!'!$CP$42=0,"",IF(HLOOKUP($A80,'Enter data here!'!$C$41:$CN$45,4,FALSE)=0,"",(HLOOKUP($A80,'Enter data here!'!$C$41:$CN$45,2,FALSE)))))</f>
        <v/>
      </c>
      <c r="P80" s="43" t="str">
        <f ca="1">IF(ISERROR(HLOOKUP($A80,'Enter data here!'!$C$41:$CN$45,4,FALSE)),"",IF('Enter data here!'!$CP$42=0,"",IF(HLOOKUP($A80,'Enter data here!'!$C$41:$CN$45,4,FALSE)=0,"",(HLOOKUP($A80,'Enter data here!'!$C$41:$CN$45,4,FALSE)))))</f>
        <v/>
      </c>
      <c r="Q80" s="43" t="str">
        <f ca="1">IF(ISERROR(HLOOKUP($A80,'Enter data here!'!$C$46:$CN$50,4,FALSE)),"",IF('Enter data here!'!$CP$47=0,"",IF(HLOOKUP($A80,'Enter data here!'!$C$46:$CN$50,4,FALSE)=0,"",(HLOOKUP($A80,'Enter data here!'!$C$46:$CN$50,5,FALSE)))))</f>
        <v/>
      </c>
      <c r="R80" s="43" t="str">
        <f ca="1">IF(ISERROR(HLOOKUP($A80,'Enter data here!'!$C$46:$CN$50,4,FALSE)),"",IF('Enter data here!'!$CP$47=0,"",IF(HLOOKUP($A80,'Enter data here!'!$C$46:$CN$50,4,FALSE)=0,"",(HLOOKUP($A80,'Enter data here!'!$C$46:$CN$50,2,FALSE)))))</f>
        <v/>
      </c>
      <c r="S80" s="43" t="str">
        <f ca="1">IF(ISERROR(HLOOKUP($A80,'Enter data here!'!$C$46:$CN$50,4,FALSE)),"",IF('Enter data here!'!$CP$47=0,"",IF(HLOOKUP($A80,'Enter data here!'!$C$46:$CN$50,4,FALSE)=0,"",(HLOOKUP($A80,'Enter data here!'!$C$46:$CN$50,4,FALSE)))))</f>
        <v/>
      </c>
      <c r="T80" s="43" t="str">
        <f ca="1">IF(ISERROR(HLOOKUP($A80,'Enter data here!'!$C$51:$CN$55,4,FALSE)),"",IF('Enter data here!'!$CP$52=0,"",IF(HLOOKUP($A80,'Enter data here!'!$C$51:$CN$55,4,FALSE)=0,"",(HLOOKUP($A80,'Enter data here!'!$C$51:$CN$55,5,FALSE)))))</f>
        <v/>
      </c>
      <c r="U80" s="43" t="str">
        <f ca="1">IF(ISERROR(HLOOKUP($A80,'Enter data here!'!$C$51:$CN$55,4,FALSE)),"",IF('Enter data here!'!$CP$52=0,"",IF(HLOOKUP($A80,'Enter data here!'!$C$51:$CN$55,4,FALSE)=0,"",(HLOOKUP($A80,'Enter data here!'!$C$51:$CN$55,2,FALSE)))))</f>
        <v/>
      </c>
      <c r="V80" s="43" t="str">
        <f ca="1">IF(ISERROR(HLOOKUP($A80,'Enter data here!'!$C$51:$CN$55,4,FALSE)),"",IF('Enter data here!'!$CP$52=0,"",IF(HLOOKUP($A80,'Enter data here!'!$C$51:$CN$55,4,FALSE)=0,"",(HLOOKUP($A80,'Enter data here!'!$C$51:$CN$55,4,FALSE)))))</f>
        <v/>
      </c>
      <c r="W80" s="43" t="str">
        <f ca="1">IF(ISERROR(HLOOKUP($A80,'Enter data here!'!$C$56:$CN$60,4,FALSE)),"",IF('Enter data here!'!$CP$57=0,"",IF(HLOOKUP($A80,'Enter data here!'!$C$56:$CN$60,4,FALSE)=0,"",(HLOOKUP($A80,'Enter data here!'!$C$56:$CN$60,5,FALSE)))))</f>
        <v/>
      </c>
      <c r="X80" s="43" t="str">
        <f ca="1">IF(ISERROR(HLOOKUP($A80,'Enter data here!'!$C$56:$CN$60,4,FALSE)),"",IF('Enter data here!'!$CP$57=0,"",IF(HLOOKUP($A80,'Enter data here!'!$C$56:$CN$60,4,FALSE)=0,"",(HLOOKUP($A80,'Enter data here!'!$C$56:$CN$60,2,FALSE)))))</f>
        <v/>
      </c>
      <c r="Y80" s="43" t="str">
        <f ca="1">IF(ISERROR(HLOOKUP($A80,'Enter data here!'!$C$56:$CN$60,4,FALSE)),"",IF('Enter data here!'!$CP$57=0,"",IF(HLOOKUP($A80,'Enter data here!'!$C$56:$CN$60,4,FALSE)=0,"",(HLOOKUP($A80,'Enter data here!'!$C$56:$CN$60,4,FALSE)))))</f>
        <v/>
      </c>
      <c r="Z80" s="43" t="str">
        <f>IF(ISERROR(HLOOKUP($A80,'Enter data here!'!$C$61:$CN$65,4,FALSE)),"",IF('Enter data here!'!$CP$62=0,"",IF(HLOOKUP($A80,'Enter data here!'!$C$61:$CN$65,4,FALSE)=0,"",(HLOOKUP($A80,'Enter data here!'!$C$61:$CN$65,5,FALSE)))))</f>
        <v/>
      </c>
      <c r="AA80" s="43" t="str">
        <f>IF(ISERROR(HLOOKUP($A80,'Enter data here!'!$C$61:$CN$65,4,FALSE)),"",IF('Enter data here!'!$CP$62=0,"",IF(HLOOKUP($A80,'Enter data here!'!$C$61:$CN$65,4,FALSE)=0,"",(HLOOKUP($A80,'Enter data here!'!$C$61:$CN$65,2,FALSE)))))</f>
        <v/>
      </c>
      <c r="AB80" s="43" t="str">
        <f>IF(ISERROR(HLOOKUP($A80,'Enter data here!'!$C$61:$CN$65,4,FALSE)),"",IF('Enter data here!'!$CP$62=0,"",IF(HLOOKUP($A80,'Enter data here!'!$C$61:$CN$65,4,FALSE)=0,"",(HLOOKUP($A80,'Enter data here!'!$C$61:$CN$65,4,FALSE)))))</f>
        <v/>
      </c>
      <c r="AC80" s="43" t="str">
        <f>IF(ISERROR(HLOOKUP($A80,'Enter data here!'!$C$66:$CN$70,4,FALSE)),"",IF('Enter data here!'!$CP$67=0,"",IF(HLOOKUP($A80,'Enter data here!'!$C$66:$CN$70,4,FALSE)=0,"",(HLOOKUP($A80,'Enter data here!'!$C$66:$CN$70,5,FALSE)))))</f>
        <v/>
      </c>
      <c r="AD80" s="43" t="str">
        <f>IF(ISERROR(HLOOKUP($A80,'Enter data here!'!$C$66:$CN$70,4,FALSE)),"",IF('Enter data here!'!$CP$67=0,"",IF(HLOOKUP($A80,'Enter data here!'!$C$66:$CN$70,4,FALSE)=0,"",(HLOOKUP($A80,'Enter data here!'!$C$66:$CN$70,2,FALSE)))))</f>
        <v/>
      </c>
      <c r="AE80" s="43" t="str">
        <f>IF(ISERROR(HLOOKUP($A80,'Enter data here!'!$C$66:$CN$70,4,FALSE)),"",IF('Enter data here!'!$CP$67=0,"",IF(HLOOKUP($A80,'Enter data here!'!$C$66:$CN$70,4,FALSE)=0,"",(HLOOKUP($A80,'Enter data here!'!$C$66:$CN$70,4,FALSE)))))</f>
        <v/>
      </c>
      <c r="AF80" s="43" t="str">
        <f>IF(ISERROR(HLOOKUP($A80,'Enter data here!'!$C$71:$CN$75,4,FALSE)),"",IF('Enter data here!'!$CP$72=0,"",IF(HLOOKUP($A80,'Enter data here!'!$C$71:$CN$75,4,FALSE)=0,"",(HLOOKUP($A80,'Enter data here!'!$C$71:$CN$75,5,FALSE)))))</f>
        <v/>
      </c>
      <c r="AG80" s="43" t="str">
        <f>IF(ISERROR(HLOOKUP($A80,'Enter data here!'!$C$71:$CN$75,4,FALSE)),"",IF('Enter data here!'!$CP$72=0,"",IF(HLOOKUP($A80,'Enter data here!'!$C$71:$CN$75,4,FALSE)=0,"",(HLOOKUP($A80,'Enter data here!'!$C$71:$CN$75,2,FALSE)))))</f>
        <v/>
      </c>
      <c r="AH80" s="43" t="str">
        <f>IF(ISERROR(HLOOKUP($A80,'Enter data here!'!$C$71:$CN$75,4,FALSE)),"",IF('Enter data here!'!$CP$72=0,"",IF(HLOOKUP($A80,'Enter data here!'!$C$71:$CN$75,4,FALSE)=0,"",(HLOOKUP($A80,'Enter data here!'!$C$71:$CN$75,4,FALSE)))))</f>
        <v/>
      </c>
      <c r="AI80" s="43" t="str">
        <f>IF(ISERROR(HLOOKUP($A80,'Enter data here!'!$C$76:$CN$80,4,FALSE)),"",IF('Enter data here!'!$CP$77=0,"",IF(HLOOKUP($A80,'Enter data here!'!$C$76:$CN$80,4,FALSE)=0,"",(HLOOKUP($A80,'Enter data here!'!$C$76:$CN$80,5,FALSE)))))</f>
        <v/>
      </c>
      <c r="AJ80" s="43" t="str">
        <f>IF(ISERROR(HLOOKUP($A80,'Enter data here!'!$C$76:$CN$80,4,FALSE)),"",IF('Enter data here!'!$CP$77=0,"",IF(HLOOKUP($A80,'Enter data here!'!$C$76:$CN$80,4,FALSE)=0,"",(HLOOKUP($A80,'Enter data here!'!$C$76:$CN$80,2,FALSE)))))</f>
        <v/>
      </c>
      <c r="AK80" s="43" t="str">
        <f>IF(ISERROR(HLOOKUP($A80,'Enter data here!'!$C$76:$CN$80,4,FALSE)),"",IF('Enter data here!'!$CP$77=0,"",IF(HLOOKUP($A80,'Enter data here!'!$C$76:$CN$80,4,FALSE)=0,"",(HLOOKUP($A80,'Enter data here!'!$C$76:$CN$80,4,FALSE)))))</f>
        <v/>
      </c>
      <c r="AL80" s="43" t="str">
        <f>IF(ISERROR(HLOOKUP($A80,'Enter data here!'!$C$81:$CN$85,4,FALSE)),"",IF('Enter data here!'!$CP$82=0,"",IF(HLOOKUP($A80,'Enter data here!'!$C$81:$CN$85,4,FALSE)=0,"",(HLOOKUP($A80,'Enter data here!'!$C$81:$CN$85,5,FALSE)))))</f>
        <v/>
      </c>
      <c r="AM80" s="43" t="str">
        <f>IF(ISERROR(HLOOKUP($A80,'Enter data here!'!$C$81:$CN$85,4,FALSE)),"",IF('Enter data here!'!$CP$82=0,"",IF(HLOOKUP($A80,'Enter data here!'!$C$81:$CN$85,4,FALSE)=0,"",(HLOOKUP($A80,'Enter data here!'!$C$81:$CN$85,2,FALSE)))))</f>
        <v/>
      </c>
      <c r="AN80" s="43" t="str">
        <f>IF(ISERROR(HLOOKUP($A80,'Enter data here!'!$C$81:$CN$85,4,FALSE)),"",IF('Enter data here!'!$CP$82=0,"",IF(HLOOKUP($A80,'Enter data here!'!$C$81:$CN$85,4,FALSE)=0,"",(HLOOKUP($A80,'Enter data here!'!$C$81:$CN$85,4,FALSE)))))</f>
        <v/>
      </c>
      <c r="AO80" s="43" t="str">
        <f>IF(ISERROR(HLOOKUP($A80,'Enter data here!'!$C$86:$CN$90,4,FALSE)),"",IF('Enter data here!'!$CP$87=0,"",IF(HLOOKUP($A80,'Enter data here!'!$C$86:$CN$90,4,FALSE)=0,"",(HLOOKUP($A80,'Enter data here!'!$C$86:$CN$90,5,FALSE)))))</f>
        <v/>
      </c>
      <c r="AP80" s="43" t="str">
        <f>IF(ISERROR(HLOOKUP($A80,'Enter data here!'!$C$86:$CN$90,4,FALSE)),"",IF('Enter data here!'!$CP$87=0,"",IF(HLOOKUP($A80,'Enter data here!'!$C$86:$CN$90,4,FALSE)=0,"",(HLOOKUP($A80,'Enter data here!'!$C$86:$CN$90,2,FALSE)))))</f>
        <v/>
      </c>
      <c r="AQ80" s="43" t="str">
        <f>IF(ISERROR(HLOOKUP($A80,'Enter data here!'!$C$86:$CN$90,4,FALSE)),"",IF('Enter data here!'!$CP$87=0,"",IF(HLOOKUP($A80,'Enter data here!'!$C$86:$CN$90,4,FALSE)=0,"",(HLOOKUP($A80,'Enter data here!'!$C$86:$CN$90,4,FALSE)))))</f>
        <v/>
      </c>
      <c r="AR80" s="43" t="str">
        <f>IF(ISERROR(HLOOKUP($A80,'Enter data here!'!$C$91:$CN$95,4,FALSE)),"",IF('Enter data here!'!$CP$92=0,"",IF(HLOOKUP($A80,'Enter data here!'!$C$91:$CN$95,4,FALSE)=0,"",(HLOOKUP($A80,'Enter data here!'!$C$91:$CN$95,5,FALSE)))))</f>
        <v/>
      </c>
      <c r="AS80" s="43" t="str">
        <f>IF(ISERROR(HLOOKUP($A80,'Enter data here!'!$C$91:$CN$95,4,FALSE)),"",IF('Enter data here!'!$CP$92=0,"",IF(HLOOKUP($A80,'Enter data here!'!$C$91:$CN$95,4,FALSE)=0,"",(HLOOKUP($A80,'Enter data here!'!$C$91:$CN$95,2,FALSE)))))</f>
        <v/>
      </c>
      <c r="AT80" s="43" t="str">
        <f>IF(ISERROR(HLOOKUP($A80,'Enter data here!'!$C$91:$CN$95,4,FALSE)),"",IF('Enter data here!'!$CP$92=0,"",IF(HLOOKUP($A80,'Enter data here!'!$C$91:$CN$95,4,FALSE)=0,"",(HLOOKUP($A80,'Enter data here!'!$C$91:$CN$95,4,FALSE)))))</f>
        <v/>
      </c>
      <c r="AU80" s="43" t="str">
        <f>IF(ISERROR(HLOOKUP($A80,'Enter data here!'!$C$96:$CN$100,4,FALSE)),"",IF('Enter data here!'!$CP$97=0,"",IF(HLOOKUP($A80,'Enter data here!'!$C$96:$CN$100,4,FALSE)=0,"",(HLOOKUP($A80,'Enter data here!'!$C$96:$CN$100,5,FALSE)))))</f>
        <v/>
      </c>
      <c r="AV80" s="43" t="str">
        <f>IF(ISERROR(HLOOKUP($A80,'Enter data here!'!$C$96:$CN$100,4,FALSE)),"",IF('Enter data here!'!$CP$97=0,"",IF(HLOOKUP($A80,'Enter data here!'!$C$96:$CN$100,4,FALSE)=0,"",(HLOOKUP($A80,'Enter data here!'!$C$96:$CN$100,2,FALSE)))))</f>
        <v/>
      </c>
      <c r="AW80" s="43" t="str">
        <f>IF(ISERROR(HLOOKUP($A80,'Enter data here!'!$C$96:$CN$100,4,FALSE)),"",IF('Enter data here!'!$CP$97=0,"",IF(HLOOKUP($A80,'Enter data here!'!$C$96:$CN$100,4,FALSE)=0,"",(HLOOKUP($A80,'Enter data here!'!$C$96:$CN$100,4,FALSE)))))</f>
        <v/>
      </c>
      <c r="AX80" s="43" t="str">
        <f>IF(ISERROR(HLOOKUP($A80,'Enter data here!'!$C$101:$CN$105,4,FALSE)),"",IF('Enter data here!'!$CP$102=0,"",IF(HLOOKUP($A80,'Enter data here!'!$C$101:$CN$105,4,FALSE)=0,"",(HLOOKUP($A80,'Enter data here!'!$C$101:$CN$105,5,FALSE)))))</f>
        <v/>
      </c>
      <c r="AY80" s="43" t="str">
        <f>IF(ISERROR(HLOOKUP($A80,'Enter data here!'!$C$101:$CN$105,4,FALSE)),"",IF('Enter data here!'!$CP$102=0,"",IF(HLOOKUP($A80,'Enter data here!'!$C$101:$CN$105,4,FALSE)=0,"",(HLOOKUP($A80,'Enter data here!'!$C$101:$CN$105,2,FALSE)))))</f>
        <v/>
      </c>
      <c r="AZ80" s="43" t="str">
        <f>IF(ISERROR(HLOOKUP($A80,'Enter data here!'!$C$101:$CN$105,4,FALSE)),"",IF('Enter data here!'!$CP$102=0,"",IF(HLOOKUP($A80,'Enter data here!'!$C$101:$CN$105,4,FALSE)=0,"",(HLOOKUP($A80,'Enter data here!'!$C$101:$CN$105,4,FALSE)))))</f>
        <v/>
      </c>
      <c r="BA80" s="43" t="str">
        <f>IF(ISERROR(HLOOKUP($A80,'Enter data here!'!$C$106:$CN$110,4,FALSE)),"",IF('Enter data here!'!$CP$107=0,"",IF(HLOOKUP($A80,'Enter data here!'!$C$106:$CN$110,4,FALSE)=0,"",(HLOOKUP($A80,'Enter data here!'!$C$106:$CN$110,5,FALSE)))))</f>
        <v/>
      </c>
      <c r="BB80" s="43" t="str">
        <f>IF(ISERROR(HLOOKUP($A80,'Enter data here!'!$C$106:$CN$110,4,FALSE)),"",IF('Enter data here!'!$CP$107=0,"",IF(HLOOKUP($A80,'Enter data here!'!$C$106:$CN$110,4,FALSE)=0,"",(HLOOKUP($A80,'Enter data here!'!$C$106:$CN$110,2,FALSE)))))</f>
        <v/>
      </c>
      <c r="BC80" s="43" t="str">
        <f>IF(ISERROR(HLOOKUP($A80,'Enter data here!'!$C$106:$CN$110,4,FALSE)),"",IF('Enter data here!'!$CP$107=0,"",IF(HLOOKUP($A80,'Enter data here!'!$C$106:$CN$110,4,FALSE)=0,"",(HLOOKUP($A80,'Enter data here!'!$C$106:$CN$110,4,FALSE)))))</f>
        <v/>
      </c>
      <c r="BD80" s="43" t="str">
        <f>IF(ISERROR(HLOOKUP($A80,'Enter data here!'!$C$111:$CN$115,4,FALSE)),"",IF('Enter data here!'!$CP$112=0,"",IF(HLOOKUP($A80,'Enter data here!'!$C$111:$CN$115,4,FALSE)=0,"",(HLOOKUP($A80,'Enter data here!'!$C$111:$CN$115,5,FALSE)))))</f>
        <v/>
      </c>
      <c r="BE80" s="43" t="str">
        <f>IF(ISERROR(HLOOKUP($A80,'Enter data here!'!$C$111:$CN$115,4,FALSE)),"",IF('Enter data here!'!$CP$112=0,"",IF(HLOOKUP($A80,'Enter data here!'!$C$111:$CN$115,4,FALSE)=0,"",(HLOOKUP($A80,'Enter data here!'!$C$111:$CN$115,2,FALSE)))))</f>
        <v/>
      </c>
      <c r="BF80" s="43" t="str">
        <f>IF(ISERROR(HLOOKUP($A80,'Enter data here!'!$C$111:$CN$115,4,FALSE)),"",IF('Enter data here!'!$CP$112=0,"",IF(HLOOKUP($A80,'Enter data here!'!$C$111:$CN$115,4,FALSE)=0,"",(HLOOKUP($A80,'Enter data here!'!$C$111:$CN$115,4,FALSE)))))</f>
        <v/>
      </c>
      <c r="BG80" s="43" t="str">
        <f>IF(ISERROR(HLOOKUP($A80,'Enter data here!'!$C$116:$CN$120,4,FALSE)),"",IF('Enter data here!'!$CP$117=0,"",IF(HLOOKUP($A80,'Enter data here!'!$C$116:$CN$120,4,FALSE)=0,"",(HLOOKUP($A80,'Enter data here!'!$C$116:$CN$120,5,FALSE)))))</f>
        <v/>
      </c>
      <c r="BH80" s="53" t="str">
        <f>IF(ISERROR(HLOOKUP($A80,'Enter data here!'!$C$116:$CN$120,4,FALSE)),"",IF('Enter data here!'!$CP$117=0,"",IF(HLOOKUP($A80,'Enter data here!'!$C$116:$CN$120,4,FALSE)=0,"",(HLOOKUP($A80,'Enter data here!'!$C$116:$CN$120,2,FALSE)))))</f>
        <v/>
      </c>
      <c r="BI80" s="53" t="str">
        <f>IF(ISERROR(HLOOKUP($A80,'Enter data here!'!$C$116:$CN$120,4,FALSE)),"",IF('Enter data here!'!$CP$117=0,"",IF(HLOOKUP($A80,'Enter data here!'!$C$116:$CN$120,4,FALSE)=0,"",(HLOOKUP($A80,'Enter data here!'!$C$116:$CN$120,4,FALSE)))))</f>
        <v/>
      </c>
      <c r="BJ80" s="53" t="str">
        <f>IF(ISERROR(HLOOKUP($A80,'Enter data here!'!$C$121:$CN$125,4,FALSE)),"",IF('Enter data here!'!$CP$122=0,"",IF(HLOOKUP($A80,'Enter data here!'!$C$121:$CN$125,4,FALSE)=0,"",(HLOOKUP($A80,'Enter data here!'!$C$121:$CN$125,5,FALSE)))))</f>
        <v/>
      </c>
      <c r="BK80" s="53" t="str">
        <f>IF(ISERROR(HLOOKUP($A80,'Enter data here!'!$C$121:$CN$125,4,FALSE)),"",IF('Enter data here!'!$CP$122=0,"",IF(HLOOKUP($A80,'Enter data here!'!$C$121:$CN$125,4,FALSE)=0,"",(HLOOKUP($A80,'Enter data here!'!$C$121:$CN$125,2,FALSE)))))</f>
        <v/>
      </c>
      <c r="BL80" s="53" t="str">
        <f>IF(ISERROR(HLOOKUP($A80,'Enter data here!'!$C$121:$CN$125,4,FALSE)),"",IF('Enter data here!'!$CP$122=0,"",IF(HLOOKUP($A80,'Enter data here!'!$C$121:$CN$125,4,FALSE)=0,"",(HLOOKUP($A80,'Enter data here!'!$C$121:$CN$125,4,FALSE)))))</f>
        <v/>
      </c>
      <c r="BM80" s="53" t="str">
        <f>IF(ISERROR(HLOOKUP($A80,'Enter data here!'!$C$126:$CN$130,4,FALSE)),"",IF('Enter data here!'!$CP$127=0,"",IF(HLOOKUP($A80,'Enter data here!'!$C$126:$CN$130,4,FALSE)=0,"",(HLOOKUP($A80,'Enter data here!'!$C$126:$CN$130,5,FALSE)))))</f>
        <v/>
      </c>
      <c r="BN80" s="53" t="str">
        <f>IF(ISERROR(HLOOKUP($A80,'Enter data here!'!$C$126:$CN$130,4,FALSE)),"",IF('Enter data here!'!$CP$127=0,"",IF(HLOOKUP($A80,'Enter data here!'!$C$126:$CN$130,4,FALSE)=0,"",(HLOOKUP($A80,'Enter data here!'!$C$126:$CN$130,2,FALSE)))))</f>
        <v/>
      </c>
      <c r="BO80" s="53" t="str">
        <f>IF(ISERROR(HLOOKUP($A80,'Enter data here!'!$C$126:$CN$130,4,FALSE)),"",IF('Enter data here!'!$CP$127=0,"",IF(HLOOKUP($A80,'Enter data here!'!$C$126:$CN$130,4,FALSE)=0,"",(HLOOKUP($A80,'Enter data here!'!$C$126:$CN$130,4,FALSE)))))</f>
        <v/>
      </c>
      <c r="BP80" s="53" t="str">
        <f>IF(ISERROR(HLOOKUP($A80,'Enter data here!'!$C$131:$CN$135,4,FALSE)),"",IF('Enter data here!'!$CP$132=0,"",IF(HLOOKUP($A80,'Enter data here!'!$C$131:$CN$135,4,FALSE)=0,"",(HLOOKUP($A80,'Enter data here!'!$C$131:$CN$135,5,FALSE)))))</f>
        <v/>
      </c>
      <c r="BQ80" s="53" t="str">
        <f>IF(ISERROR(HLOOKUP($A80,'Enter data here!'!$C$131:$CN$135,4,FALSE)),"",IF('Enter data here!'!$CP$132=0,"",IF(HLOOKUP($A80,'Enter data here!'!$C$131:$CN$135,4,FALSE)=0,"",(HLOOKUP($A80,'Enter data here!'!$C$131:$CN$135,2,FALSE)))))</f>
        <v/>
      </c>
      <c r="BR80" s="53" t="str">
        <f>IF(ISERROR(HLOOKUP($A80,'Enter data here!'!$C$131:$CN$135,4,FALSE)),"",IF('Enter data here!'!$CP$132=0,"",IF(HLOOKUP($A80,'Enter data here!'!$C$131:$CN$135,4,FALSE)=0,"",(HLOOKUP($A80,'Enter data here!'!$C$131:$CN$135,4,FALSE)))))</f>
        <v/>
      </c>
      <c r="BS80" s="53" t="str">
        <f>IF(ISERROR(HLOOKUP($A80,'Enter data here!'!$C$136:$CN$140,4,FALSE)),"",IF('Enter data here!'!$CP$137=0,"",IF(HLOOKUP($A80,'Enter data here!'!$C$136:$CN$140,4,FALSE)=0,"",(HLOOKUP($A80,'Enter data here!'!$C$136:$CN$140,5,FALSE)))))</f>
        <v/>
      </c>
      <c r="BT80" s="53" t="str">
        <f>IF(ISERROR(HLOOKUP($A80,'Enter data here!'!$C$136:$CN$140,4,FALSE)),"",IF('Enter data here!'!$CP$137=0,"",IF(HLOOKUP($A80,'Enter data here!'!$C$136:$CN$140,4,FALSE)=0,"",(HLOOKUP($A80,'Enter data here!'!$C$136:$CN$140,2,FALSE)))))</f>
        <v/>
      </c>
      <c r="BU80" s="53" t="str">
        <f>IF(ISERROR(HLOOKUP($A80,'Enter data here!'!$C$136:$CN$140,4,FALSE)),"",IF('Enter data here!'!$CP$137=0,"",IF(HLOOKUP($A80,'Enter data here!'!$C$136:$CN$140,4,FALSE)=0,"",(HLOOKUP($A80,'Enter data here!'!$C$136:$CN$140,4,FALSE)))))</f>
        <v/>
      </c>
      <c r="BV80" s="53" t="str">
        <f>IF(ISERROR(HLOOKUP($A80,'Enter data here!'!$C$141:$CN$145,4,FALSE)),"",IF('Enter data here!'!$CP$142=0,"",IF(HLOOKUP($A80,'Enter data here!'!$C$141:$CN$145,4,FALSE)=0,"",(HLOOKUP($A80,'Enter data here!'!$C$141:$CN$145,5,FALSE)))))</f>
        <v/>
      </c>
      <c r="BW80" s="53" t="str">
        <f>IF(ISERROR(HLOOKUP($A80,'Enter data here!'!$C$141:$CN$145,4,FALSE)),"",IF('Enter data here!'!$CP$142=0,"",IF(HLOOKUP($A80,'Enter data here!'!$C$141:$CN$145,4,FALSE)=0,"",(HLOOKUP($A80,'Enter data here!'!$C$141:$CN$145,2,FALSE)))))</f>
        <v/>
      </c>
      <c r="BX80" s="53" t="str">
        <f>IF(ISERROR(HLOOKUP($A80,'Enter data here!'!$C$141:$CN$145,4,FALSE)),"",IF('Enter data here!'!$CP$142=0,"",IF(HLOOKUP($A80,'Enter data here!'!$C$141:$CN$145,4,FALSE)=0,"",(HLOOKUP($A80,'Enter data here!'!$C$141:$CN$145,4,FALSE)))))</f>
        <v/>
      </c>
      <c r="BY80" s="53" t="str">
        <f>IF(ISERROR(HLOOKUP($A80,'Enter data here!'!$C$146:$CN$150,4,FALSE)),"",IF('Enter data here!'!$CP$147=0,"",IF(HLOOKUP($A80,'Enter data here!'!$C$146:$CN$150,4,FALSE)=0,"",(HLOOKUP($A80,'Enter data here!'!$C$146:$CN$150,5,FALSE)))))</f>
        <v/>
      </c>
      <c r="BZ80" s="53" t="str">
        <f>IF(ISERROR(HLOOKUP($A80,'Enter data here!'!$C$146:$CN$150,4,FALSE)),"",IF('Enter data here!'!$CP$147=0,"",IF(HLOOKUP($A80,'Enter data here!'!$C$146:$CN$150,4,FALSE)=0,"",(HLOOKUP($A80,'Enter data here!'!$C$146:$CN$150,2,FALSE)))))</f>
        <v/>
      </c>
      <c r="CA80" s="53" t="str">
        <f>IF(ISERROR(HLOOKUP($A80,'Enter data here!'!$C$146:$CN$150,4,FALSE)),"",IF('Enter data here!'!$CP$147=0,"",IF(HLOOKUP($A80,'Enter data here!'!$C$146:$CN$150,4,FALSE)=0,"",(HLOOKUP($A80,'Enter data here!'!$C$146:$CN$150,4,FALSE)))))</f>
        <v/>
      </c>
      <c r="CB80" s="53" t="str">
        <f>IF(ISERROR(HLOOKUP($A80,'Enter data here!'!$C$151:$CN$155,4,FALSE)),"",IF('Enter data here!'!$CP$152=0,"",IF(HLOOKUP($A80,'Enter data here!'!$C$151:$CN$155,4,FALSE)=0,"",(HLOOKUP($A80,'Enter data here!'!$C$151:$CN$155,5,FALSE)))))</f>
        <v/>
      </c>
      <c r="CC80" s="53" t="str">
        <f>IF(ISERROR(HLOOKUP($A80,'Enter data here!'!$C$151:$CN$155,4,FALSE)),"",IF('Enter data here!'!$CP$152=0,"",IF(HLOOKUP($A80,'Enter data here!'!$C$151:$CN$155,4,FALSE)=0,"",(HLOOKUP($A80,'Enter data here!'!$C$151:$CN$155,2,FALSE)))))</f>
        <v/>
      </c>
      <c r="CD80" s="53" t="str">
        <f>IF(ISERROR(HLOOKUP($A80,'Enter data here!'!$C$151:$CN$155,4,FALSE)),"",IF('Enter data here!'!$CP$152=0,"",IF(HLOOKUP($A80,'Enter data here!'!$C$151:$CN$155,4,FALSE)=0,"",(HLOOKUP($A80,'Enter data here!'!$C$151:$CN$155,4,FALSE)))))</f>
        <v/>
      </c>
      <c r="CE80" s="53" t="str">
        <f>IF(ISERROR(HLOOKUP($A80,'Enter data here!'!$C$156:$CN$160,4,FALSE)),"",IF('Enter data here!'!$CP$157=0,"",IF(HLOOKUP($A80,'Enter data here!'!$C$156:$CN$160,4,FALSE)=0,"",(HLOOKUP($A80,'Enter data here!'!$C$156:$CN$160,5,FALSE)))))</f>
        <v/>
      </c>
      <c r="CF80" s="53" t="str">
        <f>IF(ISERROR(HLOOKUP($A80,'Enter data here!'!$C$156:$CN$160,4,FALSE)),"",IF('Enter data here!'!$CP$157=0,"",IF(HLOOKUP($A80,'Enter data here!'!$C$156:$CN$160,4,FALSE)=0,"",(HLOOKUP($A80,'Enter data here!'!$C$156:$CN$160,2,FALSE)))))</f>
        <v/>
      </c>
      <c r="CG80" s="53" t="str">
        <f>IF(ISERROR(HLOOKUP($A80,'Enter data here!'!$C$156:$CN$160,4,FALSE)),"",IF('Enter data here!'!$CP$157=0,"",IF(HLOOKUP($A80,'Enter data here!'!$C$156:$CN$160,4,FALSE)=0,"",(HLOOKUP($A80,'Enter data here!'!$C$156:$CN$160,4,FALSE)))))</f>
        <v/>
      </c>
      <c r="CH80" s="53" t="str">
        <f>IF(ISERROR(HLOOKUP($A80,'Enter data here!'!$C$161:$CN$165,4,FALSE)),"",IF('Enter data here!'!$CP$162=0,"",IF(HLOOKUP($A80,'Enter data here!'!$C$161:$CN$165,4,FALSE)=0,"",(HLOOKUP($A80,'Enter data here!'!$C$161:$CN$165,5,FALSE)))))</f>
        <v/>
      </c>
      <c r="CI80" s="53" t="str">
        <f>IF(ISERROR(HLOOKUP($A80,'Enter data here!'!$C$161:$CN$165,4,FALSE)),"",IF('Enter data here!'!$CP$162=0,"",IF(HLOOKUP($A80,'Enter data here!'!$C$161:$CN$165,4,FALSE)=0,"",(HLOOKUP($A80,'Enter data here!'!$C$161:$CN$165,2,FALSE)))))</f>
        <v/>
      </c>
      <c r="CJ80" s="53" t="str">
        <f>IF(ISERROR(HLOOKUP($A80,'Enter data here!'!$C$161:$CN$165,4,FALSE)),"",IF('Enter data here!'!$CP$162=0,"",IF(HLOOKUP($A80,'Enter data here!'!$C$161:$CN$165,4,FALSE)=0,"",(HLOOKUP($A80,'Enter data here!'!$C$161:$CN$165,4,FALSE)))))</f>
        <v/>
      </c>
      <c r="CK80" s="53" t="str">
        <f>IF(ISERROR(HLOOKUP($A80,'Enter data here!'!$C$166:$CN$170,4,FALSE)),"",IF('Enter data here!'!$CP$167=0,"",IF(HLOOKUP($A80,'Enter data here!'!$C$166:$CN$170,4,FALSE)=0,"",(HLOOKUP($A80,'Enter data here!'!$C$166:$CN$170,5,FALSE)))))</f>
        <v/>
      </c>
      <c r="CL80" s="53" t="str">
        <f>IF(ISERROR(HLOOKUP($A80,'Enter data here!'!$C$166:$CN$170,4,FALSE)),"",IF('Enter data here!'!$CP$167=0,"",IF(HLOOKUP($A80,'Enter data here!'!$C$166:$CN$170,4,FALSE)=0,"",(HLOOKUP($A80,'Enter data here!'!$C$166:$CN$170,2,FALSE)))))</f>
        <v/>
      </c>
      <c r="CM80" s="53" t="str">
        <f>IF(ISERROR(HLOOKUP($A80,'Enter data here!'!$C$166:$CN$170,4,FALSE)),"",IF('Enter data here!'!$CP$167=0,"",IF(HLOOKUP($A80,'Enter data here!'!$C$166:$CN$170,4,FALSE)=0,"",(HLOOKUP($A80,'Enter data here!'!$C$166:$CN$170,4,FALSE)))))</f>
        <v/>
      </c>
      <c r="CN80" s="53" t="str">
        <f>IF(ISERROR(HLOOKUP($A80,'Enter data here!'!$C$171:$CN$175,4,FALSE)),"",IF('Enter data here!'!$CP$172=0,"",IF(HLOOKUP($A80,'Enter data here!'!$C$171:$CN$175,4,FALSE)=0,"",(HLOOKUP($A80,'Enter data here!'!$C$171:$CN$175,5,FALSE)))))</f>
        <v/>
      </c>
      <c r="CO80" s="53" t="str">
        <f>IF(ISERROR(HLOOKUP($A80,'Enter data here!'!$C$171:$CN$175,4,FALSE)),"",IF('Enter data here!'!$CP$172=0,"",IF(HLOOKUP($A80,'Enter data here!'!$C$171:$CN$175,4,FALSE)=0,"",(HLOOKUP($A80,'Enter data here!'!$C$171:$CN$175,2,FALSE)))))</f>
        <v/>
      </c>
      <c r="CP80" s="53" t="str">
        <f>IF(ISERROR(HLOOKUP($A80,'Enter data here!'!$C$171:$CN$175,4,FALSE)),"",IF('Enter data here!'!$CP$172=0,"",IF(HLOOKUP($A80,'Enter data here!'!$C$171:$CN$175,4,FALSE)=0,"",(HLOOKUP($A80,'Enter data here!'!$C$171:$CN$175,4,FALSE)))))</f>
        <v/>
      </c>
      <c r="CQ80" s="53" t="str">
        <f>IF(ISERROR(HLOOKUP($A80,'Enter data here!'!$C$176:$CN$180,4,FALSE)),"",IF('Enter data here!'!$CP$177=0,"",IF(HLOOKUP($A80,'Enter data here!'!$C$176:$CN$180,4,FALSE)=0,"",(HLOOKUP($A80,'Enter data here!'!$C$176:$CN$180,5,FALSE)))))</f>
        <v/>
      </c>
      <c r="CR80" s="53" t="str">
        <f>IF(ISERROR(HLOOKUP($A80,'Enter data here!'!$C$176:$CN$180,4,FALSE)),"",IF('Enter data here!'!$CP$177=0,"",IF(HLOOKUP($A80,'Enter data here!'!$C$176:$CN$180,4,FALSE)=0,"",(HLOOKUP($A80,'Enter data here!'!$C$176:$CN$180,2,FALSE)))))</f>
        <v/>
      </c>
      <c r="CS80" s="53" t="str">
        <f>IF(ISERROR(HLOOKUP($A80,'Enter data here!'!$C$176:$CN$180,4,FALSE)),"",IF('Enter data here!'!$CP$177=0,"",IF(HLOOKUP($A80,'Enter data here!'!$C$176:$CN$180,4,FALSE)=0,"",(HLOOKUP($A80,'Enter data here!'!$C$176:$CN$180,4,FALSE)))))</f>
        <v/>
      </c>
      <c r="CT80" s="53" t="str">
        <f>IF(ISERROR(HLOOKUP($A80,'Enter data here!'!$C$181:$CN$185,4,FALSE)),"",IF('Enter data here!'!$CP$182=0,"",IF(HLOOKUP($A80,'Enter data here!'!$C$181:$CN$185,4,FALSE)=0,"",(HLOOKUP($A80,'Enter data here!'!$C$181:$CN$185,5,FALSE)))))</f>
        <v/>
      </c>
      <c r="CU80" s="53" t="str">
        <f>IF(ISERROR(HLOOKUP($A80,'Enter data here!'!$C$181:$CN$185,4,FALSE)),"",IF('Enter data here!'!$CP$182=0,"",IF(HLOOKUP($A80,'Enter data here!'!$C$181:$CN$185,4,FALSE)=0,"",(HLOOKUP($A80,'Enter data here!'!$C$181:$CN$185,2,FALSE)))))</f>
        <v/>
      </c>
      <c r="CV80" s="53" t="str">
        <f>IF(ISERROR(HLOOKUP($A80,'Enter data here!'!$C$181:$CN$185,4,FALSE)),"",IF('Enter data here!'!$CP$182=0,"",IF(HLOOKUP($A80,'Enter data here!'!$C$181:$CN$185,4,FALSE)=0,"",(HLOOKUP($A80,'Enter data here!'!$C$181:$CN$185,4,FALSE)))))</f>
        <v/>
      </c>
      <c r="CW80" s="53" t="str">
        <f>IF(ISERROR(HLOOKUP($A80,'Enter data here!'!$C$186:$CN$190,4,FALSE)),"",IF('Enter data here!'!$CP$187=0,"",IF(HLOOKUP($A80,'Enter data here!'!$C$186:$CN$190,4,FALSE)=0,"",(HLOOKUP($A80,'Enter data here!'!$C$186:$CN$190,5,FALSE)))))</f>
        <v/>
      </c>
      <c r="CX80" s="53" t="str">
        <f>IF(ISERROR(HLOOKUP($A80,'Enter data here!'!$C$186:$CN$190,4,FALSE)),"",IF('Enter data here!'!$CP$187=0,"",IF(HLOOKUP($A80,'Enter data here!'!$C$186:$CN$190,4,FALSE)=0,"",(HLOOKUP($A80,'Enter data here!'!$C$186:$CN$190,2,FALSE)))))</f>
        <v/>
      </c>
      <c r="CY80" s="53" t="str">
        <f>IF(ISERROR(HLOOKUP($A80,'Enter data here!'!$C$186:$CN$190,4,FALSE)),"",IF('Enter data here!'!$CP$187=0,"",IF(HLOOKUP($A80,'Enter data here!'!$C$186:$CN$190,4,FALSE)=0,"",(HLOOKUP($A80,'Enter data here!'!$C$186:$CN$190,4,FALSE)))))</f>
        <v/>
      </c>
      <c r="CZ80" s="53" t="str">
        <f>IF(ISERROR(HLOOKUP($A80,'Enter data here!'!$C$191:$CN$195,4,FALSE)),"",IF('Enter data here!'!$CP$192=0,"",IF(HLOOKUP($A80,'Enter data here!'!$C$191:$CN$195,4,FALSE)=0,"",(HLOOKUP($A80,'Enter data here!'!$C$191:$CN$195,5,FALSE)))))</f>
        <v/>
      </c>
      <c r="DA80" s="53" t="str">
        <f>IF(ISERROR(HLOOKUP($A80,'Enter data here!'!$C$191:$CN$195,4,FALSE)),"",IF('Enter data here!'!$CP$192=0,"",IF(HLOOKUP($A80,'Enter data here!'!$C$191:$CN$195,4,FALSE)=0,"",(HLOOKUP($A80,'Enter data here!'!$C$191:$CN$195,2,FALSE)))))</f>
        <v/>
      </c>
      <c r="DB80" s="53" t="str">
        <f>IF(ISERROR(HLOOKUP($A80,'Enter data here!'!$C$191:$CN$195,4,FALSE)),"",IF('Enter data here!'!$CP$192=0,"",IF(HLOOKUP($A80,'Enter data here!'!$C$191:$CN$195,4,FALSE)=0,"",(HLOOKUP($A80,'Enter data here!'!$C$191:$CN$195,4,FALSE)))))</f>
        <v/>
      </c>
      <c r="DC80" s="53" t="str">
        <f>IF(ISERROR(HLOOKUP($A80,'Enter data here!'!$C$196:$CN$200,4,FALSE)),"",IF('Enter data here!'!$CP$197=0,"",IF(HLOOKUP($A80,'Enter data here!'!$C$196:$CN$200,4,FALSE)=0,"",(HLOOKUP($A80,'Enter data here!'!$C$196:$CN$200,5,FALSE)))))</f>
        <v/>
      </c>
      <c r="DD80" s="53" t="str">
        <f>IF(ISERROR(HLOOKUP($A80,'Enter data here!'!$C$196:$CN$200,4,FALSE)),"",IF('Enter data here!'!$CP$197=0,"",IF(HLOOKUP($A80,'Enter data here!'!$C$196:$CN$200,4,FALSE)=0,"",(HLOOKUP($A80,'Enter data here!'!$C$196:$CN$200,2,FALSE)))))</f>
        <v/>
      </c>
      <c r="DE80" s="53" t="str">
        <f>IF(ISERROR(HLOOKUP($A80,'Enter data here!'!$C$196:$CN$200,4,FALSE)),"",IF('Enter data here!'!$CP$197=0,"",IF(HLOOKUP($A80,'Enter data here!'!$C$196:$CN$200,4,FALSE)=0,"",(HLOOKUP($A80,'Enter data here!'!$C$196:$CN$200,4,FALSE)))))</f>
        <v/>
      </c>
      <c r="DF80" s="53" t="str">
        <f>IF(ISERROR(HLOOKUP($A80,'Enter data here!'!$C$201:$CN$205,4,FALSE)),"",IF('Enter data here!'!$CP$202=0,"",IF(HLOOKUP($A80,'Enter data here!'!$C$201:$CN$205,4,FALSE)=0,"",(HLOOKUP($A80,'Enter data here!'!$C$201:$CN$205,5,FALSE)))))</f>
        <v/>
      </c>
      <c r="DG80" s="53" t="str">
        <f>IF(ISERROR(HLOOKUP($A80,'Enter data here!'!$C$201:$CN$205,4,FALSE)),"",IF('Enter data here!'!$CP$202=0,"",IF(HLOOKUP($A80,'Enter data here!'!$C$201:$CN$205,4,FALSE)=0,"",(HLOOKUP($A80,'Enter data here!'!$C$201:$CN$205,2,FALSE)))))</f>
        <v/>
      </c>
      <c r="DH80" s="53" t="str">
        <f>IF(ISERROR(HLOOKUP($A80,'Enter data here!'!$C$201:$CN$205,4,FALSE)),"",IF('Enter data here!'!$CP$202=0,"",IF(HLOOKUP($A80,'Enter data here!'!$C$201:$CN$205,4,FALSE)=0,"",(HLOOKUP($A80,'Enter data here!'!$C$201:$CN$205,4,FALSE)))))</f>
        <v/>
      </c>
      <c r="DI80" s="53" t="str">
        <f>IF(ISERROR(HLOOKUP($A80,'Enter data here!'!$C$206:$CN$210,4,FALSE)),"",IF('Enter data here!'!$CP$207=0,"",IF(HLOOKUP($A80,'Enter data here!'!$C$206:$CN$210,4,FALSE)=0,"",(HLOOKUP($A80,'Enter data here!'!$C$206:$CN$210,5,FALSE)))))</f>
        <v/>
      </c>
      <c r="DJ80" s="53" t="str">
        <f>IF(ISERROR(HLOOKUP($A80,'Enter data here!'!$C$206:$CN$210,4,FALSE)),"",IF('Enter data here!'!$CP$207=0,"",IF(HLOOKUP($A80,'Enter data here!'!$C$206:$CN$210,4,FALSE)=0,"",(HLOOKUP($A80,'Enter data here!'!$C$206:$CN$210,2,FALSE)))))</f>
        <v/>
      </c>
      <c r="DK80" s="53" t="str">
        <f>IF(ISERROR(HLOOKUP($A80,'Enter data here!'!$C$206:$CN$210,4,FALSE)),"",IF('Enter data here!'!$CP$207=0,"",IF(HLOOKUP($A80,'Enter data here!'!$C$206:$CN$210,4,FALSE)=0,"",(HLOOKUP($A80,'Enter data here!'!$C$206:$CN$210,4,FALSE)))))</f>
        <v/>
      </c>
      <c r="DL80" s="53" t="str">
        <f>IF(ISERROR(HLOOKUP($A80,'Enter data here!'!$C$211:$CN$215,4,FALSE)),"",IF('Enter data here!'!$CP$212=0,"",IF(HLOOKUP($A80,'Enter data here!'!$C$211:$CN$215,4,FALSE)=0,"",(HLOOKUP($A80,'Enter data here!'!$C$211:$CN$215,5,FALSE)))))</f>
        <v/>
      </c>
      <c r="DM80" s="53" t="str">
        <f>IF(ISERROR(HLOOKUP($A80,'Enter data here!'!$C$211:$CN$215,4,FALSE)),"",IF('Enter data here!'!$CP$212=0,"",IF(HLOOKUP($A80,'Enter data here!'!$C$211:$CN$215,4,FALSE)=0,"",(HLOOKUP($A80,'Enter data here!'!$C$211:$CN$215,2,FALSE)))))</f>
        <v/>
      </c>
      <c r="DN80" s="53" t="str">
        <f>IF(ISERROR(HLOOKUP($A80,'Enter data here!'!$C$211:$CN$215,4,FALSE)),"",IF('Enter data here!'!$CP$212=0,"",IF(HLOOKUP($A80,'Enter data here!'!$C$211:$CN$215,4,FALSE)=0,"",(HLOOKUP($A80,'Enter data here!'!$C$211:$CN$215,4,FALSE)))))</f>
        <v/>
      </c>
      <c r="DO80" s="53" t="str">
        <f>IF(ISERROR(HLOOKUP($A80,'Enter data here!'!$C$216:$CN$220,4,FALSE)),"",IF('Enter data here!'!$CP$217=0,"",IF(HLOOKUP($A80,'Enter data here!'!$C$216:$CN$220,4,FALSE)=0,"",(HLOOKUP($A80,'Enter data here!'!$C$216:$CN$220,5,FALSE)))))</f>
        <v/>
      </c>
      <c r="DP80" s="53" t="str">
        <f>IF(ISERROR(HLOOKUP($A80,'Enter data here!'!$C$216:$CN$220,4,FALSE)),"",IF('Enter data here!'!$CP$217=0,"",IF(HLOOKUP($A80,'Enter data here!'!$C$216:$CN$220,4,FALSE)=0,"",(HLOOKUP($A80,'Enter data here!'!$C$216:$CN$220,2,FALSE)))))</f>
        <v/>
      </c>
      <c r="DQ80" s="53" t="str">
        <f>IF(ISERROR(HLOOKUP($A80,'Enter data here!'!$C$216:$CN$220,4,FALSE)),"",IF('Enter data here!'!$CP$217=0,"",IF(HLOOKUP($A80,'Enter data here!'!$C$216:$CN$220,4,FALSE)=0,"",(HLOOKUP($A80,'Enter data here!'!$C$216:$CN$220,4,FALSE)))))</f>
        <v/>
      </c>
      <c r="DR80" s="53" t="str">
        <f>IF(ISERROR(HLOOKUP($A80,'Enter data here!'!$C$221:$CN$225,4,FALSE)),"",IF('Enter data here!'!$CP$222=0,"",IF(HLOOKUP($A80,'Enter data here!'!$C$221:$CN$225,4,FALSE)=0,"",(HLOOKUP($A80,'Enter data here!'!$C$221:$CN$225,5,FALSE)))))</f>
        <v/>
      </c>
      <c r="DS80" s="53" t="str">
        <f>IF(ISERROR(HLOOKUP($A80,'Enter data here!'!$C$221:$CN$225,4,FALSE)),"",IF('Enter data here!'!$CP$222=0,"",IF(HLOOKUP($A80,'Enter data here!'!$C$221:$CN$225,4,FALSE)=0,"",(HLOOKUP($A80,'Enter data here!'!$C$221:$CN$225,2,FALSE)))))</f>
        <v/>
      </c>
      <c r="DT80" s="53" t="str">
        <f>IF(ISERROR(HLOOKUP($A80,'Enter data here!'!$C$221:$CN$225,4,FALSE)),"",IF('Enter data here!'!$CP$222=0,"",IF(HLOOKUP($A80,'Enter data here!'!$C$221:$CN$225,4,FALSE)=0,"",(HLOOKUP($A80,'Enter data here!'!$C$221:$CN$225,4,FALSE)))))</f>
        <v/>
      </c>
    </row>
    <row r="81" spans="1:124">
      <c r="A81" s="13">
        <v>72</v>
      </c>
      <c r="B81" s="43" t="str">
        <f>IF(ISERROR(HLOOKUP($A81,'Enter data here!'!$C$21:$CN$25,4,FALSE)),"",IF('Enter data here!'!$CP$22=0,"",IF(HLOOKUP($A81,'Enter data here!'!$C$21:$CN$25,4,FALSE)=0,"",(HLOOKUP($A81,'Enter data here!'!$C$21:$CN$25,5,FALSE)))))</f>
        <v/>
      </c>
      <c r="C81" s="43" t="str">
        <f>IF(ISERROR(HLOOKUP($A81,'Enter data here!'!$C$21:$CN$25,4,FALSE)),"",IF('Enter data here!'!$CP$22=0,"",IF(HLOOKUP($A81,'Enter data here!'!$C$21:$CN$25,4,FALSE)=0,"",(HLOOKUP($A81,'Enter data here!'!$C$21:$CN$25,2,FALSE)))))</f>
        <v/>
      </c>
      <c r="D81" s="43" t="str">
        <f>IF(ISERROR(HLOOKUP($A81,'Enter data here!'!$C$21:$CN$25,4,FALSE)),"",IF('Enter data here!'!$CP$22=0,"",IF(HLOOKUP($A81,'Enter data here!'!$C$21:$CN$25,4,FALSE)=0,"",(HLOOKUP($A81,'Enter data here!'!$C$21:$CN$25,4,FALSE)))))</f>
        <v/>
      </c>
      <c r="E81" s="43" t="str">
        <f ca="1">IF(ISERROR(HLOOKUP($A81,'Enter data here!'!$C$26:$CN$30,4,FALSE)),"",IF('Enter data here!'!$CP$27=0,"",IF(HLOOKUP($A81,'Enter data here!'!$C$26:$CN$30,4,FALSE)=0,"",(HLOOKUP($A81,'Enter data here!'!$C$26:$CN$30,5,FALSE)))))</f>
        <v/>
      </c>
      <c r="F81" s="43" t="str">
        <f ca="1">IF(ISERROR(HLOOKUP($A81,'Enter data here!'!$C$26:$CN$30,4,FALSE)),"",IF('Enter data here!'!$CP$27=0,"",IF(HLOOKUP($A81,'Enter data here!'!$C$26:$CN$30,4,FALSE)=0,"",(HLOOKUP($A81,'Enter data here!'!$C$26:$CN$30,2,FALSE)))))</f>
        <v/>
      </c>
      <c r="G81" s="43" t="str">
        <f ca="1">IF(ISERROR(HLOOKUP($A81,'Enter data here!'!$C$26:$CN$30,4,FALSE)),"",IF('Enter data here!'!$CP$27=0,"",IF(HLOOKUP($A81,'Enter data here!'!$C$26:$CN$30,4,FALSE)=0,"",(HLOOKUP($A81,'Enter data here!'!$C$26:$CN$30,4,FALSE)))))</f>
        <v/>
      </c>
      <c r="H81" s="43" t="str">
        <f ca="1">IF(ISERROR(HLOOKUP($A81,'Enter data here!'!$C$31:$CN$35,4,FALSE)),"",IF('Enter data here!'!$CP$32=0,"",IF(HLOOKUP($A81,'Enter data here!'!$C$31:$CN$35,4,FALSE)=0,"",(HLOOKUP($A81,'Enter data here!'!$C$31:$CN$35,5,FALSE)))))</f>
        <v/>
      </c>
      <c r="I81" s="43" t="str">
        <f ca="1">IF(ISERROR(HLOOKUP($A81,'Enter data here!'!$C$31:$CN$35,4,FALSE)),"",IF('Enter data here!'!$CP$32=0,"",IF(HLOOKUP($A81,'Enter data here!'!$C$31:$CN$35,4,FALSE)=0,"",(HLOOKUP($A81,'Enter data here!'!$C$31:$CN$35,2,FALSE)))))</f>
        <v/>
      </c>
      <c r="J81" s="43" t="str">
        <f ca="1">IF(ISERROR(HLOOKUP($A81,'Enter data here!'!$C$31:$CN$35,4,FALSE)),"",IF('Enter data here!'!$CP$32=0,"",IF(HLOOKUP($A81,'Enter data here!'!$C$31:$CN$35,4,FALSE)=0,"",(HLOOKUP($A81,'Enter data here!'!$C$31:$CN$35,4,FALSE)))))</f>
        <v/>
      </c>
      <c r="K81" s="43" t="str">
        <f ca="1">IF(ISERROR(HLOOKUP($A81,'Enter data here!'!$C$36:$CN$40,4,FALSE)),"",IF('Enter data here!'!$CP$37=0,"",IF(HLOOKUP($A81,'Enter data here!'!$C$36:$CN$40,4,FALSE)=0,"",(HLOOKUP($A81,'Enter data here!'!$C$36:$CN$40,5,FALSE)))))</f>
        <v/>
      </c>
      <c r="L81" s="43" t="str">
        <f ca="1">IF(ISERROR(HLOOKUP($A81,'Enter data here!'!$C$36:$CN$40,4,FALSE)),"",IF('Enter data here!'!$CP$37=0,"",IF(HLOOKUP($A81,'Enter data here!'!$C$36:$CN$40,4,FALSE)=0,"",(HLOOKUP($A81,'Enter data here!'!$C$36:$CN$40,2,FALSE)))))</f>
        <v/>
      </c>
      <c r="M81" s="43" t="str">
        <f ca="1">IF(ISERROR(HLOOKUP($A81,'Enter data here!'!$C$36:$CN$40,4,FALSE)),"",IF('Enter data here!'!$CP$37=0,"",IF(HLOOKUP($A81,'Enter data here!'!$C$36:$CN$40,4,FALSE)=0,"",(HLOOKUP($A81,'Enter data here!'!$C$36:$CN$40,4,FALSE)))))</f>
        <v/>
      </c>
      <c r="N81" s="43" t="str">
        <f ca="1">IF(ISERROR(HLOOKUP($A81,'Enter data here!'!$C$41:$CN$45,4,FALSE)),"",IF('Enter data here!'!$CP$42=0,"",IF(HLOOKUP($A81,'Enter data here!'!$C$41:$CN$45,4,FALSE)=0,"",(HLOOKUP($A81,'Enter data here!'!$C$41:$CN$45,5,FALSE)))))</f>
        <v/>
      </c>
      <c r="O81" s="43" t="str">
        <f ca="1">IF(ISERROR(HLOOKUP($A81,'Enter data here!'!$C$41:$CN$45,4,FALSE)),"",IF('Enter data here!'!$CP$42=0,"",IF(HLOOKUP($A81,'Enter data here!'!$C$41:$CN$45,4,FALSE)=0,"",(HLOOKUP($A81,'Enter data here!'!$C$41:$CN$45,2,FALSE)))))</f>
        <v/>
      </c>
      <c r="P81" s="43" t="str">
        <f ca="1">IF(ISERROR(HLOOKUP($A81,'Enter data here!'!$C$41:$CN$45,4,FALSE)),"",IF('Enter data here!'!$CP$42=0,"",IF(HLOOKUP($A81,'Enter data here!'!$C$41:$CN$45,4,FALSE)=0,"",(HLOOKUP($A81,'Enter data here!'!$C$41:$CN$45,4,FALSE)))))</f>
        <v/>
      </c>
      <c r="Q81" s="43" t="str">
        <f ca="1">IF(ISERROR(HLOOKUP($A81,'Enter data here!'!$C$46:$CN$50,4,FALSE)),"",IF('Enter data here!'!$CP$47=0,"",IF(HLOOKUP($A81,'Enter data here!'!$C$46:$CN$50,4,FALSE)=0,"",(HLOOKUP($A81,'Enter data here!'!$C$46:$CN$50,5,FALSE)))))</f>
        <v/>
      </c>
      <c r="R81" s="43" t="str">
        <f ca="1">IF(ISERROR(HLOOKUP($A81,'Enter data here!'!$C$46:$CN$50,4,FALSE)),"",IF('Enter data here!'!$CP$47=0,"",IF(HLOOKUP($A81,'Enter data here!'!$C$46:$CN$50,4,FALSE)=0,"",(HLOOKUP($A81,'Enter data here!'!$C$46:$CN$50,2,FALSE)))))</f>
        <v/>
      </c>
      <c r="S81" s="43" t="str">
        <f ca="1">IF(ISERROR(HLOOKUP($A81,'Enter data here!'!$C$46:$CN$50,4,FALSE)),"",IF('Enter data here!'!$CP$47=0,"",IF(HLOOKUP($A81,'Enter data here!'!$C$46:$CN$50,4,FALSE)=0,"",(HLOOKUP($A81,'Enter data here!'!$C$46:$CN$50,4,FALSE)))))</f>
        <v/>
      </c>
      <c r="T81" s="43" t="str">
        <f ca="1">IF(ISERROR(HLOOKUP($A81,'Enter data here!'!$C$51:$CN$55,4,FALSE)),"",IF('Enter data here!'!$CP$52=0,"",IF(HLOOKUP($A81,'Enter data here!'!$C$51:$CN$55,4,FALSE)=0,"",(HLOOKUP($A81,'Enter data here!'!$C$51:$CN$55,5,FALSE)))))</f>
        <v/>
      </c>
      <c r="U81" s="43" t="str">
        <f ca="1">IF(ISERROR(HLOOKUP($A81,'Enter data here!'!$C$51:$CN$55,4,FALSE)),"",IF('Enter data here!'!$CP$52=0,"",IF(HLOOKUP($A81,'Enter data here!'!$C$51:$CN$55,4,FALSE)=0,"",(HLOOKUP($A81,'Enter data here!'!$C$51:$CN$55,2,FALSE)))))</f>
        <v/>
      </c>
      <c r="V81" s="43" t="str">
        <f ca="1">IF(ISERROR(HLOOKUP($A81,'Enter data here!'!$C$51:$CN$55,4,FALSE)),"",IF('Enter data here!'!$CP$52=0,"",IF(HLOOKUP($A81,'Enter data here!'!$C$51:$CN$55,4,FALSE)=0,"",(HLOOKUP($A81,'Enter data here!'!$C$51:$CN$55,4,FALSE)))))</f>
        <v/>
      </c>
      <c r="W81" s="43" t="str">
        <f ca="1">IF(ISERROR(HLOOKUP($A81,'Enter data here!'!$C$56:$CN$60,4,FALSE)),"",IF('Enter data here!'!$CP$57=0,"",IF(HLOOKUP($A81,'Enter data here!'!$C$56:$CN$60,4,FALSE)=0,"",(HLOOKUP($A81,'Enter data here!'!$C$56:$CN$60,5,FALSE)))))</f>
        <v/>
      </c>
      <c r="X81" s="43" t="str">
        <f ca="1">IF(ISERROR(HLOOKUP($A81,'Enter data here!'!$C$56:$CN$60,4,FALSE)),"",IF('Enter data here!'!$CP$57=0,"",IF(HLOOKUP($A81,'Enter data here!'!$C$56:$CN$60,4,FALSE)=0,"",(HLOOKUP($A81,'Enter data here!'!$C$56:$CN$60,2,FALSE)))))</f>
        <v/>
      </c>
      <c r="Y81" s="43" t="str">
        <f ca="1">IF(ISERROR(HLOOKUP($A81,'Enter data here!'!$C$56:$CN$60,4,FALSE)),"",IF('Enter data here!'!$CP$57=0,"",IF(HLOOKUP($A81,'Enter data here!'!$C$56:$CN$60,4,FALSE)=0,"",(HLOOKUP($A81,'Enter data here!'!$C$56:$CN$60,4,FALSE)))))</f>
        <v/>
      </c>
      <c r="Z81" s="43" t="str">
        <f>IF(ISERROR(HLOOKUP($A81,'Enter data here!'!$C$61:$CN$65,4,FALSE)),"",IF('Enter data here!'!$CP$62=0,"",IF(HLOOKUP($A81,'Enter data here!'!$C$61:$CN$65,4,FALSE)=0,"",(HLOOKUP($A81,'Enter data here!'!$C$61:$CN$65,5,FALSE)))))</f>
        <v/>
      </c>
      <c r="AA81" s="43" t="str">
        <f>IF(ISERROR(HLOOKUP($A81,'Enter data here!'!$C$61:$CN$65,4,FALSE)),"",IF('Enter data here!'!$CP$62=0,"",IF(HLOOKUP($A81,'Enter data here!'!$C$61:$CN$65,4,FALSE)=0,"",(HLOOKUP($A81,'Enter data here!'!$C$61:$CN$65,2,FALSE)))))</f>
        <v/>
      </c>
      <c r="AB81" s="43" t="str">
        <f>IF(ISERROR(HLOOKUP($A81,'Enter data here!'!$C$61:$CN$65,4,FALSE)),"",IF('Enter data here!'!$CP$62=0,"",IF(HLOOKUP($A81,'Enter data here!'!$C$61:$CN$65,4,FALSE)=0,"",(HLOOKUP($A81,'Enter data here!'!$C$61:$CN$65,4,FALSE)))))</f>
        <v/>
      </c>
      <c r="AC81" s="43" t="str">
        <f>IF(ISERROR(HLOOKUP($A81,'Enter data here!'!$C$66:$CN$70,4,FALSE)),"",IF('Enter data here!'!$CP$67=0,"",IF(HLOOKUP($A81,'Enter data here!'!$C$66:$CN$70,4,FALSE)=0,"",(HLOOKUP($A81,'Enter data here!'!$C$66:$CN$70,5,FALSE)))))</f>
        <v/>
      </c>
      <c r="AD81" s="43" t="str">
        <f>IF(ISERROR(HLOOKUP($A81,'Enter data here!'!$C$66:$CN$70,4,FALSE)),"",IF('Enter data here!'!$CP$67=0,"",IF(HLOOKUP($A81,'Enter data here!'!$C$66:$CN$70,4,FALSE)=0,"",(HLOOKUP($A81,'Enter data here!'!$C$66:$CN$70,2,FALSE)))))</f>
        <v/>
      </c>
      <c r="AE81" s="43" t="str">
        <f>IF(ISERROR(HLOOKUP($A81,'Enter data here!'!$C$66:$CN$70,4,FALSE)),"",IF('Enter data here!'!$CP$67=0,"",IF(HLOOKUP($A81,'Enter data here!'!$C$66:$CN$70,4,FALSE)=0,"",(HLOOKUP($A81,'Enter data here!'!$C$66:$CN$70,4,FALSE)))))</f>
        <v/>
      </c>
      <c r="AF81" s="43" t="str">
        <f>IF(ISERROR(HLOOKUP($A81,'Enter data here!'!$C$71:$CN$75,4,FALSE)),"",IF('Enter data here!'!$CP$72=0,"",IF(HLOOKUP($A81,'Enter data here!'!$C$71:$CN$75,4,FALSE)=0,"",(HLOOKUP($A81,'Enter data here!'!$C$71:$CN$75,5,FALSE)))))</f>
        <v/>
      </c>
      <c r="AG81" s="43" t="str">
        <f>IF(ISERROR(HLOOKUP($A81,'Enter data here!'!$C$71:$CN$75,4,FALSE)),"",IF('Enter data here!'!$CP$72=0,"",IF(HLOOKUP($A81,'Enter data here!'!$C$71:$CN$75,4,FALSE)=0,"",(HLOOKUP($A81,'Enter data here!'!$C$71:$CN$75,2,FALSE)))))</f>
        <v/>
      </c>
      <c r="AH81" s="43" t="str">
        <f>IF(ISERROR(HLOOKUP($A81,'Enter data here!'!$C$71:$CN$75,4,FALSE)),"",IF('Enter data here!'!$CP$72=0,"",IF(HLOOKUP($A81,'Enter data here!'!$C$71:$CN$75,4,FALSE)=0,"",(HLOOKUP($A81,'Enter data here!'!$C$71:$CN$75,4,FALSE)))))</f>
        <v/>
      </c>
      <c r="AI81" s="43" t="str">
        <f>IF(ISERROR(HLOOKUP($A81,'Enter data here!'!$C$76:$CN$80,4,FALSE)),"",IF('Enter data here!'!$CP$77=0,"",IF(HLOOKUP($A81,'Enter data here!'!$C$76:$CN$80,4,FALSE)=0,"",(HLOOKUP($A81,'Enter data here!'!$C$76:$CN$80,5,FALSE)))))</f>
        <v/>
      </c>
      <c r="AJ81" s="43" t="str">
        <f>IF(ISERROR(HLOOKUP($A81,'Enter data here!'!$C$76:$CN$80,4,FALSE)),"",IF('Enter data here!'!$CP$77=0,"",IF(HLOOKUP($A81,'Enter data here!'!$C$76:$CN$80,4,FALSE)=0,"",(HLOOKUP($A81,'Enter data here!'!$C$76:$CN$80,2,FALSE)))))</f>
        <v/>
      </c>
      <c r="AK81" s="43" t="str">
        <f>IF(ISERROR(HLOOKUP($A81,'Enter data here!'!$C$76:$CN$80,4,FALSE)),"",IF('Enter data here!'!$CP$77=0,"",IF(HLOOKUP($A81,'Enter data here!'!$C$76:$CN$80,4,FALSE)=0,"",(HLOOKUP($A81,'Enter data here!'!$C$76:$CN$80,4,FALSE)))))</f>
        <v/>
      </c>
      <c r="AL81" s="43" t="str">
        <f>IF(ISERROR(HLOOKUP($A81,'Enter data here!'!$C$81:$CN$85,4,FALSE)),"",IF('Enter data here!'!$CP$82=0,"",IF(HLOOKUP($A81,'Enter data here!'!$C$81:$CN$85,4,FALSE)=0,"",(HLOOKUP($A81,'Enter data here!'!$C$81:$CN$85,5,FALSE)))))</f>
        <v/>
      </c>
      <c r="AM81" s="43" t="str">
        <f>IF(ISERROR(HLOOKUP($A81,'Enter data here!'!$C$81:$CN$85,4,FALSE)),"",IF('Enter data here!'!$CP$82=0,"",IF(HLOOKUP($A81,'Enter data here!'!$C$81:$CN$85,4,FALSE)=0,"",(HLOOKUP($A81,'Enter data here!'!$C$81:$CN$85,2,FALSE)))))</f>
        <v/>
      </c>
      <c r="AN81" s="43" t="str">
        <f>IF(ISERROR(HLOOKUP($A81,'Enter data here!'!$C$81:$CN$85,4,FALSE)),"",IF('Enter data here!'!$CP$82=0,"",IF(HLOOKUP($A81,'Enter data here!'!$C$81:$CN$85,4,FALSE)=0,"",(HLOOKUP($A81,'Enter data here!'!$C$81:$CN$85,4,FALSE)))))</f>
        <v/>
      </c>
      <c r="AO81" s="43" t="str">
        <f>IF(ISERROR(HLOOKUP($A81,'Enter data here!'!$C$86:$CN$90,4,FALSE)),"",IF('Enter data here!'!$CP$87=0,"",IF(HLOOKUP($A81,'Enter data here!'!$C$86:$CN$90,4,FALSE)=0,"",(HLOOKUP($A81,'Enter data here!'!$C$86:$CN$90,5,FALSE)))))</f>
        <v/>
      </c>
      <c r="AP81" s="43" t="str">
        <f>IF(ISERROR(HLOOKUP($A81,'Enter data here!'!$C$86:$CN$90,4,FALSE)),"",IF('Enter data here!'!$CP$87=0,"",IF(HLOOKUP($A81,'Enter data here!'!$C$86:$CN$90,4,FALSE)=0,"",(HLOOKUP($A81,'Enter data here!'!$C$86:$CN$90,2,FALSE)))))</f>
        <v/>
      </c>
      <c r="AQ81" s="43" t="str">
        <f>IF(ISERROR(HLOOKUP($A81,'Enter data here!'!$C$86:$CN$90,4,FALSE)),"",IF('Enter data here!'!$CP$87=0,"",IF(HLOOKUP($A81,'Enter data here!'!$C$86:$CN$90,4,FALSE)=0,"",(HLOOKUP($A81,'Enter data here!'!$C$86:$CN$90,4,FALSE)))))</f>
        <v/>
      </c>
      <c r="AR81" s="43" t="str">
        <f>IF(ISERROR(HLOOKUP($A81,'Enter data here!'!$C$91:$CN$95,4,FALSE)),"",IF('Enter data here!'!$CP$92=0,"",IF(HLOOKUP($A81,'Enter data here!'!$C$91:$CN$95,4,FALSE)=0,"",(HLOOKUP($A81,'Enter data here!'!$C$91:$CN$95,5,FALSE)))))</f>
        <v/>
      </c>
      <c r="AS81" s="43" t="str">
        <f>IF(ISERROR(HLOOKUP($A81,'Enter data here!'!$C$91:$CN$95,4,FALSE)),"",IF('Enter data here!'!$CP$92=0,"",IF(HLOOKUP($A81,'Enter data here!'!$C$91:$CN$95,4,FALSE)=0,"",(HLOOKUP($A81,'Enter data here!'!$C$91:$CN$95,2,FALSE)))))</f>
        <v/>
      </c>
      <c r="AT81" s="43" t="str">
        <f>IF(ISERROR(HLOOKUP($A81,'Enter data here!'!$C$91:$CN$95,4,FALSE)),"",IF('Enter data here!'!$CP$92=0,"",IF(HLOOKUP($A81,'Enter data here!'!$C$91:$CN$95,4,FALSE)=0,"",(HLOOKUP($A81,'Enter data here!'!$C$91:$CN$95,4,FALSE)))))</f>
        <v/>
      </c>
      <c r="AU81" s="43" t="str">
        <f>IF(ISERROR(HLOOKUP($A81,'Enter data here!'!$C$96:$CN$100,4,FALSE)),"",IF('Enter data here!'!$CP$97=0,"",IF(HLOOKUP($A81,'Enter data here!'!$C$96:$CN$100,4,FALSE)=0,"",(HLOOKUP($A81,'Enter data here!'!$C$96:$CN$100,5,FALSE)))))</f>
        <v/>
      </c>
      <c r="AV81" s="43" t="str">
        <f>IF(ISERROR(HLOOKUP($A81,'Enter data here!'!$C$96:$CN$100,4,FALSE)),"",IF('Enter data here!'!$CP$97=0,"",IF(HLOOKUP($A81,'Enter data here!'!$C$96:$CN$100,4,FALSE)=0,"",(HLOOKUP($A81,'Enter data here!'!$C$96:$CN$100,2,FALSE)))))</f>
        <v/>
      </c>
      <c r="AW81" s="43" t="str">
        <f>IF(ISERROR(HLOOKUP($A81,'Enter data here!'!$C$96:$CN$100,4,FALSE)),"",IF('Enter data here!'!$CP$97=0,"",IF(HLOOKUP($A81,'Enter data here!'!$C$96:$CN$100,4,FALSE)=0,"",(HLOOKUP($A81,'Enter data here!'!$C$96:$CN$100,4,FALSE)))))</f>
        <v/>
      </c>
      <c r="AX81" s="43" t="str">
        <f>IF(ISERROR(HLOOKUP($A81,'Enter data here!'!$C$101:$CN$105,4,FALSE)),"",IF('Enter data here!'!$CP$102=0,"",IF(HLOOKUP($A81,'Enter data here!'!$C$101:$CN$105,4,FALSE)=0,"",(HLOOKUP($A81,'Enter data here!'!$C$101:$CN$105,5,FALSE)))))</f>
        <v/>
      </c>
      <c r="AY81" s="43" t="str">
        <f>IF(ISERROR(HLOOKUP($A81,'Enter data here!'!$C$101:$CN$105,4,FALSE)),"",IF('Enter data here!'!$CP$102=0,"",IF(HLOOKUP($A81,'Enter data here!'!$C$101:$CN$105,4,FALSE)=0,"",(HLOOKUP($A81,'Enter data here!'!$C$101:$CN$105,2,FALSE)))))</f>
        <v/>
      </c>
      <c r="AZ81" s="43" t="str">
        <f>IF(ISERROR(HLOOKUP($A81,'Enter data here!'!$C$101:$CN$105,4,FALSE)),"",IF('Enter data here!'!$CP$102=0,"",IF(HLOOKUP($A81,'Enter data here!'!$C$101:$CN$105,4,FALSE)=0,"",(HLOOKUP($A81,'Enter data here!'!$C$101:$CN$105,4,FALSE)))))</f>
        <v/>
      </c>
      <c r="BA81" s="43" t="str">
        <f>IF(ISERROR(HLOOKUP($A81,'Enter data here!'!$C$106:$CN$110,4,FALSE)),"",IF('Enter data here!'!$CP$107=0,"",IF(HLOOKUP($A81,'Enter data here!'!$C$106:$CN$110,4,FALSE)=0,"",(HLOOKUP($A81,'Enter data here!'!$C$106:$CN$110,5,FALSE)))))</f>
        <v/>
      </c>
      <c r="BB81" s="43" t="str">
        <f>IF(ISERROR(HLOOKUP($A81,'Enter data here!'!$C$106:$CN$110,4,FALSE)),"",IF('Enter data here!'!$CP$107=0,"",IF(HLOOKUP($A81,'Enter data here!'!$C$106:$CN$110,4,FALSE)=0,"",(HLOOKUP($A81,'Enter data here!'!$C$106:$CN$110,2,FALSE)))))</f>
        <v/>
      </c>
      <c r="BC81" s="43" t="str">
        <f>IF(ISERROR(HLOOKUP($A81,'Enter data here!'!$C$106:$CN$110,4,FALSE)),"",IF('Enter data here!'!$CP$107=0,"",IF(HLOOKUP($A81,'Enter data here!'!$C$106:$CN$110,4,FALSE)=0,"",(HLOOKUP($A81,'Enter data here!'!$C$106:$CN$110,4,FALSE)))))</f>
        <v/>
      </c>
      <c r="BD81" s="43" t="str">
        <f>IF(ISERROR(HLOOKUP($A81,'Enter data here!'!$C$111:$CN$115,4,FALSE)),"",IF('Enter data here!'!$CP$112=0,"",IF(HLOOKUP($A81,'Enter data here!'!$C$111:$CN$115,4,FALSE)=0,"",(HLOOKUP($A81,'Enter data here!'!$C$111:$CN$115,5,FALSE)))))</f>
        <v/>
      </c>
      <c r="BE81" s="43" t="str">
        <f>IF(ISERROR(HLOOKUP($A81,'Enter data here!'!$C$111:$CN$115,4,FALSE)),"",IF('Enter data here!'!$CP$112=0,"",IF(HLOOKUP($A81,'Enter data here!'!$C$111:$CN$115,4,FALSE)=0,"",(HLOOKUP($A81,'Enter data here!'!$C$111:$CN$115,2,FALSE)))))</f>
        <v/>
      </c>
      <c r="BF81" s="43" t="str">
        <f>IF(ISERROR(HLOOKUP($A81,'Enter data here!'!$C$111:$CN$115,4,FALSE)),"",IF('Enter data here!'!$CP$112=0,"",IF(HLOOKUP($A81,'Enter data here!'!$C$111:$CN$115,4,FALSE)=0,"",(HLOOKUP($A81,'Enter data here!'!$C$111:$CN$115,4,FALSE)))))</f>
        <v/>
      </c>
      <c r="BG81" s="43" t="str">
        <f>IF(ISERROR(HLOOKUP($A81,'Enter data here!'!$C$116:$CN$120,4,FALSE)),"",IF('Enter data here!'!$CP$117=0,"",IF(HLOOKUP($A81,'Enter data here!'!$C$116:$CN$120,4,FALSE)=0,"",(HLOOKUP($A81,'Enter data here!'!$C$116:$CN$120,5,FALSE)))))</f>
        <v/>
      </c>
      <c r="BH81" s="53" t="str">
        <f>IF(ISERROR(HLOOKUP($A81,'Enter data here!'!$C$116:$CN$120,4,FALSE)),"",IF('Enter data here!'!$CP$117=0,"",IF(HLOOKUP($A81,'Enter data here!'!$C$116:$CN$120,4,FALSE)=0,"",(HLOOKUP($A81,'Enter data here!'!$C$116:$CN$120,2,FALSE)))))</f>
        <v/>
      </c>
      <c r="BI81" s="53" t="str">
        <f>IF(ISERROR(HLOOKUP($A81,'Enter data here!'!$C$116:$CN$120,4,FALSE)),"",IF('Enter data here!'!$CP$117=0,"",IF(HLOOKUP($A81,'Enter data here!'!$C$116:$CN$120,4,FALSE)=0,"",(HLOOKUP($A81,'Enter data here!'!$C$116:$CN$120,4,FALSE)))))</f>
        <v/>
      </c>
      <c r="BJ81" s="53" t="str">
        <f>IF(ISERROR(HLOOKUP($A81,'Enter data here!'!$C$121:$CN$125,4,FALSE)),"",IF('Enter data here!'!$CP$122=0,"",IF(HLOOKUP($A81,'Enter data here!'!$C$121:$CN$125,4,FALSE)=0,"",(HLOOKUP($A81,'Enter data here!'!$C$121:$CN$125,5,FALSE)))))</f>
        <v/>
      </c>
      <c r="BK81" s="53" t="str">
        <f>IF(ISERROR(HLOOKUP($A81,'Enter data here!'!$C$121:$CN$125,4,FALSE)),"",IF('Enter data here!'!$CP$122=0,"",IF(HLOOKUP($A81,'Enter data here!'!$C$121:$CN$125,4,FALSE)=0,"",(HLOOKUP($A81,'Enter data here!'!$C$121:$CN$125,2,FALSE)))))</f>
        <v/>
      </c>
      <c r="BL81" s="53" t="str">
        <f>IF(ISERROR(HLOOKUP($A81,'Enter data here!'!$C$121:$CN$125,4,FALSE)),"",IF('Enter data here!'!$CP$122=0,"",IF(HLOOKUP($A81,'Enter data here!'!$C$121:$CN$125,4,FALSE)=0,"",(HLOOKUP($A81,'Enter data here!'!$C$121:$CN$125,4,FALSE)))))</f>
        <v/>
      </c>
      <c r="BM81" s="53" t="str">
        <f>IF(ISERROR(HLOOKUP($A81,'Enter data here!'!$C$126:$CN$130,4,FALSE)),"",IF('Enter data here!'!$CP$127=0,"",IF(HLOOKUP($A81,'Enter data here!'!$C$126:$CN$130,4,FALSE)=0,"",(HLOOKUP($A81,'Enter data here!'!$C$126:$CN$130,5,FALSE)))))</f>
        <v/>
      </c>
      <c r="BN81" s="53" t="str">
        <f>IF(ISERROR(HLOOKUP($A81,'Enter data here!'!$C$126:$CN$130,4,FALSE)),"",IF('Enter data here!'!$CP$127=0,"",IF(HLOOKUP($A81,'Enter data here!'!$C$126:$CN$130,4,FALSE)=0,"",(HLOOKUP($A81,'Enter data here!'!$C$126:$CN$130,2,FALSE)))))</f>
        <v/>
      </c>
      <c r="BO81" s="53" t="str">
        <f>IF(ISERROR(HLOOKUP($A81,'Enter data here!'!$C$126:$CN$130,4,FALSE)),"",IF('Enter data here!'!$CP$127=0,"",IF(HLOOKUP($A81,'Enter data here!'!$C$126:$CN$130,4,FALSE)=0,"",(HLOOKUP($A81,'Enter data here!'!$C$126:$CN$130,4,FALSE)))))</f>
        <v/>
      </c>
      <c r="BP81" s="53" t="str">
        <f>IF(ISERROR(HLOOKUP($A81,'Enter data here!'!$C$131:$CN$135,4,FALSE)),"",IF('Enter data here!'!$CP$132=0,"",IF(HLOOKUP($A81,'Enter data here!'!$C$131:$CN$135,4,FALSE)=0,"",(HLOOKUP($A81,'Enter data here!'!$C$131:$CN$135,5,FALSE)))))</f>
        <v/>
      </c>
      <c r="BQ81" s="53" t="str">
        <f>IF(ISERROR(HLOOKUP($A81,'Enter data here!'!$C$131:$CN$135,4,FALSE)),"",IF('Enter data here!'!$CP$132=0,"",IF(HLOOKUP($A81,'Enter data here!'!$C$131:$CN$135,4,FALSE)=0,"",(HLOOKUP($A81,'Enter data here!'!$C$131:$CN$135,2,FALSE)))))</f>
        <v/>
      </c>
      <c r="BR81" s="53" t="str">
        <f>IF(ISERROR(HLOOKUP($A81,'Enter data here!'!$C$131:$CN$135,4,FALSE)),"",IF('Enter data here!'!$CP$132=0,"",IF(HLOOKUP($A81,'Enter data here!'!$C$131:$CN$135,4,FALSE)=0,"",(HLOOKUP($A81,'Enter data here!'!$C$131:$CN$135,4,FALSE)))))</f>
        <v/>
      </c>
      <c r="BS81" s="53" t="str">
        <f>IF(ISERROR(HLOOKUP($A81,'Enter data here!'!$C$136:$CN$140,4,FALSE)),"",IF('Enter data here!'!$CP$137=0,"",IF(HLOOKUP($A81,'Enter data here!'!$C$136:$CN$140,4,FALSE)=0,"",(HLOOKUP($A81,'Enter data here!'!$C$136:$CN$140,5,FALSE)))))</f>
        <v/>
      </c>
      <c r="BT81" s="53" t="str">
        <f>IF(ISERROR(HLOOKUP($A81,'Enter data here!'!$C$136:$CN$140,4,FALSE)),"",IF('Enter data here!'!$CP$137=0,"",IF(HLOOKUP($A81,'Enter data here!'!$C$136:$CN$140,4,FALSE)=0,"",(HLOOKUP($A81,'Enter data here!'!$C$136:$CN$140,2,FALSE)))))</f>
        <v/>
      </c>
      <c r="BU81" s="53" t="str">
        <f>IF(ISERROR(HLOOKUP($A81,'Enter data here!'!$C$136:$CN$140,4,FALSE)),"",IF('Enter data here!'!$CP$137=0,"",IF(HLOOKUP($A81,'Enter data here!'!$C$136:$CN$140,4,FALSE)=0,"",(HLOOKUP($A81,'Enter data here!'!$C$136:$CN$140,4,FALSE)))))</f>
        <v/>
      </c>
      <c r="BV81" s="53" t="str">
        <f>IF(ISERROR(HLOOKUP($A81,'Enter data here!'!$C$141:$CN$145,4,FALSE)),"",IF('Enter data here!'!$CP$142=0,"",IF(HLOOKUP($A81,'Enter data here!'!$C$141:$CN$145,4,FALSE)=0,"",(HLOOKUP($A81,'Enter data here!'!$C$141:$CN$145,5,FALSE)))))</f>
        <v/>
      </c>
      <c r="BW81" s="53" t="str">
        <f>IF(ISERROR(HLOOKUP($A81,'Enter data here!'!$C$141:$CN$145,4,FALSE)),"",IF('Enter data here!'!$CP$142=0,"",IF(HLOOKUP($A81,'Enter data here!'!$C$141:$CN$145,4,FALSE)=0,"",(HLOOKUP($A81,'Enter data here!'!$C$141:$CN$145,2,FALSE)))))</f>
        <v/>
      </c>
      <c r="BX81" s="53" t="str">
        <f>IF(ISERROR(HLOOKUP($A81,'Enter data here!'!$C$141:$CN$145,4,FALSE)),"",IF('Enter data here!'!$CP$142=0,"",IF(HLOOKUP($A81,'Enter data here!'!$C$141:$CN$145,4,FALSE)=0,"",(HLOOKUP($A81,'Enter data here!'!$C$141:$CN$145,4,FALSE)))))</f>
        <v/>
      </c>
      <c r="BY81" s="53" t="str">
        <f>IF(ISERROR(HLOOKUP($A81,'Enter data here!'!$C$146:$CN$150,4,FALSE)),"",IF('Enter data here!'!$CP$147=0,"",IF(HLOOKUP($A81,'Enter data here!'!$C$146:$CN$150,4,FALSE)=0,"",(HLOOKUP($A81,'Enter data here!'!$C$146:$CN$150,5,FALSE)))))</f>
        <v/>
      </c>
      <c r="BZ81" s="53" t="str">
        <f>IF(ISERROR(HLOOKUP($A81,'Enter data here!'!$C$146:$CN$150,4,FALSE)),"",IF('Enter data here!'!$CP$147=0,"",IF(HLOOKUP($A81,'Enter data here!'!$C$146:$CN$150,4,FALSE)=0,"",(HLOOKUP($A81,'Enter data here!'!$C$146:$CN$150,2,FALSE)))))</f>
        <v/>
      </c>
      <c r="CA81" s="53" t="str">
        <f>IF(ISERROR(HLOOKUP($A81,'Enter data here!'!$C$146:$CN$150,4,FALSE)),"",IF('Enter data here!'!$CP$147=0,"",IF(HLOOKUP($A81,'Enter data here!'!$C$146:$CN$150,4,FALSE)=0,"",(HLOOKUP($A81,'Enter data here!'!$C$146:$CN$150,4,FALSE)))))</f>
        <v/>
      </c>
      <c r="CB81" s="53" t="str">
        <f>IF(ISERROR(HLOOKUP($A81,'Enter data here!'!$C$151:$CN$155,4,FALSE)),"",IF('Enter data here!'!$CP$152=0,"",IF(HLOOKUP($A81,'Enter data here!'!$C$151:$CN$155,4,FALSE)=0,"",(HLOOKUP($A81,'Enter data here!'!$C$151:$CN$155,5,FALSE)))))</f>
        <v/>
      </c>
      <c r="CC81" s="53" t="str">
        <f>IF(ISERROR(HLOOKUP($A81,'Enter data here!'!$C$151:$CN$155,4,FALSE)),"",IF('Enter data here!'!$CP$152=0,"",IF(HLOOKUP($A81,'Enter data here!'!$C$151:$CN$155,4,FALSE)=0,"",(HLOOKUP($A81,'Enter data here!'!$C$151:$CN$155,2,FALSE)))))</f>
        <v/>
      </c>
      <c r="CD81" s="53" t="str">
        <f>IF(ISERROR(HLOOKUP($A81,'Enter data here!'!$C$151:$CN$155,4,FALSE)),"",IF('Enter data here!'!$CP$152=0,"",IF(HLOOKUP($A81,'Enter data here!'!$C$151:$CN$155,4,FALSE)=0,"",(HLOOKUP($A81,'Enter data here!'!$C$151:$CN$155,4,FALSE)))))</f>
        <v/>
      </c>
      <c r="CE81" s="53" t="str">
        <f>IF(ISERROR(HLOOKUP($A81,'Enter data here!'!$C$156:$CN$160,4,FALSE)),"",IF('Enter data here!'!$CP$157=0,"",IF(HLOOKUP($A81,'Enter data here!'!$C$156:$CN$160,4,FALSE)=0,"",(HLOOKUP($A81,'Enter data here!'!$C$156:$CN$160,5,FALSE)))))</f>
        <v/>
      </c>
      <c r="CF81" s="53" t="str">
        <f>IF(ISERROR(HLOOKUP($A81,'Enter data here!'!$C$156:$CN$160,4,FALSE)),"",IF('Enter data here!'!$CP$157=0,"",IF(HLOOKUP($A81,'Enter data here!'!$C$156:$CN$160,4,FALSE)=0,"",(HLOOKUP($A81,'Enter data here!'!$C$156:$CN$160,2,FALSE)))))</f>
        <v/>
      </c>
      <c r="CG81" s="53" t="str">
        <f>IF(ISERROR(HLOOKUP($A81,'Enter data here!'!$C$156:$CN$160,4,FALSE)),"",IF('Enter data here!'!$CP$157=0,"",IF(HLOOKUP($A81,'Enter data here!'!$C$156:$CN$160,4,FALSE)=0,"",(HLOOKUP($A81,'Enter data here!'!$C$156:$CN$160,4,FALSE)))))</f>
        <v/>
      </c>
      <c r="CH81" s="53" t="str">
        <f>IF(ISERROR(HLOOKUP($A81,'Enter data here!'!$C$161:$CN$165,4,FALSE)),"",IF('Enter data here!'!$CP$162=0,"",IF(HLOOKUP($A81,'Enter data here!'!$C$161:$CN$165,4,FALSE)=0,"",(HLOOKUP($A81,'Enter data here!'!$C$161:$CN$165,5,FALSE)))))</f>
        <v/>
      </c>
      <c r="CI81" s="53" t="str">
        <f>IF(ISERROR(HLOOKUP($A81,'Enter data here!'!$C$161:$CN$165,4,FALSE)),"",IF('Enter data here!'!$CP$162=0,"",IF(HLOOKUP($A81,'Enter data here!'!$C$161:$CN$165,4,FALSE)=0,"",(HLOOKUP($A81,'Enter data here!'!$C$161:$CN$165,2,FALSE)))))</f>
        <v/>
      </c>
      <c r="CJ81" s="53" t="str">
        <f>IF(ISERROR(HLOOKUP($A81,'Enter data here!'!$C$161:$CN$165,4,FALSE)),"",IF('Enter data here!'!$CP$162=0,"",IF(HLOOKUP($A81,'Enter data here!'!$C$161:$CN$165,4,FALSE)=0,"",(HLOOKUP($A81,'Enter data here!'!$C$161:$CN$165,4,FALSE)))))</f>
        <v/>
      </c>
      <c r="CK81" s="53" t="str">
        <f>IF(ISERROR(HLOOKUP($A81,'Enter data here!'!$C$166:$CN$170,4,FALSE)),"",IF('Enter data here!'!$CP$167=0,"",IF(HLOOKUP($A81,'Enter data here!'!$C$166:$CN$170,4,FALSE)=0,"",(HLOOKUP($A81,'Enter data here!'!$C$166:$CN$170,5,FALSE)))))</f>
        <v/>
      </c>
      <c r="CL81" s="53" t="str">
        <f>IF(ISERROR(HLOOKUP($A81,'Enter data here!'!$C$166:$CN$170,4,FALSE)),"",IF('Enter data here!'!$CP$167=0,"",IF(HLOOKUP($A81,'Enter data here!'!$C$166:$CN$170,4,FALSE)=0,"",(HLOOKUP($A81,'Enter data here!'!$C$166:$CN$170,2,FALSE)))))</f>
        <v/>
      </c>
      <c r="CM81" s="53" t="str">
        <f>IF(ISERROR(HLOOKUP($A81,'Enter data here!'!$C$166:$CN$170,4,FALSE)),"",IF('Enter data here!'!$CP$167=0,"",IF(HLOOKUP($A81,'Enter data here!'!$C$166:$CN$170,4,FALSE)=0,"",(HLOOKUP($A81,'Enter data here!'!$C$166:$CN$170,4,FALSE)))))</f>
        <v/>
      </c>
      <c r="CN81" s="53" t="str">
        <f>IF(ISERROR(HLOOKUP($A81,'Enter data here!'!$C$171:$CN$175,4,FALSE)),"",IF('Enter data here!'!$CP$172=0,"",IF(HLOOKUP($A81,'Enter data here!'!$C$171:$CN$175,4,FALSE)=0,"",(HLOOKUP($A81,'Enter data here!'!$C$171:$CN$175,5,FALSE)))))</f>
        <v/>
      </c>
      <c r="CO81" s="53" t="str">
        <f>IF(ISERROR(HLOOKUP($A81,'Enter data here!'!$C$171:$CN$175,4,FALSE)),"",IF('Enter data here!'!$CP$172=0,"",IF(HLOOKUP($A81,'Enter data here!'!$C$171:$CN$175,4,FALSE)=0,"",(HLOOKUP($A81,'Enter data here!'!$C$171:$CN$175,2,FALSE)))))</f>
        <v/>
      </c>
      <c r="CP81" s="53" t="str">
        <f>IF(ISERROR(HLOOKUP($A81,'Enter data here!'!$C$171:$CN$175,4,FALSE)),"",IF('Enter data here!'!$CP$172=0,"",IF(HLOOKUP($A81,'Enter data here!'!$C$171:$CN$175,4,FALSE)=0,"",(HLOOKUP($A81,'Enter data here!'!$C$171:$CN$175,4,FALSE)))))</f>
        <v/>
      </c>
      <c r="CQ81" s="53" t="str">
        <f>IF(ISERROR(HLOOKUP($A81,'Enter data here!'!$C$176:$CN$180,4,FALSE)),"",IF('Enter data here!'!$CP$177=0,"",IF(HLOOKUP($A81,'Enter data here!'!$C$176:$CN$180,4,FALSE)=0,"",(HLOOKUP($A81,'Enter data here!'!$C$176:$CN$180,5,FALSE)))))</f>
        <v/>
      </c>
      <c r="CR81" s="53" t="str">
        <f>IF(ISERROR(HLOOKUP($A81,'Enter data here!'!$C$176:$CN$180,4,FALSE)),"",IF('Enter data here!'!$CP$177=0,"",IF(HLOOKUP($A81,'Enter data here!'!$C$176:$CN$180,4,FALSE)=0,"",(HLOOKUP($A81,'Enter data here!'!$C$176:$CN$180,2,FALSE)))))</f>
        <v/>
      </c>
      <c r="CS81" s="53" t="str">
        <f>IF(ISERROR(HLOOKUP($A81,'Enter data here!'!$C$176:$CN$180,4,FALSE)),"",IF('Enter data here!'!$CP$177=0,"",IF(HLOOKUP($A81,'Enter data here!'!$C$176:$CN$180,4,FALSE)=0,"",(HLOOKUP($A81,'Enter data here!'!$C$176:$CN$180,4,FALSE)))))</f>
        <v/>
      </c>
      <c r="CT81" s="53" t="str">
        <f>IF(ISERROR(HLOOKUP($A81,'Enter data here!'!$C$181:$CN$185,4,FALSE)),"",IF('Enter data here!'!$CP$182=0,"",IF(HLOOKUP($A81,'Enter data here!'!$C$181:$CN$185,4,FALSE)=0,"",(HLOOKUP($A81,'Enter data here!'!$C$181:$CN$185,5,FALSE)))))</f>
        <v/>
      </c>
      <c r="CU81" s="53" t="str">
        <f>IF(ISERROR(HLOOKUP($A81,'Enter data here!'!$C$181:$CN$185,4,FALSE)),"",IF('Enter data here!'!$CP$182=0,"",IF(HLOOKUP($A81,'Enter data here!'!$C$181:$CN$185,4,FALSE)=0,"",(HLOOKUP($A81,'Enter data here!'!$C$181:$CN$185,2,FALSE)))))</f>
        <v/>
      </c>
      <c r="CV81" s="53" t="str">
        <f>IF(ISERROR(HLOOKUP($A81,'Enter data here!'!$C$181:$CN$185,4,FALSE)),"",IF('Enter data here!'!$CP$182=0,"",IF(HLOOKUP($A81,'Enter data here!'!$C$181:$CN$185,4,FALSE)=0,"",(HLOOKUP($A81,'Enter data here!'!$C$181:$CN$185,4,FALSE)))))</f>
        <v/>
      </c>
      <c r="CW81" s="53" t="str">
        <f>IF(ISERROR(HLOOKUP($A81,'Enter data here!'!$C$186:$CN$190,4,FALSE)),"",IF('Enter data here!'!$CP$187=0,"",IF(HLOOKUP($A81,'Enter data here!'!$C$186:$CN$190,4,FALSE)=0,"",(HLOOKUP($A81,'Enter data here!'!$C$186:$CN$190,5,FALSE)))))</f>
        <v/>
      </c>
      <c r="CX81" s="53" t="str">
        <f>IF(ISERROR(HLOOKUP($A81,'Enter data here!'!$C$186:$CN$190,4,FALSE)),"",IF('Enter data here!'!$CP$187=0,"",IF(HLOOKUP($A81,'Enter data here!'!$C$186:$CN$190,4,FALSE)=0,"",(HLOOKUP($A81,'Enter data here!'!$C$186:$CN$190,2,FALSE)))))</f>
        <v/>
      </c>
      <c r="CY81" s="53" t="str">
        <f>IF(ISERROR(HLOOKUP($A81,'Enter data here!'!$C$186:$CN$190,4,FALSE)),"",IF('Enter data here!'!$CP$187=0,"",IF(HLOOKUP($A81,'Enter data here!'!$C$186:$CN$190,4,FALSE)=0,"",(HLOOKUP($A81,'Enter data here!'!$C$186:$CN$190,4,FALSE)))))</f>
        <v/>
      </c>
      <c r="CZ81" s="53" t="str">
        <f>IF(ISERROR(HLOOKUP($A81,'Enter data here!'!$C$191:$CN$195,4,FALSE)),"",IF('Enter data here!'!$CP$192=0,"",IF(HLOOKUP($A81,'Enter data here!'!$C$191:$CN$195,4,FALSE)=0,"",(HLOOKUP($A81,'Enter data here!'!$C$191:$CN$195,5,FALSE)))))</f>
        <v/>
      </c>
      <c r="DA81" s="53" t="str">
        <f>IF(ISERROR(HLOOKUP($A81,'Enter data here!'!$C$191:$CN$195,4,FALSE)),"",IF('Enter data here!'!$CP$192=0,"",IF(HLOOKUP($A81,'Enter data here!'!$C$191:$CN$195,4,FALSE)=0,"",(HLOOKUP($A81,'Enter data here!'!$C$191:$CN$195,2,FALSE)))))</f>
        <v/>
      </c>
      <c r="DB81" s="53" t="str">
        <f>IF(ISERROR(HLOOKUP($A81,'Enter data here!'!$C$191:$CN$195,4,FALSE)),"",IF('Enter data here!'!$CP$192=0,"",IF(HLOOKUP($A81,'Enter data here!'!$C$191:$CN$195,4,FALSE)=0,"",(HLOOKUP($A81,'Enter data here!'!$C$191:$CN$195,4,FALSE)))))</f>
        <v/>
      </c>
      <c r="DC81" s="53" t="str">
        <f>IF(ISERROR(HLOOKUP($A81,'Enter data here!'!$C$196:$CN$200,4,FALSE)),"",IF('Enter data here!'!$CP$197=0,"",IF(HLOOKUP($A81,'Enter data here!'!$C$196:$CN$200,4,FALSE)=0,"",(HLOOKUP($A81,'Enter data here!'!$C$196:$CN$200,5,FALSE)))))</f>
        <v/>
      </c>
      <c r="DD81" s="53" t="str">
        <f>IF(ISERROR(HLOOKUP($A81,'Enter data here!'!$C$196:$CN$200,4,FALSE)),"",IF('Enter data here!'!$CP$197=0,"",IF(HLOOKUP($A81,'Enter data here!'!$C$196:$CN$200,4,FALSE)=0,"",(HLOOKUP($A81,'Enter data here!'!$C$196:$CN$200,2,FALSE)))))</f>
        <v/>
      </c>
      <c r="DE81" s="53" t="str">
        <f>IF(ISERROR(HLOOKUP($A81,'Enter data here!'!$C$196:$CN$200,4,FALSE)),"",IF('Enter data here!'!$CP$197=0,"",IF(HLOOKUP($A81,'Enter data here!'!$C$196:$CN$200,4,FALSE)=0,"",(HLOOKUP($A81,'Enter data here!'!$C$196:$CN$200,4,FALSE)))))</f>
        <v/>
      </c>
      <c r="DF81" s="53" t="str">
        <f>IF(ISERROR(HLOOKUP($A81,'Enter data here!'!$C$201:$CN$205,4,FALSE)),"",IF('Enter data here!'!$CP$202=0,"",IF(HLOOKUP($A81,'Enter data here!'!$C$201:$CN$205,4,FALSE)=0,"",(HLOOKUP($A81,'Enter data here!'!$C$201:$CN$205,5,FALSE)))))</f>
        <v/>
      </c>
      <c r="DG81" s="53" t="str">
        <f>IF(ISERROR(HLOOKUP($A81,'Enter data here!'!$C$201:$CN$205,4,FALSE)),"",IF('Enter data here!'!$CP$202=0,"",IF(HLOOKUP($A81,'Enter data here!'!$C$201:$CN$205,4,FALSE)=0,"",(HLOOKUP($A81,'Enter data here!'!$C$201:$CN$205,2,FALSE)))))</f>
        <v/>
      </c>
      <c r="DH81" s="53" t="str">
        <f>IF(ISERROR(HLOOKUP($A81,'Enter data here!'!$C$201:$CN$205,4,FALSE)),"",IF('Enter data here!'!$CP$202=0,"",IF(HLOOKUP($A81,'Enter data here!'!$C$201:$CN$205,4,FALSE)=0,"",(HLOOKUP($A81,'Enter data here!'!$C$201:$CN$205,4,FALSE)))))</f>
        <v/>
      </c>
      <c r="DI81" s="53" t="str">
        <f>IF(ISERROR(HLOOKUP($A81,'Enter data here!'!$C$206:$CN$210,4,FALSE)),"",IF('Enter data here!'!$CP$207=0,"",IF(HLOOKUP($A81,'Enter data here!'!$C$206:$CN$210,4,FALSE)=0,"",(HLOOKUP($A81,'Enter data here!'!$C$206:$CN$210,5,FALSE)))))</f>
        <v/>
      </c>
      <c r="DJ81" s="53" t="str">
        <f>IF(ISERROR(HLOOKUP($A81,'Enter data here!'!$C$206:$CN$210,4,FALSE)),"",IF('Enter data here!'!$CP$207=0,"",IF(HLOOKUP($A81,'Enter data here!'!$C$206:$CN$210,4,FALSE)=0,"",(HLOOKUP($A81,'Enter data here!'!$C$206:$CN$210,2,FALSE)))))</f>
        <v/>
      </c>
      <c r="DK81" s="53" t="str">
        <f>IF(ISERROR(HLOOKUP($A81,'Enter data here!'!$C$206:$CN$210,4,FALSE)),"",IF('Enter data here!'!$CP$207=0,"",IF(HLOOKUP($A81,'Enter data here!'!$C$206:$CN$210,4,FALSE)=0,"",(HLOOKUP($A81,'Enter data here!'!$C$206:$CN$210,4,FALSE)))))</f>
        <v/>
      </c>
      <c r="DL81" s="53" t="str">
        <f>IF(ISERROR(HLOOKUP($A81,'Enter data here!'!$C$211:$CN$215,4,FALSE)),"",IF('Enter data here!'!$CP$212=0,"",IF(HLOOKUP($A81,'Enter data here!'!$C$211:$CN$215,4,FALSE)=0,"",(HLOOKUP($A81,'Enter data here!'!$C$211:$CN$215,5,FALSE)))))</f>
        <v/>
      </c>
      <c r="DM81" s="53" t="str">
        <f>IF(ISERROR(HLOOKUP($A81,'Enter data here!'!$C$211:$CN$215,4,FALSE)),"",IF('Enter data here!'!$CP$212=0,"",IF(HLOOKUP($A81,'Enter data here!'!$C$211:$CN$215,4,FALSE)=0,"",(HLOOKUP($A81,'Enter data here!'!$C$211:$CN$215,2,FALSE)))))</f>
        <v/>
      </c>
      <c r="DN81" s="53" t="str">
        <f>IF(ISERROR(HLOOKUP($A81,'Enter data here!'!$C$211:$CN$215,4,FALSE)),"",IF('Enter data here!'!$CP$212=0,"",IF(HLOOKUP($A81,'Enter data here!'!$C$211:$CN$215,4,FALSE)=0,"",(HLOOKUP($A81,'Enter data here!'!$C$211:$CN$215,4,FALSE)))))</f>
        <v/>
      </c>
      <c r="DO81" s="53" t="str">
        <f>IF(ISERROR(HLOOKUP($A81,'Enter data here!'!$C$216:$CN$220,4,FALSE)),"",IF('Enter data here!'!$CP$217=0,"",IF(HLOOKUP($A81,'Enter data here!'!$C$216:$CN$220,4,FALSE)=0,"",(HLOOKUP($A81,'Enter data here!'!$C$216:$CN$220,5,FALSE)))))</f>
        <v/>
      </c>
      <c r="DP81" s="53" t="str">
        <f>IF(ISERROR(HLOOKUP($A81,'Enter data here!'!$C$216:$CN$220,4,FALSE)),"",IF('Enter data here!'!$CP$217=0,"",IF(HLOOKUP($A81,'Enter data here!'!$C$216:$CN$220,4,FALSE)=0,"",(HLOOKUP($A81,'Enter data here!'!$C$216:$CN$220,2,FALSE)))))</f>
        <v/>
      </c>
      <c r="DQ81" s="53" t="str">
        <f>IF(ISERROR(HLOOKUP($A81,'Enter data here!'!$C$216:$CN$220,4,FALSE)),"",IF('Enter data here!'!$CP$217=0,"",IF(HLOOKUP($A81,'Enter data here!'!$C$216:$CN$220,4,FALSE)=0,"",(HLOOKUP($A81,'Enter data here!'!$C$216:$CN$220,4,FALSE)))))</f>
        <v/>
      </c>
      <c r="DR81" s="53" t="str">
        <f>IF(ISERROR(HLOOKUP($A81,'Enter data here!'!$C$221:$CN$225,4,FALSE)),"",IF('Enter data here!'!$CP$222=0,"",IF(HLOOKUP($A81,'Enter data here!'!$C$221:$CN$225,4,FALSE)=0,"",(HLOOKUP($A81,'Enter data here!'!$C$221:$CN$225,5,FALSE)))))</f>
        <v/>
      </c>
      <c r="DS81" s="53" t="str">
        <f>IF(ISERROR(HLOOKUP($A81,'Enter data here!'!$C$221:$CN$225,4,FALSE)),"",IF('Enter data here!'!$CP$222=0,"",IF(HLOOKUP($A81,'Enter data here!'!$C$221:$CN$225,4,FALSE)=0,"",(HLOOKUP($A81,'Enter data here!'!$C$221:$CN$225,2,FALSE)))))</f>
        <v/>
      </c>
      <c r="DT81" s="53" t="str">
        <f>IF(ISERROR(HLOOKUP($A81,'Enter data here!'!$C$221:$CN$225,4,FALSE)),"",IF('Enter data here!'!$CP$222=0,"",IF(HLOOKUP($A81,'Enter data here!'!$C$221:$CN$225,4,FALSE)=0,"",(HLOOKUP($A81,'Enter data here!'!$C$221:$CN$225,4,FALSE)))))</f>
        <v/>
      </c>
    </row>
    <row r="82" spans="1:124">
      <c r="A82" s="13">
        <v>73</v>
      </c>
      <c r="B82" s="43" t="str">
        <f>IF(ISERROR(HLOOKUP($A82,'Enter data here!'!$C$21:$CN$25,4,FALSE)),"",IF('Enter data here!'!$CP$22=0,"",IF(HLOOKUP($A82,'Enter data here!'!$C$21:$CN$25,4,FALSE)=0,"",(HLOOKUP($A82,'Enter data here!'!$C$21:$CN$25,5,FALSE)))))</f>
        <v/>
      </c>
      <c r="C82" s="43" t="str">
        <f>IF(ISERROR(HLOOKUP($A82,'Enter data here!'!$C$21:$CN$25,4,FALSE)),"",IF('Enter data here!'!$CP$22=0,"",IF(HLOOKUP($A82,'Enter data here!'!$C$21:$CN$25,4,FALSE)=0,"",(HLOOKUP($A82,'Enter data here!'!$C$21:$CN$25,2,FALSE)))))</f>
        <v/>
      </c>
      <c r="D82" s="43" t="str">
        <f>IF(ISERROR(HLOOKUP($A82,'Enter data here!'!$C$21:$CN$25,4,FALSE)),"",IF('Enter data here!'!$CP$22=0,"",IF(HLOOKUP($A82,'Enter data here!'!$C$21:$CN$25,4,FALSE)=0,"",(HLOOKUP($A82,'Enter data here!'!$C$21:$CN$25,4,FALSE)))))</f>
        <v/>
      </c>
      <c r="E82" s="43" t="str">
        <f ca="1">IF(ISERROR(HLOOKUP($A82,'Enter data here!'!$C$26:$CN$30,4,FALSE)),"",IF('Enter data here!'!$CP$27=0,"",IF(HLOOKUP($A82,'Enter data here!'!$C$26:$CN$30,4,FALSE)=0,"",(HLOOKUP($A82,'Enter data here!'!$C$26:$CN$30,5,FALSE)))))</f>
        <v/>
      </c>
      <c r="F82" s="43" t="str">
        <f ca="1">IF(ISERROR(HLOOKUP($A82,'Enter data here!'!$C$26:$CN$30,4,FALSE)),"",IF('Enter data here!'!$CP$27=0,"",IF(HLOOKUP($A82,'Enter data here!'!$C$26:$CN$30,4,FALSE)=0,"",(HLOOKUP($A82,'Enter data here!'!$C$26:$CN$30,2,FALSE)))))</f>
        <v/>
      </c>
      <c r="G82" s="43" t="str">
        <f ca="1">IF(ISERROR(HLOOKUP($A82,'Enter data here!'!$C$26:$CN$30,4,FALSE)),"",IF('Enter data here!'!$CP$27=0,"",IF(HLOOKUP($A82,'Enter data here!'!$C$26:$CN$30,4,FALSE)=0,"",(HLOOKUP($A82,'Enter data here!'!$C$26:$CN$30,4,FALSE)))))</f>
        <v/>
      </c>
      <c r="H82" s="43" t="str">
        <f ca="1">IF(ISERROR(HLOOKUP($A82,'Enter data here!'!$C$31:$CN$35,4,FALSE)),"",IF('Enter data here!'!$CP$32=0,"",IF(HLOOKUP($A82,'Enter data here!'!$C$31:$CN$35,4,FALSE)=0,"",(HLOOKUP($A82,'Enter data here!'!$C$31:$CN$35,5,FALSE)))))</f>
        <v/>
      </c>
      <c r="I82" s="43" t="str">
        <f ca="1">IF(ISERROR(HLOOKUP($A82,'Enter data here!'!$C$31:$CN$35,4,FALSE)),"",IF('Enter data here!'!$CP$32=0,"",IF(HLOOKUP($A82,'Enter data here!'!$C$31:$CN$35,4,FALSE)=0,"",(HLOOKUP($A82,'Enter data here!'!$C$31:$CN$35,2,FALSE)))))</f>
        <v/>
      </c>
      <c r="J82" s="43" t="str">
        <f ca="1">IF(ISERROR(HLOOKUP($A82,'Enter data here!'!$C$31:$CN$35,4,FALSE)),"",IF('Enter data here!'!$CP$32=0,"",IF(HLOOKUP($A82,'Enter data here!'!$C$31:$CN$35,4,FALSE)=0,"",(HLOOKUP($A82,'Enter data here!'!$C$31:$CN$35,4,FALSE)))))</f>
        <v/>
      </c>
      <c r="K82" s="43" t="str">
        <f ca="1">IF(ISERROR(HLOOKUP($A82,'Enter data here!'!$C$36:$CN$40,4,FALSE)),"",IF('Enter data here!'!$CP$37=0,"",IF(HLOOKUP($A82,'Enter data here!'!$C$36:$CN$40,4,FALSE)=0,"",(HLOOKUP($A82,'Enter data here!'!$C$36:$CN$40,5,FALSE)))))</f>
        <v/>
      </c>
      <c r="L82" s="43" t="str">
        <f ca="1">IF(ISERROR(HLOOKUP($A82,'Enter data here!'!$C$36:$CN$40,4,FALSE)),"",IF('Enter data here!'!$CP$37=0,"",IF(HLOOKUP($A82,'Enter data here!'!$C$36:$CN$40,4,FALSE)=0,"",(HLOOKUP($A82,'Enter data here!'!$C$36:$CN$40,2,FALSE)))))</f>
        <v/>
      </c>
      <c r="M82" s="43" t="str">
        <f ca="1">IF(ISERROR(HLOOKUP($A82,'Enter data here!'!$C$36:$CN$40,4,FALSE)),"",IF('Enter data here!'!$CP$37=0,"",IF(HLOOKUP($A82,'Enter data here!'!$C$36:$CN$40,4,FALSE)=0,"",(HLOOKUP($A82,'Enter data here!'!$C$36:$CN$40,4,FALSE)))))</f>
        <v/>
      </c>
      <c r="N82" s="43" t="str">
        <f ca="1">IF(ISERROR(HLOOKUP($A82,'Enter data here!'!$C$41:$CN$45,4,FALSE)),"",IF('Enter data here!'!$CP$42=0,"",IF(HLOOKUP($A82,'Enter data here!'!$C$41:$CN$45,4,FALSE)=0,"",(HLOOKUP($A82,'Enter data here!'!$C$41:$CN$45,5,FALSE)))))</f>
        <v/>
      </c>
      <c r="O82" s="43" t="str">
        <f ca="1">IF(ISERROR(HLOOKUP($A82,'Enter data here!'!$C$41:$CN$45,4,FALSE)),"",IF('Enter data here!'!$CP$42=0,"",IF(HLOOKUP($A82,'Enter data here!'!$C$41:$CN$45,4,FALSE)=0,"",(HLOOKUP($A82,'Enter data here!'!$C$41:$CN$45,2,FALSE)))))</f>
        <v/>
      </c>
      <c r="P82" s="43" t="str">
        <f ca="1">IF(ISERROR(HLOOKUP($A82,'Enter data here!'!$C$41:$CN$45,4,FALSE)),"",IF('Enter data here!'!$CP$42=0,"",IF(HLOOKUP($A82,'Enter data here!'!$C$41:$CN$45,4,FALSE)=0,"",(HLOOKUP($A82,'Enter data here!'!$C$41:$CN$45,4,FALSE)))))</f>
        <v/>
      </c>
      <c r="Q82" s="43" t="str">
        <f ca="1">IF(ISERROR(HLOOKUP($A82,'Enter data here!'!$C$46:$CN$50,4,FALSE)),"",IF('Enter data here!'!$CP$47=0,"",IF(HLOOKUP($A82,'Enter data here!'!$C$46:$CN$50,4,FALSE)=0,"",(HLOOKUP($A82,'Enter data here!'!$C$46:$CN$50,5,FALSE)))))</f>
        <v/>
      </c>
      <c r="R82" s="43" t="str">
        <f ca="1">IF(ISERROR(HLOOKUP($A82,'Enter data here!'!$C$46:$CN$50,4,FALSE)),"",IF('Enter data here!'!$CP$47=0,"",IF(HLOOKUP($A82,'Enter data here!'!$C$46:$CN$50,4,FALSE)=0,"",(HLOOKUP($A82,'Enter data here!'!$C$46:$CN$50,2,FALSE)))))</f>
        <v/>
      </c>
      <c r="S82" s="43" t="str">
        <f ca="1">IF(ISERROR(HLOOKUP($A82,'Enter data here!'!$C$46:$CN$50,4,FALSE)),"",IF('Enter data here!'!$CP$47=0,"",IF(HLOOKUP($A82,'Enter data here!'!$C$46:$CN$50,4,FALSE)=0,"",(HLOOKUP($A82,'Enter data here!'!$C$46:$CN$50,4,FALSE)))))</f>
        <v/>
      </c>
      <c r="T82" s="43" t="str">
        <f ca="1">IF(ISERROR(HLOOKUP($A82,'Enter data here!'!$C$51:$CN$55,4,FALSE)),"",IF('Enter data here!'!$CP$52=0,"",IF(HLOOKUP($A82,'Enter data here!'!$C$51:$CN$55,4,FALSE)=0,"",(HLOOKUP($A82,'Enter data here!'!$C$51:$CN$55,5,FALSE)))))</f>
        <v/>
      </c>
      <c r="U82" s="43" t="str">
        <f ca="1">IF(ISERROR(HLOOKUP($A82,'Enter data here!'!$C$51:$CN$55,4,FALSE)),"",IF('Enter data here!'!$CP$52=0,"",IF(HLOOKUP($A82,'Enter data here!'!$C$51:$CN$55,4,FALSE)=0,"",(HLOOKUP($A82,'Enter data here!'!$C$51:$CN$55,2,FALSE)))))</f>
        <v/>
      </c>
      <c r="V82" s="43" t="str">
        <f ca="1">IF(ISERROR(HLOOKUP($A82,'Enter data here!'!$C$51:$CN$55,4,FALSE)),"",IF('Enter data here!'!$CP$52=0,"",IF(HLOOKUP($A82,'Enter data here!'!$C$51:$CN$55,4,FALSE)=0,"",(HLOOKUP($A82,'Enter data here!'!$C$51:$CN$55,4,FALSE)))))</f>
        <v/>
      </c>
      <c r="W82" s="43" t="str">
        <f ca="1">IF(ISERROR(HLOOKUP($A82,'Enter data here!'!$C$56:$CN$60,4,FALSE)),"",IF('Enter data here!'!$CP$57=0,"",IF(HLOOKUP($A82,'Enter data here!'!$C$56:$CN$60,4,FALSE)=0,"",(HLOOKUP($A82,'Enter data here!'!$C$56:$CN$60,5,FALSE)))))</f>
        <v/>
      </c>
      <c r="X82" s="43" t="str">
        <f ca="1">IF(ISERROR(HLOOKUP($A82,'Enter data here!'!$C$56:$CN$60,4,FALSE)),"",IF('Enter data here!'!$CP$57=0,"",IF(HLOOKUP($A82,'Enter data here!'!$C$56:$CN$60,4,FALSE)=0,"",(HLOOKUP($A82,'Enter data here!'!$C$56:$CN$60,2,FALSE)))))</f>
        <v/>
      </c>
      <c r="Y82" s="43" t="str">
        <f ca="1">IF(ISERROR(HLOOKUP($A82,'Enter data here!'!$C$56:$CN$60,4,FALSE)),"",IF('Enter data here!'!$CP$57=0,"",IF(HLOOKUP($A82,'Enter data here!'!$C$56:$CN$60,4,FALSE)=0,"",(HLOOKUP($A82,'Enter data here!'!$C$56:$CN$60,4,FALSE)))))</f>
        <v/>
      </c>
      <c r="Z82" s="43" t="str">
        <f>IF(ISERROR(HLOOKUP($A82,'Enter data here!'!$C$61:$CN$65,4,FALSE)),"",IF('Enter data here!'!$CP$62=0,"",IF(HLOOKUP($A82,'Enter data here!'!$C$61:$CN$65,4,FALSE)=0,"",(HLOOKUP($A82,'Enter data here!'!$C$61:$CN$65,5,FALSE)))))</f>
        <v/>
      </c>
      <c r="AA82" s="43" t="str">
        <f>IF(ISERROR(HLOOKUP($A82,'Enter data here!'!$C$61:$CN$65,4,FALSE)),"",IF('Enter data here!'!$CP$62=0,"",IF(HLOOKUP($A82,'Enter data here!'!$C$61:$CN$65,4,FALSE)=0,"",(HLOOKUP($A82,'Enter data here!'!$C$61:$CN$65,2,FALSE)))))</f>
        <v/>
      </c>
      <c r="AB82" s="43" t="str">
        <f>IF(ISERROR(HLOOKUP($A82,'Enter data here!'!$C$61:$CN$65,4,FALSE)),"",IF('Enter data here!'!$CP$62=0,"",IF(HLOOKUP($A82,'Enter data here!'!$C$61:$CN$65,4,FALSE)=0,"",(HLOOKUP($A82,'Enter data here!'!$C$61:$CN$65,4,FALSE)))))</f>
        <v/>
      </c>
      <c r="AC82" s="43" t="str">
        <f>IF(ISERROR(HLOOKUP($A82,'Enter data here!'!$C$66:$CN$70,4,FALSE)),"",IF('Enter data here!'!$CP$67=0,"",IF(HLOOKUP($A82,'Enter data here!'!$C$66:$CN$70,4,FALSE)=0,"",(HLOOKUP($A82,'Enter data here!'!$C$66:$CN$70,5,FALSE)))))</f>
        <v/>
      </c>
      <c r="AD82" s="43" t="str">
        <f>IF(ISERROR(HLOOKUP($A82,'Enter data here!'!$C$66:$CN$70,4,FALSE)),"",IF('Enter data here!'!$CP$67=0,"",IF(HLOOKUP($A82,'Enter data here!'!$C$66:$CN$70,4,FALSE)=0,"",(HLOOKUP($A82,'Enter data here!'!$C$66:$CN$70,2,FALSE)))))</f>
        <v/>
      </c>
      <c r="AE82" s="43" t="str">
        <f>IF(ISERROR(HLOOKUP($A82,'Enter data here!'!$C$66:$CN$70,4,FALSE)),"",IF('Enter data here!'!$CP$67=0,"",IF(HLOOKUP($A82,'Enter data here!'!$C$66:$CN$70,4,FALSE)=0,"",(HLOOKUP($A82,'Enter data here!'!$C$66:$CN$70,4,FALSE)))))</f>
        <v/>
      </c>
      <c r="AF82" s="43" t="str">
        <f>IF(ISERROR(HLOOKUP($A82,'Enter data here!'!$C$71:$CN$75,4,FALSE)),"",IF('Enter data here!'!$CP$72=0,"",IF(HLOOKUP($A82,'Enter data here!'!$C$71:$CN$75,4,FALSE)=0,"",(HLOOKUP($A82,'Enter data here!'!$C$71:$CN$75,5,FALSE)))))</f>
        <v/>
      </c>
      <c r="AG82" s="43" t="str">
        <f>IF(ISERROR(HLOOKUP($A82,'Enter data here!'!$C$71:$CN$75,4,FALSE)),"",IF('Enter data here!'!$CP$72=0,"",IF(HLOOKUP($A82,'Enter data here!'!$C$71:$CN$75,4,FALSE)=0,"",(HLOOKUP($A82,'Enter data here!'!$C$71:$CN$75,2,FALSE)))))</f>
        <v/>
      </c>
      <c r="AH82" s="43" t="str">
        <f>IF(ISERROR(HLOOKUP($A82,'Enter data here!'!$C$71:$CN$75,4,FALSE)),"",IF('Enter data here!'!$CP$72=0,"",IF(HLOOKUP($A82,'Enter data here!'!$C$71:$CN$75,4,FALSE)=0,"",(HLOOKUP($A82,'Enter data here!'!$C$71:$CN$75,4,FALSE)))))</f>
        <v/>
      </c>
      <c r="AI82" s="43" t="str">
        <f>IF(ISERROR(HLOOKUP($A82,'Enter data here!'!$C$76:$CN$80,4,FALSE)),"",IF('Enter data here!'!$CP$77=0,"",IF(HLOOKUP($A82,'Enter data here!'!$C$76:$CN$80,4,FALSE)=0,"",(HLOOKUP($A82,'Enter data here!'!$C$76:$CN$80,5,FALSE)))))</f>
        <v/>
      </c>
      <c r="AJ82" s="43" t="str">
        <f>IF(ISERROR(HLOOKUP($A82,'Enter data here!'!$C$76:$CN$80,4,FALSE)),"",IF('Enter data here!'!$CP$77=0,"",IF(HLOOKUP($A82,'Enter data here!'!$C$76:$CN$80,4,FALSE)=0,"",(HLOOKUP($A82,'Enter data here!'!$C$76:$CN$80,2,FALSE)))))</f>
        <v/>
      </c>
      <c r="AK82" s="43" t="str">
        <f>IF(ISERROR(HLOOKUP($A82,'Enter data here!'!$C$76:$CN$80,4,FALSE)),"",IF('Enter data here!'!$CP$77=0,"",IF(HLOOKUP($A82,'Enter data here!'!$C$76:$CN$80,4,FALSE)=0,"",(HLOOKUP($A82,'Enter data here!'!$C$76:$CN$80,4,FALSE)))))</f>
        <v/>
      </c>
      <c r="AL82" s="43" t="str">
        <f>IF(ISERROR(HLOOKUP($A82,'Enter data here!'!$C$81:$CN$85,4,FALSE)),"",IF('Enter data here!'!$CP$82=0,"",IF(HLOOKUP($A82,'Enter data here!'!$C$81:$CN$85,4,FALSE)=0,"",(HLOOKUP($A82,'Enter data here!'!$C$81:$CN$85,5,FALSE)))))</f>
        <v/>
      </c>
      <c r="AM82" s="43" t="str">
        <f>IF(ISERROR(HLOOKUP($A82,'Enter data here!'!$C$81:$CN$85,4,FALSE)),"",IF('Enter data here!'!$CP$82=0,"",IF(HLOOKUP($A82,'Enter data here!'!$C$81:$CN$85,4,FALSE)=0,"",(HLOOKUP($A82,'Enter data here!'!$C$81:$CN$85,2,FALSE)))))</f>
        <v/>
      </c>
      <c r="AN82" s="43" t="str">
        <f>IF(ISERROR(HLOOKUP($A82,'Enter data here!'!$C$81:$CN$85,4,FALSE)),"",IF('Enter data here!'!$CP$82=0,"",IF(HLOOKUP($A82,'Enter data here!'!$C$81:$CN$85,4,FALSE)=0,"",(HLOOKUP($A82,'Enter data here!'!$C$81:$CN$85,4,FALSE)))))</f>
        <v/>
      </c>
      <c r="AO82" s="43" t="str">
        <f>IF(ISERROR(HLOOKUP($A82,'Enter data here!'!$C$86:$CN$90,4,FALSE)),"",IF('Enter data here!'!$CP$87=0,"",IF(HLOOKUP($A82,'Enter data here!'!$C$86:$CN$90,4,FALSE)=0,"",(HLOOKUP($A82,'Enter data here!'!$C$86:$CN$90,5,FALSE)))))</f>
        <v/>
      </c>
      <c r="AP82" s="43" t="str">
        <f>IF(ISERROR(HLOOKUP($A82,'Enter data here!'!$C$86:$CN$90,4,FALSE)),"",IF('Enter data here!'!$CP$87=0,"",IF(HLOOKUP($A82,'Enter data here!'!$C$86:$CN$90,4,FALSE)=0,"",(HLOOKUP($A82,'Enter data here!'!$C$86:$CN$90,2,FALSE)))))</f>
        <v/>
      </c>
      <c r="AQ82" s="43" t="str">
        <f>IF(ISERROR(HLOOKUP($A82,'Enter data here!'!$C$86:$CN$90,4,FALSE)),"",IF('Enter data here!'!$CP$87=0,"",IF(HLOOKUP($A82,'Enter data here!'!$C$86:$CN$90,4,FALSE)=0,"",(HLOOKUP($A82,'Enter data here!'!$C$86:$CN$90,4,FALSE)))))</f>
        <v/>
      </c>
      <c r="AR82" s="43" t="str">
        <f>IF(ISERROR(HLOOKUP($A82,'Enter data here!'!$C$91:$CN$95,4,FALSE)),"",IF('Enter data here!'!$CP$92=0,"",IF(HLOOKUP($A82,'Enter data here!'!$C$91:$CN$95,4,FALSE)=0,"",(HLOOKUP($A82,'Enter data here!'!$C$91:$CN$95,5,FALSE)))))</f>
        <v/>
      </c>
      <c r="AS82" s="43" t="str">
        <f>IF(ISERROR(HLOOKUP($A82,'Enter data here!'!$C$91:$CN$95,4,FALSE)),"",IF('Enter data here!'!$CP$92=0,"",IF(HLOOKUP($A82,'Enter data here!'!$C$91:$CN$95,4,FALSE)=0,"",(HLOOKUP($A82,'Enter data here!'!$C$91:$CN$95,2,FALSE)))))</f>
        <v/>
      </c>
      <c r="AT82" s="43" t="str">
        <f>IF(ISERROR(HLOOKUP($A82,'Enter data here!'!$C$91:$CN$95,4,FALSE)),"",IF('Enter data here!'!$CP$92=0,"",IF(HLOOKUP($A82,'Enter data here!'!$C$91:$CN$95,4,FALSE)=0,"",(HLOOKUP($A82,'Enter data here!'!$C$91:$CN$95,4,FALSE)))))</f>
        <v/>
      </c>
      <c r="AU82" s="43" t="str">
        <f>IF(ISERROR(HLOOKUP($A82,'Enter data here!'!$C$96:$CN$100,4,FALSE)),"",IF('Enter data here!'!$CP$97=0,"",IF(HLOOKUP($A82,'Enter data here!'!$C$96:$CN$100,4,FALSE)=0,"",(HLOOKUP($A82,'Enter data here!'!$C$96:$CN$100,5,FALSE)))))</f>
        <v/>
      </c>
      <c r="AV82" s="43" t="str">
        <f>IF(ISERROR(HLOOKUP($A82,'Enter data here!'!$C$96:$CN$100,4,FALSE)),"",IF('Enter data here!'!$CP$97=0,"",IF(HLOOKUP($A82,'Enter data here!'!$C$96:$CN$100,4,FALSE)=0,"",(HLOOKUP($A82,'Enter data here!'!$C$96:$CN$100,2,FALSE)))))</f>
        <v/>
      </c>
      <c r="AW82" s="43" t="str">
        <f>IF(ISERROR(HLOOKUP($A82,'Enter data here!'!$C$96:$CN$100,4,FALSE)),"",IF('Enter data here!'!$CP$97=0,"",IF(HLOOKUP($A82,'Enter data here!'!$C$96:$CN$100,4,FALSE)=0,"",(HLOOKUP($A82,'Enter data here!'!$C$96:$CN$100,4,FALSE)))))</f>
        <v/>
      </c>
      <c r="AX82" s="43" t="str">
        <f>IF(ISERROR(HLOOKUP($A82,'Enter data here!'!$C$101:$CN$105,4,FALSE)),"",IF('Enter data here!'!$CP$102=0,"",IF(HLOOKUP($A82,'Enter data here!'!$C$101:$CN$105,4,FALSE)=0,"",(HLOOKUP($A82,'Enter data here!'!$C$101:$CN$105,5,FALSE)))))</f>
        <v/>
      </c>
      <c r="AY82" s="43" t="str">
        <f>IF(ISERROR(HLOOKUP($A82,'Enter data here!'!$C$101:$CN$105,4,FALSE)),"",IF('Enter data here!'!$CP$102=0,"",IF(HLOOKUP($A82,'Enter data here!'!$C$101:$CN$105,4,FALSE)=0,"",(HLOOKUP($A82,'Enter data here!'!$C$101:$CN$105,2,FALSE)))))</f>
        <v/>
      </c>
      <c r="AZ82" s="43" t="str">
        <f>IF(ISERROR(HLOOKUP($A82,'Enter data here!'!$C$101:$CN$105,4,FALSE)),"",IF('Enter data here!'!$CP$102=0,"",IF(HLOOKUP($A82,'Enter data here!'!$C$101:$CN$105,4,FALSE)=0,"",(HLOOKUP($A82,'Enter data here!'!$C$101:$CN$105,4,FALSE)))))</f>
        <v/>
      </c>
      <c r="BA82" s="43" t="str">
        <f>IF(ISERROR(HLOOKUP($A82,'Enter data here!'!$C$106:$CN$110,4,FALSE)),"",IF('Enter data here!'!$CP$107=0,"",IF(HLOOKUP($A82,'Enter data here!'!$C$106:$CN$110,4,FALSE)=0,"",(HLOOKUP($A82,'Enter data here!'!$C$106:$CN$110,5,FALSE)))))</f>
        <v/>
      </c>
      <c r="BB82" s="43" t="str">
        <f>IF(ISERROR(HLOOKUP($A82,'Enter data here!'!$C$106:$CN$110,4,FALSE)),"",IF('Enter data here!'!$CP$107=0,"",IF(HLOOKUP($A82,'Enter data here!'!$C$106:$CN$110,4,FALSE)=0,"",(HLOOKUP($A82,'Enter data here!'!$C$106:$CN$110,2,FALSE)))))</f>
        <v/>
      </c>
      <c r="BC82" s="43" t="str">
        <f>IF(ISERROR(HLOOKUP($A82,'Enter data here!'!$C$106:$CN$110,4,FALSE)),"",IF('Enter data here!'!$CP$107=0,"",IF(HLOOKUP($A82,'Enter data here!'!$C$106:$CN$110,4,FALSE)=0,"",(HLOOKUP($A82,'Enter data here!'!$C$106:$CN$110,4,FALSE)))))</f>
        <v/>
      </c>
      <c r="BD82" s="43" t="str">
        <f>IF(ISERROR(HLOOKUP($A82,'Enter data here!'!$C$111:$CN$115,4,FALSE)),"",IF('Enter data here!'!$CP$112=0,"",IF(HLOOKUP($A82,'Enter data here!'!$C$111:$CN$115,4,FALSE)=0,"",(HLOOKUP($A82,'Enter data here!'!$C$111:$CN$115,5,FALSE)))))</f>
        <v/>
      </c>
      <c r="BE82" s="43" t="str">
        <f>IF(ISERROR(HLOOKUP($A82,'Enter data here!'!$C$111:$CN$115,4,FALSE)),"",IF('Enter data here!'!$CP$112=0,"",IF(HLOOKUP($A82,'Enter data here!'!$C$111:$CN$115,4,FALSE)=0,"",(HLOOKUP($A82,'Enter data here!'!$C$111:$CN$115,2,FALSE)))))</f>
        <v/>
      </c>
      <c r="BF82" s="43" t="str">
        <f>IF(ISERROR(HLOOKUP($A82,'Enter data here!'!$C$111:$CN$115,4,FALSE)),"",IF('Enter data here!'!$CP$112=0,"",IF(HLOOKUP($A82,'Enter data here!'!$C$111:$CN$115,4,FALSE)=0,"",(HLOOKUP($A82,'Enter data here!'!$C$111:$CN$115,4,FALSE)))))</f>
        <v/>
      </c>
      <c r="BG82" s="43" t="str">
        <f>IF(ISERROR(HLOOKUP($A82,'Enter data here!'!$C$116:$CN$120,4,FALSE)),"",IF('Enter data here!'!$CP$117=0,"",IF(HLOOKUP($A82,'Enter data here!'!$C$116:$CN$120,4,FALSE)=0,"",(HLOOKUP($A82,'Enter data here!'!$C$116:$CN$120,5,FALSE)))))</f>
        <v/>
      </c>
      <c r="BH82" s="53" t="str">
        <f>IF(ISERROR(HLOOKUP($A82,'Enter data here!'!$C$116:$CN$120,4,FALSE)),"",IF('Enter data here!'!$CP$117=0,"",IF(HLOOKUP($A82,'Enter data here!'!$C$116:$CN$120,4,FALSE)=0,"",(HLOOKUP($A82,'Enter data here!'!$C$116:$CN$120,2,FALSE)))))</f>
        <v/>
      </c>
      <c r="BI82" s="53" t="str">
        <f>IF(ISERROR(HLOOKUP($A82,'Enter data here!'!$C$116:$CN$120,4,FALSE)),"",IF('Enter data here!'!$CP$117=0,"",IF(HLOOKUP($A82,'Enter data here!'!$C$116:$CN$120,4,FALSE)=0,"",(HLOOKUP($A82,'Enter data here!'!$C$116:$CN$120,4,FALSE)))))</f>
        <v/>
      </c>
      <c r="BJ82" s="53" t="str">
        <f>IF(ISERROR(HLOOKUP($A82,'Enter data here!'!$C$121:$CN$125,4,FALSE)),"",IF('Enter data here!'!$CP$122=0,"",IF(HLOOKUP($A82,'Enter data here!'!$C$121:$CN$125,4,FALSE)=0,"",(HLOOKUP($A82,'Enter data here!'!$C$121:$CN$125,5,FALSE)))))</f>
        <v/>
      </c>
      <c r="BK82" s="53" t="str">
        <f>IF(ISERROR(HLOOKUP($A82,'Enter data here!'!$C$121:$CN$125,4,FALSE)),"",IF('Enter data here!'!$CP$122=0,"",IF(HLOOKUP($A82,'Enter data here!'!$C$121:$CN$125,4,FALSE)=0,"",(HLOOKUP($A82,'Enter data here!'!$C$121:$CN$125,2,FALSE)))))</f>
        <v/>
      </c>
      <c r="BL82" s="53" t="str">
        <f>IF(ISERROR(HLOOKUP($A82,'Enter data here!'!$C$121:$CN$125,4,FALSE)),"",IF('Enter data here!'!$CP$122=0,"",IF(HLOOKUP($A82,'Enter data here!'!$C$121:$CN$125,4,FALSE)=0,"",(HLOOKUP($A82,'Enter data here!'!$C$121:$CN$125,4,FALSE)))))</f>
        <v/>
      </c>
      <c r="BM82" s="53" t="str">
        <f>IF(ISERROR(HLOOKUP($A82,'Enter data here!'!$C$126:$CN$130,4,FALSE)),"",IF('Enter data here!'!$CP$127=0,"",IF(HLOOKUP($A82,'Enter data here!'!$C$126:$CN$130,4,FALSE)=0,"",(HLOOKUP($A82,'Enter data here!'!$C$126:$CN$130,5,FALSE)))))</f>
        <v/>
      </c>
      <c r="BN82" s="53" t="str">
        <f>IF(ISERROR(HLOOKUP($A82,'Enter data here!'!$C$126:$CN$130,4,FALSE)),"",IF('Enter data here!'!$CP$127=0,"",IF(HLOOKUP($A82,'Enter data here!'!$C$126:$CN$130,4,FALSE)=0,"",(HLOOKUP($A82,'Enter data here!'!$C$126:$CN$130,2,FALSE)))))</f>
        <v/>
      </c>
      <c r="BO82" s="53" t="str">
        <f>IF(ISERROR(HLOOKUP($A82,'Enter data here!'!$C$126:$CN$130,4,FALSE)),"",IF('Enter data here!'!$CP$127=0,"",IF(HLOOKUP($A82,'Enter data here!'!$C$126:$CN$130,4,FALSE)=0,"",(HLOOKUP($A82,'Enter data here!'!$C$126:$CN$130,4,FALSE)))))</f>
        <v/>
      </c>
      <c r="BP82" s="53" t="str">
        <f>IF(ISERROR(HLOOKUP($A82,'Enter data here!'!$C$131:$CN$135,4,FALSE)),"",IF('Enter data here!'!$CP$132=0,"",IF(HLOOKUP($A82,'Enter data here!'!$C$131:$CN$135,4,FALSE)=0,"",(HLOOKUP($A82,'Enter data here!'!$C$131:$CN$135,5,FALSE)))))</f>
        <v/>
      </c>
      <c r="BQ82" s="53" t="str">
        <f>IF(ISERROR(HLOOKUP($A82,'Enter data here!'!$C$131:$CN$135,4,FALSE)),"",IF('Enter data here!'!$CP$132=0,"",IF(HLOOKUP($A82,'Enter data here!'!$C$131:$CN$135,4,FALSE)=0,"",(HLOOKUP($A82,'Enter data here!'!$C$131:$CN$135,2,FALSE)))))</f>
        <v/>
      </c>
      <c r="BR82" s="53" t="str">
        <f>IF(ISERROR(HLOOKUP($A82,'Enter data here!'!$C$131:$CN$135,4,FALSE)),"",IF('Enter data here!'!$CP$132=0,"",IF(HLOOKUP($A82,'Enter data here!'!$C$131:$CN$135,4,FALSE)=0,"",(HLOOKUP($A82,'Enter data here!'!$C$131:$CN$135,4,FALSE)))))</f>
        <v/>
      </c>
      <c r="BS82" s="53" t="str">
        <f>IF(ISERROR(HLOOKUP($A82,'Enter data here!'!$C$136:$CN$140,4,FALSE)),"",IF('Enter data here!'!$CP$137=0,"",IF(HLOOKUP($A82,'Enter data here!'!$C$136:$CN$140,4,FALSE)=0,"",(HLOOKUP($A82,'Enter data here!'!$C$136:$CN$140,5,FALSE)))))</f>
        <v/>
      </c>
      <c r="BT82" s="53" t="str">
        <f>IF(ISERROR(HLOOKUP($A82,'Enter data here!'!$C$136:$CN$140,4,FALSE)),"",IF('Enter data here!'!$CP$137=0,"",IF(HLOOKUP($A82,'Enter data here!'!$C$136:$CN$140,4,FALSE)=0,"",(HLOOKUP($A82,'Enter data here!'!$C$136:$CN$140,2,FALSE)))))</f>
        <v/>
      </c>
      <c r="BU82" s="53" t="str">
        <f>IF(ISERROR(HLOOKUP($A82,'Enter data here!'!$C$136:$CN$140,4,FALSE)),"",IF('Enter data here!'!$CP$137=0,"",IF(HLOOKUP($A82,'Enter data here!'!$C$136:$CN$140,4,FALSE)=0,"",(HLOOKUP($A82,'Enter data here!'!$C$136:$CN$140,4,FALSE)))))</f>
        <v/>
      </c>
      <c r="BV82" s="53" t="str">
        <f>IF(ISERROR(HLOOKUP($A82,'Enter data here!'!$C$141:$CN$145,4,FALSE)),"",IF('Enter data here!'!$CP$142=0,"",IF(HLOOKUP($A82,'Enter data here!'!$C$141:$CN$145,4,FALSE)=0,"",(HLOOKUP($A82,'Enter data here!'!$C$141:$CN$145,5,FALSE)))))</f>
        <v/>
      </c>
      <c r="BW82" s="53" t="str">
        <f>IF(ISERROR(HLOOKUP($A82,'Enter data here!'!$C$141:$CN$145,4,FALSE)),"",IF('Enter data here!'!$CP$142=0,"",IF(HLOOKUP($A82,'Enter data here!'!$C$141:$CN$145,4,FALSE)=0,"",(HLOOKUP($A82,'Enter data here!'!$C$141:$CN$145,2,FALSE)))))</f>
        <v/>
      </c>
      <c r="BX82" s="53" t="str">
        <f>IF(ISERROR(HLOOKUP($A82,'Enter data here!'!$C$141:$CN$145,4,FALSE)),"",IF('Enter data here!'!$CP$142=0,"",IF(HLOOKUP($A82,'Enter data here!'!$C$141:$CN$145,4,FALSE)=0,"",(HLOOKUP($A82,'Enter data here!'!$C$141:$CN$145,4,FALSE)))))</f>
        <v/>
      </c>
      <c r="BY82" s="53" t="str">
        <f>IF(ISERROR(HLOOKUP($A82,'Enter data here!'!$C$146:$CN$150,4,FALSE)),"",IF('Enter data here!'!$CP$147=0,"",IF(HLOOKUP($A82,'Enter data here!'!$C$146:$CN$150,4,FALSE)=0,"",(HLOOKUP($A82,'Enter data here!'!$C$146:$CN$150,5,FALSE)))))</f>
        <v/>
      </c>
      <c r="BZ82" s="53" t="str">
        <f>IF(ISERROR(HLOOKUP($A82,'Enter data here!'!$C$146:$CN$150,4,FALSE)),"",IF('Enter data here!'!$CP$147=0,"",IF(HLOOKUP($A82,'Enter data here!'!$C$146:$CN$150,4,FALSE)=0,"",(HLOOKUP($A82,'Enter data here!'!$C$146:$CN$150,2,FALSE)))))</f>
        <v/>
      </c>
      <c r="CA82" s="53" t="str">
        <f>IF(ISERROR(HLOOKUP($A82,'Enter data here!'!$C$146:$CN$150,4,FALSE)),"",IF('Enter data here!'!$CP$147=0,"",IF(HLOOKUP($A82,'Enter data here!'!$C$146:$CN$150,4,FALSE)=0,"",(HLOOKUP($A82,'Enter data here!'!$C$146:$CN$150,4,FALSE)))))</f>
        <v/>
      </c>
      <c r="CB82" s="53" t="str">
        <f>IF(ISERROR(HLOOKUP($A82,'Enter data here!'!$C$151:$CN$155,4,FALSE)),"",IF('Enter data here!'!$CP$152=0,"",IF(HLOOKUP($A82,'Enter data here!'!$C$151:$CN$155,4,FALSE)=0,"",(HLOOKUP($A82,'Enter data here!'!$C$151:$CN$155,5,FALSE)))))</f>
        <v/>
      </c>
      <c r="CC82" s="53" t="str">
        <f>IF(ISERROR(HLOOKUP($A82,'Enter data here!'!$C$151:$CN$155,4,FALSE)),"",IF('Enter data here!'!$CP$152=0,"",IF(HLOOKUP($A82,'Enter data here!'!$C$151:$CN$155,4,FALSE)=0,"",(HLOOKUP($A82,'Enter data here!'!$C$151:$CN$155,2,FALSE)))))</f>
        <v/>
      </c>
      <c r="CD82" s="53" t="str">
        <f>IF(ISERROR(HLOOKUP($A82,'Enter data here!'!$C$151:$CN$155,4,FALSE)),"",IF('Enter data here!'!$CP$152=0,"",IF(HLOOKUP($A82,'Enter data here!'!$C$151:$CN$155,4,FALSE)=0,"",(HLOOKUP($A82,'Enter data here!'!$C$151:$CN$155,4,FALSE)))))</f>
        <v/>
      </c>
      <c r="CE82" s="53" t="str">
        <f>IF(ISERROR(HLOOKUP($A82,'Enter data here!'!$C$156:$CN$160,4,FALSE)),"",IF('Enter data here!'!$CP$157=0,"",IF(HLOOKUP($A82,'Enter data here!'!$C$156:$CN$160,4,FALSE)=0,"",(HLOOKUP($A82,'Enter data here!'!$C$156:$CN$160,5,FALSE)))))</f>
        <v/>
      </c>
      <c r="CF82" s="53" t="str">
        <f>IF(ISERROR(HLOOKUP($A82,'Enter data here!'!$C$156:$CN$160,4,FALSE)),"",IF('Enter data here!'!$CP$157=0,"",IF(HLOOKUP($A82,'Enter data here!'!$C$156:$CN$160,4,FALSE)=0,"",(HLOOKUP($A82,'Enter data here!'!$C$156:$CN$160,2,FALSE)))))</f>
        <v/>
      </c>
      <c r="CG82" s="53" t="str">
        <f>IF(ISERROR(HLOOKUP($A82,'Enter data here!'!$C$156:$CN$160,4,FALSE)),"",IF('Enter data here!'!$CP$157=0,"",IF(HLOOKUP($A82,'Enter data here!'!$C$156:$CN$160,4,FALSE)=0,"",(HLOOKUP($A82,'Enter data here!'!$C$156:$CN$160,4,FALSE)))))</f>
        <v/>
      </c>
      <c r="CH82" s="53" t="str">
        <f>IF(ISERROR(HLOOKUP($A82,'Enter data here!'!$C$161:$CN$165,4,FALSE)),"",IF('Enter data here!'!$CP$162=0,"",IF(HLOOKUP($A82,'Enter data here!'!$C$161:$CN$165,4,FALSE)=0,"",(HLOOKUP($A82,'Enter data here!'!$C$161:$CN$165,5,FALSE)))))</f>
        <v/>
      </c>
      <c r="CI82" s="53" t="str">
        <f>IF(ISERROR(HLOOKUP($A82,'Enter data here!'!$C$161:$CN$165,4,FALSE)),"",IF('Enter data here!'!$CP$162=0,"",IF(HLOOKUP($A82,'Enter data here!'!$C$161:$CN$165,4,FALSE)=0,"",(HLOOKUP($A82,'Enter data here!'!$C$161:$CN$165,2,FALSE)))))</f>
        <v/>
      </c>
      <c r="CJ82" s="53" t="str">
        <f>IF(ISERROR(HLOOKUP($A82,'Enter data here!'!$C$161:$CN$165,4,FALSE)),"",IF('Enter data here!'!$CP$162=0,"",IF(HLOOKUP($A82,'Enter data here!'!$C$161:$CN$165,4,FALSE)=0,"",(HLOOKUP($A82,'Enter data here!'!$C$161:$CN$165,4,FALSE)))))</f>
        <v/>
      </c>
      <c r="CK82" s="53" t="str">
        <f>IF(ISERROR(HLOOKUP($A82,'Enter data here!'!$C$166:$CN$170,4,FALSE)),"",IF('Enter data here!'!$CP$167=0,"",IF(HLOOKUP($A82,'Enter data here!'!$C$166:$CN$170,4,FALSE)=0,"",(HLOOKUP($A82,'Enter data here!'!$C$166:$CN$170,5,FALSE)))))</f>
        <v/>
      </c>
      <c r="CL82" s="53" t="str">
        <f>IF(ISERROR(HLOOKUP($A82,'Enter data here!'!$C$166:$CN$170,4,FALSE)),"",IF('Enter data here!'!$CP$167=0,"",IF(HLOOKUP($A82,'Enter data here!'!$C$166:$CN$170,4,FALSE)=0,"",(HLOOKUP($A82,'Enter data here!'!$C$166:$CN$170,2,FALSE)))))</f>
        <v/>
      </c>
      <c r="CM82" s="53" t="str">
        <f>IF(ISERROR(HLOOKUP($A82,'Enter data here!'!$C$166:$CN$170,4,FALSE)),"",IF('Enter data here!'!$CP$167=0,"",IF(HLOOKUP($A82,'Enter data here!'!$C$166:$CN$170,4,FALSE)=0,"",(HLOOKUP($A82,'Enter data here!'!$C$166:$CN$170,4,FALSE)))))</f>
        <v/>
      </c>
      <c r="CN82" s="53" t="str">
        <f>IF(ISERROR(HLOOKUP($A82,'Enter data here!'!$C$171:$CN$175,4,FALSE)),"",IF('Enter data here!'!$CP$172=0,"",IF(HLOOKUP($A82,'Enter data here!'!$C$171:$CN$175,4,FALSE)=0,"",(HLOOKUP($A82,'Enter data here!'!$C$171:$CN$175,5,FALSE)))))</f>
        <v/>
      </c>
      <c r="CO82" s="53" t="str">
        <f>IF(ISERROR(HLOOKUP($A82,'Enter data here!'!$C$171:$CN$175,4,FALSE)),"",IF('Enter data here!'!$CP$172=0,"",IF(HLOOKUP($A82,'Enter data here!'!$C$171:$CN$175,4,FALSE)=0,"",(HLOOKUP($A82,'Enter data here!'!$C$171:$CN$175,2,FALSE)))))</f>
        <v/>
      </c>
      <c r="CP82" s="53" t="str">
        <f>IF(ISERROR(HLOOKUP($A82,'Enter data here!'!$C$171:$CN$175,4,FALSE)),"",IF('Enter data here!'!$CP$172=0,"",IF(HLOOKUP($A82,'Enter data here!'!$C$171:$CN$175,4,FALSE)=0,"",(HLOOKUP($A82,'Enter data here!'!$C$171:$CN$175,4,FALSE)))))</f>
        <v/>
      </c>
      <c r="CQ82" s="53" t="str">
        <f>IF(ISERROR(HLOOKUP($A82,'Enter data here!'!$C$176:$CN$180,4,FALSE)),"",IF('Enter data here!'!$CP$177=0,"",IF(HLOOKUP($A82,'Enter data here!'!$C$176:$CN$180,4,FALSE)=0,"",(HLOOKUP($A82,'Enter data here!'!$C$176:$CN$180,5,FALSE)))))</f>
        <v/>
      </c>
      <c r="CR82" s="53" t="str">
        <f>IF(ISERROR(HLOOKUP($A82,'Enter data here!'!$C$176:$CN$180,4,FALSE)),"",IF('Enter data here!'!$CP$177=0,"",IF(HLOOKUP($A82,'Enter data here!'!$C$176:$CN$180,4,FALSE)=0,"",(HLOOKUP($A82,'Enter data here!'!$C$176:$CN$180,2,FALSE)))))</f>
        <v/>
      </c>
      <c r="CS82" s="53" t="str">
        <f>IF(ISERROR(HLOOKUP($A82,'Enter data here!'!$C$176:$CN$180,4,FALSE)),"",IF('Enter data here!'!$CP$177=0,"",IF(HLOOKUP($A82,'Enter data here!'!$C$176:$CN$180,4,FALSE)=0,"",(HLOOKUP($A82,'Enter data here!'!$C$176:$CN$180,4,FALSE)))))</f>
        <v/>
      </c>
      <c r="CT82" s="53" t="str">
        <f>IF(ISERROR(HLOOKUP($A82,'Enter data here!'!$C$181:$CN$185,4,FALSE)),"",IF('Enter data here!'!$CP$182=0,"",IF(HLOOKUP($A82,'Enter data here!'!$C$181:$CN$185,4,FALSE)=0,"",(HLOOKUP($A82,'Enter data here!'!$C$181:$CN$185,5,FALSE)))))</f>
        <v/>
      </c>
      <c r="CU82" s="53" t="str">
        <f>IF(ISERROR(HLOOKUP($A82,'Enter data here!'!$C$181:$CN$185,4,FALSE)),"",IF('Enter data here!'!$CP$182=0,"",IF(HLOOKUP($A82,'Enter data here!'!$C$181:$CN$185,4,FALSE)=0,"",(HLOOKUP($A82,'Enter data here!'!$C$181:$CN$185,2,FALSE)))))</f>
        <v/>
      </c>
      <c r="CV82" s="53" t="str">
        <f>IF(ISERROR(HLOOKUP($A82,'Enter data here!'!$C$181:$CN$185,4,FALSE)),"",IF('Enter data here!'!$CP$182=0,"",IF(HLOOKUP($A82,'Enter data here!'!$C$181:$CN$185,4,FALSE)=0,"",(HLOOKUP($A82,'Enter data here!'!$C$181:$CN$185,4,FALSE)))))</f>
        <v/>
      </c>
      <c r="CW82" s="53" t="str">
        <f>IF(ISERROR(HLOOKUP($A82,'Enter data here!'!$C$186:$CN$190,4,FALSE)),"",IF('Enter data here!'!$CP$187=0,"",IF(HLOOKUP($A82,'Enter data here!'!$C$186:$CN$190,4,FALSE)=0,"",(HLOOKUP($A82,'Enter data here!'!$C$186:$CN$190,5,FALSE)))))</f>
        <v/>
      </c>
      <c r="CX82" s="53" t="str">
        <f>IF(ISERROR(HLOOKUP($A82,'Enter data here!'!$C$186:$CN$190,4,FALSE)),"",IF('Enter data here!'!$CP$187=0,"",IF(HLOOKUP($A82,'Enter data here!'!$C$186:$CN$190,4,FALSE)=0,"",(HLOOKUP($A82,'Enter data here!'!$C$186:$CN$190,2,FALSE)))))</f>
        <v/>
      </c>
      <c r="CY82" s="53" t="str">
        <f>IF(ISERROR(HLOOKUP($A82,'Enter data here!'!$C$186:$CN$190,4,FALSE)),"",IF('Enter data here!'!$CP$187=0,"",IF(HLOOKUP($A82,'Enter data here!'!$C$186:$CN$190,4,FALSE)=0,"",(HLOOKUP($A82,'Enter data here!'!$C$186:$CN$190,4,FALSE)))))</f>
        <v/>
      </c>
      <c r="CZ82" s="53" t="str">
        <f>IF(ISERROR(HLOOKUP($A82,'Enter data here!'!$C$191:$CN$195,4,FALSE)),"",IF('Enter data here!'!$CP$192=0,"",IF(HLOOKUP($A82,'Enter data here!'!$C$191:$CN$195,4,FALSE)=0,"",(HLOOKUP($A82,'Enter data here!'!$C$191:$CN$195,5,FALSE)))))</f>
        <v/>
      </c>
      <c r="DA82" s="53" t="str">
        <f>IF(ISERROR(HLOOKUP($A82,'Enter data here!'!$C$191:$CN$195,4,FALSE)),"",IF('Enter data here!'!$CP$192=0,"",IF(HLOOKUP($A82,'Enter data here!'!$C$191:$CN$195,4,FALSE)=0,"",(HLOOKUP($A82,'Enter data here!'!$C$191:$CN$195,2,FALSE)))))</f>
        <v/>
      </c>
      <c r="DB82" s="53" t="str">
        <f>IF(ISERROR(HLOOKUP($A82,'Enter data here!'!$C$191:$CN$195,4,FALSE)),"",IF('Enter data here!'!$CP$192=0,"",IF(HLOOKUP($A82,'Enter data here!'!$C$191:$CN$195,4,FALSE)=0,"",(HLOOKUP($A82,'Enter data here!'!$C$191:$CN$195,4,FALSE)))))</f>
        <v/>
      </c>
      <c r="DC82" s="53" t="str">
        <f>IF(ISERROR(HLOOKUP($A82,'Enter data here!'!$C$196:$CN$200,4,FALSE)),"",IF('Enter data here!'!$CP$197=0,"",IF(HLOOKUP($A82,'Enter data here!'!$C$196:$CN$200,4,FALSE)=0,"",(HLOOKUP($A82,'Enter data here!'!$C$196:$CN$200,5,FALSE)))))</f>
        <v/>
      </c>
      <c r="DD82" s="53" t="str">
        <f>IF(ISERROR(HLOOKUP($A82,'Enter data here!'!$C$196:$CN$200,4,FALSE)),"",IF('Enter data here!'!$CP$197=0,"",IF(HLOOKUP($A82,'Enter data here!'!$C$196:$CN$200,4,FALSE)=0,"",(HLOOKUP($A82,'Enter data here!'!$C$196:$CN$200,2,FALSE)))))</f>
        <v/>
      </c>
      <c r="DE82" s="53" t="str">
        <f>IF(ISERROR(HLOOKUP($A82,'Enter data here!'!$C$196:$CN$200,4,FALSE)),"",IF('Enter data here!'!$CP$197=0,"",IF(HLOOKUP($A82,'Enter data here!'!$C$196:$CN$200,4,FALSE)=0,"",(HLOOKUP($A82,'Enter data here!'!$C$196:$CN$200,4,FALSE)))))</f>
        <v/>
      </c>
      <c r="DF82" s="53" t="str">
        <f>IF(ISERROR(HLOOKUP($A82,'Enter data here!'!$C$201:$CN$205,4,FALSE)),"",IF('Enter data here!'!$CP$202=0,"",IF(HLOOKUP($A82,'Enter data here!'!$C$201:$CN$205,4,FALSE)=0,"",(HLOOKUP($A82,'Enter data here!'!$C$201:$CN$205,5,FALSE)))))</f>
        <v/>
      </c>
      <c r="DG82" s="53" t="str">
        <f>IF(ISERROR(HLOOKUP($A82,'Enter data here!'!$C$201:$CN$205,4,FALSE)),"",IF('Enter data here!'!$CP$202=0,"",IF(HLOOKUP($A82,'Enter data here!'!$C$201:$CN$205,4,FALSE)=0,"",(HLOOKUP($A82,'Enter data here!'!$C$201:$CN$205,2,FALSE)))))</f>
        <v/>
      </c>
      <c r="DH82" s="53" t="str">
        <f>IF(ISERROR(HLOOKUP($A82,'Enter data here!'!$C$201:$CN$205,4,FALSE)),"",IF('Enter data here!'!$CP$202=0,"",IF(HLOOKUP($A82,'Enter data here!'!$C$201:$CN$205,4,FALSE)=0,"",(HLOOKUP($A82,'Enter data here!'!$C$201:$CN$205,4,FALSE)))))</f>
        <v/>
      </c>
      <c r="DI82" s="53" t="str">
        <f>IF(ISERROR(HLOOKUP($A82,'Enter data here!'!$C$206:$CN$210,4,FALSE)),"",IF('Enter data here!'!$CP$207=0,"",IF(HLOOKUP($A82,'Enter data here!'!$C$206:$CN$210,4,FALSE)=0,"",(HLOOKUP($A82,'Enter data here!'!$C$206:$CN$210,5,FALSE)))))</f>
        <v/>
      </c>
      <c r="DJ82" s="53" t="str">
        <f>IF(ISERROR(HLOOKUP($A82,'Enter data here!'!$C$206:$CN$210,4,FALSE)),"",IF('Enter data here!'!$CP$207=0,"",IF(HLOOKUP($A82,'Enter data here!'!$C$206:$CN$210,4,FALSE)=0,"",(HLOOKUP($A82,'Enter data here!'!$C$206:$CN$210,2,FALSE)))))</f>
        <v/>
      </c>
      <c r="DK82" s="53" t="str">
        <f>IF(ISERROR(HLOOKUP($A82,'Enter data here!'!$C$206:$CN$210,4,FALSE)),"",IF('Enter data here!'!$CP$207=0,"",IF(HLOOKUP($A82,'Enter data here!'!$C$206:$CN$210,4,FALSE)=0,"",(HLOOKUP($A82,'Enter data here!'!$C$206:$CN$210,4,FALSE)))))</f>
        <v/>
      </c>
      <c r="DL82" s="53" t="str">
        <f>IF(ISERROR(HLOOKUP($A82,'Enter data here!'!$C$211:$CN$215,4,FALSE)),"",IF('Enter data here!'!$CP$212=0,"",IF(HLOOKUP($A82,'Enter data here!'!$C$211:$CN$215,4,FALSE)=0,"",(HLOOKUP($A82,'Enter data here!'!$C$211:$CN$215,5,FALSE)))))</f>
        <v/>
      </c>
      <c r="DM82" s="53" t="str">
        <f>IF(ISERROR(HLOOKUP($A82,'Enter data here!'!$C$211:$CN$215,4,FALSE)),"",IF('Enter data here!'!$CP$212=0,"",IF(HLOOKUP($A82,'Enter data here!'!$C$211:$CN$215,4,FALSE)=0,"",(HLOOKUP($A82,'Enter data here!'!$C$211:$CN$215,2,FALSE)))))</f>
        <v/>
      </c>
      <c r="DN82" s="53" t="str">
        <f>IF(ISERROR(HLOOKUP($A82,'Enter data here!'!$C$211:$CN$215,4,FALSE)),"",IF('Enter data here!'!$CP$212=0,"",IF(HLOOKUP($A82,'Enter data here!'!$C$211:$CN$215,4,FALSE)=0,"",(HLOOKUP($A82,'Enter data here!'!$C$211:$CN$215,4,FALSE)))))</f>
        <v/>
      </c>
      <c r="DO82" s="53" t="str">
        <f>IF(ISERROR(HLOOKUP($A82,'Enter data here!'!$C$216:$CN$220,4,FALSE)),"",IF('Enter data here!'!$CP$217=0,"",IF(HLOOKUP($A82,'Enter data here!'!$C$216:$CN$220,4,FALSE)=0,"",(HLOOKUP($A82,'Enter data here!'!$C$216:$CN$220,5,FALSE)))))</f>
        <v/>
      </c>
      <c r="DP82" s="53" t="str">
        <f>IF(ISERROR(HLOOKUP($A82,'Enter data here!'!$C$216:$CN$220,4,FALSE)),"",IF('Enter data here!'!$CP$217=0,"",IF(HLOOKUP($A82,'Enter data here!'!$C$216:$CN$220,4,FALSE)=0,"",(HLOOKUP($A82,'Enter data here!'!$C$216:$CN$220,2,FALSE)))))</f>
        <v/>
      </c>
      <c r="DQ82" s="53" t="str">
        <f>IF(ISERROR(HLOOKUP($A82,'Enter data here!'!$C$216:$CN$220,4,FALSE)),"",IF('Enter data here!'!$CP$217=0,"",IF(HLOOKUP($A82,'Enter data here!'!$C$216:$CN$220,4,FALSE)=0,"",(HLOOKUP($A82,'Enter data here!'!$C$216:$CN$220,4,FALSE)))))</f>
        <v/>
      </c>
      <c r="DR82" s="53" t="str">
        <f>IF(ISERROR(HLOOKUP($A82,'Enter data here!'!$C$221:$CN$225,4,FALSE)),"",IF('Enter data here!'!$CP$222=0,"",IF(HLOOKUP($A82,'Enter data here!'!$C$221:$CN$225,4,FALSE)=0,"",(HLOOKUP($A82,'Enter data here!'!$C$221:$CN$225,5,FALSE)))))</f>
        <v/>
      </c>
      <c r="DS82" s="53" t="str">
        <f>IF(ISERROR(HLOOKUP($A82,'Enter data here!'!$C$221:$CN$225,4,FALSE)),"",IF('Enter data here!'!$CP$222=0,"",IF(HLOOKUP($A82,'Enter data here!'!$C$221:$CN$225,4,FALSE)=0,"",(HLOOKUP($A82,'Enter data here!'!$C$221:$CN$225,2,FALSE)))))</f>
        <v/>
      </c>
      <c r="DT82" s="53" t="str">
        <f>IF(ISERROR(HLOOKUP($A82,'Enter data here!'!$C$221:$CN$225,4,FALSE)),"",IF('Enter data here!'!$CP$222=0,"",IF(HLOOKUP($A82,'Enter data here!'!$C$221:$CN$225,4,FALSE)=0,"",(HLOOKUP($A82,'Enter data here!'!$C$221:$CN$225,4,FALSE)))))</f>
        <v/>
      </c>
    </row>
    <row r="83" spans="1:124">
      <c r="A83" s="13">
        <v>74</v>
      </c>
      <c r="B83" s="43" t="str">
        <f>IF(ISERROR(HLOOKUP($A83,'Enter data here!'!$C$21:$CN$25,4,FALSE)),"",IF('Enter data here!'!$CP$22=0,"",IF(HLOOKUP($A83,'Enter data here!'!$C$21:$CN$25,4,FALSE)=0,"",(HLOOKUP($A83,'Enter data here!'!$C$21:$CN$25,5,FALSE)))))</f>
        <v/>
      </c>
      <c r="C83" s="43" t="str">
        <f>IF(ISERROR(HLOOKUP($A83,'Enter data here!'!$C$21:$CN$25,4,FALSE)),"",IF('Enter data here!'!$CP$22=0,"",IF(HLOOKUP($A83,'Enter data here!'!$C$21:$CN$25,4,FALSE)=0,"",(HLOOKUP($A83,'Enter data here!'!$C$21:$CN$25,2,FALSE)))))</f>
        <v/>
      </c>
      <c r="D83" s="43" t="str">
        <f>IF(ISERROR(HLOOKUP($A83,'Enter data here!'!$C$21:$CN$25,4,FALSE)),"",IF('Enter data here!'!$CP$22=0,"",IF(HLOOKUP($A83,'Enter data here!'!$C$21:$CN$25,4,FALSE)=0,"",(HLOOKUP($A83,'Enter data here!'!$C$21:$CN$25,4,FALSE)))))</f>
        <v/>
      </c>
      <c r="E83" s="43" t="str">
        <f ca="1">IF(ISERROR(HLOOKUP($A83,'Enter data here!'!$C$26:$CN$30,4,FALSE)),"",IF('Enter data here!'!$CP$27=0,"",IF(HLOOKUP($A83,'Enter data here!'!$C$26:$CN$30,4,FALSE)=0,"",(HLOOKUP($A83,'Enter data here!'!$C$26:$CN$30,5,FALSE)))))</f>
        <v/>
      </c>
      <c r="F83" s="43" t="str">
        <f ca="1">IF(ISERROR(HLOOKUP($A83,'Enter data here!'!$C$26:$CN$30,4,FALSE)),"",IF('Enter data here!'!$CP$27=0,"",IF(HLOOKUP($A83,'Enter data here!'!$C$26:$CN$30,4,FALSE)=0,"",(HLOOKUP($A83,'Enter data here!'!$C$26:$CN$30,2,FALSE)))))</f>
        <v/>
      </c>
      <c r="G83" s="43" t="str">
        <f ca="1">IF(ISERROR(HLOOKUP($A83,'Enter data here!'!$C$26:$CN$30,4,FALSE)),"",IF('Enter data here!'!$CP$27=0,"",IF(HLOOKUP($A83,'Enter data here!'!$C$26:$CN$30,4,FALSE)=0,"",(HLOOKUP($A83,'Enter data here!'!$C$26:$CN$30,4,FALSE)))))</f>
        <v/>
      </c>
      <c r="H83" s="43" t="str">
        <f ca="1">IF(ISERROR(HLOOKUP($A83,'Enter data here!'!$C$31:$CN$35,4,FALSE)),"",IF('Enter data here!'!$CP$32=0,"",IF(HLOOKUP($A83,'Enter data here!'!$C$31:$CN$35,4,FALSE)=0,"",(HLOOKUP($A83,'Enter data here!'!$C$31:$CN$35,5,FALSE)))))</f>
        <v/>
      </c>
      <c r="I83" s="43" t="str">
        <f ca="1">IF(ISERROR(HLOOKUP($A83,'Enter data here!'!$C$31:$CN$35,4,FALSE)),"",IF('Enter data here!'!$CP$32=0,"",IF(HLOOKUP($A83,'Enter data here!'!$C$31:$CN$35,4,FALSE)=0,"",(HLOOKUP($A83,'Enter data here!'!$C$31:$CN$35,2,FALSE)))))</f>
        <v/>
      </c>
      <c r="J83" s="43" t="str">
        <f ca="1">IF(ISERROR(HLOOKUP($A83,'Enter data here!'!$C$31:$CN$35,4,FALSE)),"",IF('Enter data here!'!$CP$32=0,"",IF(HLOOKUP($A83,'Enter data here!'!$C$31:$CN$35,4,FALSE)=0,"",(HLOOKUP($A83,'Enter data here!'!$C$31:$CN$35,4,FALSE)))))</f>
        <v/>
      </c>
      <c r="K83" s="43" t="str">
        <f ca="1">IF(ISERROR(HLOOKUP($A83,'Enter data here!'!$C$36:$CN$40,4,FALSE)),"",IF('Enter data here!'!$CP$37=0,"",IF(HLOOKUP($A83,'Enter data here!'!$C$36:$CN$40,4,FALSE)=0,"",(HLOOKUP($A83,'Enter data here!'!$C$36:$CN$40,5,FALSE)))))</f>
        <v/>
      </c>
      <c r="L83" s="43" t="str">
        <f ca="1">IF(ISERROR(HLOOKUP($A83,'Enter data here!'!$C$36:$CN$40,4,FALSE)),"",IF('Enter data here!'!$CP$37=0,"",IF(HLOOKUP($A83,'Enter data here!'!$C$36:$CN$40,4,FALSE)=0,"",(HLOOKUP($A83,'Enter data here!'!$C$36:$CN$40,2,FALSE)))))</f>
        <v/>
      </c>
      <c r="M83" s="43" t="str">
        <f ca="1">IF(ISERROR(HLOOKUP($A83,'Enter data here!'!$C$36:$CN$40,4,FALSE)),"",IF('Enter data here!'!$CP$37=0,"",IF(HLOOKUP($A83,'Enter data here!'!$C$36:$CN$40,4,FALSE)=0,"",(HLOOKUP($A83,'Enter data here!'!$C$36:$CN$40,4,FALSE)))))</f>
        <v/>
      </c>
      <c r="N83" s="43" t="str">
        <f ca="1">IF(ISERROR(HLOOKUP($A83,'Enter data here!'!$C$41:$CN$45,4,FALSE)),"",IF('Enter data here!'!$CP$42=0,"",IF(HLOOKUP($A83,'Enter data here!'!$C$41:$CN$45,4,FALSE)=0,"",(HLOOKUP($A83,'Enter data here!'!$C$41:$CN$45,5,FALSE)))))</f>
        <v/>
      </c>
      <c r="O83" s="43" t="str">
        <f ca="1">IF(ISERROR(HLOOKUP($A83,'Enter data here!'!$C$41:$CN$45,4,FALSE)),"",IF('Enter data here!'!$CP$42=0,"",IF(HLOOKUP($A83,'Enter data here!'!$C$41:$CN$45,4,FALSE)=0,"",(HLOOKUP($A83,'Enter data here!'!$C$41:$CN$45,2,FALSE)))))</f>
        <v/>
      </c>
      <c r="P83" s="43" t="str">
        <f ca="1">IF(ISERROR(HLOOKUP($A83,'Enter data here!'!$C$41:$CN$45,4,FALSE)),"",IF('Enter data here!'!$CP$42=0,"",IF(HLOOKUP($A83,'Enter data here!'!$C$41:$CN$45,4,FALSE)=0,"",(HLOOKUP($A83,'Enter data here!'!$C$41:$CN$45,4,FALSE)))))</f>
        <v/>
      </c>
      <c r="Q83" s="43" t="str">
        <f ca="1">IF(ISERROR(HLOOKUP($A83,'Enter data here!'!$C$46:$CN$50,4,FALSE)),"",IF('Enter data here!'!$CP$47=0,"",IF(HLOOKUP($A83,'Enter data here!'!$C$46:$CN$50,4,FALSE)=0,"",(HLOOKUP($A83,'Enter data here!'!$C$46:$CN$50,5,FALSE)))))</f>
        <v/>
      </c>
      <c r="R83" s="43" t="str">
        <f ca="1">IF(ISERROR(HLOOKUP($A83,'Enter data here!'!$C$46:$CN$50,4,FALSE)),"",IF('Enter data here!'!$CP$47=0,"",IF(HLOOKUP($A83,'Enter data here!'!$C$46:$CN$50,4,FALSE)=0,"",(HLOOKUP($A83,'Enter data here!'!$C$46:$CN$50,2,FALSE)))))</f>
        <v/>
      </c>
      <c r="S83" s="43" t="str">
        <f ca="1">IF(ISERROR(HLOOKUP($A83,'Enter data here!'!$C$46:$CN$50,4,FALSE)),"",IF('Enter data here!'!$CP$47=0,"",IF(HLOOKUP($A83,'Enter data here!'!$C$46:$CN$50,4,FALSE)=0,"",(HLOOKUP($A83,'Enter data here!'!$C$46:$CN$50,4,FALSE)))))</f>
        <v/>
      </c>
      <c r="T83" s="43" t="str">
        <f ca="1">IF(ISERROR(HLOOKUP($A83,'Enter data here!'!$C$51:$CN$55,4,FALSE)),"",IF('Enter data here!'!$CP$52=0,"",IF(HLOOKUP($A83,'Enter data here!'!$C$51:$CN$55,4,FALSE)=0,"",(HLOOKUP($A83,'Enter data here!'!$C$51:$CN$55,5,FALSE)))))</f>
        <v/>
      </c>
      <c r="U83" s="43" t="str">
        <f ca="1">IF(ISERROR(HLOOKUP($A83,'Enter data here!'!$C$51:$CN$55,4,FALSE)),"",IF('Enter data here!'!$CP$52=0,"",IF(HLOOKUP($A83,'Enter data here!'!$C$51:$CN$55,4,FALSE)=0,"",(HLOOKUP($A83,'Enter data here!'!$C$51:$CN$55,2,FALSE)))))</f>
        <v/>
      </c>
      <c r="V83" s="43" t="str">
        <f ca="1">IF(ISERROR(HLOOKUP($A83,'Enter data here!'!$C$51:$CN$55,4,FALSE)),"",IF('Enter data here!'!$CP$52=0,"",IF(HLOOKUP($A83,'Enter data here!'!$C$51:$CN$55,4,FALSE)=0,"",(HLOOKUP($A83,'Enter data here!'!$C$51:$CN$55,4,FALSE)))))</f>
        <v/>
      </c>
      <c r="W83" s="43" t="str">
        <f ca="1">IF(ISERROR(HLOOKUP($A83,'Enter data here!'!$C$56:$CN$60,4,FALSE)),"",IF('Enter data here!'!$CP$57=0,"",IF(HLOOKUP($A83,'Enter data here!'!$C$56:$CN$60,4,FALSE)=0,"",(HLOOKUP($A83,'Enter data here!'!$C$56:$CN$60,5,FALSE)))))</f>
        <v/>
      </c>
      <c r="X83" s="43" t="str">
        <f ca="1">IF(ISERROR(HLOOKUP($A83,'Enter data here!'!$C$56:$CN$60,4,FALSE)),"",IF('Enter data here!'!$CP$57=0,"",IF(HLOOKUP($A83,'Enter data here!'!$C$56:$CN$60,4,FALSE)=0,"",(HLOOKUP($A83,'Enter data here!'!$C$56:$CN$60,2,FALSE)))))</f>
        <v/>
      </c>
      <c r="Y83" s="43" t="str">
        <f ca="1">IF(ISERROR(HLOOKUP($A83,'Enter data here!'!$C$56:$CN$60,4,FALSE)),"",IF('Enter data here!'!$CP$57=0,"",IF(HLOOKUP($A83,'Enter data here!'!$C$56:$CN$60,4,FALSE)=0,"",(HLOOKUP($A83,'Enter data here!'!$C$56:$CN$60,4,FALSE)))))</f>
        <v/>
      </c>
      <c r="Z83" s="43" t="str">
        <f>IF(ISERROR(HLOOKUP($A83,'Enter data here!'!$C$61:$CN$65,4,FALSE)),"",IF('Enter data here!'!$CP$62=0,"",IF(HLOOKUP($A83,'Enter data here!'!$C$61:$CN$65,4,FALSE)=0,"",(HLOOKUP($A83,'Enter data here!'!$C$61:$CN$65,5,FALSE)))))</f>
        <v/>
      </c>
      <c r="AA83" s="43" t="str">
        <f>IF(ISERROR(HLOOKUP($A83,'Enter data here!'!$C$61:$CN$65,4,FALSE)),"",IF('Enter data here!'!$CP$62=0,"",IF(HLOOKUP($A83,'Enter data here!'!$C$61:$CN$65,4,FALSE)=0,"",(HLOOKUP($A83,'Enter data here!'!$C$61:$CN$65,2,FALSE)))))</f>
        <v/>
      </c>
      <c r="AB83" s="43" t="str">
        <f>IF(ISERROR(HLOOKUP($A83,'Enter data here!'!$C$61:$CN$65,4,FALSE)),"",IF('Enter data here!'!$CP$62=0,"",IF(HLOOKUP($A83,'Enter data here!'!$C$61:$CN$65,4,FALSE)=0,"",(HLOOKUP($A83,'Enter data here!'!$C$61:$CN$65,4,FALSE)))))</f>
        <v/>
      </c>
      <c r="AC83" s="43" t="str">
        <f>IF(ISERROR(HLOOKUP($A83,'Enter data here!'!$C$66:$CN$70,4,FALSE)),"",IF('Enter data here!'!$CP$67=0,"",IF(HLOOKUP($A83,'Enter data here!'!$C$66:$CN$70,4,FALSE)=0,"",(HLOOKUP($A83,'Enter data here!'!$C$66:$CN$70,5,FALSE)))))</f>
        <v/>
      </c>
      <c r="AD83" s="43" t="str">
        <f>IF(ISERROR(HLOOKUP($A83,'Enter data here!'!$C$66:$CN$70,4,FALSE)),"",IF('Enter data here!'!$CP$67=0,"",IF(HLOOKUP($A83,'Enter data here!'!$C$66:$CN$70,4,FALSE)=0,"",(HLOOKUP($A83,'Enter data here!'!$C$66:$CN$70,2,FALSE)))))</f>
        <v/>
      </c>
      <c r="AE83" s="43" t="str">
        <f>IF(ISERROR(HLOOKUP($A83,'Enter data here!'!$C$66:$CN$70,4,FALSE)),"",IF('Enter data here!'!$CP$67=0,"",IF(HLOOKUP($A83,'Enter data here!'!$C$66:$CN$70,4,FALSE)=0,"",(HLOOKUP($A83,'Enter data here!'!$C$66:$CN$70,4,FALSE)))))</f>
        <v/>
      </c>
      <c r="AF83" s="43" t="str">
        <f>IF(ISERROR(HLOOKUP($A83,'Enter data here!'!$C$71:$CN$75,4,FALSE)),"",IF('Enter data here!'!$CP$72=0,"",IF(HLOOKUP($A83,'Enter data here!'!$C$71:$CN$75,4,FALSE)=0,"",(HLOOKUP($A83,'Enter data here!'!$C$71:$CN$75,5,FALSE)))))</f>
        <v/>
      </c>
      <c r="AG83" s="43" t="str">
        <f>IF(ISERROR(HLOOKUP($A83,'Enter data here!'!$C$71:$CN$75,4,FALSE)),"",IF('Enter data here!'!$CP$72=0,"",IF(HLOOKUP($A83,'Enter data here!'!$C$71:$CN$75,4,FALSE)=0,"",(HLOOKUP($A83,'Enter data here!'!$C$71:$CN$75,2,FALSE)))))</f>
        <v/>
      </c>
      <c r="AH83" s="43" t="str">
        <f>IF(ISERROR(HLOOKUP($A83,'Enter data here!'!$C$71:$CN$75,4,FALSE)),"",IF('Enter data here!'!$CP$72=0,"",IF(HLOOKUP($A83,'Enter data here!'!$C$71:$CN$75,4,FALSE)=0,"",(HLOOKUP($A83,'Enter data here!'!$C$71:$CN$75,4,FALSE)))))</f>
        <v/>
      </c>
      <c r="AI83" s="43" t="str">
        <f>IF(ISERROR(HLOOKUP($A83,'Enter data here!'!$C$76:$CN$80,4,FALSE)),"",IF('Enter data here!'!$CP$77=0,"",IF(HLOOKUP($A83,'Enter data here!'!$C$76:$CN$80,4,FALSE)=0,"",(HLOOKUP($A83,'Enter data here!'!$C$76:$CN$80,5,FALSE)))))</f>
        <v/>
      </c>
      <c r="AJ83" s="43" t="str">
        <f>IF(ISERROR(HLOOKUP($A83,'Enter data here!'!$C$76:$CN$80,4,FALSE)),"",IF('Enter data here!'!$CP$77=0,"",IF(HLOOKUP($A83,'Enter data here!'!$C$76:$CN$80,4,FALSE)=0,"",(HLOOKUP($A83,'Enter data here!'!$C$76:$CN$80,2,FALSE)))))</f>
        <v/>
      </c>
      <c r="AK83" s="43" t="str">
        <f>IF(ISERROR(HLOOKUP($A83,'Enter data here!'!$C$76:$CN$80,4,FALSE)),"",IF('Enter data here!'!$CP$77=0,"",IF(HLOOKUP($A83,'Enter data here!'!$C$76:$CN$80,4,FALSE)=0,"",(HLOOKUP($A83,'Enter data here!'!$C$76:$CN$80,4,FALSE)))))</f>
        <v/>
      </c>
      <c r="AL83" s="43" t="str">
        <f>IF(ISERROR(HLOOKUP($A83,'Enter data here!'!$C$81:$CN$85,4,FALSE)),"",IF('Enter data here!'!$CP$82=0,"",IF(HLOOKUP($A83,'Enter data here!'!$C$81:$CN$85,4,FALSE)=0,"",(HLOOKUP($A83,'Enter data here!'!$C$81:$CN$85,5,FALSE)))))</f>
        <v/>
      </c>
      <c r="AM83" s="43" t="str">
        <f>IF(ISERROR(HLOOKUP($A83,'Enter data here!'!$C$81:$CN$85,4,FALSE)),"",IF('Enter data here!'!$CP$82=0,"",IF(HLOOKUP($A83,'Enter data here!'!$C$81:$CN$85,4,FALSE)=0,"",(HLOOKUP($A83,'Enter data here!'!$C$81:$CN$85,2,FALSE)))))</f>
        <v/>
      </c>
      <c r="AN83" s="43" t="str">
        <f>IF(ISERROR(HLOOKUP($A83,'Enter data here!'!$C$81:$CN$85,4,FALSE)),"",IF('Enter data here!'!$CP$82=0,"",IF(HLOOKUP($A83,'Enter data here!'!$C$81:$CN$85,4,FALSE)=0,"",(HLOOKUP($A83,'Enter data here!'!$C$81:$CN$85,4,FALSE)))))</f>
        <v/>
      </c>
      <c r="AO83" s="43" t="str">
        <f>IF(ISERROR(HLOOKUP($A83,'Enter data here!'!$C$86:$CN$90,4,FALSE)),"",IF('Enter data here!'!$CP$87=0,"",IF(HLOOKUP($A83,'Enter data here!'!$C$86:$CN$90,4,FALSE)=0,"",(HLOOKUP($A83,'Enter data here!'!$C$86:$CN$90,5,FALSE)))))</f>
        <v/>
      </c>
      <c r="AP83" s="43" t="str">
        <f>IF(ISERROR(HLOOKUP($A83,'Enter data here!'!$C$86:$CN$90,4,FALSE)),"",IF('Enter data here!'!$CP$87=0,"",IF(HLOOKUP($A83,'Enter data here!'!$C$86:$CN$90,4,FALSE)=0,"",(HLOOKUP($A83,'Enter data here!'!$C$86:$CN$90,2,FALSE)))))</f>
        <v/>
      </c>
      <c r="AQ83" s="43" t="str">
        <f>IF(ISERROR(HLOOKUP($A83,'Enter data here!'!$C$86:$CN$90,4,FALSE)),"",IF('Enter data here!'!$CP$87=0,"",IF(HLOOKUP($A83,'Enter data here!'!$C$86:$CN$90,4,FALSE)=0,"",(HLOOKUP($A83,'Enter data here!'!$C$86:$CN$90,4,FALSE)))))</f>
        <v/>
      </c>
      <c r="AR83" s="43" t="str">
        <f>IF(ISERROR(HLOOKUP($A83,'Enter data here!'!$C$91:$CN$95,4,FALSE)),"",IF('Enter data here!'!$CP$92=0,"",IF(HLOOKUP($A83,'Enter data here!'!$C$91:$CN$95,4,FALSE)=0,"",(HLOOKUP($A83,'Enter data here!'!$C$91:$CN$95,5,FALSE)))))</f>
        <v/>
      </c>
      <c r="AS83" s="43" t="str">
        <f>IF(ISERROR(HLOOKUP($A83,'Enter data here!'!$C$91:$CN$95,4,FALSE)),"",IF('Enter data here!'!$CP$92=0,"",IF(HLOOKUP($A83,'Enter data here!'!$C$91:$CN$95,4,FALSE)=0,"",(HLOOKUP($A83,'Enter data here!'!$C$91:$CN$95,2,FALSE)))))</f>
        <v/>
      </c>
      <c r="AT83" s="43" t="str">
        <f>IF(ISERROR(HLOOKUP($A83,'Enter data here!'!$C$91:$CN$95,4,FALSE)),"",IF('Enter data here!'!$CP$92=0,"",IF(HLOOKUP($A83,'Enter data here!'!$C$91:$CN$95,4,FALSE)=0,"",(HLOOKUP($A83,'Enter data here!'!$C$91:$CN$95,4,FALSE)))))</f>
        <v/>
      </c>
      <c r="AU83" s="43" t="str">
        <f>IF(ISERROR(HLOOKUP($A83,'Enter data here!'!$C$96:$CN$100,4,FALSE)),"",IF('Enter data here!'!$CP$97=0,"",IF(HLOOKUP($A83,'Enter data here!'!$C$96:$CN$100,4,FALSE)=0,"",(HLOOKUP($A83,'Enter data here!'!$C$96:$CN$100,5,FALSE)))))</f>
        <v/>
      </c>
      <c r="AV83" s="43" t="str">
        <f>IF(ISERROR(HLOOKUP($A83,'Enter data here!'!$C$96:$CN$100,4,FALSE)),"",IF('Enter data here!'!$CP$97=0,"",IF(HLOOKUP($A83,'Enter data here!'!$C$96:$CN$100,4,FALSE)=0,"",(HLOOKUP($A83,'Enter data here!'!$C$96:$CN$100,2,FALSE)))))</f>
        <v/>
      </c>
      <c r="AW83" s="43" t="str">
        <f>IF(ISERROR(HLOOKUP($A83,'Enter data here!'!$C$96:$CN$100,4,FALSE)),"",IF('Enter data here!'!$CP$97=0,"",IF(HLOOKUP($A83,'Enter data here!'!$C$96:$CN$100,4,FALSE)=0,"",(HLOOKUP($A83,'Enter data here!'!$C$96:$CN$100,4,FALSE)))))</f>
        <v/>
      </c>
      <c r="AX83" s="43" t="str">
        <f>IF(ISERROR(HLOOKUP($A83,'Enter data here!'!$C$101:$CN$105,4,FALSE)),"",IF('Enter data here!'!$CP$102=0,"",IF(HLOOKUP($A83,'Enter data here!'!$C$101:$CN$105,4,FALSE)=0,"",(HLOOKUP($A83,'Enter data here!'!$C$101:$CN$105,5,FALSE)))))</f>
        <v/>
      </c>
      <c r="AY83" s="43" t="str">
        <f>IF(ISERROR(HLOOKUP($A83,'Enter data here!'!$C$101:$CN$105,4,FALSE)),"",IF('Enter data here!'!$CP$102=0,"",IF(HLOOKUP($A83,'Enter data here!'!$C$101:$CN$105,4,FALSE)=0,"",(HLOOKUP($A83,'Enter data here!'!$C$101:$CN$105,2,FALSE)))))</f>
        <v/>
      </c>
      <c r="AZ83" s="43" t="str">
        <f>IF(ISERROR(HLOOKUP($A83,'Enter data here!'!$C$101:$CN$105,4,FALSE)),"",IF('Enter data here!'!$CP$102=0,"",IF(HLOOKUP($A83,'Enter data here!'!$C$101:$CN$105,4,FALSE)=0,"",(HLOOKUP($A83,'Enter data here!'!$C$101:$CN$105,4,FALSE)))))</f>
        <v/>
      </c>
      <c r="BA83" s="43" t="str">
        <f>IF(ISERROR(HLOOKUP($A83,'Enter data here!'!$C$106:$CN$110,4,FALSE)),"",IF('Enter data here!'!$CP$107=0,"",IF(HLOOKUP($A83,'Enter data here!'!$C$106:$CN$110,4,FALSE)=0,"",(HLOOKUP($A83,'Enter data here!'!$C$106:$CN$110,5,FALSE)))))</f>
        <v/>
      </c>
      <c r="BB83" s="43" t="str">
        <f>IF(ISERROR(HLOOKUP($A83,'Enter data here!'!$C$106:$CN$110,4,FALSE)),"",IF('Enter data here!'!$CP$107=0,"",IF(HLOOKUP($A83,'Enter data here!'!$C$106:$CN$110,4,FALSE)=0,"",(HLOOKUP($A83,'Enter data here!'!$C$106:$CN$110,2,FALSE)))))</f>
        <v/>
      </c>
      <c r="BC83" s="43" t="str">
        <f>IF(ISERROR(HLOOKUP($A83,'Enter data here!'!$C$106:$CN$110,4,FALSE)),"",IF('Enter data here!'!$CP$107=0,"",IF(HLOOKUP($A83,'Enter data here!'!$C$106:$CN$110,4,FALSE)=0,"",(HLOOKUP($A83,'Enter data here!'!$C$106:$CN$110,4,FALSE)))))</f>
        <v/>
      </c>
      <c r="BD83" s="43" t="str">
        <f>IF(ISERROR(HLOOKUP($A83,'Enter data here!'!$C$111:$CN$115,4,FALSE)),"",IF('Enter data here!'!$CP$112=0,"",IF(HLOOKUP($A83,'Enter data here!'!$C$111:$CN$115,4,FALSE)=0,"",(HLOOKUP($A83,'Enter data here!'!$C$111:$CN$115,5,FALSE)))))</f>
        <v/>
      </c>
      <c r="BE83" s="43" t="str">
        <f>IF(ISERROR(HLOOKUP($A83,'Enter data here!'!$C$111:$CN$115,4,FALSE)),"",IF('Enter data here!'!$CP$112=0,"",IF(HLOOKUP($A83,'Enter data here!'!$C$111:$CN$115,4,FALSE)=0,"",(HLOOKUP($A83,'Enter data here!'!$C$111:$CN$115,2,FALSE)))))</f>
        <v/>
      </c>
      <c r="BF83" s="43" t="str">
        <f>IF(ISERROR(HLOOKUP($A83,'Enter data here!'!$C$111:$CN$115,4,FALSE)),"",IF('Enter data here!'!$CP$112=0,"",IF(HLOOKUP($A83,'Enter data here!'!$C$111:$CN$115,4,FALSE)=0,"",(HLOOKUP($A83,'Enter data here!'!$C$111:$CN$115,4,FALSE)))))</f>
        <v/>
      </c>
      <c r="BG83" s="43" t="str">
        <f>IF(ISERROR(HLOOKUP($A83,'Enter data here!'!$C$116:$CN$120,4,FALSE)),"",IF('Enter data here!'!$CP$117=0,"",IF(HLOOKUP($A83,'Enter data here!'!$C$116:$CN$120,4,FALSE)=0,"",(HLOOKUP($A83,'Enter data here!'!$C$116:$CN$120,5,FALSE)))))</f>
        <v/>
      </c>
      <c r="BH83" s="53" t="str">
        <f>IF(ISERROR(HLOOKUP($A83,'Enter data here!'!$C$116:$CN$120,4,FALSE)),"",IF('Enter data here!'!$CP$117=0,"",IF(HLOOKUP($A83,'Enter data here!'!$C$116:$CN$120,4,FALSE)=0,"",(HLOOKUP($A83,'Enter data here!'!$C$116:$CN$120,2,FALSE)))))</f>
        <v/>
      </c>
      <c r="BI83" s="53" t="str">
        <f>IF(ISERROR(HLOOKUP($A83,'Enter data here!'!$C$116:$CN$120,4,FALSE)),"",IF('Enter data here!'!$CP$117=0,"",IF(HLOOKUP($A83,'Enter data here!'!$C$116:$CN$120,4,FALSE)=0,"",(HLOOKUP($A83,'Enter data here!'!$C$116:$CN$120,4,FALSE)))))</f>
        <v/>
      </c>
      <c r="BJ83" s="53" t="str">
        <f>IF(ISERROR(HLOOKUP($A83,'Enter data here!'!$C$121:$CN$125,4,FALSE)),"",IF('Enter data here!'!$CP$122=0,"",IF(HLOOKUP($A83,'Enter data here!'!$C$121:$CN$125,4,FALSE)=0,"",(HLOOKUP($A83,'Enter data here!'!$C$121:$CN$125,5,FALSE)))))</f>
        <v/>
      </c>
      <c r="BK83" s="53" t="str">
        <f>IF(ISERROR(HLOOKUP($A83,'Enter data here!'!$C$121:$CN$125,4,FALSE)),"",IF('Enter data here!'!$CP$122=0,"",IF(HLOOKUP($A83,'Enter data here!'!$C$121:$CN$125,4,FALSE)=0,"",(HLOOKUP($A83,'Enter data here!'!$C$121:$CN$125,2,FALSE)))))</f>
        <v/>
      </c>
      <c r="BL83" s="53" t="str">
        <f>IF(ISERROR(HLOOKUP($A83,'Enter data here!'!$C$121:$CN$125,4,FALSE)),"",IF('Enter data here!'!$CP$122=0,"",IF(HLOOKUP($A83,'Enter data here!'!$C$121:$CN$125,4,FALSE)=0,"",(HLOOKUP($A83,'Enter data here!'!$C$121:$CN$125,4,FALSE)))))</f>
        <v/>
      </c>
      <c r="BM83" s="53" t="str">
        <f>IF(ISERROR(HLOOKUP($A83,'Enter data here!'!$C$126:$CN$130,4,FALSE)),"",IF('Enter data here!'!$CP$127=0,"",IF(HLOOKUP($A83,'Enter data here!'!$C$126:$CN$130,4,FALSE)=0,"",(HLOOKUP($A83,'Enter data here!'!$C$126:$CN$130,5,FALSE)))))</f>
        <v/>
      </c>
      <c r="BN83" s="53" t="str">
        <f>IF(ISERROR(HLOOKUP($A83,'Enter data here!'!$C$126:$CN$130,4,FALSE)),"",IF('Enter data here!'!$CP$127=0,"",IF(HLOOKUP($A83,'Enter data here!'!$C$126:$CN$130,4,FALSE)=0,"",(HLOOKUP($A83,'Enter data here!'!$C$126:$CN$130,2,FALSE)))))</f>
        <v/>
      </c>
      <c r="BO83" s="53" t="str">
        <f>IF(ISERROR(HLOOKUP($A83,'Enter data here!'!$C$126:$CN$130,4,FALSE)),"",IF('Enter data here!'!$CP$127=0,"",IF(HLOOKUP($A83,'Enter data here!'!$C$126:$CN$130,4,FALSE)=0,"",(HLOOKUP($A83,'Enter data here!'!$C$126:$CN$130,4,FALSE)))))</f>
        <v/>
      </c>
      <c r="BP83" s="53" t="str">
        <f>IF(ISERROR(HLOOKUP($A83,'Enter data here!'!$C$131:$CN$135,4,FALSE)),"",IF('Enter data here!'!$CP$132=0,"",IF(HLOOKUP($A83,'Enter data here!'!$C$131:$CN$135,4,FALSE)=0,"",(HLOOKUP($A83,'Enter data here!'!$C$131:$CN$135,5,FALSE)))))</f>
        <v/>
      </c>
      <c r="BQ83" s="53" t="str">
        <f>IF(ISERROR(HLOOKUP($A83,'Enter data here!'!$C$131:$CN$135,4,FALSE)),"",IF('Enter data here!'!$CP$132=0,"",IF(HLOOKUP($A83,'Enter data here!'!$C$131:$CN$135,4,FALSE)=0,"",(HLOOKUP($A83,'Enter data here!'!$C$131:$CN$135,2,FALSE)))))</f>
        <v/>
      </c>
      <c r="BR83" s="53" t="str">
        <f>IF(ISERROR(HLOOKUP($A83,'Enter data here!'!$C$131:$CN$135,4,FALSE)),"",IF('Enter data here!'!$CP$132=0,"",IF(HLOOKUP($A83,'Enter data here!'!$C$131:$CN$135,4,FALSE)=0,"",(HLOOKUP($A83,'Enter data here!'!$C$131:$CN$135,4,FALSE)))))</f>
        <v/>
      </c>
      <c r="BS83" s="53" t="str">
        <f>IF(ISERROR(HLOOKUP($A83,'Enter data here!'!$C$136:$CN$140,4,FALSE)),"",IF('Enter data here!'!$CP$137=0,"",IF(HLOOKUP($A83,'Enter data here!'!$C$136:$CN$140,4,FALSE)=0,"",(HLOOKUP($A83,'Enter data here!'!$C$136:$CN$140,5,FALSE)))))</f>
        <v/>
      </c>
      <c r="BT83" s="53" t="str">
        <f>IF(ISERROR(HLOOKUP($A83,'Enter data here!'!$C$136:$CN$140,4,FALSE)),"",IF('Enter data here!'!$CP$137=0,"",IF(HLOOKUP($A83,'Enter data here!'!$C$136:$CN$140,4,FALSE)=0,"",(HLOOKUP($A83,'Enter data here!'!$C$136:$CN$140,2,FALSE)))))</f>
        <v/>
      </c>
      <c r="BU83" s="53" t="str">
        <f>IF(ISERROR(HLOOKUP($A83,'Enter data here!'!$C$136:$CN$140,4,FALSE)),"",IF('Enter data here!'!$CP$137=0,"",IF(HLOOKUP($A83,'Enter data here!'!$C$136:$CN$140,4,FALSE)=0,"",(HLOOKUP($A83,'Enter data here!'!$C$136:$CN$140,4,FALSE)))))</f>
        <v/>
      </c>
      <c r="BV83" s="53" t="str">
        <f>IF(ISERROR(HLOOKUP($A83,'Enter data here!'!$C$141:$CN$145,4,FALSE)),"",IF('Enter data here!'!$CP$142=0,"",IF(HLOOKUP($A83,'Enter data here!'!$C$141:$CN$145,4,FALSE)=0,"",(HLOOKUP($A83,'Enter data here!'!$C$141:$CN$145,5,FALSE)))))</f>
        <v/>
      </c>
      <c r="BW83" s="53" t="str">
        <f>IF(ISERROR(HLOOKUP($A83,'Enter data here!'!$C$141:$CN$145,4,FALSE)),"",IF('Enter data here!'!$CP$142=0,"",IF(HLOOKUP($A83,'Enter data here!'!$C$141:$CN$145,4,FALSE)=0,"",(HLOOKUP($A83,'Enter data here!'!$C$141:$CN$145,2,FALSE)))))</f>
        <v/>
      </c>
      <c r="BX83" s="53" t="str">
        <f>IF(ISERROR(HLOOKUP($A83,'Enter data here!'!$C$141:$CN$145,4,FALSE)),"",IF('Enter data here!'!$CP$142=0,"",IF(HLOOKUP($A83,'Enter data here!'!$C$141:$CN$145,4,FALSE)=0,"",(HLOOKUP($A83,'Enter data here!'!$C$141:$CN$145,4,FALSE)))))</f>
        <v/>
      </c>
      <c r="BY83" s="53" t="str">
        <f>IF(ISERROR(HLOOKUP($A83,'Enter data here!'!$C$146:$CN$150,4,FALSE)),"",IF('Enter data here!'!$CP$147=0,"",IF(HLOOKUP($A83,'Enter data here!'!$C$146:$CN$150,4,FALSE)=0,"",(HLOOKUP($A83,'Enter data here!'!$C$146:$CN$150,5,FALSE)))))</f>
        <v/>
      </c>
      <c r="BZ83" s="53" t="str">
        <f>IF(ISERROR(HLOOKUP($A83,'Enter data here!'!$C$146:$CN$150,4,FALSE)),"",IF('Enter data here!'!$CP$147=0,"",IF(HLOOKUP($A83,'Enter data here!'!$C$146:$CN$150,4,FALSE)=0,"",(HLOOKUP($A83,'Enter data here!'!$C$146:$CN$150,2,FALSE)))))</f>
        <v/>
      </c>
      <c r="CA83" s="53" t="str">
        <f>IF(ISERROR(HLOOKUP($A83,'Enter data here!'!$C$146:$CN$150,4,FALSE)),"",IF('Enter data here!'!$CP$147=0,"",IF(HLOOKUP($A83,'Enter data here!'!$C$146:$CN$150,4,FALSE)=0,"",(HLOOKUP($A83,'Enter data here!'!$C$146:$CN$150,4,FALSE)))))</f>
        <v/>
      </c>
      <c r="CB83" s="53" t="str">
        <f>IF(ISERROR(HLOOKUP($A83,'Enter data here!'!$C$151:$CN$155,4,FALSE)),"",IF('Enter data here!'!$CP$152=0,"",IF(HLOOKUP($A83,'Enter data here!'!$C$151:$CN$155,4,FALSE)=0,"",(HLOOKUP($A83,'Enter data here!'!$C$151:$CN$155,5,FALSE)))))</f>
        <v/>
      </c>
      <c r="CC83" s="53" t="str">
        <f>IF(ISERROR(HLOOKUP($A83,'Enter data here!'!$C$151:$CN$155,4,FALSE)),"",IF('Enter data here!'!$CP$152=0,"",IF(HLOOKUP($A83,'Enter data here!'!$C$151:$CN$155,4,FALSE)=0,"",(HLOOKUP($A83,'Enter data here!'!$C$151:$CN$155,2,FALSE)))))</f>
        <v/>
      </c>
      <c r="CD83" s="53" t="str">
        <f>IF(ISERROR(HLOOKUP($A83,'Enter data here!'!$C$151:$CN$155,4,FALSE)),"",IF('Enter data here!'!$CP$152=0,"",IF(HLOOKUP($A83,'Enter data here!'!$C$151:$CN$155,4,FALSE)=0,"",(HLOOKUP($A83,'Enter data here!'!$C$151:$CN$155,4,FALSE)))))</f>
        <v/>
      </c>
      <c r="CE83" s="53" t="str">
        <f>IF(ISERROR(HLOOKUP($A83,'Enter data here!'!$C$156:$CN$160,4,FALSE)),"",IF('Enter data here!'!$CP$157=0,"",IF(HLOOKUP($A83,'Enter data here!'!$C$156:$CN$160,4,FALSE)=0,"",(HLOOKUP($A83,'Enter data here!'!$C$156:$CN$160,5,FALSE)))))</f>
        <v/>
      </c>
      <c r="CF83" s="53" t="str">
        <f>IF(ISERROR(HLOOKUP($A83,'Enter data here!'!$C$156:$CN$160,4,FALSE)),"",IF('Enter data here!'!$CP$157=0,"",IF(HLOOKUP($A83,'Enter data here!'!$C$156:$CN$160,4,FALSE)=0,"",(HLOOKUP($A83,'Enter data here!'!$C$156:$CN$160,2,FALSE)))))</f>
        <v/>
      </c>
      <c r="CG83" s="53" t="str">
        <f>IF(ISERROR(HLOOKUP($A83,'Enter data here!'!$C$156:$CN$160,4,FALSE)),"",IF('Enter data here!'!$CP$157=0,"",IF(HLOOKUP($A83,'Enter data here!'!$C$156:$CN$160,4,FALSE)=0,"",(HLOOKUP($A83,'Enter data here!'!$C$156:$CN$160,4,FALSE)))))</f>
        <v/>
      </c>
      <c r="CH83" s="53" t="str">
        <f>IF(ISERROR(HLOOKUP($A83,'Enter data here!'!$C$161:$CN$165,4,FALSE)),"",IF('Enter data here!'!$CP$162=0,"",IF(HLOOKUP($A83,'Enter data here!'!$C$161:$CN$165,4,FALSE)=0,"",(HLOOKUP($A83,'Enter data here!'!$C$161:$CN$165,5,FALSE)))))</f>
        <v/>
      </c>
      <c r="CI83" s="53" t="str">
        <f>IF(ISERROR(HLOOKUP($A83,'Enter data here!'!$C$161:$CN$165,4,FALSE)),"",IF('Enter data here!'!$CP$162=0,"",IF(HLOOKUP($A83,'Enter data here!'!$C$161:$CN$165,4,FALSE)=0,"",(HLOOKUP($A83,'Enter data here!'!$C$161:$CN$165,2,FALSE)))))</f>
        <v/>
      </c>
      <c r="CJ83" s="53" t="str">
        <f>IF(ISERROR(HLOOKUP($A83,'Enter data here!'!$C$161:$CN$165,4,FALSE)),"",IF('Enter data here!'!$CP$162=0,"",IF(HLOOKUP($A83,'Enter data here!'!$C$161:$CN$165,4,FALSE)=0,"",(HLOOKUP($A83,'Enter data here!'!$C$161:$CN$165,4,FALSE)))))</f>
        <v/>
      </c>
      <c r="CK83" s="53" t="str">
        <f>IF(ISERROR(HLOOKUP($A83,'Enter data here!'!$C$166:$CN$170,4,FALSE)),"",IF('Enter data here!'!$CP$167=0,"",IF(HLOOKUP($A83,'Enter data here!'!$C$166:$CN$170,4,FALSE)=0,"",(HLOOKUP($A83,'Enter data here!'!$C$166:$CN$170,5,FALSE)))))</f>
        <v/>
      </c>
      <c r="CL83" s="53" t="str">
        <f>IF(ISERROR(HLOOKUP($A83,'Enter data here!'!$C$166:$CN$170,4,FALSE)),"",IF('Enter data here!'!$CP$167=0,"",IF(HLOOKUP($A83,'Enter data here!'!$C$166:$CN$170,4,FALSE)=0,"",(HLOOKUP($A83,'Enter data here!'!$C$166:$CN$170,2,FALSE)))))</f>
        <v/>
      </c>
      <c r="CM83" s="53" t="str">
        <f>IF(ISERROR(HLOOKUP($A83,'Enter data here!'!$C$166:$CN$170,4,FALSE)),"",IF('Enter data here!'!$CP$167=0,"",IF(HLOOKUP($A83,'Enter data here!'!$C$166:$CN$170,4,FALSE)=0,"",(HLOOKUP($A83,'Enter data here!'!$C$166:$CN$170,4,FALSE)))))</f>
        <v/>
      </c>
      <c r="CN83" s="53" t="str">
        <f>IF(ISERROR(HLOOKUP($A83,'Enter data here!'!$C$171:$CN$175,4,FALSE)),"",IF('Enter data here!'!$CP$172=0,"",IF(HLOOKUP($A83,'Enter data here!'!$C$171:$CN$175,4,FALSE)=0,"",(HLOOKUP($A83,'Enter data here!'!$C$171:$CN$175,5,FALSE)))))</f>
        <v/>
      </c>
      <c r="CO83" s="53" t="str">
        <f>IF(ISERROR(HLOOKUP($A83,'Enter data here!'!$C$171:$CN$175,4,FALSE)),"",IF('Enter data here!'!$CP$172=0,"",IF(HLOOKUP($A83,'Enter data here!'!$C$171:$CN$175,4,FALSE)=0,"",(HLOOKUP($A83,'Enter data here!'!$C$171:$CN$175,2,FALSE)))))</f>
        <v/>
      </c>
      <c r="CP83" s="53" t="str">
        <f>IF(ISERROR(HLOOKUP($A83,'Enter data here!'!$C$171:$CN$175,4,FALSE)),"",IF('Enter data here!'!$CP$172=0,"",IF(HLOOKUP($A83,'Enter data here!'!$C$171:$CN$175,4,FALSE)=0,"",(HLOOKUP($A83,'Enter data here!'!$C$171:$CN$175,4,FALSE)))))</f>
        <v/>
      </c>
      <c r="CQ83" s="53" t="str">
        <f>IF(ISERROR(HLOOKUP($A83,'Enter data here!'!$C$176:$CN$180,4,FALSE)),"",IF('Enter data here!'!$CP$177=0,"",IF(HLOOKUP($A83,'Enter data here!'!$C$176:$CN$180,4,FALSE)=0,"",(HLOOKUP($A83,'Enter data here!'!$C$176:$CN$180,5,FALSE)))))</f>
        <v/>
      </c>
      <c r="CR83" s="53" t="str">
        <f>IF(ISERROR(HLOOKUP($A83,'Enter data here!'!$C$176:$CN$180,4,FALSE)),"",IF('Enter data here!'!$CP$177=0,"",IF(HLOOKUP($A83,'Enter data here!'!$C$176:$CN$180,4,FALSE)=0,"",(HLOOKUP($A83,'Enter data here!'!$C$176:$CN$180,2,FALSE)))))</f>
        <v/>
      </c>
      <c r="CS83" s="53" t="str">
        <f>IF(ISERROR(HLOOKUP($A83,'Enter data here!'!$C$176:$CN$180,4,FALSE)),"",IF('Enter data here!'!$CP$177=0,"",IF(HLOOKUP($A83,'Enter data here!'!$C$176:$CN$180,4,FALSE)=0,"",(HLOOKUP($A83,'Enter data here!'!$C$176:$CN$180,4,FALSE)))))</f>
        <v/>
      </c>
      <c r="CT83" s="53" t="str">
        <f>IF(ISERROR(HLOOKUP($A83,'Enter data here!'!$C$181:$CN$185,4,FALSE)),"",IF('Enter data here!'!$CP$182=0,"",IF(HLOOKUP($A83,'Enter data here!'!$C$181:$CN$185,4,FALSE)=0,"",(HLOOKUP($A83,'Enter data here!'!$C$181:$CN$185,5,FALSE)))))</f>
        <v/>
      </c>
      <c r="CU83" s="53" t="str">
        <f>IF(ISERROR(HLOOKUP($A83,'Enter data here!'!$C$181:$CN$185,4,FALSE)),"",IF('Enter data here!'!$CP$182=0,"",IF(HLOOKUP($A83,'Enter data here!'!$C$181:$CN$185,4,FALSE)=0,"",(HLOOKUP($A83,'Enter data here!'!$C$181:$CN$185,2,FALSE)))))</f>
        <v/>
      </c>
      <c r="CV83" s="53" t="str">
        <f>IF(ISERROR(HLOOKUP($A83,'Enter data here!'!$C$181:$CN$185,4,FALSE)),"",IF('Enter data here!'!$CP$182=0,"",IF(HLOOKUP($A83,'Enter data here!'!$C$181:$CN$185,4,FALSE)=0,"",(HLOOKUP($A83,'Enter data here!'!$C$181:$CN$185,4,FALSE)))))</f>
        <v/>
      </c>
      <c r="CW83" s="53" t="str">
        <f>IF(ISERROR(HLOOKUP($A83,'Enter data here!'!$C$186:$CN$190,4,FALSE)),"",IF('Enter data here!'!$CP$187=0,"",IF(HLOOKUP($A83,'Enter data here!'!$C$186:$CN$190,4,FALSE)=0,"",(HLOOKUP($A83,'Enter data here!'!$C$186:$CN$190,5,FALSE)))))</f>
        <v/>
      </c>
      <c r="CX83" s="53" t="str">
        <f>IF(ISERROR(HLOOKUP($A83,'Enter data here!'!$C$186:$CN$190,4,FALSE)),"",IF('Enter data here!'!$CP$187=0,"",IF(HLOOKUP($A83,'Enter data here!'!$C$186:$CN$190,4,FALSE)=0,"",(HLOOKUP($A83,'Enter data here!'!$C$186:$CN$190,2,FALSE)))))</f>
        <v/>
      </c>
      <c r="CY83" s="53" t="str">
        <f>IF(ISERROR(HLOOKUP($A83,'Enter data here!'!$C$186:$CN$190,4,FALSE)),"",IF('Enter data here!'!$CP$187=0,"",IF(HLOOKUP($A83,'Enter data here!'!$C$186:$CN$190,4,FALSE)=0,"",(HLOOKUP($A83,'Enter data here!'!$C$186:$CN$190,4,FALSE)))))</f>
        <v/>
      </c>
      <c r="CZ83" s="53" t="str">
        <f>IF(ISERROR(HLOOKUP($A83,'Enter data here!'!$C$191:$CN$195,4,FALSE)),"",IF('Enter data here!'!$CP$192=0,"",IF(HLOOKUP($A83,'Enter data here!'!$C$191:$CN$195,4,FALSE)=0,"",(HLOOKUP($A83,'Enter data here!'!$C$191:$CN$195,5,FALSE)))))</f>
        <v/>
      </c>
      <c r="DA83" s="53" t="str">
        <f>IF(ISERROR(HLOOKUP($A83,'Enter data here!'!$C$191:$CN$195,4,FALSE)),"",IF('Enter data here!'!$CP$192=0,"",IF(HLOOKUP($A83,'Enter data here!'!$C$191:$CN$195,4,FALSE)=0,"",(HLOOKUP($A83,'Enter data here!'!$C$191:$CN$195,2,FALSE)))))</f>
        <v/>
      </c>
      <c r="DB83" s="53" t="str">
        <f>IF(ISERROR(HLOOKUP($A83,'Enter data here!'!$C$191:$CN$195,4,FALSE)),"",IF('Enter data here!'!$CP$192=0,"",IF(HLOOKUP($A83,'Enter data here!'!$C$191:$CN$195,4,FALSE)=0,"",(HLOOKUP($A83,'Enter data here!'!$C$191:$CN$195,4,FALSE)))))</f>
        <v/>
      </c>
      <c r="DC83" s="53" t="str">
        <f>IF(ISERROR(HLOOKUP($A83,'Enter data here!'!$C$196:$CN$200,4,FALSE)),"",IF('Enter data here!'!$CP$197=0,"",IF(HLOOKUP($A83,'Enter data here!'!$C$196:$CN$200,4,FALSE)=0,"",(HLOOKUP($A83,'Enter data here!'!$C$196:$CN$200,5,FALSE)))))</f>
        <v/>
      </c>
      <c r="DD83" s="53" t="str">
        <f>IF(ISERROR(HLOOKUP($A83,'Enter data here!'!$C$196:$CN$200,4,FALSE)),"",IF('Enter data here!'!$CP$197=0,"",IF(HLOOKUP($A83,'Enter data here!'!$C$196:$CN$200,4,FALSE)=0,"",(HLOOKUP($A83,'Enter data here!'!$C$196:$CN$200,2,FALSE)))))</f>
        <v/>
      </c>
      <c r="DE83" s="53" t="str">
        <f>IF(ISERROR(HLOOKUP($A83,'Enter data here!'!$C$196:$CN$200,4,FALSE)),"",IF('Enter data here!'!$CP$197=0,"",IF(HLOOKUP($A83,'Enter data here!'!$C$196:$CN$200,4,FALSE)=0,"",(HLOOKUP($A83,'Enter data here!'!$C$196:$CN$200,4,FALSE)))))</f>
        <v/>
      </c>
      <c r="DF83" s="53" t="str">
        <f>IF(ISERROR(HLOOKUP($A83,'Enter data here!'!$C$201:$CN$205,4,FALSE)),"",IF('Enter data here!'!$CP$202=0,"",IF(HLOOKUP($A83,'Enter data here!'!$C$201:$CN$205,4,FALSE)=0,"",(HLOOKUP($A83,'Enter data here!'!$C$201:$CN$205,5,FALSE)))))</f>
        <v/>
      </c>
      <c r="DG83" s="53" t="str">
        <f>IF(ISERROR(HLOOKUP($A83,'Enter data here!'!$C$201:$CN$205,4,FALSE)),"",IF('Enter data here!'!$CP$202=0,"",IF(HLOOKUP($A83,'Enter data here!'!$C$201:$CN$205,4,FALSE)=0,"",(HLOOKUP($A83,'Enter data here!'!$C$201:$CN$205,2,FALSE)))))</f>
        <v/>
      </c>
      <c r="DH83" s="53" t="str">
        <f>IF(ISERROR(HLOOKUP($A83,'Enter data here!'!$C$201:$CN$205,4,FALSE)),"",IF('Enter data here!'!$CP$202=0,"",IF(HLOOKUP($A83,'Enter data here!'!$C$201:$CN$205,4,FALSE)=0,"",(HLOOKUP($A83,'Enter data here!'!$C$201:$CN$205,4,FALSE)))))</f>
        <v/>
      </c>
      <c r="DI83" s="53" t="str">
        <f>IF(ISERROR(HLOOKUP($A83,'Enter data here!'!$C$206:$CN$210,4,FALSE)),"",IF('Enter data here!'!$CP$207=0,"",IF(HLOOKUP($A83,'Enter data here!'!$C$206:$CN$210,4,FALSE)=0,"",(HLOOKUP($A83,'Enter data here!'!$C$206:$CN$210,5,FALSE)))))</f>
        <v/>
      </c>
      <c r="DJ83" s="53" t="str">
        <f>IF(ISERROR(HLOOKUP($A83,'Enter data here!'!$C$206:$CN$210,4,FALSE)),"",IF('Enter data here!'!$CP$207=0,"",IF(HLOOKUP($A83,'Enter data here!'!$C$206:$CN$210,4,FALSE)=0,"",(HLOOKUP($A83,'Enter data here!'!$C$206:$CN$210,2,FALSE)))))</f>
        <v/>
      </c>
      <c r="DK83" s="53" t="str">
        <f>IF(ISERROR(HLOOKUP($A83,'Enter data here!'!$C$206:$CN$210,4,FALSE)),"",IF('Enter data here!'!$CP$207=0,"",IF(HLOOKUP($A83,'Enter data here!'!$C$206:$CN$210,4,FALSE)=0,"",(HLOOKUP($A83,'Enter data here!'!$C$206:$CN$210,4,FALSE)))))</f>
        <v/>
      </c>
      <c r="DL83" s="53" t="str">
        <f>IF(ISERROR(HLOOKUP($A83,'Enter data here!'!$C$211:$CN$215,4,FALSE)),"",IF('Enter data here!'!$CP$212=0,"",IF(HLOOKUP($A83,'Enter data here!'!$C$211:$CN$215,4,FALSE)=0,"",(HLOOKUP($A83,'Enter data here!'!$C$211:$CN$215,5,FALSE)))))</f>
        <v/>
      </c>
      <c r="DM83" s="53" t="str">
        <f>IF(ISERROR(HLOOKUP($A83,'Enter data here!'!$C$211:$CN$215,4,FALSE)),"",IF('Enter data here!'!$CP$212=0,"",IF(HLOOKUP($A83,'Enter data here!'!$C$211:$CN$215,4,FALSE)=0,"",(HLOOKUP($A83,'Enter data here!'!$C$211:$CN$215,2,FALSE)))))</f>
        <v/>
      </c>
      <c r="DN83" s="53" t="str">
        <f>IF(ISERROR(HLOOKUP($A83,'Enter data here!'!$C$211:$CN$215,4,FALSE)),"",IF('Enter data here!'!$CP$212=0,"",IF(HLOOKUP($A83,'Enter data here!'!$C$211:$CN$215,4,FALSE)=0,"",(HLOOKUP($A83,'Enter data here!'!$C$211:$CN$215,4,FALSE)))))</f>
        <v/>
      </c>
      <c r="DO83" s="53" t="str">
        <f>IF(ISERROR(HLOOKUP($A83,'Enter data here!'!$C$216:$CN$220,4,FALSE)),"",IF('Enter data here!'!$CP$217=0,"",IF(HLOOKUP($A83,'Enter data here!'!$C$216:$CN$220,4,FALSE)=0,"",(HLOOKUP($A83,'Enter data here!'!$C$216:$CN$220,5,FALSE)))))</f>
        <v/>
      </c>
      <c r="DP83" s="53" t="str">
        <f>IF(ISERROR(HLOOKUP($A83,'Enter data here!'!$C$216:$CN$220,4,FALSE)),"",IF('Enter data here!'!$CP$217=0,"",IF(HLOOKUP($A83,'Enter data here!'!$C$216:$CN$220,4,FALSE)=0,"",(HLOOKUP($A83,'Enter data here!'!$C$216:$CN$220,2,FALSE)))))</f>
        <v/>
      </c>
      <c r="DQ83" s="53" t="str">
        <f>IF(ISERROR(HLOOKUP($A83,'Enter data here!'!$C$216:$CN$220,4,FALSE)),"",IF('Enter data here!'!$CP$217=0,"",IF(HLOOKUP($A83,'Enter data here!'!$C$216:$CN$220,4,FALSE)=0,"",(HLOOKUP($A83,'Enter data here!'!$C$216:$CN$220,4,FALSE)))))</f>
        <v/>
      </c>
      <c r="DR83" s="53" t="str">
        <f>IF(ISERROR(HLOOKUP($A83,'Enter data here!'!$C$221:$CN$225,4,FALSE)),"",IF('Enter data here!'!$CP$222=0,"",IF(HLOOKUP($A83,'Enter data here!'!$C$221:$CN$225,4,FALSE)=0,"",(HLOOKUP($A83,'Enter data here!'!$C$221:$CN$225,5,FALSE)))))</f>
        <v/>
      </c>
      <c r="DS83" s="53" t="str">
        <f>IF(ISERROR(HLOOKUP($A83,'Enter data here!'!$C$221:$CN$225,4,FALSE)),"",IF('Enter data here!'!$CP$222=0,"",IF(HLOOKUP($A83,'Enter data here!'!$C$221:$CN$225,4,FALSE)=0,"",(HLOOKUP($A83,'Enter data here!'!$C$221:$CN$225,2,FALSE)))))</f>
        <v/>
      </c>
      <c r="DT83" s="53" t="str">
        <f>IF(ISERROR(HLOOKUP($A83,'Enter data here!'!$C$221:$CN$225,4,FALSE)),"",IF('Enter data here!'!$CP$222=0,"",IF(HLOOKUP($A83,'Enter data here!'!$C$221:$CN$225,4,FALSE)=0,"",(HLOOKUP($A83,'Enter data here!'!$C$221:$CN$225,4,FALSE)))))</f>
        <v/>
      </c>
    </row>
    <row r="84" spans="1:124">
      <c r="A84" s="13">
        <v>75</v>
      </c>
      <c r="B84" s="43" t="str">
        <f>IF(ISERROR(HLOOKUP($A84,'Enter data here!'!$C$21:$CN$25,4,FALSE)),"",IF('Enter data here!'!$CP$22=0,"",IF(HLOOKUP($A84,'Enter data here!'!$C$21:$CN$25,4,FALSE)=0,"",(HLOOKUP($A84,'Enter data here!'!$C$21:$CN$25,5,FALSE)))))</f>
        <v/>
      </c>
      <c r="C84" s="43" t="str">
        <f>IF(ISERROR(HLOOKUP($A84,'Enter data here!'!$C$21:$CN$25,4,FALSE)),"",IF('Enter data here!'!$CP$22=0,"",IF(HLOOKUP($A84,'Enter data here!'!$C$21:$CN$25,4,FALSE)=0,"",(HLOOKUP($A84,'Enter data here!'!$C$21:$CN$25,2,FALSE)))))</f>
        <v/>
      </c>
      <c r="D84" s="43" t="str">
        <f>IF(ISERROR(HLOOKUP($A84,'Enter data here!'!$C$21:$CN$25,4,FALSE)),"",IF('Enter data here!'!$CP$22=0,"",IF(HLOOKUP($A84,'Enter data here!'!$C$21:$CN$25,4,FALSE)=0,"",(HLOOKUP($A84,'Enter data here!'!$C$21:$CN$25,4,FALSE)))))</f>
        <v/>
      </c>
      <c r="E84" s="43" t="str">
        <f ca="1">IF(ISERROR(HLOOKUP($A84,'Enter data here!'!$C$26:$CN$30,4,FALSE)),"",IF('Enter data here!'!$CP$27=0,"",IF(HLOOKUP($A84,'Enter data here!'!$C$26:$CN$30,4,FALSE)=0,"",(HLOOKUP($A84,'Enter data here!'!$C$26:$CN$30,5,FALSE)))))</f>
        <v/>
      </c>
      <c r="F84" s="43" t="str">
        <f ca="1">IF(ISERROR(HLOOKUP($A84,'Enter data here!'!$C$26:$CN$30,4,FALSE)),"",IF('Enter data here!'!$CP$27=0,"",IF(HLOOKUP($A84,'Enter data here!'!$C$26:$CN$30,4,FALSE)=0,"",(HLOOKUP($A84,'Enter data here!'!$C$26:$CN$30,2,FALSE)))))</f>
        <v/>
      </c>
      <c r="G84" s="43" t="str">
        <f ca="1">IF(ISERROR(HLOOKUP($A84,'Enter data here!'!$C$26:$CN$30,4,FALSE)),"",IF('Enter data here!'!$CP$27=0,"",IF(HLOOKUP($A84,'Enter data here!'!$C$26:$CN$30,4,FALSE)=0,"",(HLOOKUP($A84,'Enter data here!'!$C$26:$CN$30,4,FALSE)))))</f>
        <v/>
      </c>
      <c r="H84" s="43" t="str">
        <f ca="1">IF(ISERROR(HLOOKUP($A84,'Enter data here!'!$C$31:$CN$35,4,FALSE)),"",IF('Enter data here!'!$CP$32=0,"",IF(HLOOKUP($A84,'Enter data here!'!$C$31:$CN$35,4,FALSE)=0,"",(HLOOKUP($A84,'Enter data here!'!$C$31:$CN$35,5,FALSE)))))</f>
        <v/>
      </c>
      <c r="I84" s="43" t="str">
        <f ca="1">IF(ISERROR(HLOOKUP($A84,'Enter data here!'!$C$31:$CN$35,4,FALSE)),"",IF('Enter data here!'!$CP$32=0,"",IF(HLOOKUP($A84,'Enter data here!'!$C$31:$CN$35,4,FALSE)=0,"",(HLOOKUP($A84,'Enter data here!'!$C$31:$CN$35,2,FALSE)))))</f>
        <v/>
      </c>
      <c r="J84" s="43" t="str">
        <f ca="1">IF(ISERROR(HLOOKUP($A84,'Enter data here!'!$C$31:$CN$35,4,FALSE)),"",IF('Enter data here!'!$CP$32=0,"",IF(HLOOKUP($A84,'Enter data here!'!$C$31:$CN$35,4,FALSE)=0,"",(HLOOKUP($A84,'Enter data here!'!$C$31:$CN$35,4,FALSE)))))</f>
        <v/>
      </c>
      <c r="K84" s="43" t="str">
        <f ca="1">IF(ISERROR(HLOOKUP($A84,'Enter data here!'!$C$36:$CN$40,4,FALSE)),"",IF('Enter data here!'!$CP$37=0,"",IF(HLOOKUP($A84,'Enter data here!'!$C$36:$CN$40,4,FALSE)=0,"",(HLOOKUP($A84,'Enter data here!'!$C$36:$CN$40,5,FALSE)))))</f>
        <v/>
      </c>
      <c r="L84" s="43" t="str">
        <f ca="1">IF(ISERROR(HLOOKUP($A84,'Enter data here!'!$C$36:$CN$40,4,FALSE)),"",IF('Enter data here!'!$CP$37=0,"",IF(HLOOKUP($A84,'Enter data here!'!$C$36:$CN$40,4,FALSE)=0,"",(HLOOKUP($A84,'Enter data here!'!$C$36:$CN$40,2,FALSE)))))</f>
        <v/>
      </c>
      <c r="M84" s="43" t="str">
        <f ca="1">IF(ISERROR(HLOOKUP($A84,'Enter data here!'!$C$36:$CN$40,4,FALSE)),"",IF('Enter data here!'!$CP$37=0,"",IF(HLOOKUP($A84,'Enter data here!'!$C$36:$CN$40,4,FALSE)=0,"",(HLOOKUP($A84,'Enter data here!'!$C$36:$CN$40,4,FALSE)))))</f>
        <v/>
      </c>
      <c r="N84" s="43" t="str">
        <f ca="1">IF(ISERROR(HLOOKUP($A84,'Enter data here!'!$C$41:$CN$45,4,FALSE)),"",IF('Enter data here!'!$CP$42=0,"",IF(HLOOKUP($A84,'Enter data here!'!$C$41:$CN$45,4,FALSE)=0,"",(HLOOKUP($A84,'Enter data here!'!$C$41:$CN$45,5,FALSE)))))</f>
        <v/>
      </c>
      <c r="O84" s="43" t="str">
        <f ca="1">IF(ISERROR(HLOOKUP($A84,'Enter data here!'!$C$41:$CN$45,4,FALSE)),"",IF('Enter data here!'!$CP$42=0,"",IF(HLOOKUP($A84,'Enter data here!'!$C$41:$CN$45,4,FALSE)=0,"",(HLOOKUP($A84,'Enter data here!'!$C$41:$CN$45,2,FALSE)))))</f>
        <v/>
      </c>
      <c r="P84" s="43" t="str">
        <f ca="1">IF(ISERROR(HLOOKUP($A84,'Enter data here!'!$C$41:$CN$45,4,FALSE)),"",IF('Enter data here!'!$CP$42=0,"",IF(HLOOKUP($A84,'Enter data here!'!$C$41:$CN$45,4,FALSE)=0,"",(HLOOKUP($A84,'Enter data here!'!$C$41:$CN$45,4,FALSE)))))</f>
        <v/>
      </c>
      <c r="Q84" s="43" t="str">
        <f ca="1">IF(ISERROR(HLOOKUP($A84,'Enter data here!'!$C$46:$CN$50,4,FALSE)),"",IF('Enter data here!'!$CP$47=0,"",IF(HLOOKUP($A84,'Enter data here!'!$C$46:$CN$50,4,FALSE)=0,"",(HLOOKUP($A84,'Enter data here!'!$C$46:$CN$50,5,FALSE)))))</f>
        <v/>
      </c>
      <c r="R84" s="43" t="str">
        <f ca="1">IF(ISERROR(HLOOKUP($A84,'Enter data here!'!$C$46:$CN$50,4,FALSE)),"",IF('Enter data here!'!$CP$47=0,"",IF(HLOOKUP($A84,'Enter data here!'!$C$46:$CN$50,4,FALSE)=0,"",(HLOOKUP($A84,'Enter data here!'!$C$46:$CN$50,2,FALSE)))))</f>
        <v/>
      </c>
      <c r="S84" s="43" t="str">
        <f ca="1">IF(ISERROR(HLOOKUP($A84,'Enter data here!'!$C$46:$CN$50,4,FALSE)),"",IF('Enter data here!'!$CP$47=0,"",IF(HLOOKUP($A84,'Enter data here!'!$C$46:$CN$50,4,FALSE)=0,"",(HLOOKUP($A84,'Enter data here!'!$C$46:$CN$50,4,FALSE)))))</f>
        <v/>
      </c>
      <c r="T84" s="43" t="str">
        <f ca="1">IF(ISERROR(HLOOKUP($A84,'Enter data here!'!$C$51:$CN$55,4,FALSE)),"",IF('Enter data here!'!$CP$52=0,"",IF(HLOOKUP($A84,'Enter data here!'!$C$51:$CN$55,4,FALSE)=0,"",(HLOOKUP($A84,'Enter data here!'!$C$51:$CN$55,5,FALSE)))))</f>
        <v/>
      </c>
      <c r="U84" s="43" t="str">
        <f ca="1">IF(ISERROR(HLOOKUP($A84,'Enter data here!'!$C$51:$CN$55,4,FALSE)),"",IF('Enter data here!'!$CP$52=0,"",IF(HLOOKUP($A84,'Enter data here!'!$C$51:$CN$55,4,FALSE)=0,"",(HLOOKUP($A84,'Enter data here!'!$C$51:$CN$55,2,FALSE)))))</f>
        <v/>
      </c>
      <c r="V84" s="43" t="str">
        <f ca="1">IF(ISERROR(HLOOKUP($A84,'Enter data here!'!$C$51:$CN$55,4,FALSE)),"",IF('Enter data here!'!$CP$52=0,"",IF(HLOOKUP($A84,'Enter data here!'!$C$51:$CN$55,4,FALSE)=0,"",(HLOOKUP($A84,'Enter data here!'!$C$51:$CN$55,4,FALSE)))))</f>
        <v/>
      </c>
      <c r="W84" s="43" t="str">
        <f ca="1">IF(ISERROR(HLOOKUP($A84,'Enter data here!'!$C$56:$CN$60,4,FALSE)),"",IF('Enter data here!'!$CP$57=0,"",IF(HLOOKUP($A84,'Enter data here!'!$C$56:$CN$60,4,FALSE)=0,"",(HLOOKUP($A84,'Enter data here!'!$C$56:$CN$60,5,FALSE)))))</f>
        <v/>
      </c>
      <c r="X84" s="43" t="str">
        <f ca="1">IF(ISERROR(HLOOKUP($A84,'Enter data here!'!$C$56:$CN$60,4,FALSE)),"",IF('Enter data here!'!$CP$57=0,"",IF(HLOOKUP($A84,'Enter data here!'!$C$56:$CN$60,4,FALSE)=0,"",(HLOOKUP($A84,'Enter data here!'!$C$56:$CN$60,2,FALSE)))))</f>
        <v/>
      </c>
      <c r="Y84" s="43" t="str">
        <f ca="1">IF(ISERROR(HLOOKUP($A84,'Enter data here!'!$C$56:$CN$60,4,FALSE)),"",IF('Enter data here!'!$CP$57=0,"",IF(HLOOKUP($A84,'Enter data here!'!$C$56:$CN$60,4,FALSE)=0,"",(HLOOKUP($A84,'Enter data here!'!$C$56:$CN$60,4,FALSE)))))</f>
        <v/>
      </c>
      <c r="Z84" s="43" t="str">
        <f>IF(ISERROR(HLOOKUP($A84,'Enter data here!'!$C$61:$CN$65,4,FALSE)),"",IF('Enter data here!'!$CP$62=0,"",IF(HLOOKUP($A84,'Enter data here!'!$C$61:$CN$65,4,FALSE)=0,"",(HLOOKUP($A84,'Enter data here!'!$C$61:$CN$65,5,FALSE)))))</f>
        <v/>
      </c>
      <c r="AA84" s="43" t="str">
        <f>IF(ISERROR(HLOOKUP($A84,'Enter data here!'!$C$61:$CN$65,4,FALSE)),"",IF('Enter data here!'!$CP$62=0,"",IF(HLOOKUP($A84,'Enter data here!'!$C$61:$CN$65,4,FALSE)=0,"",(HLOOKUP($A84,'Enter data here!'!$C$61:$CN$65,2,FALSE)))))</f>
        <v/>
      </c>
      <c r="AB84" s="43" t="str">
        <f>IF(ISERROR(HLOOKUP($A84,'Enter data here!'!$C$61:$CN$65,4,FALSE)),"",IF('Enter data here!'!$CP$62=0,"",IF(HLOOKUP($A84,'Enter data here!'!$C$61:$CN$65,4,FALSE)=0,"",(HLOOKUP($A84,'Enter data here!'!$C$61:$CN$65,4,FALSE)))))</f>
        <v/>
      </c>
      <c r="AC84" s="43" t="str">
        <f>IF(ISERROR(HLOOKUP($A84,'Enter data here!'!$C$66:$CN$70,4,FALSE)),"",IF('Enter data here!'!$CP$67=0,"",IF(HLOOKUP($A84,'Enter data here!'!$C$66:$CN$70,4,FALSE)=0,"",(HLOOKUP($A84,'Enter data here!'!$C$66:$CN$70,5,FALSE)))))</f>
        <v/>
      </c>
      <c r="AD84" s="43" t="str">
        <f>IF(ISERROR(HLOOKUP($A84,'Enter data here!'!$C$66:$CN$70,4,FALSE)),"",IF('Enter data here!'!$CP$67=0,"",IF(HLOOKUP($A84,'Enter data here!'!$C$66:$CN$70,4,FALSE)=0,"",(HLOOKUP($A84,'Enter data here!'!$C$66:$CN$70,2,FALSE)))))</f>
        <v/>
      </c>
      <c r="AE84" s="43" t="str">
        <f>IF(ISERROR(HLOOKUP($A84,'Enter data here!'!$C$66:$CN$70,4,FALSE)),"",IF('Enter data here!'!$CP$67=0,"",IF(HLOOKUP($A84,'Enter data here!'!$C$66:$CN$70,4,FALSE)=0,"",(HLOOKUP($A84,'Enter data here!'!$C$66:$CN$70,4,FALSE)))))</f>
        <v/>
      </c>
      <c r="AF84" s="43" t="str">
        <f>IF(ISERROR(HLOOKUP($A84,'Enter data here!'!$C$71:$CN$75,4,FALSE)),"",IF('Enter data here!'!$CP$72=0,"",IF(HLOOKUP($A84,'Enter data here!'!$C$71:$CN$75,4,FALSE)=0,"",(HLOOKUP($A84,'Enter data here!'!$C$71:$CN$75,5,FALSE)))))</f>
        <v/>
      </c>
      <c r="AG84" s="43" t="str">
        <f>IF(ISERROR(HLOOKUP($A84,'Enter data here!'!$C$71:$CN$75,4,FALSE)),"",IF('Enter data here!'!$CP$72=0,"",IF(HLOOKUP($A84,'Enter data here!'!$C$71:$CN$75,4,FALSE)=0,"",(HLOOKUP($A84,'Enter data here!'!$C$71:$CN$75,2,FALSE)))))</f>
        <v/>
      </c>
      <c r="AH84" s="43" t="str">
        <f>IF(ISERROR(HLOOKUP($A84,'Enter data here!'!$C$71:$CN$75,4,FALSE)),"",IF('Enter data here!'!$CP$72=0,"",IF(HLOOKUP($A84,'Enter data here!'!$C$71:$CN$75,4,FALSE)=0,"",(HLOOKUP($A84,'Enter data here!'!$C$71:$CN$75,4,FALSE)))))</f>
        <v/>
      </c>
      <c r="AI84" s="43" t="str">
        <f>IF(ISERROR(HLOOKUP($A84,'Enter data here!'!$C$76:$CN$80,4,FALSE)),"",IF('Enter data here!'!$CP$77=0,"",IF(HLOOKUP($A84,'Enter data here!'!$C$76:$CN$80,4,FALSE)=0,"",(HLOOKUP($A84,'Enter data here!'!$C$76:$CN$80,5,FALSE)))))</f>
        <v/>
      </c>
      <c r="AJ84" s="43" t="str">
        <f>IF(ISERROR(HLOOKUP($A84,'Enter data here!'!$C$76:$CN$80,4,FALSE)),"",IF('Enter data here!'!$CP$77=0,"",IF(HLOOKUP($A84,'Enter data here!'!$C$76:$CN$80,4,FALSE)=0,"",(HLOOKUP($A84,'Enter data here!'!$C$76:$CN$80,2,FALSE)))))</f>
        <v/>
      </c>
      <c r="AK84" s="43" t="str">
        <f>IF(ISERROR(HLOOKUP($A84,'Enter data here!'!$C$76:$CN$80,4,FALSE)),"",IF('Enter data here!'!$CP$77=0,"",IF(HLOOKUP($A84,'Enter data here!'!$C$76:$CN$80,4,FALSE)=0,"",(HLOOKUP($A84,'Enter data here!'!$C$76:$CN$80,4,FALSE)))))</f>
        <v/>
      </c>
      <c r="AL84" s="43" t="str">
        <f>IF(ISERROR(HLOOKUP($A84,'Enter data here!'!$C$81:$CN$85,4,FALSE)),"",IF('Enter data here!'!$CP$82=0,"",IF(HLOOKUP($A84,'Enter data here!'!$C$81:$CN$85,4,FALSE)=0,"",(HLOOKUP($A84,'Enter data here!'!$C$81:$CN$85,5,FALSE)))))</f>
        <v/>
      </c>
      <c r="AM84" s="43" t="str">
        <f>IF(ISERROR(HLOOKUP($A84,'Enter data here!'!$C$81:$CN$85,4,FALSE)),"",IF('Enter data here!'!$CP$82=0,"",IF(HLOOKUP($A84,'Enter data here!'!$C$81:$CN$85,4,FALSE)=0,"",(HLOOKUP($A84,'Enter data here!'!$C$81:$CN$85,2,FALSE)))))</f>
        <v/>
      </c>
      <c r="AN84" s="43" t="str">
        <f>IF(ISERROR(HLOOKUP($A84,'Enter data here!'!$C$81:$CN$85,4,FALSE)),"",IF('Enter data here!'!$CP$82=0,"",IF(HLOOKUP($A84,'Enter data here!'!$C$81:$CN$85,4,FALSE)=0,"",(HLOOKUP($A84,'Enter data here!'!$C$81:$CN$85,4,FALSE)))))</f>
        <v/>
      </c>
      <c r="AO84" s="43" t="str">
        <f>IF(ISERROR(HLOOKUP($A84,'Enter data here!'!$C$86:$CN$90,4,FALSE)),"",IF('Enter data here!'!$CP$87=0,"",IF(HLOOKUP($A84,'Enter data here!'!$C$86:$CN$90,4,FALSE)=0,"",(HLOOKUP($A84,'Enter data here!'!$C$86:$CN$90,5,FALSE)))))</f>
        <v/>
      </c>
      <c r="AP84" s="43" t="str">
        <f>IF(ISERROR(HLOOKUP($A84,'Enter data here!'!$C$86:$CN$90,4,FALSE)),"",IF('Enter data here!'!$CP$87=0,"",IF(HLOOKUP($A84,'Enter data here!'!$C$86:$CN$90,4,FALSE)=0,"",(HLOOKUP($A84,'Enter data here!'!$C$86:$CN$90,2,FALSE)))))</f>
        <v/>
      </c>
      <c r="AQ84" s="43" t="str">
        <f>IF(ISERROR(HLOOKUP($A84,'Enter data here!'!$C$86:$CN$90,4,FALSE)),"",IF('Enter data here!'!$CP$87=0,"",IF(HLOOKUP($A84,'Enter data here!'!$C$86:$CN$90,4,FALSE)=0,"",(HLOOKUP($A84,'Enter data here!'!$C$86:$CN$90,4,FALSE)))))</f>
        <v/>
      </c>
      <c r="AR84" s="43" t="str">
        <f>IF(ISERROR(HLOOKUP($A84,'Enter data here!'!$C$91:$CN$95,4,FALSE)),"",IF('Enter data here!'!$CP$92=0,"",IF(HLOOKUP($A84,'Enter data here!'!$C$91:$CN$95,4,FALSE)=0,"",(HLOOKUP($A84,'Enter data here!'!$C$91:$CN$95,5,FALSE)))))</f>
        <v/>
      </c>
      <c r="AS84" s="43" t="str">
        <f>IF(ISERROR(HLOOKUP($A84,'Enter data here!'!$C$91:$CN$95,4,FALSE)),"",IF('Enter data here!'!$CP$92=0,"",IF(HLOOKUP($A84,'Enter data here!'!$C$91:$CN$95,4,FALSE)=0,"",(HLOOKUP($A84,'Enter data here!'!$C$91:$CN$95,2,FALSE)))))</f>
        <v/>
      </c>
      <c r="AT84" s="43" t="str">
        <f>IF(ISERROR(HLOOKUP($A84,'Enter data here!'!$C$91:$CN$95,4,FALSE)),"",IF('Enter data here!'!$CP$92=0,"",IF(HLOOKUP($A84,'Enter data here!'!$C$91:$CN$95,4,FALSE)=0,"",(HLOOKUP($A84,'Enter data here!'!$C$91:$CN$95,4,FALSE)))))</f>
        <v/>
      </c>
      <c r="AU84" s="43" t="str">
        <f>IF(ISERROR(HLOOKUP($A84,'Enter data here!'!$C$96:$CN$100,4,FALSE)),"",IF('Enter data here!'!$CP$97=0,"",IF(HLOOKUP($A84,'Enter data here!'!$C$96:$CN$100,4,FALSE)=0,"",(HLOOKUP($A84,'Enter data here!'!$C$96:$CN$100,5,FALSE)))))</f>
        <v/>
      </c>
      <c r="AV84" s="43" t="str">
        <f>IF(ISERROR(HLOOKUP($A84,'Enter data here!'!$C$96:$CN$100,4,FALSE)),"",IF('Enter data here!'!$CP$97=0,"",IF(HLOOKUP($A84,'Enter data here!'!$C$96:$CN$100,4,FALSE)=0,"",(HLOOKUP($A84,'Enter data here!'!$C$96:$CN$100,2,FALSE)))))</f>
        <v/>
      </c>
      <c r="AW84" s="43" t="str">
        <f>IF(ISERROR(HLOOKUP($A84,'Enter data here!'!$C$96:$CN$100,4,FALSE)),"",IF('Enter data here!'!$CP$97=0,"",IF(HLOOKUP($A84,'Enter data here!'!$C$96:$CN$100,4,FALSE)=0,"",(HLOOKUP($A84,'Enter data here!'!$C$96:$CN$100,4,FALSE)))))</f>
        <v/>
      </c>
      <c r="AX84" s="43" t="str">
        <f>IF(ISERROR(HLOOKUP($A84,'Enter data here!'!$C$101:$CN$105,4,FALSE)),"",IF('Enter data here!'!$CP$102=0,"",IF(HLOOKUP($A84,'Enter data here!'!$C$101:$CN$105,4,FALSE)=0,"",(HLOOKUP($A84,'Enter data here!'!$C$101:$CN$105,5,FALSE)))))</f>
        <v/>
      </c>
      <c r="AY84" s="43" t="str">
        <f>IF(ISERROR(HLOOKUP($A84,'Enter data here!'!$C$101:$CN$105,4,FALSE)),"",IF('Enter data here!'!$CP$102=0,"",IF(HLOOKUP($A84,'Enter data here!'!$C$101:$CN$105,4,FALSE)=0,"",(HLOOKUP($A84,'Enter data here!'!$C$101:$CN$105,2,FALSE)))))</f>
        <v/>
      </c>
      <c r="AZ84" s="43" t="str">
        <f>IF(ISERROR(HLOOKUP($A84,'Enter data here!'!$C$101:$CN$105,4,FALSE)),"",IF('Enter data here!'!$CP$102=0,"",IF(HLOOKUP($A84,'Enter data here!'!$C$101:$CN$105,4,FALSE)=0,"",(HLOOKUP($A84,'Enter data here!'!$C$101:$CN$105,4,FALSE)))))</f>
        <v/>
      </c>
      <c r="BA84" s="43" t="str">
        <f>IF(ISERROR(HLOOKUP($A84,'Enter data here!'!$C$106:$CN$110,4,FALSE)),"",IF('Enter data here!'!$CP$107=0,"",IF(HLOOKUP($A84,'Enter data here!'!$C$106:$CN$110,4,FALSE)=0,"",(HLOOKUP($A84,'Enter data here!'!$C$106:$CN$110,5,FALSE)))))</f>
        <v/>
      </c>
      <c r="BB84" s="43" t="str">
        <f>IF(ISERROR(HLOOKUP($A84,'Enter data here!'!$C$106:$CN$110,4,FALSE)),"",IF('Enter data here!'!$CP$107=0,"",IF(HLOOKUP($A84,'Enter data here!'!$C$106:$CN$110,4,FALSE)=0,"",(HLOOKUP($A84,'Enter data here!'!$C$106:$CN$110,2,FALSE)))))</f>
        <v/>
      </c>
      <c r="BC84" s="43" t="str">
        <f>IF(ISERROR(HLOOKUP($A84,'Enter data here!'!$C$106:$CN$110,4,FALSE)),"",IF('Enter data here!'!$CP$107=0,"",IF(HLOOKUP($A84,'Enter data here!'!$C$106:$CN$110,4,FALSE)=0,"",(HLOOKUP($A84,'Enter data here!'!$C$106:$CN$110,4,FALSE)))))</f>
        <v/>
      </c>
      <c r="BD84" s="43" t="str">
        <f>IF(ISERROR(HLOOKUP($A84,'Enter data here!'!$C$111:$CN$115,4,FALSE)),"",IF('Enter data here!'!$CP$112=0,"",IF(HLOOKUP($A84,'Enter data here!'!$C$111:$CN$115,4,FALSE)=0,"",(HLOOKUP($A84,'Enter data here!'!$C$111:$CN$115,5,FALSE)))))</f>
        <v/>
      </c>
      <c r="BE84" s="43" t="str">
        <f>IF(ISERROR(HLOOKUP($A84,'Enter data here!'!$C$111:$CN$115,4,FALSE)),"",IF('Enter data here!'!$CP$112=0,"",IF(HLOOKUP($A84,'Enter data here!'!$C$111:$CN$115,4,FALSE)=0,"",(HLOOKUP($A84,'Enter data here!'!$C$111:$CN$115,2,FALSE)))))</f>
        <v/>
      </c>
      <c r="BF84" s="43" t="str">
        <f>IF(ISERROR(HLOOKUP($A84,'Enter data here!'!$C$111:$CN$115,4,FALSE)),"",IF('Enter data here!'!$CP$112=0,"",IF(HLOOKUP($A84,'Enter data here!'!$C$111:$CN$115,4,FALSE)=0,"",(HLOOKUP($A84,'Enter data here!'!$C$111:$CN$115,4,FALSE)))))</f>
        <v/>
      </c>
      <c r="BG84" s="43" t="str">
        <f>IF(ISERROR(HLOOKUP($A84,'Enter data here!'!$C$116:$CN$120,4,FALSE)),"",IF('Enter data here!'!$CP$117=0,"",IF(HLOOKUP($A84,'Enter data here!'!$C$116:$CN$120,4,FALSE)=0,"",(HLOOKUP($A84,'Enter data here!'!$C$116:$CN$120,5,FALSE)))))</f>
        <v/>
      </c>
      <c r="BH84" s="53" t="str">
        <f>IF(ISERROR(HLOOKUP($A84,'Enter data here!'!$C$116:$CN$120,4,FALSE)),"",IF('Enter data here!'!$CP$117=0,"",IF(HLOOKUP($A84,'Enter data here!'!$C$116:$CN$120,4,FALSE)=0,"",(HLOOKUP($A84,'Enter data here!'!$C$116:$CN$120,2,FALSE)))))</f>
        <v/>
      </c>
      <c r="BI84" s="53" t="str">
        <f>IF(ISERROR(HLOOKUP($A84,'Enter data here!'!$C$116:$CN$120,4,FALSE)),"",IF('Enter data here!'!$CP$117=0,"",IF(HLOOKUP($A84,'Enter data here!'!$C$116:$CN$120,4,FALSE)=0,"",(HLOOKUP($A84,'Enter data here!'!$C$116:$CN$120,4,FALSE)))))</f>
        <v/>
      </c>
      <c r="BJ84" s="53" t="str">
        <f>IF(ISERROR(HLOOKUP($A84,'Enter data here!'!$C$121:$CN$125,4,FALSE)),"",IF('Enter data here!'!$CP$122=0,"",IF(HLOOKUP($A84,'Enter data here!'!$C$121:$CN$125,4,FALSE)=0,"",(HLOOKUP($A84,'Enter data here!'!$C$121:$CN$125,5,FALSE)))))</f>
        <v/>
      </c>
      <c r="BK84" s="53" t="str">
        <f>IF(ISERROR(HLOOKUP($A84,'Enter data here!'!$C$121:$CN$125,4,FALSE)),"",IF('Enter data here!'!$CP$122=0,"",IF(HLOOKUP($A84,'Enter data here!'!$C$121:$CN$125,4,FALSE)=0,"",(HLOOKUP($A84,'Enter data here!'!$C$121:$CN$125,2,FALSE)))))</f>
        <v/>
      </c>
      <c r="BL84" s="53" t="str">
        <f>IF(ISERROR(HLOOKUP($A84,'Enter data here!'!$C$121:$CN$125,4,FALSE)),"",IF('Enter data here!'!$CP$122=0,"",IF(HLOOKUP($A84,'Enter data here!'!$C$121:$CN$125,4,FALSE)=0,"",(HLOOKUP($A84,'Enter data here!'!$C$121:$CN$125,4,FALSE)))))</f>
        <v/>
      </c>
      <c r="BM84" s="53" t="str">
        <f>IF(ISERROR(HLOOKUP($A84,'Enter data here!'!$C$126:$CN$130,4,FALSE)),"",IF('Enter data here!'!$CP$127=0,"",IF(HLOOKUP($A84,'Enter data here!'!$C$126:$CN$130,4,FALSE)=0,"",(HLOOKUP($A84,'Enter data here!'!$C$126:$CN$130,5,FALSE)))))</f>
        <v/>
      </c>
      <c r="BN84" s="53" t="str">
        <f>IF(ISERROR(HLOOKUP($A84,'Enter data here!'!$C$126:$CN$130,4,FALSE)),"",IF('Enter data here!'!$CP$127=0,"",IF(HLOOKUP($A84,'Enter data here!'!$C$126:$CN$130,4,FALSE)=0,"",(HLOOKUP($A84,'Enter data here!'!$C$126:$CN$130,2,FALSE)))))</f>
        <v/>
      </c>
      <c r="BO84" s="53" t="str">
        <f>IF(ISERROR(HLOOKUP($A84,'Enter data here!'!$C$126:$CN$130,4,FALSE)),"",IF('Enter data here!'!$CP$127=0,"",IF(HLOOKUP($A84,'Enter data here!'!$C$126:$CN$130,4,FALSE)=0,"",(HLOOKUP($A84,'Enter data here!'!$C$126:$CN$130,4,FALSE)))))</f>
        <v/>
      </c>
      <c r="BP84" s="53" t="str">
        <f>IF(ISERROR(HLOOKUP($A84,'Enter data here!'!$C$131:$CN$135,4,FALSE)),"",IF('Enter data here!'!$CP$132=0,"",IF(HLOOKUP($A84,'Enter data here!'!$C$131:$CN$135,4,FALSE)=0,"",(HLOOKUP($A84,'Enter data here!'!$C$131:$CN$135,5,FALSE)))))</f>
        <v/>
      </c>
      <c r="BQ84" s="53" t="str">
        <f>IF(ISERROR(HLOOKUP($A84,'Enter data here!'!$C$131:$CN$135,4,FALSE)),"",IF('Enter data here!'!$CP$132=0,"",IF(HLOOKUP($A84,'Enter data here!'!$C$131:$CN$135,4,FALSE)=0,"",(HLOOKUP($A84,'Enter data here!'!$C$131:$CN$135,2,FALSE)))))</f>
        <v/>
      </c>
      <c r="BR84" s="53" t="str">
        <f>IF(ISERROR(HLOOKUP($A84,'Enter data here!'!$C$131:$CN$135,4,FALSE)),"",IF('Enter data here!'!$CP$132=0,"",IF(HLOOKUP($A84,'Enter data here!'!$C$131:$CN$135,4,FALSE)=0,"",(HLOOKUP($A84,'Enter data here!'!$C$131:$CN$135,4,FALSE)))))</f>
        <v/>
      </c>
      <c r="BS84" s="53" t="str">
        <f>IF(ISERROR(HLOOKUP($A84,'Enter data here!'!$C$136:$CN$140,4,FALSE)),"",IF('Enter data here!'!$CP$137=0,"",IF(HLOOKUP($A84,'Enter data here!'!$C$136:$CN$140,4,FALSE)=0,"",(HLOOKUP($A84,'Enter data here!'!$C$136:$CN$140,5,FALSE)))))</f>
        <v/>
      </c>
      <c r="BT84" s="53" t="str">
        <f>IF(ISERROR(HLOOKUP($A84,'Enter data here!'!$C$136:$CN$140,4,FALSE)),"",IF('Enter data here!'!$CP$137=0,"",IF(HLOOKUP($A84,'Enter data here!'!$C$136:$CN$140,4,FALSE)=0,"",(HLOOKUP($A84,'Enter data here!'!$C$136:$CN$140,2,FALSE)))))</f>
        <v/>
      </c>
      <c r="BU84" s="53" t="str">
        <f>IF(ISERROR(HLOOKUP($A84,'Enter data here!'!$C$136:$CN$140,4,FALSE)),"",IF('Enter data here!'!$CP$137=0,"",IF(HLOOKUP($A84,'Enter data here!'!$C$136:$CN$140,4,FALSE)=0,"",(HLOOKUP($A84,'Enter data here!'!$C$136:$CN$140,4,FALSE)))))</f>
        <v/>
      </c>
      <c r="BV84" s="53" t="str">
        <f>IF(ISERROR(HLOOKUP($A84,'Enter data here!'!$C$141:$CN$145,4,FALSE)),"",IF('Enter data here!'!$CP$142=0,"",IF(HLOOKUP($A84,'Enter data here!'!$C$141:$CN$145,4,FALSE)=0,"",(HLOOKUP($A84,'Enter data here!'!$C$141:$CN$145,5,FALSE)))))</f>
        <v/>
      </c>
      <c r="BW84" s="53" t="str">
        <f>IF(ISERROR(HLOOKUP($A84,'Enter data here!'!$C$141:$CN$145,4,FALSE)),"",IF('Enter data here!'!$CP$142=0,"",IF(HLOOKUP($A84,'Enter data here!'!$C$141:$CN$145,4,FALSE)=0,"",(HLOOKUP($A84,'Enter data here!'!$C$141:$CN$145,2,FALSE)))))</f>
        <v/>
      </c>
      <c r="BX84" s="53" t="str">
        <f>IF(ISERROR(HLOOKUP($A84,'Enter data here!'!$C$141:$CN$145,4,FALSE)),"",IF('Enter data here!'!$CP$142=0,"",IF(HLOOKUP($A84,'Enter data here!'!$C$141:$CN$145,4,FALSE)=0,"",(HLOOKUP($A84,'Enter data here!'!$C$141:$CN$145,4,FALSE)))))</f>
        <v/>
      </c>
      <c r="BY84" s="53" t="str">
        <f>IF(ISERROR(HLOOKUP($A84,'Enter data here!'!$C$146:$CN$150,4,FALSE)),"",IF('Enter data here!'!$CP$147=0,"",IF(HLOOKUP($A84,'Enter data here!'!$C$146:$CN$150,4,FALSE)=0,"",(HLOOKUP($A84,'Enter data here!'!$C$146:$CN$150,5,FALSE)))))</f>
        <v/>
      </c>
      <c r="BZ84" s="53" t="str">
        <f>IF(ISERROR(HLOOKUP($A84,'Enter data here!'!$C$146:$CN$150,4,FALSE)),"",IF('Enter data here!'!$CP$147=0,"",IF(HLOOKUP($A84,'Enter data here!'!$C$146:$CN$150,4,FALSE)=0,"",(HLOOKUP($A84,'Enter data here!'!$C$146:$CN$150,2,FALSE)))))</f>
        <v/>
      </c>
      <c r="CA84" s="53" t="str">
        <f>IF(ISERROR(HLOOKUP($A84,'Enter data here!'!$C$146:$CN$150,4,FALSE)),"",IF('Enter data here!'!$CP$147=0,"",IF(HLOOKUP($A84,'Enter data here!'!$C$146:$CN$150,4,FALSE)=0,"",(HLOOKUP($A84,'Enter data here!'!$C$146:$CN$150,4,FALSE)))))</f>
        <v/>
      </c>
      <c r="CB84" s="53" t="str">
        <f>IF(ISERROR(HLOOKUP($A84,'Enter data here!'!$C$151:$CN$155,4,FALSE)),"",IF('Enter data here!'!$CP$152=0,"",IF(HLOOKUP($A84,'Enter data here!'!$C$151:$CN$155,4,FALSE)=0,"",(HLOOKUP($A84,'Enter data here!'!$C$151:$CN$155,5,FALSE)))))</f>
        <v/>
      </c>
      <c r="CC84" s="53" t="str">
        <f>IF(ISERROR(HLOOKUP($A84,'Enter data here!'!$C$151:$CN$155,4,FALSE)),"",IF('Enter data here!'!$CP$152=0,"",IF(HLOOKUP($A84,'Enter data here!'!$C$151:$CN$155,4,FALSE)=0,"",(HLOOKUP($A84,'Enter data here!'!$C$151:$CN$155,2,FALSE)))))</f>
        <v/>
      </c>
      <c r="CD84" s="53" t="str">
        <f>IF(ISERROR(HLOOKUP($A84,'Enter data here!'!$C$151:$CN$155,4,FALSE)),"",IF('Enter data here!'!$CP$152=0,"",IF(HLOOKUP($A84,'Enter data here!'!$C$151:$CN$155,4,FALSE)=0,"",(HLOOKUP($A84,'Enter data here!'!$C$151:$CN$155,4,FALSE)))))</f>
        <v/>
      </c>
      <c r="CE84" s="53" t="str">
        <f>IF(ISERROR(HLOOKUP($A84,'Enter data here!'!$C$156:$CN$160,4,FALSE)),"",IF('Enter data here!'!$CP$157=0,"",IF(HLOOKUP($A84,'Enter data here!'!$C$156:$CN$160,4,FALSE)=0,"",(HLOOKUP($A84,'Enter data here!'!$C$156:$CN$160,5,FALSE)))))</f>
        <v/>
      </c>
      <c r="CF84" s="53" t="str">
        <f>IF(ISERROR(HLOOKUP($A84,'Enter data here!'!$C$156:$CN$160,4,FALSE)),"",IF('Enter data here!'!$CP$157=0,"",IF(HLOOKUP($A84,'Enter data here!'!$C$156:$CN$160,4,FALSE)=0,"",(HLOOKUP($A84,'Enter data here!'!$C$156:$CN$160,2,FALSE)))))</f>
        <v/>
      </c>
      <c r="CG84" s="53" t="str">
        <f>IF(ISERROR(HLOOKUP($A84,'Enter data here!'!$C$156:$CN$160,4,FALSE)),"",IF('Enter data here!'!$CP$157=0,"",IF(HLOOKUP($A84,'Enter data here!'!$C$156:$CN$160,4,FALSE)=0,"",(HLOOKUP($A84,'Enter data here!'!$C$156:$CN$160,4,FALSE)))))</f>
        <v/>
      </c>
      <c r="CH84" s="53" t="str">
        <f>IF(ISERROR(HLOOKUP($A84,'Enter data here!'!$C$161:$CN$165,4,FALSE)),"",IF('Enter data here!'!$CP$162=0,"",IF(HLOOKUP($A84,'Enter data here!'!$C$161:$CN$165,4,FALSE)=0,"",(HLOOKUP($A84,'Enter data here!'!$C$161:$CN$165,5,FALSE)))))</f>
        <v/>
      </c>
      <c r="CI84" s="53" t="str">
        <f>IF(ISERROR(HLOOKUP($A84,'Enter data here!'!$C$161:$CN$165,4,FALSE)),"",IF('Enter data here!'!$CP$162=0,"",IF(HLOOKUP($A84,'Enter data here!'!$C$161:$CN$165,4,FALSE)=0,"",(HLOOKUP($A84,'Enter data here!'!$C$161:$CN$165,2,FALSE)))))</f>
        <v/>
      </c>
      <c r="CJ84" s="53" t="str">
        <f>IF(ISERROR(HLOOKUP($A84,'Enter data here!'!$C$161:$CN$165,4,FALSE)),"",IF('Enter data here!'!$CP$162=0,"",IF(HLOOKUP($A84,'Enter data here!'!$C$161:$CN$165,4,FALSE)=0,"",(HLOOKUP($A84,'Enter data here!'!$C$161:$CN$165,4,FALSE)))))</f>
        <v/>
      </c>
      <c r="CK84" s="53" t="str">
        <f>IF(ISERROR(HLOOKUP($A84,'Enter data here!'!$C$166:$CN$170,4,FALSE)),"",IF('Enter data here!'!$CP$167=0,"",IF(HLOOKUP($A84,'Enter data here!'!$C$166:$CN$170,4,FALSE)=0,"",(HLOOKUP($A84,'Enter data here!'!$C$166:$CN$170,5,FALSE)))))</f>
        <v/>
      </c>
      <c r="CL84" s="53" t="str">
        <f>IF(ISERROR(HLOOKUP($A84,'Enter data here!'!$C$166:$CN$170,4,FALSE)),"",IF('Enter data here!'!$CP$167=0,"",IF(HLOOKUP($A84,'Enter data here!'!$C$166:$CN$170,4,FALSE)=0,"",(HLOOKUP($A84,'Enter data here!'!$C$166:$CN$170,2,FALSE)))))</f>
        <v/>
      </c>
      <c r="CM84" s="53" t="str">
        <f>IF(ISERROR(HLOOKUP($A84,'Enter data here!'!$C$166:$CN$170,4,FALSE)),"",IF('Enter data here!'!$CP$167=0,"",IF(HLOOKUP($A84,'Enter data here!'!$C$166:$CN$170,4,FALSE)=0,"",(HLOOKUP($A84,'Enter data here!'!$C$166:$CN$170,4,FALSE)))))</f>
        <v/>
      </c>
      <c r="CN84" s="53" t="str">
        <f>IF(ISERROR(HLOOKUP($A84,'Enter data here!'!$C$171:$CN$175,4,FALSE)),"",IF('Enter data here!'!$CP$172=0,"",IF(HLOOKUP($A84,'Enter data here!'!$C$171:$CN$175,4,FALSE)=0,"",(HLOOKUP($A84,'Enter data here!'!$C$171:$CN$175,5,FALSE)))))</f>
        <v/>
      </c>
      <c r="CO84" s="53" t="str">
        <f>IF(ISERROR(HLOOKUP($A84,'Enter data here!'!$C$171:$CN$175,4,FALSE)),"",IF('Enter data here!'!$CP$172=0,"",IF(HLOOKUP($A84,'Enter data here!'!$C$171:$CN$175,4,FALSE)=0,"",(HLOOKUP($A84,'Enter data here!'!$C$171:$CN$175,2,FALSE)))))</f>
        <v/>
      </c>
      <c r="CP84" s="53" t="str">
        <f>IF(ISERROR(HLOOKUP($A84,'Enter data here!'!$C$171:$CN$175,4,FALSE)),"",IF('Enter data here!'!$CP$172=0,"",IF(HLOOKUP($A84,'Enter data here!'!$C$171:$CN$175,4,FALSE)=0,"",(HLOOKUP($A84,'Enter data here!'!$C$171:$CN$175,4,FALSE)))))</f>
        <v/>
      </c>
      <c r="CQ84" s="53" t="str">
        <f>IF(ISERROR(HLOOKUP($A84,'Enter data here!'!$C$176:$CN$180,4,FALSE)),"",IF('Enter data here!'!$CP$177=0,"",IF(HLOOKUP($A84,'Enter data here!'!$C$176:$CN$180,4,FALSE)=0,"",(HLOOKUP($A84,'Enter data here!'!$C$176:$CN$180,5,FALSE)))))</f>
        <v/>
      </c>
      <c r="CR84" s="53" t="str">
        <f>IF(ISERROR(HLOOKUP($A84,'Enter data here!'!$C$176:$CN$180,4,FALSE)),"",IF('Enter data here!'!$CP$177=0,"",IF(HLOOKUP($A84,'Enter data here!'!$C$176:$CN$180,4,FALSE)=0,"",(HLOOKUP($A84,'Enter data here!'!$C$176:$CN$180,2,FALSE)))))</f>
        <v/>
      </c>
      <c r="CS84" s="53" t="str">
        <f>IF(ISERROR(HLOOKUP($A84,'Enter data here!'!$C$176:$CN$180,4,FALSE)),"",IF('Enter data here!'!$CP$177=0,"",IF(HLOOKUP($A84,'Enter data here!'!$C$176:$CN$180,4,FALSE)=0,"",(HLOOKUP($A84,'Enter data here!'!$C$176:$CN$180,4,FALSE)))))</f>
        <v/>
      </c>
      <c r="CT84" s="53" t="str">
        <f>IF(ISERROR(HLOOKUP($A84,'Enter data here!'!$C$181:$CN$185,4,FALSE)),"",IF('Enter data here!'!$CP$182=0,"",IF(HLOOKUP($A84,'Enter data here!'!$C$181:$CN$185,4,FALSE)=0,"",(HLOOKUP($A84,'Enter data here!'!$C$181:$CN$185,5,FALSE)))))</f>
        <v/>
      </c>
      <c r="CU84" s="53" t="str">
        <f>IF(ISERROR(HLOOKUP($A84,'Enter data here!'!$C$181:$CN$185,4,FALSE)),"",IF('Enter data here!'!$CP$182=0,"",IF(HLOOKUP($A84,'Enter data here!'!$C$181:$CN$185,4,FALSE)=0,"",(HLOOKUP($A84,'Enter data here!'!$C$181:$CN$185,2,FALSE)))))</f>
        <v/>
      </c>
      <c r="CV84" s="53" t="str">
        <f>IF(ISERROR(HLOOKUP($A84,'Enter data here!'!$C$181:$CN$185,4,FALSE)),"",IF('Enter data here!'!$CP$182=0,"",IF(HLOOKUP($A84,'Enter data here!'!$C$181:$CN$185,4,FALSE)=0,"",(HLOOKUP($A84,'Enter data here!'!$C$181:$CN$185,4,FALSE)))))</f>
        <v/>
      </c>
      <c r="CW84" s="53" t="str">
        <f>IF(ISERROR(HLOOKUP($A84,'Enter data here!'!$C$186:$CN$190,4,FALSE)),"",IF('Enter data here!'!$CP$187=0,"",IF(HLOOKUP($A84,'Enter data here!'!$C$186:$CN$190,4,FALSE)=0,"",(HLOOKUP($A84,'Enter data here!'!$C$186:$CN$190,5,FALSE)))))</f>
        <v/>
      </c>
      <c r="CX84" s="53" t="str">
        <f>IF(ISERROR(HLOOKUP($A84,'Enter data here!'!$C$186:$CN$190,4,FALSE)),"",IF('Enter data here!'!$CP$187=0,"",IF(HLOOKUP($A84,'Enter data here!'!$C$186:$CN$190,4,FALSE)=0,"",(HLOOKUP($A84,'Enter data here!'!$C$186:$CN$190,2,FALSE)))))</f>
        <v/>
      </c>
      <c r="CY84" s="53" t="str">
        <f>IF(ISERROR(HLOOKUP($A84,'Enter data here!'!$C$186:$CN$190,4,FALSE)),"",IF('Enter data here!'!$CP$187=0,"",IF(HLOOKUP($A84,'Enter data here!'!$C$186:$CN$190,4,FALSE)=0,"",(HLOOKUP($A84,'Enter data here!'!$C$186:$CN$190,4,FALSE)))))</f>
        <v/>
      </c>
      <c r="CZ84" s="53" t="str">
        <f>IF(ISERROR(HLOOKUP($A84,'Enter data here!'!$C$191:$CN$195,4,FALSE)),"",IF('Enter data here!'!$CP$192=0,"",IF(HLOOKUP($A84,'Enter data here!'!$C$191:$CN$195,4,FALSE)=0,"",(HLOOKUP($A84,'Enter data here!'!$C$191:$CN$195,5,FALSE)))))</f>
        <v/>
      </c>
      <c r="DA84" s="53" t="str">
        <f>IF(ISERROR(HLOOKUP($A84,'Enter data here!'!$C$191:$CN$195,4,FALSE)),"",IF('Enter data here!'!$CP$192=0,"",IF(HLOOKUP($A84,'Enter data here!'!$C$191:$CN$195,4,FALSE)=0,"",(HLOOKUP($A84,'Enter data here!'!$C$191:$CN$195,2,FALSE)))))</f>
        <v/>
      </c>
      <c r="DB84" s="53" t="str">
        <f>IF(ISERROR(HLOOKUP($A84,'Enter data here!'!$C$191:$CN$195,4,FALSE)),"",IF('Enter data here!'!$CP$192=0,"",IF(HLOOKUP($A84,'Enter data here!'!$C$191:$CN$195,4,FALSE)=0,"",(HLOOKUP($A84,'Enter data here!'!$C$191:$CN$195,4,FALSE)))))</f>
        <v/>
      </c>
      <c r="DC84" s="53" t="str">
        <f>IF(ISERROR(HLOOKUP($A84,'Enter data here!'!$C$196:$CN$200,4,FALSE)),"",IF('Enter data here!'!$CP$197=0,"",IF(HLOOKUP($A84,'Enter data here!'!$C$196:$CN$200,4,FALSE)=0,"",(HLOOKUP($A84,'Enter data here!'!$C$196:$CN$200,5,FALSE)))))</f>
        <v/>
      </c>
      <c r="DD84" s="53" t="str">
        <f>IF(ISERROR(HLOOKUP($A84,'Enter data here!'!$C$196:$CN$200,4,FALSE)),"",IF('Enter data here!'!$CP$197=0,"",IF(HLOOKUP($A84,'Enter data here!'!$C$196:$CN$200,4,FALSE)=0,"",(HLOOKUP($A84,'Enter data here!'!$C$196:$CN$200,2,FALSE)))))</f>
        <v/>
      </c>
      <c r="DE84" s="53" t="str">
        <f>IF(ISERROR(HLOOKUP($A84,'Enter data here!'!$C$196:$CN$200,4,FALSE)),"",IF('Enter data here!'!$CP$197=0,"",IF(HLOOKUP($A84,'Enter data here!'!$C$196:$CN$200,4,FALSE)=0,"",(HLOOKUP($A84,'Enter data here!'!$C$196:$CN$200,4,FALSE)))))</f>
        <v/>
      </c>
      <c r="DF84" s="53" t="str">
        <f>IF(ISERROR(HLOOKUP($A84,'Enter data here!'!$C$201:$CN$205,4,FALSE)),"",IF('Enter data here!'!$CP$202=0,"",IF(HLOOKUP($A84,'Enter data here!'!$C$201:$CN$205,4,FALSE)=0,"",(HLOOKUP($A84,'Enter data here!'!$C$201:$CN$205,5,FALSE)))))</f>
        <v/>
      </c>
      <c r="DG84" s="53" t="str">
        <f>IF(ISERROR(HLOOKUP($A84,'Enter data here!'!$C$201:$CN$205,4,FALSE)),"",IF('Enter data here!'!$CP$202=0,"",IF(HLOOKUP($A84,'Enter data here!'!$C$201:$CN$205,4,FALSE)=0,"",(HLOOKUP($A84,'Enter data here!'!$C$201:$CN$205,2,FALSE)))))</f>
        <v/>
      </c>
      <c r="DH84" s="53" t="str">
        <f>IF(ISERROR(HLOOKUP($A84,'Enter data here!'!$C$201:$CN$205,4,FALSE)),"",IF('Enter data here!'!$CP$202=0,"",IF(HLOOKUP($A84,'Enter data here!'!$C$201:$CN$205,4,FALSE)=0,"",(HLOOKUP($A84,'Enter data here!'!$C$201:$CN$205,4,FALSE)))))</f>
        <v/>
      </c>
      <c r="DI84" s="53" t="str">
        <f>IF(ISERROR(HLOOKUP($A84,'Enter data here!'!$C$206:$CN$210,4,FALSE)),"",IF('Enter data here!'!$CP$207=0,"",IF(HLOOKUP($A84,'Enter data here!'!$C$206:$CN$210,4,FALSE)=0,"",(HLOOKUP($A84,'Enter data here!'!$C$206:$CN$210,5,FALSE)))))</f>
        <v/>
      </c>
      <c r="DJ84" s="53" t="str">
        <f>IF(ISERROR(HLOOKUP($A84,'Enter data here!'!$C$206:$CN$210,4,FALSE)),"",IF('Enter data here!'!$CP$207=0,"",IF(HLOOKUP($A84,'Enter data here!'!$C$206:$CN$210,4,FALSE)=0,"",(HLOOKUP($A84,'Enter data here!'!$C$206:$CN$210,2,FALSE)))))</f>
        <v/>
      </c>
      <c r="DK84" s="53" t="str">
        <f>IF(ISERROR(HLOOKUP($A84,'Enter data here!'!$C$206:$CN$210,4,FALSE)),"",IF('Enter data here!'!$CP$207=0,"",IF(HLOOKUP($A84,'Enter data here!'!$C$206:$CN$210,4,FALSE)=0,"",(HLOOKUP($A84,'Enter data here!'!$C$206:$CN$210,4,FALSE)))))</f>
        <v/>
      </c>
      <c r="DL84" s="53" t="str">
        <f>IF(ISERROR(HLOOKUP($A84,'Enter data here!'!$C$211:$CN$215,4,FALSE)),"",IF('Enter data here!'!$CP$212=0,"",IF(HLOOKUP($A84,'Enter data here!'!$C$211:$CN$215,4,FALSE)=0,"",(HLOOKUP($A84,'Enter data here!'!$C$211:$CN$215,5,FALSE)))))</f>
        <v/>
      </c>
      <c r="DM84" s="53" t="str">
        <f>IF(ISERROR(HLOOKUP($A84,'Enter data here!'!$C$211:$CN$215,4,FALSE)),"",IF('Enter data here!'!$CP$212=0,"",IF(HLOOKUP($A84,'Enter data here!'!$C$211:$CN$215,4,FALSE)=0,"",(HLOOKUP($A84,'Enter data here!'!$C$211:$CN$215,2,FALSE)))))</f>
        <v/>
      </c>
      <c r="DN84" s="53" t="str">
        <f>IF(ISERROR(HLOOKUP($A84,'Enter data here!'!$C$211:$CN$215,4,FALSE)),"",IF('Enter data here!'!$CP$212=0,"",IF(HLOOKUP($A84,'Enter data here!'!$C$211:$CN$215,4,FALSE)=0,"",(HLOOKUP($A84,'Enter data here!'!$C$211:$CN$215,4,FALSE)))))</f>
        <v/>
      </c>
      <c r="DO84" s="53" t="str">
        <f>IF(ISERROR(HLOOKUP($A84,'Enter data here!'!$C$216:$CN$220,4,FALSE)),"",IF('Enter data here!'!$CP$217=0,"",IF(HLOOKUP($A84,'Enter data here!'!$C$216:$CN$220,4,FALSE)=0,"",(HLOOKUP($A84,'Enter data here!'!$C$216:$CN$220,5,FALSE)))))</f>
        <v/>
      </c>
      <c r="DP84" s="53" t="str">
        <f>IF(ISERROR(HLOOKUP($A84,'Enter data here!'!$C$216:$CN$220,4,FALSE)),"",IF('Enter data here!'!$CP$217=0,"",IF(HLOOKUP($A84,'Enter data here!'!$C$216:$CN$220,4,FALSE)=0,"",(HLOOKUP($A84,'Enter data here!'!$C$216:$CN$220,2,FALSE)))))</f>
        <v/>
      </c>
      <c r="DQ84" s="53" t="str">
        <f>IF(ISERROR(HLOOKUP($A84,'Enter data here!'!$C$216:$CN$220,4,FALSE)),"",IF('Enter data here!'!$CP$217=0,"",IF(HLOOKUP($A84,'Enter data here!'!$C$216:$CN$220,4,FALSE)=0,"",(HLOOKUP($A84,'Enter data here!'!$C$216:$CN$220,4,FALSE)))))</f>
        <v/>
      </c>
      <c r="DR84" s="53" t="str">
        <f>IF(ISERROR(HLOOKUP($A84,'Enter data here!'!$C$221:$CN$225,4,FALSE)),"",IF('Enter data here!'!$CP$222=0,"",IF(HLOOKUP($A84,'Enter data here!'!$C$221:$CN$225,4,FALSE)=0,"",(HLOOKUP($A84,'Enter data here!'!$C$221:$CN$225,5,FALSE)))))</f>
        <v/>
      </c>
      <c r="DS84" s="53" t="str">
        <f>IF(ISERROR(HLOOKUP($A84,'Enter data here!'!$C$221:$CN$225,4,FALSE)),"",IF('Enter data here!'!$CP$222=0,"",IF(HLOOKUP($A84,'Enter data here!'!$C$221:$CN$225,4,FALSE)=0,"",(HLOOKUP($A84,'Enter data here!'!$C$221:$CN$225,2,FALSE)))))</f>
        <v/>
      </c>
      <c r="DT84" s="53" t="str">
        <f>IF(ISERROR(HLOOKUP($A84,'Enter data here!'!$C$221:$CN$225,4,FALSE)),"",IF('Enter data here!'!$CP$222=0,"",IF(HLOOKUP($A84,'Enter data here!'!$C$221:$CN$225,4,FALSE)=0,"",(HLOOKUP($A84,'Enter data here!'!$C$221:$CN$225,4,FALSE)))))</f>
        <v/>
      </c>
    </row>
    <row r="85" spans="1:124">
      <c r="A85" s="13">
        <v>76</v>
      </c>
      <c r="B85" s="43" t="str">
        <f>IF(ISERROR(HLOOKUP($A85,'Enter data here!'!$C$21:$CN$25,4,FALSE)),"",IF('Enter data here!'!$CP$22=0,"",IF(HLOOKUP($A85,'Enter data here!'!$C$21:$CN$25,4,FALSE)=0,"",(HLOOKUP($A85,'Enter data here!'!$C$21:$CN$25,5,FALSE)))))</f>
        <v/>
      </c>
      <c r="C85" s="43" t="str">
        <f>IF(ISERROR(HLOOKUP($A85,'Enter data here!'!$C$21:$CN$25,4,FALSE)),"",IF('Enter data here!'!$CP$22=0,"",IF(HLOOKUP($A85,'Enter data here!'!$C$21:$CN$25,4,FALSE)=0,"",(HLOOKUP($A85,'Enter data here!'!$C$21:$CN$25,2,FALSE)))))</f>
        <v/>
      </c>
      <c r="D85" s="43" t="str">
        <f>IF(ISERROR(HLOOKUP($A85,'Enter data here!'!$C$21:$CN$25,4,FALSE)),"",IF('Enter data here!'!$CP$22=0,"",IF(HLOOKUP($A85,'Enter data here!'!$C$21:$CN$25,4,FALSE)=0,"",(HLOOKUP($A85,'Enter data here!'!$C$21:$CN$25,4,FALSE)))))</f>
        <v/>
      </c>
      <c r="E85" s="43" t="str">
        <f ca="1">IF(ISERROR(HLOOKUP($A85,'Enter data here!'!$C$26:$CN$30,4,FALSE)),"",IF('Enter data here!'!$CP$27=0,"",IF(HLOOKUP($A85,'Enter data here!'!$C$26:$CN$30,4,FALSE)=0,"",(HLOOKUP($A85,'Enter data here!'!$C$26:$CN$30,5,FALSE)))))</f>
        <v/>
      </c>
      <c r="F85" s="43" t="str">
        <f ca="1">IF(ISERROR(HLOOKUP($A85,'Enter data here!'!$C$26:$CN$30,4,FALSE)),"",IF('Enter data here!'!$CP$27=0,"",IF(HLOOKUP($A85,'Enter data here!'!$C$26:$CN$30,4,FALSE)=0,"",(HLOOKUP($A85,'Enter data here!'!$C$26:$CN$30,2,FALSE)))))</f>
        <v/>
      </c>
      <c r="G85" s="43" t="str">
        <f ca="1">IF(ISERROR(HLOOKUP($A85,'Enter data here!'!$C$26:$CN$30,4,FALSE)),"",IF('Enter data here!'!$CP$27=0,"",IF(HLOOKUP($A85,'Enter data here!'!$C$26:$CN$30,4,FALSE)=0,"",(HLOOKUP($A85,'Enter data here!'!$C$26:$CN$30,4,FALSE)))))</f>
        <v/>
      </c>
      <c r="H85" s="43" t="str">
        <f ca="1">IF(ISERROR(HLOOKUP($A85,'Enter data here!'!$C$31:$CN$35,4,FALSE)),"",IF('Enter data here!'!$CP$32=0,"",IF(HLOOKUP($A85,'Enter data here!'!$C$31:$CN$35,4,FALSE)=0,"",(HLOOKUP($A85,'Enter data here!'!$C$31:$CN$35,5,FALSE)))))</f>
        <v/>
      </c>
      <c r="I85" s="43" t="str">
        <f ca="1">IF(ISERROR(HLOOKUP($A85,'Enter data here!'!$C$31:$CN$35,4,FALSE)),"",IF('Enter data here!'!$CP$32=0,"",IF(HLOOKUP($A85,'Enter data here!'!$C$31:$CN$35,4,FALSE)=0,"",(HLOOKUP($A85,'Enter data here!'!$C$31:$CN$35,2,FALSE)))))</f>
        <v/>
      </c>
      <c r="J85" s="43" t="str">
        <f ca="1">IF(ISERROR(HLOOKUP($A85,'Enter data here!'!$C$31:$CN$35,4,FALSE)),"",IF('Enter data here!'!$CP$32=0,"",IF(HLOOKUP($A85,'Enter data here!'!$C$31:$CN$35,4,FALSE)=0,"",(HLOOKUP($A85,'Enter data here!'!$C$31:$CN$35,4,FALSE)))))</f>
        <v/>
      </c>
      <c r="K85" s="43" t="str">
        <f ca="1">IF(ISERROR(HLOOKUP($A85,'Enter data here!'!$C$36:$CN$40,4,FALSE)),"",IF('Enter data here!'!$CP$37=0,"",IF(HLOOKUP($A85,'Enter data here!'!$C$36:$CN$40,4,FALSE)=0,"",(HLOOKUP($A85,'Enter data here!'!$C$36:$CN$40,5,FALSE)))))</f>
        <v/>
      </c>
      <c r="L85" s="43" t="str">
        <f ca="1">IF(ISERROR(HLOOKUP($A85,'Enter data here!'!$C$36:$CN$40,4,FALSE)),"",IF('Enter data here!'!$CP$37=0,"",IF(HLOOKUP($A85,'Enter data here!'!$C$36:$CN$40,4,FALSE)=0,"",(HLOOKUP($A85,'Enter data here!'!$C$36:$CN$40,2,FALSE)))))</f>
        <v/>
      </c>
      <c r="M85" s="43" t="str">
        <f ca="1">IF(ISERROR(HLOOKUP($A85,'Enter data here!'!$C$36:$CN$40,4,FALSE)),"",IF('Enter data here!'!$CP$37=0,"",IF(HLOOKUP($A85,'Enter data here!'!$C$36:$CN$40,4,FALSE)=0,"",(HLOOKUP($A85,'Enter data here!'!$C$36:$CN$40,4,FALSE)))))</f>
        <v/>
      </c>
      <c r="N85" s="43" t="str">
        <f ca="1">IF(ISERROR(HLOOKUP($A85,'Enter data here!'!$C$41:$CN$45,4,FALSE)),"",IF('Enter data here!'!$CP$42=0,"",IF(HLOOKUP($A85,'Enter data here!'!$C$41:$CN$45,4,FALSE)=0,"",(HLOOKUP($A85,'Enter data here!'!$C$41:$CN$45,5,FALSE)))))</f>
        <v/>
      </c>
      <c r="O85" s="43" t="str">
        <f ca="1">IF(ISERROR(HLOOKUP($A85,'Enter data here!'!$C$41:$CN$45,4,FALSE)),"",IF('Enter data here!'!$CP$42=0,"",IF(HLOOKUP($A85,'Enter data here!'!$C$41:$CN$45,4,FALSE)=0,"",(HLOOKUP($A85,'Enter data here!'!$C$41:$CN$45,2,FALSE)))))</f>
        <v/>
      </c>
      <c r="P85" s="43" t="str">
        <f ca="1">IF(ISERROR(HLOOKUP($A85,'Enter data here!'!$C$41:$CN$45,4,FALSE)),"",IF('Enter data here!'!$CP$42=0,"",IF(HLOOKUP($A85,'Enter data here!'!$C$41:$CN$45,4,FALSE)=0,"",(HLOOKUP($A85,'Enter data here!'!$C$41:$CN$45,4,FALSE)))))</f>
        <v/>
      </c>
      <c r="Q85" s="43" t="str">
        <f ca="1">IF(ISERROR(HLOOKUP($A85,'Enter data here!'!$C$46:$CN$50,4,FALSE)),"",IF('Enter data here!'!$CP$47=0,"",IF(HLOOKUP($A85,'Enter data here!'!$C$46:$CN$50,4,FALSE)=0,"",(HLOOKUP($A85,'Enter data here!'!$C$46:$CN$50,5,FALSE)))))</f>
        <v/>
      </c>
      <c r="R85" s="43" t="str">
        <f ca="1">IF(ISERROR(HLOOKUP($A85,'Enter data here!'!$C$46:$CN$50,4,FALSE)),"",IF('Enter data here!'!$CP$47=0,"",IF(HLOOKUP($A85,'Enter data here!'!$C$46:$CN$50,4,FALSE)=0,"",(HLOOKUP($A85,'Enter data here!'!$C$46:$CN$50,2,FALSE)))))</f>
        <v/>
      </c>
      <c r="S85" s="43" t="str">
        <f ca="1">IF(ISERROR(HLOOKUP($A85,'Enter data here!'!$C$46:$CN$50,4,FALSE)),"",IF('Enter data here!'!$CP$47=0,"",IF(HLOOKUP($A85,'Enter data here!'!$C$46:$CN$50,4,FALSE)=0,"",(HLOOKUP($A85,'Enter data here!'!$C$46:$CN$50,4,FALSE)))))</f>
        <v/>
      </c>
      <c r="T85" s="43" t="str">
        <f ca="1">IF(ISERROR(HLOOKUP($A85,'Enter data here!'!$C$51:$CN$55,4,FALSE)),"",IF('Enter data here!'!$CP$52=0,"",IF(HLOOKUP($A85,'Enter data here!'!$C$51:$CN$55,4,FALSE)=0,"",(HLOOKUP($A85,'Enter data here!'!$C$51:$CN$55,5,FALSE)))))</f>
        <v/>
      </c>
      <c r="U85" s="43" t="str">
        <f ca="1">IF(ISERROR(HLOOKUP($A85,'Enter data here!'!$C$51:$CN$55,4,FALSE)),"",IF('Enter data here!'!$CP$52=0,"",IF(HLOOKUP($A85,'Enter data here!'!$C$51:$CN$55,4,FALSE)=0,"",(HLOOKUP($A85,'Enter data here!'!$C$51:$CN$55,2,FALSE)))))</f>
        <v/>
      </c>
      <c r="V85" s="43" t="str">
        <f ca="1">IF(ISERROR(HLOOKUP($A85,'Enter data here!'!$C$51:$CN$55,4,FALSE)),"",IF('Enter data here!'!$CP$52=0,"",IF(HLOOKUP($A85,'Enter data here!'!$C$51:$CN$55,4,FALSE)=0,"",(HLOOKUP($A85,'Enter data here!'!$C$51:$CN$55,4,FALSE)))))</f>
        <v/>
      </c>
      <c r="W85" s="43" t="str">
        <f ca="1">IF(ISERROR(HLOOKUP($A85,'Enter data here!'!$C$56:$CN$60,4,FALSE)),"",IF('Enter data here!'!$CP$57=0,"",IF(HLOOKUP($A85,'Enter data here!'!$C$56:$CN$60,4,FALSE)=0,"",(HLOOKUP($A85,'Enter data here!'!$C$56:$CN$60,5,FALSE)))))</f>
        <v/>
      </c>
      <c r="X85" s="43" t="str">
        <f ca="1">IF(ISERROR(HLOOKUP($A85,'Enter data here!'!$C$56:$CN$60,4,FALSE)),"",IF('Enter data here!'!$CP$57=0,"",IF(HLOOKUP($A85,'Enter data here!'!$C$56:$CN$60,4,FALSE)=0,"",(HLOOKUP($A85,'Enter data here!'!$C$56:$CN$60,2,FALSE)))))</f>
        <v/>
      </c>
      <c r="Y85" s="43" t="str">
        <f ca="1">IF(ISERROR(HLOOKUP($A85,'Enter data here!'!$C$56:$CN$60,4,FALSE)),"",IF('Enter data here!'!$CP$57=0,"",IF(HLOOKUP($A85,'Enter data here!'!$C$56:$CN$60,4,FALSE)=0,"",(HLOOKUP($A85,'Enter data here!'!$C$56:$CN$60,4,FALSE)))))</f>
        <v/>
      </c>
      <c r="Z85" s="43" t="str">
        <f>IF(ISERROR(HLOOKUP($A85,'Enter data here!'!$C$61:$CN$65,4,FALSE)),"",IF('Enter data here!'!$CP$62=0,"",IF(HLOOKUP($A85,'Enter data here!'!$C$61:$CN$65,4,FALSE)=0,"",(HLOOKUP($A85,'Enter data here!'!$C$61:$CN$65,5,FALSE)))))</f>
        <v/>
      </c>
      <c r="AA85" s="43" t="str">
        <f>IF(ISERROR(HLOOKUP($A85,'Enter data here!'!$C$61:$CN$65,4,FALSE)),"",IF('Enter data here!'!$CP$62=0,"",IF(HLOOKUP($A85,'Enter data here!'!$C$61:$CN$65,4,FALSE)=0,"",(HLOOKUP($A85,'Enter data here!'!$C$61:$CN$65,2,FALSE)))))</f>
        <v/>
      </c>
      <c r="AB85" s="43" t="str">
        <f>IF(ISERROR(HLOOKUP($A85,'Enter data here!'!$C$61:$CN$65,4,FALSE)),"",IF('Enter data here!'!$CP$62=0,"",IF(HLOOKUP($A85,'Enter data here!'!$C$61:$CN$65,4,FALSE)=0,"",(HLOOKUP($A85,'Enter data here!'!$C$61:$CN$65,4,FALSE)))))</f>
        <v/>
      </c>
      <c r="AC85" s="43" t="str">
        <f>IF(ISERROR(HLOOKUP($A85,'Enter data here!'!$C$66:$CN$70,4,FALSE)),"",IF('Enter data here!'!$CP$67=0,"",IF(HLOOKUP($A85,'Enter data here!'!$C$66:$CN$70,4,FALSE)=0,"",(HLOOKUP($A85,'Enter data here!'!$C$66:$CN$70,5,FALSE)))))</f>
        <v/>
      </c>
      <c r="AD85" s="43" t="str">
        <f>IF(ISERROR(HLOOKUP($A85,'Enter data here!'!$C$66:$CN$70,4,FALSE)),"",IF('Enter data here!'!$CP$67=0,"",IF(HLOOKUP($A85,'Enter data here!'!$C$66:$CN$70,4,FALSE)=0,"",(HLOOKUP($A85,'Enter data here!'!$C$66:$CN$70,2,FALSE)))))</f>
        <v/>
      </c>
      <c r="AE85" s="43" t="str">
        <f>IF(ISERROR(HLOOKUP($A85,'Enter data here!'!$C$66:$CN$70,4,FALSE)),"",IF('Enter data here!'!$CP$67=0,"",IF(HLOOKUP($A85,'Enter data here!'!$C$66:$CN$70,4,FALSE)=0,"",(HLOOKUP($A85,'Enter data here!'!$C$66:$CN$70,4,FALSE)))))</f>
        <v/>
      </c>
      <c r="AF85" s="43" t="str">
        <f>IF(ISERROR(HLOOKUP($A85,'Enter data here!'!$C$71:$CN$75,4,FALSE)),"",IF('Enter data here!'!$CP$72=0,"",IF(HLOOKUP($A85,'Enter data here!'!$C$71:$CN$75,4,FALSE)=0,"",(HLOOKUP($A85,'Enter data here!'!$C$71:$CN$75,5,FALSE)))))</f>
        <v/>
      </c>
      <c r="AG85" s="43" t="str">
        <f>IF(ISERROR(HLOOKUP($A85,'Enter data here!'!$C$71:$CN$75,4,FALSE)),"",IF('Enter data here!'!$CP$72=0,"",IF(HLOOKUP($A85,'Enter data here!'!$C$71:$CN$75,4,FALSE)=0,"",(HLOOKUP($A85,'Enter data here!'!$C$71:$CN$75,2,FALSE)))))</f>
        <v/>
      </c>
      <c r="AH85" s="43" t="str">
        <f>IF(ISERROR(HLOOKUP($A85,'Enter data here!'!$C$71:$CN$75,4,FALSE)),"",IF('Enter data here!'!$CP$72=0,"",IF(HLOOKUP($A85,'Enter data here!'!$C$71:$CN$75,4,FALSE)=0,"",(HLOOKUP($A85,'Enter data here!'!$C$71:$CN$75,4,FALSE)))))</f>
        <v/>
      </c>
      <c r="AI85" s="43" t="str">
        <f>IF(ISERROR(HLOOKUP($A85,'Enter data here!'!$C$76:$CN$80,4,FALSE)),"",IF('Enter data here!'!$CP$77=0,"",IF(HLOOKUP($A85,'Enter data here!'!$C$76:$CN$80,4,FALSE)=0,"",(HLOOKUP($A85,'Enter data here!'!$C$76:$CN$80,5,FALSE)))))</f>
        <v/>
      </c>
      <c r="AJ85" s="43" t="str">
        <f>IF(ISERROR(HLOOKUP($A85,'Enter data here!'!$C$76:$CN$80,4,FALSE)),"",IF('Enter data here!'!$CP$77=0,"",IF(HLOOKUP($A85,'Enter data here!'!$C$76:$CN$80,4,FALSE)=0,"",(HLOOKUP($A85,'Enter data here!'!$C$76:$CN$80,2,FALSE)))))</f>
        <v/>
      </c>
      <c r="AK85" s="43" t="str">
        <f>IF(ISERROR(HLOOKUP($A85,'Enter data here!'!$C$76:$CN$80,4,FALSE)),"",IF('Enter data here!'!$CP$77=0,"",IF(HLOOKUP($A85,'Enter data here!'!$C$76:$CN$80,4,FALSE)=0,"",(HLOOKUP($A85,'Enter data here!'!$C$76:$CN$80,4,FALSE)))))</f>
        <v/>
      </c>
      <c r="AL85" s="43" t="str">
        <f>IF(ISERROR(HLOOKUP($A85,'Enter data here!'!$C$81:$CN$85,4,FALSE)),"",IF('Enter data here!'!$CP$82=0,"",IF(HLOOKUP($A85,'Enter data here!'!$C$81:$CN$85,4,FALSE)=0,"",(HLOOKUP($A85,'Enter data here!'!$C$81:$CN$85,5,FALSE)))))</f>
        <v/>
      </c>
      <c r="AM85" s="43" t="str">
        <f>IF(ISERROR(HLOOKUP($A85,'Enter data here!'!$C$81:$CN$85,4,FALSE)),"",IF('Enter data here!'!$CP$82=0,"",IF(HLOOKUP($A85,'Enter data here!'!$C$81:$CN$85,4,FALSE)=0,"",(HLOOKUP($A85,'Enter data here!'!$C$81:$CN$85,2,FALSE)))))</f>
        <v/>
      </c>
      <c r="AN85" s="43" t="str">
        <f>IF(ISERROR(HLOOKUP($A85,'Enter data here!'!$C$81:$CN$85,4,FALSE)),"",IF('Enter data here!'!$CP$82=0,"",IF(HLOOKUP($A85,'Enter data here!'!$C$81:$CN$85,4,FALSE)=0,"",(HLOOKUP($A85,'Enter data here!'!$C$81:$CN$85,4,FALSE)))))</f>
        <v/>
      </c>
      <c r="AO85" s="43" t="str">
        <f>IF(ISERROR(HLOOKUP($A85,'Enter data here!'!$C$86:$CN$90,4,FALSE)),"",IF('Enter data here!'!$CP$87=0,"",IF(HLOOKUP($A85,'Enter data here!'!$C$86:$CN$90,4,FALSE)=0,"",(HLOOKUP($A85,'Enter data here!'!$C$86:$CN$90,5,FALSE)))))</f>
        <v/>
      </c>
      <c r="AP85" s="43" t="str">
        <f>IF(ISERROR(HLOOKUP($A85,'Enter data here!'!$C$86:$CN$90,4,FALSE)),"",IF('Enter data here!'!$CP$87=0,"",IF(HLOOKUP($A85,'Enter data here!'!$C$86:$CN$90,4,FALSE)=0,"",(HLOOKUP($A85,'Enter data here!'!$C$86:$CN$90,2,FALSE)))))</f>
        <v/>
      </c>
      <c r="AQ85" s="43" t="str">
        <f>IF(ISERROR(HLOOKUP($A85,'Enter data here!'!$C$86:$CN$90,4,FALSE)),"",IF('Enter data here!'!$CP$87=0,"",IF(HLOOKUP($A85,'Enter data here!'!$C$86:$CN$90,4,FALSE)=0,"",(HLOOKUP($A85,'Enter data here!'!$C$86:$CN$90,4,FALSE)))))</f>
        <v/>
      </c>
      <c r="AR85" s="43" t="str">
        <f>IF(ISERROR(HLOOKUP($A85,'Enter data here!'!$C$91:$CN$95,4,FALSE)),"",IF('Enter data here!'!$CP$92=0,"",IF(HLOOKUP($A85,'Enter data here!'!$C$91:$CN$95,4,FALSE)=0,"",(HLOOKUP($A85,'Enter data here!'!$C$91:$CN$95,5,FALSE)))))</f>
        <v/>
      </c>
      <c r="AS85" s="43" t="str">
        <f>IF(ISERROR(HLOOKUP($A85,'Enter data here!'!$C$91:$CN$95,4,FALSE)),"",IF('Enter data here!'!$CP$92=0,"",IF(HLOOKUP($A85,'Enter data here!'!$C$91:$CN$95,4,FALSE)=0,"",(HLOOKUP($A85,'Enter data here!'!$C$91:$CN$95,2,FALSE)))))</f>
        <v/>
      </c>
      <c r="AT85" s="43" t="str">
        <f>IF(ISERROR(HLOOKUP($A85,'Enter data here!'!$C$91:$CN$95,4,FALSE)),"",IF('Enter data here!'!$CP$92=0,"",IF(HLOOKUP($A85,'Enter data here!'!$C$91:$CN$95,4,FALSE)=0,"",(HLOOKUP($A85,'Enter data here!'!$C$91:$CN$95,4,FALSE)))))</f>
        <v/>
      </c>
      <c r="AU85" s="43" t="str">
        <f>IF(ISERROR(HLOOKUP($A85,'Enter data here!'!$C$96:$CN$100,4,FALSE)),"",IF('Enter data here!'!$CP$97=0,"",IF(HLOOKUP($A85,'Enter data here!'!$C$96:$CN$100,4,FALSE)=0,"",(HLOOKUP($A85,'Enter data here!'!$C$96:$CN$100,5,FALSE)))))</f>
        <v/>
      </c>
      <c r="AV85" s="43" t="str">
        <f>IF(ISERROR(HLOOKUP($A85,'Enter data here!'!$C$96:$CN$100,4,FALSE)),"",IF('Enter data here!'!$CP$97=0,"",IF(HLOOKUP($A85,'Enter data here!'!$C$96:$CN$100,4,FALSE)=0,"",(HLOOKUP($A85,'Enter data here!'!$C$96:$CN$100,2,FALSE)))))</f>
        <v/>
      </c>
      <c r="AW85" s="43" t="str">
        <f>IF(ISERROR(HLOOKUP($A85,'Enter data here!'!$C$96:$CN$100,4,FALSE)),"",IF('Enter data here!'!$CP$97=0,"",IF(HLOOKUP($A85,'Enter data here!'!$C$96:$CN$100,4,FALSE)=0,"",(HLOOKUP($A85,'Enter data here!'!$C$96:$CN$100,4,FALSE)))))</f>
        <v/>
      </c>
      <c r="AX85" s="43" t="str">
        <f>IF(ISERROR(HLOOKUP($A85,'Enter data here!'!$C$101:$CN$105,4,FALSE)),"",IF('Enter data here!'!$CP$102=0,"",IF(HLOOKUP($A85,'Enter data here!'!$C$101:$CN$105,4,FALSE)=0,"",(HLOOKUP($A85,'Enter data here!'!$C$101:$CN$105,5,FALSE)))))</f>
        <v/>
      </c>
      <c r="AY85" s="43" t="str">
        <f>IF(ISERROR(HLOOKUP($A85,'Enter data here!'!$C$101:$CN$105,4,FALSE)),"",IF('Enter data here!'!$CP$102=0,"",IF(HLOOKUP($A85,'Enter data here!'!$C$101:$CN$105,4,FALSE)=0,"",(HLOOKUP($A85,'Enter data here!'!$C$101:$CN$105,2,FALSE)))))</f>
        <v/>
      </c>
      <c r="AZ85" s="43" t="str">
        <f>IF(ISERROR(HLOOKUP($A85,'Enter data here!'!$C$101:$CN$105,4,FALSE)),"",IF('Enter data here!'!$CP$102=0,"",IF(HLOOKUP($A85,'Enter data here!'!$C$101:$CN$105,4,FALSE)=0,"",(HLOOKUP($A85,'Enter data here!'!$C$101:$CN$105,4,FALSE)))))</f>
        <v/>
      </c>
      <c r="BA85" s="43" t="str">
        <f>IF(ISERROR(HLOOKUP($A85,'Enter data here!'!$C$106:$CN$110,4,FALSE)),"",IF('Enter data here!'!$CP$107=0,"",IF(HLOOKUP($A85,'Enter data here!'!$C$106:$CN$110,4,FALSE)=0,"",(HLOOKUP($A85,'Enter data here!'!$C$106:$CN$110,5,FALSE)))))</f>
        <v/>
      </c>
      <c r="BB85" s="43" t="str">
        <f>IF(ISERROR(HLOOKUP($A85,'Enter data here!'!$C$106:$CN$110,4,FALSE)),"",IF('Enter data here!'!$CP$107=0,"",IF(HLOOKUP($A85,'Enter data here!'!$C$106:$CN$110,4,FALSE)=0,"",(HLOOKUP($A85,'Enter data here!'!$C$106:$CN$110,2,FALSE)))))</f>
        <v/>
      </c>
      <c r="BC85" s="43" t="str">
        <f>IF(ISERROR(HLOOKUP($A85,'Enter data here!'!$C$106:$CN$110,4,FALSE)),"",IF('Enter data here!'!$CP$107=0,"",IF(HLOOKUP($A85,'Enter data here!'!$C$106:$CN$110,4,FALSE)=0,"",(HLOOKUP($A85,'Enter data here!'!$C$106:$CN$110,4,FALSE)))))</f>
        <v/>
      </c>
      <c r="BD85" s="43" t="str">
        <f>IF(ISERROR(HLOOKUP($A85,'Enter data here!'!$C$111:$CN$115,4,FALSE)),"",IF('Enter data here!'!$CP$112=0,"",IF(HLOOKUP($A85,'Enter data here!'!$C$111:$CN$115,4,FALSE)=0,"",(HLOOKUP($A85,'Enter data here!'!$C$111:$CN$115,5,FALSE)))))</f>
        <v/>
      </c>
      <c r="BE85" s="43" t="str">
        <f>IF(ISERROR(HLOOKUP($A85,'Enter data here!'!$C$111:$CN$115,4,FALSE)),"",IF('Enter data here!'!$CP$112=0,"",IF(HLOOKUP($A85,'Enter data here!'!$C$111:$CN$115,4,FALSE)=0,"",(HLOOKUP($A85,'Enter data here!'!$C$111:$CN$115,2,FALSE)))))</f>
        <v/>
      </c>
      <c r="BF85" s="43" t="str">
        <f>IF(ISERROR(HLOOKUP($A85,'Enter data here!'!$C$111:$CN$115,4,FALSE)),"",IF('Enter data here!'!$CP$112=0,"",IF(HLOOKUP($A85,'Enter data here!'!$C$111:$CN$115,4,FALSE)=0,"",(HLOOKUP($A85,'Enter data here!'!$C$111:$CN$115,4,FALSE)))))</f>
        <v/>
      </c>
      <c r="BG85" s="43" t="str">
        <f>IF(ISERROR(HLOOKUP($A85,'Enter data here!'!$C$116:$CN$120,4,FALSE)),"",IF('Enter data here!'!$CP$117=0,"",IF(HLOOKUP($A85,'Enter data here!'!$C$116:$CN$120,4,FALSE)=0,"",(HLOOKUP($A85,'Enter data here!'!$C$116:$CN$120,5,FALSE)))))</f>
        <v/>
      </c>
      <c r="BH85" s="53" t="str">
        <f>IF(ISERROR(HLOOKUP($A85,'Enter data here!'!$C$116:$CN$120,4,FALSE)),"",IF('Enter data here!'!$CP$117=0,"",IF(HLOOKUP($A85,'Enter data here!'!$C$116:$CN$120,4,FALSE)=0,"",(HLOOKUP($A85,'Enter data here!'!$C$116:$CN$120,2,FALSE)))))</f>
        <v/>
      </c>
      <c r="BI85" s="53" t="str">
        <f>IF(ISERROR(HLOOKUP($A85,'Enter data here!'!$C$116:$CN$120,4,FALSE)),"",IF('Enter data here!'!$CP$117=0,"",IF(HLOOKUP($A85,'Enter data here!'!$C$116:$CN$120,4,FALSE)=0,"",(HLOOKUP($A85,'Enter data here!'!$C$116:$CN$120,4,FALSE)))))</f>
        <v/>
      </c>
      <c r="BJ85" s="53" t="str">
        <f>IF(ISERROR(HLOOKUP($A85,'Enter data here!'!$C$121:$CN$125,4,FALSE)),"",IF('Enter data here!'!$CP$122=0,"",IF(HLOOKUP($A85,'Enter data here!'!$C$121:$CN$125,4,FALSE)=0,"",(HLOOKUP($A85,'Enter data here!'!$C$121:$CN$125,5,FALSE)))))</f>
        <v/>
      </c>
      <c r="BK85" s="53" t="str">
        <f>IF(ISERROR(HLOOKUP($A85,'Enter data here!'!$C$121:$CN$125,4,FALSE)),"",IF('Enter data here!'!$CP$122=0,"",IF(HLOOKUP($A85,'Enter data here!'!$C$121:$CN$125,4,FALSE)=0,"",(HLOOKUP($A85,'Enter data here!'!$C$121:$CN$125,2,FALSE)))))</f>
        <v/>
      </c>
      <c r="BL85" s="53" t="str">
        <f>IF(ISERROR(HLOOKUP($A85,'Enter data here!'!$C$121:$CN$125,4,FALSE)),"",IF('Enter data here!'!$CP$122=0,"",IF(HLOOKUP($A85,'Enter data here!'!$C$121:$CN$125,4,FALSE)=0,"",(HLOOKUP($A85,'Enter data here!'!$C$121:$CN$125,4,FALSE)))))</f>
        <v/>
      </c>
      <c r="BM85" s="53" t="str">
        <f>IF(ISERROR(HLOOKUP($A85,'Enter data here!'!$C$126:$CN$130,4,FALSE)),"",IF('Enter data here!'!$CP$127=0,"",IF(HLOOKUP($A85,'Enter data here!'!$C$126:$CN$130,4,FALSE)=0,"",(HLOOKUP($A85,'Enter data here!'!$C$126:$CN$130,5,FALSE)))))</f>
        <v/>
      </c>
      <c r="BN85" s="53" t="str">
        <f>IF(ISERROR(HLOOKUP($A85,'Enter data here!'!$C$126:$CN$130,4,FALSE)),"",IF('Enter data here!'!$CP$127=0,"",IF(HLOOKUP($A85,'Enter data here!'!$C$126:$CN$130,4,FALSE)=0,"",(HLOOKUP($A85,'Enter data here!'!$C$126:$CN$130,2,FALSE)))))</f>
        <v/>
      </c>
      <c r="BO85" s="53" t="str">
        <f>IF(ISERROR(HLOOKUP($A85,'Enter data here!'!$C$126:$CN$130,4,FALSE)),"",IF('Enter data here!'!$CP$127=0,"",IF(HLOOKUP($A85,'Enter data here!'!$C$126:$CN$130,4,FALSE)=0,"",(HLOOKUP($A85,'Enter data here!'!$C$126:$CN$130,4,FALSE)))))</f>
        <v/>
      </c>
      <c r="BP85" s="53" t="str">
        <f>IF(ISERROR(HLOOKUP($A85,'Enter data here!'!$C$131:$CN$135,4,FALSE)),"",IF('Enter data here!'!$CP$132=0,"",IF(HLOOKUP($A85,'Enter data here!'!$C$131:$CN$135,4,FALSE)=0,"",(HLOOKUP($A85,'Enter data here!'!$C$131:$CN$135,5,FALSE)))))</f>
        <v/>
      </c>
      <c r="BQ85" s="53" t="str">
        <f>IF(ISERROR(HLOOKUP($A85,'Enter data here!'!$C$131:$CN$135,4,FALSE)),"",IF('Enter data here!'!$CP$132=0,"",IF(HLOOKUP($A85,'Enter data here!'!$C$131:$CN$135,4,FALSE)=0,"",(HLOOKUP($A85,'Enter data here!'!$C$131:$CN$135,2,FALSE)))))</f>
        <v/>
      </c>
      <c r="BR85" s="53" t="str">
        <f>IF(ISERROR(HLOOKUP($A85,'Enter data here!'!$C$131:$CN$135,4,FALSE)),"",IF('Enter data here!'!$CP$132=0,"",IF(HLOOKUP($A85,'Enter data here!'!$C$131:$CN$135,4,FALSE)=0,"",(HLOOKUP($A85,'Enter data here!'!$C$131:$CN$135,4,FALSE)))))</f>
        <v/>
      </c>
      <c r="BS85" s="53" t="str">
        <f>IF(ISERROR(HLOOKUP($A85,'Enter data here!'!$C$136:$CN$140,4,FALSE)),"",IF('Enter data here!'!$CP$137=0,"",IF(HLOOKUP($A85,'Enter data here!'!$C$136:$CN$140,4,FALSE)=0,"",(HLOOKUP($A85,'Enter data here!'!$C$136:$CN$140,5,FALSE)))))</f>
        <v/>
      </c>
      <c r="BT85" s="53" t="str">
        <f>IF(ISERROR(HLOOKUP($A85,'Enter data here!'!$C$136:$CN$140,4,FALSE)),"",IF('Enter data here!'!$CP$137=0,"",IF(HLOOKUP($A85,'Enter data here!'!$C$136:$CN$140,4,FALSE)=0,"",(HLOOKUP($A85,'Enter data here!'!$C$136:$CN$140,2,FALSE)))))</f>
        <v/>
      </c>
      <c r="BU85" s="53" t="str">
        <f>IF(ISERROR(HLOOKUP($A85,'Enter data here!'!$C$136:$CN$140,4,FALSE)),"",IF('Enter data here!'!$CP$137=0,"",IF(HLOOKUP($A85,'Enter data here!'!$C$136:$CN$140,4,FALSE)=0,"",(HLOOKUP($A85,'Enter data here!'!$C$136:$CN$140,4,FALSE)))))</f>
        <v/>
      </c>
      <c r="BV85" s="53" t="str">
        <f>IF(ISERROR(HLOOKUP($A85,'Enter data here!'!$C$141:$CN$145,4,FALSE)),"",IF('Enter data here!'!$CP$142=0,"",IF(HLOOKUP($A85,'Enter data here!'!$C$141:$CN$145,4,FALSE)=0,"",(HLOOKUP($A85,'Enter data here!'!$C$141:$CN$145,5,FALSE)))))</f>
        <v/>
      </c>
      <c r="BW85" s="53" t="str">
        <f>IF(ISERROR(HLOOKUP($A85,'Enter data here!'!$C$141:$CN$145,4,FALSE)),"",IF('Enter data here!'!$CP$142=0,"",IF(HLOOKUP($A85,'Enter data here!'!$C$141:$CN$145,4,FALSE)=0,"",(HLOOKUP($A85,'Enter data here!'!$C$141:$CN$145,2,FALSE)))))</f>
        <v/>
      </c>
      <c r="BX85" s="53" t="str">
        <f>IF(ISERROR(HLOOKUP($A85,'Enter data here!'!$C$141:$CN$145,4,FALSE)),"",IF('Enter data here!'!$CP$142=0,"",IF(HLOOKUP($A85,'Enter data here!'!$C$141:$CN$145,4,FALSE)=0,"",(HLOOKUP($A85,'Enter data here!'!$C$141:$CN$145,4,FALSE)))))</f>
        <v/>
      </c>
      <c r="BY85" s="53" t="str">
        <f>IF(ISERROR(HLOOKUP($A85,'Enter data here!'!$C$146:$CN$150,4,FALSE)),"",IF('Enter data here!'!$CP$147=0,"",IF(HLOOKUP($A85,'Enter data here!'!$C$146:$CN$150,4,FALSE)=0,"",(HLOOKUP($A85,'Enter data here!'!$C$146:$CN$150,5,FALSE)))))</f>
        <v/>
      </c>
      <c r="BZ85" s="53" t="str">
        <f>IF(ISERROR(HLOOKUP($A85,'Enter data here!'!$C$146:$CN$150,4,FALSE)),"",IF('Enter data here!'!$CP$147=0,"",IF(HLOOKUP($A85,'Enter data here!'!$C$146:$CN$150,4,FALSE)=0,"",(HLOOKUP($A85,'Enter data here!'!$C$146:$CN$150,2,FALSE)))))</f>
        <v/>
      </c>
      <c r="CA85" s="53" t="str">
        <f>IF(ISERROR(HLOOKUP($A85,'Enter data here!'!$C$146:$CN$150,4,FALSE)),"",IF('Enter data here!'!$CP$147=0,"",IF(HLOOKUP($A85,'Enter data here!'!$C$146:$CN$150,4,FALSE)=0,"",(HLOOKUP($A85,'Enter data here!'!$C$146:$CN$150,4,FALSE)))))</f>
        <v/>
      </c>
      <c r="CB85" s="53" t="str">
        <f>IF(ISERROR(HLOOKUP($A85,'Enter data here!'!$C$151:$CN$155,4,FALSE)),"",IF('Enter data here!'!$CP$152=0,"",IF(HLOOKUP($A85,'Enter data here!'!$C$151:$CN$155,4,FALSE)=0,"",(HLOOKUP($A85,'Enter data here!'!$C$151:$CN$155,5,FALSE)))))</f>
        <v/>
      </c>
      <c r="CC85" s="53" t="str">
        <f>IF(ISERROR(HLOOKUP($A85,'Enter data here!'!$C$151:$CN$155,4,FALSE)),"",IF('Enter data here!'!$CP$152=0,"",IF(HLOOKUP($A85,'Enter data here!'!$C$151:$CN$155,4,FALSE)=0,"",(HLOOKUP($A85,'Enter data here!'!$C$151:$CN$155,2,FALSE)))))</f>
        <v/>
      </c>
      <c r="CD85" s="53" t="str">
        <f>IF(ISERROR(HLOOKUP($A85,'Enter data here!'!$C$151:$CN$155,4,FALSE)),"",IF('Enter data here!'!$CP$152=0,"",IF(HLOOKUP($A85,'Enter data here!'!$C$151:$CN$155,4,FALSE)=0,"",(HLOOKUP($A85,'Enter data here!'!$C$151:$CN$155,4,FALSE)))))</f>
        <v/>
      </c>
      <c r="CE85" s="53" t="str">
        <f>IF(ISERROR(HLOOKUP($A85,'Enter data here!'!$C$156:$CN$160,4,FALSE)),"",IF('Enter data here!'!$CP$157=0,"",IF(HLOOKUP($A85,'Enter data here!'!$C$156:$CN$160,4,FALSE)=0,"",(HLOOKUP($A85,'Enter data here!'!$C$156:$CN$160,5,FALSE)))))</f>
        <v/>
      </c>
      <c r="CF85" s="53" t="str">
        <f>IF(ISERROR(HLOOKUP($A85,'Enter data here!'!$C$156:$CN$160,4,FALSE)),"",IF('Enter data here!'!$CP$157=0,"",IF(HLOOKUP($A85,'Enter data here!'!$C$156:$CN$160,4,FALSE)=0,"",(HLOOKUP($A85,'Enter data here!'!$C$156:$CN$160,2,FALSE)))))</f>
        <v/>
      </c>
      <c r="CG85" s="53" t="str">
        <f>IF(ISERROR(HLOOKUP($A85,'Enter data here!'!$C$156:$CN$160,4,FALSE)),"",IF('Enter data here!'!$CP$157=0,"",IF(HLOOKUP($A85,'Enter data here!'!$C$156:$CN$160,4,FALSE)=0,"",(HLOOKUP($A85,'Enter data here!'!$C$156:$CN$160,4,FALSE)))))</f>
        <v/>
      </c>
      <c r="CH85" s="53" t="str">
        <f>IF(ISERROR(HLOOKUP($A85,'Enter data here!'!$C$161:$CN$165,4,FALSE)),"",IF('Enter data here!'!$CP$162=0,"",IF(HLOOKUP($A85,'Enter data here!'!$C$161:$CN$165,4,FALSE)=0,"",(HLOOKUP($A85,'Enter data here!'!$C$161:$CN$165,5,FALSE)))))</f>
        <v/>
      </c>
      <c r="CI85" s="53" t="str">
        <f>IF(ISERROR(HLOOKUP($A85,'Enter data here!'!$C$161:$CN$165,4,FALSE)),"",IF('Enter data here!'!$CP$162=0,"",IF(HLOOKUP($A85,'Enter data here!'!$C$161:$CN$165,4,FALSE)=0,"",(HLOOKUP($A85,'Enter data here!'!$C$161:$CN$165,2,FALSE)))))</f>
        <v/>
      </c>
      <c r="CJ85" s="53" t="str">
        <f>IF(ISERROR(HLOOKUP($A85,'Enter data here!'!$C$161:$CN$165,4,FALSE)),"",IF('Enter data here!'!$CP$162=0,"",IF(HLOOKUP($A85,'Enter data here!'!$C$161:$CN$165,4,FALSE)=0,"",(HLOOKUP($A85,'Enter data here!'!$C$161:$CN$165,4,FALSE)))))</f>
        <v/>
      </c>
      <c r="CK85" s="53" t="str">
        <f>IF(ISERROR(HLOOKUP($A85,'Enter data here!'!$C$166:$CN$170,4,FALSE)),"",IF('Enter data here!'!$CP$167=0,"",IF(HLOOKUP($A85,'Enter data here!'!$C$166:$CN$170,4,FALSE)=0,"",(HLOOKUP($A85,'Enter data here!'!$C$166:$CN$170,5,FALSE)))))</f>
        <v/>
      </c>
      <c r="CL85" s="53" t="str">
        <f>IF(ISERROR(HLOOKUP($A85,'Enter data here!'!$C$166:$CN$170,4,FALSE)),"",IF('Enter data here!'!$CP$167=0,"",IF(HLOOKUP($A85,'Enter data here!'!$C$166:$CN$170,4,FALSE)=0,"",(HLOOKUP($A85,'Enter data here!'!$C$166:$CN$170,2,FALSE)))))</f>
        <v/>
      </c>
      <c r="CM85" s="53" t="str">
        <f>IF(ISERROR(HLOOKUP($A85,'Enter data here!'!$C$166:$CN$170,4,FALSE)),"",IF('Enter data here!'!$CP$167=0,"",IF(HLOOKUP($A85,'Enter data here!'!$C$166:$CN$170,4,FALSE)=0,"",(HLOOKUP($A85,'Enter data here!'!$C$166:$CN$170,4,FALSE)))))</f>
        <v/>
      </c>
      <c r="CN85" s="53" t="str">
        <f>IF(ISERROR(HLOOKUP($A85,'Enter data here!'!$C$171:$CN$175,4,FALSE)),"",IF('Enter data here!'!$CP$172=0,"",IF(HLOOKUP($A85,'Enter data here!'!$C$171:$CN$175,4,FALSE)=0,"",(HLOOKUP($A85,'Enter data here!'!$C$171:$CN$175,5,FALSE)))))</f>
        <v/>
      </c>
      <c r="CO85" s="53" t="str">
        <f>IF(ISERROR(HLOOKUP($A85,'Enter data here!'!$C$171:$CN$175,4,FALSE)),"",IF('Enter data here!'!$CP$172=0,"",IF(HLOOKUP($A85,'Enter data here!'!$C$171:$CN$175,4,FALSE)=0,"",(HLOOKUP($A85,'Enter data here!'!$C$171:$CN$175,2,FALSE)))))</f>
        <v/>
      </c>
      <c r="CP85" s="53" t="str">
        <f>IF(ISERROR(HLOOKUP($A85,'Enter data here!'!$C$171:$CN$175,4,FALSE)),"",IF('Enter data here!'!$CP$172=0,"",IF(HLOOKUP($A85,'Enter data here!'!$C$171:$CN$175,4,FALSE)=0,"",(HLOOKUP($A85,'Enter data here!'!$C$171:$CN$175,4,FALSE)))))</f>
        <v/>
      </c>
      <c r="CQ85" s="53" t="str">
        <f>IF(ISERROR(HLOOKUP($A85,'Enter data here!'!$C$176:$CN$180,4,FALSE)),"",IF('Enter data here!'!$CP$177=0,"",IF(HLOOKUP($A85,'Enter data here!'!$C$176:$CN$180,4,FALSE)=0,"",(HLOOKUP($A85,'Enter data here!'!$C$176:$CN$180,5,FALSE)))))</f>
        <v/>
      </c>
      <c r="CR85" s="53" t="str">
        <f>IF(ISERROR(HLOOKUP($A85,'Enter data here!'!$C$176:$CN$180,4,FALSE)),"",IF('Enter data here!'!$CP$177=0,"",IF(HLOOKUP($A85,'Enter data here!'!$C$176:$CN$180,4,FALSE)=0,"",(HLOOKUP($A85,'Enter data here!'!$C$176:$CN$180,2,FALSE)))))</f>
        <v/>
      </c>
      <c r="CS85" s="53" t="str">
        <f>IF(ISERROR(HLOOKUP($A85,'Enter data here!'!$C$176:$CN$180,4,FALSE)),"",IF('Enter data here!'!$CP$177=0,"",IF(HLOOKUP($A85,'Enter data here!'!$C$176:$CN$180,4,FALSE)=0,"",(HLOOKUP($A85,'Enter data here!'!$C$176:$CN$180,4,FALSE)))))</f>
        <v/>
      </c>
      <c r="CT85" s="53" t="str">
        <f>IF(ISERROR(HLOOKUP($A85,'Enter data here!'!$C$181:$CN$185,4,FALSE)),"",IF('Enter data here!'!$CP$182=0,"",IF(HLOOKUP($A85,'Enter data here!'!$C$181:$CN$185,4,FALSE)=0,"",(HLOOKUP($A85,'Enter data here!'!$C$181:$CN$185,5,FALSE)))))</f>
        <v/>
      </c>
      <c r="CU85" s="53" t="str">
        <f>IF(ISERROR(HLOOKUP($A85,'Enter data here!'!$C$181:$CN$185,4,FALSE)),"",IF('Enter data here!'!$CP$182=0,"",IF(HLOOKUP($A85,'Enter data here!'!$C$181:$CN$185,4,FALSE)=0,"",(HLOOKUP($A85,'Enter data here!'!$C$181:$CN$185,2,FALSE)))))</f>
        <v/>
      </c>
      <c r="CV85" s="53" t="str">
        <f>IF(ISERROR(HLOOKUP($A85,'Enter data here!'!$C$181:$CN$185,4,FALSE)),"",IF('Enter data here!'!$CP$182=0,"",IF(HLOOKUP($A85,'Enter data here!'!$C$181:$CN$185,4,FALSE)=0,"",(HLOOKUP($A85,'Enter data here!'!$C$181:$CN$185,4,FALSE)))))</f>
        <v/>
      </c>
      <c r="CW85" s="53" t="str">
        <f>IF(ISERROR(HLOOKUP($A85,'Enter data here!'!$C$186:$CN$190,4,FALSE)),"",IF('Enter data here!'!$CP$187=0,"",IF(HLOOKUP($A85,'Enter data here!'!$C$186:$CN$190,4,FALSE)=0,"",(HLOOKUP($A85,'Enter data here!'!$C$186:$CN$190,5,FALSE)))))</f>
        <v/>
      </c>
      <c r="CX85" s="53" t="str">
        <f>IF(ISERROR(HLOOKUP($A85,'Enter data here!'!$C$186:$CN$190,4,FALSE)),"",IF('Enter data here!'!$CP$187=0,"",IF(HLOOKUP($A85,'Enter data here!'!$C$186:$CN$190,4,FALSE)=0,"",(HLOOKUP($A85,'Enter data here!'!$C$186:$CN$190,2,FALSE)))))</f>
        <v/>
      </c>
      <c r="CY85" s="53" t="str">
        <f>IF(ISERROR(HLOOKUP($A85,'Enter data here!'!$C$186:$CN$190,4,FALSE)),"",IF('Enter data here!'!$CP$187=0,"",IF(HLOOKUP($A85,'Enter data here!'!$C$186:$CN$190,4,FALSE)=0,"",(HLOOKUP($A85,'Enter data here!'!$C$186:$CN$190,4,FALSE)))))</f>
        <v/>
      </c>
      <c r="CZ85" s="53" t="str">
        <f>IF(ISERROR(HLOOKUP($A85,'Enter data here!'!$C$191:$CN$195,4,FALSE)),"",IF('Enter data here!'!$CP$192=0,"",IF(HLOOKUP($A85,'Enter data here!'!$C$191:$CN$195,4,FALSE)=0,"",(HLOOKUP($A85,'Enter data here!'!$C$191:$CN$195,5,FALSE)))))</f>
        <v/>
      </c>
      <c r="DA85" s="53" t="str">
        <f>IF(ISERROR(HLOOKUP($A85,'Enter data here!'!$C$191:$CN$195,4,FALSE)),"",IF('Enter data here!'!$CP$192=0,"",IF(HLOOKUP($A85,'Enter data here!'!$C$191:$CN$195,4,FALSE)=0,"",(HLOOKUP($A85,'Enter data here!'!$C$191:$CN$195,2,FALSE)))))</f>
        <v/>
      </c>
      <c r="DB85" s="53" t="str">
        <f>IF(ISERROR(HLOOKUP($A85,'Enter data here!'!$C$191:$CN$195,4,FALSE)),"",IF('Enter data here!'!$CP$192=0,"",IF(HLOOKUP($A85,'Enter data here!'!$C$191:$CN$195,4,FALSE)=0,"",(HLOOKUP($A85,'Enter data here!'!$C$191:$CN$195,4,FALSE)))))</f>
        <v/>
      </c>
      <c r="DC85" s="53" t="str">
        <f>IF(ISERROR(HLOOKUP($A85,'Enter data here!'!$C$196:$CN$200,4,FALSE)),"",IF('Enter data here!'!$CP$197=0,"",IF(HLOOKUP($A85,'Enter data here!'!$C$196:$CN$200,4,FALSE)=0,"",(HLOOKUP($A85,'Enter data here!'!$C$196:$CN$200,5,FALSE)))))</f>
        <v/>
      </c>
      <c r="DD85" s="53" t="str">
        <f>IF(ISERROR(HLOOKUP($A85,'Enter data here!'!$C$196:$CN$200,4,FALSE)),"",IF('Enter data here!'!$CP$197=0,"",IF(HLOOKUP($A85,'Enter data here!'!$C$196:$CN$200,4,FALSE)=0,"",(HLOOKUP($A85,'Enter data here!'!$C$196:$CN$200,2,FALSE)))))</f>
        <v/>
      </c>
      <c r="DE85" s="53" t="str">
        <f>IF(ISERROR(HLOOKUP($A85,'Enter data here!'!$C$196:$CN$200,4,FALSE)),"",IF('Enter data here!'!$CP$197=0,"",IF(HLOOKUP($A85,'Enter data here!'!$C$196:$CN$200,4,FALSE)=0,"",(HLOOKUP($A85,'Enter data here!'!$C$196:$CN$200,4,FALSE)))))</f>
        <v/>
      </c>
      <c r="DF85" s="53" t="str">
        <f>IF(ISERROR(HLOOKUP($A85,'Enter data here!'!$C$201:$CN$205,4,FALSE)),"",IF('Enter data here!'!$CP$202=0,"",IF(HLOOKUP($A85,'Enter data here!'!$C$201:$CN$205,4,FALSE)=0,"",(HLOOKUP($A85,'Enter data here!'!$C$201:$CN$205,5,FALSE)))))</f>
        <v/>
      </c>
      <c r="DG85" s="53" t="str">
        <f>IF(ISERROR(HLOOKUP($A85,'Enter data here!'!$C$201:$CN$205,4,FALSE)),"",IF('Enter data here!'!$CP$202=0,"",IF(HLOOKUP($A85,'Enter data here!'!$C$201:$CN$205,4,FALSE)=0,"",(HLOOKUP($A85,'Enter data here!'!$C$201:$CN$205,2,FALSE)))))</f>
        <v/>
      </c>
      <c r="DH85" s="53" t="str">
        <f>IF(ISERROR(HLOOKUP($A85,'Enter data here!'!$C$201:$CN$205,4,FALSE)),"",IF('Enter data here!'!$CP$202=0,"",IF(HLOOKUP($A85,'Enter data here!'!$C$201:$CN$205,4,FALSE)=0,"",(HLOOKUP($A85,'Enter data here!'!$C$201:$CN$205,4,FALSE)))))</f>
        <v/>
      </c>
      <c r="DI85" s="53" t="str">
        <f>IF(ISERROR(HLOOKUP($A85,'Enter data here!'!$C$206:$CN$210,4,FALSE)),"",IF('Enter data here!'!$CP$207=0,"",IF(HLOOKUP($A85,'Enter data here!'!$C$206:$CN$210,4,FALSE)=0,"",(HLOOKUP($A85,'Enter data here!'!$C$206:$CN$210,5,FALSE)))))</f>
        <v/>
      </c>
      <c r="DJ85" s="53" t="str">
        <f>IF(ISERROR(HLOOKUP($A85,'Enter data here!'!$C$206:$CN$210,4,FALSE)),"",IF('Enter data here!'!$CP$207=0,"",IF(HLOOKUP($A85,'Enter data here!'!$C$206:$CN$210,4,FALSE)=0,"",(HLOOKUP($A85,'Enter data here!'!$C$206:$CN$210,2,FALSE)))))</f>
        <v/>
      </c>
      <c r="DK85" s="53" t="str">
        <f>IF(ISERROR(HLOOKUP($A85,'Enter data here!'!$C$206:$CN$210,4,FALSE)),"",IF('Enter data here!'!$CP$207=0,"",IF(HLOOKUP($A85,'Enter data here!'!$C$206:$CN$210,4,FALSE)=0,"",(HLOOKUP($A85,'Enter data here!'!$C$206:$CN$210,4,FALSE)))))</f>
        <v/>
      </c>
      <c r="DL85" s="53" t="str">
        <f>IF(ISERROR(HLOOKUP($A85,'Enter data here!'!$C$211:$CN$215,4,FALSE)),"",IF('Enter data here!'!$CP$212=0,"",IF(HLOOKUP($A85,'Enter data here!'!$C$211:$CN$215,4,FALSE)=0,"",(HLOOKUP($A85,'Enter data here!'!$C$211:$CN$215,5,FALSE)))))</f>
        <v/>
      </c>
      <c r="DM85" s="53" t="str">
        <f>IF(ISERROR(HLOOKUP($A85,'Enter data here!'!$C$211:$CN$215,4,FALSE)),"",IF('Enter data here!'!$CP$212=0,"",IF(HLOOKUP($A85,'Enter data here!'!$C$211:$CN$215,4,FALSE)=0,"",(HLOOKUP($A85,'Enter data here!'!$C$211:$CN$215,2,FALSE)))))</f>
        <v/>
      </c>
      <c r="DN85" s="53" t="str">
        <f>IF(ISERROR(HLOOKUP($A85,'Enter data here!'!$C$211:$CN$215,4,FALSE)),"",IF('Enter data here!'!$CP$212=0,"",IF(HLOOKUP($A85,'Enter data here!'!$C$211:$CN$215,4,FALSE)=0,"",(HLOOKUP($A85,'Enter data here!'!$C$211:$CN$215,4,FALSE)))))</f>
        <v/>
      </c>
      <c r="DO85" s="53" t="str">
        <f>IF(ISERROR(HLOOKUP($A85,'Enter data here!'!$C$216:$CN$220,4,FALSE)),"",IF('Enter data here!'!$CP$217=0,"",IF(HLOOKUP($A85,'Enter data here!'!$C$216:$CN$220,4,FALSE)=0,"",(HLOOKUP($A85,'Enter data here!'!$C$216:$CN$220,5,FALSE)))))</f>
        <v/>
      </c>
      <c r="DP85" s="53" t="str">
        <f>IF(ISERROR(HLOOKUP($A85,'Enter data here!'!$C$216:$CN$220,4,FALSE)),"",IF('Enter data here!'!$CP$217=0,"",IF(HLOOKUP($A85,'Enter data here!'!$C$216:$CN$220,4,FALSE)=0,"",(HLOOKUP($A85,'Enter data here!'!$C$216:$CN$220,2,FALSE)))))</f>
        <v/>
      </c>
      <c r="DQ85" s="53" t="str">
        <f>IF(ISERROR(HLOOKUP($A85,'Enter data here!'!$C$216:$CN$220,4,FALSE)),"",IF('Enter data here!'!$CP$217=0,"",IF(HLOOKUP($A85,'Enter data here!'!$C$216:$CN$220,4,FALSE)=0,"",(HLOOKUP($A85,'Enter data here!'!$C$216:$CN$220,4,FALSE)))))</f>
        <v/>
      </c>
      <c r="DR85" s="53" t="str">
        <f>IF(ISERROR(HLOOKUP($A85,'Enter data here!'!$C$221:$CN$225,4,FALSE)),"",IF('Enter data here!'!$CP$222=0,"",IF(HLOOKUP($A85,'Enter data here!'!$C$221:$CN$225,4,FALSE)=0,"",(HLOOKUP($A85,'Enter data here!'!$C$221:$CN$225,5,FALSE)))))</f>
        <v/>
      </c>
      <c r="DS85" s="53" t="str">
        <f>IF(ISERROR(HLOOKUP($A85,'Enter data here!'!$C$221:$CN$225,4,FALSE)),"",IF('Enter data here!'!$CP$222=0,"",IF(HLOOKUP($A85,'Enter data here!'!$C$221:$CN$225,4,FALSE)=0,"",(HLOOKUP($A85,'Enter data here!'!$C$221:$CN$225,2,FALSE)))))</f>
        <v/>
      </c>
      <c r="DT85" s="53" t="str">
        <f>IF(ISERROR(HLOOKUP($A85,'Enter data here!'!$C$221:$CN$225,4,FALSE)),"",IF('Enter data here!'!$CP$222=0,"",IF(HLOOKUP($A85,'Enter data here!'!$C$221:$CN$225,4,FALSE)=0,"",(HLOOKUP($A85,'Enter data here!'!$C$221:$CN$225,4,FALSE)))))</f>
        <v/>
      </c>
    </row>
    <row r="86" spans="1:124">
      <c r="A86" s="13">
        <v>77</v>
      </c>
      <c r="B86" s="43" t="str">
        <f>IF(ISERROR(HLOOKUP($A86,'Enter data here!'!$C$21:$CN$25,4,FALSE)),"",IF('Enter data here!'!$CP$22=0,"",IF(HLOOKUP($A86,'Enter data here!'!$C$21:$CN$25,4,FALSE)=0,"",(HLOOKUP($A86,'Enter data here!'!$C$21:$CN$25,5,FALSE)))))</f>
        <v/>
      </c>
      <c r="C86" s="43" t="str">
        <f>IF(ISERROR(HLOOKUP($A86,'Enter data here!'!$C$21:$CN$25,4,FALSE)),"",IF('Enter data here!'!$CP$22=0,"",IF(HLOOKUP($A86,'Enter data here!'!$C$21:$CN$25,4,FALSE)=0,"",(HLOOKUP($A86,'Enter data here!'!$C$21:$CN$25,2,FALSE)))))</f>
        <v/>
      </c>
      <c r="D86" s="43" t="str">
        <f>IF(ISERROR(HLOOKUP($A86,'Enter data here!'!$C$21:$CN$25,4,FALSE)),"",IF('Enter data here!'!$CP$22=0,"",IF(HLOOKUP($A86,'Enter data here!'!$C$21:$CN$25,4,FALSE)=0,"",(HLOOKUP($A86,'Enter data here!'!$C$21:$CN$25,4,FALSE)))))</f>
        <v/>
      </c>
      <c r="E86" s="43" t="str">
        <f ca="1">IF(ISERROR(HLOOKUP($A86,'Enter data here!'!$C$26:$CN$30,4,FALSE)),"",IF('Enter data here!'!$CP$27=0,"",IF(HLOOKUP($A86,'Enter data here!'!$C$26:$CN$30,4,FALSE)=0,"",(HLOOKUP($A86,'Enter data here!'!$C$26:$CN$30,5,FALSE)))))</f>
        <v/>
      </c>
      <c r="F86" s="43" t="str">
        <f ca="1">IF(ISERROR(HLOOKUP($A86,'Enter data here!'!$C$26:$CN$30,4,FALSE)),"",IF('Enter data here!'!$CP$27=0,"",IF(HLOOKUP($A86,'Enter data here!'!$C$26:$CN$30,4,FALSE)=0,"",(HLOOKUP($A86,'Enter data here!'!$C$26:$CN$30,2,FALSE)))))</f>
        <v/>
      </c>
      <c r="G86" s="43" t="str">
        <f ca="1">IF(ISERROR(HLOOKUP($A86,'Enter data here!'!$C$26:$CN$30,4,FALSE)),"",IF('Enter data here!'!$CP$27=0,"",IF(HLOOKUP($A86,'Enter data here!'!$C$26:$CN$30,4,FALSE)=0,"",(HLOOKUP($A86,'Enter data here!'!$C$26:$CN$30,4,FALSE)))))</f>
        <v/>
      </c>
      <c r="H86" s="43" t="str">
        <f ca="1">IF(ISERROR(HLOOKUP($A86,'Enter data here!'!$C$31:$CN$35,4,FALSE)),"",IF('Enter data here!'!$CP$32=0,"",IF(HLOOKUP($A86,'Enter data here!'!$C$31:$CN$35,4,FALSE)=0,"",(HLOOKUP($A86,'Enter data here!'!$C$31:$CN$35,5,FALSE)))))</f>
        <v/>
      </c>
      <c r="I86" s="43" t="str">
        <f ca="1">IF(ISERROR(HLOOKUP($A86,'Enter data here!'!$C$31:$CN$35,4,FALSE)),"",IF('Enter data here!'!$CP$32=0,"",IF(HLOOKUP($A86,'Enter data here!'!$C$31:$CN$35,4,FALSE)=0,"",(HLOOKUP($A86,'Enter data here!'!$C$31:$CN$35,2,FALSE)))))</f>
        <v/>
      </c>
      <c r="J86" s="43" t="str">
        <f ca="1">IF(ISERROR(HLOOKUP($A86,'Enter data here!'!$C$31:$CN$35,4,FALSE)),"",IF('Enter data here!'!$CP$32=0,"",IF(HLOOKUP($A86,'Enter data here!'!$C$31:$CN$35,4,FALSE)=0,"",(HLOOKUP($A86,'Enter data here!'!$C$31:$CN$35,4,FALSE)))))</f>
        <v/>
      </c>
      <c r="K86" s="43" t="str">
        <f ca="1">IF(ISERROR(HLOOKUP($A86,'Enter data here!'!$C$36:$CN$40,4,FALSE)),"",IF('Enter data here!'!$CP$37=0,"",IF(HLOOKUP($A86,'Enter data here!'!$C$36:$CN$40,4,FALSE)=0,"",(HLOOKUP($A86,'Enter data here!'!$C$36:$CN$40,5,FALSE)))))</f>
        <v/>
      </c>
      <c r="L86" s="43" t="str">
        <f ca="1">IF(ISERROR(HLOOKUP($A86,'Enter data here!'!$C$36:$CN$40,4,FALSE)),"",IF('Enter data here!'!$CP$37=0,"",IF(HLOOKUP($A86,'Enter data here!'!$C$36:$CN$40,4,FALSE)=0,"",(HLOOKUP($A86,'Enter data here!'!$C$36:$CN$40,2,FALSE)))))</f>
        <v/>
      </c>
      <c r="M86" s="43" t="str">
        <f ca="1">IF(ISERROR(HLOOKUP($A86,'Enter data here!'!$C$36:$CN$40,4,FALSE)),"",IF('Enter data here!'!$CP$37=0,"",IF(HLOOKUP($A86,'Enter data here!'!$C$36:$CN$40,4,FALSE)=0,"",(HLOOKUP($A86,'Enter data here!'!$C$36:$CN$40,4,FALSE)))))</f>
        <v/>
      </c>
      <c r="N86" s="43" t="str">
        <f ca="1">IF(ISERROR(HLOOKUP($A86,'Enter data here!'!$C$41:$CN$45,4,FALSE)),"",IF('Enter data here!'!$CP$42=0,"",IF(HLOOKUP($A86,'Enter data here!'!$C$41:$CN$45,4,FALSE)=0,"",(HLOOKUP($A86,'Enter data here!'!$C$41:$CN$45,5,FALSE)))))</f>
        <v/>
      </c>
      <c r="O86" s="43" t="str">
        <f ca="1">IF(ISERROR(HLOOKUP($A86,'Enter data here!'!$C$41:$CN$45,4,FALSE)),"",IF('Enter data here!'!$CP$42=0,"",IF(HLOOKUP($A86,'Enter data here!'!$C$41:$CN$45,4,FALSE)=0,"",(HLOOKUP($A86,'Enter data here!'!$C$41:$CN$45,2,FALSE)))))</f>
        <v/>
      </c>
      <c r="P86" s="43" t="str">
        <f ca="1">IF(ISERROR(HLOOKUP($A86,'Enter data here!'!$C$41:$CN$45,4,FALSE)),"",IF('Enter data here!'!$CP$42=0,"",IF(HLOOKUP($A86,'Enter data here!'!$C$41:$CN$45,4,FALSE)=0,"",(HLOOKUP($A86,'Enter data here!'!$C$41:$CN$45,4,FALSE)))))</f>
        <v/>
      </c>
      <c r="Q86" s="43" t="str">
        <f ca="1">IF(ISERROR(HLOOKUP($A86,'Enter data here!'!$C$46:$CN$50,4,FALSE)),"",IF('Enter data here!'!$CP$47=0,"",IF(HLOOKUP($A86,'Enter data here!'!$C$46:$CN$50,4,FALSE)=0,"",(HLOOKUP($A86,'Enter data here!'!$C$46:$CN$50,5,FALSE)))))</f>
        <v/>
      </c>
      <c r="R86" s="43" t="str">
        <f ca="1">IF(ISERROR(HLOOKUP($A86,'Enter data here!'!$C$46:$CN$50,4,FALSE)),"",IF('Enter data here!'!$CP$47=0,"",IF(HLOOKUP($A86,'Enter data here!'!$C$46:$CN$50,4,FALSE)=0,"",(HLOOKUP($A86,'Enter data here!'!$C$46:$CN$50,2,FALSE)))))</f>
        <v/>
      </c>
      <c r="S86" s="43" t="str">
        <f ca="1">IF(ISERROR(HLOOKUP($A86,'Enter data here!'!$C$46:$CN$50,4,FALSE)),"",IF('Enter data here!'!$CP$47=0,"",IF(HLOOKUP($A86,'Enter data here!'!$C$46:$CN$50,4,FALSE)=0,"",(HLOOKUP($A86,'Enter data here!'!$C$46:$CN$50,4,FALSE)))))</f>
        <v/>
      </c>
      <c r="T86" s="43" t="str">
        <f ca="1">IF(ISERROR(HLOOKUP($A86,'Enter data here!'!$C$51:$CN$55,4,FALSE)),"",IF('Enter data here!'!$CP$52=0,"",IF(HLOOKUP($A86,'Enter data here!'!$C$51:$CN$55,4,FALSE)=0,"",(HLOOKUP($A86,'Enter data here!'!$C$51:$CN$55,5,FALSE)))))</f>
        <v/>
      </c>
      <c r="U86" s="43" t="str">
        <f ca="1">IF(ISERROR(HLOOKUP($A86,'Enter data here!'!$C$51:$CN$55,4,FALSE)),"",IF('Enter data here!'!$CP$52=0,"",IF(HLOOKUP($A86,'Enter data here!'!$C$51:$CN$55,4,FALSE)=0,"",(HLOOKUP($A86,'Enter data here!'!$C$51:$CN$55,2,FALSE)))))</f>
        <v/>
      </c>
      <c r="V86" s="43" t="str">
        <f ca="1">IF(ISERROR(HLOOKUP($A86,'Enter data here!'!$C$51:$CN$55,4,FALSE)),"",IF('Enter data here!'!$CP$52=0,"",IF(HLOOKUP($A86,'Enter data here!'!$C$51:$CN$55,4,FALSE)=0,"",(HLOOKUP($A86,'Enter data here!'!$C$51:$CN$55,4,FALSE)))))</f>
        <v/>
      </c>
      <c r="W86" s="43" t="str">
        <f ca="1">IF(ISERROR(HLOOKUP($A86,'Enter data here!'!$C$56:$CN$60,4,FALSE)),"",IF('Enter data here!'!$CP$57=0,"",IF(HLOOKUP($A86,'Enter data here!'!$C$56:$CN$60,4,FALSE)=0,"",(HLOOKUP($A86,'Enter data here!'!$C$56:$CN$60,5,FALSE)))))</f>
        <v/>
      </c>
      <c r="X86" s="43" t="str">
        <f ca="1">IF(ISERROR(HLOOKUP($A86,'Enter data here!'!$C$56:$CN$60,4,FALSE)),"",IF('Enter data here!'!$CP$57=0,"",IF(HLOOKUP($A86,'Enter data here!'!$C$56:$CN$60,4,FALSE)=0,"",(HLOOKUP($A86,'Enter data here!'!$C$56:$CN$60,2,FALSE)))))</f>
        <v/>
      </c>
      <c r="Y86" s="43" t="str">
        <f ca="1">IF(ISERROR(HLOOKUP($A86,'Enter data here!'!$C$56:$CN$60,4,FALSE)),"",IF('Enter data here!'!$CP$57=0,"",IF(HLOOKUP($A86,'Enter data here!'!$C$56:$CN$60,4,FALSE)=0,"",(HLOOKUP($A86,'Enter data here!'!$C$56:$CN$60,4,FALSE)))))</f>
        <v/>
      </c>
      <c r="Z86" s="43" t="str">
        <f>IF(ISERROR(HLOOKUP($A86,'Enter data here!'!$C$61:$CN$65,4,FALSE)),"",IF('Enter data here!'!$CP$62=0,"",IF(HLOOKUP($A86,'Enter data here!'!$C$61:$CN$65,4,FALSE)=0,"",(HLOOKUP($A86,'Enter data here!'!$C$61:$CN$65,5,FALSE)))))</f>
        <v/>
      </c>
      <c r="AA86" s="43" t="str">
        <f>IF(ISERROR(HLOOKUP($A86,'Enter data here!'!$C$61:$CN$65,4,FALSE)),"",IF('Enter data here!'!$CP$62=0,"",IF(HLOOKUP($A86,'Enter data here!'!$C$61:$CN$65,4,FALSE)=0,"",(HLOOKUP($A86,'Enter data here!'!$C$61:$CN$65,2,FALSE)))))</f>
        <v/>
      </c>
      <c r="AB86" s="43" t="str">
        <f>IF(ISERROR(HLOOKUP($A86,'Enter data here!'!$C$61:$CN$65,4,FALSE)),"",IF('Enter data here!'!$CP$62=0,"",IF(HLOOKUP($A86,'Enter data here!'!$C$61:$CN$65,4,FALSE)=0,"",(HLOOKUP($A86,'Enter data here!'!$C$61:$CN$65,4,FALSE)))))</f>
        <v/>
      </c>
      <c r="AC86" s="43" t="str">
        <f>IF(ISERROR(HLOOKUP($A86,'Enter data here!'!$C$66:$CN$70,4,FALSE)),"",IF('Enter data here!'!$CP$67=0,"",IF(HLOOKUP($A86,'Enter data here!'!$C$66:$CN$70,4,FALSE)=0,"",(HLOOKUP($A86,'Enter data here!'!$C$66:$CN$70,5,FALSE)))))</f>
        <v/>
      </c>
      <c r="AD86" s="43" t="str">
        <f>IF(ISERROR(HLOOKUP($A86,'Enter data here!'!$C$66:$CN$70,4,FALSE)),"",IF('Enter data here!'!$CP$67=0,"",IF(HLOOKUP($A86,'Enter data here!'!$C$66:$CN$70,4,FALSE)=0,"",(HLOOKUP($A86,'Enter data here!'!$C$66:$CN$70,2,FALSE)))))</f>
        <v/>
      </c>
      <c r="AE86" s="43" t="str">
        <f>IF(ISERROR(HLOOKUP($A86,'Enter data here!'!$C$66:$CN$70,4,FALSE)),"",IF('Enter data here!'!$CP$67=0,"",IF(HLOOKUP($A86,'Enter data here!'!$C$66:$CN$70,4,FALSE)=0,"",(HLOOKUP($A86,'Enter data here!'!$C$66:$CN$70,4,FALSE)))))</f>
        <v/>
      </c>
      <c r="AF86" s="43" t="str">
        <f>IF(ISERROR(HLOOKUP($A86,'Enter data here!'!$C$71:$CN$75,4,FALSE)),"",IF('Enter data here!'!$CP$72=0,"",IF(HLOOKUP($A86,'Enter data here!'!$C$71:$CN$75,4,FALSE)=0,"",(HLOOKUP($A86,'Enter data here!'!$C$71:$CN$75,5,FALSE)))))</f>
        <v/>
      </c>
      <c r="AG86" s="43" t="str">
        <f>IF(ISERROR(HLOOKUP($A86,'Enter data here!'!$C$71:$CN$75,4,FALSE)),"",IF('Enter data here!'!$CP$72=0,"",IF(HLOOKUP($A86,'Enter data here!'!$C$71:$CN$75,4,FALSE)=0,"",(HLOOKUP($A86,'Enter data here!'!$C$71:$CN$75,2,FALSE)))))</f>
        <v/>
      </c>
      <c r="AH86" s="43" t="str">
        <f>IF(ISERROR(HLOOKUP($A86,'Enter data here!'!$C$71:$CN$75,4,FALSE)),"",IF('Enter data here!'!$CP$72=0,"",IF(HLOOKUP($A86,'Enter data here!'!$C$71:$CN$75,4,FALSE)=0,"",(HLOOKUP($A86,'Enter data here!'!$C$71:$CN$75,4,FALSE)))))</f>
        <v/>
      </c>
      <c r="AI86" s="43" t="str">
        <f>IF(ISERROR(HLOOKUP($A86,'Enter data here!'!$C$76:$CN$80,4,FALSE)),"",IF('Enter data here!'!$CP$77=0,"",IF(HLOOKUP($A86,'Enter data here!'!$C$76:$CN$80,4,FALSE)=0,"",(HLOOKUP($A86,'Enter data here!'!$C$76:$CN$80,5,FALSE)))))</f>
        <v/>
      </c>
      <c r="AJ86" s="43" t="str">
        <f>IF(ISERROR(HLOOKUP($A86,'Enter data here!'!$C$76:$CN$80,4,FALSE)),"",IF('Enter data here!'!$CP$77=0,"",IF(HLOOKUP($A86,'Enter data here!'!$C$76:$CN$80,4,FALSE)=0,"",(HLOOKUP($A86,'Enter data here!'!$C$76:$CN$80,2,FALSE)))))</f>
        <v/>
      </c>
      <c r="AK86" s="43" t="str">
        <f>IF(ISERROR(HLOOKUP($A86,'Enter data here!'!$C$76:$CN$80,4,FALSE)),"",IF('Enter data here!'!$CP$77=0,"",IF(HLOOKUP($A86,'Enter data here!'!$C$76:$CN$80,4,FALSE)=0,"",(HLOOKUP($A86,'Enter data here!'!$C$76:$CN$80,4,FALSE)))))</f>
        <v/>
      </c>
      <c r="AL86" s="43" t="str">
        <f>IF(ISERROR(HLOOKUP($A86,'Enter data here!'!$C$81:$CN$85,4,FALSE)),"",IF('Enter data here!'!$CP$82=0,"",IF(HLOOKUP($A86,'Enter data here!'!$C$81:$CN$85,4,FALSE)=0,"",(HLOOKUP($A86,'Enter data here!'!$C$81:$CN$85,5,FALSE)))))</f>
        <v/>
      </c>
      <c r="AM86" s="43" t="str">
        <f>IF(ISERROR(HLOOKUP($A86,'Enter data here!'!$C$81:$CN$85,4,FALSE)),"",IF('Enter data here!'!$CP$82=0,"",IF(HLOOKUP($A86,'Enter data here!'!$C$81:$CN$85,4,FALSE)=0,"",(HLOOKUP($A86,'Enter data here!'!$C$81:$CN$85,2,FALSE)))))</f>
        <v/>
      </c>
      <c r="AN86" s="43" t="str">
        <f>IF(ISERROR(HLOOKUP($A86,'Enter data here!'!$C$81:$CN$85,4,FALSE)),"",IF('Enter data here!'!$CP$82=0,"",IF(HLOOKUP($A86,'Enter data here!'!$C$81:$CN$85,4,FALSE)=0,"",(HLOOKUP($A86,'Enter data here!'!$C$81:$CN$85,4,FALSE)))))</f>
        <v/>
      </c>
      <c r="AO86" s="43" t="str">
        <f>IF(ISERROR(HLOOKUP($A86,'Enter data here!'!$C$86:$CN$90,4,FALSE)),"",IF('Enter data here!'!$CP$87=0,"",IF(HLOOKUP($A86,'Enter data here!'!$C$86:$CN$90,4,FALSE)=0,"",(HLOOKUP($A86,'Enter data here!'!$C$86:$CN$90,5,FALSE)))))</f>
        <v/>
      </c>
      <c r="AP86" s="43" t="str">
        <f>IF(ISERROR(HLOOKUP($A86,'Enter data here!'!$C$86:$CN$90,4,FALSE)),"",IF('Enter data here!'!$CP$87=0,"",IF(HLOOKUP($A86,'Enter data here!'!$C$86:$CN$90,4,FALSE)=0,"",(HLOOKUP($A86,'Enter data here!'!$C$86:$CN$90,2,FALSE)))))</f>
        <v/>
      </c>
      <c r="AQ86" s="43" t="str">
        <f>IF(ISERROR(HLOOKUP($A86,'Enter data here!'!$C$86:$CN$90,4,FALSE)),"",IF('Enter data here!'!$CP$87=0,"",IF(HLOOKUP($A86,'Enter data here!'!$C$86:$CN$90,4,FALSE)=0,"",(HLOOKUP($A86,'Enter data here!'!$C$86:$CN$90,4,FALSE)))))</f>
        <v/>
      </c>
      <c r="AR86" s="43" t="str">
        <f>IF(ISERROR(HLOOKUP($A86,'Enter data here!'!$C$91:$CN$95,4,FALSE)),"",IF('Enter data here!'!$CP$92=0,"",IF(HLOOKUP($A86,'Enter data here!'!$C$91:$CN$95,4,FALSE)=0,"",(HLOOKUP($A86,'Enter data here!'!$C$91:$CN$95,5,FALSE)))))</f>
        <v/>
      </c>
      <c r="AS86" s="43" t="str">
        <f>IF(ISERROR(HLOOKUP($A86,'Enter data here!'!$C$91:$CN$95,4,FALSE)),"",IF('Enter data here!'!$CP$92=0,"",IF(HLOOKUP($A86,'Enter data here!'!$C$91:$CN$95,4,FALSE)=0,"",(HLOOKUP($A86,'Enter data here!'!$C$91:$CN$95,2,FALSE)))))</f>
        <v/>
      </c>
      <c r="AT86" s="43" t="str">
        <f>IF(ISERROR(HLOOKUP($A86,'Enter data here!'!$C$91:$CN$95,4,FALSE)),"",IF('Enter data here!'!$CP$92=0,"",IF(HLOOKUP($A86,'Enter data here!'!$C$91:$CN$95,4,FALSE)=0,"",(HLOOKUP($A86,'Enter data here!'!$C$91:$CN$95,4,FALSE)))))</f>
        <v/>
      </c>
      <c r="AU86" s="43" t="str">
        <f>IF(ISERROR(HLOOKUP($A86,'Enter data here!'!$C$96:$CN$100,4,FALSE)),"",IF('Enter data here!'!$CP$97=0,"",IF(HLOOKUP($A86,'Enter data here!'!$C$96:$CN$100,4,FALSE)=0,"",(HLOOKUP($A86,'Enter data here!'!$C$96:$CN$100,5,FALSE)))))</f>
        <v/>
      </c>
      <c r="AV86" s="43" t="str">
        <f>IF(ISERROR(HLOOKUP($A86,'Enter data here!'!$C$96:$CN$100,4,FALSE)),"",IF('Enter data here!'!$CP$97=0,"",IF(HLOOKUP($A86,'Enter data here!'!$C$96:$CN$100,4,FALSE)=0,"",(HLOOKUP($A86,'Enter data here!'!$C$96:$CN$100,2,FALSE)))))</f>
        <v/>
      </c>
      <c r="AW86" s="43" t="str">
        <f>IF(ISERROR(HLOOKUP($A86,'Enter data here!'!$C$96:$CN$100,4,FALSE)),"",IF('Enter data here!'!$CP$97=0,"",IF(HLOOKUP($A86,'Enter data here!'!$C$96:$CN$100,4,FALSE)=0,"",(HLOOKUP($A86,'Enter data here!'!$C$96:$CN$100,4,FALSE)))))</f>
        <v/>
      </c>
      <c r="AX86" s="43" t="str">
        <f>IF(ISERROR(HLOOKUP($A86,'Enter data here!'!$C$101:$CN$105,4,FALSE)),"",IF('Enter data here!'!$CP$102=0,"",IF(HLOOKUP($A86,'Enter data here!'!$C$101:$CN$105,4,FALSE)=0,"",(HLOOKUP($A86,'Enter data here!'!$C$101:$CN$105,5,FALSE)))))</f>
        <v/>
      </c>
      <c r="AY86" s="43" t="str">
        <f>IF(ISERROR(HLOOKUP($A86,'Enter data here!'!$C$101:$CN$105,4,FALSE)),"",IF('Enter data here!'!$CP$102=0,"",IF(HLOOKUP($A86,'Enter data here!'!$C$101:$CN$105,4,FALSE)=0,"",(HLOOKUP($A86,'Enter data here!'!$C$101:$CN$105,2,FALSE)))))</f>
        <v/>
      </c>
      <c r="AZ86" s="43" t="str">
        <f>IF(ISERROR(HLOOKUP($A86,'Enter data here!'!$C$101:$CN$105,4,FALSE)),"",IF('Enter data here!'!$CP$102=0,"",IF(HLOOKUP($A86,'Enter data here!'!$C$101:$CN$105,4,FALSE)=0,"",(HLOOKUP($A86,'Enter data here!'!$C$101:$CN$105,4,FALSE)))))</f>
        <v/>
      </c>
      <c r="BA86" s="43" t="str">
        <f>IF(ISERROR(HLOOKUP($A86,'Enter data here!'!$C$106:$CN$110,4,FALSE)),"",IF('Enter data here!'!$CP$107=0,"",IF(HLOOKUP($A86,'Enter data here!'!$C$106:$CN$110,4,FALSE)=0,"",(HLOOKUP($A86,'Enter data here!'!$C$106:$CN$110,5,FALSE)))))</f>
        <v/>
      </c>
      <c r="BB86" s="43" t="str">
        <f>IF(ISERROR(HLOOKUP($A86,'Enter data here!'!$C$106:$CN$110,4,FALSE)),"",IF('Enter data here!'!$CP$107=0,"",IF(HLOOKUP($A86,'Enter data here!'!$C$106:$CN$110,4,FALSE)=0,"",(HLOOKUP($A86,'Enter data here!'!$C$106:$CN$110,2,FALSE)))))</f>
        <v/>
      </c>
      <c r="BC86" s="43" t="str">
        <f>IF(ISERROR(HLOOKUP($A86,'Enter data here!'!$C$106:$CN$110,4,FALSE)),"",IF('Enter data here!'!$CP$107=0,"",IF(HLOOKUP($A86,'Enter data here!'!$C$106:$CN$110,4,FALSE)=0,"",(HLOOKUP($A86,'Enter data here!'!$C$106:$CN$110,4,FALSE)))))</f>
        <v/>
      </c>
      <c r="BD86" s="43" t="str">
        <f>IF(ISERROR(HLOOKUP($A86,'Enter data here!'!$C$111:$CN$115,4,FALSE)),"",IF('Enter data here!'!$CP$112=0,"",IF(HLOOKUP($A86,'Enter data here!'!$C$111:$CN$115,4,FALSE)=0,"",(HLOOKUP($A86,'Enter data here!'!$C$111:$CN$115,5,FALSE)))))</f>
        <v/>
      </c>
      <c r="BE86" s="43" t="str">
        <f>IF(ISERROR(HLOOKUP($A86,'Enter data here!'!$C$111:$CN$115,4,FALSE)),"",IF('Enter data here!'!$CP$112=0,"",IF(HLOOKUP($A86,'Enter data here!'!$C$111:$CN$115,4,FALSE)=0,"",(HLOOKUP($A86,'Enter data here!'!$C$111:$CN$115,2,FALSE)))))</f>
        <v/>
      </c>
      <c r="BF86" s="43" t="str">
        <f>IF(ISERROR(HLOOKUP($A86,'Enter data here!'!$C$111:$CN$115,4,FALSE)),"",IF('Enter data here!'!$CP$112=0,"",IF(HLOOKUP($A86,'Enter data here!'!$C$111:$CN$115,4,FALSE)=0,"",(HLOOKUP($A86,'Enter data here!'!$C$111:$CN$115,4,FALSE)))))</f>
        <v/>
      </c>
      <c r="BG86" s="43" t="str">
        <f>IF(ISERROR(HLOOKUP($A86,'Enter data here!'!$C$116:$CN$120,4,FALSE)),"",IF('Enter data here!'!$CP$117=0,"",IF(HLOOKUP($A86,'Enter data here!'!$C$116:$CN$120,4,FALSE)=0,"",(HLOOKUP($A86,'Enter data here!'!$C$116:$CN$120,5,FALSE)))))</f>
        <v/>
      </c>
      <c r="BH86" s="53" t="str">
        <f>IF(ISERROR(HLOOKUP($A86,'Enter data here!'!$C$116:$CN$120,4,FALSE)),"",IF('Enter data here!'!$CP$117=0,"",IF(HLOOKUP($A86,'Enter data here!'!$C$116:$CN$120,4,FALSE)=0,"",(HLOOKUP($A86,'Enter data here!'!$C$116:$CN$120,2,FALSE)))))</f>
        <v/>
      </c>
      <c r="BI86" s="53" t="str">
        <f>IF(ISERROR(HLOOKUP($A86,'Enter data here!'!$C$116:$CN$120,4,FALSE)),"",IF('Enter data here!'!$CP$117=0,"",IF(HLOOKUP($A86,'Enter data here!'!$C$116:$CN$120,4,FALSE)=0,"",(HLOOKUP($A86,'Enter data here!'!$C$116:$CN$120,4,FALSE)))))</f>
        <v/>
      </c>
      <c r="BJ86" s="53" t="str">
        <f>IF(ISERROR(HLOOKUP($A86,'Enter data here!'!$C$121:$CN$125,4,FALSE)),"",IF('Enter data here!'!$CP$122=0,"",IF(HLOOKUP($A86,'Enter data here!'!$C$121:$CN$125,4,FALSE)=0,"",(HLOOKUP($A86,'Enter data here!'!$C$121:$CN$125,5,FALSE)))))</f>
        <v/>
      </c>
      <c r="BK86" s="53" t="str">
        <f>IF(ISERROR(HLOOKUP($A86,'Enter data here!'!$C$121:$CN$125,4,FALSE)),"",IF('Enter data here!'!$CP$122=0,"",IF(HLOOKUP($A86,'Enter data here!'!$C$121:$CN$125,4,FALSE)=0,"",(HLOOKUP($A86,'Enter data here!'!$C$121:$CN$125,2,FALSE)))))</f>
        <v/>
      </c>
      <c r="BL86" s="53" t="str">
        <f>IF(ISERROR(HLOOKUP($A86,'Enter data here!'!$C$121:$CN$125,4,FALSE)),"",IF('Enter data here!'!$CP$122=0,"",IF(HLOOKUP($A86,'Enter data here!'!$C$121:$CN$125,4,FALSE)=0,"",(HLOOKUP($A86,'Enter data here!'!$C$121:$CN$125,4,FALSE)))))</f>
        <v/>
      </c>
      <c r="BM86" s="53" t="str">
        <f>IF(ISERROR(HLOOKUP($A86,'Enter data here!'!$C$126:$CN$130,4,FALSE)),"",IF('Enter data here!'!$CP$127=0,"",IF(HLOOKUP($A86,'Enter data here!'!$C$126:$CN$130,4,FALSE)=0,"",(HLOOKUP($A86,'Enter data here!'!$C$126:$CN$130,5,FALSE)))))</f>
        <v/>
      </c>
      <c r="BN86" s="53" t="str">
        <f>IF(ISERROR(HLOOKUP($A86,'Enter data here!'!$C$126:$CN$130,4,FALSE)),"",IF('Enter data here!'!$CP$127=0,"",IF(HLOOKUP($A86,'Enter data here!'!$C$126:$CN$130,4,FALSE)=0,"",(HLOOKUP($A86,'Enter data here!'!$C$126:$CN$130,2,FALSE)))))</f>
        <v/>
      </c>
      <c r="BO86" s="53" t="str">
        <f>IF(ISERROR(HLOOKUP($A86,'Enter data here!'!$C$126:$CN$130,4,FALSE)),"",IF('Enter data here!'!$CP$127=0,"",IF(HLOOKUP($A86,'Enter data here!'!$C$126:$CN$130,4,FALSE)=0,"",(HLOOKUP($A86,'Enter data here!'!$C$126:$CN$130,4,FALSE)))))</f>
        <v/>
      </c>
      <c r="BP86" s="53" t="str">
        <f>IF(ISERROR(HLOOKUP($A86,'Enter data here!'!$C$131:$CN$135,4,FALSE)),"",IF('Enter data here!'!$CP$132=0,"",IF(HLOOKUP($A86,'Enter data here!'!$C$131:$CN$135,4,FALSE)=0,"",(HLOOKUP($A86,'Enter data here!'!$C$131:$CN$135,5,FALSE)))))</f>
        <v/>
      </c>
      <c r="BQ86" s="53" t="str">
        <f>IF(ISERROR(HLOOKUP($A86,'Enter data here!'!$C$131:$CN$135,4,FALSE)),"",IF('Enter data here!'!$CP$132=0,"",IF(HLOOKUP($A86,'Enter data here!'!$C$131:$CN$135,4,FALSE)=0,"",(HLOOKUP($A86,'Enter data here!'!$C$131:$CN$135,2,FALSE)))))</f>
        <v/>
      </c>
      <c r="BR86" s="53" t="str">
        <f>IF(ISERROR(HLOOKUP($A86,'Enter data here!'!$C$131:$CN$135,4,FALSE)),"",IF('Enter data here!'!$CP$132=0,"",IF(HLOOKUP($A86,'Enter data here!'!$C$131:$CN$135,4,FALSE)=0,"",(HLOOKUP($A86,'Enter data here!'!$C$131:$CN$135,4,FALSE)))))</f>
        <v/>
      </c>
      <c r="BS86" s="53" t="str">
        <f>IF(ISERROR(HLOOKUP($A86,'Enter data here!'!$C$136:$CN$140,4,FALSE)),"",IF('Enter data here!'!$CP$137=0,"",IF(HLOOKUP($A86,'Enter data here!'!$C$136:$CN$140,4,FALSE)=0,"",(HLOOKUP($A86,'Enter data here!'!$C$136:$CN$140,5,FALSE)))))</f>
        <v/>
      </c>
      <c r="BT86" s="53" t="str">
        <f>IF(ISERROR(HLOOKUP($A86,'Enter data here!'!$C$136:$CN$140,4,FALSE)),"",IF('Enter data here!'!$CP$137=0,"",IF(HLOOKUP($A86,'Enter data here!'!$C$136:$CN$140,4,FALSE)=0,"",(HLOOKUP($A86,'Enter data here!'!$C$136:$CN$140,2,FALSE)))))</f>
        <v/>
      </c>
      <c r="BU86" s="53" t="str">
        <f>IF(ISERROR(HLOOKUP($A86,'Enter data here!'!$C$136:$CN$140,4,FALSE)),"",IF('Enter data here!'!$CP$137=0,"",IF(HLOOKUP($A86,'Enter data here!'!$C$136:$CN$140,4,FALSE)=0,"",(HLOOKUP($A86,'Enter data here!'!$C$136:$CN$140,4,FALSE)))))</f>
        <v/>
      </c>
      <c r="BV86" s="53" t="str">
        <f>IF(ISERROR(HLOOKUP($A86,'Enter data here!'!$C$141:$CN$145,4,FALSE)),"",IF('Enter data here!'!$CP$142=0,"",IF(HLOOKUP($A86,'Enter data here!'!$C$141:$CN$145,4,FALSE)=0,"",(HLOOKUP($A86,'Enter data here!'!$C$141:$CN$145,5,FALSE)))))</f>
        <v/>
      </c>
      <c r="BW86" s="53" t="str">
        <f>IF(ISERROR(HLOOKUP($A86,'Enter data here!'!$C$141:$CN$145,4,FALSE)),"",IF('Enter data here!'!$CP$142=0,"",IF(HLOOKUP($A86,'Enter data here!'!$C$141:$CN$145,4,FALSE)=0,"",(HLOOKUP($A86,'Enter data here!'!$C$141:$CN$145,2,FALSE)))))</f>
        <v/>
      </c>
      <c r="BX86" s="53" t="str">
        <f>IF(ISERROR(HLOOKUP($A86,'Enter data here!'!$C$141:$CN$145,4,FALSE)),"",IF('Enter data here!'!$CP$142=0,"",IF(HLOOKUP($A86,'Enter data here!'!$C$141:$CN$145,4,FALSE)=0,"",(HLOOKUP($A86,'Enter data here!'!$C$141:$CN$145,4,FALSE)))))</f>
        <v/>
      </c>
      <c r="BY86" s="53" t="str">
        <f>IF(ISERROR(HLOOKUP($A86,'Enter data here!'!$C$146:$CN$150,4,FALSE)),"",IF('Enter data here!'!$CP$147=0,"",IF(HLOOKUP($A86,'Enter data here!'!$C$146:$CN$150,4,FALSE)=0,"",(HLOOKUP($A86,'Enter data here!'!$C$146:$CN$150,5,FALSE)))))</f>
        <v/>
      </c>
      <c r="BZ86" s="53" t="str">
        <f>IF(ISERROR(HLOOKUP($A86,'Enter data here!'!$C$146:$CN$150,4,FALSE)),"",IF('Enter data here!'!$CP$147=0,"",IF(HLOOKUP($A86,'Enter data here!'!$C$146:$CN$150,4,FALSE)=0,"",(HLOOKUP($A86,'Enter data here!'!$C$146:$CN$150,2,FALSE)))))</f>
        <v/>
      </c>
      <c r="CA86" s="53" t="str">
        <f>IF(ISERROR(HLOOKUP($A86,'Enter data here!'!$C$146:$CN$150,4,FALSE)),"",IF('Enter data here!'!$CP$147=0,"",IF(HLOOKUP($A86,'Enter data here!'!$C$146:$CN$150,4,FALSE)=0,"",(HLOOKUP($A86,'Enter data here!'!$C$146:$CN$150,4,FALSE)))))</f>
        <v/>
      </c>
      <c r="CB86" s="53" t="str">
        <f>IF(ISERROR(HLOOKUP($A86,'Enter data here!'!$C$151:$CN$155,4,FALSE)),"",IF('Enter data here!'!$CP$152=0,"",IF(HLOOKUP($A86,'Enter data here!'!$C$151:$CN$155,4,FALSE)=0,"",(HLOOKUP($A86,'Enter data here!'!$C$151:$CN$155,5,FALSE)))))</f>
        <v/>
      </c>
      <c r="CC86" s="53" t="str">
        <f>IF(ISERROR(HLOOKUP($A86,'Enter data here!'!$C$151:$CN$155,4,FALSE)),"",IF('Enter data here!'!$CP$152=0,"",IF(HLOOKUP($A86,'Enter data here!'!$C$151:$CN$155,4,FALSE)=0,"",(HLOOKUP($A86,'Enter data here!'!$C$151:$CN$155,2,FALSE)))))</f>
        <v/>
      </c>
      <c r="CD86" s="53" t="str">
        <f>IF(ISERROR(HLOOKUP($A86,'Enter data here!'!$C$151:$CN$155,4,FALSE)),"",IF('Enter data here!'!$CP$152=0,"",IF(HLOOKUP($A86,'Enter data here!'!$C$151:$CN$155,4,FALSE)=0,"",(HLOOKUP($A86,'Enter data here!'!$C$151:$CN$155,4,FALSE)))))</f>
        <v/>
      </c>
      <c r="CE86" s="53" t="str">
        <f>IF(ISERROR(HLOOKUP($A86,'Enter data here!'!$C$156:$CN$160,4,FALSE)),"",IF('Enter data here!'!$CP$157=0,"",IF(HLOOKUP($A86,'Enter data here!'!$C$156:$CN$160,4,FALSE)=0,"",(HLOOKUP($A86,'Enter data here!'!$C$156:$CN$160,5,FALSE)))))</f>
        <v/>
      </c>
      <c r="CF86" s="53" t="str">
        <f>IF(ISERROR(HLOOKUP($A86,'Enter data here!'!$C$156:$CN$160,4,FALSE)),"",IF('Enter data here!'!$CP$157=0,"",IF(HLOOKUP($A86,'Enter data here!'!$C$156:$CN$160,4,FALSE)=0,"",(HLOOKUP($A86,'Enter data here!'!$C$156:$CN$160,2,FALSE)))))</f>
        <v/>
      </c>
      <c r="CG86" s="53" t="str">
        <f>IF(ISERROR(HLOOKUP($A86,'Enter data here!'!$C$156:$CN$160,4,FALSE)),"",IF('Enter data here!'!$CP$157=0,"",IF(HLOOKUP($A86,'Enter data here!'!$C$156:$CN$160,4,FALSE)=0,"",(HLOOKUP($A86,'Enter data here!'!$C$156:$CN$160,4,FALSE)))))</f>
        <v/>
      </c>
      <c r="CH86" s="53" t="str">
        <f>IF(ISERROR(HLOOKUP($A86,'Enter data here!'!$C$161:$CN$165,4,FALSE)),"",IF('Enter data here!'!$CP$162=0,"",IF(HLOOKUP($A86,'Enter data here!'!$C$161:$CN$165,4,FALSE)=0,"",(HLOOKUP($A86,'Enter data here!'!$C$161:$CN$165,5,FALSE)))))</f>
        <v/>
      </c>
      <c r="CI86" s="53" t="str">
        <f>IF(ISERROR(HLOOKUP($A86,'Enter data here!'!$C$161:$CN$165,4,FALSE)),"",IF('Enter data here!'!$CP$162=0,"",IF(HLOOKUP($A86,'Enter data here!'!$C$161:$CN$165,4,FALSE)=0,"",(HLOOKUP($A86,'Enter data here!'!$C$161:$CN$165,2,FALSE)))))</f>
        <v/>
      </c>
      <c r="CJ86" s="53" t="str">
        <f>IF(ISERROR(HLOOKUP($A86,'Enter data here!'!$C$161:$CN$165,4,FALSE)),"",IF('Enter data here!'!$CP$162=0,"",IF(HLOOKUP($A86,'Enter data here!'!$C$161:$CN$165,4,FALSE)=0,"",(HLOOKUP($A86,'Enter data here!'!$C$161:$CN$165,4,FALSE)))))</f>
        <v/>
      </c>
      <c r="CK86" s="53" t="str">
        <f>IF(ISERROR(HLOOKUP($A86,'Enter data here!'!$C$166:$CN$170,4,FALSE)),"",IF('Enter data here!'!$CP$167=0,"",IF(HLOOKUP($A86,'Enter data here!'!$C$166:$CN$170,4,FALSE)=0,"",(HLOOKUP($A86,'Enter data here!'!$C$166:$CN$170,5,FALSE)))))</f>
        <v/>
      </c>
      <c r="CL86" s="53" t="str">
        <f>IF(ISERROR(HLOOKUP($A86,'Enter data here!'!$C$166:$CN$170,4,FALSE)),"",IF('Enter data here!'!$CP$167=0,"",IF(HLOOKUP($A86,'Enter data here!'!$C$166:$CN$170,4,FALSE)=0,"",(HLOOKUP($A86,'Enter data here!'!$C$166:$CN$170,2,FALSE)))))</f>
        <v/>
      </c>
      <c r="CM86" s="53" t="str">
        <f>IF(ISERROR(HLOOKUP($A86,'Enter data here!'!$C$166:$CN$170,4,FALSE)),"",IF('Enter data here!'!$CP$167=0,"",IF(HLOOKUP($A86,'Enter data here!'!$C$166:$CN$170,4,FALSE)=0,"",(HLOOKUP($A86,'Enter data here!'!$C$166:$CN$170,4,FALSE)))))</f>
        <v/>
      </c>
      <c r="CN86" s="53" t="str">
        <f>IF(ISERROR(HLOOKUP($A86,'Enter data here!'!$C$171:$CN$175,4,FALSE)),"",IF('Enter data here!'!$CP$172=0,"",IF(HLOOKUP($A86,'Enter data here!'!$C$171:$CN$175,4,FALSE)=0,"",(HLOOKUP($A86,'Enter data here!'!$C$171:$CN$175,5,FALSE)))))</f>
        <v/>
      </c>
      <c r="CO86" s="53" t="str">
        <f>IF(ISERROR(HLOOKUP($A86,'Enter data here!'!$C$171:$CN$175,4,FALSE)),"",IF('Enter data here!'!$CP$172=0,"",IF(HLOOKUP($A86,'Enter data here!'!$C$171:$CN$175,4,FALSE)=0,"",(HLOOKUP($A86,'Enter data here!'!$C$171:$CN$175,2,FALSE)))))</f>
        <v/>
      </c>
      <c r="CP86" s="53" t="str">
        <f>IF(ISERROR(HLOOKUP($A86,'Enter data here!'!$C$171:$CN$175,4,FALSE)),"",IF('Enter data here!'!$CP$172=0,"",IF(HLOOKUP($A86,'Enter data here!'!$C$171:$CN$175,4,FALSE)=0,"",(HLOOKUP($A86,'Enter data here!'!$C$171:$CN$175,4,FALSE)))))</f>
        <v/>
      </c>
      <c r="CQ86" s="53" t="str">
        <f>IF(ISERROR(HLOOKUP($A86,'Enter data here!'!$C$176:$CN$180,4,FALSE)),"",IF('Enter data here!'!$CP$177=0,"",IF(HLOOKUP($A86,'Enter data here!'!$C$176:$CN$180,4,FALSE)=0,"",(HLOOKUP($A86,'Enter data here!'!$C$176:$CN$180,5,FALSE)))))</f>
        <v/>
      </c>
      <c r="CR86" s="53" t="str">
        <f>IF(ISERROR(HLOOKUP($A86,'Enter data here!'!$C$176:$CN$180,4,FALSE)),"",IF('Enter data here!'!$CP$177=0,"",IF(HLOOKUP($A86,'Enter data here!'!$C$176:$CN$180,4,FALSE)=0,"",(HLOOKUP($A86,'Enter data here!'!$C$176:$CN$180,2,FALSE)))))</f>
        <v/>
      </c>
      <c r="CS86" s="53" t="str">
        <f>IF(ISERROR(HLOOKUP($A86,'Enter data here!'!$C$176:$CN$180,4,FALSE)),"",IF('Enter data here!'!$CP$177=0,"",IF(HLOOKUP($A86,'Enter data here!'!$C$176:$CN$180,4,FALSE)=0,"",(HLOOKUP($A86,'Enter data here!'!$C$176:$CN$180,4,FALSE)))))</f>
        <v/>
      </c>
      <c r="CT86" s="53" t="str">
        <f>IF(ISERROR(HLOOKUP($A86,'Enter data here!'!$C$181:$CN$185,4,FALSE)),"",IF('Enter data here!'!$CP$182=0,"",IF(HLOOKUP($A86,'Enter data here!'!$C$181:$CN$185,4,FALSE)=0,"",(HLOOKUP($A86,'Enter data here!'!$C$181:$CN$185,5,FALSE)))))</f>
        <v/>
      </c>
      <c r="CU86" s="53" t="str">
        <f>IF(ISERROR(HLOOKUP($A86,'Enter data here!'!$C$181:$CN$185,4,FALSE)),"",IF('Enter data here!'!$CP$182=0,"",IF(HLOOKUP($A86,'Enter data here!'!$C$181:$CN$185,4,FALSE)=0,"",(HLOOKUP($A86,'Enter data here!'!$C$181:$CN$185,2,FALSE)))))</f>
        <v/>
      </c>
      <c r="CV86" s="53" t="str">
        <f>IF(ISERROR(HLOOKUP($A86,'Enter data here!'!$C$181:$CN$185,4,FALSE)),"",IF('Enter data here!'!$CP$182=0,"",IF(HLOOKUP($A86,'Enter data here!'!$C$181:$CN$185,4,FALSE)=0,"",(HLOOKUP($A86,'Enter data here!'!$C$181:$CN$185,4,FALSE)))))</f>
        <v/>
      </c>
      <c r="CW86" s="53" t="str">
        <f>IF(ISERROR(HLOOKUP($A86,'Enter data here!'!$C$186:$CN$190,4,FALSE)),"",IF('Enter data here!'!$CP$187=0,"",IF(HLOOKUP($A86,'Enter data here!'!$C$186:$CN$190,4,FALSE)=0,"",(HLOOKUP($A86,'Enter data here!'!$C$186:$CN$190,5,FALSE)))))</f>
        <v/>
      </c>
      <c r="CX86" s="53" t="str">
        <f>IF(ISERROR(HLOOKUP($A86,'Enter data here!'!$C$186:$CN$190,4,FALSE)),"",IF('Enter data here!'!$CP$187=0,"",IF(HLOOKUP($A86,'Enter data here!'!$C$186:$CN$190,4,FALSE)=0,"",(HLOOKUP($A86,'Enter data here!'!$C$186:$CN$190,2,FALSE)))))</f>
        <v/>
      </c>
      <c r="CY86" s="53" t="str">
        <f>IF(ISERROR(HLOOKUP($A86,'Enter data here!'!$C$186:$CN$190,4,FALSE)),"",IF('Enter data here!'!$CP$187=0,"",IF(HLOOKUP($A86,'Enter data here!'!$C$186:$CN$190,4,FALSE)=0,"",(HLOOKUP($A86,'Enter data here!'!$C$186:$CN$190,4,FALSE)))))</f>
        <v/>
      </c>
      <c r="CZ86" s="53" t="str">
        <f>IF(ISERROR(HLOOKUP($A86,'Enter data here!'!$C$191:$CN$195,4,FALSE)),"",IF('Enter data here!'!$CP$192=0,"",IF(HLOOKUP($A86,'Enter data here!'!$C$191:$CN$195,4,FALSE)=0,"",(HLOOKUP($A86,'Enter data here!'!$C$191:$CN$195,5,FALSE)))))</f>
        <v/>
      </c>
      <c r="DA86" s="53" t="str">
        <f>IF(ISERROR(HLOOKUP($A86,'Enter data here!'!$C$191:$CN$195,4,FALSE)),"",IF('Enter data here!'!$CP$192=0,"",IF(HLOOKUP($A86,'Enter data here!'!$C$191:$CN$195,4,FALSE)=0,"",(HLOOKUP($A86,'Enter data here!'!$C$191:$CN$195,2,FALSE)))))</f>
        <v/>
      </c>
      <c r="DB86" s="53" t="str">
        <f>IF(ISERROR(HLOOKUP($A86,'Enter data here!'!$C$191:$CN$195,4,FALSE)),"",IF('Enter data here!'!$CP$192=0,"",IF(HLOOKUP($A86,'Enter data here!'!$C$191:$CN$195,4,FALSE)=0,"",(HLOOKUP($A86,'Enter data here!'!$C$191:$CN$195,4,FALSE)))))</f>
        <v/>
      </c>
      <c r="DC86" s="53" t="str">
        <f>IF(ISERROR(HLOOKUP($A86,'Enter data here!'!$C$196:$CN$200,4,FALSE)),"",IF('Enter data here!'!$CP$197=0,"",IF(HLOOKUP($A86,'Enter data here!'!$C$196:$CN$200,4,FALSE)=0,"",(HLOOKUP($A86,'Enter data here!'!$C$196:$CN$200,5,FALSE)))))</f>
        <v/>
      </c>
      <c r="DD86" s="53" t="str">
        <f>IF(ISERROR(HLOOKUP($A86,'Enter data here!'!$C$196:$CN$200,4,FALSE)),"",IF('Enter data here!'!$CP$197=0,"",IF(HLOOKUP($A86,'Enter data here!'!$C$196:$CN$200,4,FALSE)=0,"",(HLOOKUP($A86,'Enter data here!'!$C$196:$CN$200,2,FALSE)))))</f>
        <v/>
      </c>
      <c r="DE86" s="53" t="str">
        <f>IF(ISERROR(HLOOKUP($A86,'Enter data here!'!$C$196:$CN$200,4,FALSE)),"",IF('Enter data here!'!$CP$197=0,"",IF(HLOOKUP($A86,'Enter data here!'!$C$196:$CN$200,4,FALSE)=0,"",(HLOOKUP($A86,'Enter data here!'!$C$196:$CN$200,4,FALSE)))))</f>
        <v/>
      </c>
      <c r="DF86" s="53" t="str">
        <f>IF(ISERROR(HLOOKUP($A86,'Enter data here!'!$C$201:$CN$205,4,FALSE)),"",IF('Enter data here!'!$CP$202=0,"",IF(HLOOKUP($A86,'Enter data here!'!$C$201:$CN$205,4,FALSE)=0,"",(HLOOKUP($A86,'Enter data here!'!$C$201:$CN$205,5,FALSE)))))</f>
        <v/>
      </c>
      <c r="DG86" s="53" t="str">
        <f>IF(ISERROR(HLOOKUP($A86,'Enter data here!'!$C$201:$CN$205,4,FALSE)),"",IF('Enter data here!'!$CP$202=0,"",IF(HLOOKUP($A86,'Enter data here!'!$C$201:$CN$205,4,FALSE)=0,"",(HLOOKUP($A86,'Enter data here!'!$C$201:$CN$205,2,FALSE)))))</f>
        <v/>
      </c>
      <c r="DH86" s="53" t="str">
        <f>IF(ISERROR(HLOOKUP($A86,'Enter data here!'!$C$201:$CN$205,4,FALSE)),"",IF('Enter data here!'!$CP$202=0,"",IF(HLOOKUP($A86,'Enter data here!'!$C$201:$CN$205,4,FALSE)=0,"",(HLOOKUP($A86,'Enter data here!'!$C$201:$CN$205,4,FALSE)))))</f>
        <v/>
      </c>
      <c r="DI86" s="53" t="str">
        <f>IF(ISERROR(HLOOKUP($A86,'Enter data here!'!$C$206:$CN$210,4,FALSE)),"",IF('Enter data here!'!$CP$207=0,"",IF(HLOOKUP($A86,'Enter data here!'!$C$206:$CN$210,4,FALSE)=0,"",(HLOOKUP($A86,'Enter data here!'!$C$206:$CN$210,5,FALSE)))))</f>
        <v/>
      </c>
      <c r="DJ86" s="53" t="str">
        <f>IF(ISERROR(HLOOKUP($A86,'Enter data here!'!$C$206:$CN$210,4,FALSE)),"",IF('Enter data here!'!$CP$207=0,"",IF(HLOOKUP($A86,'Enter data here!'!$C$206:$CN$210,4,FALSE)=0,"",(HLOOKUP($A86,'Enter data here!'!$C$206:$CN$210,2,FALSE)))))</f>
        <v/>
      </c>
      <c r="DK86" s="53" t="str">
        <f>IF(ISERROR(HLOOKUP($A86,'Enter data here!'!$C$206:$CN$210,4,FALSE)),"",IF('Enter data here!'!$CP$207=0,"",IF(HLOOKUP($A86,'Enter data here!'!$C$206:$CN$210,4,FALSE)=0,"",(HLOOKUP($A86,'Enter data here!'!$C$206:$CN$210,4,FALSE)))))</f>
        <v/>
      </c>
      <c r="DL86" s="53" t="str">
        <f>IF(ISERROR(HLOOKUP($A86,'Enter data here!'!$C$211:$CN$215,4,FALSE)),"",IF('Enter data here!'!$CP$212=0,"",IF(HLOOKUP($A86,'Enter data here!'!$C$211:$CN$215,4,FALSE)=0,"",(HLOOKUP($A86,'Enter data here!'!$C$211:$CN$215,5,FALSE)))))</f>
        <v/>
      </c>
      <c r="DM86" s="53" t="str">
        <f>IF(ISERROR(HLOOKUP($A86,'Enter data here!'!$C$211:$CN$215,4,FALSE)),"",IF('Enter data here!'!$CP$212=0,"",IF(HLOOKUP($A86,'Enter data here!'!$C$211:$CN$215,4,FALSE)=0,"",(HLOOKUP($A86,'Enter data here!'!$C$211:$CN$215,2,FALSE)))))</f>
        <v/>
      </c>
      <c r="DN86" s="53" t="str">
        <f>IF(ISERROR(HLOOKUP($A86,'Enter data here!'!$C$211:$CN$215,4,FALSE)),"",IF('Enter data here!'!$CP$212=0,"",IF(HLOOKUP($A86,'Enter data here!'!$C$211:$CN$215,4,FALSE)=0,"",(HLOOKUP($A86,'Enter data here!'!$C$211:$CN$215,4,FALSE)))))</f>
        <v/>
      </c>
      <c r="DO86" s="53" t="str">
        <f>IF(ISERROR(HLOOKUP($A86,'Enter data here!'!$C$216:$CN$220,4,FALSE)),"",IF('Enter data here!'!$CP$217=0,"",IF(HLOOKUP($A86,'Enter data here!'!$C$216:$CN$220,4,FALSE)=0,"",(HLOOKUP($A86,'Enter data here!'!$C$216:$CN$220,5,FALSE)))))</f>
        <v/>
      </c>
      <c r="DP86" s="53" t="str">
        <f>IF(ISERROR(HLOOKUP($A86,'Enter data here!'!$C$216:$CN$220,4,FALSE)),"",IF('Enter data here!'!$CP$217=0,"",IF(HLOOKUP($A86,'Enter data here!'!$C$216:$CN$220,4,FALSE)=0,"",(HLOOKUP($A86,'Enter data here!'!$C$216:$CN$220,2,FALSE)))))</f>
        <v/>
      </c>
      <c r="DQ86" s="53" t="str">
        <f>IF(ISERROR(HLOOKUP($A86,'Enter data here!'!$C$216:$CN$220,4,FALSE)),"",IF('Enter data here!'!$CP$217=0,"",IF(HLOOKUP($A86,'Enter data here!'!$C$216:$CN$220,4,FALSE)=0,"",(HLOOKUP($A86,'Enter data here!'!$C$216:$CN$220,4,FALSE)))))</f>
        <v/>
      </c>
      <c r="DR86" s="53" t="str">
        <f>IF(ISERROR(HLOOKUP($A86,'Enter data here!'!$C$221:$CN$225,4,FALSE)),"",IF('Enter data here!'!$CP$222=0,"",IF(HLOOKUP($A86,'Enter data here!'!$C$221:$CN$225,4,FALSE)=0,"",(HLOOKUP($A86,'Enter data here!'!$C$221:$CN$225,5,FALSE)))))</f>
        <v/>
      </c>
      <c r="DS86" s="53" t="str">
        <f>IF(ISERROR(HLOOKUP($A86,'Enter data here!'!$C$221:$CN$225,4,FALSE)),"",IF('Enter data here!'!$CP$222=0,"",IF(HLOOKUP($A86,'Enter data here!'!$C$221:$CN$225,4,FALSE)=0,"",(HLOOKUP($A86,'Enter data here!'!$C$221:$CN$225,2,FALSE)))))</f>
        <v/>
      </c>
      <c r="DT86" s="53" t="str">
        <f>IF(ISERROR(HLOOKUP($A86,'Enter data here!'!$C$221:$CN$225,4,FALSE)),"",IF('Enter data here!'!$CP$222=0,"",IF(HLOOKUP($A86,'Enter data here!'!$C$221:$CN$225,4,FALSE)=0,"",(HLOOKUP($A86,'Enter data here!'!$C$221:$CN$225,4,FALSE)))))</f>
        <v/>
      </c>
    </row>
    <row r="87" spans="1:124">
      <c r="A87" s="13">
        <v>78</v>
      </c>
      <c r="B87" s="43" t="str">
        <f>IF(ISERROR(HLOOKUP($A87,'Enter data here!'!$C$21:$CN$25,4,FALSE)),"",IF('Enter data here!'!$CP$22=0,"",IF(HLOOKUP($A87,'Enter data here!'!$C$21:$CN$25,4,FALSE)=0,"",(HLOOKUP($A87,'Enter data here!'!$C$21:$CN$25,5,FALSE)))))</f>
        <v/>
      </c>
      <c r="C87" s="43" t="str">
        <f>IF(ISERROR(HLOOKUP($A87,'Enter data here!'!$C$21:$CN$25,4,FALSE)),"",IF('Enter data here!'!$CP$22=0,"",IF(HLOOKUP($A87,'Enter data here!'!$C$21:$CN$25,4,FALSE)=0,"",(HLOOKUP($A87,'Enter data here!'!$C$21:$CN$25,2,FALSE)))))</f>
        <v/>
      </c>
      <c r="D87" s="43" t="str">
        <f>IF(ISERROR(HLOOKUP($A87,'Enter data here!'!$C$21:$CN$25,4,FALSE)),"",IF('Enter data here!'!$CP$22=0,"",IF(HLOOKUP($A87,'Enter data here!'!$C$21:$CN$25,4,FALSE)=0,"",(HLOOKUP($A87,'Enter data here!'!$C$21:$CN$25,4,FALSE)))))</f>
        <v/>
      </c>
      <c r="E87" s="43" t="str">
        <f ca="1">IF(ISERROR(HLOOKUP($A87,'Enter data here!'!$C$26:$CN$30,4,FALSE)),"",IF('Enter data here!'!$CP$27=0,"",IF(HLOOKUP($A87,'Enter data here!'!$C$26:$CN$30,4,FALSE)=0,"",(HLOOKUP($A87,'Enter data here!'!$C$26:$CN$30,5,FALSE)))))</f>
        <v/>
      </c>
      <c r="F87" s="43" t="str">
        <f ca="1">IF(ISERROR(HLOOKUP($A87,'Enter data here!'!$C$26:$CN$30,4,FALSE)),"",IF('Enter data here!'!$CP$27=0,"",IF(HLOOKUP($A87,'Enter data here!'!$C$26:$CN$30,4,FALSE)=0,"",(HLOOKUP($A87,'Enter data here!'!$C$26:$CN$30,2,FALSE)))))</f>
        <v/>
      </c>
      <c r="G87" s="43" t="str">
        <f ca="1">IF(ISERROR(HLOOKUP($A87,'Enter data here!'!$C$26:$CN$30,4,FALSE)),"",IF('Enter data here!'!$CP$27=0,"",IF(HLOOKUP($A87,'Enter data here!'!$C$26:$CN$30,4,FALSE)=0,"",(HLOOKUP($A87,'Enter data here!'!$C$26:$CN$30,4,FALSE)))))</f>
        <v/>
      </c>
      <c r="H87" s="43" t="str">
        <f ca="1">IF(ISERROR(HLOOKUP($A87,'Enter data here!'!$C$31:$CN$35,4,FALSE)),"",IF('Enter data here!'!$CP$32=0,"",IF(HLOOKUP($A87,'Enter data here!'!$C$31:$CN$35,4,FALSE)=0,"",(HLOOKUP($A87,'Enter data here!'!$C$31:$CN$35,5,FALSE)))))</f>
        <v/>
      </c>
      <c r="I87" s="43" t="str">
        <f ca="1">IF(ISERROR(HLOOKUP($A87,'Enter data here!'!$C$31:$CN$35,4,FALSE)),"",IF('Enter data here!'!$CP$32=0,"",IF(HLOOKUP($A87,'Enter data here!'!$C$31:$CN$35,4,FALSE)=0,"",(HLOOKUP($A87,'Enter data here!'!$C$31:$CN$35,2,FALSE)))))</f>
        <v/>
      </c>
      <c r="J87" s="43" t="str">
        <f ca="1">IF(ISERROR(HLOOKUP($A87,'Enter data here!'!$C$31:$CN$35,4,FALSE)),"",IF('Enter data here!'!$CP$32=0,"",IF(HLOOKUP($A87,'Enter data here!'!$C$31:$CN$35,4,FALSE)=0,"",(HLOOKUP($A87,'Enter data here!'!$C$31:$CN$35,4,FALSE)))))</f>
        <v/>
      </c>
      <c r="K87" s="43" t="str">
        <f ca="1">IF(ISERROR(HLOOKUP($A87,'Enter data here!'!$C$36:$CN$40,4,FALSE)),"",IF('Enter data here!'!$CP$37=0,"",IF(HLOOKUP($A87,'Enter data here!'!$C$36:$CN$40,4,FALSE)=0,"",(HLOOKUP($A87,'Enter data here!'!$C$36:$CN$40,5,FALSE)))))</f>
        <v/>
      </c>
      <c r="L87" s="43" t="str">
        <f ca="1">IF(ISERROR(HLOOKUP($A87,'Enter data here!'!$C$36:$CN$40,4,FALSE)),"",IF('Enter data here!'!$CP$37=0,"",IF(HLOOKUP($A87,'Enter data here!'!$C$36:$CN$40,4,FALSE)=0,"",(HLOOKUP($A87,'Enter data here!'!$C$36:$CN$40,2,FALSE)))))</f>
        <v/>
      </c>
      <c r="M87" s="43" t="str">
        <f ca="1">IF(ISERROR(HLOOKUP($A87,'Enter data here!'!$C$36:$CN$40,4,FALSE)),"",IF('Enter data here!'!$CP$37=0,"",IF(HLOOKUP($A87,'Enter data here!'!$C$36:$CN$40,4,FALSE)=0,"",(HLOOKUP($A87,'Enter data here!'!$C$36:$CN$40,4,FALSE)))))</f>
        <v/>
      </c>
      <c r="N87" s="43" t="str">
        <f ca="1">IF(ISERROR(HLOOKUP($A87,'Enter data here!'!$C$41:$CN$45,4,FALSE)),"",IF('Enter data here!'!$CP$42=0,"",IF(HLOOKUP($A87,'Enter data here!'!$C$41:$CN$45,4,FALSE)=0,"",(HLOOKUP($A87,'Enter data here!'!$C$41:$CN$45,5,FALSE)))))</f>
        <v/>
      </c>
      <c r="O87" s="43" t="str">
        <f ca="1">IF(ISERROR(HLOOKUP($A87,'Enter data here!'!$C$41:$CN$45,4,FALSE)),"",IF('Enter data here!'!$CP$42=0,"",IF(HLOOKUP($A87,'Enter data here!'!$C$41:$CN$45,4,FALSE)=0,"",(HLOOKUP($A87,'Enter data here!'!$C$41:$CN$45,2,FALSE)))))</f>
        <v/>
      </c>
      <c r="P87" s="43" t="str">
        <f ca="1">IF(ISERROR(HLOOKUP($A87,'Enter data here!'!$C$41:$CN$45,4,FALSE)),"",IF('Enter data here!'!$CP$42=0,"",IF(HLOOKUP($A87,'Enter data here!'!$C$41:$CN$45,4,FALSE)=0,"",(HLOOKUP($A87,'Enter data here!'!$C$41:$CN$45,4,FALSE)))))</f>
        <v/>
      </c>
      <c r="Q87" s="43" t="str">
        <f ca="1">IF(ISERROR(HLOOKUP($A87,'Enter data here!'!$C$46:$CN$50,4,FALSE)),"",IF('Enter data here!'!$CP$47=0,"",IF(HLOOKUP($A87,'Enter data here!'!$C$46:$CN$50,4,FALSE)=0,"",(HLOOKUP($A87,'Enter data here!'!$C$46:$CN$50,5,FALSE)))))</f>
        <v/>
      </c>
      <c r="R87" s="43" t="str">
        <f ca="1">IF(ISERROR(HLOOKUP($A87,'Enter data here!'!$C$46:$CN$50,4,FALSE)),"",IF('Enter data here!'!$CP$47=0,"",IF(HLOOKUP($A87,'Enter data here!'!$C$46:$CN$50,4,FALSE)=0,"",(HLOOKUP($A87,'Enter data here!'!$C$46:$CN$50,2,FALSE)))))</f>
        <v/>
      </c>
      <c r="S87" s="43" t="str">
        <f ca="1">IF(ISERROR(HLOOKUP($A87,'Enter data here!'!$C$46:$CN$50,4,FALSE)),"",IF('Enter data here!'!$CP$47=0,"",IF(HLOOKUP($A87,'Enter data here!'!$C$46:$CN$50,4,FALSE)=0,"",(HLOOKUP($A87,'Enter data here!'!$C$46:$CN$50,4,FALSE)))))</f>
        <v/>
      </c>
      <c r="T87" s="43" t="str">
        <f ca="1">IF(ISERROR(HLOOKUP($A87,'Enter data here!'!$C$51:$CN$55,4,FALSE)),"",IF('Enter data here!'!$CP$52=0,"",IF(HLOOKUP($A87,'Enter data here!'!$C$51:$CN$55,4,FALSE)=0,"",(HLOOKUP($A87,'Enter data here!'!$C$51:$CN$55,5,FALSE)))))</f>
        <v/>
      </c>
      <c r="U87" s="43" t="str">
        <f ca="1">IF(ISERROR(HLOOKUP($A87,'Enter data here!'!$C$51:$CN$55,4,FALSE)),"",IF('Enter data here!'!$CP$52=0,"",IF(HLOOKUP($A87,'Enter data here!'!$C$51:$CN$55,4,FALSE)=0,"",(HLOOKUP($A87,'Enter data here!'!$C$51:$CN$55,2,FALSE)))))</f>
        <v/>
      </c>
      <c r="V87" s="43" t="str">
        <f ca="1">IF(ISERROR(HLOOKUP($A87,'Enter data here!'!$C$51:$CN$55,4,FALSE)),"",IF('Enter data here!'!$CP$52=0,"",IF(HLOOKUP($A87,'Enter data here!'!$C$51:$CN$55,4,FALSE)=0,"",(HLOOKUP($A87,'Enter data here!'!$C$51:$CN$55,4,FALSE)))))</f>
        <v/>
      </c>
      <c r="W87" s="43" t="str">
        <f ca="1">IF(ISERROR(HLOOKUP($A87,'Enter data here!'!$C$56:$CN$60,4,FALSE)),"",IF('Enter data here!'!$CP$57=0,"",IF(HLOOKUP($A87,'Enter data here!'!$C$56:$CN$60,4,FALSE)=0,"",(HLOOKUP($A87,'Enter data here!'!$C$56:$CN$60,5,FALSE)))))</f>
        <v/>
      </c>
      <c r="X87" s="43" t="str">
        <f ca="1">IF(ISERROR(HLOOKUP($A87,'Enter data here!'!$C$56:$CN$60,4,FALSE)),"",IF('Enter data here!'!$CP$57=0,"",IF(HLOOKUP($A87,'Enter data here!'!$C$56:$CN$60,4,FALSE)=0,"",(HLOOKUP($A87,'Enter data here!'!$C$56:$CN$60,2,FALSE)))))</f>
        <v/>
      </c>
      <c r="Y87" s="43" t="str">
        <f ca="1">IF(ISERROR(HLOOKUP($A87,'Enter data here!'!$C$56:$CN$60,4,FALSE)),"",IF('Enter data here!'!$CP$57=0,"",IF(HLOOKUP($A87,'Enter data here!'!$C$56:$CN$60,4,FALSE)=0,"",(HLOOKUP($A87,'Enter data here!'!$C$56:$CN$60,4,FALSE)))))</f>
        <v/>
      </c>
      <c r="Z87" s="43" t="str">
        <f>IF(ISERROR(HLOOKUP($A87,'Enter data here!'!$C$61:$CN$65,4,FALSE)),"",IF('Enter data here!'!$CP$62=0,"",IF(HLOOKUP($A87,'Enter data here!'!$C$61:$CN$65,4,FALSE)=0,"",(HLOOKUP($A87,'Enter data here!'!$C$61:$CN$65,5,FALSE)))))</f>
        <v/>
      </c>
      <c r="AA87" s="43" t="str">
        <f>IF(ISERROR(HLOOKUP($A87,'Enter data here!'!$C$61:$CN$65,4,FALSE)),"",IF('Enter data here!'!$CP$62=0,"",IF(HLOOKUP($A87,'Enter data here!'!$C$61:$CN$65,4,FALSE)=0,"",(HLOOKUP($A87,'Enter data here!'!$C$61:$CN$65,2,FALSE)))))</f>
        <v/>
      </c>
      <c r="AB87" s="43" t="str">
        <f>IF(ISERROR(HLOOKUP($A87,'Enter data here!'!$C$61:$CN$65,4,FALSE)),"",IF('Enter data here!'!$CP$62=0,"",IF(HLOOKUP($A87,'Enter data here!'!$C$61:$CN$65,4,FALSE)=0,"",(HLOOKUP($A87,'Enter data here!'!$C$61:$CN$65,4,FALSE)))))</f>
        <v/>
      </c>
      <c r="AC87" s="43" t="str">
        <f>IF(ISERROR(HLOOKUP($A87,'Enter data here!'!$C$66:$CN$70,4,FALSE)),"",IF('Enter data here!'!$CP$67=0,"",IF(HLOOKUP($A87,'Enter data here!'!$C$66:$CN$70,4,FALSE)=0,"",(HLOOKUP($A87,'Enter data here!'!$C$66:$CN$70,5,FALSE)))))</f>
        <v/>
      </c>
      <c r="AD87" s="43" t="str">
        <f>IF(ISERROR(HLOOKUP($A87,'Enter data here!'!$C$66:$CN$70,4,FALSE)),"",IF('Enter data here!'!$CP$67=0,"",IF(HLOOKUP($A87,'Enter data here!'!$C$66:$CN$70,4,FALSE)=0,"",(HLOOKUP($A87,'Enter data here!'!$C$66:$CN$70,2,FALSE)))))</f>
        <v/>
      </c>
      <c r="AE87" s="43" t="str">
        <f>IF(ISERROR(HLOOKUP($A87,'Enter data here!'!$C$66:$CN$70,4,FALSE)),"",IF('Enter data here!'!$CP$67=0,"",IF(HLOOKUP($A87,'Enter data here!'!$C$66:$CN$70,4,FALSE)=0,"",(HLOOKUP($A87,'Enter data here!'!$C$66:$CN$70,4,FALSE)))))</f>
        <v/>
      </c>
      <c r="AF87" s="43" t="str">
        <f>IF(ISERROR(HLOOKUP($A87,'Enter data here!'!$C$71:$CN$75,4,FALSE)),"",IF('Enter data here!'!$CP$72=0,"",IF(HLOOKUP($A87,'Enter data here!'!$C$71:$CN$75,4,FALSE)=0,"",(HLOOKUP($A87,'Enter data here!'!$C$71:$CN$75,5,FALSE)))))</f>
        <v/>
      </c>
      <c r="AG87" s="43" t="str">
        <f>IF(ISERROR(HLOOKUP($A87,'Enter data here!'!$C$71:$CN$75,4,FALSE)),"",IF('Enter data here!'!$CP$72=0,"",IF(HLOOKUP($A87,'Enter data here!'!$C$71:$CN$75,4,FALSE)=0,"",(HLOOKUP($A87,'Enter data here!'!$C$71:$CN$75,2,FALSE)))))</f>
        <v/>
      </c>
      <c r="AH87" s="43" t="str">
        <f>IF(ISERROR(HLOOKUP($A87,'Enter data here!'!$C$71:$CN$75,4,FALSE)),"",IF('Enter data here!'!$CP$72=0,"",IF(HLOOKUP($A87,'Enter data here!'!$C$71:$CN$75,4,FALSE)=0,"",(HLOOKUP($A87,'Enter data here!'!$C$71:$CN$75,4,FALSE)))))</f>
        <v/>
      </c>
      <c r="AI87" s="43" t="str">
        <f>IF(ISERROR(HLOOKUP($A87,'Enter data here!'!$C$76:$CN$80,4,FALSE)),"",IF('Enter data here!'!$CP$77=0,"",IF(HLOOKUP($A87,'Enter data here!'!$C$76:$CN$80,4,FALSE)=0,"",(HLOOKUP($A87,'Enter data here!'!$C$76:$CN$80,5,FALSE)))))</f>
        <v/>
      </c>
      <c r="AJ87" s="43" t="str">
        <f>IF(ISERROR(HLOOKUP($A87,'Enter data here!'!$C$76:$CN$80,4,FALSE)),"",IF('Enter data here!'!$CP$77=0,"",IF(HLOOKUP($A87,'Enter data here!'!$C$76:$CN$80,4,FALSE)=0,"",(HLOOKUP($A87,'Enter data here!'!$C$76:$CN$80,2,FALSE)))))</f>
        <v/>
      </c>
      <c r="AK87" s="43" t="str">
        <f>IF(ISERROR(HLOOKUP($A87,'Enter data here!'!$C$76:$CN$80,4,FALSE)),"",IF('Enter data here!'!$CP$77=0,"",IF(HLOOKUP($A87,'Enter data here!'!$C$76:$CN$80,4,FALSE)=0,"",(HLOOKUP($A87,'Enter data here!'!$C$76:$CN$80,4,FALSE)))))</f>
        <v/>
      </c>
      <c r="AL87" s="43" t="str">
        <f>IF(ISERROR(HLOOKUP($A87,'Enter data here!'!$C$81:$CN$85,4,FALSE)),"",IF('Enter data here!'!$CP$82=0,"",IF(HLOOKUP($A87,'Enter data here!'!$C$81:$CN$85,4,FALSE)=0,"",(HLOOKUP($A87,'Enter data here!'!$C$81:$CN$85,5,FALSE)))))</f>
        <v/>
      </c>
      <c r="AM87" s="43" t="str">
        <f>IF(ISERROR(HLOOKUP($A87,'Enter data here!'!$C$81:$CN$85,4,FALSE)),"",IF('Enter data here!'!$CP$82=0,"",IF(HLOOKUP($A87,'Enter data here!'!$C$81:$CN$85,4,FALSE)=0,"",(HLOOKUP($A87,'Enter data here!'!$C$81:$CN$85,2,FALSE)))))</f>
        <v/>
      </c>
      <c r="AN87" s="43" t="str">
        <f>IF(ISERROR(HLOOKUP($A87,'Enter data here!'!$C$81:$CN$85,4,FALSE)),"",IF('Enter data here!'!$CP$82=0,"",IF(HLOOKUP($A87,'Enter data here!'!$C$81:$CN$85,4,FALSE)=0,"",(HLOOKUP($A87,'Enter data here!'!$C$81:$CN$85,4,FALSE)))))</f>
        <v/>
      </c>
      <c r="AO87" s="43" t="str">
        <f>IF(ISERROR(HLOOKUP($A87,'Enter data here!'!$C$86:$CN$90,4,FALSE)),"",IF('Enter data here!'!$CP$87=0,"",IF(HLOOKUP($A87,'Enter data here!'!$C$86:$CN$90,4,FALSE)=0,"",(HLOOKUP($A87,'Enter data here!'!$C$86:$CN$90,5,FALSE)))))</f>
        <v/>
      </c>
      <c r="AP87" s="43" t="str">
        <f>IF(ISERROR(HLOOKUP($A87,'Enter data here!'!$C$86:$CN$90,4,FALSE)),"",IF('Enter data here!'!$CP$87=0,"",IF(HLOOKUP($A87,'Enter data here!'!$C$86:$CN$90,4,FALSE)=0,"",(HLOOKUP($A87,'Enter data here!'!$C$86:$CN$90,2,FALSE)))))</f>
        <v/>
      </c>
      <c r="AQ87" s="43" t="str">
        <f>IF(ISERROR(HLOOKUP($A87,'Enter data here!'!$C$86:$CN$90,4,FALSE)),"",IF('Enter data here!'!$CP$87=0,"",IF(HLOOKUP($A87,'Enter data here!'!$C$86:$CN$90,4,FALSE)=0,"",(HLOOKUP($A87,'Enter data here!'!$C$86:$CN$90,4,FALSE)))))</f>
        <v/>
      </c>
      <c r="AR87" s="43" t="str">
        <f>IF(ISERROR(HLOOKUP($A87,'Enter data here!'!$C$91:$CN$95,4,FALSE)),"",IF('Enter data here!'!$CP$92=0,"",IF(HLOOKUP($A87,'Enter data here!'!$C$91:$CN$95,4,FALSE)=0,"",(HLOOKUP($A87,'Enter data here!'!$C$91:$CN$95,5,FALSE)))))</f>
        <v/>
      </c>
      <c r="AS87" s="43" t="str">
        <f>IF(ISERROR(HLOOKUP($A87,'Enter data here!'!$C$91:$CN$95,4,FALSE)),"",IF('Enter data here!'!$CP$92=0,"",IF(HLOOKUP($A87,'Enter data here!'!$C$91:$CN$95,4,FALSE)=0,"",(HLOOKUP($A87,'Enter data here!'!$C$91:$CN$95,2,FALSE)))))</f>
        <v/>
      </c>
      <c r="AT87" s="43" t="str">
        <f>IF(ISERROR(HLOOKUP($A87,'Enter data here!'!$C$91:$CN$95,4,FALSE)),"",IF('Enter data here!'!$CP$92=0,"",IF(HLOOKUP($A87,'Enter data here!'!$C$91:$CN$95,4,FALSE)=0,"",(HLOOKUP($A87,'Enter data here!'!$C$91:$CN$95,4,FALSE)))))</f>
        <v/>
      </c>
      <c r="AU87" s="43" t="str">
        <f>IF(ISERROR(HLOOKUP($A87,'Enter data here!'!$C$96:$CN$100,4,FALSE)),"",IF('Enter data here!'!$CP$97=0,"",IF(HLOOKUP($A87,'Enter data here!'!$C$96:$CN$100,4,FALSE)=0,"",(HLOOKUP($A87,'Enter data here!'!$C$96:$CN$100,5,FALSE)))))</f>
        <v/>
      </c>
      <c r="AV87" s="43" t="str">
        <f>IF(ISERROR(HLOOKUP($A87,'Enter data here!'!$C$96:$CN$100,4,FALSE)),"",IF('Enter data here!'!$CP$97=0,"",IF(HLOOKUP($A87,'Enter data here!'!$C$96:$CN$100,4,FALSE)=0,"",(HLOOKUP($A87,'Enter data here!'!$C$96:$CN$100,2,FALSE)))))</f>
        <v/>
      </c>
      <c r="AW87" s="43" t="str">
        <f>IF(ISERROR(HLOOKUP($A87,'Enter data here!'!$C$96:$CN$100,4,FALSE)),"",IF('Enter data here!'!$CP$97=0,"",IF(HLOOKUP($A87,'Enter data here!'!$C$96:$CN$100,4,FALSE)=0,"",(HLOOKUP($A87,'Enter data here!'!$C$96:$CN$100,4,FALSE)))))</f>
        <v/>
      </c>
      <c r="AX87" s="43" t="str">
        <f>IF(ISERROR(HLOOKUP($A87,'Enter data here!'!$C$101:$CN$105,4,FALSE)),"",IF('Enter data here!'!$CP$102=0,"",IF(HLOOKUP($A87,'Enter data here!'!$C$101:$CN$105,4,FALSE)=0,"",(HLOOKUP($A87,'Enter data here!'!$C$101:$CN$105,5,FALSE)))))</f>
        <v/>
      </c>
      <c r="AY87" s="43" t="str">
        <f>IF(ISERROR(HLOOKUP($A87,'Enter data here!'!$C$101:$CN$105,4,FALSE)),"",IF('Enter data here!'!$CP$102=0,"",IF(HLOOKUP($A87,'Enter data here!'!$C$101:$CN$105,4,FALSE)=0,"",(HLOOKUP($A87,'Enter data here!'!$C$101:$CN$105,2,FALSE)))))</f>
        <v/>
      </c>
      <c r="AZ87" s="43" t="str">
        <f>IF(ISERROR(HLOOKUP($A87,'Enter data here!'!$C$101:$CN$105,4,FALSE)),"",IF('Enter data here!'!$CP$102=0,"",IF(HLOOKUP($A87,'Enter data here!'!$C$101:$CN$105,4,FALSE)=0,"",(HLOOKUP($A87,'Enter data here!'!$C$101:$CN$105,4,FALSE)))))</f>
        <v/>
      </c>
      <c r="BA87" s="43" t="str">
        <f>IF(ISERROR(HLOOKUP($A87,'Enter data here!'!$C$106:$CN$110,4,FALSE)),"",IF('Enter data here!'!$CP$107=0,"",IF(HLOOKUP($A87,'Enter data here!'!$C$106:$CN$110,4,FALSE)=0,"",(HLOOKUP($A87,'Enter data here!'!$C$106:$CN$110,5,FALSE)))))</f>
        <v/>
      </c>
      <c r="BB87" s="43" t="str">
        <f>IF(ISERROR(HLOOKUP($A87,'Enter data here!'!$C$106:$CN$110,4,FALSE)),"",IF('Enter data here!'!$CP$107=0,"",IF(HLOOKUP($A87,'Enter data here!'!$C$106:$CN$110,4,FALSE)=0,"",(HLOOKUP($A87,'Enter data here!'!$C$106:$CN$110,2,FALSE)))))</f>
        <v/>
      </c>
      <c r="BC87" s="43" t="str">
        <f>IF(ISERROR(HLOOKUP($A87,'Enter data here!'!$C$106:$CN$110,4,FALSE)),"",IF('Enter data here!'!$CP$107=0,"",IF(HLOOKUP($A87,'Enter data here!'!$C$106:$CN$110,4,FALSE)=0,"",(HLOOKUP($A87,'Enter data here!'!$C$106:$CN$110,4,FALSE)))))</f>
        <v/>
      </c>
      <c r="BD87" s="43" t="str">
        <f>IF(ISERROR(HLOOKUP($A87,'Enter data here!'!$C$111:$CN$115,4,FALSE)),"",IF('Enter data here!'!$CP$112=0,"",IF(HLOOKUP($A87,'Enter data here!'!$C$111:$CN$115,4,FALSE)=0,"",(HLOOKUP($A87,'Enter data here!'!$C$111:$CN$115,5,FALSE)))))</f>
        <v/>
      </c>
      <c r="BE87" s="43" t="str">
        <f>IF(ISERROR(HLOOKUP($A87,'Enter data here!'!$C$111:$CN$115,4,FALSE)),"",IF('Enter data here!'!$CP$112=0,"",IF(HLOOKUP($A87,'Enter data here!'!$C$111:$CN$115,4,FALSE)=0,"",(HLOOKUP($A87,'Enter data here!'!$C$111:$CN$115,2,FALSE)))))</f>
        <v/>
      </c>
      <c r="BF87" s="43" t="str">
        <f>IF(ISERROR(HLOOKUP($A87,'Enter data here!'!$C$111:$CN$115,4,FALSE)),"",IF('Enter data here!'!$CP$112=0,"",IF(HLOOKUP($A87,'Enter data here!'!$C$111:$CN$115,4,FALSE)=0,"",(HLOOKUP($A87,'Enter data here!'!$C$111:$CN$115,4,FALSE)))))</f>
        <v/>
      </c>
      <c r="BG87" s="43" t="str">
        <f>IF(ISERROR(HLOOKUP($A87,'Enter data here!'!$C$116:$CN$120,4,FALSE)),"",IF('Enter data here!'!$CP$117=0,"",IF(HLOOKUP($A87,'Enter data here!'!$C$116:$CN$120,4,FALSE)=0,"",(HLOOKUP($A87,'Enter data here!'!$C$116:$CN$120,5,FALSE)))))</f>
        <v/>
      </c>
      <c r="BH87" s="53" t="str">
        <f>IF(ISERROR(HLOOKUP($A87,'Enter data here!'!$C$116:$CN$120,4,FALSE)),"",IF('Enter data here!'!$CP$117=0,"",IF(HLOOKUP($A87,'Enter data here!'!$C$116:$CN$120,4,FALSE)=0,"",(HLOOKUP($A87,'Enter data here!'!$C$116:$CN$120,2,FALSE)))))</f>
        <v/>
      </c>
      <c r="BI87" s="53" t="str">
        <f>IF(ISERROR(HLOOKUP($A87,'Enter data here!'!$C$116:$CN$120,4,FALSE)),"",IF('Enter data here!'!$CP$117=0,"",IF(HLOOKUP($A87,'Enter data here!'!$C$116:$CN$120,4,FALSE)=0,"",(HLOOKUP($A87,'Enter data here!'!$C$116:$CN$120,4,FALSE)))))</f>
        <v/>
      </c>
      <c r="BJ87" s="53" t="str">
        <f>IF(ISERROR(HLOOKUP($A87,'Enter data here!'!$C$121:$CN$125,4,FALSE)),"",IF('Enter data here!'!$CP$122=0,"",IF(HLOOKUP($A87,'Enter data here!'!$C$121:$CN$125,4,FALSE)=0,"",(HLOOKUP($A87,'Enter data here!'!$C$121:$CN$125,5,FALSE)))))</f>
        <v/>
      </c>
      <c r="BK87" s="53" t="str">
        <f>IF(ISERROR(HLOOKUP($A87,'Enter data here!'!$C$121:$CN$125,4,FALSE)),"",IF('Enter data here!'!$CP$122=0,"",IF(HLOOKUP($A87,'Enter data here!'!$C$121:$CN$125,4,FALSE)=0,"",(HLOOKUP($A87,'Enter data here!'!$C$121:$CN$125,2,FALSE)))))</f>
        <v/>
      </c>
      <c r="BL87" s="53" t="str">
        <f>IF(ISERROR(HLOOKUP($A87,'Enter data here!'!$C$121:$CN$125,4,FALSE)),"",IF('Enter data here!'!$CP$122=0,"",IF(HLOOKUP($A87,'Enter data here!'!$C$121:$CN$125,4,FALSE)=0,"",(HLOOKUP($A87,'Enter data here!'!$C$121:$CN$125,4,FALSE)))))</f>
        <v/>
      </c>
      <c r="BM87" s="53" t="str">
        <f>IF(ISERROR(HLOOKUP($A87,'Enter data here!'!$C$126:$CN$130,4,FALSE)),"",IF('Enter data here!'!$CP$127=0,"",IF(HLOOKUP($A87,'Enter data here!'!$C$126:$CN$130,4,FALSE)=0,"",(HLOOKUP($A87,'Enter data here!'!$C$126:$CN$130,5,FALSE)))))</f>
        <v/>
      </c>
      <c r="BN87" s="53" t="str">
        <f>IF(ISERROR(HLOOKUP($A87,'Enter data here!'!$C$126:$CN$130,4,FALSE)),"",IF('Enter data here!'!$CP$127=0,"",IF(HLOOKUP($A87,'Enter data here!'!$C$126:$CN$130,4,FALSE)=0,"",(HLOOKUP($A87,'Enter data here!'!$C$126:$CN$130,2,FALSE)))))</f>
        <v/>
      </c>
      <c r="BO87" s="53" t="str">
        <f>IF(ISERROR(HLOOKUP($A87,'Enter data here!'!$C$126:$CN$130,4,FALSE)),"",IF('Enter data here!'!$CP$127=0,"",IF(HLOOKUP($A87,'Enter data here!'!$C$126:$CN$130,4,FALSE)=0,"",(HLOOKUP($A87,'Enter data here!'!$C$126:$CN$130,4,FALSE)))))</f>
        <v/>
      </c>
      <c r="BP87" s="53" t="str">
        <f>IF(ISERROR(HLOOKUP($A87,'Enter data here!'!$C$131:$CN$135,4,FALSE)),"",IF('Enter data here!'!$CP$132=0,"",IF(HLOOKUP($A87,'Enter data here!'!$C$131:$CN$135,4,FALSE)=0,"",(HLOOKUP($A87,'Enter data here!'!$C$131:$CN$135,5,FALSE)))))</f>
        <v/>
      </c>
      <c r="BQ87" s="53" t="str">
        <f>IF(ISERROR(HLOOKUP($A87,'Enter data here!'!$C$131:$CN$135,4,FALSE)),"",IF('Enter data here!'!$CP$132=0,"",IF(HLOOKUP($A87,'Enter data here!'!$C$131:$CN$135,4,FALSE)=0,"",(HLOOKUP($A87,'Enter data here!'!$C$131:$CN$135,2,FALSE)))))</f>
        <v/>
      </c>
      <c r="BR87" s="53" t="str">
        <f>IF(ISERROR(HLOOKUP($A87,'Enter data here!'!$C$131:$CN$135,4,FALSE)),"",IF('Enter data here!'!$CP$132=0,"",IF(HLOOKUP($A87,'Enter data here!'!$C$131:$CN$135,4,FALSE)=0,"",(HLOOKUP($A87,'Enter data here!'!$C$131:$CN$135,4,FALSE)))))</f>
        <v/>
      </c>
      <c r="BS87" s="53" t="str">
        <f>IF(ISERROR(HLOOKUP($A87,'Enter data here!'!$C$136:$CN$140,4,FALSE)),"",IF('Enter data here!'!$CP$137=0,"",IF(HLOOKUP($A87,'Enter data here!'!$C$136:$CN$140,4,FALSE)=0,"",(HLOOKUP($A87,'Enter data here!'!$C$136:$CN$140,5,FALSE)))))</f>
        <v/>
      </c>
      <c r="BT87" s="53" t="str">
        <f>IF(ISERROR(HLOOKUP($A87,'Enter data here!'!$C$136:$CN$140,4,FALSE)),"",IF('Enter data here!'!$CP$137=0,"",IF(HLOOKUP($A87,'Enter data here!'!$C$136:$CN$140,4,FALSE)=0,"",(HLOOKUP($A87,'Enter data here!'!$C$136:$CN$140,2,FALSE)))))</f>
        <v/>
      </c>
      <c r="BU87" s="53" t="str">
        <f>IF(ISERROR(HLOOKUP($A87,'Enter data here!'!$C$136:$CN$140,4,FALSE)),"",IF('Enter data here!'!$CP$137=0,"",IF(HLOOKUP($A87,'Enter data here!'!$C$136:$CN$140,4,FALSE)=0,"",(HLOOKUP($A87,'Enter data here!'!$C$136:$CN$140,4,FALSE)))))</f>
        <v/>
      </c>
      <c r="BV87" s="53" t="str">
        <f>IF(ISERROR(HLOOKUP($A87,'Enter data here!'!$C$141:$CN$145,4,FALSE)),"",IF('Enter data here!'!$CP$142=0,"",IF(HLOOKUP($A87,'Enter data here!'!$C$141:$CN$145,4,FALSE)=0,"",(HLOOKUP($A87,'Enter data here!'!$C$141:$CN$145,5,FALSE)))))</f>
        <v/>
      </c>
      <c r="BW87" s="53" t="str">
        <f>IF(ISERROR(HLOOKUP($A87,'Enter data here!'!$C$141:$CN$145,4,FALSE)),"",IF('Enter data here!'!$CP$142=0,"",IF(HLOOKUP($A87,'Enter data here!'!$C$141:$CN$145,4,FALSE)=0,"",(HLOOKUP($A87,'Enter data here!'!$C$141:$CN$145,2,FALSE)))))</f>
        <v/>
      </c>
      <c r="BX87" s="53" t="str">
        <f>IF(ISERROR(HLOOKUP($A87,'Enter data here!'!$C$141:$CN$145,4,FALSE)),"",IF('Enter data here!'!$CP$142=0,"",IF(HLOOKUP($A87,'Enter data here!'!$C$141:$CN$145,4,FALSE)=0,"",(HLOOKUP($A87,'Enter data here!'!$C$141:$CN$145,4,FALSE)))))</f>
        <v/>
      </c>
      <c r="BY87" s="53" t="str">
        <f>IF(ISERROR(HLOOKUP($A87,'Enter data here!'!$C$146:$CN$150,4,FALSE)),"",IF('Enter data here!'!$CP$147=0,"",IF(HLOOKUP($A87,'Enter data here!'!$C$146:$CN$150,4,FALSE)=0,"",(HLOOKUP($A87,'Enter data here!'!$C$146:$CN$150,5,FALSE)))))</f>
        <v/>
      </c>
      <c r="BZ87" s="53" t="str">
        <f>IF(ISERROR(HLOOKUP($A87,'Enter data here!'!$C$146:$CN$150,4,FALSE)),"",IF('Enter data here!'!$CP$147=0,"",IF(HLOOKUP($A87,'Enter data here!'!$C$146:$CN$150,4,FALSE)=0,"",(HLOOKUP($A87,'Enter data here!'!$C$146:$CN$150,2,FALSE)))))</f>
        <v/>
      </c>
      <c r="CA87" s="53" t="str">
        <f>IF(ISERROR(HLOOKUP($A87,'Enter data here!'!$C$146:$CN$150,4,FALSE)),"",IF('Enter data here!'!$CP$147=0,"",IF(HLOOKUP($A87,'Enter data here!'!$C$146:$CN$150,4,FALSE)=0,"",(HLOOKUP($A87,'Enter data here!'!$C$146:$CN$150,4,FALSE)))))</f>
        <v/>
      </c>
      <c r="CB87" s="53" t="str">
        <f>IF(ISERROR(HLOOKUP($A87,'Enter data here!'!$C$151:$CN$155,4,FALSE)),"",IF('Enter data here!'!$CP$152=0,"",IF(HLOOKUP($A87,'Enter data here!'!$C$151:$CN$155,4,FALSE)=0,"",(HLOOKUP($A87,'Enter data here!'!$C$151:$CN$155,5,FALSE)))))</f>
        <v/>
      </c>
      <c r="CC87" s="53" t="str">
        <f>IF(ISERROR(HLOOKUP($A87,'Enter data here!'!$C$151:$CN$155,4,FALSE)),"",IF('Enter data here!'!$CP$152=0,"",IF(HLOOKUP($A87,'Enter data here!'!$C$151:$CN$155,4,FALSE)=0,"",(HLOOKUP($A87,'Enter data here!'!$C$151:$CN$155,2,FALSE)))))</f>
        <v/>
      </c>
      <c r="CD87" s="53" t="str">
        <f>IF(ISERROR(HLOOKUP($A87,'Enter data here!'!$C$151:$CN$155,4,FALSE)),"",IF('Enter data here!'!$CP$152=0,"",IF(HLOOKUP($A87,'Enter data here!'!$C$151:$CN$155,4,FALSE)=0,"",(HLOOKUP($A87,'Enter data here!'!$C$151:$CN$155,4,FALSE)))))</f>
        <v/>
      </c>
      <c r="CE87" s="53" t="str">
        <f>IF(ISERROR(HLOOKUP($A87,'Enter data here!'!$C$156:$CN$160,4,FALSE)),"",IF('Enter data here!'!$CP$157=0,"",IF(HLOOKUP($A87,'Enter data here!'!$C$156:$CN$160,4,FALSE)=0,"",(HLOOKUP($A87,'Enter data here!'!$C$156:$CN$160,5,FALSE)))))</f>
        <v/>
      </c>
      <c r="CF87" s="53" t="str">
        <f>IF(ISERROR(HLOOKUP($A87,'Enter data here!'!$C$156:$CN$160,4,FALSE)),"",IF('Enter data here!'!$CP$157=0,"",IF(HLOOKUP($A87,'Enter data here!'!$C$156:$CN$160,4,FALSE)=0,"",(HLOOKUP($A87,'Enter data here!'!$C$156:$CN$160,2,FALSE)))))</f>
        <v/>
      </c>
      <c r="CG87" s="53" t="str">
        <f>IF(ISERROR(HLOOKUP($A87,'Enter data here!'!$C$156:$CN$160,4,FALSE)),"",IF('Enter data here!'!$CP$157=0,"",IF(HLOOKUP($A87,'Enter data here!'!$C$156:$CN$160,4,FALSE)=0,"",(HLOOKUP($A87,'Enter data here!'!$C$156:$CN$160,4,FALSE)))))</f>
        <v/>
      </c>
      <c r="CH87" s="53" t="str">
        <f>IF(ISERROR(HLOOKUP($A87,'Enter data here!'!$C$161:$CN$165,4,FALSE)),"",IF('Enter data here!'!$CP$162=0,"",IF(HLOOKUP($A87,'Enter data here!'!$C$161:$CN$165,4,FALSE)=0,"",(HLOOKUP($A87,'Enter data here!'!$C$161:$CN$165,5,FALSE)))))</f>
        <v/>
      </c>
      <c r="CI87" s="53" t="str">
        <f>IF(ISERROR(HLOOKUP($A87,'Enter data here!'!$C$161:$CN$165,4,FALSE)),"",IF('Enter data here!'!$CP$162=0,"",IF(HLOOKUP($A87,'Enter data here!'!$C$161:$CN$165,4,FALSE)=0,"",(HLOOKUP($A87,'Enter data here!'!$C$161:$CN$165,2,FALSE)))))</f>
        <v/>
      </c>
      <c r="CJ87" s="53" t="str">
        <f>IF(ISERROR(HLOOKUP($A87,'Enter data here!'!$C$161:$CN$165,4,FALSE)),"",IF('Enter data here!'!$CP$162=0,"",IF(HLOOKUP($A87,'Enter data here!'!$C$161:$CN$165,4,FALSE)=0,"",(HLOOKUP($A87,'Enter data here!'!$C$161:$CN$165,4,FALSE)))))</f>
        <v/>
      </c>
      <c r="CK87" s="53" t="str">
        <f>IF(ISERROR(HLOOKUP($A87,'Enter data here!'!$C$166:$CN$170,4,FALSE)),"",IF('Enter data here!'!$CP$167=0,"",IF(HLOOKUP($A87,'Enter data here!'!$C$166:$CN$170,4,FALSE)=0,"",(HLOOKUP($A87,'Enter data here!'!$C$166:$CN$170,5,FALSE)))))</f>
        <v/>
      </c>
      <c r="CL87" s="53" t="str">
        <f>IF(ISERROR(HLOOKUP($A87,'Enter data here!'!$C$166:$CN$170,4,FALSE)),"",IF('Enter data here!'!$CP$167=0,"",IF(HLOOKUP($A87,'Enter data here!'!$C$166:$CN$170,4,FALSE)=0,"",(HLOOKUP($A87,'Enter data here!'!$C$166:$CN$170,2,FALSE)))))</f>
        <v/>
      </c>
      <c r="CM87" s="53" t="str">
        <f>IF(ISERROR(HLOOKUP($A87,'Enter data here!'!$C$166:$CN$170,4,FALSE)),"",IF('Enter data here!'!$CP$167=0,"",IF(HLOOKUP($A87,'Enter data here!'!$C$166:$CN$170,4,FALSE)=0,"",(HLOOKUP($A87,'Enter data here!'!$C$166:$CN$170,4,FALSE)))))</f>
        <v/>
      </c>
      <c r="CN87" s="53" t="str">
        <f>IF(ISERROR(HLOOKUP($A87,'Enter data here!'!$C$171:$CN$175,4,FALSE)),"",IF('Enter data here!'!$CP$172=0,"",IF(HLOOKUP($A87,'Enter data here!'!$C$171:$CN$175,4,FALSE)=0,"",(HLOOKUP($A87,'Enter data here!'!$C$171:$CN$175,5,FALSE)))))</f>
        <v/>
      </c>
      <c r="CO87" s="53" t="str">
        <f>IF(ISERROR(HLOOKUP($A87,'Enter data here!'!$C$171:$CN$175,4,FALSE)),"",IF('Enter data here!'!$CP$172=0,"",IF(HLOOKUP($A87,'Enter data here!'!$C$171:$CN$175,4,FALSE)=0,"",(HLOOKUP($A87,'Enter data here!'!$C$171:$CN$175,2,FALSE)))))</f>
        <v/>
      </c>
      <c r="CP87" s="53" t="str">
        <f>IF(ISERROR(HLOOKUP($A87,'Enter data here!'!$C$171:$CN$175,4,FALSE)),"",IF('Enter data here!'!$CP$172=0,"",IF(HLOOKUP($A87,'Enter data here!'!$C$171:$CN$175,4,FALSE)=0,"",(HLOOKUP($A87,'Enter data here!'!$C$171:$CN$175,4,FALSE)))))</f>
        <v/>
      </c>
      <c r="CQ87" s="53" t="str">
        <f>IF(ISERROR(HLOOKUP($A87,'Enter data here!'!$C$176:$CN$180,4,FALSE)),"",IF('Enter data here!'!$CP$177=0,"",IF(HLOOKUP($A87,'Enter data here!'!$C$176:$CN$180,4,FALSE)=0,"",(HLOOKUP($A87,'Enter data here!'!$C$176:$CN$180,5,FALSE)))))</f>
        <v/>
      </c>
      <c r="CR87" s="53" t="str">
        <f>IF(ISERROR(HLOOKUP($A87,'Enter data here!'!$C$176:$CN$180,4,FALSE)),"",IF('Enter data here!'!$CP$177=0,"",IF(HLOOKUP($A87,'Enter data here!'!$C$176:$CN$180,4,FALSE)=0,"",(HLOOKUP($A87,'Enter data here!'!$C$176:$CN$180,2,FALSE)))))</f>
        <v/>
      </c>
      <c r="CS87" s="53" t="str">
        <f>IF(ISERROR(HLOOKUP($A87,'Enter data here!'!$C$176:$CN$180,4,FALSE)),"",IF('Enter data here!'!$CP$177=0,"",IF(HLOOKUP($A87,'Enter data here!'!$C$176:$CN$180,4,FALSE)=0,"",(HLOOKUP($A87,'Enter data here!'!$C$176:$CN$180,4,FALSE)))))</f>
        <v/>
      </c>
      <c r="CT87" s="53" t="str">
        <f>IF(ISERROR(HLOOKUP($A87,'Enter data here!'!$C$181:$CN$185,4,FALSE)),"",IF('Enter data here!'!$CP$182=0,"",IF(HLOOKUP($A87,'Enter data here!'!$C$181:$CN$185,4,FALSE)=0,"",(HLOOKUP($A87,'Enter data here!'!$C$181:$CN$185,5,FALSE)))))</f>
        <v/>
      </c>
      <c r="CU87" s="53" t="str">
        <f>IF(ISERROR(HLOOKUP($A87,'Enter data here!'!$C$181:$CN$185,4,FALSE)),"",IF('Enter data here!'!$CP$182=0,"",IF(HLOOKUP($A87,'Enter data here!'!$C$181:$CN$185,4,FALSE)=0,"",(HLOOKUP($A87,'Enter data here!'!$C$181:$CN$185,2,FALSE)))))</f>
        <v/>
      </c>
      <c r="CV87" s="53" t="str">
        <f>IF(ISERROR(HLOOKUP($A87,'Enter data here!'!$C$181:$CN$185,4,FALSE)),"",IF('Enter data here!'!$CP$182=0,"",IF(HLOOKUP($A87,'Enter data here!'!$C$181:$CN$185,4,FALSE)=0,"",(HLOOKUP($A87,'Enter data here!'!$C$181:$CN$185,4,FALSE)))))</f>
        <v/>
      </c>
      <c r="CW87" s="53" t="str">
        <f>IF(ISERROR(HLOOKUP($A87,'Enter data here!'!$C$186:$CN$190,4,FALSE)),"",IF('Enter data here!'!$CP$187=0,"",IF(HLOOKUP($A87,'Enter data here!'!$C$186:$CN$190,4,FALSE)=0,"",(HLOOKUP($A87,'Enter data here!'!$C$186:$CN$190,5,FALSE)))))</f>
        <v/>
      </c>
      <c r="CX87" s="53" t="str">
        <f>IF(ISERROR(HLOOKUP($A87,'Enter data here!'!$C$186:$CN$190,4,FALSE)),"",IF('Enter data here!'!$CP$187=0,"",IF(HLOOKUP($A87,'Enter data here!'!$C$186:$CN$190,4,FALSE)=0,"",(HLOOKUP($A87,'Enter data here!'!$C$186:$CN$190,2,FALSE)))))</f>
        <v/>
      </c>
      <c r="CY87" s="53" t="str">
        <f>IF(ISERROR(HLOOKUP($A87,'Enter data here!'!$C$186:$CN$190,4,FALSE)),"",IF('Enter data here!'!$CP$187=0,"",IF(HLOOKUP($A87,'Enter data here!'!$C$186:$CN$190,4,FALSE)=0,"",(HLOOKUP($A87,'Enter data here!'!$C$186:$CN$190,4,FALSE)))))</f>
        <v/>
      </c>
      <c r="CZ87" s="53" t="str">
        <f>IF(ISERROR(HLOOKUP($A87,'Enter data here!'!$C$191:$CN$195,4,FALSE)),"",IF('Enter data here!'!$CP$192=0,"",IF(HLOOKUP($A87,'Enter data here!'!$C$191:$CN$195,4,FALSE)=0,"",(HLOOKUP($A87,'Enter data here!'!$C$191:$CN$195,5,FALSE)))))</f>
        <v/>
      </c>
      <c r="DA87" s="53" t="str">
        <f>IF(ISERROR(HLOOKUP($A87,'Enter data here!'!$C$191:$CN$195,4,FALSE)),"",IF('Enter data here!'!$CP$192=0,"",IF(HLOOKUP($A87,'Enter data here!'!$C$191:$CN$195,4,FALSE)=0,"",(HLOOKUP($A87,'Enter data here!'!$C$191:$CN$195,2,FALSE)))))</f>
        <v/>
      </c>
      <c r="DB87" s="53" t="str">
        <f>IF(ISERROR(HLOOKUP($A87,'Enter data here!'!$C$191:$CN$195,4,FALSE)),"",IF('Enter data here!'!$CP$192=0,"",IF(HLOOKUP($A87,'Enter data here!'!$C$191:$CN$195,4,FALSE)=0,"",(HLOOKUP($A87,'Enter data here!'!$C$191:$CN$195,4,FALSE)))))</f>
        <v/>
      </c>
      <c r="DC87" s="53" t="str">
        <f>IF(ISERROR(HLOOKUP($A87,'Enter data here!'!$C$196:$CN$200,4,FALSE)),"",IF('Enter data here!'!$CP$197=0,"",IF(HLOOKUP($A87,'Enter data here!'!$C$196:$CN$200,4,FALSE)=0,"",(HLOOKUP($A87,'Enter data here!'!$C$196:$CN$200,5,FALSE)))))</f>
        <v/>
      </c>
      <c r="DD87" s="53" t="str">
        <f>IF(ISERROR(HLOOKUP($A87,'Enter data here!'!$C$196:$CN$200,4,FALSE)),"",IF('Enter data here!'!$CP$197=0,"",IF(HLOOKUP($A87,'Enter data here!'!$C$196:$CN$200,4,FALSE)=0,"",(HLOOKUP($A87,'Enter data here!'!$C$196:$CN$200,2,FALSE)))))</f>
        <v/>
      </c>
      <c r="DE87" s="53" t="str">
        <f>IF(ISERROR(HLOOKUP($A87,'Enter data here!'!$C$196:$CN$200,4,FALSE)),"",IF('Enter data here!'!$CP$197=0,"",IF(HLOOKUP($A87,'Enter data here!'!$C$196:$CN$200,4,FALSE)=0,"",(HLOOKUP($A87,'Enter data here!'!$C$196:$CN$200,4,FALSE)))))</f>
        <v/>
      </c>
      <c r="DF87" s="53" t="str">
        <f>IF(ISERROR(HLOOKUP($A87,'Enter data here!'!$C$201:$CN$205,4,FALSE)),"",IF('Enter data here!'!$CP$202=0,"",IF(HLOOKUP($A87,'Enter data here!'!$C$201:$CN$205,4,FALSE)=0,"",(HLOOKUP($A87,'Enter data here!'!$C$201:$CN$205,5,FALSE)))))</f>
        <v/>
      </c>
      <c r="DG87" s="53" t="str">
        <f>IF(ISERROR(HLOOKUP($A87,'Enter data here!'!$C$201:$CN$205,4,FALSE)),"",IF('Enter data here!'!$CP$202=0,"",IF(HLOOKUP($A87,'Enter data here!'!$C$201:$CN$205,4,FALSE)=0,"",(HLOOKUP($A87,'Enter data here!'!$C$201:$CN$205,2,FALSE)))))</f>
        <v/>
      </c>
      <c r="DH87" s="53" t="str">
        <f>IF(ISERROR(HLOOKUP($A87,'Enter data here!'!$C$201:$CN$205,4,FALSE)),"",IF('Enter data here!'!$CP$202=0,"",IF(HLOOKUP($A87,'Enter data here!'!$C$201:$CN$205,4,FALSE)=0,"",(HLOOKUP($A87,'Enter data here!'!$C$201:$CN$205,4,FALSE)))))</f>
        <v/>
      </c>
      <c r="DI87" s="53" t="str">
        <f>IF(ISERROR(HLOOKUP($A87,'Enter data here!'!$C$206:$CN$210,4,FALSE)),"",IF('Enter data here!'!$CP$207=0,"",IF(HLOOKUP($A87,'Enter data here!'!$C$206:$CN$210,4,FALSE)=0,"",(HLOOKUP($A87,'Enter data here!'!$C$206:$CN$210,5,FALSE)))))</f>
        <v/>
      </c>
      <c r="DJ87" s="53" t="str">
        <f>IF(ISERROR(HLOOKUP($A87,'Enter data here!'!$C$206:$CN$210,4,FALSE)),"",IF('Enter data here!'!$CP$207=0,"",IF(HLOOKUP($A87,'Enter data here!'!$C$206:$CN$210,4,FALSE)=0,"",(HLOOKUP($A87,'Enter data here!'!$C$206:$CN$210,2,FALSE)))))</f>
        <v/>
      </c>
      <c r="DK87" s="53" t="str">
        <f>IF(ISERROR(HLOOKUP($A87,'Enter data here!'!$C$206:$CN$210,4,FALSE)),"",IF('Enter data here!'!$CP$207=0,"",IF(HLOOKUP($A87,'Enter data here!'!$C$206:$CN$210,4,FALSE)=0,"",(HLOOKUP($A87,'Enter data here!'!$C$206:$CN$210,4,FALSE)))))</f>
        <v/>
      </c>
      <c r="DL87" s="53" t="str">
        <f>IF(ISERROR(HLOOKUP($A87,'Enter data here!'!$C$211:$CN$215,4,FALSE)),"",IF('Enter data here!'!$CP$212=0,"",IF(HLOOKUP($A87,'Enter data here!'!$C$211:$CN$215,4,FALSE)=0,"",(HLOOKUP($A87,'Enter data here!'!$C$211:$CN$215,5,FALSE)))))</f>
        <v/>
      </c>
      <c r="DM87" s="53" t="str">
        <f>IF(ISERROR(HLOOKUP($A87,'Enter data here!'!$C$211:$CN$215,4,FALSE)),"",IF('Enter data here!'!$CP$212=0,"",IF(HLOOKUP($A87,'Enter data here!'!$C$211:$CN$215,4,FALSE)=0,"",(HLOOKUP($A87,'Enter data here!'!$C$211:$CN$215,2,FALSE)))))</f>
        <v/>
      </c>
      <c r="DN87" s="53" t="str">
        <f>IF(ISERROR(HLOOKUP($A87,'Enter data here!'!$C$211:$CN$215,4,FALSE)),"",IF('Enter data here!'!$CP$212=0,"",IF(HLOOKUP($A87,'Enter data here!'!$C$211:$CN$215,4,FALSE)=0,"",(HLOOKUP($A87,'Enter data here!'!$C$211:$CN$215,4,FALSE)))))</f>
        <v/>
      </c>
      <c r="DO87" s="53" t="str">
        <f>IF(ISERROR(HLOOKUP($A87,'Enter data here!'!$C$216:$CN$220,4,FALSE)),"",IF('Enter data here!'!$CP$217=0,"",IF(HLOOKUP($A87,'Enter data here!'!$C$216:$CN$220,4,FALSE)=0,"",(HLOOKUP($A87,'Enter data here!'!$C$216:$CN$220,5,FALSE)))))</f>
        <v/>
      </c>
      <c r="DP87" s="53" t="str">
        <f>IF(ISERROR(HLOOKUP($A87,'Enter data here!'!$C$216:$CN$220,4,FALSE)),"",IF('Enter data here!'!$CP$217=0,"",IF(HLOOKUP($A87,'Enter data here!'!$C$216:$CN$220,4,FALSE)=0,"",(HLOOKUP($A87,'Enter data here!'!$C$216:$CN$220,2,FALSE)))))</f>
        <v/>
      </c>
      <c r="DQ87" s="53" t="str">
        <f>IF(ISERROR(HLOOKUP($A87,'Enter data here!'!$C$216:$CN$220,4,FALSE)),"",IF('Enter data here!'!$CP$217=0,"",IF(HLOOKUP($A87,'Enter data here!'!$C$216:$CN$220,4,FALSE)=0,"",(HLOOKUP($A87,'Enter data here!'!$C$216:$CN$220,4,FALSE)))))</f>
        <v/>
      </c>
      <c r="DR87" s="53" t="str">
        <f>IF(ISERROR(HLOOKUP($A87,'Enter data here!'!$C$221:$CN$225,4,FALSE)),"",IF('Enter data here!'!$CP$222=0,"",IF(HLOOKUP($A87,'Enter data here!'!$C$221:$CN$225,4,FALSE)=0,"",(HLOOKUP($A87,'Enter data here!'!$C$221:$CN$225,5,FALSE)))))</f>
        <v/>
      </c>
      <c r="DS87" s="53" t="str">
        <f>IF(ISERROR(HLOOKUP($A87,'Enter data here!'!$C$221:$CN$225,4,FALSE)),"",IF('Enter data here!'!$CP$222=0,"",IF(HLOOKUP($A87,'Enter data here!'!$C$221:$CN$225,4,FALSE)=0,"",(HLOOKUP($A87,'Enter data here!'!$C$221:$CN$225,2,FALSE)))))</f>
        <v/>
      </c>
      <c r="DT87" s="53" t="str">
        <f>IF(ISERROR(HLOOKUP($A87,'Enter data here!'!$C$221:$CN$225,4,FALSE)),"",IF('Enter data here!'!$CP$222=0,"",IF(HLOOKUP($A87,'Enter data here!'!$C$221:$CN$225,4,FALSE)=0,"",(HLOOKUP($A87,'Enter data here!'!$C$221:$CN$225,4,FALSE)))))</f>
        <v/>
      </c>
    </row>
    <row r="88" spans="1:124">
      <c r="A88" s="13">
        <v>79</v>
      </c>
      <c r="B88" s="43" t="str">
        <f>IF(ISERROR(HLOOKUP($A88,'Enter data here!'!$C$21:$CN$25,4,FALSE)),"",IF('Enter data here!'!$CP$22=0,"",IF(HLOOKUP($A88,'Enter data here!'!$C$21:$CN$25,4,FALSE)=0,"",(HLOOKUP($A88,'Enter data here!'!$C$21:$CN$25,5,FALSE)))))</f>
        <v/>
      </c>
      <c r="C88" s="43" t="str">
        <f>IF(ISERROR(HLOOKUP($A88,'Enter data here!'!$C$21:$CN$25,4,FALSE)),"",IF('Enter data here!'!$CP$22=0,"",IF(HLOOKUP($A88,'Enter data here!'!$C$21:$CN$25,4,FALSE)=0,"",(HLOOKUP($A88,'Enter data here!'!$C$21:$CN$25,2,FALSE)))))</f>
        <v/>
      </c>
      <c r="D88" s="43" t="str">
        <f>IF(ISERROR(HLOOKUP($A88,'Enter data here!'!$C$21:$CN$25,4,FALSE)),"",IF('Enter data here!'!$CP$22=0,"",IF(HLOOKUP($A88,'Enter data here!'!$C$21:$CN$25,4,FALSE)=0,"",(HLOOKUP($A88,'Enter data here!'!$C$21:$CN$25,4,FALSE)))))</f>
        <v/>
      </c>
      <c r="E88" s="43" t="str">
        <f ca="1">IF(ISERROR(HLOOKUP($A88,'Enter data here!'!$C$26:$CN$30,4,FALSE)),"",IF('Enter data here!'!$CP$27=0,"",IF(HLOOKUP($A88,'Enter data here!'!$C$26:$CN$30,4,FALSE)=0,"",(HLOOKUP($A88,'Enter data here!'!$C$26:$CN$30,5,FALSE)))))</f>
        <v/>
      </c>
      <c r="F88" s="43" t="str">
        <f ca="1">IF(ISERROR(HLOOKUP($A88,'Enter data here!'!$C$26:$CN$30,4,FALSE)),"",IF('Enter data here!'!$CP$27=0,"",IF(HLOOKUP($A88,'Enter data here!'!$C$26:$CN$30,4,FALSE)=0,"",(HLOOKUP($A88,'Enter data here!'!$C$26:$CN$30,2,FALSE)))))</f>
        <v/>
      </c>
      <c r="G88" s="43" t="str">
        <f ca="1">IF(ISERROR(HLOOKUP($A88,'Enter data here!'!$C$26:$CN$30,4,FALSE)),"",IF('Enter data here!'!$CP$27=0,"",IF(HLOOKUP($A88,'Enter data here!'!$C$26:$CN$30,4,FALSE)=0,"",(HLOOKUP($A88,'Enter data here!'!$C$26:$CN$30,4,FALSE)))))</f>
        <v/>
      </c>
      <c r="H88" s="43" t="str">
        <f ca="1">IF(ISERROR(HLOOKUP($A88,'Enter data here!'!$C$31:$CN$35,4,FALSE)),"",IF('Enter data here!'!$CP$32=0,"",IF(HLOOKUP($A88,'Enter data here!'!$C$31:$CN$35,4,FALSE)=0,"",(HLOOKUP($A88,'Enter data here!'!$C$31:$CN$35,5,FALSE)))))</f>
        <v/>
      </c>
      <c r="I88" s="43" t="str">
        <f ca="1">IF(ISERROR(HLOOKUP($A88,'Enter data here!'!$C$31:$CN$35,4,FALSE)),"",IF('Enter data here!'!$CP$32=0,"",IF(HLOOKUP($A88,'Enter data here!'!$C$31:$CN$35,4,FALSE)=0,"",(HLOOKUP($A88,'Enter data here!'!$C$31:$CN$35,2,FALSE)))))</f>
        <v/>
      </c>
      <c r="J88" s="43" t="str">
        <f ca="1">IF(ISERROR(HLOOKUP($A88,'Enter data here!'!$C$31:$CN$35,4,FALSE)),"",IF('Enter data here!'!$CP$32=0,"",IF(HLOOKUP($A88,'Enter data here!'!$C$31:$CN$35,4,FALSE)=0,"",(HLOOKUP($A88,'Enter data here!'!$C$31:$CN$35,4,FALSE)))))</f>
        <v/>
      </c>
      <c r="K88" s="43" t="str">
        <f ca="1">IF(ISERROR(HLOOKUP($A88,'Enter data here!'!$C$36:$CN$40,4,FALSE)),"",IF('Enter data here!'!$CP$37=0,"",IF(HLOOKUP($A88,'Enter data here!'!$C$36:$CN$40,4,FALSE)=0,"",(HLOOKUP($A88,'Enter data here!'!$C$36:$CN$40,5,FALSE)))))</f>
        <v/>
      </c>
      <c r="L88" s="43" t="str">
        <f ca="1">IF(ISERROR(HLOOKUP($A88,'Enter data here!'!$C$36:$CN$40,4,FALSE)),"",IF('Enter data here!'!$CP$37=0,"",IF(HLOOKUP($A88,'Enter data here!'!$C$36:$CN$40,4,FALSE)=0,"",(HLOOKUP($A88,'Enter data here!'!$C$36:$CN$40,2,FALSE)))))</f>
        <v/>
      </c>
      <c r="M88" s="43" t="str">
        <f ca="1">IF(ISERROR(HLOOKUP($A88,'Enter data here!'!$C$36:$CN$40,4,FALSE)),"",IF('Enter data here!'!$CP$37=0,"",IF(HLOOKUP($A88,'Enter data here!'!$C$36:$CN$40,4,FALSE)=0,"",(HLOOKUP($A88,'Enter data here!'!$C$36:$CN$40,4,FALSE)))))</f>
        <v/>
      </c>
      <c r="N88" s="43" t="str">
        <f ca="1">IF(ISERROR(HLOOKUP($A88,'Enter data here!'!$C$41:$CN$45,4,FALSE)),"",IF('Enter data here!'!$CP$42=0,"",IF(HLOOKUP($A88,'Enter data here!'!$C$41:$CN$45,4,FALSE)=0,"",(HLOOKUP($A88,'Enter data here!'!$C$41:$CN$45,5,FALSE)))))</f>
        <v/>
      </c>
      <c r="O88" s="43" t="str">
        <f ca="1">IF(ISERROR(HLOOKUP($A88,'Enter data here!'!$C$41:$CN$45,4,FALSE)),"",IF('Enter data here!'!$CP$42=0,"",IF(HLOOKUP($A88,'Enter data here!'!$C$41:$CN$45,4,FALSE)=0,"",(HLOOKUP($A88,'Enter data here!'!$C$41:$CN$45,2,FALSE)))))</f>
        <v/>
      </c>
      <c r="P88" s="43" t="str">
        <f ca="1">IF(ISERROR(HLOOKUP($A88,'Enter data here!'!$C$41:$CN$45,4,FALSE)),"",IF('Enter data here!'!$CP$42=0,"",IF(HLOOKUP($A88,'Enter data here!'!$C$41:$CN$45,4,FALSE)=0,"",(HLOOKUP($A88,'Enter data here!'!$C$41:$CN$45,4,FALSE)))))</f>
        <v/>
      </c>
      <c r="Q88" s="43" t="str">
        <f ca="1">IF(ISERROR(HLOOKUP($A88,'Enter data here!'!$C$46:$CN$50,4,FALSE)),"",IF('Enter data here!'!$CP$47=0,"",IF(HLOOKUP($A88,'Enter data here!'!$C$46:$CN$50,4,FALSE)=0,"",(HLOOKUP($A88,'Enter data here!'!$C$46:$CN$50,5,FALSE)))))</f>
        <v/>
      </c>
      <c r="R88" s="43" t="str">
        <f ca="1">IF(ISERROR(HLOOKUP($A88,'Enter data here!'!$C$46:$CN$50,4,FALSE)),"",IF('Enter data here!'!$CP$47=0,"",IF(HLOOKUP($A88,'Enter data here!'!$C$46:$CN$50,4,FALSE)=0,"",(HLOOKUP($A88,'Enter data here!'!$C$46:$CN$50,2,FALSE)))))</f>
        <v/>
      </c>
      <c r="S88" s="43" t="str">
        <f ca="1">IF(ISERROR(HLOOKUP($A88,'Enter data here!'!$C$46:$CN$50,4,FALSE)),"",IF('Enter data here!'!$CP$47=0,"",IF(HLOOKUP($A88,'Enter data here!'!$C$46:$CN$50,4,FALSE)=0,"",(HLOOKUP($A88,'Enter data here!'!$C$46:$CN$50,4,FALSE)))))</f>
        <v/>
      </c>
      <c r="T88" s="43" t="str">
        <f ca="1">IF(ISERROR(HLOOKUP($A88,'Enter data here!'!$C$51:$CN$55,4,FALSE)),"",IF('Enter data here!'!$CP$52=0,"",IF(HLOOKUP($A88,'Enter data here!'!$C$51:$CN$55,4,FALSE)=0,"",(HLOOKUP($A88,'Enter data here!'!$C$51:$CN$55,5,FALSE)))))</f>
        <v/>
      </c>
      <c r="U88" s="43" t="str">
        <f ca="1">IF(ISERROR(HLOOKUP($A88,'Enter data here!'!$C$51:$CN$55,4,FALSE)),"",IF('Enter data here!'!$CP$52=0,"",IF(HLOOKUP($A88,'Enter data here!'!$C$51:$CN$55,4,FALSE)=0,"",(HLOOKUP($A88,'Enter data here!'!$C$51:$CN$55,2,FALSE)))))</f>
        <v/>
      </c>
      <c r="V88" s="43" t="str">
        <f ca="1">IF(ISERROR(HLOOKUP($A88,'Enter data here!'!$C$51:$CN$55,4,FALSE)),"",IF('Enter data here!'!$CP$52=0,"",IF(HLOOKUP($A88,'Enter data here!'!$C$51:$CN$55,4,FALSE)=0,"",(HLOOKUP($A88,'Enter data here!'!$C$51:$CN$55,4,FALSE)))))</f>
        <v/>
      </c>
      <c r="W88" s="43" t="str">
        <f ca="1">IF(ISERROR(HLOOKUP($A88,'Enter data here!'!$C$56:$CN$60,4,FALSE)),"",IF('Enter data here!'!$CP$57=0,"",IF(HLOOKUP($A88,'Enter data here!'!$C$56:$CN$60,4,FALSE)=0,"",(HLOOKUP($A88,'Enter data here!'!$C$56:$CN$60,5,FALSE)))))</f>
        <v/>
      </c>
      <c r="X88" s="43" t="str">
        <f ca="1">IF(ISERROR(HLOOKUP($A88,'Enter data here!'!$C$56:$CN$60,4,FALSE)),"",IF('Enter data here!'!$CP$57=0,"",IF(HLOOKUP($A88,'Enter data here!'!$C$56:$CN$60,4,FALSE)=0,"",(HLOOKUP($A88,'Enter data here!'!$C$56:$CN$60,2,FALSE)))))</f>
        <v/>
      </c>
      <c r="Y88" s="43" t="str">
        <f ca="1">IF(ISERROR(HLOOKUP($A88,'Enter data here!'!$C$56:$CN$60,4,FALSE)),"",IF('Enter data here!'!$CP$57=0,"",IF(HLOOKUP($A88,'Enter data here!'!$C$56:$CN$60,4,FALSE)=0,"",(HLOOKUP($A88,'Enter data here!'!$C$56:$CN$60,4,FALSE)))))</f>
        <v/>
      </c>
      <c r="Z88" s="43" t="str">
        <f>IF(ISERROR(HLOOKUP($A88,'Enter data here!'!$C$61:$CN$65,4,FALSE)),"",IF('Enter data here!'!$CP$62=0,"",IF(HLOOKUP($A88,'Enter data here!'!$C$61:$CN$65,4,FALSE)=0,"",(HLOOKUP($A88,'Enter data here!'!$C$61:$CN$65,5,FALSE)))))</f>
        <v/>
      </c>
      <c r="AA88" s="43" t="str">
        <f>IF(ISERROR(HLOOKUP($A88,'Enter data here!'!$C$61:$CN$65,4,FALSE)),"",IF('Enter data here!'!$CP$62=0,"",IF(HLOOKUP($A88,'Enter data here!'!$C$61:$CN$65,4,FALSE)=0,"",(HLOOKUP($A88,'Enter data here!'!$C$61:$CN$65,2,FALSE)))))</f>
        <v/>
      </c>
      <c r="AB88" s="43" t="str">
        <f>IF(ISERROR(HLOOKUP($A88,'Enter data here!'!$C$61:$CN$65,4,FALSE)),"",IF('Enter data here!'!$CP$62=0,"",IF(HLOOKUP($A88,'Enter data here!'!$C$61:$CN$65,4,FALSE)=0,"",(HLOOKUP($A88,'Enter data here!'!$C$61:$CN$65,4,FALSE)))))</f>
        <v/>
      </c>
      <c r="AC88" s="43" t="str">
        <f>IF(ISERROR(HLOOKUP($A88,'Enter data here!'!$C$66:$CN$70,4,FALSE)),"",IF('Enter data here!'!$CP$67=0,"",IF(HLOOKUP($A88,'Enter data here!'!$C$66:$CN$70,4,FALSE)=0,"",(HLOOKUP($A88,'Enter data here!'!$C$66:$CN$70,5,FALSE)))))</f>
        <v/>
      </c>
      <c r="AD88" s="43" t="str">
        <f>IF(ISERROR(HLOOKUP($A88,'Enter data here!'!$C$66:$CN$70,4,FALSE)),"",IF('Enter data here!'!$CP$67=0,"",IF(HLOOKUP($A88,'Enter data here!'!$C$66:$CN$70,4,FALSE)=0,"",(HLOOKUP($A88,'Enter data here!'!$C$66:$CN$70,2,FALSE)))))</f>
        <v/>
      </c>
      <c r="AE88" s="43" t="str">
        <f>IF(ISERROR(HLOOKUP($A88,'Enter data here!'!$C$66:$CN$70,4,FALSE)),"",IF('Enter data here!'!$CP$67=0,"",IF(HLOOKUP($A88,'Enter data here!'!$C$66:$CN$70,4,FALSE)=0,"",(HLOOKUP($A88,'Enter data here!'!$C$66:$CN$70,4,FALSE)))))</f>
        <v/>
      </c>
      <c r="AF88" s="43" t="str">
        <f>IF(ISERROR(HLOOKUP($A88,'Enter data here!'!$C$71:$CN$75,4,FALSE)),"",IF('Enter data here!'!$CP$72=0,"",IF(HLOOKUP($A88,'Enter data here!'!$C$71:$CN$75,4,FALSE)=0,"",(HLOOKUP($A88,'Enter data here!'!$C$71:$CN$75,5,FALSE)))))</f>
        <v/>
      </c>
      <c r="AG88" s="43" t="str">
        <f>IF(ISERROR(HLOOKUP($A88,'Enter data here!'!$C$71:$CN$75,4,FALSE)),"",IF('Enter data here!'!$CP$72=0,"",IF(HLOOKUP($A88,'Enter data here!'!$C$71:$CN$75,4,FALSE)=0,"",(HLOOKUP($A88,'Enter data here!'!$C$71:$CN$75,2,FALSE)))))</f>
        <v/>
      </c>
      <c r="AH88" s="43" t="str">
        <f>IF(ISERROR(HLOOKUP($A88,'Enter data here!'!$C$71:$CN$75,4,FALSE)),"",IF('Enter data here!'!$CP$72=0,"",IF(HLOOKUP($A88,'Enter data here!'!$C$71:$CN$75,4,FALSE)=0,"",(HLOOKUP($A88,'Enter data here!'!$C$71:$CN$75,4,FALSE)))))</f>
        <v/>
      </c>
      <c r="AI88" s="43" t="str">
        <f>IF(ISERROR(HLOOKUP($A88,'Enter data here!'!$C$76:$CN$80,4,FALSE)),"",IF('Enter data here!'!$CP$77=0,"",IF(HLOOKUP($A88,'Enter data here!'!$C$76:$CN$80,4,FALSE)=0,"",(HLOOKUP($A88,'Enter data here!'!$C$76:$CN$80,5,FALSE)))))</f>
        <v/>
      </c>
      <c r="AJ88" s="43" t="str">
        <f>IF(ISERROR(HLOOKUP($A88,'Enter data here!'!$C$76:$CN$80,4,FALSE)),"",IF('Enter data here!'!$CP$77=0,"",IF(HLOOKUP($A88,'Enter data here!'!$C$76:$CN$80,4,FALSE)=0,"",(HLOOKUP($A88,'Enter data here!'!$C$76:$CN$80,2,FALSE)))))</f>
        <v/>
      </c>
      <c r="AK88" s="43" t="str">
        <f>IF(ISERROR(HLOOKUP($A88,'Enter data here!'!$C$76:$CN$80,4,FALSE)),"",IF('Enter data here!'!$CP$77=0,"",IF(HLOOKUP($A88,'Enter data here!'!$C$76:$CN$80,4,FALSE)=0,"",(HLOOKUP($A88,'Enter data here!'!$C$76:$CN$80,4,FALSE)))))</f>
        <v/>
      </c>
      <c r="AL88" s="43" t="str">
        <f>IF(ISERROR(HLOOKUP($A88,'Enter data here!'!$C$81:$CN$85,4,FALSE)),"",IF('Enter data here!'!$CP$82=0,"",IF(HLOOKUP($A88,'Enter data here!'!$C$81:$CN$85,4,FALSE)=0,"",(HLOOKUP($A88,'Enter data here!'!$C$81:$CN$85,5,FALSE)))))</f>
        <v/>
      </c>
      <c r="AM88" s="43" t="str">
        <f>IF(ISERROR(HLOOKUP($A88,'Enter data here!'!$C$81:$CN$85,4,FALSE)),"",IF('Enter data here!'!$CP$82=0,"",IF(HLOOKUP($A88,'Enter data here!'!$C$81:$CN$85,4,FALSE)=0,"",(HLOOKUP($A88,'Enter data here!'!$C$81:$CN$85,2,FALSE)))))</f>
        <v/>
      </c>
      <c r="AN88" s="43" t="str">
        <f>IF(ISERROR(HLOOKUP($A88,'Enter data here!'!$C$81:$CN$85,4,FALSE)),"",IF('Enter data here!'!$CP$82=0,"",IF(HLOOKUP($A88,'Enter data here!'!$C$81:$CN$85,4,FALSE)=0,"",(HLOOKUP($A88,'Enter data here!'!$C$81:$CN$85,4,FALSE)))))</f>
        <v/>
      </c>
      <c r="AO88" s="43" t="str">
        <f>IF(ISERROR(HLOOKUP($A88,'Enter data here!'!$C$86:$CN$90,4,FALSE)),"",IF('Enter data here!'!$CP$87=0,"",IF(HLOOKUP($A88,'Enter data here!'!$C$86:$CN$90,4,FALSE)=0,"",(HLOOKUP($A88,'Enter data here!'!$C$86:$CN$90,5,FALSE)))))</f>
        <v/>
      </c>
      <c r="AP88" s="43" t="str">
        <f>IF(ISERROR(HLOOKUP($A88,'Enter data here!'!$C$86:$CN$90,4,FALSE)),"",IF('Enter data here!'!$CP$87=0,"",IF(HLOOKUP($A88,'Enter data here!'!$C$86:$CN$90,4,FALSE)=0,"",(HLOOKUP($A88,'Enter data here!'!$C$86:$CN$90,2,FALSE)))))</f>
        <v/>
      </c>
      <c r="AQ88" s="43" t="str">
        <f>IF(ISERROR(HLOOKUP($A88,'Enter data here!'!$C$86:$CN$90,4,FALSE)),"",IF('Enter data here!'!$CP$87=0,"",IF(HLOOKUP($A88,'Enter data here!'!$C$86:$CN$90,4,FALSE)=0,"",(HLOOKUP($A88,'Enter data here!'!$C$86:$CN$90,4,FALSE)))))</f>
        <v/>
      </c>
      <c r="AR88" s="43" t="str">
        <f>IF(ISERROR(HLOOKUP($A88,'Enter data here!'!$C$91:$CN$95,4,FALSE)),"",IF('Enter data here!'!$CP$92=0,"",IF(HLOOKUP($A88,'Enter data here!'!$C$91:$CN$95,4,FALSE)=0,"",(HLOOKUP($A88,'Enter data here!'!$C$91:$CN$95,5,FALSE)))))</f>
        <v/>
      </c>
      <c r="AS88" s="43" t="str">
        <f>IF(ISERROR(HLOOKUP($A88,'Enter data here!'!$C$91:$CN$95,4,FALSE)),"",IF('Enter data here!'!$CP$92=0,"",IF(HLOOKUP($A88,'Enter data here!'!$C$91:$CN$95,4,FALSE)=0,"",(HLOOKUP($A88,'Enter data here!'!$C$91:$CN$95,2,FALSE)))))</f>
        <v/>
      </c>
      <c r="AT88" s="43" t="str">
        <f>IF(ISERROR(HLOOKUP($A88,'Enter data here!'!$C$91:$CN$95,4,FALSE)),"",IF('Enter data here!'!$CP$92=0,"",IF(HLOOKUP($A88,'Enter data here!'!$C$91:$CN$95,4,FALSE)=0,"",(HLOOKUP($A88,'Enter data here!'!$C$91:$CN$95,4,FALSE)))))</f>
        <v/>
      </c>
      <c r="AU88" s="43" t="str">
        <f>IF(ISERROR(HLOOKUP($A88,'Enter data here!'!$C$96:$CN$100,4,FALSE)),"",IF('Enter data here!'!$CP$97=0,"",IF(HLOOKUP($A88,'Enter data here!'!$C$96:$CN$100,4,FALSE)=0,"",(HLOOKUP($A88,'Enter data here!'!$C$96:$CN$100,5,FALSE)))))</f>
        <v/>
      </c>
      <c r="AV88" s="43" t="str">
        <f>IF(ISERROR(HLOOKUP($A88,'Enter data here!'!$C$96:$CN$100,4,FALSE)),"",IF('Enter data here!'!$CP$97=0,"",IF(HLOOKUP($A88,'Enter data here!'!$C$96:$CN$100,4,FALSE)=0,"",(HLOOKUP($A88,'Enter data here!'!$C$96:$CN$100,2,FALSE)))))</f>
        <v/>
      </c>
      <c r="AW88" s="43" t="str">
        <f>IF(ISERROR(HLOOKUP($A88,'Enter data here!'!$C$96:$CN$100,4,FALSE)),"",IF('Enter data here!'!$CP$97=0,"",IF(HLOOKUP($A88,'Enter data here!'!$C$96:$CN$100,4,FALSE)=0,"",(HLOOKUP($A88,'Enter data here!'!$C$96:$CN$100,4,FALSE)))))</f>
        <v/>
      </c>
      <c r="AX88" s="43" t="str">
        <f>IF(ISERROR(HLOOKUP($A88,'Enter data here!'!$C$101:$CN$105,4,FALSE)),"",IF('Enter data here!'!$CP$102=0,"",IF(HLOOKUP($A88,'Enter data here!'!$C$101:$CN$105,4,FALSE)=0,"",(HLOOKUP($A88,'Enter data here!'!$C$101:$CN$105,5,FALSE)))))</f>
        <v/>
      </c>
      <c r="AY88" s="43" t="str">
        <f>IF(ISERROR(HLOOKUP($A88,'Enter data here!'!$C$101:$CN$105,4,FALSE)),"",IF('Enter data here!'!$CP$102=0,"",IF(HLOOKUP($A88,'Enter data here!'!$C$101:$CN$105,4,FALSE)=0,"",(HLOOKUP($A88,'Enter data here!'!$C$101:$CN$105,2,FALSE)))))</f>
        <v/>
      </c>
      <c r="AZ88" s="43" t="str">
        <f>IF(ISERROR(HLOOKUP($A88,'Enter data here!'!$C$101:$CN$105,4,FALSE)),"",IF('Enter data here!'!$CP$102=0,"",IF(HLOOKUP($A88,'Enter data here!'!$C$101:$CN$105,4,FALSE)=0,"",(HLOOKUP($A88,'Enter data here!'!$C$101:$CN$105,4,FALSE)))))</f>
        <v/>
      </c>
      <c r="BA88" s="43" t="str">
        <f>IF(ISERROR(HLOOKUP($A88,'Enter data here!'!$C$106:$CN$110,4,FALSE)),"",IF('Enter data here!'!$CP$107=0,"",IF(HLOOKUP($A88,'Enter data here!'!$C$106:$CN$110,4,FALSE)=0,"",(HLOOKUP($A88,'Enter data here!'!$C$106:$CN$110,5,FALSE)))))</f>
        <v/>
      </c>
      <c r="BB88" s="43" t="str">
        <f>IF(ISERROR(HLOOKUP($A88,'Enter data here!'!$C$106:$CN$110,4,FALSE)),"",IF('Enter data here!'!$CP$107=0,"",IF(HLOOKUP($A88,'Enter data here!'!$C$106:$CN$110,4,FALSE)=0,"",(HLOOKUP($A88,'Enter data here!'!$C$106:$CN$110,2,FALSE)))))</f>
        <v/>
      </c>
      <c r="BC88" s="43" t="str">
        <f>IF(ISERROR(HLOOKUP($A88,'Enter data here!'!$C$106:$CN$110,4,FALSE)),"",IF('Enter data here!'!$CP$107=0,"",IF(HLOOKUP($A88,'Enter data here!'!$C$106:$CN$110,4,FALSE)=0,"",(HLOOKUP($A88,'Enter data here!'!$C$106:$CN$110,4,FALSE)))))</f>
        <v/>
      </c>
      <c r="BD88" s="43" t="str">
        <f>IF(ISERROR(HLOOKUP($A88,'Enter data here!'!$C$111:$CN$115,4,FALSE)),"",IF('Enter data here!'!$CP$112=0,"",IF(HLOOKUP($A88,'Enter data here!'!$C$111:$CN$115,4,FALSE)=0,"",(HLOOKUP($A88,'Enter data here!'!$C$111:$CN$115,5,FALSE)))))</f>
        <v/>
      </c>
      <c r="BE88" s="43" t="str">
        <f>IF(ISERROR(HLOOKUP($A88,'Enter data here!'!$C$111:$CN$115,4,FALSE)),"",IF('Enter data here!'!$CP$112=0,"",IF(HLOOKUP($A88,'Enter data here!'!$C$111:$CN$115,4,FALSE)=0,"",(HLOOKUP($A88,'Enter data here!'!$C$111:$CN$115,2,FALSE)))))</f>
        <v/>
      </c>
      <c r="BF88" s="43" t="str">
        <f>IF(ISERROR(HLOOKUP($A88,'Enter data here!'!$C$111:$CN$115,4,FALSE)),"",IF('Enter data here!'!$CP$112=0,"",IF(HLOOKUP($A88,'Enter data here!'!$C$111:$CN$115,4,FALSE)=0,"",(HLOOKUP($A88,'Enter data here!'!$C$111:$CN$115,4,FALSE)))))</f>
        <v/>
      </c>
      <c r="BG88" s="43" t="str">
        <f>IF(ISERROR(HLOOKUP($A88,'Enter data here!'!$C$116:$CN$120,4,FALSE)),"",IF('Enter data here!'!$CP$117=0,"",IF(HLOOKUP($A88,'Enter data here!'!$C$116:$CN$120,4,FALSE)=0,"",(HLOOKUP($A88,'Enter data here!'!$C$116:$CN$120,5,FALSE)))))</f>
        <v/>
      </c>
      <c r="BH88" s="53" t="str">
        <f>IF(ISERROR(HLOOKUP($A88,'Enter data here!'!$C$116:$CN$120,4,FALSE)),"",IF('Enter data here!'!$CP$117=0,"",IF(HLOOKUP($A88,'Enter data here!'!$C$116:$CN$120,4,FALSE)=0,"",(HLOOKUP($A88,'Enter data here!'!$C$116:$CN$120,2,FALSE)))))</f>
        <v/>
      </c>
      <c r="BI88" s="53" t="str">
        <f>IF(ISERROR(HLOOKUP($A88,'Enter data here!'!$C$116:$CN$120,4,FALSE)),"",IF('Enter data here!'!$CP$117=0,"",IF(HLOOKUP($A88,'Enter data here!'!$C$116:$CN$120,4,FALSE)=0,"",(HLOOKUP($A88,'Enter data here!'!$C$116:$CN$120,4,FALSE)))))</f>
        <v/>
      </c>
      <c r="BJ88" s="53" t="str">
        <f>IF(ISERROR(HLOOKUP($A88,'Enter data here!'!$C$121:$CN$125,4,FALSE)),"",IF('Enter data here!'!$CP$122=0,"",IF(HLOOKUP($A88,'Enter data here!'!$C$121:$CN$125,4,FALSE)=0,"",(HLOOKUP($A88,'Enter data here!'!$C$121:$CN$125,5,FALSE)))))</f>
        <v/>
      </c>
      <c r="BK88" s="53" t="str">
        <f>IF(ISERROR(HLOOKUP($A88,'Enter data here!'!$C$121:$CN$125,4,FALSE)),"",IF('Enter data here!'!$CP$122=0,"",IF(HLOOKUP($A88,'Enter data here!'!$C$121:$CN$125,4,FALSE)=0,"",(HLOOKUP($A88,'Enter data here!'!$C$121:$CN$125,2,FALSE)))))</f>
        <v/>
      </c>
      <c r="BL88" s="53" t="str">
        <f>IF(ISERROR(HLOOKUP($A88,'Enter data here!'!$C$121:$CN$125,4,FALSE)),"",IF('Enter data here!'!$CP$122=0,"",IF(HLOOKUP($A88,'Enter data here!'!$C$121:$CN$125,4,FALSE)=0,"",(HLOOKUP($A88,'Enter data here!'!$C$121:$CN$125,4,FALSE)))))</f>
        <v/>
      </c>
      <c r="BM88" s="53" t="str">
        <f>IF(ISERROR(HLOOKUP($A88,'Enter data here!'!$C$126:$CN$130,4,FALSE)),"",IF('Enter data here!'!$CP$127=0,"",IF(HLOOKUP($A88,'Enter data here!'!$C$126:$CN$130,4,FALSE)=0,"",(HLOOKUP($A88,'Enter data here!'!$C$126:$CN$130,5,FALSE)))))</f>
        <v/>
      </c>
      <c r="BN88" s="53" t="str">
        <f>IF(ISERROR(HLOOKUP($A88,'Enter data here!'!$C$126:$CN$130,4,FALSE)),"",IF('Enter data here!'!$CP$127=0,"",IF(HLOOKUP($A88,'Enter data here!'!$C$126:$CN$130,4,FALSE)=0,"",(HLOOKUP($A88,'Enter data here!'!$C$126:$CN$130,2,FALSE)))))</f>
        <v/>
      </c>
      <c r="BO88" s="53" t="str">
        <f>IF(ISERROR(HLOOKUP($A88,'Enter data here!'!$C$126:$CN$130,4,FALSE)),"",IF('Enter data here!'!$CP$127=0,"",IF(HLOOKUP($A88,'Enter data here!'!$C$126:$CN$130,4,FALSE)=0,"",(HLOOKUP($A88,'Enter data here!'!$C$126:$CN$130,4,FALSE)))))</f>
        <v/>
      </c>
      <c r="BP88" s="53" t="str">
        <f>IF(ISERROR(HLOOKUP($A88,'Enter data here!'!$C$131:$CN$135,4,FALSE)),"",IF('Enter data here!'!$CP$132=0,"",IF(HLOOKUP($A88,'Enter data here!'!$C$131:$CN$135,4,FALSE)=0,"",(HLOOKUP($A88,'Enter data here!'!$C$131:$CN$135,5,FALSE)))))</f>
        <v/>
      </c>
      <c r="BQ88" s="53" t="str">
        <f>IF(ISERROR(HLOOKUP($A88,'Enter data here!'!$C$131:$CN$135,4,FALSE)),"",IF('Enter data here!'!$CP$132=0,"",IF(HLOOKUP($A88,'Enter data here!'!$C$131:$CN$135,4,FALSE)=0,"",(HLOOKUP($A88,'Enter data here!'!$C$131:$CN$135,2,FALSE)))))</f>
        <v/>
      </c>
      <c r="BR88" s="53" t="str">
        <f>IF(ISERROR(HLOOKUP($A88,'Enter data here!'!$C$131:$CN$135,4,FALSE)),"",IF('Enter data here!'!$CP$132=0,"",IF(HLOOKUP($A88,'Enter data here!'!$C$131:$CN$135,4,FALSE)=0,"",(HLOOKUP($A88,'Enter data here!'!$C$131:$CN$135,4,FALSE)))))</f>
        <v/>
      </c>
      <c r="BS88" s="53" t="str">
        <f>IF(ISERROR(HLOOKUP($A88,'Enter data here!'!$C$136:$CN$140,4,FALSE)),"",IF('Enter data here!'!$CP$137=0,"",IF(HLOOKUP($A88,'Enter data here!'!$C$136:$CN$140,4,FALSE)=0,"",(HLOOKUP($A88,'Enter data here!'!$C$136:$CN$140,5,FALSE)))))</f>
        <v/>
      </c>
      <c r="BT88" s="53" t="str">
        <f>IF(ISERROR(HLOOKUP($A88,'Enter data here!'!$C$136:$CN$140,4,FALSE)),"",IF('Enter data here!'!$CP$137=0,"",IF(HLOOKUP($A88,'Enter data here!'!$C$136:$CN$140,4,FALSE)=0,"",(HLOOKUP($A88,'Enter data here!'!$C$136:$CN$140,2,FALSE)))))</f>
        <v/>
      </c>
      <c r="BU88" s="53" t="str">
        <f>IF(ISERROR(HLOOKUP($A88,'Enter data here!'!$C$136:$CN$140,4,FALSE)),"",IF('Enter data here!'!$CP$137=0,"",IF(HLOOKUP($A88,'Enter data here!'!$C$136:$CN$140,4,FALSE)=0,"",(HLOOKUP($A88,'Enter data here!'!$C$136:$CN$140,4,FALSE)))))</f>
        <v/>
      </c>
      <c r="BV88" s="53" t="str">
        <f>IF(ISERROR(HLOOKUP($A88,'Enter data here!'!$C$141:$CN$145,4,FALSE)),"",IF('Enter data here!'!$CP$142=0,"",IF(HLOOKUP($A88,'Enter data here!'!$C$141:$CN$145,4,FALSE)=0,"",(HLOOKUP($A88,'Enter data here!'!$C$141:$CN$145,5,FALSE)))))</f>
        <v/>
      </c>
      <c r="BW88" s="53" t="str">
        <f>IF(ISERROR(HLOOKUP($A88,'Enter data here!'!$C$141:$CN$145,4,FALSE)),"",IF('Enter data here!'!$CP$142=0,"",IF(HLOOKUP($A88,'Enter data here!'!$C$141:$CN$145,4,FALSE)=0,"",(HLOOKUP($A88,'Enter data here!'!$C$141:$CN$145,2,FALSE)))))</f>
        <v/>
      </c>
      <c r="BX88" s="53" t="str">
        <f>IF(ISERROR(HLOOKUP($A88,'Enter data here!'!$C$141:$CN$145,4,FALSE)),"",IF('Enter data here!'!$CP$142=0,"",IF(HLOOKUP($A88,'Enter data here!'!$C$141:$CN$145,4,FALSE)=0,"",(HLOOKUP($A88,'Enter data here!'!$C$141:$CN$145,4,FALSE)))))</f>
        <v/>
      </c>
      <c r="BY88" s="53" t="str">
        <f>IF(ISERROR(HLOOKUP($A88,'Enter data here!'!$C$146:$CN$150,4,FALSE)),"",IF('Enter data here!'!$CP$147=0,"",IF(HLOOKUP($A88,'Enter data here!'!$C$146:$CN$150,4,FALSE)=0,"",(HLOOKUP($A88,'Enter data here!'!$C$146:$CN$150,5,FALSE)))))</f>
        <v/>
      </c>
      <c r="BZ88" s="53" t="str">
        <f>IF(ISERROR(HLOOKUP($A88,'Enter data here!'!$C$146:$CN$150,4,FALSE)),"",IF('Enter data here!'!$CP$147=0,"",IF(HLOOKUP($A88,'Enter data here!'!$C$146:$CN$150,4,FALSE)=0,"",(HLOOKUP($A88,'Enter data here!'!$C$146:$CN$150,2,FALSE)))))</f>
        <v/>
      </c>
      <c r="CA88" s="53" t="str">
        <f>IF(ISERROR(HLOOKUP($A88,'Enter data here!'!$C$146:$CN$150,4,FALSE)),"",IF('Enter data here!'!$CP$147=0,"",IF(HLOOKUP($A88,'Enter data here!'!$C$146:$CN$150,4,FALSE)=0,"",(HLOOKUP($A88,'Enter data here!'!$C$146:$CN$150,4,FALSE)))))</f>
        <v/>
      </c>
      <c r="CB88" s="53" t="str">
        <f>IF(ISERROR(HLOOKUP($A88,'Enter data here!'!$C$151:$CN$155,4,FALSE)),"",IF('Enter data here!'!$CP$152=0,"",IF(HLOOKUP($A88,'Enter data here!'!$C$151:$CN$155,4,FALSE)=0,"",(HLOOKUP($A88,'Enter data here!'!$C$151:$CN$155,5,FALSE)))))</f>
        <v/>
      </c>
      <c r="CC88" s="53" t="str">
        <f>IF(ISERROR(HLOOKUP($A88,'Enter data here!'!$C$151:$CN$155,4,FALSE)),"",IF('Enter data here!'!$CP$152=0,"",IF(HLOOKUP($A88,'Enter data here!'!$C$151:$CN$155,4,FALSE)=0,"",(HLOOKUP($A88,'Enter data here!'!$C$151:$CN$155,2,FALSE)))))</f>
        <v/>
      </c>
      <c r="CD88" s="53" t="str">
        <f>IF(ISERROR(HLOOKUP($A88,'Enter data here!'!$C$151:$CN$155,4,FALSE)),"",IF('Enter data here!'!$CP$152=0,"",IF(HLOOKUP($A88,'Enter data here!'!$C$151:$CN$155,4,FALSE)=0,"",(HLOOKUP($A88,'Enter data here!'!$C$151:$CN$155,4,FALSE)))))</f>
        <v/>
      </c>
      <c r="CE88" s="53" t="str">
        <f>IF(ISERROR(HLOOKUP($A88,'Enter data here!'!$C$156:$CN$160,4,FALSE)),"",IF('Enter data here!'!$CP$157=0,"",IF(HLOOKUP($A88,'Enter data here!'!$C$156:$CN$160,4,FALSE)=0,"",(HLOOKUP($A88,'Enter data here!'!$C$156:$CN$160,5,FALSE)))))</f>
        <v/>
      </c>
      <c r="CF88" s="53" t="str">
        <f>IF(ISERROR(HLOOKUP($A88,'Enter data here!'!$C$156:$CN$160,4,FALSE)),"",IF('Enter data here!'!$CP$157=0,"",IF(HLOOKUP($A88,'Enter data here!'!$C$156:$CN$160,4,FALSE)=0,"",(HLOOKUP($A88,'Enter data here!'!$C$156:$CN$160,2,FALSE)))))</f>
        <v/>
      </c>
      <c r="CG88" s="53" t="str">
        <f>IF(ISERROR(HLOOKUP($A88,'Enter data here!'!$C$156:$CN$160,4,FALSE)),"",IF('Enter data here!'!$CP$157=0,"",IF(HLOOKUP($A88,'Enter data here!'!$C$156:$CN$160,4,FALSE)=0,"",(HLOOKUP($A88,'Enter data here!'!$C$156:$CN$160,4,FALSE)))))</f>
        <v/>
      </c>
      <c r="CH88" s="53" t="str">
        <f>IF(ISERROR(HLOOKUP($A88,'Enter data here!'!$C$161:$CN$165,4,FALSE)),"",IF('Enter data here!'!$CP$162=0,"",IF(HLOOKUP($A88,'Enter data here!'!$C$161:$CN$165,4,FALSE)=0,"",(HLOOKUP($A88,'Enter data here!'!$C$161:$CN$165,5,FALSE)))))</f>
        <v/>
      </c>
      <c r="CI88" s="53" t="str">
        <f>IF(ISERROR(HLOOKUP($A88,'Enter data here!'!$C$161:$CN$165,4,FALSE)),"",IF('Enter data here!'!$CP$162=0,"",IF(HLOOKUP($A88,'Enter data here!'!$C$161:$CN$165,4,FALSE)=0,"",(HLOOKUP($A88,'Enter data here!'!$C$161:$CN$165,2,FALSE)))))</f>
        <v/>
      </c>
      <c r="CJ88" s="53" t="str">
        <f>IF(ISERROR(HLOOKUP($A88,'Enter data here!'!$C$161:$CN$165,4,FALSE)),"",IF('Enter data here!'!$CP$162=0,"",IF(HLOOKUP($A88,'Enter data here!'!$C$161:$CN$165,4,FALSE)=0,"",(HLOOKUP($A88,'Enter data here!'!$C$161:$CN$165,4,FALSE)))))</f>
        <v/>
      </c>
      <c r="CK88" s="53" t="str">
        <f>IF(ISERROR(HLOOKUP($A88,'Enter data here!'!$C$166:$CN$170,4,FALSE)),"",IF('Enter data here!'!$CP$167=0,"",IF(HLOOKUP($A88,'Enter data here!'!$C$166:$CN$170,4,FALSE)=0,"",(HLOOKUP($A88,'Enter data here!'!$C$166:$CN$170,5,FALSE)))))</f>
        <v/>
      </c>
      <c r="CL88" s="53" t="str">
        <f>IF(ISERROR(HLOOKUP($A88,'Enter data here!'!$C$166:$CN$170,4,FALSE)),"",IF('Enter data here!'!$CP$167=0,"",IF(HLOOKUP($A88,'Enter data here!'!$C$166:$CN$170,4,FALSE)=0,"",(HLOOKUP($A88,'Enter data here!'!$C$166:$CN$170,2,FALSE)))))</f>
        <v/>
      </c>
      <c r="CM88" s="53" t="str">
        <f>IF(ISERROR(HLOOKUP($A88,'Enter data here!'!$C$166:$CN$170,4,FALSE)),"",IF('Enter data here!'!$CP$167=0,"",IF(HLOOKUP($A88,'Enter data here!'!$C$166:$CN$170,4,FALSE)=0,"",(HLOOKUP($A88,'Enter data here!'!$C$166:$CN$170,4,FALSE)))))</f>
        <v/>
      </c>
      <c r="CN88" s="53" t="str">
        <f>IF(ISERROR(HLOOKUP($A88,'Enter data here!'!$C$171:$CN$175,4,FALSE)),"",IF('Enter data here!'!$CP$172=0,"",IF(HLOOKUP($A88,'Enter data here!'!$C$171:$CN$175,4,FALSE)=0,"",(HLOOKUP($A88,'Enter data here!'!$C$171:$CN$175,5,FALSE)))))</f>
        <v/>
      </c>
      <c r="CO88" s="53" t="str">
        <f>IF(ISERROR(HLOOKUP($A88,'Enter data here!'!$C$171:$CN$175,4,FALSE)),"",IF('Enter data here!'!$CP$172=0,"",IF(HLOOKUP($A88,'Enter data here!'!$C$171:$CN$175,4,FALSE)=0,"",(HLOOKUP($A88,'Enter data here!'!$C$171:$CN$175,2,FALSE)))))</f>
        <v/>
      </c>
      <c r="CP88" s="53" t="str">
        <f>IF(ISERROR(HLOOKUP($A88,'Enter data here!'!$C$171:$CN$175,4,FALSE)),"",IF('Enter data here!'!$CP$172=0,"",IF(HLOOKUP($A88,'Enter data here!'!$C$171:$CN$175,4,FALSE)=0,"",(HLOOKUP($A88,'Enter data here!'!$C$171:$CN$175,4,FALSE)))))</f>
        <v/>
      </c>
      <c r="CQ88" s="53" t="str">
        <f>IF(ISERROR(HLOOKUP($A88,'Enter data here!'!$C$176:$CN$180,4,FALSE)),"",IF('Enter data here!'!$CP$177=0,"",IF(HLOOKUP($A88,'Enter data here!'!$C$176:$CN$180,4,FALSE)=0,"",(HLOOKUP($A88,'Enter data here!'!$C$176:$CN$180,5,FALSE)))))</f>
        <v/>
      </c>
      <c r="CR88" s="53" t="str">
        <f>IF(ISERROR(HLOOKUP($A88,'Enter data here!'!$C$176:$CN$180,4,FALSE)),"",IF('Enter data here!'!$CP$177=0,"",IF(HLOOKUP($A88,'Enter data here!'!$C$176:$CN$180,4,FALSE)=0,"",(HLOOKUP($A88,'Enter data here!'!$C$176:$CN$180,2,FALSE)))))</f>
        <v/>
      </c>
      <c r="CS88" s="53" t="str">
        <f>IF(ISERROR(HLOOKUP($A88,'Enter data here!'!$C$176:$CN$180,4,FALSE)),"",IF('Enter data here!'!$CP$177=0,"",IF(HLOOKUP($A88,'Enter data here!'!$C$176:$CN$180,4,FALSE)=0,"",(HLOOKUP($A88,'Enter data here!'!$C$176:$CN$180,4,FALSE)))))</f>
        <v/>
      </c>
      <c r="CT88" s="53" t="str">
        <f>IF(ISERROR(HLOOKUP($A88,'Enter data here!'!$C$181:$CN$185,4,FALSE)),"",IF('Enter data here!'!$CP$182=0,"",IF(HLOOKUP($A88,'Enter data here!'!$C$181:$CN$185,4,FALSE)=0,"",(HLOOKUP($A88,'Enter data here!'!$C$181:$CN$185,5,FALSE)))))</f>
        <v/>
      </c>
      <c r="CU88" s="53" t="str">
        <f>IF(ISERROR(HLOOKUP($A88,'Enter data here!'!$C$181:$CN$185,4,FALSE)),"",IF('Enter data here!'!$CP$182=0,"",IF(HLOOKUP($A88,'Enter data here!'!$C$181:$CN$185,4,FALSE)=0,"",(HLOOKUP($A88,'Enter data here!'!$C$181:$CN$185,2,FALSE)))))</f>
        <v/>
      </c>
      <c r="CV88" s="53" t="str">
        <f>IF(ISERROR(HLOOKUP($A88,'Enter data here!'!$C$181:$CN$185,4,FALSE)),"",IF('Enter data here!'!$CP$182=0,"",IF(HLOOKUP($A88,'Enter data here!'!$C$181:$CN$185,4,FALSE)=0,"",(HLOOKUP($A88,'Enter data here!'!$C$181:$CN$185,4,FALSE)))))</f>
        <v/>
      </c>
      <c r="CW88" s="53" t="str">
        <f>IF(ISERROR(HLOOKUP($A88,'Enter data here!'!$C$186:$CN$190,4,FALSE)),"",IF('Enter data here!'!$CP$187=0,"",IF(HLOOKUP($A88,'Enter data here!'!$C$186:$CN$190,4,FALSE)=0,"",(HLOOKUP($A88,'Enter data here!'!$C$186:$CN$190,5,FALSE)))))</f>
        <v/>
      </c>
      <c r="CX88" s="53" t="str">
        <f>IF(ISERROR(HLOOKUP($A88,'Enter data here!'!$C$186:$CN$190,4,FALSE)),"",IF('Enter data here!'!$CP$187=0,"",IF(HLOOKUP($A88,'Enter data here!'!$C$186:$CN$190,4,FALSE)=0,"",(HLOOKUP($A88,'Enter data here!'!$C$186:$CN$190,2,FALSE)))))</f>
        <v/>
      </c>
      <c r="CY88" s="53" t="str">
        <f>IF(ISERROR(HLOOKUP($A88,'Enter data here!'!$C$186:$CN$190,4,FALSE)),"",IF('Enter data here!'!$CP$187=0,"",IF(HLOOKUP($A88,'Enter data here!'!$C$186:$CN$190,4,FALSE)=0,"",(HLOOKUP($A88,'Enter data here!'!$C$186:$CN$190,4,FALSE)))))</f>
        <v/>
      </c>
      <c r="CZ88" s="53" t="str">
        <f>IF(ISERROR(HLOOKUP($A88,'Enter data here!'!$C$191:$CN$195,4,FALSE)),"",IF('Enter data here!'!$CP$192=0,"",IF(HLOOKUP($A88,'Enter data here!'!$C$191:$CN$195,4,FALSE)=0,"",(HLOOKUP($A88,'Enter data here!'!$C$191:$CN$195,5,FALSE)))))</f>
        <v/>
      </c>
      <c r="DA88" s="53" t="str">
        <f>IF(ISERROR(HLOOKUP($A88,'Enter data here!'!$C$191:$CN$195,4,FALSE)),"",IF('Enter data here!'!$CP$192=0,"",IF(HLOOKUP($A88,'Enter data here!'!$C$191:$CN$195,4,FALSE)=0,"",(HLOOKUP($A88,'Enter data here!'!$C$191:$CN$195,2,FALSE)))))</f>
        <v/>
      </c>
      <c r="DB88" s="53" t="str">
        <f>IF(ISERROR(HLOOKUP($A88,'Enter data here!'!$C$191:$CN$195,4,FALSE)),"",IF('Enter data here!'!$CP$192=0,"",IF(HLOOKUP($A88,'Enter data here!'!$C$191:$CN$195,4,FALSE)=0,"",(HLOOKUP($A88,'Enter data here!'!$C$191:$CN$195,4,FALSE)))))</f>
        <v/>
      </c>
      <c r="DC88" s="53" t="str">
        <f>IF(ISERROR(HLOOKUP($A88,'Enter data here!'!$C$196:$CN$200,4,FALSE)),"",IF('Enter data here!'!$CP$197=0,"",IF(HLOOKUP($A88,'Enter data here!'!$C$196:$CN$200,4,FALSE)=0,"",(HLOOKUP($A88,'Enter data here!'!$C$196:$CN$200,5,FALSE)))))</f>
        <v/>
      </c>
      <c r="DD88" s="53" t="str">
        <f>IF(ISERROR(HLOOKUP($A88,'Enter data here!'!$C$196:$CN$200,4,FALSE)),"",IF('Enter data here!'!$CP$197=0,"",IF(HLOOKUP($A88,'Enter data here!'!$C$196:$CN$200,4,FALSE)=0,"",(HLOOKUP($A88,'Enter data here!'!$C$196:$CN$200,2,FALSE)))))</f>
        <v/>
      </c>
      <c r="DE88" s="53" t="str">
        <f>IF(ISERROR(HLOOKUP($A88,'Enter data here!'!$C$196:$CN$200,4,FALSE)),"",IF('Enter data here!'!$CP$197=0,"",IF(HLOOKUP($A88,'Enter data here!'!$C$196:$CN$200,4,FALSE)=0,"",(HLOOKUP($A88,'Enter data here!'!$C$196:$CN$200,4,FALSE)))))</f>
        <v/>
      </c>
      <c r="DF88" s="53" t="str">
        <f>IF(ISERROR(HLOOKUP($A88,'Enter data here!'!$C$201:$CN$205,4,FALSE)),"",IF('Enter data here!'!$CP$202=0,"",IF(HLOOKUP($A88,'Enter data here!'!$C$201:$CN$205,4,FALSE)=0,"",(HLOOKUP($A88,'Enter data here!'!$C$201:$CN$205,5,FALSE)))))</f>
        <v/>
      </c>
      <c r="DG88" s="53" t="str">
        <f>IF(ISERROR(HLOOKUP($A88,'Enter data here!'!$C$201:$CN$205,4,FALSE)),"",IF('Enter data here!'!$CP$202=0,"",IF(HLOOKUP($A88,'Enter data here!'!$C$201:$CN$205,4,FALSE)=0,"",(HLOOKUP($A88,'Enter data here!'!$C$201:$CN$205,2,FALSE)))))</f>
        <v/>
      </c>
      <c r="DH88" s="53" t="str">
        <f>IF(ISERROR(HLOOKUP($A88,'Enter data here!'!$C$201:$CN$205,4,FALSE)),"",IF('Enter data here!'!$CP$202=0,"",IF(HLOOKUP($A88,'Enter data here!'!$C$201:$CN$205,4,FALSE)=0,"",(HLOOKUP($A88,'Enter data here!'!$C$201:$CN$205,4,FALSE)))))</f>
        <v/>
      </c>
      <c r="DI88" s="53" t="str">
        <f>IF(ISERROR(HLOOKUP($A88,'Enter data here!'!$C$206:$CN$210,4,FALSE)),"",IF('Enter data here!'!$CP$207=0,"",IF(HLOOKUP($A88,'Enter data here!'!$C$206:$CN$210,4,FALSE)=0,"",(HLOOKUP($A88,'Enter data here!'!$C$206:$CN$210,5,FALSE)))))</f>
        <v/>
      </c>
      <c r="DJ88" s="53" t="str">
        <f>IF(ISERROR(HLOOKUP($A88,'Enter data here!'!$C$206:$CN$210,4,FALSE)),"",IF('Enter data here!'!$CP$207=0,"",IF(HLOOKUP($A88,'Enter data here!'!$C$206:$CN$210,4,FALSE)=0,"",(HLOOKUP($A88,'Enter data here!'!$C$206:$CN$210,2,FALSE)))))</f>
        <v/>
      </c>
      <c r="DK88" s="53" t="str">
        <f>IF(ISERROR(HLOOKUP($A88,'Enter data here!'!$C$206:$CN$210,4,FALSE)),"",IF('Enter data here!'!$CP$207=0,"",IF(HLOOKUP($A88,'Enter data here!'!$C$206:$CN$210,4,FALSE)=0,"",(HLOOKUP($A88,'Enter data here!'!$C$206:$CN$210,4,FALSE)))))</f>
        <v/>
      </c>
      <c r="DL88" s="53" t="str">
        <f>IF(ISERROR(HLOOKUP($A88,'Enter data here!'!$C$211:$CN$215,4,FALSE)),"",IF('Enter data here!'!$CP$212=0,"",IF(HLOOKUP($A88,'Enter data here!'!$C$211:$CN$215,4,FALSE)=0,"",(HLOOKUP($A88,'Enter data here!'!$C$211:$CN$215,5,FALSE)))))</f>
        <v/>
      </c>
      <c r="DM88" s="53" t="str">
        <f>IF(ISERROR(HLOOKUP($A88,'Enter data here!'!$C$211:$CN$215,4,FALSE)),"",IF('Enter data here!'!$CP$212=0,"",IF(HLOOKUP($A88,'Enter data here!'!$C$211:$CN$215,4,FALSE)=0,"",(HLOOKUP($A88,'Enter data here!'!$C$211:$CN$215,2,FALSE)))))</f>
        <v/>
      </c>
      <c r="DN88" s="53" t="str">
        <f>IF(ISERROR(HLOOKUP($A88,'Enter data here!'!$C$211:$CN$215,4,FALSE)),"",IF('Enter data here!'!$CP$212=0,"",IF(HLOOKUP($A88,'Enter data here!'!$C$211:$CN$215,4,FALSE)=0,"",(HLOOKUP($A88,'Enter data here!'!$C$211:$CN$215,4,FALSE)))))</f>
        <v/>
      </c>
      <c r="DO88" s="53" t="str">
        <f>IF(ISERROR(HLOOKUP($A88,'Enter data here!'!$C$216:$CN$220,4,FALSE)),"",IF('Enter data here!'!$CP$217=0,"",IF(HLOOKUP($A88,'Enter data here!'!$C$216:$CN$220,4,FALSE)=0,"",(HLOOKUP($A88,'Enter data here!'!$C$216:$CN$220,5,FALSE)))))</f>
        <v/>
      </c>
      <c r="DP88" s="53" t="str">
        <f>IF(ISERROR(HLOOKUP($A88,'Enter data here!'!$C$216:$CN$220,4,FALSE)),"",IF('Enter data here!'!$CP$217=0,"",IF(HLOOKUP($A88,'Enter data here!'!$C$216:$CN$220,4,FALSE)=0,"",(HLOOKUP($A88,'Enter data here!'!$C$216:$CN$220,2,FALSE)))))</f>
        <v/>
      </c>
      <c r="DQ88" s="53" t="str">
        <f>IF(ISERROR(HLOOKUP($A88,'Enter data here!'!$C$216:$CN$220,4,FALSE)),"",IF('Enter data here!'!$CP$217=0,"",IF(HLOOKUP($A88,'Enter data here!'!$C$216:$CN$220,4,FALSE)=0,"",(HLOOKUP($A88,'Enter data here!'!$C$216:$CN$220,4,FALSE)))))</f>
        <v/>
      </c>
      <c r="DR88" s="53" t="str">
        <f>IF(ISERROR(HLOOKUP($A88,'Enter data here!'!$C$221:$CN$225,4,FALSE)),"",IF('Enter data here!'!$CP$222=0,"",IF(HLOOKUP($A88,'Enter data here!'!$C$221:$CN$225,4,FALSE)=0,"",(HLOOKUP($A88,'Enter data here!'!$C$221:$CN$225,5,FALSE)))))</f>
        <v/>
      </c>
      <c r="DS88" s="53" t="str">
        <f>IF(ISERROR(HLOOKUP($A88,'Enter data here!'!$C$221:$CN$225,4,FALSE)),"",IF('Enter data here!'!$CP$222=0,"",IF(HLOOKUP($A88,'Enter data here!'!$C$221:$CN$225,4,FALSE)=0,"",(HLOOKUP($A88,'Enter data here!'!$C$221:$CN$225,2,FALSE)))))</f>
        <v/>
      </c>
      <c r="DT88" s="53" t="str">
        <f>IF(ISERROR(HLOOKUP($A88,'Enter data here!'!$C$221:$CN$225,4,FALSE)),"",IF('Enter data here!'!$CP$222=0,"",IF(HLOOKUP($A88,'Enter data here!'!$C$221:$CN$225,4,FALSE)=0,"",(HLOOKUP($A88,'Enter data here!'!$C$221:$CN$225,4,FALSE)))))</f>
        <v/>
      </c>
    </row>
    <row r="89" spans="1:124">
      <c r="A89" s="13">
        <v>80</v>
      </c>
      <c r="B89" s="43" t="str">
        <f>IF(ISERROR(HLOOKUP($A89,'Enter data here!'!$C$21:$CN$25,4,FALSE)),"",IF('Enter data here!'!$CP$22=0,"",IF(HLOOKUP($A89,'Enter data here!'!$C$21:$CN$25,4,FALSE)=0,"",(HLOOKUP($A89,'Enter data here!'!$C$21:$CN$25,5,FALSE)))))</f>
        <v/>
      </c>
      <c r="C89" s="43" t="str">
        <f>IF(ISERROR(HLOOKUP($A89,'Enter data here!'!$C$21:$CN$25,4,FALSE)),"",IF('Enter data here!'!$CP$22=0,"",IF(HLOOKUP($A89,'Enter data here!'!$C$21:$CN$25,4,FALSE)=0,"",(HLOOKUP($A89,'Enter data here!'!$C$21:$CN$25,2,FALSE)))))</f>
        <v/>
      </c>
      <c r="D89" s="43" t="str">
        <f>IF(ISERROR(HLOOKUP($A89,'Enter data here!'!$C$21:$CN$25,4,FALSE)),"",IF('Enter data here!'!$CP$22=0,"",IF(HLOOKUP($A89,'Enter data here!'!$C$21:$CN$25,4,FALSE)=0,"",(HLOOKUP($A89,'Enter data here!'!$C$21:$CN$25,4,FALSE)))))</f>
        <v/>
      </c>
      <c r="E89" s="43" t="str">
        <f ca="1">IF(ISERROR(HLOOKUP($A89,'Enter data here!'!$C$26:$CN$30,4,FALSE)),"",IF('Enter data here!'!$CP$27=0,"",IF(HLOOKUP($A89,'Enter data here!'!$C$26:$CN$30,4,FALSE)=0,"",(HLOOKUP($A89,'Enter data here!'!$C$26:$CN$30,5,FALSE)))))</f>
        <v/>
      </c>
      <c r="F89" s="43" t="str">
        <f ca="1">IF(ISERROR(HLOOKUP($A89,'Enter data here!'!$C$26:$CN$30,4,FALSE)),"",IF('Enter data here!'!$CP$27=0,"",IF(HLOOKUP($A89,'Enter data here!'!$C$26:$CN$30,4,FALSE)=0,"",(HLOOKUP($A89,'Enter data here!'!$C$26:$CN$30,2,FALSE)))))</f>
        <v/>
      </c>
      <c r="G89" s="43" t="str">
        <f ca="1">IF(ISERROR(HLOOKUP($A89,'Enter data here!'!$C$26:$CN$30,4,FALSE)),"",IF('Enter data here!'!$CP$27=0,"",IF(HLOOKUP($A89,'Enter data here!'!$C$26:$CN$30,4,FALSE)=0,"",(HLOOKUP($A89,'Enter data here!'!$C$26:$CN$30,4,FALSE)))))</f>
        <v/>
      </c>
      <c r="H89" s="43" t="str">
        <f ca="1">IF(ISERROR(HLOOKUP($A89,'Enter data here!'!$C$31:$CN$35,4,FALSE)),"",IF('Enter data here!'!$CP$32=0,"",IF(HLOOKUP($A89,'Enter data here!'!$C$31:$CN$35,4,FALSE)=0,"",(HLOOKUP($A89,'Enter data here!'!$C$31:$CN$35,5,FALSE)))))</f>
        <v/>
      </c>
      <c r="I89" s="43" t="str">
        <f ca="1">IF(ISERROR(HLOOKUP($A89,'Enter data here!'!$C$31:$CN$35,4,FALSE)),"",IF('Enter data here!'!$CP$32=0,"",IF(HLOOKUP($A89,'Enter data here!'!$C$31:$CN$35,4,FALSE)=0,"",(HLOOKUP($A89,'Enter data here!'!$C$31:$CN$35,2,FALSE)))))</f>
        <v/>
      </c>
      <c r="J89" s="43" t="str">
        <f ca="1">IF(ISERROR(HLOOKUP($A89,'Enter data here!'!$C$31:$CN$35,4,FALSE)),"",IF('Enter data here!'!$CP$32=0,"",IF(HLOOKUP($A89,'Enter data here!'!$C$31:$CN$35,4,FALSE)=0,"",(HLOOKUP($A89,'Enter data here!'!$C$31:$CN$35,4,FALSE)))))</f>
        <v/>
      </c>
      <c r="K89" s="43" t="str">
        <f ca="1">IF(ISERROR(HLOOKUP($A89,'Enter data here!'!$C$36:$CN$40,4,FALSE)),"",IF('Enter data here!'!$CP$37=0,"",IF(HLOOKUP($A89,'Enter data here!'!$C$36:$CN$40,4,FALSE)=0,"",(HLOOKUP($A89,'Enter data here!'!$C$36:$CN$40,5,FALSE)))))</f>
        <v/>
      </c>
      <c r="L89" s="43" t="str">
        <f ca="1">IF(ISERROR(HLOOKUP($A89,'Enter data here!'!$C$36:$CN$40,4,FALSE)),"",IF('Enter data here!'!$CP$37=0,"",IF(HLOOKUP($A89,'Enter data here!'!$C$36:$CN$40,4,FALSE)=0,"",(HLOOKUP($A89,'Enter data here!'!$C$36:$CN$40,2,FALSE)))))</f>
        <v/>
      </c>
      <c r="M89" s="43" t="str">
        <f ca="1">IF(ISERROR(HLOOKUP($A89,'Enter data here!'!$C$36:$CN$40,4,FALSE)),"",IF('Enter data here!'!$CP$37=0,"",IF(HLOOKUP($A89,'Enter data here!'!$C$36:$CN$40,4,FALSE)=0,"",(HLOOKUP($A89,'Enter data here!'!$C$36:$CN$40,4,FALSE)))))</f>
        <v/>
      </c>
      <c r="N89" s="43" t="str">
        <f ca="1">IF(ISERROR(HLOOKUP($A89,'Enter data here!'!$C$41:$CN$45,4,FALSE)),"",IF('Enter data here!'!$CP$42=0,"",IF(HLOOKUP($A89,'Enter data here!'!$C$41:$CN$45,4,FALSE)=0,"",(HLOOKUP($A89,'Enter data here!'!$C$41:$CN$45,5,FALSE)))))</f>
        <v/>
      </c>
      <c r="O89" s="43" t="str">
        <f ca="1">IF(ISERROR(HLOOKUP($A89,'Enter data here!'!$C$41:$CN$45,4,FALSE)),"",IF('Enter data here!'!$CP$42=0,"",IF(HLOOKUP($A89,'Enter data here!'!$C$41:$CN$45,4,FALSE)=0,"",(HLOOKUP($A89,'Enter data here!'!$C$41:$CN$45,2,FALSE)))))</f>
        <v/>
      </c>
      <c r="P89" s="43" t="str">
        <f ca="1">IF(ISERROR(HLOOKUP($A89,'Enter data here!'!$C$41:$CN$45,4,FALSE)),"",IF('Enter data here!'!$CP$42=0,"",IF(HLOOKUP($A89,'Enter data here!'!$C$41:$CN$45,4,FALSE)=0,"",(HLOOKUP($A89,'Enter data here!'!$C$41:$CN$45,4,FALSE)))))</f>
        <v/>
      </c>
      <c r="Q89" s="43" t="str">
        <f ca="1">IF(ISERROR(HLOOKUP($A89,'Enter data here!'!$C$46:$CN$50,4,FALSE)),"",IF('Enter data here!'!$CP$47=0,"",IF(HLOOKUP($A89,'Enter data here!'!$C$46:$CN$50,4,FALSE)=0,"",(HLOOKUP($A89,'Enter data here!'!$C$46:$CN$50,5,FALSE)))))</f>
        <v/>
      </c>
      <c r="R89" s="43" t="str">
        <f ca="1">IF(ISERROR(HLOOKUP($A89,'Enter data here!'!$C$46:$CN$50,4,FALSE)),"",IF('Enter data here!'!$CP$47=0,"",IF(HLOOKUP($A89,'Enter data here!'!$C$46:$CN$50,4,FALSE)=0,"",(HLOOKUP($A89,'Enter data here!'!$C$46:$CN$50,2,FALSE)))))</f>
        <v/>
      </c>
      <c r="S89" s="43" t="str">
        <f ca="1">IF(ISERROR(HLOOKUP($A89,'Enter data here!'!$C$46:$CN$50,4,FALSE)),"",IF('Enter data here!'!$CP$47=0,"",IF(HLOOKUP($A89,'Enter data here!'!$C$46:$CN$50,4,FALSE)=0,"",(HLOOKUP($A89,'Enter data here!'!$C$46:$CN$50,4,FALSE)))))</f>
        <v/>
      </c>
      <c r="T89" s="43" t="str">
        <f ca="1">IF(ISERROR(HLOOKUP($A89,'Enter data here!'!$C$51:$CN$55,4,FALSE)),"",IF('Enter data here!'!$CP$52=0,"",IF(HLOOKUP($A89,'Enter data here!'!$C$51:$CN$55,4,FALSE)=0,"",(HLOOKUP($A89,'Enter data here!'!$C$51:$CN$55,5,FALSE)))))</f>
        <v/>
      </c>
      <c r="U89" s="43" t="str">
        <f ca="1">IF(ISERROR(HLOOKUP($A89,'Enter data here!'!$C$51:$CN$55,4,FALSE)),"",IF('Enter data here!'!$CP$52=0,"",IF(HLOOKUP($A89,'Enter data here!'!$C$51:$CN$55,4,FALSE)=0,"",(HLOOKUP($A89,'Enter data here!'!$C$51:$CN$55,2,FALSE)))))</f>
        <v/>
      </c>
      <c r="V89" s="43" t="str">
        <f ca="1">IF(ISERROR(HLOOKUP($A89,'Enter data here!'!$C$51:$CN$55,4,FALSE)),"",IF('Enter data here!'!$CP$52=0,"",IF(HLOOKUP($A89,'Enter data here!'!$C$51:$CN$55,4,FALSE)=0,"",(HLOOKUP($A89,'Enter data here!'!$C$51:$CN$55,4,FALSE)))))</f>
        <v/>
      </c>
      <c r="W89" s="43" t="str">
        <f ca="1">IF(ISERROR(HLOOKUP($A89,'Enter data here!'!$C$56:$CN$60,4,FALSE)),"",IF('Enter data here!'!$CP$57=0,"",IF(HLOOKUP($A89,'Enter data here!'!$C$56:$CN$60,4,FALSE)=0,"",(HLOOKUP($A89,'Enter data here!'!$C$56:$CN$60,5,FALSE)))))</f>
        <v/>
      </c>
      <c r="X89" s="43" t="str">
        <f ca="1">IF(ISERROR(HLOOKUP($A89,'Enter data here!'!$C$56:$CN$60,4,FALSE)),"",IF('Enter data here!'!$CP$57=0,"",IF(HLOOKUP($A89,'Enter data here!'!$C$56:$CN$60,4,FALSE)=0,"",(HLOOKUP($A89,'Enter data here!'!$C$56:$CN$60,2,FALSE)))))</f>
        <v/>
      </c>
      <c r="Y89" s="43" t="str">
        <f ca="1">IF(ISERROR(HLOOKUP($A89,'Enter data here!'!$C$56:$CN$60,4,FALSE)),"",IF('Enter data here!'!$CP$57=0,"",IF(HLOOKUP($A89,'Enter data here!'!$C$56:$CN$60,4,FALSE)=0,"",(HLOOKUP($A89,'Enter data here!'!$C$56:$CN$60,4,FALSE)))))</f>
        <v/>
      </c>
      <c r="Z89" s="43" t="str">
        <f>IF(ISERROR(HLOOKUP($A89,'Enter data here!'!$C$61:$CN$65,4,FALSE)),"",IF('Enter data here!'!$CP$62=0,"",IF(HLOOKUP($A89,'Enter data here!'!$C$61:$CN$65,4,FALSE)=0,"",(HLOOKUP($A89,'Enter data here!'!$C$61:$CN$65,5,FALSE)))))</f>
        <v/>
      </c>
      <c r="AA89" s="43" t="str">
        <f>IF(ISERROR(HLOOKUP($A89,'Enter data here!'!$C$61:$CN$65,4,FALSE)),"",IF('Enter data here!'!$CP$62=0,"",IF(HLOOKUP($A89,'Enter data here!'!$C$61:$CN$65,4,FALSE)=0,"",(HLOOKUP($A89,'Enter data here!'!$C$61:$CN$65,2,FALSE)))))</f>
        <v/>
      </c>
      <c r="AB89" s="43" t="str">
        <f>IF(ISERROR(HLOOKUP($A89,'Enter data here!'!$C$61:$CN$65,4,FALSE)),"",IF('Enter data here!'!$CP$62=0,"",IF(HLOOKUP($A89,'Enter data here!'!$C$61:$CN$65,4,FALSE)=0,"",(HLOOKUP($A89,'Enter data here!'!$C$61:$CN$65,4,FALSE)))))</f>
        <v/>
      </c>
      <c r="AC89" s="43" t="str">
        <f>IF(ISERROR(HLOOKUP($A89,'Enter data here!'!$C$66:$CN$70,4,FALSE)),"",IF('Enter data here!'!$CP$67=0,"",IF(HLOOKUP($A89,'Enter data here!'!$C$66:$CN$70,4,FALSE)=0,"",(HLOOKUP($A89,'Enter data here!'!$C$66:$CN$70,5,FALSE)))))</f>
        <v/>
      </c>
      <c r="AD89" s="43" t="str">
        <f>IF(ISERROR(HLOOKUP($A89,'Enter data here!'!$C$66:$CN$70,4,FALSE)),"",IF('Enter data here!'!$CP$67=0,"",IF(HLOOKUP($A89,'Enter data here!'!$C$66:$CN$70,4,FALSE)=0,"",(HLOOKUP($A89,'Enter data here!'!$C$66:$CN$70,2,FALSE)))))</f>
        <v/>
      </c>
      <c r="AE89" s="43" t="str">
        <f>IF(ISERROR(HLOOKUP($A89,'Enter data here!'!$C$66:$CN$70,4,FALSE)),"",IF('Enter data here!'!$CP$67=0,"",IF(HLOOKUP($A89,'Enter data here!'!$C$66:$CN$70,4,FALSE)=0,"",(HLOOKUP($A89,'Enter data here!'!$C$66:$CN$70,4,FALSE)))))</f>
        <v/>
      </c>
      <c r="AF89" s="43" t="str">
        <f>IF(ISERROR(HLOOKUP($A89,'Enter data here!'!$C$71:$CN$75,4,FALSE)),"",IF('Enter data here!'!$CP$72=0,"",IF(HLOOKUP($A89,'Enter data here!'!$C$71:$CN$75,4,FALSE)=0,"",(HLOOKUP($A89,'Enter data here!'!$C$71:$CN$75,5,FALSE)))))</f>
        <v/>
      </c>
      <c r="AG89" s="43" t="str">
        <f>IF(ISERROR(HLOOKUP($A89,'Enter data here!'!$C$71:$CN$75,4,FALSE)),"",IF('Enter data here!'!$CP$72=0,"",IF(HLOOKUP($A89,'Enter data here!'!$C$71:$CN$75,4,FALSE)=0,"",(HLOOKUP($A89,'Enter data here!'!$C$71:$CN$75,2,FALSE)))))</f>
        <v/>
      </c>
      <c r="AH89" s="43" t="str">
        <f>IF(ISERROR(HLOOKUP($A89,'Enter data here!'!$C$71:$CN$75,4,FALSE)),"",IF('Enter data here!'!$CP$72=0,"",IF(HLOOKUP($A89,'Enter data here!'!$C$71:$CN$75,4,FALSE)=0,"",(HLOOKUP($A89,'Enter data here!'!$C$71:$CN$75,4,FALSE)))))</f>
        <v/>
      </c>
      <c r="AI89" s="43" t="str">
        <f>IF(ISERROR(HLOOKUP($A89,'Enter data here!'!$C$76:$CN$80,4,FALSE)),"",IF('Enter data here!'!$CP$77=0,"",IF(HLOOKUP($A89,'Enter data here!'!$C$76:$CN$80,4,FALSE)=0,"",(HLOOKUP($A89,'Enter data here!'!$C$76:$CN$80,5,FALSE)))))</f>
        <v/>
      </c>
      <c r="AJ89" s="43" t="str">
        <f>IF(ISERROR(HLOOKUP($A89,'Enter data here!'!$C$76:$CN$80,4,FALSE)),"",IF('Enter data here!'!$CP$77=0,"",IF(HLOOKUP($A89,'Enter data here!'!$C$76:$CN$80,4,FALSE)=0,"",(HLOOKUP($A89,'Enter data here!'!$C$76:$CN$80,2,FALSE)))))</f>
        <v/>
      </c>
      <c r="AK89" s="43" t="str">
        <f>IF(ISERROR(HLOOKUP($A89,'Enter data here!'!$C$76:$CN$80,4,FALSE)),"",IF('Enter data here!'!$CP$77=0,"",IF(HLOOKUP($A89,'Enter data here!'!$C$76:$CN$80,4,FALSE)=0,"",(HLOOKUP($A89,'Enter data here!'!$C$76:$CN$80,4,FALSE)))))</f>
        <v/>
      </c>
      <c r="AL89" s="43" t="str">
        <f>IF(ISERROR(HLOOKUP($A89,'Enter data here!'!$C$81:$CN$85,4,FALSE)),"",IF('Enter data here!'!$CP$82=0,"",IF(HLOOKUP($A89,'Enter data here!'!$C$81:$CN$85,4,FALSE)=0,"",(HLOOKUP($A89,'Enter data here!'!$C$81:$CN$85,5,FALSE)))))</f>
        <v/>
      </c>
      <c r="AM89" s="43" t="str">
        <f>IF(ISERROR(HLOOKUP($A89,'Enter data here!'!$C$81:$CN$85,4,FALSE)),"",IF('Enter data here!'!$CP$82=0,"",IF(HLOOKUP($A89,'Enter data here!'!$C$81:$CN$85,4,FALSE)=0,"",(HLOOKUP($A89,'Enter data here!'!$C$81:$CN$85,2,FALSE)))))</f>
        <v/>
      </c>
      <c r="AN89" s="43" t="str">
        <f>IF(ISERROR(HLOOKUP($A89,'Enter data here!'!$C$81:$CN$85,4,FALSE)),"",IF('Enter data here!'!$CP$82=0,"",IF(HLOOKUP($A89,'Enter data here!'!$C$81:$CN$85,4,FALSE)=0,"",(HLOOKUP($A89,'Enter data here!'!$C$81:$CN$85,4,FALSE)))))</f>
        <v/>
      </c>
      <c r="AO89" s="43" t="str">
        <f>IF(ISERROR(HLOOKUP($A89,'Enter data here!'!$C$86:$CN$90,4,FALSE)),"",IF('Enter data here!'!$CP$87=0,"",IF(HLOOKUP($A89,'Enter data here!'!$C$86:$CN$90,4,FALSE)=0,"",(HLOOKUP($A89,'Enter data here!'!$C$86:$CN$90,5,FALSE)))))</f>
        <v/>
      </c>
      <c r="AP89" s="43" t="str">
        <f>IF(ISERROR(HLOOKUP($A89,'Enter data here!'!$C$86:$CN$90,4,FALSE)),"",IF('Enter data here!'!$CP$87=0,"",IF(HLOOKUP($A89,'Enter data here!'!$C$86:$CN$90,4,FALSE)=0,"",(HLOOKUP($A89,'Enter data here!'!$C$86:$CN$90,2,FALSE)))))</f>
        <v/>
      </c>
      <c r="AQ89" s="43" t="str">
        <f>IF(ISERROR(HLOOKUP($A89,'Enter data here!'!$C$86:$CN$90,4,FALSE)),"",IF('Enter data here!'!$CP$87=0,"",IF(HLOOKUP($A89,'Enter data here!'!$C$86:$CN$90,4,FALSE)=0,"",(HLOOKUP($A89,'Enter data here!'!$C$86:$CN$90,4,FALSE)))))</f>
        <v/>
      </c>
      <c r="AR89" s="43" t="str">
        <f>IF(ISERROR(HLOOKUP($A89,'Enter data here!'!$C$91:$CN$95,4,FALSE)),"",IF('Enter data here!'!$CP$92=0,"",IF(HLOOKUP($A89,'Enter data here!'!$C$91:$CN$95,4,FALSE)=0,"",(HLOOKUP($A89,'Enter data here!'!$C$91:$CN$95,5,FALSE)))))</f>
        <v/>
      </c>
      <c r="AS89" s="43" t="str">
        <f>IF(ISERROR(HLOOKUP($A89,'Enter data here!'!$C$91:$CN$95,4,FALSE)),"",IF('Enter data here!'!$CP$92=0,"",IF(HLOOKUP($A89,'Enter data here!'!$C$91:$CN$95,4,FALSE)=0,"",(HLOOKUP($A89,'Enter data here!'!$C$91:$CN$95,2,FALSE)))))</f>
        <v/>
      </c>
      <c r="AT89" s="43" t="str">
        <f>IF(ISERROR(HLOOKUP($A89,'Enter data here!'!$C$91:$CN$95,4,FALSE)),"",IF('Enter data here!'!$CP$92=0,"",IF(HLOOKUP($A89,'Enter data here!'!$C$91:$CN$95,4,FALSE)=0,"",(HLOOKUP($A89,'Enter data here!'!$C$91:$CN$95,4,FALSE)))))</f>
        <v/>
      </c>
      <c r="AU89" s="43" t="str">
        <f>IF(ISERROR(HLOOKUP($A89,'Enter data here!'!$C$96:$CN$100,4,FALSE)),"",IF('Enter data here!'!$CP$97=0,"",IF(HLOOKUP($A89,'Enter data here!'!$C$96:$CN$100,4,FALSE)=0,"",(HLOOKUP($A89,'Enter data here!'!$C$96:$CN$100,5,FALSE)))))</f>
        <v/>
      </c>
      <c r="AV89" s="43" t="str">
        <f>IF(ISERROR(HLOOKUP($A89,'Enter data here!'!$C$96:$CN$100,4,FALSE)),"",IF('Enter data here!'!$CP$97=0,"",IF(HLOOKUP($A89,'Enter data here!'!$C$96:$CN$100,4,FALSE)=0,"",(HLOOKUP($A89,'Enter data here!'!$C$96:$CN$100,2,FALSE)))))</f>
        <v/>
      </c>
      <c r="AW89" s="43" t="str">
        <f>IF(ISERROR(HLOOKUP($A89,'Enter data here!'!$C$96:$CN$100,4,FALSE)),"",IF('Enter data here!'!$CP$97=0,"",IF(HLOOKUP($A89,'Enter data here!'!$C$96:$CN$100,4,FALSE)=0,"",(HLOOKUP($A89,'Enter data here!'!$C$96:$CN$100,4,FALSE)))))</f>
        <v/>
      </c>
      <c r="AX89" s="43" t="str">
        <f>IF(ISERROR(HLOOKUP($A89,'Enter data here!'!$C$101:$CN$105,4,FALSE)),"",IF('Enter data here!'!$CP$102=0,"",IF(HLOOKUP($A89,'Enter data here!'!$C$101:$CN$105,4,FALSE)=0,"",(HLOOKUP($A89,'Enter data here!'!$C$101:$CN$105,5,FALSE)))))</f>
        <v/>
      </c>
      <c r="AY89" s="43" t="str">
        <f>IF(ISERROR(HLOOKUP($A89,'Enter data here!'!$C$101:$CN$105,4,FALSE)),"",IF('Enter data here!'!$CP$102=0,"",IF(HLOOKUP($A89,'Enter data here!'!$C$101:$CN$105,4,FALSE)=0,"",(HLOOKUP($A89,'Enter data here!'!$C$101:$CN$105,2,FALSE)))))</f>
        <v/>
      </c>
      <c r="AZ89" s="43" t="str">
        <f>IF(ISERROR(HLOOKUP($A89,'Enter data here!'!$C$101:$CN$105,4,FALSE)),"",IF('Enter data here!'!$CP$102=0,"",IF(HLOOKUP($A89,'Enter data here!'!$C$101:$CN$105,4,FALSE)=0,"",(HLOOKUP($A89,'Enter data here!'!$C$101:$CN$105,4,FALSE)))))</f>
        <v/>
      </c>
      <c r="BA89" s="43" t="str">
        <f>IF(ISERROR(HLOOKUP($A89,'Enter data here!'!$C$106:$CN$110,4,FALSE)),"",IF('Enter data here!'!$CP$107=0,"",IF(HLOOKUP($A89,'Enter data here!'!$C$106:$CN$110,4,FALSE)=0,"",(HLOOKUP($A89,'Enter data here!'!$C$106:$CN$110,5,FALSE)))))</f>
        <v/>
      </c>
      <c r="BB89" s="43" t="str">
        <f>IF(ISERROR(HLOOKUP($A89,'Enter data here!'!$C$106:$CN$110,4,FALSE)),"",IF('Enter data here!'!$CP$107=0,"",IF(HLOOKUP($A89,'Enter data here!'!$C$106:$CN$110,4,FALSE)=0,"",(HLOOKUP($A89,'Enter data here!'!$C$106:$CN$110,2,FALSE)))))</f>
        <v/>
      </c>
      <c r="BC89" s="43" t="str">
        <f>IF(ISERROR(HLOOKUP($A89,'Enter data here!'!$C$106:$CN$110,4,FALSE)),"",IF('Enter data here!'!$CP$107=0,"",IF(HLOOKUP($A89,'Enter data here!'!$C$106:$CN$110,4,FALSE)=0,"",(HLOOKUP($A89,'Enter data here!'!$C$106:$CN$110,4,FALSE)))))</f>
        <v/>
      </c>
      <c r="BD89" s="43" t="str">
        <f>IF(ISERROR(HLOOKUP($A89,'Enter data here!'!$C$111:$CN$115,4,FALSE)),"",IF('Enter data here!'!$CP$112=0,"",IF(HLOOKUP($A89,'Enter data here!'!$C$111:$CN$115,4,FALSE)=0,"",(HLOOKUP($A89,'Enter data here!'!$C$111:$CN$115,5,FALSE)))))</f>
        <v/>
      </c>
      <c r="BE89" s="43" t="str">
        <f>IF(ISERROR(HLOOKUP($A89,'Enter data here!'!$C$111:$CN$115,4,FALSE)),"",IF('Enter data here!'!$CP$112=0,"",IF(HLOOKUP($A89,'Enter data here!'!$C$111:$CN$115,4,FALSE)=0,"",(HLOOKUP($A89,'Enter data here!'!$C$111:$CN$115,2,FALSE)))))</f>
        <v/>
      </c>
      <c r="BF89" s="43" t="str">
        <f>IF(ISERROR(HLOOKUP($A89,'Enter data here!'!$C$111:$CN$115,4,FALSE)),"",IF('Enter data here!'!$CP$112=0,"",IF(HLOOKUP($A89,'Enter data here!'!$C$111:$CN$115,4,FALSE)=0,"",(HLOOKUP($A89,'Enter data here!'!$C$111:$CN$115,4,FALSE)))))</f>
        <v/>
      </c>
      <c r="BG89" s="43" t="str">
        <f>IF(ISERROR(HLOOKUP($A89,'Enter data here!'!$C$116:$CN$120,4,FALSE)),"",IF('Enter data here!'!$CP$117=0,"",IF(HLOOKUP($A89,'Enter data here!'!$C$116:$CN$120,4,FALSE)=0,"",(HLOOKUP($A89,'Enter data here!'!$C$116:$CN$120,5,FALSE)))))</f>
        <v/>
      </c>
      <c r="BH89" s="53" t="str">
        <f>IF(ISERROR(HLOOKUP($A89,'Enter data here!'!$C$116:$CN$120,4,FALSE)),"",IF('Enter data here!'!$CP$117=0,"",IF(HLOOKUP($A89,'Enter data here!'!$C$116:$CN$120,4,FALSE)=0,"",(HLOOKUP($A89,'Enter data here!'!$C$116:$CN$120,2,FALSE)))))</f>
        <v/>
      </c>
      <c r="BI89" s="53" t="str">
        <f>IF(ISERROR(HLOOKUP($A89,'Enter data here!'!$C$116:$CN$120,4,FALSE)),"",IF('Enter data here!'!$CP$117=0,"",IF(HLOOKUP($A89,'Enter data here!'!$C$116:$CN$120,4,FALSE)=0,"",(HLOOKUP($A89,'Enter data here!'!$C$116:$CN$120,4,FALSE)))))</f>
        <v/>
      </c>
      <c r="BJ89" s="53" t="str">
        <f>IF(ISERROR(HLOOKUP($A89,'Enter data here!'!$C$121:$CN$125,4,FALSE)),"",IF('Enter data here!'!$CP$122=0,"",IF(HLOOKUP($A89,'Enter data here!'!$C$121:$CN$125,4,FALSE)=0,"",(HLOOKUP($A89,'Enter data here!'!$C$121:$CN$125,5,FALSE)))))</f>
        <v/>
      </c>
      <c r="BK89" s="53" t="str">
        <f>IF(ISERROR(HLOOKUP($A89,'Enter data here!'!$C$121:$CN$125,4,FALSE)),"",IF('Enter data here!'!$CP$122=0,"",IF(HLOOKUP($A89,'Enter data here!'!$C$121:$CN$125,4,FALSE)=0,"",(HLOOKUP($A89,'Enter data here!'!$C$121:$CN$125,2,FALSE)))))</f>
        <v/>
      </c>
      <c r="BL89" s="53" t="str">
        <f>IF(ISERROR(HLOOKUP($A89,'Enter data here!'!$C$121:$CN$125,4,FALSE)),"",IF('Enter data here!'!$CP$122=0,"",IF(HLOOKUP($A89,'Enter data here!'!$C$121:$CN$125,4,FALSE)=0,"",(HLOOKUP($A89,'Enter data here!'!$C$121:$CN$125,4,FALSE)))))</f>
        <v/>
      </c>
      <c r="BM89" s="53" t="str">
        <f>IF(ISERROR(HLOOKUP($A89,'Enter data here!'!$C$126:$CN$130,4,FALSE)),"",IF('Enter data here!'!$CP$127=0,"",IF(HLOOKUP($A89,'Enter data here!'!$C$126:$CN$130,4,FALSE)=0,"",(HLOOKUP($A89,'Enter data here!'!$C$126:$CN$130,5,FALSE)))))</f>
        <v/>
      </c>
      <c r="BN89" s="53" t="str">
        <f>IF(ISERROR(HLOOKUP($A89,'Enter data here!'!$C$126:$CN$130,4,FALSE)),"",IF('Enter data here!'!$CP$127=0,"",IF(HLOOKUP($A89,'Enter data here!'!$C$126:$CN$130,4,FALSE)=0,"",(HLOOKUP($A89,'Enter data here!'!$C$126:$CN$130,2,FALSE)))))</f>
        <v/>
      </c>
      <c r="BO89" s="53" t="str">
        <f>IF(ISERROR(HLOOKUP($A89,'Enter data here!'!$C$126:$CN$130,4,FALSE)),"",IF('Enter data here!'!$CP$127=0,"",IF(HLOOKUP($A89,'Enter data here!'!$C$126:$CN$130,4,FALSE)=0,"",(HLOOKUP($A89,'Enter data here!'!$C$126:$CN$130,4,FALSE)))))</f>
        <v/>
      </c>
      <c r="BP89" s="53" t="str">
        <f>IF(ISERROR(HLOOKUP($A89,'Enter data here!'!$C$131:$CN$135,4,FALSE)),"",IF('Enter data here!'!$CP$132=0,"",IF(HLOOKUP($A89,'Enter data here!'!$C$131:$CN$135,4,FALSE)=0,"",(HLOOKUP($A89,'Enter data here!'!$C$131:$CN$135,5,FALSE)))))</f>
        <v/>
      </c>
      <c r="BQ89" s="53" t="str">
        <f>IF(ISERROR(HLOOKUP($A89,'Enter data here!'!$C$131:$CN$135,4,FALSE)),"",IF('Enter data here!'!$CP$132=0,"",IF(HLOOKUP($A89,'Enter data here!'!$C$131:$CN$135,4,FALSE)=0,"",(HLOOKUP($A89,'Enter data here!'!$C$131:$CN$135,2,FALSE)))))</f>
        <v/>
      </c>
      <c r="BR89" s="53" t="str">
        <f>IF(ISERROR(HLOOKUP($A89,'Enter data here!'!$C$131:$CN$135,4,FALSE)),"",IF('Enter data here!'!$CP$132=0,"",IF(HLOOKUP($A89,'Enter data here!'!$C$131:$CN$135,4,FALSE)=0,"",(HLOOKUP($A89,'Enter data here!'!$C$131:$CN$135,4,FALSE)))))</f>
        <v/>
      </c>
      <c r="BS89" s="53" t="str">
        <f>IF(ISERROR(HLOOKUP($A89,'Enter data here!'!$C$136:$CN$140,4,FALSE)),"",IF('Enter data here!'!$CP$137=0,"",IF(HLOOKUP($A89,'Enter data here!'!$C$136:$CN$140,4,FALSE)=0,"",(HLOOKUP($A89,'Enter data here!'!$C$136:$CN$140,5,FALSE)))))</f>
        <v/>
      </c>
      <c r="BT89" s="53" t="str">
        <f>IF(ISERROR(HLOOKUP($A89,'Enter data here!'!$C$136:$CN$140,4,FALSE)),"",IF('Enter data here!'!$CP$137=0,"",IF(HLOOKUP($A89,'Enter data here!'!$C$136:$CN$140,4,FALSE)=0,"",(HLOOKUP($A89,'Enter data here!'!$C$136:$CN$140,2,FALSE)))))</f>
        <v/>
      </c>
      <c r="BU89" s="53" t="str">
        <f>IF(ISERROR(HLOOKUP($A89,'Enter data here!'!$C$136:$CN$140,4,FALSE)),"",IF('Enter data here!'!$CP$137=0,"",IF(HLOOKUP($A89,'Enter data here!'!$C$136:$CN$140,4,FALSE)=0,"",(HLOOKUP($A89,'Enter data here!'!$C$136:$CN$140,4,FALSE)))))</f>
        <v/>
      </c>
      <c r="BV89" s="53" t="str">
        <f>IF(ISERROR(HLOOKUP($A89,'Enter data here!'!$C$141:$CN$145,4,FALSE)),"",IF('Enter data here!'!$CP$142=0,"",IF(HLOOKUP($A89,'Enter data here!'!$C$141:$CN$145,4,FALSE)=0,"",(HLOOKUP($A89,'Enter data here!'!$C$141:$CN$145,5,FALSE)))))</f>
        <v/>
      </c>
      <c r="BW89" s="53" t="str">
        <f>IF(ISERROR(HLOOKUP($A89,'Enter data here!'!$C$141:$CN$145,4,FALSE)),"",IF('Enter data here!'!$CP$142=0,"",IF(HLOOKUP($A89,'Enter data here!'!$C$141:$CN$145,4,FALSE)=0,"",(HLOOKUP($A89,'Enter data here!'!$C$141:$CN$145,2,FALSE)))))</f>
        <v/>
      </c>
      <c r="BX89" s="53" t="str">
        <f>IF(ISERROR(HLOOKUP($A89,'Enter data here!'!$C$141:$CN$145,4,FALSE)),"",IF('Enter data here!'!$CP$142=0,"",IF(HLOOKUP($A89,'Enter data here!'!$C$141:$CN$145,4,FALSE)=0,"",(HLOOKUP($A89,'Enter data here!'!$C$141:$CN$145,4,FALSE)))))</f>
        <v/>
      </c>
      <c r="BY89" s="53" t="str">
        <f>IF(ISERROR(HLOOKUP($A89,'Enter data here!'!$C$146:$CN$150,4,FALSE)),"",IF('Enter data here!'!$CP$147=0,"",IF(HLOOKUP($A89,'Enter data here!'!$C$146:$CN$150,4,FALSE)=0,"",(HLOOKUP($A89,'Enter data here!'!$C$146:$CN$150,5,FALSE)))))</f>
        <v/>
      </c>
      <c r="BZ89" s="53" t="str">
        <f>IF(ISERROR(HLOOKUP($A89,'Enter data here!'!$C$146:$CN$150,4,FALSE)),"",IF('Enter data here!'!$CP$147=0,"",IF(HLOOKUP($A89,'Enter data here!'!$C$146:$CN$150,4,FALSE)=0,"",(HLOOKUP($A89,'Enter data here!'!$C$146:$CN$150,2,FALSE)))))</f>
        <v/>
      </c>
      <c r="CA89" s="53" t="str">
        <f>IF(ISERROR(HLOOKUP($A89,'Enter data here!'!$C$146:$CN$150,4,FALSE)),"",IF('Enter data here!'!$CP$147=0,"",IF(HLOOKUP($A89,'Enter data here!'!$C$146:$CN$150,4,FALSE)=0,"",(HLOOKUP($A89,'Enter data here!'!$C$146:$CN$150,4,FALSE)))))</f>
        <v/>
      </c>
      <c r="CB89" s="53" t="str">
        <f>IF(ISERROR(HLOOKUP($A89,'Enter data here!'!$C$151:$CN$155,4,FALSE)),"",IF('Enter data here!'!$CP$152=0,"",IF(HLOOKUP($A89,'Enter data here!'!$C$151:$CN$155,4,FALSE)=0,"",(HLOOKUP($A89,'Enter data here!'!$C$151:$CN$155,5,FALSE)))))</f>
        <v/>
      </c>
      <c r="CC89" s="53" t="str">
        <f>IF(ISERROR(HLOOKUP($A89,'Enter data here!'!$C$151:$CN$155,4,FALSE)),"",IF('Enter data here!'!$CP$152=0,"",IF(HLOOKUP($A89,'Enter data here!'!$C$151:$CN$155,4,FALSE)=0,"",(HLOOKUP($A89,'Enter data here!'!$C$151:$CN$155,2,FALSE)))))</f>
        <v/>
      </c>
      <c r="CD89" s="53" t="str">
        <f>IF(ISERROR(HLOOKUP($A89,'Enter data here!'!$C$151:$CN$155,4,FALSE)),"",IF('Enter data here!'!$CP$152=0,"",IF(HLOOKUP($A89,'Enter data here!'!$C$151:$CN$155,4,FALSE)=0,"",(HLOOKUP($A89,'Enter data here!'!$C$151:$CN$155,4,FALSE)))))</f>
        <v/>
      </c>
      <c r="CE89" s="53" t="str">
        <f>IF(ISERROR(HLOOKUP($A89,'Enter data here!'!$C$156:$CN$160,4,FALSE)),"",IF('Enter data here!'!$CP$157=0,"",IF(HLOOKUP($A89,'Enter data here!'!$C$156:$CN$160,4,FALSE)=0,"",(HLOOKUP($A89,'Enter data here!'!$C$156:$CN$160,5,FALSE)))))</f>
        <v/>
      </c>
      <c r="CF89" s="53" t="str">
        <f>IF(ISERROR(HLOOKUP($A89,'Enter data here!'!$C$156:$CN$160,4,FALSE)),"",IF('Enter data here!'!$CP$157=0,"",IF(HLOOKUP($A89,'Enter data here!'!$C$156:$CN$160,4,FALSE)=0,"",(HLOOKUP($A89,'Enter data here!'!$C$156:$CN$160,2,FALSE)))))</f>
        <v/>
      </c>
      <c r="CG89" s="53" t="str">
        <f>IF(ISERROR(HLOOKUP($A89,'Enter data here!'!$C$156:$CN$160,4,FALSE)),"",IF('Enter data here!'!$CP$157=0,"",IF(HLOOKUP($A89,'Enter data here!'!$C$156:$CN$160,4,FALSE)=0,"",(HLOOKUP($A89,'Enter data here!'!$C$156:$CN$160,4,FALSE)))))</f>
        <v/>
      </c>
      <c r="CH89" s="53" t="str">
        <f>IF(ISERROR(HLOOKUP($A89,'Enter data here!'!$C$161:$CN$165,4,FALSE)),"",IF('Enter data here!'!$CP$162=0,"",IF(HLOOKUP($A89,'Enter data here!'!$C$161:$CN$165,4,FALSE)=0,"",(HLOOKUP($A89,'Enter data here!'!$C$161:$CN$165,5,FALSE)))))</f>
        <v/>
      </c>
      <c r="CI89" s="53" t="str">
        <f>IF(ISERROR(HLOOKUP($A89,'Enter data here!'!$C$161:$CN$165,4,FALSE)),"",IF('Enter data here!'!$CP$162=0,"",IF(HLOOKUP($A89,'Enter data here!'!$C$161:$CN$165,4,FALSE)=0,"",(HLOOKUP($A89,'Enter data here!'!$C$161:$CN$165,2,FALSE)))))</f>
        <v/>
      </c>
      <c r="CJ89" s="53" t="str">
        <f>IF(ISERROR(HLOOKUP($A89,'Enter data here!'!$C$161:$CN$165,4,FALSE)),"",IF('Enter data here!'!$CP$162=0,"",IF(HLOOKUP($A89,'Enter data here!'!$C$161:$CN$165,4,FALSE)=0,"",(HLOOKUP($A89,'Enter data here!'!$C$161:$CN$165,4,FALSE)))))</f>
        <v/>
      </c>
      <c r="CK89" s="53" t="str">
        <f>IF(ISERROR(HLOOKUP($A89,'Enter data here!'!$C$166:$CN$170,4,FALSE)),"",IF('Enter data here!'!$CP$167=0,"",IF(HLOOKUP($A89,'Enter data here!'!$C$166:$CN$170,4,FALSE)=0,"",(HLOOKUP($A89,'Enter data here!'!$C$166:$CN$170,5,FALSE)))))</f>
        <v/>
      </c>
      <c r="CL89" s="53" t="str">
        <f>IF(ISERROR(HLOOKUP($A89,'Enter data here!'!$C$166:$CN$170,4,FALSE)),"",IF('Enter data here!'!$CP$167=0,"",IF(HLOOKUP($A89,'Enter data here!'!$C$166:$CN$170,4,FALSE)=0,"",(HLOOKUP($A89,'Enter data here!'!$C$166:$CN$170,2,FALSE)))))</f>
        <v/>
      </c>
      <c r="CM89" s="53" t="str">
        <f>IF(ISERROR(HLOOKUP($A89,'Enter data here!'!$C$166:$CN$170,4,FALSE)),"",IF('Enter data here!'!$CP$167=0,"",IF(HLOOKUP($A89,'Enter data here!'!$C$166:$CN$170,4,FALSE)=0,"",(HLOOKUP($A89,'Enter data here!'!$C$166:$CN$170,4,FALSE)))))</f>
        <v/>
      </c>
      <c r="CN89" s="53" t="str">
        <f>IF(ISERROR(HLOOKUP($A89,'Enter data here!'!$C$171:$CN$175,4,FALSE)),"",IF('Enter data here!'!$CP$172=0,"",IF(HLOOKUP($A89,'Enter data here!'!$C$171:$CN$175,4,FALSE)=0,"",(HLOOKUP($A89,'Enter data here!'!$C$171:$CN$175,5,FALSE)))))</f>
        <v/>
      </c>
      <c r="CO89" s="53" t="str">
        <f>IF(ISERROR(HLOOKUP($A89,'Enter data here!'!$C$171:$CN$175,4,FALSE)),"",IF('Enter data here!'!$CP$172=0,"",IF(HLOOKUP($A89,'Enter data here!'!$C$171:$CN$175,4,FALSE)=0,"",(HLOOKUP($A89,'Enter data here!'!$C$171:$CN$175,2,FALSE)))))</f>
        <v/>
      </c>
      <c r="CP89" s="53" t="str">
        <f>IF(ISERROR(HLOOKUP($A89,'Enter data here!'!$C$171:$CN$175,4,FALSE)),"",IF('Enter data here!'!$CP$172=0,"",IF(HLOOKUP($A89,'Enter data here!'!$C$171:$CN$175,4,FALSE)=0,"",(HLOOKUP($A89,'Enter data here!'!$C$171:$CN$175,4,FALSE)))))</f>
        <v/>
      </c>
      <c r="CQ89" s="53" t="str">
        <f>IF(ISERROR(HLOOKUP($A89,'Enter data here!'!$C$176:$CN$180,4,FALSE)),"",IF('Enter data here!'!$CP$177=0,"",IF(HLOOKUP($A89,'Enter data here!'!$C$176:$CN$180,4,FALSE)=0,"",(HLOOKUP($A89,'Enter data here!'!$C$176:$CN$180,5,FALSE)))))</f>
        <v/>
      </c>
      <c r="CR89" s="53" t="str">
        <f>IF(ISERROR(HLOOKUP($A89,'Enter data here!'!$C$176:$CN$180,4,FALSE)),"",IF('Enter data here!'!$CP$177=0,"",IF(HLOOKUP($A89,'Enter data here!'!$C$176:$CN$180,4,FALSE)=0,"",(HLOOKUP($A89,'Enter data here!'!$C$176:$CN$180,2,FALSE)))))</f>
        <v/>
      </c>
      <c r="CS89" s="53" t="str">
        <f>IF(ISERROR(HLOOKUP($A89,'Enter data here!'!$C$176:$CN$180,4,FALSE)),"",IF('Enter data here!'!$CP$177=0,"",IF(HLOOKUP($A89,'Enter data here!'!$C$176:$CN$180,4,FALSE)=0,"",(HLOOKUP($A89,'Enter data here!'!$C$176:$CN$180,4,FALSE)))))</f>
        <v/>
      </c>
      <c r="CT89" s="53" t="str">
        <f>IF(ISERROR(HLOOKUP($A89,'Enter data here!'!$C$181:$CN$185,4,FALSE)),"",IF('Enter data here!'!$CP$182=0,"",IF(HLOOKUP($A89,'Enter data here!'!$C$181:$CN$185,4,FALSE)=0,"",(HLOOKUP($A89,'Enter data here!'!$C$181:$CN$185,5,FALSE)))))</f>
        <v/>
      </c>
      <c r="CU89" s="53" t="str">
        <f>IF(ISERROR(HLOOKUP($A89,'Enter data here!'!$C$181:$CN$185,4,FALSE)),"",IF('Enter data here!'!$CP$182=0,"",IF(HLOOKUP($A89,'Enter data here!'!$C$181:$CN$185,4,FALSE)=0,"",(HLOOKUP($A89,'Enter data here!'!$C$181:$CN$185,2,FALSE)))))</f>
        <v/>
      </c>
      <c r="CV89" s="53" t="str">
        <f>IF(ISERROR(HLOOKUP($A89,'Enter data here!'!$C$181:$CN$185,4,FALSE)),"",IF('Enter data here!'!$CP$182=0,"",IF(HLOOKUP($A89,'Enter data here!'!$C$181:$CN$185,4,FALSE)=0,"",(HLOOKUP($A89,'Enter data here!'!$C$181:$CN$185,4,FALSE)))))</f>
        <v/>
      </c>
      <c r="CW89" s="53" t="str">
        <f>IF(ISERROR(HLOOKUP($A89,'Enter data here!'!$C$186:$CN$190,4,FALSE)),"",IF('Enter data here!'!$CP$187=0,"",IF(HLOOKUP($A89,'Enter data here!'!$C$186:$CN$190,4,FALSE)=0,"",(HLOOKUP($A89,'Enter data here!'!$C$186:$CN$190,5,FALSE)))))</f>
        <v/>
      </c>
      <c r="CX89" s="53" t="str">
        <f>IF(ISERROR(HLOOKUP($A89,'Enter data here!'!$C$186:$CN$190,4,FALSE)),"",IF('Enter data here!'!$CP$187=0,"",IF(HLOOKUP($A89,'Enter data here!'!$C$186:$CN$190,4,FALSE)=0,"",(HLOOKUP($A89,'Enter data here!'!$C$186:$CN$190,2,FALSE)))))</f>
        <v/>
      </c>
      <c r="CY89" s="53" t="str">
        <f>IF(ISERROR(HLOOKUP($A89,'Enter data here!'!$C$186:$CN$190,4,FALSE)),"",IF('Enter data here!'!$CP$187=0,"",IF(HLOOKUP($A89,'Enter data here!'!$C$186:$CN$190,4,FALSE)=0,"",(HLOOKUP($A89,'Enter data here!'!$C$186:$CN$190,4,FALSE)))))</f>
        <v/>
      </c>
      <c r="CZ89" s="53" t="str">
        <f>IF(ISERROR(HLOOKUP($A89,'Enter data here!'!$C$191:$CN$195,4,FALSE)),"",IF('Enter data here!'!$CP$192=0,"",IF(HLOOKUP($A89,'Enter data here!'!$C$191:$CN$195,4,FALSE)=0,"",(HLOOKUP($A89,'Enter data here!'!$C$191:$CN$195,5,FALSE)))))</f>
        <v/>
      </c>
      <c r="DA89" s="53" t="str">
        <f>IF(ISERROR(HLOOKUP($A89,'Enter data here!'!$C$191:$CN$195,4,FALSE)),"",IF('Enter data here!'!$CP$192=0,"",IF(HLOOKUP($A89,'Enter data here!'!$C$191:$CN$195,4,FALSE)=0,"",(HLOOKUP($A89,'Enter data here!'!$C$191:$CN$195,2,FALSE)))))</f>
        <v/>
      </c>
      <c r="DB89" s="53" t="str">
        <f>IF(ISERROR(HLOOKUP($A89,'Enter data here!'!$C$191:$CN$195,4,FALSE)),"",IF('Enter data here!'!$CP$192=0,"",IF(HLOOKUP($A89,'Enter data here!'!$C$191:$CN$195,4,FALSE)=0,"",(HLOOKUP($A89,'Enter data here!'!$C$191:$CN$195,4,FALSE)))))</f>
        <v/>
      </c>
      <c r="DC89" s="53" t="str">
        <f>IF(ISERROR(HLOOKUP($A89,'Enter data here!'!$C$196:$CN$200,4,FALSE)),"",IF('Enter data here!'!$CP$197=0,"",IF(HLOOKUP($A89,'Enter data here!'!$C$196:$CN$200,4,FALSE)=0,"",(HLOOKUP($A89,'Enter data here!'!$C$196:$CN$200,5,FALSE)))))</f>
        <v/>
      </c>
      <c r="DD89" s="53" t="str">
        <f>IF(ISERROR(HLOOKUP($A89,'Enter data here!'!$C$196:$CN$200,4,FALSE)),"",IF('Enter data here!'!$CP$197=0,"",IF(HLOOKUP($A89,'Enter data here!'!$C$196:$CN$200,4,FALSE)=0,"",(HLOOKUP($A89,'Enter data here!'!$C$196:$CN$200,2,FALSE)))))</f>
        <v/>
      </c>
      <c r="DE89" s="53" t="str">
        <f>IF(ISERROR(HLOOKUP($A89,'Enter data here!'!$C$196:$CN$200,4,FALSE)),"",IF('Enter data here!'!$CP$197=0,"",IF(HLOOKUP($A89,'Enter data here!'!$C$196:$CN$200,4,FALSE)=0,"",(HLOOKUP($A89,'Enter data here!'!$C$196:$CN$200,4,FALSE)))))</f>
        <v/>
      </c>
      <c r="DF89" s="53" t="str">
        <f>IF(ISERROR(HLOOKUP($A89,'Enter data here!'!$C$201:$CN$205,4,FALSE)),"",IF('Enter data here!'!$CP$202=0,"",IF(HLOOKUP($A89,'Enter data here!'!$C$201:$CN$205,4,FALSE)=0,"",(HLOOKUP($A89,'Enter data here!'!$C$201:$CN$205,5,FALSE)))))</f>
        <v/>
      </c>
      <c r="DG89" s="53" t="str">
        <f>IF(ISERROR(HLOOKUP($A89,'Enter data here!'!$C$201:$CN$205,4,FALSE)),"",IF('Enter data here!'!$CP$202=0,"",IF(HLOOKUP($A89,'Enter data here!'!$C$201:$CN$205,4,FALSE)=0,"",(HLOOKUP($A89,'Enter data here!'!$C$201:$CN$205,2,FALSE)))))</f>
        <v/>
      </c>
      <c r="DH89" s="53" t="str">
        <f>IF(ISERROR(HLOOKUP($A89,'Enter data here!'!$C$201:$CN$205,4,FALSE)),"",IF('Enter data here!'!$CP$202=0,"",IF(HLOOKUP($A89,'Enter data here!'!$C$201:$CN$205,4,FALSE)=0,"",(HLOOKUP($A89,'Enter data here!'!$C$201:$CN$205,4,FALSE)))))</f>
        <v/>
      </c>
      <c r="DI89" s="53" t="str">
        <f>IF(ISERROR(HLOOKUP($A89,'Enter data here!'!$C$206:$CN$210,4,FALSE)),"",IF('Enter data here!'!$CP$207=0,"",IF(HLOOKUP($A89,'Enter data here!'!$C$206:$CN$210,4,FALSE)=0,"",(HLOOKUP($A89,'Enter data here!'!$C$206:$CN$210,5,FALSE)))))</f>
        <v/>
      </c>
      <c r="DJ89" s="53" t="str">
        <f>IF(ISERROR(HLOOKUP($A89,'Enter data here!'!$C$206:$CN$210,4,FALSE)),"",IF('Enter data here!'!$CP$207=0,"",IF(HLOOKUP($A89,'Enter data here!'!$C$206:$CN$210,4,FALSE)=0,"",(HLOOKUP($A89,'Enter data here!'!$C$206:$CN$210,2,FALSE)))))</f>
        <v/>
      </c>
      <c r="DK89" s="53" t="str">
        <f>IF(ISERROR(HLOOKUP($A89,'Enter data here!'!$C$206:$CN$210,4,FALSE)),"",IF('Enter data here!'!$CP$207=0,"",IF(HLOOKUP($A89,'Enter data here!'!$C$206:$CN$210,4,FALSE)=0,"",(HLOOKUP($A89,'Enter data here!'!$C$206:$CN$210,4,FALSE)))))</f>
        <v/>
      </c>
      <c r="DL89" s="53" t="str">
        <f>IF(ISERROR(HLOOKUP($A89,'Enter data here!'!$C$211:$CN$215,4,FALSE)),"",IF('Enter data here!'!$CP$212=0,"",IF(HLOOKUP($A89,'Enter data here!'!$C$211:$CN$215,4,FALSE)=0,"",(HLOOKUP($A89,'Enter data here!'!$C$211:$CN$215,5,FALSE)))))</f>
        <v/>
      </c>
      <c r="DM89" s="53" t="str">
        <f>IF(ISERROR(HLOOKUP($A89,'Enter data here!'!$C$211:$CN$215,4,FALSE)),"",IF('Enter data here!'!$CP$212=0,"",IF(HLOOKUP($A89,'Enter data here!'!$C$211:$CN$215,4,FALSE)=0,"",(HLOOKUP($A89,'Enter data here!'!$C$211:$CN$215,2,FALSE)))))</f>
        <v/>
      </c>
      <c r="DN89" s="53" t="str">
        <f>IF(ISERROR(HLOOKUP($A89,'Enter data here!'!$C$211:$CN$215,4,FALSE)),"",IF('Enter data here!'!$CP$212=0,"",IF(HLOOKUP($A89,'Enter data here!'!$C$211:$CN$215,4,FALSE)=0,"",(HLOOKUP($A89,'Enter data here!'!$C$211:$CN$215,4,FALSE)))))</f>
        <v/>
      </c>
      <c r="DO89" s="53" t="str">
        <f>IF(ISERROR(HLOOKUP($A89,'Enter data here!'!$C$216:$CN$220,4,FALSE)),"",IF('Enter data here!'!$CP$217=0,"",IF(HLOOKUP($A89,'Enter data here!'!$C$216:$CN$220,4,FALSE)=0,"",(HLOOKUP($A89,'Enter data here!'!$C$216:$CN$220,5,FALSE)))))</f>
        <v/>
      </c>
      <c r="DP89" s="53" t="str">
        <f>IF(ISERROR(HLOOKUP($A89,'Enter data here!'!$C$216:$CN$220,4,FALSE)),"",IF('Enter data here!'!$CP$217=0,"",IF(HLOOKUP($A89,'Enter data here!'!$C$216:$CN$220,4,FALSE)=0,"",(HLOOKUP($A89,'Enter data here!'!$C$216:$CN$220,2,FALSE)))))</f>
        <v/>
      </c>
      <c r="DQ89" s="53" t="str">
        <f>IF(ISERROR(HLOOKUP($A89,'Enter data here!'!$C$216:$CN$220,4,FALSE)),"",IF('Enter data here!'!$CP$217=0,"",IF(HLOOKUP($A89,'Enter data here!'!$C$216:$CN$220,4,FALSE)=0,"",(HLOOKUP($A89,'Enter data here!'!$C$216:$CN$220,4,FALSE)))))</f>
        <v/>
      </c>
      <c r="DR89" s="53" t="str">
        <f>IF(ISERROR(HLOOKUP($A89,'Enter data here!'!$C$221:$CN$225,4,FALSE)),"",IF('Enter data here!'!$CP$222=0,"",IF(HLOOKUP($A89,'Enter data here!'!$C$221:$CN$225,4,FALSE)=0,"",(HLOOKUP($A89,'Enter data here!'!$C$221:$CN$225,5,FALSE)))))</f>
        <v/>
      </c>
      <c r="DS89" s="53" t="str">
        <f>IF(ISERROR(HLOOKUP($A89,'Enter data here!'!$C$221:$CN$225,4,FALSE)),"",IF('Enter data here!'!$CP$222=0,"",IF(HLOOKUP($A89,'Enter data here!'!$C$221:$CN$225,4,FALSE)=0,"",(HLOOKUP($A89,'Enter data here!'!$C$221:$CN$225,2,FALSE)))))</f>
        <v/>
      </c>
      <c r="DT89" s="53" t="str">
        <f>IF(ISERROR(HLOOKUP($A89,'Enter data here!'!$C$221:$CN$225,4,FALSE)),"",IF('Enter data here!'!$CP$222=0,"",IF(HLOOKUP($A89,'Enter data here!'!$C$221:$CN$225,4,FALSE)=0,"",(HLOOKUP($A89,'Enter data here!'!$C$221:$CN$225,4,FALSE)))))</f>
        <v/>
      </c>
    </row>
    <row r="90" spans="1:124">
      <c r="A90" s="13">
        <v>81</v>
      </c>
      <c r="B90" s="43" t="str">
        <f>IF(ISERROR(HLOOKUP($A90,'Enter data here!'!$C$21:$CN$25,4,FALSE)),"",IF('Enter data here!'!$CP$22=0,"",IF(HLOOKUP($A90,'Enter data here!'!$C$21:$CN$25,4,FALSE)=0,"",(HLOOKUP($A90,'Enter data here!'!$C$21:$CN$25,5,FALSE)))))</f>
        <v/>
      </c>
      <c r="C90" s="43" t="str">
        <f>IF(ISERROR(HLOOKUP($A90,'Enter data here!'!$C$21:$CN$25,4,FALSE)),"",IF('Enter data here!'!$CP$22=0,"",IF(HLOOKUP($A90,'Enter data here!'!$C$21:$CN$25,4,FALSE)=0,"",(HLOOKUP($A90,'Enter data here!'!$C$21:$CN$25,2,FALSE)))))</f>
        <v/>
      </c>
      <c r="D90" s="43" t="str">
        <f>IF(ISERROR(HLOOKUP($A90,'Enter data here!'!$C$21:$CN$25,4,FALSE)),"",IF('Enter data here!'!$CP$22=0,"",IF(HLOOKUP($A90,'Enter data here!'!$C$21:$CN$25,4,FALSE)=0,"",(HLOOKUP($A90,'Enter data here!'!$C$21:$CN$25,4,FALSE)))))</f>
        <v/>
      </c>
      <c r="E90" s="43" t="str">
        <f ca="1">IF(ISERROR(HLOOKUP($A90,'Enter data here!'!$C$26:$CN$30,4,FALSE)),"",IF('Enter data here!'!$CP$27=0,"",IF(HLOOKUP($A90,'Enter data here!'!$C$26:$CN$30,4,FALSE)=0,"",(HLOOKUP($A90,'Enter data here!'!$C$26:$CN$30,5,FALSE)))))</f>
        <v/>
      </c>
      <c r="F90" s="43" t="str">
        <f ca="1">IF(ISERROR(HLOOKUP($A90,'Enter data here!'!$C$26:$CN$30,4,FALSE)),"",IF('Enter data here!'!$CP$27=0,"",IF(HLOOKUP($A90,'Enter data here!'!$C$26:$CN$30,4,FALSE)=0,"",(HLOOKUP($A90,'Enter data here!'!$C$26:$CN$30,2,FALSE)))))</f>
        <v/>
      </c>
      <c r="G90" s="43" t="str">
        <f ca="1">IF(ISERROR(HLOOKUP($A90,'Enter data here!'!$C$26:$CN$30,4,FALSE)),"",IF('Enter data here!'!$CP$27=0,"",IF(HLOOKUP($A90,'Enter data here!'!$C$26:$CN$30,4,FALSE)=0,"",(HLOOKUP($A90,'Enter data here!'!$C$26:$CN$30,4,FALSE)))))</f>
        <v/>
      </c>
      <c r="H90" s="43" t="str">
        <f ca="1">IF(ISERROR(HLOOKUP($A90,'Enter data here!'!$C$31:$CN$35,4,FALSE)),"",IF('Enter data here!'!$CP$32=0,"",IF(HLOOKUP($A90,'Enter data here!'!$C$31:$CN$35,4,FALSE)=0,"",(HLOOKUP($A90,'Enter data here!'!$C$31:$CN$35,5,FALSE)))))</f>
        <v/>
      </c>
      <c r="I90" s="43" t="str">
        <f ca="1">IF(ISERROR(HLOOKUP($A90,'Enter data here!'!$C$31:$CN$35,4,FALSE)),"",IF('Enter data here!'!$CP$32=0,"",IF(HLOOKUP($A90,'Enter data here!'!$C$31:$CN$35,4,FALSE)=0,"",(HLOOKUP($A90,'Enter data here!'!$C$31:$CN$35,2,FALSE)))))</f>
        <v/>
      </c>
      <c r="J90" s="43" t="str">
        <f ca="1">IF(ISERROR(HLOOKUP($A90,'Enter data here!'!$C$31:$CN$35,4,FALSE)),"",IF('Enter data here!'!$CP$32=0,"",IF(HLOOKUP($A90,'Enter data here!'!$C$31:$CN$35,4,FALSE)=0,"",(HLOOKUP($A90,'Enter data here!'!$C$31:$CN$35,4,FALSE)))))</f>
        <v/>
      </c>
      <c r="K90" s="43" t="str">
        <f ca="1">IF(ISERROR(HLOOKUP($A90,'Enter data here!'!$C$36:$CN$40,4,FALSE)),"",IF('Enter data here!'!$CP$37=0,"",IF(HLOOKUP($A90,'Enter data here!'!$C$36:$CN$40,4,FALSE)=0,"",(HLOOKUP($A90,'Enter data here!'!$C$36:$CN$40,5,FALSE)))))</f>
        <v/>
      </c>
      <c r="L90" s="43" t="str">
        <f ca="1">IF(ISERROR(HLOOKUP($A90,'Enter data here!'!$C$36:$CN$40,4,FALSE)),"",IF('Enter data here!'!$CP$37=0,"",IF(HLOOKUP($A90,'Enter data here!'!$C$36:$CN$40,4,FALSE)=0,"",(HLOOKUP($A90,'Enter data here!'!$C$36:$CN$40,2,FALSE)))))</f>
        <v/>
      </c>
      <c r="M90" s="43" t="str">
        <f ca="1">IF(ISERROR(HLOOKUP($A90,'Enter data here!'!$C$36:$CN$40,4,FALSE)),"",IF('Enter data here!'!$CP$37=0,"",IF(HLOOKUP($A90,'Enter data here!'!$C$36:$CN$40,4,FALSE)=0,"",(HLOOKUP($A90,'Enter data here!'!$C$36:$CN$40,4,FALSE)))))</f>
        <v/>
      </c>
      <c r="N90" s="43" t="str">
        <f ca="1">IF(ISERROR(HLOOKUP($A90,'Enter data here!'!$C$41:$CN$45,4,FALSE)),"",IF('Enter data here!'!$CP$42=0,"",IF(HLOOKUP($A90,'Enter data here!'!$C$41:$CN$45,4,FALSE)=0,"",(HLOOKUP($A90,'Enter data here!'!$C$41:$CN$45,5,FALSE)))))</f>
        <v/>
      </c>
      <c r="O90" s="43" t="str">
        <f ca="1">IF(ISERROR(HLOOKUP($A90,'Enter data here!'!$C$41:$CN$45,4,FALSE)),"",IF('Enter data here!'!$CP$42=0,"",IF(HLOOKUP($A90,'Enter data here!'!$C$41:$CN$45,4,FALSE)=0,"",(HLOOKUP($A90,'Enter data here!'!$C$41:$CN$45,2,FALSE)))))</f>
        <v/>
      </c>
      <c r="P90" s="43" t="str">
        <f ca="1">IF(ISERROR(HLOOKUP($A90,'Enter data here!'!$C$41:$CN$45,4,FALSE)),"",IF('Enter data here!'!$CP$42=0,"",IF(HLOOKUP($A90,'Enter data here!'!$C$41:$CN$45,4,FALSE)=0,"",(HLOOKUP($A90,'Enter data here!'!$C$41:$CN$45,4,FALSE)))))</f>
        <v/>
      </c>
      <c r="Q90" s="43" t="str">
        <f ca="1">IF(ISERROR(HLOOKUP($A90,'Enter data here!'!$C$46:$CN$50,4,FALSE)),"",IF('Enter data here!'!$CP$47=0,"",IF(HLOOKUP($A90,'Enter data here!'!$C$46:$CN$50,4,FALSE)=0,"",(HLOOKUP($A90,'Enter data here!'!$C$46:$CN$50,5,FALSE)))))</f>
        <v/>
      </c>
      <c r="R90" s="43" t="str">
        <f ca="1">IF(ISERROR(HLOOKUP($A90,'Enter data here!'!$C$46:$CN$50,4,FALSE)),"",IF('Enter data here!'!$CP$47=0,"",IF(HLOOKUP($A90,'Enter data here!'!$C$46:$CN$50,4,FALSE)=0,"",(HLOOKUP($A90,'Enter data here!'!$C$46:$CN$50,2,FALSE)))))</f>
        <v/>
      </c>
      <c r="S90" s="43" t="str">
        <f ca="1">IF(ISERROR(HLOOKUP($A90,'Enter data here!'!$C$46:$CN$50,4,FALSE)),"",IF('Enter data here!'!$CP$47=0,"",IF(HLOOKUP($A90,'Enter data here!'!$C$46:$CN$50,4,FALSE)=0,"",(HLOOKUP($A90,'Enter data here!'!$C$46:$CN$50,4,FALSE)))))</f>
        <v/>
      </c>
      <c r="T90" s="43" t="str">
        <f ca="1">IF(ISERROR(HLOOKUP($A90,'Enter data here!'!$C$51:$CN$55,4,FALSE)),"",IF('Enter data here!'!$CP$52=0,"",IF(HLOOKUP($A90,'Enter data here!'!$C$51:$CN$55,4,FALSE)=0,"",(HLOOKUP($A90,'Enter data here!'!$C$51:$CN$55,5,FALSE)))))</f>
        <v/>
      </c>
      <c r="U90" s="43" t="str">
        <f ca="1">IF(ISERROR(HLOOKUP($A90,'Enter data here!'!$C$51:$CN$55,4,FALSE)),"",IF('Enter data here!'!$CP$52=0,"",IF(HLOOKUP($A90,'Enter data here!'!$C$51:$CN$55,4,FALSE)=0,"",(HLOOKUP($A90,'Enter data here!'!$C$51:$CN$55,2,FALSE)))))</f>
        <v/>
      </c>
      <c r="V90" s="43" t="str">
        <f ca="1">IF(ISERROR(HLOOKUP($A90,'Enter data here!'!$C$51:$CN$55,4,FALSE)),"",IF('Enter data here!'!$CP$52=0,"",IF(HLOOKUP($A90,'Enter data here!'!$C$51:$CN$55,4,FALSE)=0,"",(HLOOKUP($A90,'Enter data here!'!$C$51:$CN$55,4,FALSE)))))</f>
        <v/>
      </c>
      <c r="W90" s="43" t="str">
        <f ca="1">IF(ISERROR(HLOOKUP($A90,'Enter data here!'!$C$56:$CN$60,4,FALSE)),"",IF('Enter data here!'!$CP$57=0,"",IF(HLOOKUP($A90,'Enter data here!'!$C$56:$CN$60,4,FALSE)=0,"",(HLOOKUP($A90,'Enter data here!'!$C$56:$CN$60,5,FALSE)))))</f>
        <v/>
      </c>
      <c r="X90" s="43" t="str">
        <f ca="1">IF(ISERROR(HLOOKUP($A90,'Enter data here!'!$C$56:$CN$60,4,FALSE)),"",IF('Enter data here!'!$CP$57=0,"",IF(HLOOKUP($A90,'Enter data here!'!$C$56:$CN$60,4,FALSE)=0,"",(HLOOKUP($A90,'Enter data here!'!$C$56:$CN$60,2,FALSE)))))</f>
        <v/>
      </c>
      <c r="Y90" s="43" t="str">
        <f ca="1">IF(ISERROR(HLOOKUP($A90,'Enter data here!'!$C$56:$CN$60,4,FALSE)),"",IF('Enter data here!'!$CP$57=0,"",IF(HLOOKUP($A90,'Enter data here!'!$C$56:$CN$60,4,FALSE)=0,"",(HLOOKUP($A90,'Enter data here!'!$C$56:$CN$60,4,FALSE)))))</f>
        <v/>
      </c>
      <c r="Z90" s="43" t="str">
        <f>IF(ISERROR(HLOOKUP($A90,'Enter data here!'!$C$61:$CN$65,4,FALSE)),"",IF('Enter data here!'!$CP$62=0,"",IF(HLOOKUP($A90,'Enter data here!'!$C$61:$CN$65,4,FALSE)=0,"",(HLOOKUP($A90,'Enter data here!'!$C$61:$CN$65,5,FALSE)))))</f>
        <v/>
      </c>
      <c r="AA90" s="43" t="str">
        <f>IF(ISERROR(HLOOKUP($A90,'Enter data here!'!$C$61:$CN$65,4,FALSE)),"",IF('Enter data here!'!$CP$62=0,"",IF(HLOOKUP($A90,'Enter data here!'!$C$61:$CN$65,4,FALSE)=0,"",(HLOOKUP($A90,'Enter data here!'!$C$61:$CN$65,2,FALSE)))))</f>
        <v/>
      </c>
      <c r="AB90" s="43" t="str">
        <f>IF(ISERROR(HLOOKUP($A90,'Enter data here!'!$C$61:$CN$65,4,FALSE)),"",IF('Enter data here!'!$CP$62=0,"",IF(HLOOKUP($A90,'Enter data here!'!$C$61:$CN$65,4,FALSE)=0,"",(HLOOKUP($A90,'Enter data here!'!$C$61:$CN$65,4,FALSE)))))</f>
        <v/>
      </c>
      <c r="AC90" s="43" t="str">
        <f>IF(ISERROR(HLOOKUP($A90,'Enter data here!'!$C$66:$CN$70,4,FALSE)),"",IF('Enter data here!'!$CP$67=0,"",IF(HLOOKUP($A90,'Enter data here!'!$C$66:$CN$70,4,FALSE)=0,"",(HLOOKUP($A90,'Enter data here!'!$C$66:$CN$70,5,FALSE)))))</f>
        <v/>
      </c>
      <c r="AD90" s="43" t="str">
        <f>IF(ISERROR(HLOOKUP($A90,'Enter data here!'!$C$66:$CN$70,4,FALSE)),"",IF('Enter data here!'!$CP$67=0,"",IF(HLOOKUP($A90,'Enter data here!'!$C$66:$CN$70,4,FALSE)=0,"",(HLOOKUP($A90,'Enter data here!'!$C$66:$CN$70,2,FALSE)))))</f>
        <v/>
      </c>
      <c r="AE90" s="43" t="str">
        <f>IF(ISERROR(HLOOKUP($A90,'Enter data here!'!$C$66:$CN$70,4,FALSE)),"",IF('Enter data here!'!$CP$67=0,"",IF(HLOOKUP($A90,'Enter data here!'!$C$66:$CN$70,4,FALSE)=0,"",(HLOOKUP($A90,'Enter data here!'!$C$66:$CN$70,4,FALSE)))))</f>
        <v/>
      </c>
      <c r="AF90" s="43" t="str">
        <f>IF(ISERROR(HLOOKUP($A90,'Enter data here!'!$C$71:$CN$75,4,FALSE)),"",IF('Enter data here!'!$CP$72=0,"",IF(HLOOKUP($A90,'Enter data here!'!$C$71:$CN$75,4,FALSE)=0,"",(HLOOKUP($A90,'Enter data here!'!$C$71:$CN$75,5,FALSE)))))</f>
        <v/>
      </c>
      <c r="AG90" s="43" t="str">
        <f>IF(ISERROR(HLOOKUP($A90,'Enter data here!'!$C$71:$CN$75,4,FALSE)),"",IF('Enter data here!'!$CP$72=0,"",IF(HLOOKUP($A90,'Enter data here!'!$C$71:$CN$75,4,FALSE)=0,"",(HLOOKUP($A90,'Enter data here!'!$C$71:$CN$75,2,FALSE)))))</f>
        <v/>
      </c>
      <c r="AH90" s="43" t="str">
        <f>IF(ISERROR(HLOOKUP($A90,'Enter data here!'!$C$71:$CN$75,4,FALSE)),"",IF('Enter data here!'!$CP$72=0,"",IF(HLOOKUP($A90,'Enter data here!'!$C$71:$CN$75,4,FALSE)=0,"",(HLOOKUP($A90,'Enter data here!'!$C$71:$CN$75,4,FALSE)))))</f>
        <v/>
      </c>
      <c r="AI90" s="43" t="str">
        <f>IF(ISERROR(HLOOKUP($A90,'Enter data here!'!$C$76:$CN$80,4,FALSE)),"",IF('Enter data here!'!$CP$77=0,"",IF(HLOOKUP($A90,'Enter data here!'!$C$76:$CN$80,4,FALSE)=0,"",(HLOOKUP($A90,'Enter data here!'!$C$76:$CN$80,5,FALSE)))))</f>
        <v/>
      </c>
      <c r="AJ90" s="43" t="str">
        <f>IF(ISERROR(HLOOKUP($A90,'Enter data here!'!$C$76:$CN$80,4,FALSE)),"",IF('Enter data here!'!$CP$77=0,"",IF(HLOOKUP($A90,'Enter data here!'!$C$76:$CN$80,4,FALSE)=0,"",(HLOOKUP($A90,'Enter data here!'!$C$76:$CN$80,2,FALSE)))))</f>
        <v/>
      </c>
      <c r="AK90" s="43" t="str">
        <f>IF(ISERROR(HLOOKUP($A90,'Enter data here!'!$C$76:$CN$80,4,FALSE)),"",IF('Enter data here!'!$CP$77=0,"",IF(HLOOKUP($A90,'Enter data here!'!$C$76:$CN$80,4,FALSE)=0,"",(HLOOKUP($A90,'Enter data here!'!$C$76:$CN$80,4,FALSE)))))</f>
        <v/>
      </c>
      <c r="AL90" s="43" t="str">
        <f>IF(ISERROR(HLOOKUP($A90,'Enter data here!'!$C$81:$CN$85,4,FALSE)),"",IF('Enter data here!'!$CP$82=0,"",IF(HLOOKUP($A90,'Enter data here!'!$C$81:$CN$85,4,FALSE)=0,"",(HLOOKUP($A90,'Enter data here!'!$C$81:$CN$85,5,FALSE)))))</f>
        <v/>
      </c>
      <c r="AM90" s="43" t="str">
        <f>IF(ISERROR(HLOOKUP($A90,'Enter data here!'!$C$81:$CN$85,4,FALSE)),"",IF('Enter data here!'!$CP$82=0,"",IF(HLOOKUP($A90,'Enter data here!'!$C$81:$CN$85,4,FALSE)=0,"",(HLOOKUP($A90,'Enter data here!'!$C$81:$CN$85,2,FALSE)))))</f>
        <v/>
      </c>
      <c r="AN90" s="43" t="str">
        <f>IF(ISERROR(HLOOKUP($A90,'Enter data here!'!$C$81:$CN$85,4,FALSE)),"",IF('Enter data here!'!$CP$82=0,"",IF(HLOOKUP($A90,'Enter data here!'!$C$81:$CN$85,4,FALSE)=0,"",(HLOOKUP($A90,'Enter data here!'!$C$81:$CN$85,4,FALSE)))))</f>
        <v/>
      </c>
      <c r="AO90" s="43" t="str">
        <f>IF(ISERROR(HLOOKUP($A90,'Enter data here!'!$C$86:$CN$90,4,FALSE)),"",IF('Enter data here!'!$CP$87=0,"",IF(HLOOKUP($A90,'Enter data here!'!$C$86:$CN$90,4,FALSE)=0,"",(HLOOKUP($A90,'Enter data here!'!$C$86:$CN$90,5,FALSE)))))</f>
        <v/>
      </c>
      <c r="AP90" s="43" t="str">
        <f>IF(ISERROR(HLOOKUP($A90,'Enter data here!'!$C$86:$CN$90,4,FALSE)),"",IF('Enter data here!'!$CP$87=0,"",IF(HLOOKUP($A90,'Enter data here!'!$C$86:$CN$90,4,FALSE)=0,"",(HLOOKUP($A90,'Enter data here!'!$C$86:$CN$90,2,FALSE)))))</f>
        <v/>
      </c>
      <c r="AQ90" s="43" t="str">
        <f>IF(ISERROR(HLOOKUP($A90,'Enter data here!'!$C$86:$CN$90,4,FALSE)),"",IF('Enter data here!'!$CP$87=0,"",IF(HLOOKUP($A90,'Enter data here!'!$C$86:$CN$90,4,FALSE)=0,"",(HLOOKUP($A90,'Enter data here!'!$C$86:$CN$90,4,FALSE)))))</f>
        <v/>
      </c>
      <c r="AR90" s="43" t="str">
        <f>IF(ISERROR(HLOOKUP($A90,'Enter data here!'!$C$91:$CN$95,4,FALSE)),"",IF('Enter data here!'!$CP$92=0,"",IF(HLOOKUP($A90,'Enter data here!'!$C$91:$CN$95,4,FALSE)=0,"",(HLOOKUP($A90,'Enter data here!'!$C$91:$CN$95,5,FALSE)))))</f>
        <v/>
      </c>
      <c r="AS90" s="43" t="str">
        <f>IF(ISERROR(HLOOKUP($A90,'Enter data here!'!$C$91:$CN$95,4,FALSE)),"",IF('Enter data here!'!$CP$92=0,"",IF(HLOOKUP($A90,'Enter data here!'!$C$91:$CN$95,4,FALSE)=0,"",(HLOOKUP($A90,'Enter data here!'!$C$91:$CN$95,2,FALSE)))))</f>
        <v/>
      </c>
      <c r="AT90" s="43" t="str">
        <f>IF(ISERROR(HLOOKUP($A90,'Enter data here!'!$C$91:$CN$95,4,FALSE)),"",IF('Enter data here!'!$CP$92=0,"",IF(HLOOKUP($A90,'Enter data here!'!$C$91:$CN$95,4,FALSE)=0,"",(HLOOKUP($A90,'Enter data here!'!$C$91:$CN$95,4,FALSE)))))</f>
        <v/>
      </c>
      <c r="AU90" s="43" t="str">
        <f>IF(ISERROR(HLOOKUP($A90,'Enter data here!'!$C$96:$CN$100,4,FALSE)),"",IF('Enter data here!'!$CP$97=0,"",IF(HLOOKUP($A90,'Enter data here!'!$C$96:$CN$100,4,FALSE)=0,"",(HLOOKUP($A90,'Enter data here!'!$C$96:$CN$100,5,FALSE)))))</f>
        <v/>
      </c>
      <c r="AV90" s="43" t="str">
        <f>IF(ISERROR(HLOOKUP($A90,'Enter data here!'!$C$96:$CN$100,4,FALSE)),"",IF('Enter data here!'!$CP$97=0,"",IF(HLOOKUP($A90,'Enter data here!'!$C$96:$CN$100,4,FALSE)=0,"",(HLOOKUP($A90,'Enter data here!'!$C$96:$CN$100,2,FALSE)))))</f>
        <v/>
      </c>
      <c r="AW90" s="43" t="str">
        <f>IF(ISERROR(HLOOKUP($A90,'Enter data here!'!$C$96:$CN$100,4,FALSE)),"",IF('Enter data here!'!$CP$97=0,"",IF(HLOOKUP($A90,'Enter data here!'!$C$96:$CN$100,4,FALSE)=0,"",(HLOOKUP($A90,'Enter data here!'!$C$96:$CN$100,4,FALSE)))))</f>
        <v/>
      </c>
      <c r="AX90" s="43" t="str">
        <f>IF(ISERROR(HLOOKUP($A90,'Enter data here!'!$C$101:$CN$105,4,FALSE)),"",IF('Enter data here!'!$CP$102=0,"",IF(HLOOKUP($A90,'Enter data here!'!$C$101:$CN$105,4,FALSE)=0,"",(HLOOKUP($A90,'Enter data here!'!$C$101:$CN$105,5,FALSE)))))</f>
        <v/>
      </c>
      <c r="AY90" s="43" t="str">
        <f>IF(ISERROR(HLOOKUP($A90,'Enter data here!'!$C$101:$CN$105,4,FALSE)),"",IF('Enter data here!'!$CP$102=0,"",IF(HLOOKUP($A90,'Enter data here!'!$C$101:$CN$105,4,FALSE)=0,"",(HLOOKUP($A90,'Enter data here!'!$C$101:$CN$105,2,FALSE)))))</f>
        <v/>
      </c>
      <c r="AZ90" s="43" t="str">
        <f>IF(ISERROR(HLOOKUP($A90,'Enter data here!'!$C$101:$CN$105,4,FALSE)),"",IF('Enter data here!'!$CP$102=0,"",IF(HLOOKUP($A90,'Enter data here!'!$C$101:$CN$105,4,FALSE)=0,"",(HLOOKUP($A90,'Enter data here!'!$C$101:$CN$105,4,FALSE)))))</f>
        <v/>
      </c>
      <c r="BA90" s="43" t="str">
        <f>IF(ISERROR(HLOOKUP($A90,'Enter data here!'!$C$106:$CN$110,4,FALSE)),"",IF('Enter data here!'!$CP$107=0,"",IF(HLOOKUP($A90,'Enter data here!'!$C$106:$CN$110,4,FALSE)=0,"",(HLOOKUP($A90,'Enter data here!'!$C$106:$CN$110,5,FALSE)))))</f>
        <v/>
      </c>
      <c r="BB90" s="43" t="str">
        <f>IF(ISERROR(HLOOKUP($A90,'Enter data here!'!$C$106:$CN$110,4,FALSE)),"",IF('Enter data here!'!$CP$107=0,"",IF(HLOOKUP($A90,'Enter data here!'!$C$106:$CN$110,4,FALSE)=0,"",(HLOOKUP($A90,'Enter data here!'!$C$106:$CN$110,2,FALSE)))))</f>
        <v/>
      </c>
      <c r="BC90" s="43" t="str">
        <f>IF(ISERROR(HLOOKUP($A90,'Enter data here!'!$C$106:$CN$110,4,FALSE)),"",IF('Enter data here!'!$CP$107=0,"",IF(HLOOKUP($A90,'Enter data here!'!$C$106:$CN$110,4,FALSE)=0,"",(HLOOKUP($A90,'Enter data here!'!$C$106:$CN$110,4,FALSE)))))</f>
        <v/>
      </c>
      <c r="BD90" s="43" t="str">
        <f>IF(ISERROR(HLOOKUP($A90,'Enter data here!'!$C$111:$CN$115,4,FALSE)),"",IF('Enter data here!'!$CP$112=0,"",IF(HLOOKUP($A90,'Enter data here!'!$C$111:$CN$115,4,FALSE)=0,"",(HLOOKUP($A90,'Enter data here!'!$C$111:$CN$115,5,FALSE)))))</f>
        <v/>
      </c>
      <c r="BE90" s="43" t="str">
        <f>IF(ISERROR(HLOOKUP($A90,'Enter data here!'!$C$111:$CN$115,4,FALSE)),"",IF('Enter data here!'!$CP$112=0,"",IF(HLOOKUP($A90,'Enter data here!'!$C$111:$CN$115,4,FALSE)=0,"",(HLOOKUP($A90,'Enter data here!'!$C$111:$CN$115,2,FALSE)))))</f>
        <v/>
      </c>
      <c r="BF90" s="43" t="str">
        <f>IF(ISERROR(HLOOKUP($A90,'Enter data here!'!$C$111:$CN$115,4,FALSE)),"",IF('Enter data here!'!$CP$112=0,"",IF(HLOOKUP($A90,'Enter data here!'!$C$111:$CN$115,4,FALSE)=0,"",(HLOOKUP($A90,'Enter data here!'!$C$111:$CN$115,4,FALSE)))))</f>
        <v/>
      </c>
      <c r="BG90" s="43" t="str">
        <f>IF(ISERROR(HLOOKUP($A90,'Enter data here!'!$C$116:$CN$120,4,FALSE)),"",IF('Enter data here!'!$CP$117=0,"",IF(HLOOKUP($A90,'Enter data here!'!$C$116:$CN$120,4,FALSE)=0,"",(HLOOKUP($A90,'Enter data here!'!$C$116:$CN$120,5,FALSE)))))</f>
        <v/>
      </c>
      <c r="BH90" s="53" t="str">
        <f>IF(ISERROR(HLOOKUP($A90,'Enter data here!'!$C$116:$CN$120,4,FALSE)),"",IF('Enter data here!'!$CP$117=0,"",IF(HLOOKUP($A90,'Enter data here!'!$C$116:$CN$120,4,FALSE)=0,"",(HLOOKUP($A90,'Enter data here!'!$C$116:$CN$120,2,FALSE)))))</f>
        <v/>
      </c>
      <c r="BI90" s="53" t="str">
        <f>IF(ISERROR(HLOOKUP($A90,'Enter data here!'!$C$116:$CN$120,4,FALSE)),"",IF('Enter data here!'!$CP$117=0,"",IF(HLOOKUP($A90,'Enter data here!'!$C$116:$CN$120,4,FALSE)=0,"",(HLOOKUP($A90,'Enter data here!'!$C$116:$CN$120,4,FALSE)))))</f>
        <v/>
      </c>
      <c r="BJ90" s="53" t="str">
        <f>IF(ISERROR(HLOOKUP($A90,'Enter data here!'!$C$121:$CN$125,4,FALSE)),"",IF('Enter data here!'!$CP$122=0,"",IF(HLOOKUP($A90,'Enter data here!'!$C$121:$CN$125,4,FALSE)=0,"",(HLOOKUP($A90,'Enter data here!'!$C$121:$CN$125,5,FALSE)))))</f>
        <v/>
      </c>
      <c r="BK90" s="53" t="str">
        <f>IF(ISERROR(HLOOKUP($A90,'Enter data here!'!$C$121:$CN$125,4,FALSE)),"",IF('Enter data here!'!$CP$122=0,"",IF(HLOOKUP($A90,'Enter data here!'!$C$121:$CN$125,4,FALSE)=0,"",(HLOOKUP($A90,'Enter data here!'!$C$121:$CN$125,2,FALSE)))))</f>
        <v/>
      </c>
      <c r="BL90" s="53" t="str">
        <f>IF(ISERROR(HLOOKUP($A90,'Enter data here!'!$C$121:$CN$125,4,FALSE)),"",IF('Enter data here!'!$CP$122=0,"",IF(HLOOKUP($A90,'Enter data here!'!$C$121:$CN$125,4,FALSE)=0,"",(HLOOKUP($A90,'Enter data here!'!$C$121:$CN$125,4,FALSE)))))</f>
        <v/>
      </c>
      <c r="BM90" s="53" t="str">
        <f>IF(ISERROR(HLOOKUP($A90,'Enter data here!'!$C$126:$CN$130,4,FALSE)),"",IF('Enter data here!'!$CP$127=0,"",IF(HLOOKUP($A90,'Enter data here!'!$C$126:$CN$130,4,FALSE)=0,"",(HLOOKUP($A90,'Enter data here!'!$C$126:$CN$130,5,FALSE)))))</f>
        <v/>
      </c>
      <c r="BN90" s="53" t="str">
        <f>IF(ISERROR(HLOOKUP($A90,'Enter data here!'!$C$126:$CN$130,4,FALSE)),"",IF('Enter data here!'!$CP$127=0,"",IF(HLOOKUP($A90,'Enter data here!'!$C$126:$CN$130,4,FALSE)=0,"",(HLOOKUP($A90,'Enter data here!'!$C$126:$CN$130,2,FALSE)))))</f>
        <v/>
      </c>
      <c r="BO90" s="53" t="str">
        <f>IF(ISERROR(HLOOKUP($A90,'Enter data here!'!$C$126:$CN$130,4,FALSE)),"",IF('Enter data here!'!$CP$127=0,"",IF(HLOOKUP($A90,'Enter data here!'!$C$126:$CN$130,4,FALSE)=0,"",(HLOOKUP($A90,'Enter data here!'!$C$126:$CN$130,4,FALSE)))))</f>
        <v/>
      </c>
      <c r="BP90" s="53" t="str">
        <f>IF(ISERROR(HLOOKUP($A90,'Enter data here!'!$C$131:$CN$135,4,FALSE)),"",IF('Enter data here!'!$CP$132=0,"",IF(HLOOKUP($A90,'Enter data here!'!$C$131:$CN$135,4,FALSE)=0,"",(HLOOKUP($A90,'Enter data here!'!$C$131:$CN$135,5,FALSE)))))</f>
        <v/>
      </c>
      <c r="BQ90" s="53" t="str">
        <f>IF(ISERROR(HLOOKUP($A90,'Enter data here!'!$C$131:$CN$135,4,FALSE)),"",IF('Enter data here!'!$CP$132=0,"",IF(HLOOKUP($A90,'Enter data here!'!$C$131:$CN$135,4,FALSE)=0,"",(HLOOKUP($A90,'Enter data here!'!$C$131:$CN$135,2,FALSE)))))</f>
        <v/>
      </c>
      <c r="BR90" s="53" t="str">
        <f>IF(ISERROR(HLOOKUP($A90,'Enter data here!'!$C$131:$CN$135,4,FALSE)),"",IF('Enter data here!'!$CP$132=0,"",IF(HLOOKUP($A90,'Enter data here!'!$C$131:$CN$135,4,FALSE)=0,"",(HLOOKUP($A90,'Enter data here!'!$C$131:$CN$135,4,FALSE)))))</f>
        <v/>
      </c>
      <c r="BS90" s="53" t="str">
        <f>IF(ISERROR(HLOOKUP($A90,'Enter data here!'!$C$136:$CN$140,4,FALSE)),"",IF('Enter data here!'!$CP$137=0,"",IF(HLOOKUP($A90,'Enter data here!'!$C$136:$CN$140,4,FALSE)=0,"",(HLOOKUP($A90,'Enter data here!'!$C$136:$CN$140,5,FALSE)))))</f>
        <v/>
      </c>
      <c r="BT90" s="53" t="str">
        <f>IF(ISERROR(HLOOKUP($A90,'Enter data here!'!$C$136:$CN$140,4,FALSE)),"",IF('Enter data here!'!$CP$137=0,"",IF(HLOOKUP($A90,'Enter data here!'!$C$136:$CN$140,4,FALSE)=0,"",(HLOOKUP($A90,'Enter data here!'!$C$136:$CN$140,2,FALSE)))))</f>
        <v/>
      </c>
      <c r="BU90" s="53" t="str">
        <f>IF(ISERROR(HLOOKUP($A90,'Enter data here!'!$C$136:$CN$140,4,FALSE)),"",IF('Enter data here!'!$CP$137=0,"",IF(HLOOKUP($A90,'Enter data here!'!$C$136:$CN$140,4,FALSE)=0,"",(HLOOKUP($A90,'Enter data here!'!$C$136:$CN$140,4,FALSE)))))</f>
        <v/>
      </c>
      <c r="BV90" s="53" t="str">
        <f>IF(ISERROR(HLOOKUP($A90,'Enter data here!'!$C$141:$CN$145,4,FALSE)),"",IF('Enter data here!'!$CP$142=0,"",IF(HLOOKUP($A90,'Enter data here!'!$C$141:$CN$145,4,FALSE)=0,"",(HLOOKUP($A90,'Enter data here!'!$C$141:$CN$145,5,FALSE)))))</f>
        <v/>
      </c>
      <c r="BW90" s="53" t="str">
        <f>IF(ISERROR(HLOOKUP($A90,'Enter data here!'!$C$141:$CN$145,4,FALSE)),"",IF('Enter data here!'!$CP$142=0,"",IF(HLOOKUP($A90,'Enter data here!'!$C$141:$CN$145,4,FALSE)=0,"",(HLOOKUP($A90,'Enter data here!'!$C$141:$CN$145,2,FALSE)))))</f>
        <v/>
      </c>
      <c r="BX90" s="53" t="str">
        <f>IF(ISERROR(HLOOKUP($A90,'Enter data here!'!$C$141:$CN$145,4,FALSE)),"",IF('Enter data here!'!$CP$142=0,"",IF(HLOOKUP($A90,'Enter data here!'!$C$141:$CN$145,4,FALSE)=0,"",(HLOOKUP($A90,'Enter data here!'!$C$141:$CN$145,4,FALSE)))))</f>
        <v/>
      </c>
      <c r="BY90" s="53" t="str">
        <f>IF(ISERROR(HLOOKUP($A90,'Enter data here!'!$C$146:$CN$150,4,FALSE)),"",IF('Enter data here!'!$CP$147=0,"",IF(HLOOKUP($A90,'Enter data here!'!$C$146:$CN$150,4,FALSE)=0,"",(HLOOKUP($A90,'Enter data here!'!$C$146:$CN$150,5,FALSE)))))</f>
        <v/>
      </c>
      <c r="BZ90" s="53" t="str">
        <f>IF(ISERROR(HLOOKUP($A90,'Enter data here!'!$C$146:$CN$150,4,FALSE)),"",IF('Enter data here!'!$CP$147=0,"",IF(HLOOKUP($A90,'Enter data here!'!$C$146:$CN$150,4,FALSE)=0,"",(HLOOKUP($A90,'Enter data here!'!$C$146:$CN$150,2,FALSE)))))</f>
        <v/>
      </c>
      <c r="CA90" s="53" t="str">
        <f>IF(ISERROR(HLOOKUP($A90,'Enter data here!'!$C$146:$CN$150,4,FALSE)),"",IF('Enter data here!'!$CP$147=0,"",IF(HLOOKUP($A90,'Enter data here!'!$C$146:$CN$150,4,FALSE)=0,"",(HLOOKUP($A90,'Enter data here!'!$C$146:$CN$150,4,FALSE)))))</f>
        <v/>
      </c>
      <c r="CB90" s="53" t="str">
        <f>IF(ISERROR(HLOOKUP($A90,'Enter data here!'!$C$151:$CN$155,4,FALSE)),"",IF('Enter data here!'!$CP$152=0,"",IF(HLOOKUP($A90,'Enter data here!'!$C$151:$CN$155,4,FALSE)=0,"",(HLOOKUP($A90,'Enter data here!'!$C$151:$CN$155,5,FALSE)))))</f>
        <v/>
      </c>
      <c r="CC90" s="53" t="str">
        <f>IF(ISERROR(HLOOKUP($A90,'Enter data here!'!$C$151:$CN$155,4,FALSE)),"",IF('Enter data here!'!$CP$152=0,"",IF(HLOOKUP($A90,'Enter data here!'!$C$151:$CN$155,4,FALSE)=0,"",(HLOOKUP($A90,'Enter data here!'!$C$151:$CN$155,2,FALSE)))))</f>
        <v/>
      </c>
      <c r="CD90" s="53" t="str">
        <f>IF(ISERROR(HLOOKUP($A90,'Enter data here!'!$C$151:$CN$155,4,FALSE)),"",IF('Enter data here!'!$CP$152=0,"",IF(HLOOKUP($A90,'Enter data here!'!$C$151:$CN$155,4,FALSE)=0,"",(HLOOKUP($A90,'Enter data here!'!$C$151:$CN$155,4,FALSE)))))</f>
        <v/>
      </c>
      <c r="CE90" s="53" t="str">
        <f>IF(ISERROR(HLOOKUP($A90,'Enter data here!'!$C$156:$CN$160,4,FALSE)),"",IF('Enter data here!'!$CP$157=0,"",IF(HLOOKUP($A90,'Enter data here!'!$C$156:$CN$160,4,FALSE)=0,"",(HLOOKUP($A90,'Enter data here!'!$C$156:$CN$160,5,FALSE)))))</f>
        <v/>
      </c>
      <c r="CF90" s="53" t="str">
        <f>IF(ISERROR(HLOOKUP($A90,'Enter data here!'!$C$156:$CN$160,4,FALSE)),"",IF('Enter data here!'!$CP$157=0,"",IF(HLOOKUP($A90,'Enter data here!'!$C$156:$CN$160,4,FALSE)=0,"",(HLOOKUP($A90,'Enter data here!'!$C$156:$CN$160,2,FALSE)))))</f>
        <v/>
      </c>
      <c r="CG90" s="53" t="str">
        <f>IF(ISERROR(HLOOKUP($A90,'Enter data here!'!$C$156:$CN$160,4,FALSE)),"",IF('Enter data here!'!$CP$157=0,"",IF(HLOOKUP($A90,'Enter data here!'!$C$156:$CN$160,4,FALSE)=0,"",(HLOOKUP($A90,'Enter data here!'!$C$156:$CN$160,4,FALSE)))))</f>
        <v/>
      </c>
      <c r="CH90" s="53" t="str">
        <f>IF(ISERROR(HLOOKUP($A90,'Enter data here!'!$C$161:$CN$165,4,FALSE)),"",IF('Enter data here!'!$CP$162=0,"",IF(HLOOKUP($A90,'Enter data here!'!$C$161:$CN$165,4,FALSE)=0,"",(HLOOKUP($A90,'Enter data here!'!$C$161:$CN$165,5,FALSE)))))</f>
        <v/>
      </c>
      <c r="CI90" s="53" t="str">
        <f>IF(ISERROR(HLOOKUP($A90,'Enter data here!'!$C$161:$CN$165,4,FALSE)),"",IF('Enter data here!'!$CP$162=0,"",IF(HLOOKUP($A90,'Enter data here!'!$C$161:$CN$165,4,FALSE)=0,"",(HLOOKUP($A90,'Enter data here!'!$C$161:$CN$165,2,FALSE)))))</f>
        <v/>
      </c>
      <c r="CJ90" s="53" t="str">
        <f>IF(ISERROR(HLOOKUP($A90,'Enter data here!'!$C$161:$CN$165,4,FALSE)),"",IF('Enter data here!'!$CP$162=0,"",IF(HLOOKUP($A90,'Enter data here!'!$C$161:$CN$165,4,FALSE)=0,"",(HLOOKUP($A90,'Enter data here!'!$C$161:$CN$165,4,FALSE)))))</f>
        <v/>
      </c>
      <c r="CK90" s="53" t="str">
        <f>IF(ISERROR(HLOOKUP($A90,'Enter data here!'!$C$166:$CN$170,4,FALSE)),"",IF('Enter data here!'!$CP$167=0,"",IF(HLOOKUP($A90,'Enter data here!'!$C$166:$CN$170,4,FALSE)=0,"",(HLOOKUP($A90,'Enter data here!'!$C$166:$CN$170,5,FALSE)))))</f>
        <v/>
      </c>
      <c r="CL90" s="53" t="str">
        <f>IF(ISERROR(HLOOKUP($A90,'Enter data here!'!$C$166:$CN$170,4,FALSE)),"",IF('Enter data here!'!$CP$167=0,"",IF(HLOOKUP($A90,'Enter data here!'!$C$166:$CN$170,4,FALSE)=0,"",(HLOOKUP($A90,'Enter data here!'!$C$166:$CN$170,2,FALSE)))))</f>
        <v/>
      </c>
      <c r="CM90" s="53" t="str">
        <f>IF(ISERROR(HLOOKUP($A90,'Enter data here!'!$C$166:$CN$170,4,FALSE)),"",IF('Enter data here!'!$CP$167=0,"",IF(HLOOKUP($A90,'Enter data here!'!$C$166:$CN$170,4,FALSE)=0,"",(HLOOKUP($A90,'Enter data here!'!$C$166:$CN$170,4,FALSE)))))</f>
        <v/>
      </c>
      <c r="CN90" s="53" t="str">
        <f>IF(ISERROR(HLOOKUP($A90,'Enter data here!'!$C$171:$CN$175,4,FALSE)),"",IF('Enter data here!'!$CP$172=0,"",IF(HLOOKUP($A90,'Enter data here!'!$C$171:$CN$175,4,FALSE)=0,"",(HLOOKUP($A90,'Enter data here!'!$C$171:$CN$175,5,FALSE)))))</f>
        <v/>
      </c>
      <c r="CO90" s="53" t="str">
        <f>IF(ISERROR(HLOOKUP($A90,'Enter data here!'!$C$171:$CN$175,4,FALSE)),"",IF('Enter data here!'!$CP$172=0,"",IF(HLOOKUP($A90,'Enter data here!'!$C$171:$CN$175,4,FALSE)=0,"",(HLOOKUP($A90,'Enter data here!'!$C$171:$CN$175,2,FALSE)))))</f>
        <v/>
      </c>
      <c r="CP90" s="53" t="str">
        <f>IF(ISERROR(HLOOKUP($A90,'Enter data here!'!$C$171:$CN$175,4,FALSE)),"",IF('Enter data here!'!$CP$172=0,"",IF(HLOOKUP($A90,'Enter data here!'!$C$171:$CN$175,4,FALSE)=0,"",(HLOOKUP($A90,'Enter data here!'!$C$171:$CN$175,4,FALSE)))))</f>
        <v/>
      </c>
      <c r="CQ90" s="53" t="str">
        <f>IF(ISERROR(HLOOKUP($A90,'Enter data here!'!$C$176:$CN$180,4,FALSE)),"",IF('Enter data here!'!$CP$177=0,"",IF(HLOOKUP($A90,'Enter data here!'!$C$176:$CN$180,4,FALSE)=0,"",(HLOOKUP($A90,'Enter data here!'!$C$176:$CN$180,5,FALSE)))))</f>
        <v/>
      </c>
      <c r="CR90" s="53" t="str">
        <f>IF(ISERROR(HLOOKUP($A90,'Enter data here!'!$C$176:$CN$180,4,FALSE)),"",IF('Enter data here!'!$CP$177=0,"",IF(HLOOKUP($A90,'Enter data here!'!$C$176:$CN$180,4,FALSE)=0,"",(HLOOKUP($A90,'Enter data here!'!$C$176:$CN$180,2,FALSE)))))</f>
        <v/>
      </c>
      <c r="CS90" s="53" t="str">
        <f>IF(ISERROR(HLOOKUP($A90,'Enter data here!'!$C$176:$CN$180,4,FALSE)),"",IF('Enter data here!'!$CP$177=0,"",IF(HLOOKUP($A90,'Enter data here!'!$C$176:$CN$180,4,FALSE)=0,"",(HLOOKUP($A90,'Enter data here!'!$C$176:$CN$180,4,FALSE)))))</f>
        <v/>
      </c>
      <c r="CT90" s="53" t="str">
        <f>IF(ISERROR(HLOOKUP($A90,'Enter data here!'!$C$181:$CN$185,4,FALSE)),"",IF('Enter data here!'!$CP$182=0,"",IF(HLOOKUP($A90,'Enter data here!'!$C$181:$CN$185,4,FALSE)=0,"",(HLOOKUP($A90,'Enter data here!'!$C$181:$CN$185,5,FALSE)))))</f>
        <v/>
      </c>
      <c r="CU90" s="53" t="str">
        <f>IF(ISERROR(HLOOKUP($A90,'Enter data here!'!$C$181:$CN$185,4,FALSE)),"",IF('Enter data here!'!$CP$182=0,"",IF(HLOOKUP($A90,'Enter data here!'!$C$181:$CN$185,4,FALSE)=0,"",(HLOOKUP($A90,'Enter data here!'!$C$181:$CN$185,2,FALSE)))))</f>
        <v/>
      </c>
      <c r="CV90" s="53" t="str">
        <f>IF(ISERROR(HLOOKUP($A90,'Enter data here!'!$C$181:$CN$185,4,FALSE)),"",IF('Enter data here!'!$CP$182=0,"",IF(HLOOKUP($A90,'Enter data here!'!$C$181:$CN$185,4,FALSE)=0,"",(HLOOKUP($A90,'Enter data here!'!$C$181:$CN$185,4,FALSE)))))</f>
        <v/>
      </c>
      <c r="CW90" s="53" t="str">
        <f>IF(ISERROR(HLOOKUP($A90,'Enter data here!'!$C$186:$CN$190,4,FALSE)),"",IF('Enter data here!'!$CP$187=0,"",IF(HLOOKUP($A90,'Enter data here!'!$C$186:$CN$190,4,FALSE)=0,"",(HLOOKUP($A90,'Enter data here!'!$C$186:$CN$190,5,FALSE)))))</f>
        <v/>
      </c>
      <c r="CX90" s="53" t="str">
        <f>IF(ISERROR(HLOOKUP($A90,'Enter data here!'!$C$186:$CN$190,4,FALSE)),"",IF('Enter data here!'!$CP$187=0,"",IF(HLOOKUP($A90,'Enter data here!'!$C$186:$CN$190,4,FALSE)=0,"",(HLOOKUP($A90,'Enter data here!'!$C$186:$CN$190,2,FALSE)))))</f>
        <v/>
      </c>
      <c r="CY90" s="53" t="str">
        <f>IF(ISERROR(HLOOKUP($A90,'Enter data here!'!$C$186:$CN$190,4,FALSE)),"",IF('Enter data here!'!$CP$187=0,"",IF(HLOOKUP($A90,'Enter data here!'!$C$186:$CN$190,4,FALSE)=0,"",(HLOOKUP($A90,'Enter data here!'!$C$186:$CN$190,4,FALSE)))))</f>
        <v/>
      </c>
      <c r="CZ90" s="53" t="str">
        <f>IF(ISERROR(HLOOKUP($A90,'Enter data here!'!$C$191:$CN$195,4,FALSE)),"",IF('Enter data here!'!$CP$192=0,"",IF(HLOOKUP($A90,'Enter data here!'!$C$191:$CN$195,4,FALSE)=0,"",(HLOOKUP($A90,'Enter data here!'!$C$191:$CN$195,5,FALSE)))))</f>
        <v/>
      </c>
      <c r="DA90" s="53" t="str">
        <f>IF(ISERROR(HLOOKUP($A90,'Enter data here!'!$C$191:$CN$195,4,FALSE)),"",IF('Enter data here!'!$CP$192=0,"",IF(HLOOKUP($A90,'Enter data here!'!$C$191:$CN$195,4,FALSE)=0,"",(HLOOKUP($A90,'Enter data here!'!$C$191:$CN$195,2,FALSE)))))</f>
        <v/>
      </c>
      <c r="DB90" s="53" t="str">
        <f>IF(ISERROR(HLOOKUP($A90,'Enter data here!'!$C$191:$CN$195,4,FALSE)),"",IF('Enter data here!'!$CP$192=0,"",IF(HLOOKUP($A90,'Enter data here!'!$C$191:$CN$195,4,FALSE)=0,"",(HLOOKUP($A90,'Enter data here!'!$C$191:$CN$195,4,FALSE)))))</f>
        <v/>
      </c>
      <c r="DC90" s="53" t="str">
        <f>IF(ISERROR(HLOOKUP($A90,'Enter data here!'!$C$196:$CN$200,4,FALSE)),"",IF('Enter data here!'!$CP$197=0,"",IF(HLOOKUP($A90,'Enter data here!'!$C$196:$CN$200,4,FALSE)=0,"",(HLOOKUP($A90,'Enter data here!'!$C$196:$CN$200,5,FALSE)))))</f>
        <v/>
      </c>
      <c r="DD90" s="53" t="str">
        <f>IF(ISERROR(HLOOKUP($A90,'Enter data here!'!$C$196:$CN$200,4,FALSE)),"",IF('Enter data here!'!$CP$197=0,"",IF(HLOOKUP($A90,'Enter data here!'!$C$196:$CN$200,4,FALSE)=0,"",(HLOOKUP($A90,'Enter data here!'!$C$196:$CN$200,2,FALSE)))))</f>
        <v/>
      </c>
      <c r="DE90" s="53" t="str">
        <f>IF(ISERROR(HLOOKUP($A90,'Enter data here!'!$C$196:$CN$200,4,FALSE)),"",IF('Enter data here!'!$CP$197=0,"",IF(HLOOKUP($A90,'Enter data here!'!$C$196:$CN$200,4,FALSE)=0,"",(HLOOKUP($A90,'Enter data here!'!$C$196:$CN$200,4,FALSE)))))</f>
        <v/>
      </c>
      <c r="DF90" s="53" t="str">
        <f>IF(ISERROR(HLOOKUP($A90,'Enter data here!'!$C$201:$CN$205,4,FALSE)),"",IF('Enter data here!'!$CP$202=0,"",IF(HLOOKUP($A90,'Enter data here!'!$C$201:$CN$205,4,FALSE)=0,"",(HLOOKUP($A90,'Enter data here!'!$C$201:$CN$205,5,FALSE)))))</f>
        <v/>
      </c>
      <c r="DG90" s="53" t="str">
        <f>IF(ISERROR(HLOOKUP($A90,'Enter data here!'!$C$201:$CN$205,4,FALSE)),"",IF('Enter data here!'!$CP$202=0,"",IF(HLOOKUP($A90,'Enter data here!'!$C$201:$CN$205,4,FALSE)=0,"",(HLOOKUP($A90,'Enter data here!'!$C$201:$CN$205,2,FALSE)))))</f>
        <v/>
      </c>
      <c r="DH90" s="53" t="str">
        <f>IF(ISERROR(HLOOKUP($A90,'Enter data here!'!$C$201:$CN$205,4,FALSE)),"",IF('Enter data here!'!$CP$202=0,"",IF(HLOOKUP($A90,'Enter data here!'!$C$201:$CN$205,4,FALSE)=0,"",(HLOOKUP($A90,'Enter data here!'!$C$201:$CN$205,4,FALSE)))))</f>
        <v/>
      </c>
      <c r="DI90" s="53" t="str">
        <f>IF(ISERROR(HLOOKUP($A90,'Enter data here!'!$C$206:$CN$210,4,FALSE)),"",IF('Enter data here!'!$CP$207=0,"",IF(HLOOKUP($A90,'Enter data here!'!$C$206:$CN$210,4,FALSE)=0,"",(HLOOKUP($A90,'Enter data here!'!$C$206:$CN$210,5,FALSE)))))</f>
        <v/>
      </c>
      <c r="DJ90" s="53" t="str">
        <f>IF(ISERROR(HLOOKUP($A90,'Enter data here!'!$C$206:$CN$210,4,FALSE)),"",IF('Enter data here!'!$CP$207=0,"",IF(HLOOKUP($A90,'Enter data here!'!$C$206:$CN$210,4,FALSE)=0,"",(HLOOKUP($A90,'Enter data here!'!$C$206:$CN$210,2,FALSE)))))</f>
        <v/>
      </c>
      <c r="DK90" s="53" t="str">
        <f>IF(ISERROR(HLOOKUP($A90,'Enter data here!'!$C$206:$CN$210,4,FALSE)),"",IF('Enter data here!'!$CP$207=0,"",IF(HLOOKUP($A90,'Enter data here!'!$C$206:$CN$210,4,FALSE)=0,"",(HLOOKUP($A90,'Enter data here!'!$C$206:$CN$210,4,FALSE)))))</f>
        <v/>
      </c>
      <c r="DL90" s="53" t="str">
        <f>IF(ISERROR(HLOOKUP($A90,'Enter data here!'!$C$211:$CN$215,4,FALSE)),"",IF('Enter data here!'!$CP$212=0,"",IF(HLOOKUP($A90,'Enter data here!'!$C$211:$CN$215,4,FALSE)=0,"",(HLOOKUP($A90,'Enter data here!'!$C$211:$CN$215,5,FALSE)))))</f>
        <v/>
      </c>
      <c r="DM90" s="53" t="str">
        <f>IF(ISERROR(HLOOKUP($A90,'Enter data here!'!$C$211:$CN$215,4,FALSE)),"",IF('Enter data here!'!$CP$212=0,"",IF(HLOOKUP($A90,'Enter data here!'!$C$211:$CN$215,4,FALSE)=0,"",(HLOOKUP($A90,'Enter data here!'!$C$211:$CN$215,2,FALSE)))))</f>
        <v/>
      </c>
      <c r="DN90" s="53" t="str">
        <f>IF(ISERROR(HLOOKUP($A90,'Enter data here!'!$C$211:$CN$215,4,FALSE)),"",IF('Enter data here!'!$CP$212=0,"",IF(HLOOKUP($A90,'Enter data here!'!$C$211:$CN$215,4,FALSE)=0,"",(HLOOKUP($A90,'Enter data here!'!$C$211:$CN$215,4,FALSE)))))</f>
        <v/>
      </c>
      <c r="DO90" s="53" t="str">
        <f>IF(ISERROR(HLOOKUP($A90,'Enter data here!'!$C$216:$CN$220,4,FALSE)),"",IF('Enter data here!'!$CP$217=0,"",IF(HLOOKUP($A90,'Enter data here!'!$C$216:$CN$220,4,FALSE)=0,"",(HLOOKUP($A90,'Enter data here!'!$C$216:$CN$220,5,FALSE)))))</f>
        <v/>
      </c>
      <c r="DP90" s="53" t="str">
        <f>IF(ISERROR(HLOOKUP($A90,'Enter data here!'!$C$216:$CN$220,4,FALSE)),"",IF('Enter data here!'!$CP$217=0,"",IF(HLOOKUP($A90,'Enter data here!'!$C$216:$CN$220,4,FALSE)=0,"",(HLOOKUP($A90,'Enter data here!'!$C$216:$CN$220,2,FALSE)))))</f>
        <v/>
      </c>
      <c r="DQ90" s="53" t="str">
        <f>IF(ISERROR(HLOOKUP($A90,'Enter data here!'!$C$216:$CN$220,4,FALSE)),"",IF('Enter data here!'!$CP$217=0,"",IF(HLOOKUP($A90,'Enter data here!'!$C$216:$CN$220,4,FALSE)=0,"",(HLOOKUP($A90,'Enter data here!'!$C$216:$CN$220,4,FALSE)))))</f>
        <v/>
      </c>
      <c r="DR90" s="53" t="str">
        <f>IF(ISERROR(HLOOKUP($A90,'Enter data here!'!$C$221:$CN$225,4,FALSE)),"",IF('Enter data here!'!$CP$222=0,"",IF(HLOOKUP($A90,'Enter data here!'!$C$221:$CN$225,4,FALSE)=0,"",(HLOOKUP($A90,'Enter data here!'!$C$221:$CN$225,5,FALSE)))))</f>
        <v/>
      </c>
      <c r="DS90" s="53" t="str">
        <f>IF(ISERROR(HLOOKUP($A90,'Enter data here!'!$C$221:$CN$225,4,FALSE)),"",IF('Enter data here!'!$CP$222=0,"",IF(HLOOKUP($A90,'Enter data here!'!$C$221:$CN$225,4,FALSE)=0,"",(HLOOKUP($A90,'Enter data here!'!$C$221:$CN$225,2,FALSE)))))</f>
        <v/>
      </c>
      <c r="DT90" s="53" t="str">
        <f>IF(ISERROR(HLOOKUP($A90,'Enter data here!'!$C$221:$CN$225,4,FALSE)),"",IF('Enter data here!'!$CP$222=0,"",IF(HLOOKUP($A90,'Enter data here!'!$C$221:$CN$225,4,FALSE)=0,"",(HLOOKUP($A90,'Enter data here!'!$C$221:$CN$225,4,FALSE)))))</f>
        <v/>
      </c>
    </row>
    <row r="91" spans="1:124">
      <c r="A91" s="13">
        <v>82</v>
      </c>
      <c r="B91" s="43" t="str">
        <f>IF(ISERROR(HLOOKUP($A91,'Enter data here!'!$C$21:$CN$25,4,FALSE)),"",IF('Enter data here!'!$CP$22=0,"",IF(HLOOKUP($A91,'Enter data here!'!$C$21:$CN$25,4,FALSE)=0,"",(HLOOKUP($A91,'Enter data here!'!$C$21:$CN$25,5,FALSE)))))</f>
        <v/>
      </c>
      <c r="C91" s="43" t="str">
        <f>IF(ISERROR(HLOOKUP($A91,'Enter data here!'!$C$21:$CN$25,4,FALSE)),"",IF('Enter data here!'!$CP$22=0,"",IF(HLOOKUP($A91,'Enter data here!'!$C$21:$CN$25,4,FALSE)=0,"",(HLOOKUP($A91,'Enter data here!'!$C$21:$CN$25,2,FALSE)))))</f>
        <v/>
      </c>
      <c r="D91" s="43" t="str">
        <f>IF(ISERROR(HLOOKUP($A91,'Enter data here!'!$C$21:$CN$25,4,FALSE)),"",IF('Enter data here!'!$CP$22=0,"",IF(HLOOKUP($A91,'Enter data here!'!$C$21:$CN$25,4,FALSE)=0,"",(HLOOKUP($A91,'Enter data here!'!$C$21:$CN$25,4,FALSE)))))</f>
        <v/>
      </c>
      <c r="E91" s="43" t="str">
        <f ca="1">IF(ISERROR(HLOOKUP($A91,'Enter data here!'!$C$26:$CN$30,4,FALSE)),"",IF('Enter data here!'!$CP$27=0,"",IF(HLOOKUP($A91,'Enter data here!'!$C$26:$CN$30,4,FALSE)=0,"",(HLOOKUP($A91,'Enter data here!'!$C$26:$CN$30,5,FALSE)))))</f>
        <v/>
      </c>
      <c r="F91" s="43" t="str">
        <f ca="1">IF(ISERROR(HLOOKUP($A91,'Enter data here!'!$C$26:$CN$30,4,FALSE)),"",IF('Enter data here!'!$CP$27=0,"",IF(HLOOKUP($A91,'Enter data here!'!$C$26:$CN$30,4,FALSE)=0,"",(HLOOKUP($A91,'Enter data here!'!$C$26:$CN$30,2,FALSE)))))</f>
        <v/>
      </c>
      <c r="G91" s="43" t="str">
        <f ca="1">IF(ISERROR(HLOOKUP($A91,'Enter data here!'!$C$26:$CN$30,4,FALSE)),"",IF('Enter data here!'!$CP$27=0,"",IF(HLOOKUP($A91,'Enter data here!'!$C$26:$CN$30,4,FALSE)=0,"",(HLOOKUP($A91,'Enter data here!'!$C$26:$CN$30,4,FALSE)))))</f>
        <v/>
      </c>
      <c r="H91" s="43" t="str">
        <f ca="1">IF(ISERROR(HLOOKUP($A91,'Enter data here!'!$C$31:$CN$35,4,FALSE)),"",IF('Enter data here!'!$CP$32=0,"",IF(HLOOKUP($A91,'Enter data here!'!$C$31:$CN$35,4,FALSE)=0,"",(HLOOKUP($A91,'Enter data here!'!$C$31:$CN$35,5,FALSE)))))</f>
        <v/>
      </c>
      <c r="I91" s="43" t="str">
        <f ca="1">IF(ISERROR(HLOOKUP($A91,'Enter data here!'!$C$31:$CN$35,4,FALSE)),"",IF('Enter data here!'!$CP$32=0,"",IF(HLOOKUP($A91,'Enter data here!'!$C$31:$CN$35,4,FALSE)=0,"",(HLOOKUP($A91,'Enter data here!'!$C$31:$CN$35,2,FALSE)))))</f>
        <v/>
      </c>
      <c r="J91" s="43" t="str">
        <f ca="1">IF(ISERROR(HLOOKUP($A91,'Enter data here!'!$C$31:$CN$35,4,FALSE)),"",IF('Enter data here!'!$CP$32=0,"",IF(HLOOKUP($A91,'Enter data here!'!$C$31:$CN$35,4,FALSE)=0,"",(HLOOKUP($A91,'Enter data here!'!$C$31:$CN$35,4,FALSE)))))</f>
        <v/>
      </c>
      <c r="K91" s="43" t="str">
        <f ca="1">IF(ISERROR(HLOOKUP($A91,'Enter data here!'!$C$36:$CN$40,4,FALSE)),"",IF('Enter data here!'!$CP$37=0,"",IF(HLOOKUP($A91,'Enter data here!'!$C$36:$CN$40,4,FALSE)=0,"",(HLOOKUP($A91,'Enter data here!'!$C$36:$CN$40,5,FALSE)))))</f>
        <v/>
      </c>
      <c r="L91" s="43" t="str">
        <f ca="1">IF(ISERROR(HLOOKUP($A91,'Enter data here!'!$C$36:$CN$40,4,FALSE)),"",IF('Enter data here!'!$CP$37=0,"",IF(HLOOKUP($A91,'Enter data here!'!$C$36:$CN$40,4,FALSE)=0,"",(HLOOKUP($A91,'Enter data here!'!$C$36:$CN$40,2,FALSE)))))</f>
        <v/>
      </c>
      <c r="M91" s="43" t="str">
        <f ca="1">IF(ISERROR(HLOOKUP($A91,'Enter data here!'!$C$36:$CN$40,4,FALSE)),"",IF('Enter data here!'!$CP$37=0,"",IF(HLOOKUP($A91,'Enter data here!'!$C$36:$CN$40,4,FALSE)=0,"",(HLOOKUP($A91,'Enter data here!'!$C$36:$CN$40,4,FALSE)))))</f>
        <v/>
      </c>
      <c r="N91" s="43" t="str">
        <f ca="1">IF(ISERROR(HLOOKUP($A91,'Enter data here!'!$C$41:$CN$45,4,FALSE)),"",IF('Enter data here!'!$CP$42=0,"",IF(HLOOKUP($A91,'Enter data here!'!$C$41:$CN$45,4,FALSE)=0,"",(HLOOKUP($A91,'Enter data here!'!$C$41:$CN$45,5,FALSE)))))</f>
        <v/>
      </c>
      <c r="O91" s="43" t="str">
        <f ca="1">IF(ISERROR(HLOOKUP($A91,'Enter data here!'!$C$41:$CN$45,4,FALSE)),"",IF('Enter data here!'!$CP$42=0,"",IF(HLOOKUP($A91,'Enter data here!'!$C$41:$CN$45,4,FALSE)=0,"",(HLOOKUP($A91,'Enter data here!'!$C$41:$CN$45,2,FALSE)))))</f>
        <v/>
      </c>
      <c r="P91" s="43" t="str">
        <f ca="1">IF(ISERROR(HLOOKUP($A91,'Enter data here!'!$C$41:$CN$45,4,FALSE)),"",IF('Enter data here!'!$CP$42=0,"",IF(HLOOKUP($A91,'Enter data here!'!$C$41:$CN$45,4,FALSE)=0,"",(HLOOKUP($A91,'Enter data here!'!$C$41:$CN$45,4,FALSE)))))</f>
        <v/>
      </c>
      <c r="Q91" s="43" t="str">
        <f ca="1">IF(ISERROR(HLOOKUP($A91,'Enter data here!'!$C$46:$CN$50,4,FALSE)),"",IF('Enter data here!'!$CP$47=0,"",IF(HLOOKUP($A91,'Enter data here!'!$C$46:$CN$50,4,FALSE)=0,"",(HLOOKUP($A91,'Enter data here!'!$C$46:$CN$50,5,FALSE)))))</f>
        <v/>
      </c>
      <c r="R91" s="43" t="str">
        <f ca="1">IF(ISERROR(HLOOKUP($A91,'Enter data here!'!$C$46:$CN$50,4,FALSE)),"",IF('Enter data here!'!$CP$47=0,"",IF(HLOOKUP($A91,'Enter data here!'!$C$46:$CN$50,4,FALSE)=0,"",(HLOOKUP($A91,'Enter data here!'!$C$46:$CN$50,2,FALSE)))))</f>
        <v/>
      </c>
      <c r="S91" s="43" t="str">
        <f ca="1">IF(ISERROR(HLOOKUP($A91,'Enter data here!'!$C$46:$CN$50,4,FALSE)),"",IF('Enter data here!'!$CP$47=0,"",IF(HLOOKUP($A91,'Enter data here!'!$C$46:$CN$50,4,FALSE)=0,"",(HLOOKUP($A91,'Enter data here!'!$C$46:$CN$50,4,FALSE)))))</f>
        <v/>
      </c>
      <c r="T91" s="43" t="str">
        <f ca="1">IF(ISERROR(HLOOKUP($A91,'Enter data here!'!$C$51:$CN$55,4,FALSE)),"",IF('Enter data here!'!$CP$52=0,"",IF(HLOOKUP($A91,'Enter data here!'!$C$51:$CN$55,4,FALSE)=0,"",(HLOOKUP($A91,'Enter data here!'!$C$51:$CN$55,5,FALSE)))))</f>
        <v/>
      </c>
      <c r="U91" s="43" t="str">
        <f ca="1">IF(ISERROR(HLOOKUP($A91,'Enter data here!'!$C$51:$CN$55,4,FALSE)),"",IF('Enter data here!'!$CP$52=0,"",IF(HLOOKUP($A91,'Enter data here!'!$C$51:$CN$55,4,FALSE)=0,"",(HLOOKUP($A91,'Enter data here!'!$C$51:$CN$55,2,FALSE)))))</f>
        <v/>
      </c>
      <c r="V91" s="43" t="str">
        <f ca="1">IF(ISERROR(HLOOKUP($A91,'Enter data here!'!$C$51:$CN$55,4,FALSE)),"",IF('Enter data here!'!$CP$52=0,"",IF(HLOOKUP($A91,'Enter data here!'!$C$51:$CN$55,4,FALSE)=0,"",(HLOOKUP($A91,'Enter data here!'!$C$51:$CN$55,4,FALSE)))))</f>
        <v/>
      </c>
      <c r="W91" s="43" t="str">
        <f ca="1">IF(ISERROR(HLOOKUP($A91,'Enter data here!'!$C$56:$CN$60,4,FALSE)),"",IF('Enter data here!'!$CP$57=0,"",IF(HLOOKUP($A91,'Enter data here!'!$C$56:$CN$60,4,FALSE)=0,"",(HLOOKUP($A91,'Enter data here!'!$C$56:$CN$60,5,FALSE)))))</f>
        <v/>
      </c>
      <c r="X91" s="43" t="str">
        <f ca="1">IF(ISERROR(HLOOKUP($A91,'Enter data here!'!$C$56:$CN$60,4,FALSE)),"",IF('Enter data here!'!$CP$57=0,"",IF(HLOOKUP($A91,'Enter data here!'!$C$56:$CN$60,4,FALSE)=0,"",(HLOOKUP($A91,'Enter data here!'!$C$56:$CN$60,2,FALSE)))))</f>
        <v/>
      </c>
      <c r="Y91" s="43" t="str">
        <f ca="1">IF(ISERROR(HLOOKUP($A91,'Enter data here!'!$C$56:$CN$60,4,FALSE)),"",IF('Enter data here!'!$CP$57=0,"",IF(HLOOKUP($A91,'Enter data here!'!$C$56:$CN$60,4,FALSE)=0,"",(HLOOKUP($A91,'Enter data here!'!$C$56:$CN$60,4,FALSE)))))</f>
        <v/>
      </c>
      <c r="Z91" s="43" t="str">
        <f>IF(ISERROR(HLOOKUP($A91,'Enter data here!'!$C$61:$CN$65,4,FALSE)),"",IF('Enter data here!'!$CP$62=0,"",IF(HLOOKUP($A91,'Enter data here!'!$C$61:$CN$65,4,FALSE)=0,"",(HLOOKUP($A91,'Enter data here!'!$C$61:$CN$65,5,FALSE)))))</f>
        <v/>
      </c>
      <c r="AA91" s="43" t="str">
        <f>IF(ISERROR(HLOOKUP($A91,'Enter data here!'!$C$61:$CN$65,4,FALSE)),"",IF('Enter data here!'!$CP$62=0,"",IF(HLOOKUP($A91,'Enter data here!'!$C$61:$CN$65,4,FALSE)=0,"",(HLOOKUP($A91,'Enter data here!'!$C$61:$CN$65,2,FALSE)))))</f>
        <v/>
      </c>
      <c r="AB91" s="43" t="str">
        <f>IF(ISERROR(HLOOKUP($A91,'Enter data here!'!$C$61:$CN$65,4,FALSE)),"",IF('Enter data here!'!$CP$62=0,"",IF(HLOOKUP($A91,'Enter data here!'!$C$61:$CN$65,4,FALSE)=0,"",(HLOOKUP($A91,'Enter data here!'!$C$61:$CN$65,4,FALSE)))))</f>
        <v/>
      </c>
      <c r="AC91" s="43" t="str">
        <f>IF(ISERROR(HLOOKUP($A91,'Enter data here!'!$C$66:$CN$70,4,FALSE)),"",IF('Enter data here!'!$CP$67=0,"",IF(HLOOKUP($A91,'Enter data here!'!$C$66:$CN$70,4,FALSE)=0,"",(HLOOKUP($A91,'Enter data here!'!$C$66:$CN$70,5,FALSE)))))</f>
        <v/>
      </c>
      <c r="AD91" s="43" t="str">
        <f>IF(ISERROR(HLOOKUP($A91,'Enter data here!'!$C$66:$CN$70,4,FALSE)),"",IF('Enter data here!'!$CP$67=0,"",IF(HLOOKUP($A91,'Enter data here!'!$C$66:$CN$70,4,FALSE)=0,"",(HLOOKUP($A91,'Enter data here!'!$C$66:$CN$70,2,FALSE)))))</f>
        <v/>
      </c>
      <c r="AE91" s="43" t="str">
        <f>IF(ISERROR(HLOOKUP($A91,'Enter data here!'!$C$66:$CN$70,4,FALSE)),"",IF('Enter data here!'!$CP$67=0,"",IF(HLOOKUP($A91,'Enter data here!'!$C$66:$CN$70,4,FALSE)=0,"",(HLOOKUP($A91,'Enter data here!'!$C$66:$CN$70,4,FALSE)))))</f>
        <v/>
      </c>
      <c r="AF91" s="43" t="str">
        <f>IF(ISERROR(HLOOKUP($A91,'Enter data here!'!$C$71:$CN$75,4,FALSE)),"",IF('Enter data here!'!$CP$72=0,"",IF(HLOOKUP($A91,'Enter data here!'!$C$71:$CN$75,4,FALSE)=0,"",(HLOOKUP($A91,'Enter data here!'!$C$71:$CN$75,5,FALSE)))))</f>
        <v/>
      </c>
      <c r="AG91" s="43" t="str">
        <f>IF(ISERROR(HLOOKUP($A91,'Enter data here!'!$C$71:$CN$75,4,FALSE)),"",IF('Enter data here!'!$CP$72=0,"",IF(HLOOKUP($A91,'Enter data here!'!$C$71:$CN$75,4,FALSE)=0,"",(HLOOKUP($A91,'Enter data here!'!$C$71:$CN$75,2,FALSE)))))</f>
        <v/>
      </c>
      <c r="AH91" s="43" t="str">
        <f>IF(ISERROR(HLOOKUP($A91,'Enter data here!'!$C$71:$CN$75,4,FALSE)),"",IF('Enter data here!'!$CP$72=0,"",IF(HLOOKUP($A91,'Enter data here!'!$C$71:$CN$75,4,FALSE)=0,"",(HLOOKUP($A91,'Enter data here!'!$C$71:$CN$75,4,FALSE)))))</f>
        <v/>
      </c>
      <c r="AI91" s="43" t="str">
        <f>IF(ISERROR(HLOOKUP($A91,'Enter data here!'!$C$76:$CN$80,4,FALSE)),"",IF('Enter data here!'!$CP$77=0,"",IF(HLOOKUP($A91,'Enter data here!'!$C$76:$CN$80,4,FALSE)=0,"",(HLOOKUP($A91,'Enter data here!'!$C$76:$CN$80,5,FALSE)))))</f>
        <v/>
      </c>
      <c r="AJ91" s="43" t="str">
        <f>IF(ISERROR(HLOOKUP($A91,'Enter data here!'!$C$76:$CN$80,4,FALSE)),"",IF('Enter data here!'!$CP$77=0,"",IF(HLOOKUP($A91,'Enter data here!'!$C$76:$CN$80,4,FALSE)=0,"",(HLOOKUP($A91,'Enter data here!'!$C$76:$CN$80,2,FALSE)))))</f>
        <v/>
      </c>
      <c r="AK91" s="43" t="str">
        <f>IF(ISERROR(HLOOKUP($A91,'Enter data here!'!$C$76:$CN$80,4,FALSE)),"",IF('Enter data here!'!$CP$77=0,"",IF(HLOOKUP($A91,'Enter data here!'!$C$76:$CN$80,4,FALSE)=0,"",(HLOOKUP($A91,'Enter data here!'!$C$76:$CN$80,4,FALSE)))))</f>
        <v/>
      </c>
      <c r="AL91" s="43" t="str">
        <f>IF(ISERROR(HLOOKUP($A91,'Enter data here!'!$C$81:$CN$85,4,FALSE)),"",IF('Enter data here!'!$CP$82=0,"",IF(HLOOKUP($A91,'Enter data here!'!$C$81:$CN$85,4,FALSE)=0,"",(HLOOKUP($A91,'Enter data here!'!$C$81:$CN$85,5,FALSE)))))</f>
        <v/>
      </c>
      <c r="AM91" s="43" t="str">
        <f>IF(ISERROR(HLOOKUP($A91,'Enter data here!'!$C$81:$CN$85,4,FALSE)),"",IF('Enter data here!'!$CP$82=0,"",IF(HLOOKUP($A91,'Enter data here!'!$C$81:$CN$85,4,FALSE)=0,"",(HLOOKUP($A91,'Enter data here!'!$C$81:$CN$85,2,FALSE)))))</f>
        <v/>
      </c>
      <c r="AN91" s="43" t="str">
        <f>IF(ISERROR(HLOOKUP($A91,'Enter data here!'!$C$81:$CN$85,4,FALSE)),"",IF('Enter data here!'!$CP$82=0,"",IF(HLOOKUP($A91,'Enter data here!'!$C$81:$CN$85,4,FALSE)=0,"",(HLOOKUP($A91,'Enter data here!'!$C$81:$CN$85,4,FALSE)))))</f>
        <v/>
      </c>
      <c r="AO91" s="43" t="str">
        <f>IF(ISERROR(HLOOKUP($A91,'Enter data here!'!$C$86:$CN$90,4,FALSE)),"",IF('Enter data here!'!$CP$87=0,"",IF(HLOOKUP($A91,'Enter data here!'!$C$86:$CN$90,4,FALSE)=0,"",(HLOOKUP($A91,'Enter data here!'!$C$86:$CN$90,5,FALSE)))))</f>
        <v/>
      </c>
      <c r="AP91" s="43" t="str">
        <f>IF(ISERROR(HLOOKUP($A91,'Enter data here!'!$C$86:$CN$90,4,FALSE)),"",IF('Enter data here!'!$CP$87=0,"",IF(HLOOKUP($A91,'Enter data here!'!$C$86:$CN$90,4,FALSE)=0,"",(HLOOKUP($A91,'Enter data here!'!$C$86:$CN$90,2,FALSE)))))</f>
        <v/>
      </c>
      <c r="AQ91" s="43" t="str">
        <f>IF(ISERROR(HLOOKUP($A91,'Enter data here!'!$C$86:$CN$90,4,FALSE)),"",IF('Enter data here!'!$CP$87=0,"",IF(HLOOKUP($A91,'Enter data here!'!$C$86:$CN$90,4,FALSE)=0,"",(HLOOKUP($A91,'Enter data here!'!$C$86:$CN$90,4,FALSE)))))</f>
        <v/>
      </c>
      <c r="AR91" s="43" t="str">
        <f>IF(ISERROR(HLOOKUP($A91,'Enter data here!'!$C$91:$CN$95,4,FALSE)),"",IF('Enter data here!'!$CP$92=0,"",IF(HLOOKUP($A91,'Enter data here!'!$C$91:$CN$95,4,FALSE)=0,"",(HLOOKUP($A91,'Enter data here!'!$C$91:$CN$95,5,FALSE)))))</f>
        <v/>
      </c>
      <c r="AS91" s="43" t="str">
        <f>IF(ISERROR(HLOOKUP($A91,'Enter data here!'!$C$91:$CN$95,4,FALSE)),"",IF('Enter data here!'!$CP$92=0,"",IF(HLOOKUP($A91,'Enter data here!'!$C$91:$CN$95,4,FALSE)=0,"",(HLOOKUP($A91,'Enter data here!'!$C$91:$CN$95,2,FALSE)))))</f>
        <v/>
      </c>
      <c r="AT91" s="43" t="str">
        <f>IF(ISERROR(HLOOKUP($A91,'Enter data here!'!$C$91:$CN$95,4,FALSE)),"",IF('Enter data here!'!$CP$92=0,"",IF(HLOOKUP($A91,'Enter data here!'!$C$91:$CN$95,4,FALSE)=0,"",(HLOOKUP($A91,'Enter data here!'!$C$91:$CN$95,4,FALSE)))))</f>
        <v/>
      </c>
      <c r="AU91" s="43" t="str">
        <f>IF(ISERROR(HLOOKUP($A91,'Enter data here!'!$C$96:$CN$100,4,FALSE)),"",IF('Enter data here!'!$CP$97=0,"",IF(HLOOKUP($A91,'Enter data here!'!$C$96:$CN$100,4,FALSE)=0,"",(HLOOKUP($A91,'Enter data here!'!$C$96:$CN$100,5,FALSE)))))</f>
        <v/>
      </c>
      <c r="AV91" s="43" t="str">
        <f>IF(ISERROR(HLOOKUP($A91,'Enter data here!'!$C$96:$CN$100,4,FALSE)),"",IF('Enter data here!'!$CP$97=0,"",IF(HLOOKUP($A91,'Enter data here!'!$C$96:$CN$100,4,FALSE)=0,"",(HLOOKUP($A91,'Enter data here!'!$C$96:$CN$100,2,FALSE)))))</f>
        <v/>
      </c>
      <c r="AW91" s="43" t="str">
        <f>IF(ISERROR(HLOOKUP($A91,'Enter data here!'!$C$96:$CN$100,4,FALSE)),"",IF('Enter data here!'!$CP$97=0,"",IF(HLOOKUP($A91,'Enter data here!'!$C$96:$CN$100,4,FALSE)=0,"",(HLOOKUP($A91,'Enter data here!'!$C$96:$CN$100,4,FALSE)))))</f>
        <v/>
      </c>
      <c r="AX91" s="43" t="str">
        <f>IF(ISERROR(HLOOKUP($A91,'Enter data here!'!$C$101:$CN$105,4,FALSE)),"",IF('Enter data here!'!$CP$102=0,"",IF(HLOOKUP($A91,'Enter data here!'!$C$101:$CN$105,4,FALSE)=0,"",(HLOOKUP($A91,'Enter data here!'!$C$101:$CN$105,5,FALSE)))))</f>
        <v/>
      </c>
      <c r="AY91" s="43" t="str">
        <f>IF(ISERROR(HLOOKUP($A91,'Enter data here!'!$C$101:$CN$105,4,FALSE)),"",IF('Enter data here!'!$CP$102=0,"",IF(HLOOKUP($A91,'Enter data here!'!$C$101:$CN$105,4,FALSE)=0,"",(HLOOKUP($A91,'Enter data here!'!$C$101:$CN$105,2,FALSE)))))</f>
        <v/>
      </c>
      <c r="AZ91" s="43" t="str">
        <f>IF(ISERROR(HLOOKUP($A91,'Enter data here!'!$C$101:$CN$105,4,FALSE)),"",IF('Enter data here!'!$CP$102=0,"",IF(HLOOKUP($A91,'Enter data here!'!$C$101:$CN$105,4,FALSE)=0,"",(HLOOKUP($A91,'Enter data here!'!$C$101:$CN$105,4,FALSE)))))</f>
        <v/>
      </c>
      <c r="BA91" s="43" t="str">
        <f>IF(ISERROR(HLOOKUP($A91,'Enter data here!'!$C$106:$CN$110,4,FALSE)),"",IF('Enter data here!'!$CP$107=0,"",IF(HLOOKUP($A91,'Enter data here!'!$C$106:$CN$110,4,FALSE)=0,"",(HLOOKUP($A91,'Enter data here!'!$C$106:$CN$110,5,FALSE)))))</f>
        <v/>
      </c>
      <c r="BB91" s="43" t="str">
        <f>IF(ISERROR(HLOOKUP($A91,'Enter data here!'!$C$106:$CN$110,4,FALSE)),"",IF('Enter data here!'!$CP$107=0,"",IF(HLOOKUP($A91,'Enter data here!'!$C$106:$CN$110,4,FALSE)=0,"",(HLOOKUP($A91,'Enter data here!'!$C$106:$CN$110,2,FALSE)))))</f>
        <v/>
      </c>
      <c r="BC91" s="43" t="str">
        <f>IF(ISERROR(HLOOKUP($A91,'Enter data here!'!$C$106:$CN$110,4,FALSE)),"",IF('Enter data here!'!$CP$107=0,"",IF(HLOOKUP($A91,'Enter data here!'!$C$106:$CN$110,4,FALSE)=0,"",(HLOOKUP($A91,'Enter data here!'!$C$106:$CN$110,4,FALSE)))))</f>
        <v/>
      </c>
      <c r="BD91" s="43" t="str">
        <f>IF(ISERROR(HLOOKUP($A91,'Enter data here!'!$C$111:$CN$115,4,FALSE)),"",IF('Enter data here!'!$CP$112=0,"",IF(HLOOKUP($A91,'Enter data here!'!$C$111:$CN$115,4,FALSE)=0,"",(HLOOKUP($A91,'Enter data here!'!$C$111:$CN$115,5,FALSE)))))</f>
        <v/>
      </c>
      <c r="BE91" s="43" t="str">
        <f>IF(ISERROR(HLOOKUP($A91,'Enter data here!'!$C$111:$CN$115,4,FALSE)),"",IF('Enter data here!'!$CP$112=0,"",IF(HLOOKUP($A91,'Enter data here!'!$C$111:$CN$115,4,FALSE)=0,"",(HLOOKUP($A91,'Enter data here!'!$C$111:$CN$115,2,FALSE)))))</f>
        <v/>
      </c>
      <c r="BF91" s="43" t="str">
        <f>IF(ISERROR(HLOOKUP($A91,'Enter data here!'!$C$111:$CN$115,4,FALSE)),"",IF('Enter data here!'!$CP$112=0,"",IF(HLOOKUP($A91,'Enter data here!'!$C$111:$CN$115,4,FALSE)=0,"",(HLOOKUP($A91,'Enter data here!'!$C$111:$CN$115,4,FALSE)))))</f>
        <v/>
      </c>
      <c r="BG91" s="43" t="str">
        <f>IF(ISERROR(HLOOKUP($A91,'Enter data here!'!$C$116:$CN$120,4,FALSE)),"",IF('Enter data here!'!$CP$117=0,"",IF(HLOOKUP($A91,'Enter data here!'!$C$116:$CN$120,4,FALSE)=0,"",(HLOOKUP($A91,'Enter data here!'!$C$116:$CN$120,5,FALSE)))))</f>
        <v/>
      </c>
      <c r="BH91" s="53" t="str">
        <f>IF(ISERROR(HLOOKUP($A91,'Enter data here!'!$C$116:$CN$120,4,FALSE)),"",IF('Enter data here!'!$CP$117=0,"",IF(HLOOKUP($A91,'Enter data here!'!$C$116:$CN$120,4,FALSE)=0,"",(HLOOKUP($A91,'Enter data here!'!$C$116:$CN$120,2,FALSE)))))</f>
        <v/>
      </c>
      <c r="BI91" s="53" t="str">
        <f>IF(ISERROR(HLOOKUP($A91,'Enter data here!'!$C$116:$CN$120,4,FALSE)),"",IF('Enter data here!'!$CP$117=0,"",IF(HLOOKUP($A91,'Enter data here!'!$C$116:$CN$120,4,FALSE)=0,"",(HLOOKUP($A91,'Enter data here!'!$C$116:$CN$120,4,FALSE)))))</f>
        <v/>
      </c>
      <c r="BJ91" s="53" t="str">
        <f>IF(ISERROR(HLOOKUP($A91,'Enter data here!'!$C$121:$CN$125,4,FALSE)),"",IF('Enter data here!'!$CP$122=0,"",IF(HLOOKUP($A91,'Enter data here!'!$C$121:$CN$125,4,FALSE)=0,"",(HLOOKUP($A91,'Enter data here!'!$C$121:$CN$125,5,FALSE)))))</f>
        <v/>
      </c>
      <c r="BK91" s="53" t="str">
        <f>IF(ISERROR(HLOOKUP($A91,'Enter data here!'!$C$121:$CN$125,4,FALSE)),"",IF('Enter data here!'!$CP$122=0,"",IF(HLOOKUP($A91,'Enter data here!'!$C$121:$CN$125,4,FALSE)=0,"",(HLOOKUP($A91,'Enter data here!'!$C$121:$CN$125,2,FALSE)))))</f>
        <v/>
      </c>
      <c r="BL91" s="53" t="str">
        <f>IF(ISERROR(HLOOKUP($A91,'Enter data here!'!$C$121:$CN$125,4,FALSE)),"",IF('Enter data here!'!$CP$122=0,"",IF(HLOOKUP($A91,'Enter data here!'!$C$121:$CN$125,4,FALSE)=0,"",(HLOOKUP($A91,'Enter data here!'!$C$121:$CN$125,4,FALSE)))))</f>
        <v/>
      </c>
      <c r="BM91" s="53" t="str">
        <f>IF(ISERROR(HLOOKUP($A91,'Enter data here!'!$C$126:$CN$130,4,FALSE)),"",IF('Enter data here!'!$CP$127=0,"",IF(HLOOKUP($A91,'Enter data here!'!$C$126:$CN$130,4,FALSE)=0,"",(HLOOKUP($A91,'Enter data here!'!$C$126:$CN$130,5,FALSE)))))</f>
        <v/>
      </c>
      <c r="BN91" s="53" t="str">
        <f>IF(ISERROR(HLOOKUP($A91,'Enter data here!'!$C$126:$CN$130,4,FALSE)),"",IF('Enter data here!'!$CP$127=0,"",IF(HLOOKUP($A91,'Enter data here!'!$C$126:$CN$130,4,FALSE)=0,"",(HLOOKUP($A91,'Enter data here!'!$C$126:$CN$130,2,FALSE)))))</f>
        <v/>
      </c>
      <c r="BO91" s="53" t="str">
        <f>IF(ISERROR(HLOOKUP($A91,'Enter data here!'!$C$126:$CN$130,4,FALSE)),"",IF('Enter data here!'!$CP$127=0,"",IF(HLOOKUP($A91,'Enter data here!'!$C$126:$CN$130,4,FALSE)=0,"",(HLOOKUP($A91,'Enter data here!'!$C$126:$CN$130,4,FALSE)))))</f>
        <v/>
      </c>
      <c r="BP91" s="53" t="str">
        <f>IF(ISERROR(HLOOKUP($A91,'Enter data here!'!$C$131:$CN$135,4,FALSE)),"",IF('Enter data here!'!$CP$132=0,"",IF(HLOOKUP($A91,'Enter data here!'!$C$131:$CN$135,4,FALSE)=0,"",(HLOOKUP($A91,'Enter data here!'!$C$131:$CN$135,5,FALSE)))))</f>
        <v/>
      </c>
      <c r="BQ91" s="53" t="str">
        <f>IF(ISERROR(HLOOKUP($A91,'Enter data here!'!$C$131:$CN$135,4,FALSE)),"",IF('Enter data here!'!$CP$132=0,"",IF(HLOOKUP($A91,'Enter data here!'!$C$131:$CN$135,4,FALSE)=0,"",(HLOOKUP($A91,'Enter data here!'!$C$131:$CN$135,2,FALSE)))))</f>
        <v/>
      </c>
      <c r="BR91" s="53" t="str">
        <f>IF(ISERROR(HLOOKUP($A91,'Enter data here!'!$C$131:$CN$135,4,FALSE)),"",IF('Enter data here!'!$CP$132=0,"",IF(HLOOKUP($A91,'Enter data here!'!$C$131:$CN$135,4,FALSE)=0,"",(HLOOKUP($A91,'Enter data here!'!$C$131:$CN$135,4,FALSE)))))</f>
        <v/>
      </c>
      <c r="BS91" s="53" t="str">
        <f>IF(ISERROR(HLOOKUP($A91,'Enter data here!'!$C$136:$CN$140,4,FALSE)),"",IF('Enter data here!'!$CP$137=0,"",IF(HLOOKUP($A91,'Enter data here!'!$C$136:$CN$140,4,FALSE)=0,"",(HLOOKUP($A91,'Enter data here!'!$C$136:$CN$140,5,FALSE)))))</f>
        <v/>
      </c>
      <c r="BT91" s="53" t="str">
        <f>IF(ISERROR(HLOOKUP($A91,'Enter data here!'!$C$136:$CN$140,4,FALSE)),"",IF('Enter data here!'!$CP$137=0,"",IF(HLOOKUP($A91,'Enter data here!'!$C$136:$CN$140,4,FALSE)=0,"",(HLOOKUP($A91,'Enter data here!'!$C$136:$CN$140,2,FALSE)))))</f>
        <v/>
      </c>
      <c r="BU91" s="53" t="str">
        <f>IF(ISERROR(HLOOKUP($A91,'Enter data here!'!$C$136:$CN$140,4,FALSE)),"",IF('Enter data here!'!$CP$137=0,"",IF(HLOOKUP($A91,'Enter data here!'!$C$136:$CN$140,4,FALSE)=0,"",(HLOOKUP($A91,'Enter data here!'!$C$136:$CN$140,4,FALSE)))))</f>
        <v/>
      </c>
      <c r="BV91" s="53" t="str">
        <f>IF(ISERROR(HLOOKUP($A91,'Enter data here!'!$C$141:$CN$145,4,FALSE)),"",IF('Enter data here!'!$CP$142=0,"",IF(HLOOKUP($A91,'Enter data here!'!$C$141:$CN$145,4,FALSE)=0,"",(HLOOKUP($A91,'Enter data here!'!$C$141:$CN$145,5,FALSE)))))</f>
        <v/>
      </c>
      <c r="BW91" s="53" t="str">
        <f>IF(ISERROR(HLOOKUP($A91,'Enter data here!'!$C$141:$CN$145,4,FALSE)),"",IF('Enter data here!'!$CP$142=0,"",IF(HLOOKUP($A91,'Enter data here!'!$C$141:$CN$145,4,FALSE)=0,"",(HLOOKUP($A91,'Enter data here!'!$C$141:$CN$145,2,FALSE)))))</f>
        <v/>
      </c>
      <c r="BX91" s="53" t="str">
        <f>IF(ISERROR(HLOOKUP($A91,'Enter data here!'!$C$141:$CN$145,4,FALSE)),"",IF('Enter data here!'!$CP$142=0,"",IF(HLOOKUP($A91,'Enter data here!'!$C$141:$CN$145,4,FALSE)=0,"",(HLOOKUP($A91,'Enter data here!'!$C$141:$CN$145,4,FALSE)))))</f>
        <v/>
      </c>
      <c r="BY91" s="53" t="str">
        <f>IF(ISERROR(HLOOKUP($A91,'Enter data here!'!$C$146:$CN$150,4,FALSE)),"",IF('Enter data here!'!$CP$147=0,"",IF(HLOOKUP($A91,'Enter data here!'!$C$146:$CN$150,4,FALSE)=0,"",(HLOOKUP($A91,'Enter data here!'!$C$146:$CN$150,5,FALSE)))))</f>
        <v/>
      </c>
      <c r="BZ91" s="53" t="str">
        <f>IF(ISERROR(HLOOKUP($A91,'Enter data here!'!$C$146:$CN$150,4,FALSE)),"",IF('Enter data here!'!$CP$147=0,"",IF(HLOOKUP($A91,'Enter data here!'!$C$146:$CN$150,4,FALSE)=0,"",(HLOOKUP($A91,'Enter data here!'!$C$146:$CN$150,2,FALSE)))))</f>
        <v/>
      </c>
      <c r="CA91" s="53" t="str">
        <f>IF(ISERROR(HLOOKUP($A91,'Enter data here!'!$C$146:$CN$150,4,FALSE)),"",IF('Enter data here!'!$CP$147=0,"",IF(HLOOKUP($A91,'Enter data here!'!$C$146:$CN$150,4,FALSE)=0,"",(HLOOKUP($A91,'Enter data here!'!$C$146:$CN$150,4,FALSE)))))</f>
        <v/>
      </c>
      <c r="CB91" s="53" t="str">
        <f>IF(ISERROR(HLOOKUP($A91,'Enter data here!'!$C$151:$CN$155,4,FALSE)),"",IF('Enter data here!'!$CP$152=0,"",IF(HLOOKUP($A91,'Enter data here!'!$C$151:$CN$155,4,FALSE)=0,"",(HLOOKUP($A91,'Enter data here!'!$C$151:$CN$155,5,FALSE)))))</f>
        <v/>
      </c>
      <c r="CC91" s="53" t="str">
        <f>IF(ISERROR(HLOOKUP($A91,'Enter data here!'!$C$151:$CN$155,4,FALSE)),"",IF('Enter data here!'!$CP$152=0,"",IF(HLOOKUP($A91,'Enter data here!'!$C$151:$CN$155,4,FALSE)=0,"",(HLOOKUP($A91,'Enter data here!'!$C$151:$CN$155,2,FALSE)))))</f>
        <v/>
      </c>
      <c r="CD91" s="53" t="str">
        <f>IF(ISERROR(HLOOKUP($A91,'Enter data here!'!$C$151:$CN$155,4,FALSE)),"",IF('Enter data here!'!$CP$152=0,"",IF(HLOOKUP($A91,'Enter data here!'!$C$151:$CN$155,4,FALSE)=0,"",(HLOOKUP($A91,'Enter data here!'!$C$151:$CN$155,4,FALSE)))))</f>
        <v/>
      </c>
      <c r="CE91" s="53" t="str">
        <f>IF(ISERROR(HLOOKUP($A91,'Enter data here!'!$C$156:$CN$160,4,FALSE)),"",IF('Enter data here!'!$CP$157=0,"",IF(HLOOKUP($A91,'Enter data here!'!$C$156:$CN$160,4,FALSE)=0,"",(HLOOKUP($A91,'Enter data here!'!$C$156:$CN$160,5,FALSE)))))</f>
        <v/>
      </c>
      <c r="CF91" s="53" t="str">
        <f>IF(ISERROR(HLOOKUP($A91,'Enter data here!'!$C$156:$CN$160,4,FALSE)),"",IF('Enter data here!'!$CP$157=0,"",IF(HLOOKUP($A91,'Enter data here!'!$C$156:$CN$160,4,FALSE)=0,"",(HLOOKUP($A91,'Enter data here!'!$C$156:$CN$160,2,FALSE)))))</f>
        <v/>
      </c>
      <c r="CG91" s="53" t="str">
        <f>IF(ISERROR(HLOOKUP($A91,'Enter data here!'!$C$156:$CN$160,4,FALSE)),"",IF('Enter data here!'!$CP$157=0,"",IF(HLOOKUP($A91,'Enter data here!'!$C$156:$CN$160,4,FALSE)=0,"",(HLOOKUP($A91,'Enter data here!'!$C$156:$CN$160,4,FALSE)))))</f>
        <v/>
      </c>
      <c r="CH91" s="53" t="str">
        <f>IF(ISERROR(HLOOKUP($A91,'Enter data here!'!$C$161:$CN$165,4,FALSE)),"",IF('Enter data here!'!$CP$162=0,"",IF(HLOOKUP($A91,'Enter data here!'!$C$161:$CN$165,4,FALSE)=0,"",(HLOOKUP($A91,'Enter data here!'!$C$161:$CN$165,5,FALSE)))))</f>
        <v/>
      </c>
      <c r="CI91" s="53" t="str">
        <f>IF(ISERROR(HLOOKUP($A91,'Enter data here!'!$C$161:$CN$165,4,FALSE)),"",IF('Enter data here!'!$CP$162=0,"",IF(HLOOKUP($A91,'Enter data here!'!$C$161:$CN$165,4,FALSE)=0,"",(HLOOKUP($A91,'Enter data here!'!$C$161:$CN$165,2,FALSE)))))</f>
        <v/>
      </c>
      <c r="CJ91" s="53" t="str">
        <f>IF(ISERROR(HLOOKUP($A91,'Enter data here!'!$C$161:$CN$165,4,FALSE)),"",IF('Enter data here!'!$CP$162=0,"",IF(HLOOKUP($A91,'Enter data here!'!$C$161:$CN$165,4,FALSE)=0,"",(HLOOKUP($A91,'Enter data here!'!$C$161:$CN$165,4,FALSE)))))</f>
        <v/>
      </c>
      <c r="CK91" s="53" t="str">
        <f>IF(ISERROR(HLOOKUP($A91,'Enter data here!'!$C$166:$CN$170,4,FALSE)),"",IF('Enter data here!'!$CP$167=0,"",IF(HLOOKUP($A91,'Enter data here!'!$C$166:$CN$170,4,FALSE)=0,"",(HLOOKUP($A91,'Enter data here!'!$C$166:$CN$170,5,FALSE)))))</f>
        <v/>
      </c>
      <c r="CL91" s="53" t="str">
        <f>IF(ISERROR(HLOOKUP($A91,'Enter data here!'!$C$166:$CN$170,4,FALSE)),"",IF('Enter data here!'!$CP$167=0,"",IF(HLOOKUP($A91,'Enter data here!'!$C$166:$CN$170,4,FALSE)=0,"",(HLOOKUP($A91,'Enter data here!'!$C$166:$CN$170,2,FALSE)))))</f>
        <v/>
      </c>
      <c r="CM91" s="53" t="str">
        <f>IF(ISERROR(HLOOKUP($A91,'Enter data here!'!$C$166:$CN$170,4,FALSE)),"",IF('Enter data here!'!$CP$167=0,"",IF(HLOOKUP($A91,'Enter data here!'!$C$166:$CN$170,4,FALSE)=0,"",(HLOOKUP($A91,'Enter data here!'!$C$166:$CN$170,4,FALSE)))))</f>
        <v/>
      </c>
      <c r="CN91" s="53" t="str">
        <f>IF(ISERROR(HLOOKUP($A91,'Enter data here!'!$C$171:$CN$175,4,FALSE)),"",IF('Enter data here!'!$CP$172=0,"",IF(HLOOKUP($A91,'Enter data here!'!$C$171:$CN$175,4,FALSE)=0,"",(HLOOKUP($A91,'Enter data here!'!$C$171:$CN$175,5,FALSE)))))</f>
        <v/>
      </c>
      <c r="CO91" s="53" t="str">
        <f>IF(ISERROR(HLOOKUP($A91,'Enter data here!'!$C$171:$CN$175,4,FALSE)),"",IF('Enter data here!'!$CP$172=0,"",IF(HLOOKUP($A91,'Enter data here!'!$C$171:$CN$175,4,FALSE)=0,"",(HLOOKUP($A91,'Enter data here!'!$C$171:$CN$175,2,FALSE)))))</f>
        <v/>
      </c>
      <c r="CP91" s="53" t="str">
        <f>IF(ISERROR(HLOOKUP($A91,'Enter data here!'!$C$171:$CN$175,4,FALSE)),"",IF('Enter data here!'!$CP$172=0,"",IF(HLOOKUP($A91,'Enter data here!'!$C$171:$CN$175,4,FALSE)=0,"",(HLOOKUP($A91,'Enter data here!'!$C$171:$CN$175,4,FALSE)))))</f>
        <v/>
      </c>
      <c r="CQ91" s="53" t="str">
        <f>IF(ISERROR(HLOOKUP($A91,'Enter data here!'!$C$176:$CN$180,4,FALSE)),"",IF('Enter data here!'!$CP$177=0,"",IF(HLOOKUP($A91,'Enter data here!'!$C$176:$CN$180,4,FALSE)=0,"",(HLOOKUP($A91,'Enter data here!'!$C$176:$CN$180,5,FALSE)))))</f>
        <v/>
      </c>
      <c r="CR91" s="53" t="str">
        <f>IF(ISERROR(HLOOKUP($A91,'Enter data here!'!$C$176:$CN$180,4,FALSE)),"",IF('Enter data here!'!$CP$177=0,"",IF(HLOOKUP($A91,'Enter data here!'!$C$176:$CN$180,4,FALSE)=0,"",(HLOOKUP($A91,'Enter data here!'!$C$176:$CN$180,2,FALSE)))))</f>
        <v/>
      </c>
      <c r="CS91" s="53" t="str">
        <f>IF(ISERROR(HLOOKUP($A91,'Enter data here!'!$C$176:$CN$180,4,FALSE)),"",IF('Enter data here!'!$CP$177=0,"",IF(HLOOKUP($A91,'Enter data here!'!$C$176:$CN$180,4,FALSE)=0,"",(HLOOKUP($A91,'Enter data here!'!$C$176:$CN$180,4,FALSE)))))</f>
        <v/>
      </c>
      <c r="CT91" s="53" t="str">
        <f>IF(ISERROR(HLOOKUP($A91,'Enter data here!'!$C$181:$CN$185,4,FALSE)),"",IF('Enter data here!'!$CP$182=0,"",IF(HLOOKUP($A91,'Enter data here!'!$C$181:$CN$185,4,FALSE)=0,"",(HLOOKUP($A91,'Enter data here!'!$C$181:$CN$185,5,FALSE)))))</f>
        <v/>
      </c>
      <c r="CU91" s="53" t="str">
        <f>IF(ISERROR(HLOOKUP($A91,'Enter data here!'!$C$181:$CN$185,4,FALSE)),"",IF('Enter data here!'!$CP$182=0,"",IF(HLOOKUP($A91,'Enter data here!'!$C$181:$CN$185,4,FALSE)=0,"",(HLOOKUP($A91,'Enter data here!'!$C$181:$CN$185,2,FALSE)))))</f>
        <v/>
      </c>
      <c r="CV91" s="53" t="str">
        <f>IF(ISERROR(HLOOKUP($A91,'Enter data here!'!$C$181:$CN$185,4,FALSE)),"",IF('Enter data here!'!$CP$182=0,"",IF(HLOOKUP($A91,'Enter data here!'!$C$181:$CN$185,4,FALSE)=0,"",(HLOOKUP($A91,'Enter data here!'!$C$181:$CN$185,4,FALSE)))))</f>
        <v/>
      </c>
      <c r="CW91" s="53" t="str">
        <f>IF(ISERROR(HLOOKUP($A91,'Enter data here!'!$C$186:$CN$190,4,FALSE)),"",IF('Enter data here!'!$CP$187=0,"",IF(HLOOKUP($A91,'Enter data here!'!$C$186:$CN$190,4,FALSE)=0,"",(HLOOKUP($A91,'Enter data here!'!$C$186:$CN$190,5,FALSE)))))</f>
        <v/>
      </c>
      <c r="CX91" s="53" t="str">
        <f>IF(ISERROR(HLOOKUP($A91,'Enter data here!'!$C$186:$CN$190,4,FALSE)),"",IF('Enter data here!'!$CP$187=0,"",IF(HLOOKUP($A91,'Enter data here!'!$C$186:$CN$190,4,FALSE)=0,"",(HLOOKUP($A91,'Enter data here!'!$C$186:$CN$190,2,FALSE)))))</f>
        <v/>
      </c>
      <c r="CY91" s="53" t="str">
        <f>IF(ISERROR(HLOOKUP($A91,'Enter data here!'!$C$186:$CN$190,4,FALSE)),"",IF('Enter data here!'!$CP$187=0,"",IF(HLOOKUP($A91,'Enter data here!'!$C$186:$CN$190,4,FALSE)=0,"",(HLOOKUP($A91,'Enter data here!'!$C$186:$CN$190,4,FALSE)))))</f>
        <v/>
      </c>
      <c r="CZ91" s="53" t="str">
        <f>IF(ISERROR(HLOOKUP($A91,'Enter data here!'!$C$191:$CN$195,4,FALSE)),"",IF('Enter data here!'!$CP$192=0,"",IF(HLOOKUP($A91,'Enter data here!'!$C$191:$CN$195,4,FALSE)=0,"",(HLOOKUP($A91,'Enter data here!'!$C$191:$CN$195,5,FALSE)))))</f>
        <v/>
      </c>
      <c r="DA91" s="53" t="str">
        <f>IF(ISERROR(HLOOKUP($A91,'Enter data here!'!$C$191:$CN$195,4,FALSE)),"",IF('Enter data here!'!$CP$192=0,"",IF(HLOOKUP($A91,'Enter data here!'!$C$191:$CN$195,4,FALSE)=0,"",(HLOOKUP($A91,'Enter data here!'!$C$191:$CN$195,2,FALSE)))))</f>
        <v/>
      </c>
      <c r="DB91" s="53" t="str">
        <f>IF(ISERROR(HLOOKUP($A91,'Enter data here!'!$C$191:$CN$195,4,FALSE)),"",IF('Enter data here!'!$CP$192=0,"",IF(HLOOKUP($A91,'Enter data here!'!$C$191:$CN$195,4,FALSE)=0,"",(HLOOKUP($A91,'Enter data here!'!$C$191:$CN$195,4,FALSE)))))</f>
        <v/>
      </c>
      <c r="DC91" s="53" t="str">
        <f>IF(ISERROR(HLOOKUP($A91,'Enter data here!'!$C$196:$CN$200,4,FALSE)),"",IF('Enter data here!'!$CP$197=0,"",IF(HLOOKUP($A91,'Enter data here!'!$C$196:$CN$200,4,FALSE)=0,"",(HLOOKUP($A91,'Enter data here!'!$C$196:$CN$200,5,FALSE)))))</f>
        <v/>
      </c>
      <c r="DD91" s="53" t="str">
        <f>IF(ISERROR(HLOOKUP($A91,'Enter data here!'!$C$196:$CN$200,4,FALSE)),"",IF('Enter data here!'!$CP$197=0,"",IF(HLOOKUP($A91,'Enter data here!'!$C$196:$CN$200,4,FALSE)=0,"",(HLOOKUP($A91,'Enter data here!'!$C$196:$CN$200,2,FALSE)))))</f>
        <v/>
      </c>
      <c r="DE91" s="53" t="str">
        <f>IF(ISERROR(HLOOKUP($A91,'Enter data here!'!$C$196:$CN$200,4,FALSE)),"",IF('Enter data here!'!$CP$197=0,"",IF(HLOOKUP($A91,'Enter data here!'!$C$196:$CN$200,4,FALSE)=0,"",(HLOOKUP($A91,'Enter data here!'!$C$196:$CN$200,4,FALSE)))))</f>
        <v/>
      </c>
      <c r="DF91" s="53" t="str">
        <f>IF(ISERROR(HLOOKUP($A91,'Enter data here!'!$C$201:$CN$205,4,FALSE)),"",IF('Enter data here!'!$CP$202=0,"",IF(HLOOKUP($A91,'Enter data here!'!$C$201:$CN$205,4,FALSE)=0,"",(HLOOKUP($A91,'Enter data here!'!$C$201:$CN$205,5,FALSE)))))</f>
        <v/>
      </c>
      <c r="DG91" s="53" t="str">
        <f>IF(ISERROR(HLOOKUP($A91,'Enter data here!'!$C$201:$CN$205,4,FALSE)),"",IF('Enter data here!'!$CP$202=0,"",IF(HLOOKUP($A91,'Enter data here!'!$C$201:$CN$205,4,FALSE)=0,"",(HLOOKUP($A91,'Enter data here!'!$C$201:$CN$205,2,FALSE)))))</f>
        <v/>
      </c>
      <c r="DH91" s="53" t="str">
        <f>IF(ISERROR(HLOOKUP($A91,'Enter data here!'!$C$201:$CN$205,4,FALSE)),"",IF('Enter data here!'!$CP$202=0,"",IF(HLOOKUP($A91,'Enter data here!'!$C$201:$CN$205,4,FALSE)=0,"",(HLOOKUP($A91,'Enter data here!'!$C$201:$CN$205,4,FALSE)))))</f>
        <v/>
      </c>
      <c r="DI91" s="53" t="str">
        <f>IF(ISERROR(HLOOKUP($A91,'Enter data here!'!$C$206:$CN$210,4,FALSE)),"",IF('Enter data here!'!$CP$207=0,"",IF(HLOOKUP($A91,'Enter data here!'!$C$206:$CN$210,4,FALSE)=0,"",(HLOOKUP($A91,'Enter data here!'!$C$206:$CN$210,5,FALSE)))))</f>
        <v/>
      </c>
      <c r="DJ91" s="53" t="str">
        <f>IF(ISERROR(HLOOKUP($A91,'Enter data here!'!$C$206:$CN$210,4,FALSE)),"",IF('Enter data here!'!$CP$207=0,"",IF(HLOOKUP($A91,'Enter data here!'!$C$206:$CN$210,4,FALSE)=0,"",(HLOOKUP($A91,'Enter data here!'!$C$206:$CN$210,2,FALSE)))))</f>
        <v/>
      </c>
      <c r="DK91" s="53" t="str">
        <f>IF(ISERROR(HLOOKUP($A91,'Enter data here!'!$C$206:$CN$210,4,FALSE)),"",IF('Enter data here!'!$CP$207=0,"",IF(HLOOKUP($A91,'Enter data here!'!$C$206:$CN$210,4,FALSE)=0,"",(HLOOKUP($A91,'Enter data here!'!$C$206:$CN$210,4,FALSE)))))</f>
        <v/>
      </c>
      <c r="DL91" s="53" t="str">
        <f>IF(ISERROR(HLOOKUP($A91,'Enter data here!'!$C$211:$CN$215,4,FALSE)),"",IF('Enter data here!'!$CP$212=0,"",IF(HLOOKUP($A91,'Enter data here!'!$C$211:$CN$215,4,FALSE)=0,"",(HLOOKUP($A91,'Enter data here!'!$C$211:$CN$215,5,FALSE)))))</f>
        <v/>
      </c>
      <c r="DM91" s="53" t="str">
        <f>IF(ISERROR(HLOOKUP($A91,'Enter data here!'!$C$211:$CN$215,4,FALSE)),"",IF('Enter data here!'!$CP$212=0,"",IF(HLOOKUP($A91,'Enter data here!'!$C$211:$CN$215,4,FALSE)=0,"",(HLOOKUP($A91,'Enter data here!'!$C$211:$CN$215,2,FALSE)))))</f>
        <v/>
      </c>
      <c r="DN91" s="53" t="str">
        <f>IF(ISERROR(HLOOKUP($A91,'Enter data here!'!$C$211:$CN$215,4,FALSE)),"",IF('Enter data here!'!$CP$212=0,"",IF(HLOOKUP($A91,'Enter data here!'!$C$211:$CN$215,4,FALSE)=0,"",(HLOOKUP($A91,'Enter data here!'!$C$211:$CN$215,4,FALSE)))))</f>
        <v/>
      </c>
      <c r="DO91" s="53" t="str">
        <f>IF(ISERROR(HLOOKUP($A91,'Enter data here!'!$C$216:$CN$220,4,FALSE)),"",IF('Enter data here!'!$CP$217=0,"",IF(HLOOKUP($A91,'Enter data here!'!$C$216:$CN$220,4,FALSE)=0,"",(HLOOKUP($A91,'Enter data here!'!$C$216:$CN$220,5,FALSE)))))</f>
        <v/>
      </c>
      <c r="DP91" s="53" t="str">
        <f>IF(ISERROR(HLOOKUP($A91,'Enter data here!'!$C$216:$CN$220,4,FALSE)),"",IF('Enter data here!'!$CP$217=0,"",IF(HLOOKUP($A91,'Enter data here!'!$C$216:$CN$220,4,FALSE)=0,"",(HLOOKUP($A91,'Enter data here!'!$C$216:$CN$220,2,FALSE)))))</f>
        <v/>
      </c>
      <c r="DQ91" s="53" t="str">
        <f>IF(ISERROR(HLOOKUP($A91,'Enter data here!'!$C$216:$CN$220,4,FALSE)),"",IF('Enter data here!'!$CP$217=0,"",IF(HLOOKUP($A91,'Enter data here!'!$C$216:$CN$220,4,FALSE)=0,"",(HLOOKUP($A91,'Enter data here!'!$C$216:$CN$220,4,FALSE)))))</f>
        <v/>
      </c>
      <c r="DR91" s="53" t="str">
        <f>IF(ISERROR(HLOOKUP($A91,'Enter data here!'!$C$221:$CN$225,4,FALSE)),"",IF('Enter data here!'!$CP$222=0,"",IF(HLOOKUP($A91,'Enter data here!'!$C$221:$CN$225,4,FALSE)=0,"",(HLOOKUP($A91,'Enter data here!'!$C$221:$CN$225,5,FALSE)))))</f>
        <v/>
      </c>
      <c r="DS91" s="53" t="str">
        <f>IF(ISERROR(HLOOKUP($A91,'Enter data here!'!$C$221:$CN$225,4,FALSE)),"",IF('Enter data here!'!$CP$222=0,"",IF(HLOOKUP($A91,'Enter data here!'!$C$221:$CN$225,4,FALSE)=0,"",(HLOOKUP($A91,'Enter data here!'!$C$221:$CN$225,2,FALSE)))))</f>
        <v/>
      </c>
      <c r="DT91" s="53" t="str">
        <f>IF(ISERROR(HLOOKUP($A91,'Enter data here!'!$C$221:$CN$225,4,FALSE)),"",IF('Enter data here!'!$CP$222=0,"",IF(HLOOKUP($A91,'Enter data here!'!$C$221:$CN$225,4,FALSE)=0,"",(HLOOKUP($A91,'Enter data here!'!$C$221:$CN$225,4,FALSE)))))</f>
        <v/>
      </c>
    </row>
    <row r="92" spans="1:124">
      <c r="A92" s="13">
        <v>83</v>
      </c>
      <c r="B92" s="43" t="str">
        <f>IF(ISERROR(HLOOKUP($A92,'Enter data here!'!$C$21:$CN$25,4,FALSE)),"",IF('Enter data here!'!$CP$22=0,"",IF(HLOOKUP($A92,'Enter data here!'!$C$21:$CN$25,4,FALSE)=0,"",(HLOOKUP($A92,'Enter data here!'!$C$21:$CN$25,5,FALSE)))))</f>
        <v/>
      </c>
      <c r="C92" s="43" t="str">
        <f>IF(ISERROR(HLOOKUP($A92,'Enter data here!'!$C$21:$CN$25,4,FALSE)),"",IF('Enter data here!'!$CP$22=0,"",IF(HLOOKUP($A92,'Enter data here!'!$C$21:$CN$25,4,FALSE)=0,"",(HLOOKUP($A92,'Enter data here!'!$C$21:$CN$25,2,FALSE)))))</f>
        <v/>
      </c>
      <c r="D92" s="43" t="str">
        <f>IF(ISERROR(HLOOKUP($A92,'Enter data here!'!$C$21:$CN$25,4,FALSE)),"",IF('Enter data here!'!$CP$22=0,"",IF(HLOOKUP($A92,'Enter data here!'!$C$21:$CN$25,4,FALSE)=0,"",(HLOOKUP($A92,'Enter data here!'!$C$21:$CN$25,4,FALSE)))))</f>
        <v/>
      </c>
      <c r="E92" s="43" t="str">
        <f ca="1">IF(ISERROR(HLOOKUP($A92,'Enter data here!'!$C$26:$CN$30,4,FALSE)),"",IF('Enter data here!'!$CP$27=0,"",IF(HLOOKUP($A92,'Enter data here!'!$C$26:$CN$30,4,FALSE)=0,"",(HLOOKUP($A92,'Enter data here!'!$C$26:$CN$30,5,FALSE)))))</f>
        <v/>
      </c>
      <c r="F92" s="43" t="str">
        <f ca="1">IF(ISERROR(HLOOKUP($A92,'Enter data here!'!$C$26:$CN$30,4,FALSE)),"",IF('Enter data here!'!$CP$27=0,"",IF(HLOOKUP($A92,'Enter data here!'!$C$26:$CN$30,4,FALSE)=0,"",(HLOOKUP($A92,'Enter data here!'!$C$26:$CN$30,2,FALSE)))))</f>
        <v/>
      </c>
      <c r="G92" s="43" t="str">
        <f ca="1">IF(ISERROR(HLOOKUP($A92,'Enter data here!'!$C$26:$CN$30,4,FALSE)),"",IF('Enter data here!'!$CP$27=0,"",IF(HLOOKUP($A92,'Enter data here!'!$C$26:$CN$30,4,FALSE)=0,"",(HLOOKUP($A92,'Enter data here!'!$C$26:$CN$30,4,FALSE)))))</f>
        <v/>
      </c>
      <c r="H92" s="43" t="str">
        <f ca="1">IF(ISERROR(HLOOKUP($A92,'Enter data here!'!$C$31:$CN$35,4,FALSE)),"",IF('Enter data here!'!$CP$32=0,"",IF(HLOOKUP($A92,'Enter data here!'!$C$31:$CN$35,4,FALSE)=0,"",(HLOOKUP($A92,'Enter data here!'!$C$31:$CN$35,5,FALSE)))))</f>
        <v/>
      </c>
      <c r="I92" s="43" t="str">
        <f ca="1">IF(ISERROR(HLOOKUP($A92,'Enter data here!'!$C$31:$CN$35,4,FALSE)),"",IF('Enter data here!'!$CP$32=0,"",IF(HLOOKUP($A92,'Enter data here!'!$C$31:$CN$35,4,FALSE)=0,"",(HLOOKUP($A92,'Enter data here!'!$C$31:$CN$35,2,FALSE)))))</f>
        <v/>
      </c>
      <c r="J92" s="43" t="str">
        <f ca="1">IF(ISERROR(HLOOKUP($A92,'Enter data here!'!$C$31:$CN$35,4,FALSE)),"",IF('Enter data here!'!$CP$32=0,"",IF(HLOOKUP($A92,'Enter data here!'!$C$31:$CN$35,4,FALSE)=0,"",(HLOOKUP($A92,'Enter data here!'!$C$31:$CN$35,4,FALSE)))))</f>
        <v/>
      </c>
      <c r="K92" s="43" t="str">
        <f ca="1">IF(ISERROR(HLOOKUP($A92,'Enter data here!'!$C$36:$CN$40,4,FALSE)),"",IF('Enter data here!'!$CP$37=0,"",IF(HLOOKUP($A92,'Enter data here!'!$C$36:$CN$40,4,FALSE)=0,"",(HLOOKUP($A92,'Enter data here!'!$C$36:$CN$40,5,FALSE)))))</f>
        <v/>
      </c>
      <c r="L92" s="43" t="str">
        <f ca="1">IF(ISERROR(HLOOKUP($A92,'Enter data here!'!$C$36:$CN$40,4,FALSE)),"",IF('Enter data here!'!$CP$37=0,"",IF(HLOOKUP($A92,'Enter data here!'!$C$36:$CN$40,4,FALSE)=0,"",(HLOOKUP($A92,'Enter data here!'!$C$36:$CN$40,2,FALSE)))))</f>
        <v/>
      </c>
      <c r="M92" s="43" t="str">
        <f ca="1">IF(ISERROR(HLOOKUP($A92,'Enter data here!'!$C$36:$CN$40,4,FALSE)),"",IF('Enter data here!'!$CP$37=0,"",IF(HLOOKUP($A92,'Enter data here!'!$C$36:$CN$40,4,FALSE)=0,"",(HLOOKUP($A92,'Enter data here!'!$C$36:$CN$40,4,FALSE)))))</f>
        <v/>
      </c>
      <c r="N92" s="43" t="str">
        <f ca="1">IF(ISERROR(HLOOKUP($A92,'Enter data here!'!$C$41:$CN$45,4,FALSE)),"",IF('Enter data here!'!$CP$42=0,"",IF(HLOOKUP($A92,'Enter data here!'!$C$41:$CN$45,4,FALSE)=0,"",(HLOOKUP($A92,'Enter data here!'!$C$41:$CN$45,5,FALSE)))))</f>
        <v/>
      </c>
      <c r="O92" s="43" t="str">
        <f ca="1">IF(ISERROR(HLOOKUP($A92,'Enter data here!'!$C$41:$CN$45,4,FALSE)),"",IF('Enter data here!'!$CP$42=0,"",IF(HLOOKUP($A92,'Enter data here!'!$C$41:$CN$45,4,FALSE)=0,"",(HLOOKUP($A92,'Enter data here!'!$C$41:$CN$45,2,FALSE)))))</f>
        <v/>
      </c>
      <c r="P92" s="43" t="str">
        <f ca="1">IF(ISERROR(HLOOKUP($A92,'Enter data here!'!$C$41:$CN$45,4,FALSE)),"",IF('Enter data here!'!$CP$42=0,"",IF(HLOOKUP($A92,'Enter data here!'!$C$41:$CN$45,4,FALSE)=0,"",(HLOOKUP($A92,'Enter data here!'!$C$41:$CN$45,4,FALSE)))))</f>
        <v/>
      </c>
      <c r="Q92" s="43" t="str">
        <f ca="1">IF(ISERROR(HLOOKUP($A92,'Enter data here!'!$C$46:$CN$50,4,FALSE)),"",IF('Enter data here!'!$CP$47=0,"",IF(HLOOKUP($A92,'Enter data here!'!$C$46:$CN$50,4,FALSE)=0,"",(HLOOKUP($A92,'Enter data here!'!$C$46:$CN$50,5,FALSE)))))</f>
        <v/>
      </c>
      <c r="R92" s="43" t="str">
        <f ca="1">IF(ISERROR(HLOOKUP($A92,'Enter data here!'!$C$46:$CN$50,4,FALSE)),"",IF('Enter data here!'!$CP$47=0,"",IF(HLOOKUP($A92,'Enter data here!'!$C$46:$CN$50,4,FALSE)=0,"",(HLOOKUP($A92,'Enter data here!'!$C$46:$CN$50,2,FALSE)))))</f>
        <v/>
      </c>
      <c r="S92" s="43" t="str">
        <f ca="1">IF(ISERROR(HLOOKUP($A92,'Enter data here!'!$C$46:$CN$50,4,FALSE)),"",IF('Enter data here!'!$CP$47=0,"",IF(HLOOKUP($A92,'Enter data here!'!$C$46:$CN$50,4,FALSE)=0,"",(HLOOKUP($A92,'Enter data here!'!$C$46:$CN$50,4,FALSE)))))</f>
        <v/>
      </c>
      <c r="T92" s="43" t="str">
        <f ca="1">IF(ISERROR(HLOOKUP($A92,'Enter data here!'!$C$51:$CN$55,4,FALSE)),"",IF('Enter data here!'!$CP$52=0,"",IF(HLOOKUP($A92,'Enter data here!'!$C$51:$CN$55,4,FALSE)=0,"",(HLOOKUP($A92,'Enter data here!'!$C$51:$CN$55,5,FALSE)))))</f>
        <v/>
      </c>
      <c r="U92" s="43" t="str">
        <f ca="1">IF(ISERROR(HLOOKUP($A92,'Enter data here!'!$C$51:$CN$55,4,FALSE)),"",IF('Enter data here!'!$CP$52=0,"",IF(HLOOKUP($A92,'Enter data here!'!$C$51:$CN$55,4,FALSE)=0,"",(HLOOKUP($A92,'Enter data here!'!$C$51:$CN$55,2,FALSE)))))</f>
        <v/>
      </c>
      <c r="V92" s="43" t="str">
        <f ca="1">IF(ISERROR(HLOOKUP($A92,'Enter data here!'!$C$51:$CN$55,4,FALSE)),"",IF('Enter data here!'!$CP$52=0,"",IF(HLOOKUP($A92,'Enter data here!'!$C$51:$CN$55,4,FALSE)=0,"",(HLOOKUP($A92,'Enter data here!'!$C$51:$CN$55,4,FALSE)))))</f>
        <v/>
      </c>
      <c r="W92" s="43" t="str">
        <f ca="1">IF(ISERROR(HLOOKUP($A92,'Enter data here!'!$C$56:$CN$60,4,FALSE)),"",IF('Enter data here!'!$CP$57=0,"",IF(HLOOKUP($A92,'Enter data here!'!$C$56:$CN$60,4,FALSE)=0,"",(HLOOKUP($A92,'Enter data here!'!$C$56:$CN$60,5,FALSE)))))</f>
        <v/>
      </c>
      <c r="X92" s="43" t="str">
        <f ca="1">IF(ISERROR(HLOOKUP($A92,'Enter data here!'!$C$56:$CN$60,4,FALSE)),"",IF('Enter data here!'!$CP$57=0,"",IF(HLOOKUP($A92,'Enter data here!'!$C$56:$CN$60,4,FALSE)=0,"",(HLOOKUP($A92,'Enter data here!'!$C$56:$CN$60,2,FALSE)))))</f>
        <v/>
      </c>
      <c r="Y92" s="43" t="str">
        <f ca="1">IF(ISERROR(HLOOKUP($A92,'Enter data here!'!$C$56:$CN$60,4,FALSE)),"",IF('Enter data here!'!$CP$57=0,"",IF(HLOOKUP($A92,'Enter data here!'!$C$56:$CN$60,4,FALSE)=0,"",(HLOOKUP($A92,'Enter data here!'!$C$56:$CN$60,4,FALSE)))))</f>
        <v/>
      </c>
      <c r="Z92" s="43" t="str">
        <f>IF(ISERROR(HLOOKUP($A92,'Enter data here!'!$C$61:$CN$65,4,FALSE)),"",IF('Enter data here!'!$CP$62=0,"",IF(HLOOKUP($A92,'Enter data here!'!$C$61:$CN$65,4,FALSE)=0,"",(HLOOKUP($A92,'Enter data here!'!$C$61:$CN$65,5,FALSE)))))</f>
        <v/>
      </c>
      <c r="AA92" s="43" t="str">
        <f>IF(ISERROR(HLOOKUP($A92,'Enter data here!'!$C$61:$CN$65,4,FALSE)),"",IF('Enter data here!'!$CP$62=0,"",IF(HLOOKUP($A92,'Enter data here!'!$C$61:$CN$65,4,FALSE)=0,"",(HLOOKUP($A92,'Enter data here!'!$C$61:$CN$65,2,FALSE)))))</f>
        <v/>
      </c>
      <c r="AB92" s="43" t="str">
        <f>IF(ISERROR(HLOOKUP($A92,'Enter data here!'!$C$61:$CN$65,4,FALSE)),"",IF('Enter data here!'!$CP$62=0,"",IF(HLOOKUP($A92,'Enter data here!'!$C$61:$CN$65,4,FALSE)=0,"",(HLOOKUP($A92,'Enter data here!'!$C$61:$CN$65,4,FALSE)))))</f>
        <v/>
      </c>
      <c r="AC92" s="43" t="str">
        <f>IF(ISERROR(HLOOKUP($A92,'Enter data here!'!$C$66:$CN$70,4,FALSE)),"",IF('Enter data here!'!$CP$67=0,"",IF(HLOOKUP($A92,'Enter data here!'!$C$66:$CN$70,4,FALSE)=0,"",(HLOOKUP($A92,'Enter data here!'!$C$66:$CN$70,5,FALSE)))))</f>
        <v/>
      </c>
      <c r="AD92" s="43" t="str">
        <f>IF(ISERROR(HLOOKUP($A92,'Enter data here!'!$C$66:$CN$70,4,FALSE)),"",IF('Enter data here!'!$CP$67=0,"",IF(HLOOKUP($A92,'Enter data here!'!$C$66:$CN$70,4,FALSE)=0,"",(HLOOKUP($A92,'Enter data here!'!$C$66:$CN$70,2,FALSE)))))</f>
        <v/>
      </c>
      <c r="AE92" s="43" t="str">
        <f>IF(ISERROR(HLOOKUP($A92,'Enter data here!'!$C$66:$CN$70,4,FALSE)),"",IF('Enter data here!'!$CP$67=0,"",IF(HLOOKUP($A92,'Enter data here!'!$C$66:$CN$70,4,FALSE)=0,"",(HLOOKUP($A92,'Enter data here!'!$C$66:$CN$70,4,FALSE)))))</f>
        <v/>
      </c>
      <c r="AF92" s="43" t="str">
        <f>IF(ISERROR(HLOOKUP($A92,'Enter data here!'!$C$71:$CN$75,4,FALSE)),"",IF('Enter data here!'!$CP$72=0,"",IF(HLOOKUP($A92,'Enter data here!'!$C$71:$CN$75,4,FALSE)=0,"",(HLOOKUP($A92,'Enter data here!'!$C$71:$CN$75,5,FALSE)))))</f>
        <v/>
      </c>
      <c r="AG92" s="43" t="str">
        <f>IF(ISERROR(HLOOKUP($A92,'Enter data here!'!$C$71:$CN$75,4,FALSE)),"",IF('Enter data here!'!$CP$72=0,"",IF(HLOOKUP($A92,'Enter data here!'!$C$71:$CN$75,4,FALSE)=0,"",(HLOOKUP($A92,'Enter data here!'!$C$71:$CN$75,2,FALSE)))))</f>
        <v/>
      </c>
      <c r="AH92" s="43" t="str">
        <f>IF(ISERROR(HLOOKUP($A92,'Enter data here!'!$C$71:$CN$75,4,FALSE)),"",IF('Enter data here!'!$CP$72=0,"",IF(HLOOKUP($A92,'Enter data here!'!$C$71:$CN$75,4,FALSE)=0,"",(HLOOKUP($A92,'Enter data here!'!$C$71:$CN$75,4,FALSE)))))</f>
        <v/>
      </c>
      <c r="AI92" s="43" t="str">
        <f>IF(ISERROR(HLOOKUP($A92,'Enter data here!'!$C$76:$CN$80,4,FALSE)),"",IF('Enter data here!'!$CP$77=0,"",IF(HLOOKUP($A92,'Enter data here!'!$C$76:$CN$80,4,FALSE)=0,"",(HLOOKUP($A92,'Enter data here!'!$C$76:$CN$80,5,FALSE)))))</f>
        <v/>
      </c>
      <c r="AJ92" s="43" t="str">
        <f>IF(ISERROR(HLOOKUP($A92,'Enter data here!'!$C$76:$CN$80,4,FALSE)),"",IF('Enter data here!'!$CP$77=0,"",IF(HLOOKUP($A92,'Enter data here!'!$C$76:$CN$80,4,FALSE)=0,"",(HLOOKUP($A92,'Enter data here!'!$C$76:$CN$80,2,FALSE)))))</f>
        <v/>
      </c>
      <c r="AK92" s="43" t="str">
        <f>IF(ISERROR(HLOOKUP($A92,'Enter data here!'!$C$76:$CN$80,4,FALSE)),"",IF('Enter data here!'!$CP$77=0,"",IF(HLOOKUP($A92,'Enter data here!'!$C$76:$CN$80,4,FALSE)=0,"",(HLOOKUP($A92,'Enter data here!'!$C$76:$CN$80,4,FALSE)))))</f>
        <v/>
      </c>
      <c r="AL92" s="43" t="str">
        <f>IF(ISERROR(HLOOKUP($A92,'Enter data here!'!$C$81:$CN$85,4,FALSE)),"",IF('Enter data here!'!$CP$82=0,"",IF(HLOOKUP($A92,'Enter data here!'!$C$81:$CN$85,4,FALSE)=0,"",(HLOOKUP($A92,'Enter data here!'!$C$81:$CN$85,5,FALSE)))))</f>
        <v/>
      </c>
      <c r="AM92" s="43" t="str">
        <f>IF(ISERROR(HLOOKUP($A92,'Enter data here!'!$C$81:$CN$85,4,FALSE)),"",IF('Enter data here!'!$CP$82=0,"",IF(HLOOKUP($A92,'Enter data here!'!$C$81:$CN$85,4,FALSE)=0,"",(HLOOKUP($A92,'Enter data here!'!$C$81:$CN$85,2,FALSE)))))</f>
        <v/>
      </c>
      <c r="AN92" s="43" t="str">
        <f>IF(ISERROR(HLOOKUP($A92,'Enter data here!'!$C$81:$CN$85,4,FALSE)),"",IF('Enter data here!'!$CP$82=0,"",IF(HLOOKUP($A92,'Enter data here!'!$C$81:$CN$85,4,FALSE)=0,"",(HLOOKUP($A92,'Enter data here!'!$C$81:$CN$85,4,FALSE)))))</f>
        <v/>
      </c>
      <c r="AO92" s="43" t="str">
        <f>IF(ISERROR(HLOOKUP($A92,'Enter data here!'!$C$86:$CN$90,4,FALSE)),"",IF('Enter data here!'!$CP$87=0,"",IF(HLOOKUP($A92,'Enter data here!'!$C$86:$CN$90,4,FALSE)=0,"",(HLOOKUP($A92,'Enter data here!'!$C$86:$CN$90,5,FALSE)))))</f>
        <v/>
      </c>
      <c r="AP92" s="43" t="str">
        <f>IF(ISERROR(HLOOKUP($A92,'Enter data here!'!$C$86:$CN$90,4,FALSE)),"",IF('Enter data here!'!$CP$87=0,"",IF(HLOOKUP($A92,'Enter data here!'!$C$86:$CN$90,4,FALSE)=0,"",(HLOOKUP($A92,'Enter data here!'!$C$86:$CN$90,2,FALSE)))))</f>
        <v/>
      </c>
      <c r="AQ92" s="43" t="str">
        <f>IF(ISERROR(HLOOKUP($A92,'Enter data here!'!$C$86:$CN$90,4,FALSE)),"",IF('Enter data here!'!$CP$87=0,"",IF(HLOOKUP($A92,'Enter data here!'!$C$86:$CN$90,4,FALSE)=0,"",(HLOOKUP($A92,'Enter data here!'!$C$86:$CN$90,4,FALSE)))))</f>
        <v/>
      </c>
      <c r="AR92" s="43" t="str">
        <f>IF(ISERROR(HLOOKUP($A92,'Enter data here!'!$C$91:$CN$95,4,FALSE)),"",IF('Enter data here!'!$CP$92=0,"",IF(HLOOKUP($A92,'Enter data here!'!$C$91:$CN$95,4,FALSE)=0,"",(HLOOKUP($A92,'Enter data here!'!$C$91:$CN$95,5,FALSE)))))</f>
        <v/>
      </c>
      <c r="AS92" s="43" t="str">
        <f>IF(ISERROR(HLOOKUP($A92,'Enter data here!'!$C$91:$CN$95,4,FALSE)),"",IF('Enter data here!'!$CP$92=0,"",IF(HLOOKUP($A92,'Enter data here!'!$C$91:$CN$95,4,FALSE)=0,"",(HLOOKUP($A92,'Enter data here!'!$C$91:$CN$95,2,FALSE)))))</f>
        <v/>
      </c>
      <c r="AT92" s="43" t="str">
        <f>IF(ISERROR(HLOOKUP($A92,'Enter data here!'!$C$91:$CN$95,4,FALSE)),"",IF('Enter data here!'!$CP$92=0,"",IF(HLOOKUP($A92,'Enter data here!'!$C$91:$CN$95,4,FALSE)=0,"",(HLOOKUP($A92,'Enter data here!'!$C$91:$CN$95,4,FALSE)))))</f>
        <v/>
      </c>
      <c r="AU92" s="43" t="str">
        <f>IF(ISERROR(HLOOKUP($A92,'Enter data here!'!$C$96:$CN$100,4,FALSE)),"",IF('Enter data here!'!$CP$97=0,"",IF(HLOOKUP($A92,'Enter data here!'!$C$96:$CN$100,4,FALSE)=0,"",(HLOOKUP($A92,'Enter data here!'!$C$96:$CN$100,5,FALSE)))))</f>
        <v/>
      </c>
      <c r="AV92" s="43" t="str">
        <f>IF(ISERROR(HLOOKUP($A92,'Enter data here!'!$C$96:$CN$100,4,FALSE)),"",IF('Enter data here!'!$CP$97=0,"",IF(HLOOKUP($A92,'Enter data here!'!$C$96:$CN$100,4,FALSE)=0,"",(HLOOKUP($A92,'Enter data here!'!$C$96:$CN$100,2,FALSE)))))</f>
        <v/>
      </c>
      <c r="AW92" s="43" t="str">
        <f>IF(ISERROR(HLOOKUP($A92,'Enter data here!'!$C$96:$CN$100,4,FALSE)),"",IF('Enter data here!'!$CP$97=0,"",IF(HLOOKUP($A92,'Enter data here!'!$C$96:$CN$100,4,FALSE)=0,"",(HLOOKUP($A92,'Enter data here!'!$C$96:$CN$100,4,FALSE)))))</f>
        <v/>
      </c>
      <c r="AX92" s="43" t="str">
        <f>IF(ISERROR(HLOOKUP($A92,'Enter data here!'!$C$101:$CN$105,4,FALSE)),"",IF('Enter data here!'!$CP$102=0,"",IF(HLOOKUP($A92,'Enter data here!'!$C$101:$CN$105,4,FALSE)=0,"",(HLOOKUP($A92,'Enter data here!'!$C$101:$CN$105,5,FALSE)))))</f>
        <v/>
      </c>
      <c r="AY92" s="43" t="str">
        <f>IF(ISERROR(HLOOKUP($A92,'Enter data here!'!$C$101:$CN$105,4,FALSE)),"",IF('Enter data here!'!$CP$102=0,"",IF(HLOOKUP($A92,'Enter data here!'!$C$101:$CN$105,4,FALSE)=0,"",(HLOOKUP($A92,'Enter data here!'!$C$101:$CN$105,2,FALSE)))))</f>
        <v/>
      </c>
      <c r="AZ92" s="43" t="str">
        <f>IF(ISERROR(HLOOKUP($A92,'Enter data here!'!$C$101:$CN$105,4,FALSE)),"",IF('Enter data here!'!$CP$102=0,"",IF(HLOOKUP($A92,'Enter data here!'!$C$101:$CN$105,4,FALSE)=0,"",(HLOOKUP($A92,'Enter data here!'!$C$101:$CN$105,4,FALSE)))))</f>
        <v/>
      </c>
      <c r="BA92" s="43" t="str">
        <f>IF(ISERROR(HLOOKUP($A92,'Enter data here!'!$C$106:$CN$110,4,FALSE)),"",IF('Enter data here!'!$CP$107=0,"",IF(HLOOKUP($A92,'Enter data here!'!$C$106:$CN$110,4,FALSE)=0,"",(HLOOKUP($A92,'Enter data here!'!$C$106:$CN$110,5,FALSE)))))</f>
        <v/>
      </c>
      <c r="BB92" s="43" t="str">
        <f>IF(ISERROR(HLOOKUP($A92,'Enter data here!'!$C$106:$CN$110,4,FALSE)),"",IF('Enter data here!'!$CP$107=0,"",IF(HLOOKUP($A92,'Enter data here!'!$C$106:$CN$110,4,FALSE)=0,"",(HLOOKUP($A92,'Enter data here!'!$C$106:$CN$110,2,FALSE)))))</f>
        <v/>
      </c>
      <c r="BC92" s="43" t="str">
        <f>IF(ISERROR(HLOOKUP($A92,'Enter data here!'!$C$106:$CN$110,4,FALSE)),"",IF('Enter data here!'!$CP$107=0,"",IF(HLOOKUP($A92,'Enter data here!'!$C$106:$CN$110,4,FALSE)=0,"",(HLOOKUP($A92,'Enter data here!'!$C$106:$CN$110,4,FALSE)))))</f>
        <v/>
      </c>
      <c r="BD92" s="43" t="str">
        <f>IF(ISERROR(HLOOKUP($A92,'Enter data here!'!$C$111:$CN$115,4,FALSE)),"",IF('Enter data here!'!$CP$112=0,"",IF(HLOOKUP($A92,'Enter data here!'!$C$111:$CN$115,4,FALSE)=0,"",(HLOOKUP($A92,'Enter data here!'!$C$111:$CN$115,5,FALSE)))))</f>
        <v/>
      </c>
      <c r="BE92" s="43" t="str">
        <f>IF(ISERROR(HLOOKUP($A92,'Enter data here!'!$C$111:$CN$115,4,FALSE)),"",IF('Enter data here!'!$CP$112=0,"",IF(HLOOKUP($A92,'Enter data here!'!$C$111:$CN$115,4,FALSE)=0,"",(HLOOKUP($A92,'Enter data here!'!$C$111:$CN$115,2,FALSE)))))</f>
        <v/>
      </c>
      <c r="BF92" s="43" t="str">
        <f>IF(ISERROR(HLOOKUP($A92,'Enter data here!'!$C$111:$CN$115,4,FALSE)),"",IF('Enter data here!'!$CP$112=0,"",IF(HLOOKUP($A92,'Enter data here!'!$C$111:$CN$115,4,FALSE)=0,"",(HLOOKUP($A92,'Enter data here!'!$C$111:$CN$115,4,FALSE)))))</f>
        <v/>
      </c>
      <c r="BG92" s="43" t="str">
        <f>IF(ISERROR(HLOOKUP($A92,'Enter data here!'!$C$116:$CN$120,4,FALSE)),"",IF('Enter data here!'!$CP$117=0,"",IF(HLOOKUP($A92,'Enter data here!'!$C$116:$CN$120,4,FALSE)=0,"",(HLOOKUP($A92,'Enter data here!'!$C$116:$CN$120,5,FALSE)))))</f>
        <v/>
      </c>
      <c r="BH92" s="53" t="str">
        <f>IF(ISERROR(HLOOKUP($A92,'Enter data here!'!$C$116:$CN$120,4,FALSE)),"",IF('Enter data here!'!$CP$117=0,"",IF(HLOOKUP($A92,'Enter data here!'!$C$116:$CN$120,4,FALSE)=0,"",(HLOOKUP($A92,'Enter data here!'!$C$116:$CN$120,2,FALSE)))))</f>
        <v/>
      </c>
      <c r="BI92" s="53" t="str">
        <f>IF(ISERROR(HLOOKUP($A92,'Enter data here!'!$C$116:$CN$120,4,FALSE)),"",IF('Enter data here!'!$CP$117=0,"",IF(HLOOKUP($A92,'Enter data here!'!$C$116:$CN$120,4,FALSE)=0,"",(HLOOKUP($A92,'Enter data here!'!$C$116:$CN$120,4,FALSE)))))</f>
        <v/>
      </c>
      <c r="BJ92" s="53" t="str">
        <f>IF(ISERROR(HLOOKUP($A92,'Enter data here!'!$C$121:$CN$125,4,FALSE)),"",IF('Enter data here!'!$CP$122=0,"",IF(HLOOKUP($A92,'Enter data here!'!$C$121:$CN$125,4,FALSE)=0,"",(HLOOKUP($A92,'Enter data here!'!$C$121:$CN$125,5,FALSE)))))</f>
        <v/>
      </c>
      <c r="BK92" s="53" t="str">
        <f>IF(ISERROR(HLOOKUP($A92,'Enter data here!'!$C$121:$CN$125,4,FALSE)),"",IF('Enter data here!'!$CP$122=0,"",IF(HLOOKUP($A92,'Enter data here!'!$C$121:$CN$125,4,FALSE)=0,"",(HLOOKUP($A92,'Enter data here!'!$C$121:$CN$125,2,FALSE)))))</f>
        <v/>
      </c>
      <c r="BL92" s="53" t="str">
        <f>IF(ISERROR(HLOOKUP($A92,'Enter data here!'!$C$121:$CN$125,4,FALSE)),"",IF('Enter data here!'!$CP$122=0,"",IF(HLOOKUP($A92,'Enter data here!'!$C$121:$CN$125,4,FALSE)=0,"",(HLOOKUP($A92,'Enter data here!'!$C$121:$CN$125,4,FALSE)))))</f>
        <v/>
      </c>
      <c r="BM92" s="53" t="str">
        <f>IF(ISERROR(HLOOKUP($A92,'Enter data here!'!$C$126:$CN$130,4,FALSE)),"",IF('Enter data here!'!$CP$127=0,"",IF(HLOOKUP($A92,'Enter data here!'!$C$126:$CN$130,4,FALSE)=0,"",(HLOOKUP($A92,'Enter data here!'!$C$126:$CN$130,5,FALSE)))))</f>
        <v/>
      </c>
      <c r="BN92" s="53" t="str">
        <f>IF(ISERROR(HLOOKUP($A92,'Enter data here!'!$C$126:$CN$130,4,FALSE)),"",IF('Enter data here!'!$CP$127=0,"",IF(HLOOKUP($A92,'Enter data here!'!$C$126:$CN$130,4,FALSE)=0,"",(HLOOKUP($A92,'Enter data here!'!$C$126:$CN$130,2,FALSE)))))</f>
        <v/>
      </c>
      <c r="BO92" s="53" t="str">
        <f>IF(ISERROR(HLOOKUP($A92,'Enter data here!'!$C$126:$CN$130,4,FALSE)),"",IF('Enter data here!'!$CP$127=0,"",IF(HLOOKUP($A92,'Enter data here!'!$C$126:$CN$130,4,FALSE)=0,"",(HLOOKUP($A92,'Enter data here!'!$C$126:$CN$130,4,FALSE)))))</f>
        <v/>
      </c>
      <c r="BP92" s="53" t="str">
        <f>IF(ISERROR(HLOOKUP($A92,'Enter data here!'!$C$131:$CN$135,4,FALSE)),"",IF('Enter data here!'!$CP$132=0,"",IF(HLOOKUP($A92,'Enter data here!'!$C$131:$CN$135,4,FALSE)=0,"",(HLOOKUP($A92,'Enter data here!'!$C$131:$CN$135,5,FALSE)))))</f>
        <v/>
      </c>
      <c r="BQ92" s="53" t="str">
        <f>IF(ISERROR(HLOOKUP($A92,'Enter data here!'!$C$131:$CN$135,4,FALSE)),"",IF('Enter data here!'!$CP$132=0,"",IF(HLOOKUP($A92,'Enter data here!'!$C$131:$CN$135,4,FALSE)=0,"",(HLOOKUP($A92,'Enter data here!'!$C$131:$CN$135,2,FALSE)))))</f>
        <v/>
      </c>
      <c r="BR92" s="53" t="str">
        <f>IF(ISERROR(HLOOKUP($A92,'Enter data here!'!$C$131:$CN$135,4,FALSE)),"",IF('Enter data here!'!$CP$132=0,"",IF(HLOOKUP($A92,'Enter data here!'!$C$131:$CN$135,4,FALSE)=0,"",(HLOOKUP($A92,'Enter data here!'!$C$131:$CN$135,4,FALSE)))))</f>
        <v/>
      </c>
      <c r="BS92" s="53" t="str">
        <f>IF(ISERROR(HLOOKUP($A92,'Enter data here!'!$C$136:$CN$140,4,FALSE)),"",IF('Enter data here!'!$CP$137=0,"",IF(HLOOKUP($A92,'Enter data here!'!$C$136:$CN$140,4,FALSE)=0,"",(HLOOKUP($A92,'Enter data here!'!$C$136:$CN$140,5,FALSE)))))</f>
        <v/>
      </c>
      <c r="BT92" s="53" t="str">
        <f>IF(ISERROR(HLOOKUP($A92,'Enter data here!'!$C$136:$CN$140,4,FALSE)),"",IF('Enter data here!'!$CP$137=0,"",IF(HLOOKUP($A92,'Enter data here!'!$C$136:$CN$140,4,FALSE)=0,"",(HLOOKUP($A92,'Enter data here!'!$C$136:$CN$140,2,FALSE)))))</f>
        <v/>
      </c>
      <c r="BU92" s="53" t="str">
        <f>IF(ISERROR(HLOOKUP($A92,'Enter data here!'!$C$136:$CN$140,4,FALSE)),"",IF('Enter data here!'!$CP$137=0,"",IF(HLOOKUP($A92,'Enter data here!'!$C$136:$CN$140,4,FALSE)=0,"",(HLOOKUP($A92,'Enter data here!'!$C$136:$CN$140,4,FALSE)))))</f>
        <v/>
      </c>
      <c r="BV92" s="53" t="str">
        <f>IF(ISERROR(HLOOKUP($A92,'Enter data here!'!$C$141:$CN$145,4,FALSE)),"",IF('Enter data here!'!$CP$142=0,"",IF(HLOOKUP($A92,'Enter data here!'!$C$141:$CN$145,4,FALSE)=0,"",(HLOOKUP($A92,'Enter data here!'!$C$141:$CN$145,5,FALSE)))))</f>
        <v/>
      </c>
      <c r="BW92" s="53" t="str">
        <f>IF(ISERROR(HLOOKUP($A92,'Enter data here!'!$C$141:$CN$145,4,FALSE)),"",IF('Enter data here!'!$CP$142=0,"",IF(HLOOKUP($A92,'Enter data here!'!$C$141:$CN$145,4,FALSE)=0,"",(HLOOKUP($A92,'Enter data here!'!$C$141:$CN$145,2,FALSE)))))</f>
        <v/>
      </c>
      <c r="BX92" s="53" t="str">
        <f>IF(ISERROR(HLOOKUP($A92,'Enter data here!'!$C$141:$CN$145,4,FALSE)),"",IF('Enter data here!'!$CP$142=0,"",IF(HLOOKUP($A92,'Enter data here!'!$C$141:$CN$145,4,FALSE)=0,"",(HLOOKUP($A92,'Enter data here!'!$C$141:$CN$145,4,FALSE)))))</f>
        <v/>
      </c>
      <c r="BY92" s="53" t="str">
        <f>IF(ISERROR(HLOOKUP($A92,'Enter data here!'!$C$146:$CN$150,4,FALSE)),"",IF('Enter data here!'!$CP$147=0,"",IF(HLOOKUP($A92,'Enter data here!'!$C$146:$CN$150,4,FALSE)=0,"",(HLOOKUP($A92,'Enter data here!'!$C$146:$CN$150,5,FALSE)))))</f>
        <v/>
      </c>
      <c r="BZ92" s="53" t="str">
        <f>IF(ISERROR(HLOOKUP($A92,'Enter data here!'!$C$146:$CN$150,4,FALSE)),"",IF('Enter data here!'!$CP$147=0,"",IF(HLOOKUP($A92,'Enter data here!'!$C$146:$CN$150,4,FALSE)=0,"",(HLOOKUP($A92,'Enter data here!'!$C$146:$CN$150,2,FALSE)))))</f>
        <v/>
      </c>
      <c r="CA92" s="53" t="str">
        <f>IF(ISERROR(HLOOKUP($A92,'Enter data here!'!$C$146:$CN$150,4,FALSE)),"",IF('Enter data here!'!$CP$147=0,"",IF(HLOOKUP($A92,'Enter data here!'!$C$146:$CN$150,4,FALSE)=0,"",(HLOOKUP($A92,'Enter data here!'!$C$146:$CN$150,4,FALSE)))))</f>
        <v/>
      </c>
      <c r="CB92" s="53" t="str">
        <f>IF(ISERROR(HLOOKUP($A92,'Enter data here!'!$C$151:$CN$155,4,FALSE)),"",IF('Enter data here!'!$CP$152=0,"",IF(HLOOKUP($A92,'Enter data here!'!$C$151:$CN$155,4,FALSE)=0,"",(HLOOKUP($A92,'Enter data here!'!$C$151:$CN$155,5,FALSE)))))</f>
        <v/>
      </c>
      <c r="CC92" s="53" t="str">
        <f>IF(ISERROR(HLOOKUP($A92,'Enter data here!'!$C$151:$CN$155,4,FALSE)),"",IF('Enter data here!'!$CP$152=0,"",IF(HLOOKUP($A92,'Enter data here!'!$C$151:$CN$155,4,FALSE)=0,"",(HLOOKUP($A92,'Enter data here!'!$C$151:$CN$155,2,FALSE)))))</f>
        <v/>
      </c>
      <c r="CD92" s="53" t="str">
        <f>IF(ISERROR(HLOOKUP($A92,'Enter data here!'!$C$151:$CN$155,4,FALSE)),"",IF('Enter data here!'!$CP$152=0,"",IF(HLOOKUP($A92,'Enter data here!'!$C$151:$CN$155,4,FALSE)=0,"",(HLOOKUP($A92,'Enter data here!'!$C$151:$CN$155,4,FALSE)))))</f>
        <v/>
      </c>
      <c r="CE92" s="53" t="str">
        <f>IF(ISERROR(HLOOKUP($A92,'Enter data here!'!$C$156:$CN$160,4,FALSE)),"",IF('Enter data here!'!$CP$157=0,"",IF(HLOOKUP($A92,'Enter data here!'!$C$156:$CN$160,4,FALSE)=0,"",(HLOOKUP($A92,'Enter data here!'!$C$156:$CN$160,5,FALSE)))))</f>
        <v/>
      </c>
      <c r="CF92" s="53" t="str">
        <f>IF(ISERROR(HLOOKUP($A92,'Enter data here!'!$C$156:$CN$160,4,FALSE)),"",IF('Enter data here!'!$CP$157=0,"",IF(HLOOKUP($A92,'Enter data here!'!$C$156:$CN$160,4,FALSE)=0,"",(HLOOKUP($A92,'Enter data here!'!$C$156:$CN$160,2,FALSE)))))</f>
        <v/>
      </c>
      <c r="CG92" s="53" t="str">
        <f>IF(ISERROR(HLOOKUP($A92,'Enter data here!'!$C$156:$CN$160,4,FALSE)),"",IF('Enter data here!'!$CP$157=0,"",IF(HLOOKUP($A92,'Enter data here!'!$C$156:$CN$160,4,FALSE)=0,"",(HLOOKUP($A92,'Enter data here!'!$C$156:$CN$160,4,FALSE)))))</f>
        <v/>
      </c>
      <c r="CH92" s="53" t="str">
        <f>IF(ISERROR(HLOOKUP($A92,'Enter data here!'!$C$161:$CN$165,4,FALSE)),"",IF('Enter data here!'!$CP$162=0,"",IF(HLOOKUP($A92,'Enter data here!'!$C$161:$CN$165,4,FALSE)=0,"",(HLOOKUP($A92,'Enter data here!'!$C$161:$CN$165,5,FALSE)))))</f>
        <v/>
      </c>
      <c r="CI92" s="53" t="str">
        <f>IF(ISERROR(HLOOKUP($A92,'Enter data here!'!$C$161:$CN$165,4,FALSE)),"",IF('Enter data here!'!$CP$162=0,"",IF(HLOOKUP($A92,'Enter data here!'!$C$161:$CN$165,4,FALSE)=0,"",(HLOOKUP($A92,'Enter data here!'!$C$161:$CN$165,2,FALSE)))))</f>
        <v/>
      </c>
      <c r="CJ92" s="53" t="str">
        <f>IF(ISERROR(HLOOKUP($A92,'Enter data here!'!$C$161:$CN$165,4,FALSE)),"",IF('Enter data here!'!$CP$162=0,"",IF(HLOOKUP($A92,'Enter data here!'!$C$161:$CN$165,4,FALSE)=0,"",(HLOOKUP($A92,'Enter data here!'!$C$161:$CN$165,4,FALSE)))))</f>
        <v/>
      </c>
      <c r="CK92" s="53" t="str">
        <f>IF(ISERROR(HLOOKUP($A92,'Enter data here!'!$C$166:$CN$170,4,FALSE)),"",IF('Enter data here!'!$CP$167=0,"",IF(HLOOKUP($A92,'Enter data here!'!$C$166:$CN$170,4,FALSE)=0,"",(HLOOKUP($A92,'Enter data here!'!$C$166:$CN$170,5,FALSE)))))</f>
        <v/>
      </c>
      <c r="CL92" s="53" t="str">
        <f>IF(ISERROR(HLOOKUP($A92,'Enter data here!'!$C$166:$CN$170,4,FALSE)),"",IF('Enter data here!'!$CP$167=0,"",IF(HLOOKUP($A92,'Enter data here!'!$C$166:$CN$170,4,FALSE)=0,"",(HLOOKUP($A92,'Enter data here!'!$C$166:$CN$170,2,FALSE)))))</f>
        <v/>
      </c>
      <c r="CM92" s="53" t="str">
        <f>IF(ISERROR(HLOOKUP($A92,'Enter data here!'!$C$166:$CN$170,4,FALSE)),"",IF('Enter data here!'!$CP$167=0,"",IF(HLOOKUP($A92,'Enter data here!'!$C$166:$CN$170,4,FALSE)=0,"",(HLOOKUP($A92,'Enter data here!'!$C$166:$CN$170,4,FALSE)))))</f>
        <v/>
      </c>
      <c r="CN92" s="53" t="str">
        <f>IF(ISERROR(HLOOKUP($A92,'Enter data here!'!$C$171:$CN$175,4,FALSE)),"",IF('Enter data here!'!$CP$172=0,"",IF(HLOOKUP($A92,'Enter data here!'!$C$171:$CN$175,4,FALSE)=0,"",(HLOOKUP($A92,'Enter data here!'!$C$171:$CN$175,5,FALSE)))))</f>
        <v/>
      </c>
      <c r="CO92" s="53" t="str">
        <f>IF(ISERROR(HLOOKUP($A92,'Enter data here!'!$C$171:$CN$175,4,FALSE)),"",IF('Enter data here!'!$CP$172=0,"",IF(HLOOKUP($A92,'Enter data here!'!$C$171:$CN$175,4,FALSE)=0,"",(HLOOKUP($A92,'Enter data here!'!$C$171:$CN$175,2,FALSE)))))</f>
        <v/>
      </c>
      <c r="CP92" s="53" t="str">
        <f>IF(ISERROR(HLOOKUP($A92,'Enter data here!'!$C$171:$CN$175,4,FALSE)),"",IF('Enter data here!'!$CP$172=0,"",IF(HLOOKUP($A92,'Enter data here!'!$C$171:$CN$175,4,FALSE)=0,"",(HLOOKUP($A92,'Enter data here!'!$C$171:$CN$175,4,FALSE)))))</f>
        <v/>
      </c>
      <c r="CQ92" s="53" t="str">
        <f>IF(ISERROR(HLOOKUP($A92,'Enter data here!'!$C$176:$CN$180,4,FALSE)),"",IF('Enter data here!'!$CP$177=0,"",IF(HLOOKUP($A92,'Enter data here!'!$C$176:$CN$180,4,FALSE)=0,"",(HLOOKUP($A92,'Enter data here!'!$C$176:$CN$180,5,FALSE)))))</f>
        <v/>
      </c>
      <c r="CR92" s="53" t="str">
        <f>IF(ISERROR(HLOOKUP($A92,'Enter data here!'!$C$176:$CN$180,4,FALSE)),"",IF('Enter data here!'!$CP$177=0,"",IF(HLOOKUP($A92,'Enter data here!'!$C$176:$CN$180,4,FALSE)=0,"",(HLOOKUP($A92,'Enter data here!'!$C$176:$CN$180,2,FALSE)))))</f>
        <v/>
      </c>
      <c r="CS92" s="53" t="str">
        <f>IF(ISERROR(HLOOKUP($A92,'Enter data here!'!$C$176:$CN$180,4,FALSE)),"",IF('Enter data here!'!$CP$177=0,"",IF(HLOOKUP($A92,'Enter data here!'!$C$176:$CN$180,4,FALSE)=0,"",(HLOOKUP($A92,'Enter data here!'!$C$176:$CN$180,4,FALSE)))))</f>
        <v/>
      </c>
      <c r="CT92" s="53" t="str">
        <f>IF(ISERROR(HLOOKUP($A92,'Enter data here!'!$C$181:$CN$185,4,FALSE)),"",IF('Enter data here!'!$CP$182=0,"",IF(HLOOKUP($A92,'Enter data here!'!$C$181:$CN$185,4,FALSE)=0,"",(HLOOKUP($A92,'Enter data here!'!$C$181:$CN$185,5,FALSE)))))</f>
        <v/>
      </c>
      <c r="CU92" s="53" t="str">
        <f>IF(ISERROR(HLOOKUP($A92,'Enter data here!'!$C$181:$CN$185,4,FALSE)),"",IF('Enter data here!'!$CP$182=0,"",IF(HLOOKUP($A92,'Enter data here!'!$C$181:$CN$185,4,FALSE)=0,"",(HLOOKUP($A92,'Enter data here!'!$C$181:$CN$185,2,FALSE)))))</f>
        <v/>
      </c>
      <c r="CV92" s="53" t="str">
        <f>IF(ISERROR(HLOOKUP($A92,'Enter data here!'!$C$181:$CN$185,4,FALSE)),"",IF('Enter data here!'!$CP$182=0,"",IF(HLOOKUP($A92,'Enter data here!'!$C$181:$CN$185,4,FALSE)=0,"",(HLOOKUP($A92,'Enter data here!'!$C$181:$CN$185,4,FALSE)))))</f>
        <v/>
      </c>
      <c r="CW92" s="53" t="str">
        <f>IF(ISERROR(HLOOKUP($A92,'Enter data here!'!$C$186:$CN$190,4,FALSE)),"",IF('Enter data here!'!$CP$187=0,"",IF(HLOOKUP($A92,'Enter data here!'!$C$186:$CN$190,4,FALSE)=0,"",(HLOOKUP($A92,'Enter data here!'!$C$186:$CN$190,5,FALSE)))))</f>
        <v/>
      </c>
      <c r="CX92" s="53" t="str">
        <f>IF(ISERROR(HLOOKUP($A92,'Enter data here!'!$C$186:$CN$190,4,FALSE)),"",IF('Enter data here!'!$CP$187=0,"",IF(HLOOKUP($A92,'Enter data here!'!$C$186:$CN$190,4,FALSE)=0,"",(HLOOKUP($A92,'Enter data here!'!$C$186:$CN$190,2,FALSE)))))</f>
        <v/>
      </c>
      <c r="CY92" s="53" t="str">
        <f>IF(ISERROR(HLOOKUP($A92,'Enter data here!'!$C$186:$CN$190,4,FALSE)),"",IF('Enter data here!'!$CP$187=0,"",IF(HLOOKUP($A92,'Enter data here!'!$C$186:$CN$190,4,FALSE)=0,"",(HLOOKUP($A92,'Enter data here!'!$C$186:$CN$190,4,FALSE)))))</f>
        <v/>
      </c>
      <c r="CZ92" s="53" t="str">
        <f>IF(ISERROR(HLOOKUP($A92,'Enter data here!'!$C$191:$CN$195,4,FALSE)),"",IF('Enter data here!'!$CP$192=0,"",IF(HLOOKUP($A92,'Enter data here!'!$C$191:$CN$195,4,FALSE)=0,"",(HLOOKUP($A92,'Enter data here!'!$C$191:$CN$195,5,FALSE)))))</f>
        <v/>
      </c>
      <c r="DA92" s="53" t="str">
        <f>IF(ISERROR(HLOOKUP($A92,'Enter data here!'!$C$191:$CN$195,4,FALSE)),"",IF('Enter data here!'!$CP$192=0,"",IF(HLOOKUP($A92,'Enter data here!'!$C$191:$CN$195,4,FALSE)=0,"",(HLOOKUP($A92,'Enter data here!'!$C$191:$CN$195,2,FALSE)))))</f>
        <v/>
      </c>
      <c r="DB92" s="53" t="str">
        <f>IF(ISERROR(HLOOKUP($A92,'Enter data here!'!$C$191:$CN$195,4,FALSE)),"",IF('Enter data here!'!$CP$192=0,"",IF(HLOOKUP($A92,'Enter data here!'!$C$191:$CN$195,4,FALSE)=0,"",(HLOOKUP($A92,'Enter data here!'!$C$191:$CN$195,4,FALSE)))))</f>
        <v/>
      </c>
      <c r="DC92" s="53" t="str">
        <f>IF(ISERROR(HLOOKUP($A92,'Enter data here!'!$C$196:$CN$200,4,FALSE)),"",IF('Enter data here!'!$CP$197=0,"",IF(HLOOKUP($A92,'Enter data here!'!$C$196:$CN$200,4,FALSE)=0,"",(HLOOKUP($A92,'Enter data here!'!$C$196:$CN$200,5,FALSE)))))</f>
        <v/>
      </c>
      <c r="DD92" s="53" t="str">
        <f>IF(ISERROR(HLOOKUP($A92,'Enter data here!'!$C$196:$CN$200,4,FALSE)),"",IF('Enter data here!'!$CP$197=0,"",IF(HLOOKUP($A92,'Enter data here!'!$C$196:$CN$200,4,FALSE)=0,"",(HLOOKUP($A92,'Enter data here!'!$C$196:$CN$200,2,FALSE)))))</f>
        <v/>
      </c>
      <c r="DE92" s="53" t="str">
        <f>IF(ISERROR(HLOOKUP($A92,'Enter data here!'!$C$196:$CN$200,4,FALSE)),"",IF('Enter data here!'!$CP$197=0,"",IF(HLOOKUP($A92,'Enter data here!'!$C$196:$CN$200,4,FALSE)=0,"",(HLOOKUP($A92,'Enter data here!'!$C$196:$CN$200,4,FALSE)))))</f>
        <v/>
      </c>
      <c r="DF92" s="53" t="str">
        <f>IF(ISERROR(HLOOKUP($A92,'Enter data here!'!$C$201:$CN$205,4,FALSE)),"",IF('Enter data here!'!$CP$202=0,"",IF(HLOOKUP($A92,'Enter data here!'!$C$201:$CN$205,4,FALSE)=0,"",(HLOOKUP($A92,'Enter data here!'!$C$201:$CN$205,5,FALSE)))))</f>
        <v/>
      </c>
      <c r="DG92" s="53" t="str">
        <f>IF(ISERROR(HLOOKUP($A92,'Enter data here!'!$C$201:$CN$205,4,FALSE)),"",IF('Enter data here!'!$CP$202=0,"",IF(HLOOKUP($A92,'Enter data here!'!$C$201:$CN$205,4,FALSE)=0,"",(HLOOKUP($A92,'Enter data here!'!$C$201:$CN$205,2,FALSE)))))</f>
        <v/>
      </c>
      <c r="DH92" s="53" t="str">
        <f>IF(ISERROR(HLOOKUP($A92,'Enter data here!'!$C$201:$CN$205,4,FALSE)),"",IF('Enter data here!'!$CP$202=0,"",IF(HLOOKUP($A92,'Enter data here!'!$C$201:$CN$205,4,FALSE)=0,"",(HLOOKUP($A92,'Enter data here!'!$C$201:$CN$205,4,FALSE)))))</f>
        <v/>
      </c>
      <c r="DI92" s="53" t="str">
        <f>IF(ISERROR(HLOOKUP($A92,'Enter data here!'!$C$206:$CN$210,4,FALSE)),"",IF('Enter data here!'!$CP$207=0,"",IF(HLOOKUP($A92,'Enter data here!'!$C$206:$CN$210,4,FALSE)=0,"",(HLOOKUP($A92,'Enter data here!'!$C$206:$CN$210,5,FALSE)))))</f>
        <v/>
      </c>
      <c r="DJ92" s="53" t="str">
        <f>IF(ISERROR(HLOOKUP($A92,'Enter data here!'!$C$206:$CN$210,4,FALSE)),"",IF('Enter data here!'!$CP$207=0,"",IF(HLOOKUP($A92,'Enter data here!'!$C$206:$CN$210,4,FALSE)=0,"",(HLOOKUP($A92,'Enter data here!'!$C$206:$CN$210,2,FALSE)))))</f>
        <v/>
      </c>
      <c r="DK92" s="53" t="str">
        <f>IF(ISERROR(HLOOKUP($A92,'Enter data here!'!$C$206:$CN$210,4,FALSE)),"",IF('Enter data here!'!$CP$207=0,"",IF(HLOOKUP($A92,'Enter data here!'!$C$206:$CN$210,4,FALSE)=0,"",(HLOOKUP($A92,'Enter data here!'!$C$206:$CN$210,4,FALSE)))))</f>
        <v/>
      </c>
      <c r="DL92" s="53" t="str">
        <f>IF(ISERROR(HLOOKUP($A92,'Enter data here!'!$C$211:$CN$215,4,FALSE)),"",IF('Enter data here!'!$CP$212=0,"",IF(HLOOKUP($A92,'Enter data here!'!$C$211:$CN$215,4,FALSE)=0,"",(HLOOKUP($A92,'Enter data here!'!$C$211:$CN$215,5,FALSE)))))</f>
        <v/>
      </c>
      <c r="DM92" s="53" t="str">
        <f>IF(ISERROR(HLOOKUP($A92,'Enter data here!'!$C$211:$CN$215,4,FALSE)),"",IF('Enter data here!'!$CP$212=0,"",IF(HLOOKUP($A92,'Enter data here!'!$C$211:$CN$215,4,FALSE)=0,"",(HLOOKUP($A92,'Enter data here!'!$C$211:$CN$215,2,FALSE)))))</f>
        <v/>
      </c>
      <c r="DN92" s="53" t="str">
        <f>IF(ISERROR(HLOOKUP($A92,'Enter data here!'!$C$211:$CN$215,4,FALSE)),"",IF('Enter data here!'!$CP$212=0,"",IF(HLOOKUP($A92,'Enter data here!'!$C$211:$CN$215,4,FALSE)=0,"",(HLOOKUP($A92,'Enter data here!'!$C$211:$CN$215,4,FALSE)))))</f>
        <v/>
      </c>
      <c r="DO92" s="53" t="str">
        <f>IF(ISERROR(HLOOKUP($A92,'Enter data here!'!$C$216:$CN$220,4,FALSE)),"",IF('Enter data here!'!$CP$217=0,"",IF(HLOOKUP($A92,'Enter data here!'!$C$216:$CN$220,4,FALSE)=0,"",(HLOOKUP($A92,'Enter data here!'!$C$216:$CN$220,5,FALSE)))))</f>
        <v/>
      </c>
      <c r="DP92" s="53" t="str">
        <f>IF(ISERROR(HLOOKUP($A92,'Enter data here!'!$C$216:$CN$220,4,FALSE)),"",IF('Enter data here!'!$CP$217=0,"",IF(HLOOKUP($A92,'Enter data here!'!$C$216:$CN$220,4,FALSE)=0,"",(HLOOKUP($A92,'Enter data here!'!$C$216:$CN$220,2,FALSE)))))</f>
        <v/>
      </c>
      <c r="DQ92" s="53" t="str">
        <f>IF(ISERROR(HLOOKUP($A92,'Enter data here!'!$C$216:$CN$220,4,FALSE)),"",IF('Enter data here!'!$CP$217=0,"",IF(HLOOKUP($A92,'Enter data here!'!$C$216:$CN$220,4,FALSE)=0,"",(HLOOKUP($A92,'Enter data here!'!$C$216:$CN$220,4,FALSE)))))</f>
        <v/>
      </c>
      <c r="DR92" s="53" t="str">
        <f>IF(ISERROR(HLOOKUP($A92,'Enter data here!'!$C$221:$CN$225,4,FALSE)),"",IF('Enter data here!'!$CP$222=0,"",IF(HLOOKUP($A92,'Enter data here!'!$C$221:$CN$225,4,FALSE)=0,"",(HLOOKUP($A92,'Enter data here!'!$C$221:$CN$225,5,FALSE)))))</f>
        <v/>
      </c>
      <c r="DS92" s="53" t="str">
        <f>IF(ISERROR(HLOOKUP($A92,'Enter data here!'!$C$221:$CN$225,4,FALSE)),"",IF('Enter data here!'!$CP$222=0,"",IF(HLOOKUP($A92,'Enter data here!'!$C$221:$CN$225,4,FALSE)=0,"",(HLOOKUP($A92,'Enter data here!'!$C$221:$CN$225,2,FALSE)))))</f>
        <v/>
      </c>
      <c r="DT92" s="53" t="str">
        <f>IF(ISERROR(HLOOKUP($A92,'Enter data here!'!$C$221:$CN$225,4,FALSE)),"",IF('Enter data here!'!$CP$222=0,"",IF(HLOOKUP($A92,'Enter data here!'!$C$221:$CN$225,4,FALSE)=0,"",(HLOOKUP($A92,'Enter data here!'!$C$221:$CN$225,4,FALSE)))))</f>
        <v/>
      </c>
    </row>
    <row r="93" spans="1:124">
      <c r="A93" s="13">
        <v>84</v>
      </c>
      <c r="B93" s="43" t="str">
        <f>IF(ISERROR(HLOOKUP($A93,'Enter data here!'!$C$21:$CN$25,4,FALSE)),"",IF('Enter data here!'!$CP$22=0,"",IF(HLOOKUP($A93,'Enter data here!'!$C$21:$CN$25,4,FALSE)=0,"",(HLOOKUP($A93,'Enter data here!'!$C$21:$CN$25,5,FALSE)))))</f>
        <v/>
      </c>
      <c r="C93" s="43" t="str">
        <f>IF(ISERROR(HLOOKUP($A93,'Enter data here!'!$C$21:$CN$25,4,FALSE)),"",IF('Enter data here!'!$CP$22=0,"",IF(HLOOKUP($A93,'Enter data here!'!$C$21:$CN$25,4,FALSE)=0,"",(HLOOKUP($A93,'Enter data here!'!$C$21:$CN$25,2,FALSE)))))</f>
        <v/>
      </c>
      <c r="D93" s="43" t="str">
        <f>IF(ISERROR(HLOOKUP($A93,'Enter data here!'!$C$21:$CN$25,4,FALSE)),"",IF('Enter data here!'!$CP$22=0,"",IF(HLOOKUP($A93,'Enter data here!'!$C$21:$CN$25,4,FALSE)=0,"",(HLOOKUP($A93,'Enter data here!'!$C$21:$CN$25,4,FALSE)))))</f>
        <v/>
      </c>
      <c r="E93" s="43" t="str">
        <f ca="1">IF(ISERROR(HLOOKUP($A93,'Enter data here!'!$C$26:$CN$30,4,FALSE)),"",IF('Enter data here!'!$CP$27=0,"",IF(HLOOKUP($A93,'Enter data here!'!$C$26:$CN$30,4,FALSE)=0,"",(HLOOKUP($A93,'Enter data here!'!$C$26:$CN$30,5,FALSE)))))</f>
        <v/>
      </c>
      <c r="F93" s="43" t="str">
        <f ca="1">IF(ISERROR(HLOOKUP($A93,'Enter data here!'!$C$26:$CN$30,4,FALSE)),"",IF('Enter data here!'!$CP$27=0,"",IF(HLOOKUP($A93,'Enter data here!'!$C$26:$CN$30,4,FALSE)=0,"",(HLOOKUP($A93,'Enter data here!'!$C$26:$CN$30,2,FALSE)))))</f>
        <v/>
      </c>
      <c r="G93" s="43" t="str">
        <f ca="1">IF(ISERROR(HLOOKUP($A93,'Enter data here!'!$C$26:$CN$30,4,FALSE)),"",IF('Enter data here!'!$CP$27=0,"",IF(HLOOKUP($A93,'Enter data here!'!$C$26:$CN$30,4,FALSE)=0,"",(HLOOKUP($A93,'Enter data here!'!$C$26:$CN$30,4,FALSE)))))</f>
        <v/>
      </c>
      <c r="H93" s="43" t="str">
        <f ca="1">IF(ISERROR(HLOOKUP($A93,'Enter data here!'!$C$31:$CN$35,4,FALSE)),"",IF('Enter data here!'!$CP$32=0,"",IF(HLOOKUP($A93,'Enter data here!'!$C$31:$CN$35,4,FALSE)=0,"",(HLOOKUP($A93,'Enter data here!'!$C$31:$CN$35,5,FALSE)))))</f>
        <v/>
      </c>
      <c r="I93" s="43" t="str">
        <f ca="1">IF(ISERROR(HLOOKUP($A93,'Enter data here!'!$C$31:$CN$35,4,FALSE)),"",IF('Enter data here!'!$CP$32=0,"",IF(HLOOKUP($A93,'Enter data here!'!$C$31:$CN$35,4,FALSE)=0,"",(HLOOKUP($A93,'Enter data here!'!$C$31:$CN$35,2,FALSE)))))</f>
        <v/>
      </c>
      <c r="J93" s="43" t="str">
        <f ca="1">IF(ISERROR(HLOOKUP($A93,'Enter data here!'!$C$31:$CN$35,4,FALSE)),"",IF('Enter data here!'!$CP$32=0,"",IF(HLOOKUP($A93,'Enter data here!'!$C$31:$CN$35,4,FALSE)=0,"",(HLOOKUP($A93,'Enter data here!'!$C$31:$CN$35,4,FALSE)))))</f>
        <v/>
      </c>
      <c r="K93" s="43" t="str">
        <f ca="1">IF(ISERROR(HLOOKUP($A93,'Enter data here!'!$C$36:$CN$40,4,FALSE)),"",IF('Enter data here!'!$CP$37=0,"",IF(HLOOKUP($A93,'Enter data here!'!$C$36:$CN$40,4,FALSE)=0,"",(HLOOKUP($A93,'Enter data here!'!$C$36:$CN$40,5,FALSE)))))</f>
        <v/>
      </c>
      <c r="L93" s="43" t="str">
        <f ca="1">IF(ISERROR(HLOOKUP($A93,'Enter data here!'!$C$36:$CN$40,4,FALSE)),"",IF('Enter data here!'!$CP$37=0,"",IF(HLOOKUP($A93,'Enter data here!'!$C$36:$CN$40,4,FALSE)=0,"",(HLOOKUP($A93,'Enter data here!'!$C$36:$CN$40,2,FALSE)))))</f>
        <v/>
      </c>
      <c r="M93" s="43" t="str">
        <f ca="1">IF(ISERROR(HLOOKUP($A93,'Enter data here!'!$C$36:$CN$40,4,FALSE)),"",IF('Enter data here!'!$CP$37=0,"",IF(HLOOKUP($A93,'Enter data here!'!$C$36:$CN$40,4,FALSE)=0,"",(HLOOKUP($A93,'Enter data here!'!$C$36:$CN$40,4,FALSE)))))</f>
        <v/>
      </c>
      <c r="N93" s="43" t="str">
        <f ca="1">IF(ISERROR(HLOOKUP($A93,'Enter data here!'!$C$41:$CN$45,4,FALSE)),"",IF('Enter data here!'!$CP$42=0,"",IF(HLOOKUP($A93,'Enter data here!'!$C$41:$CN$45,4,FALSE)=0,"",(HLOOKUP($A93,'Enter data here!'!$C$41:$CN$45,5,FALSE)))))</f>
        <v/>
      </c>
      <c r="O93" s="43" t="str">
        <f ca="1">IF(ISERROR(HLOOKUP($A93,'Enter data here!'!$C$41:$CN$45,4,FALSE)),"",IF('Enter data here!'!$CP$42=0,"",IF(HLOOKUP($A93,'Enter data here!'!$C$41:$CN$45,4,FALSE)=0,"",(HLOOKUP($A93,'Enter data here!'!$C$41:$CN$45,2,FALSE)))))</f>
        <v/>
      </c>
      <c r="P93" s="43" t="str">
        <f ca="1">IF(ISERROR(HLOOKUP($A93,'Enter data here!'!$C$41:$CN$45,4,FALSE)),"",IF('Enter data here!'!$CP$42=0,"",IF(HLOOKUP($A93,'Enter data here!'!$C$41:$CN$45,4,FALSE)=0,"",(HLOOKUP($A93,'Enter data here!'!$C$41:$CN$45,4,FALSE)))))</f>
        <v/>
      </c>
      <c r="Q93" s="43" t="str">
        <f ca="1">IF(ISERROR(HLOOKUP($A93,'Enter data here!'!$C$46:$CN$50,4,FALSE)),"",IF('Enter data here!'!$CP$47=0,"",IF(HLOOKUP($A93,'Enter data here!'!$C$46:$CN$50,4,FALSE)=0,"",(HLOOKUP($A93,'Enter data here!'!$C$46:$CN$50,5,FALSE)))))</f>
        <v/>
      </c>
      <c r="R93" s="43" t="str">
        <f ca="1">IF(ISERROR(HLOOKUP($A93,'Enter data here!'!$C$46:$CN$50,4,FALSE)),"",IF('Enter data here!'!$CP$47=0,"",IF(HLOOKUP($A93,'Enter data here!'!$C$46:$CN$50,4,FALSE)=0,"",(HLOOKUP($A93,'Enter data here!'!$C$46:$CN$50,2,FALSE)))))</f>
        <v/>
      </c>
      <c r="S93" s="43" t="str">
        <f ca="1">IF(ISERROR(HLOOKUP($A93,'Enter data here!'!$C$46:$CN$50,4,FALSE)),"",IF('Enter data here!'!$CP$47=0,"",IF(HLOOKUP($A93,'Enter data here!'!$C$46:$CN$50,4,FALSE)=0,"",(HLOOKUP($A93,'Enter data here!'!$C$46:$CN$50,4,FALSE)))))</f>
        <v/>
      </c>
      <c r="T93" s="43" t="str">
        <f ca="1">IF(ISERROR(HLOOKUP($A93,'Enter data here!'!$C$51:$CN$55,4,FALSE)),"",IF('Enter data here!'!$CP$52=0,"",IF(HLOOKUP($A93,'Enter data here!'!$C$51:$CN$55,4,FALSE)=0,"",(HLOOKUP($A93,'Enter data here!'!$C$51:$CN$55,5,FALSE)))))</f>
        <v/>
      </c>
      <c r="U93" s="43" t="str">
        <f ca="1">IF(ISERROR(HLOOKUP($A93,'Enter data here!'!$C$51:$CN$55,4,FALSE)),"",IF('Enter data here!'!$CP$52=0,"",IF(HLOOKUP($A93,'Enter data here!'!$C$51:$CN$55,4,FALSE)=0,"",(HLOOKUP($A93,'Enter data here!'!$C$51:$CN$55,2,FALSE)))))</f>
        <v/>
      </c>
      <c r="V93" s="43" t="str">
        <f ca="1">IF(ISERROR(HLOOKUP($A93,'Enter data here!'!$C$51:$CN$55,4,FALSE)),"",IF('Enter data here!'!$CP$52=0,"",IF(HLOOKUP($A93,'Enter data here!'!$C$51:$CN$55,4,FALSE)=0,"",(HLOOKUP($A93,'Enter data here!'!$C$51:$CN$55,4,FALSE)))))</f>
        <v/>
      </c>
      <c r="W93" s="43" t="str">
        <f ca="1">IF(ISERROR(HLOOKUP($A93,'Enter data here!'!$C$56:$CN$60,4,FALSE)),"",IF('Enter data here!'!$CP$57=0,"",IF(HLOOKUP($A93,'Enter data here!'!$C$56:$CN$60,4,FALSE)=0,"",(HLOOKUP($A93,'Enter data here!'!$C$56:$CN$60,5,FALSE)))))</f>
        <v/>
      </c>
      <c r="X93" s="43" t="str">
        <f ca="1">IF(ISERROR(HLOOKUP($A93,'Enter data here!'!$C$56:$CN$60,4,FALSE)),"",IF('Enter data here!'!$CP$57=0,"",IF(HLOOKUP($A93,'Enter data here!'!$C$56:$CN$60,4,FALSE)=0,"",(HLOOKUP($A93,'Enter data here!'!$C$56:$CN$60,2,FALSE)))))</f>
        <v/>
      </c>
      <c r="Y93" s="43" t="str">
        <f ca="1">IF(ISERROR(HLOOKUP($A93,'Enter data here!'!$C$56:$CN$60,4,FALSE)),"",IF('Enter data here!'!$CP$57=0,"",IF(HLOOKUP($A93,'Enter data here!'!$C$56:$CN$60,4,FALSE)=0,"",(HLOOKUP($A93,'Enter data here!'!$C$56:$CN$60,4,FALSE)))))</f>
        <v/>
      </c>
      <c r="Z93" s="43" t="str">
        <f>IF(ISERROR(HLOOKUP($A93,'Enter data here!'!$C$61:$CN$65,4,FALSE)),"",IF('Enter data here!'!$CP$62=0,"",IF(HLOOKUP($A93,'Enter data here!'!$C$61:$CN$65,4,FALSE)=0,"",(HLOOKUP($A93,'Enter data here!'!$C$61:$CN$65,5,FALSE)))))</f>
        <v/>
      </c>
      <c r="AA93" s="43" t="str">
        <f>IF(ISERROR(HLOOKUP($A93,'Enter data here!'!$C$61:$CN$65,4,FALSE)),"",IF('Enter data here!'!$CP$62=0,"",IF(HLOOKUP($A93,'Enter data here!'!$C$61:$CN$65,4,FALSE)=0,"",(HLOOKUP($A93,'Enter data here!'!$C$61:$CN$65,2,FALSE)))))</f>
        <v/>
      </c>
      <c r="AB93" s="43" t="str">
        <f>IF(ISERROR(HLOOKUP($A93,'Enter data here!'!$C$61:$CN$65,4,FALSE)),"",IF('Enter data here!'!$CP$62=0,"",IF(HLOOKUP($A93,'Enter data here!'!$C$61:$CN$65,4,FALSE)=0,"",(HLOOKUP($A93,'Enter data here!'!$C$61:$CN$65,4,FALSE)))))</f>
        <v/>
      </c>
      <c r="AC93" s="43" t="str">
        <f>IF(ISERROR(HLOOKUP($A93,'Enter data here!'!$C$66:$CN$70,4,FALSE)),"",IF('Enter data here!'!$CP$67=0,"",IF(HLOOKUP($A93,'Enter data here!'!$C$66:$CN$70,4,FALSE)=0,"",(HLOOKUP($A93,'Enter data here!'!$C$66:$CN$70,5,FALSE)))))</f>
        <v/>
      </c>
      <c r="AD93" s="43" t="str">
        <f>IF(ISERROR(HLOOKUP($A93,'Enter data here!'!$C$66:$CN$70,4,FALSE)),"",IF('Enter data here!'!$CP$67=0,"",IF(HLOOKUP($A93,'Enter data here!'!$C$66:$CN$70,4,FALSE)=0,"",(HLOOKUP($A93,'Enter data here!'!$C$66:$CN$70,2,FALSE)))))</f>
        <v/>
      </c>
      <c r="AE93" s="43" t="str">
        <f>IF(ISERROR(HLOOKUP($A93,'Enter data here!'!$C$66:$CN$70,4,FALSE)),"",IF('Enter data here!'!$CP$67=0,"",IF(HLOOKUP($A93,'Enter data here!'!$C$66:$CN$70,4,FALSE)=0,"",(HLOOKUP($A93,'Enter data here!'!$C$66:$CN$70,4,FALSE)))))</f>
        <v/>
      </c>
      <c r="AF93" s="43" t="str">
        <f>IF(ISERROR(HLOOKUP($A93,'Enter data here!'!$C$71:$CN$75,4,FALSE)),"",IF('Enter data here!'!$CP$72=0,"",IF(HLOOKUP($A93,'Enter data here!'!$C$71:$CN$75,4,FALSE)=0,"",(HLOOKUP($A93,'Enter data here!'!$C$71:$CN$75,5,FALSE)))))</f>
        <v/>
      </c>
      <c r="AG93" s="43" t="str">
        <f>IF(ISERROR(HLOOKUP($A93,'Enter data here!'!$C$71:$CN$75,4,FALSE)),"",IF('Enter data here!'!$CP$72=0,"",IF(HLOOKUP($A93,'Enter data here!'!$C$71:$CN$75,4,FALSE)=0,"",(HLOOKUP($A93,'Enter data here!'!$C$71:$CN$75,2,FALSE)))))</f>
        <v/>
      </c>
      <c r="AH93" s="43" t="str">
        <f>IF(ISERROR(HLOOKUP($A93,'Enter data here!'!$C$71:$CN$75,4,FALSE)),"",IF('Enter data here!'!$CP$72=0,"",IF(HLOOKUP($A93,'Enter data here!'!$C$71:$CN$75,4,FALSE)=0,"",(HLOOKUP($A93,'Enter data here!'!$C$71:$CN$75,4,FALSE)))))</f>
        <v/>
      </c>
      <c r="AI93" s="43" t="str">
        <f>IF(ISERROR(HLOOKUP($A93,'Enter data here!'!$C$76:$CN$80,4,FALSE)),"",IF('Enter data here!'!$CP$77=0,"",IF(HLOOKUP($A93,'Enter data here!'!$C$76:$CN$80,4,FALSE)=0,"",(HLOOKUP($A93,'Enter data here!'!$C$76:$CN$80,5,FALSE)))))</f>
        <v/>
      </c>
      <c r="AJ93" s="43" t="str">
        <f>IF(ISERROR(HLOOKUP($A93,'Enter data here!'!$C$76:$CN$80,4,FALSE)),"",IF('Enter data here!'!$CP$77=0,"",IF(HLOOKUP($A93,'Enter data here!'!$C$76:$CN$80,4,FALSE)=0,"",(HLOOKUP($A93,'Enter data here!'!$C$76:$CN$80,2,FALSE)))))</f>
        <v/>
      </c>
      <c r="AK93" s="43" t="str">
        <f>IF(ISERROR(HLOOKUP($A93,'Enter data here!'!$C$76:$CN$80,4,FALSE)),"",IF('Enter data here!'!$CP$77=0,"",IF(HLOOKUP($A93,'Enter data here!'!$C$76:$CN$80,4,FALSE)=0,"",(HLOOKUP($A93,'Enter data here!'!$C$76:$CN$80,4,FALSE)))))</f>
        <v/>
      </c>
      <c r="AL93" s="43" t="str">
        <f>IF(ISERROR(HLOOKUP($A93,'Enter data here!'!$C$81:$CN$85,4,FALSE)),"",IF('Enter data here!'!$CP$82=0,"",IF(HLOOKUP($A93,'Enter data here!'!$C$81:$CN$85,4,FALSE)=0,"",(HLOOKUP($A93,'Enter data here!'!$C$81:$CN$85,5,FALSE)))))</f>
        <v/>
      </c>
      <c r="AM93" s="43" t="str">
        <f>IF(ISERROR(HLOOKUP($A93,'Enter data here!'!$C$81:$CN$85,4,FALSE)),"",IF('Enter data here!'!$CP$82=0,"",IF(HLOOKUP($A93,'Enter data here!'!$C$81:$CN$85,4,FALSE)=0,"",(HLOOKUP($A93,'Enter data here!'!$C$81:$CN$85,2,FALSE)))))</f>
        <v/>
      </c>
      <c r="AN93" s="43" t="str">
        <f>IF(ISERROR(HLOOKUP($A93,'Enter data here!'!$C$81:$CN$85,4,FALSE)),"",IF('Enter data here!'!$CP$82=0,"",IF(HLOOKUP($A93,'Enter data here!'!$C$81:$CN$85,4,FALSE)=0,"",(HLOOKUP($A93,'Enter data here!'!$C$81:$CN$85,4,FALSE)))))</f>
        <v/>
      </c>
      <c r="AO93" s="43" t="str">
        <f>IF(ISERROR(HLOOKUP($A93,'Enter data here!'!$C$86:$CN$90,4,FALSE)),"",IF('Enter data here!'!$CP$87=0,"",IF(HLOOKUP($A93,'Enter data here!'!$C$86:$CN$90,4,FALSE)=0,"",(HLOOKUP($A93,'Enter data here!'!$C$86:$CN$90,5,FALSE)))))</f>
        <v/>
      </c>
      <c r="AP93" s="43" t="str">
        <f>IF(ISERROR(HLOOKUP($A93,'Enter data here!'!$C$86:$CN$90,4,FALSE)),"",IF('Enter data here!'!$CP$87=0,"",IF(HLOOKUP($A93,'Enter data here!'!$C$86:$CN$90,4,FALSE)=0,"",(HLOOKUP($A93,'Enter data here!'!$C$86:$CN$90,2,FALSE)))))</f>
        <v/>
      </c>
      <c r="AQ93" s="43" t="str">
        <f>IF(ISERROR(HLOOKUP($A93,'Enter data here!'!$C$86:$CN$90,4,FALSE)),"",IF('Enter data here!'!$CP$87=0,"",IF(HLOOKUP($A93,'Enter data here!'!$C$86:$CN$90,4,FALSE)=0,"",(HLOOKUP($A93,'Enter data here!'!$C$86:$CN$90,4,FALSE)))))</f>
        <v/>
      </c>
      <c r="AR93" s="43" t="str">
        <f>IF(ISERROR(HLOOKUP($A93,'Enter data here!'!$C$91:$CN$95,4,FALSE)),"",IF('Enter data here!'!$CP$92=0,"",IF(HLOOKUP($A93,'Enter data here!'!$C$91:$CN$95,4,FALSE)=0,"",(HLOOKUP($A93,'Enter data here!'!$C$91:$CN$95,5,FALSE)))))</f>
        <v/>
      </c>
      <c r="AS93" s="43" t="str">
        <f>IF(ISERROR(HLOOKUP($A93,'Enter data here!'!$C$91:$CN$95,4,FALSE)),"",IF('Enter data here!'!$CP$92=0,"",IF(HLOOKUP($A93,'Enter data here!'!$C$91:$CN$95,4,FALSE)=0,"",(HLOOKUP($A93,'Enter data here!'!$C$91:$CN$95,2,FALSE)))))</f>
        <v/>
      </c>
      <c r="AT93" s="43" t="str">
        <f>IF(ISERROR(HLOOKUP($A93,'Enter data here!'!$C$91:$CN$95,4,FALSE)),"",IF('Enter data here!'!$CP$92=0,"",IF(HLOOKUP($A93,'Enter data here!'!$C$91:$CN$95,4,FALSE)=0,"",(HLOOKUP($A93,'Enter data here!'!$C$91:$CN$95,4,FALSE)))))</f>
        <v/>
      </c>
      <c r="AU93" s="43" t="str">
        <f>IF(ISERROR(HLOOKUP($A93,'Enter data here!'!$C$96:$CN$100,4,FALSE)),"",IF('Enter data here!'!$CP$97=0,"",IF(HLOOKUP($A93,'Enter data here!'!$C$96:$CN$100,4,FALSE)=0,"",(HLOOKUP($A93,'Enter data here!'!$C$96:$CN$100,5,FALSE)))))</f>
        <v/>
      </c>
      <c r="AV93" s="43" t="str">
        <f>IF(ISERROR(HLOOKUP($A93,'Enter data here!'!$C$96:$CN$100,4,FALSE)),"",IF('Enter data here!'!$CP$97=0,"",IF(HLOOKUP($A93,'Enter data here!'!$C$96:$CN$100,4,FALSE)=0,"",(HLOOKUP($A93,'Enter data here!'!$C$96:$CN$100,2,FALSE)))))</f>
        <v/>
      </c>
      <c r="AW93" s="43" t="str">
        <f>IF(ISERROR(HLOOKUP($A93,'Enter data here!'!$C$96:$CN$100,4,FALSE)),"",IF('Enter data here!'!$CP$97=0,"",IF(HLOOKUP($A93,'Enter data here!'!$C$96:$CN$100,4,FALSE)=0,"",(HLOOKUP($A93,'Enter data here!'!$C$96:$CN$100,4,FALSE)))))</f>
        <v/>
      </c>
      <c r="AX93" s="43" t="str">
        <f>IF(ISERROR(HLOOKUP($A93,'Enter data here!'!$C$101:$CN$105,4,FALSE)),"",IF('Enter data here!'!$CP$102=0,"",IF(HLOOKUP($A93,'Enter data here!'!$C$101:$CN$105,4,FALSE)=0,"",(HLOOKUP($A93,'Enter data here!'!$C$101:$CN$105,5,FALSE)))))</f>
        <v/>
      </c>
      <c r="AY93" s="43" t="str">
        <f>IF(ISERROR(HLOOKUP($A93,'Enter data here!'!$C$101:$CN$105,4,FALSE)),"",IF('Enter data here!'!$CP$102=0,"",IF(HLOOKUP($A93,'Enter data here!'!$C$101:$CN$105,4,FALSE)=0,"",(HLOOKUP($A93,'Enter data here!'!$C$101:$CN$105,2,FALSE)))))</f>
        <v/>
      </c>
      <c r="AZ93" s="43" t="str">
        <f>IF(ISERROR(HLOOKUP($A93,'Enter data here!'!$C$101:$CN$105,4,FALSE)),"",IF('Enter data here!'!$CP$102=0,"",IF(HLOOKUP($A93,'Enter data here!'!$C$101:$CN$105,4,FALSE)=0,"",(HLOOKUP($A93,'Enter data here!'!$C$101:$CN$105,4,FALSE)))))</f>
        <v/>
      </c>
      <c r="BA93" s="43" t="str">
        <f>IF(ISERROR(HLOOKUP($A93,'Enter data here!'!$C$106:$CN$110,4,FALSE)),"",IF('Enter data here!'!$CP$107=0,"",IF(HLOOKUP($A93,'Enter data here!'!$C$106:$CN$110,4,FALSE)=0,"",(HLOOKUP($A93,'Enter data here!'!$C$106:$CN$110,5,FALSE)))))</f>
        <v/>
      </c>
      <c r="BB93" s="43" t="str">
        <f>IF(ISERROR(HLOOKUP($A93,'Enter data here!'!$C$106:$CN$110,4,FALSE)),"",IF('Enter data here!'!$CP$107=0,"",IF(HLOOKUP($A93,'Enter data here!'!$C$106:$CN$110,4,FALSE)=0,"",(HLOOKUP($A93,'Enter data here!'!$C$106:$CN$110,2,FALSE)))))</f>
        <v/>
      </c>
      <c r="BC93" s="43" t="str">
        <f>IF(ISERROR(HLOOKUP($A93,'Enter data here!'!$C$106:$CN$110,4,FALSE)),"",IF('Enter data here!'!$CP$107=0,"",IF(HLOOKUP($A93,'Enter data here!'!$C$106:$CN$110,4,FALSE)=0,"",(HLOOKUP($A93,'Enter data here!'!$C$106:$CN$110,4,FALSE)))))</f>
        <v/>
      </c>
      <c r="BD93" s="43" t="str">
        <f>IF(ISERROR(HLOOKUP($A93,'Enter data here!'!$C$111:$CN$115,4,FALSE)),"",IF('Enter data here!'!$CP$112=0,"",IF(HLOOKUP($A93,'Enter data here!'!$C$111:$CN$115,4,FALSE)=0,"",(HLOOKUP($A93,'Enter data here!'!$C$111:$CN$115,5,FALSE)))))</f>
        <v/>
      </c>
      <c r="BE93" s="43" t="str">
        <f>IF(ISERROR(HLOOKUP($A93,'Enter data here!'!$C$111:$CN$115,4,FALSE)),"",IF('Enter data here!'!$CP$112=0,"",IF(HLOOKUP($A93,'Enter data here!'!$C$111:$CN$115,4,FALSE)=0,"",(HLOOKUP($A93,'Enter data here!'!$C$111:$CN$115,2,FALSE)))))</f>
        <v/>
      </c>
      <c r="BF93" s="43" t="str">
        <f>IF(ISERROR(HLOOKUP($A93,'Enter data here!'!$C$111:$CN$115,4,FALSE)),"",IF('Enter data here!'!$CP$112=0,"",IF(HLOOKUP($A93,'Enter data here!'!$C$111:$CN$115,4,FALSE)=0,"",(HLOOKUP($A93,'Enter data here!'!$C$111:$CN$115,4,FALSE)))))</f>
        <v/>
      </c>
      <c r="BG93" s="43" t="str">
        <f>IF(ISERROR(HLOOKUP($A93,'Enter data here!'!$C$116:$CN$120,4,FALSE)),"",IF('Enter data here!'!$CP$117=0,"",IF(HLOOKUP($A93,'Enter data here!'!$C$116:$CN$120,4,FALSE)=0,"",(HLOOKUP($A93,'Enter data here!'!$C$116:$CN$120,5,FALSE)))))</f>
        <v/>
      </c>
      <c r="BH93" s="53" t="str">
        <f>IF(ISERROR(HLOOKUP($A93,'Enter data here!'!$C$116:$CN$120,4,FALSE)),"",IF('Enter data here!'!$CP$117=0,"",IF(HLOOKUP($A93,'Enter data here!'!$C$116:$CN$120,4,FALSE)=0,"",(HLOOKUP($A93,'Enter data here!'!$C$116:$CN$120,2,FALSE)))))</f>
        <v/>
      </c>
      <c r="BI93" s="53" t="str">
        <f>IF(ISERROR(HLOOKUP($A93,'Enter data here!'!$C$116:$CN$120,4,FALSE)),"",IF('Enter data here!'!$CP$117=0,"",IF(HLOOKUP($A93,'Enter data here!'!$C$116:$CN$120,4,FALSE)=0,"",(HLOOKUP($A93,'Enter data here!'!$C$116:$CN$120,4,FALSE)))))</f>
        <v/>
      </c>
      <c r="BJ93" s="53" t="str">
        <f>IF(ISERROR(HLOOKUP($A93,'Enter data here!'!$C$121:$CN$125,4,FALSE)),"",IF('Enter data here!'!$CP$122=0,"",IF(HLOOKUP($A93,'Enter data here!'!$C$121:$CN$125,4,FALSE)=0,"",(HLOOKUP($A93,'Enter data here!'!$C$121:$CN$125,5,FALSE)))))</f>
        <v/>
      </c>
      <c r="BK93" s="53" t="str">
        <f>IF(ISERROR(HLOOKUP($A93,'Enter data here!'!$C$121:$CN$125,4,FALSE)),"",IF('Enter data here!'!$CP$122=0,"",IF(HLOOKUP($A93,'Enter data here!'!$C$121:$CN$125,4,FALSE)=0,"",(HLOOKUP($A93,'Enter data here!'!$C$121:$CN$125,2,FALSE)))))</f>
        <v/>
      </c>
      <c r="BL93" s="53" t="str">
        <f>IF(ISERROR(HLOOKUP($A93,'Enter data here!'!$C$121:$CN$125,4,FALSE)),"",IF('Enter data here!'!$CP$122=0,"",IF(HLOOKUP($A93,'Enter data here!'!$C$121:$CN$125,4,FALSE)=0,"",(HLOOKUP($A93,'Enter data here!'!$C$121:$CN$125,4,FALSE)))))</f>
        <v/>
      </c>
      <c r="BM93" s="53" t="str">
        <f>IF(ISERROR(HLOOKUP($A93,'Enter data here!'!$C$126:$CN$130,4,FALSE)),"",IF('Enter data here!'!$CP$127=0,"",IF(HLOOKUP($A93,'Enter data here!'!$C$126:$CN$130,4,FALSE)=0,"",(HLOOKUP($A93,'Enter data here!'!$C$126:$CN$130,5,FALSE)))))</f>
        <v/>
      </c>
      <c r="BN93" s="53" t="str">
        <f>IF(ISERROR(HLOOKUP($A93,'Enter data here!'!$C$126:$CN$130,4,FALSE)),"",IF('Enter data here!'!$CP$127=0,"",IF(HLOOKUP($A93,'Enter data here!'!$C$126:$CN$130,4,FALSE)=0,"",(HLOOKUP($A93,'Enter data here!'!$C$126:$CN$130,2,FALSE)))))</f>
        <v/>
      </c>
      <c r="BO93" s="53" t="str">
        <f>IF(ISERROR(HLOOKUP($A93,'Enter data here!'!$C$126:$CN$130,4,FALSE)),"",IF('Enter data here!'!$CP$127=0,"",IF(HLOOKUP($A93,'Enter data here!'!$C$126:$CN$130,4,FALSE)=0,"",(HLOOKUP($A93,'Enter data here!'!$C$126:$CN$130,4,FALSE)))))</f>
        <v/>
      </c>
      <c r="BP93" s="53" t="str">
        <f>IF(ISERROR(HLOOKUP($A93,'Enter data here!'!$C$131:$CN$135,4,FALSE)),"",IF('Enter data here!'!$CP$132=0,"",IF(HLOOKUP($A93,'Enter data here!'!$C$131:$CN$135,4,FALSE)=0,"",(HLOOKUP($A93,'Enter data here!'!$C$131:$CN$135,5,FALSE)))))</f>
        <v/>
      </c>
      <c r="BQ93" s="53" t="str">
        <f>IF(ISERROR(HLOOKUP($A93,'Enter data here!'!$C$131:$CN$135,4,FALSE)),"",IF('Enter data here!'!$CP$132=0,"",IF(HLOOKUP($A93,'Enter data here!'!$C$131:$CN$135,4,FALSE)=0,"",(HLOOKUP($A93,'Enter data here!'!$C$131:$CN$135,2,FALSE)))))</f>
        <v/>
      </c>
      <c r="BR93" s="53" t="str">
        <f>IF(ISERROR(HLOOKUP($A93,'Enter data here!'!$C$131:$CN$135,4,FALSE)),"",IF('Enter data here!'!$CP$132=0,"",IF(HLOOKUP($A93,'Enter data here!'!$C$131:$CN$135,4,FALSE)=0,"",(HLOOKUP($A93,'Enter data here!'!$C$131:$CN$135,4,FALSE)))))</f>
        <v/>
      </c>
      <c r="BS93" s="53" t="str">
        <f>IF(ISERROR(HLOOKUP($A93,'Enter data here!'!$C$136:$CN$140,4,FALSE)),"",IF('Enter data here!'!$CP$137=0,"",IF(HLOOKUP($A93,'Enter data here!'!$C$136:$CN$140,4,FALSE)=0,"",(HLOOKUP($A93,'Enter data here!'!$C$136:$CN$140,5,FALSE)))))</f>
        <v/>
      </c>
      <c r="BT93" s="53" t="str">
        <f>IF(ISERROR(HLOOKUP($A93,'Enter data here!'!$C$136:$CN$140,4,FALSE)),"",IF('Enter data here!'!$CP$137=0,"",IF(HLOOKUP($A93,'Enter data here!'!$C$136:$CN$140,4,FALSE)=0,"",(HLOOKUP($A93,'Enter data here!'!$C$136:$CN$140,2,FALSE)))))</f>
        <v/>
      </c>
      <c r="BU93" s="53" t="str">
        <f>IF(ISERROR(HLOOKUP($A93,'Enter data here!'!$C$136:$CN$140,4,FALSE)),"",IF('Enter data here!'!$CP$137=0,"",IF(HLOOKUP($A93,'Enter data here!'!$C$136:$CN$140,4,FALSE)=0,"",(HLOOKUP($A93,'Enter data here!'!$C$136:$CN$140,4,FALSE)))))</f>
        <v/>
      </c>
      <c r="BV93" s="53" t="str">
        <f>IF(ISERROR(HLOOKUP($A93,'Enter data here!'!$C$141:$CN$145,4,FALSE)),"",IF('Enter data here!'!$CP$142=0,"",IF(HLOOKUP($A93,'Enter data here!'!$C$141:$CN$145,4,FALSE)=0,"",(HLOOKUP($A93,'Enter data here!'!$C$141:$CN$145,5,FALSE)))))</f>
        <v/>
      </c>
      <c r="BW93" s="53" t="str">
        <f>IF(ISERROR(HLOOKUP($A93,'Enter data here!'!$C$141:$CN$145,4,FALSE)),"",IF('Enter data here!'!$CP$142=0,"",IF(HLOOKUP($A93,'Enter data here!'!$C$141:$CN$145,4,FALSE)=0,"",(HLOOKUP($A93,'Enter data here!'!$C$141:$CN$145,2,FALSE)))))</f>
        <v/>
      </c>
      <c r="BX93" s="53" t="str">
        <f>IF(ISERROR(HLOOKUP($A93,'Enter data here!'!$C$141:$CN$145,4,FALSE)),"",IF('Enter data here!'!$CP$142=0,"",IF(HLOOKUP($A93,'Enter data here!'!$C$141:$CN$145,4,FALSE)=0,"",(HLOOKUP($A93,'Enter data here!'!$C$141:$CN$145,4,FALSE)))))</f>
        <v/>
      </c>
      <c r="BY93" s="53" t="str">
        <f>IF(ISERROR(HLOOKUP($A93,'Enter data here!'!$C$146:$CN$150,4,FALSE)),"",IF('Enter data here!'!$CP$147=0,"",IF(HLOOKUP($A93,'Enter data here!'!$C$146:$CN$150,4,FALSE)=0,"",(HLOOKUP($A93,'Enter data here!'!$C$146:$CN$150,5,FALSE)))))</f>
        <v/>
      </c>
      <c r="BZ93" s="53" t="str">
        <f>IF(ISERROR(HLOOKUP($A93,'Enter data here!'!$C$146:$CN$150,4,FALSE)),"",IF('Enter data here!'!$CP$147=0,"",IF(HLOOKUP($A93,'Enter data here!'!$C$146:$CN$150,4,FALSE)=0,"",(HLOOKUP($A93,'Enter data here!'!$C$146:$CN$150,2,FALSE)))))</f>
        <v/>
      </c>
      <c r="CA93" s="53" t="str">
        <f>IF(ISERROR(HLOOKUP($A93,'Enter data here!'!$C$146:$CN$150,4,FALSE)),"",IF('Enter data here!'!$CP$147=0,"",IF(HLOOKUP($A93,'Enter data here!'!$C$146:$CN$150,4,FALSE)=0,"",(HLOOKUP($A93,'Enter data here!'!$C$146:$CN$150,4,FALSE)))))</f>
        <v/>
      </c>
      <c r="CB93" s="53" t="str">
        <f>IF(ISERROR(HLOOKUP($A93,'Enter data here!'!$C$151:$CN$155,4,FALSE)),"",IF('Enter data here!'!$CP$152=0,"",IF(HLOOKUP($A93,'Enter data here!'!$C$151:$CN$155,4,FALSE)=0,"",(HLOOKUP($A93,'Enter data here!'!$C$151:$CN$155,5,FALSE)))))</f>
        <v/>
      </c>
      <c r="CC93" s="53" t="str">
        <f>IF(ISERROR(HLOOKUP($A93,'Enter data here!'!$C$151:$CN$155,4,FALSE)),"",IF('Enter data here!'!$CP$152=0,"",IF(HLOOKUP($A93,'Enter data here!'!$C$151:$CN$155,4,FALSE)=0,"",(HLOOKUP($A93,'Enter data here!'!$C$151:$CN$155,2,FALSE)))))</f>
        <v/>
      </c>
      <c r="CD93" s="53" t="str">
        <f>IF(ISERROR(HLOOKUP($A93,'Enter data here!'!$C$151:$CN$155,4,FALSE)),"",IF('Enter data here!'!$CP$152=0,"",IF(HLOOKUP($A93,'Enter data here!'!$C$151:$CN$155,4,FALSE)=0,"",(HLOOKUP($A93,'Enter data here!'!$C$151:$CN$155,4,FALSE)))))</f>
        <v/>
      </c>
      <c r="CE93" s="53" t="str">
        <f>IF(ISERROR(HLOOKUP($A93,'Enter data here!'!$C$156:$CN$160,4,FALSE)),"",IF('Enter data here!'!$CP$157=0,"",IF(HLOOKUP($A93,'Enter data here!'!$C$156:$CN$160,4,FALSE)=0,"",(HLOOKUP($A93,'Enter data here!'!$C$156:$CN$160,5,FALSE)))))</f>
        <v/>
      </c>
      <c r="CF93" s="53" t="str">
        <f>IF(ISERROR(HLOOKUP($A93,'Enter data here!'!$C$156:$CN$160,4,FALSE)),"",IF('Enter data here!'!$CP$157=0,"",IF(HLOOKUP($A93,'Enter data here!'!$C$156:$CN$160,4,FALSE)=0,"",(HLOOKUP($A93,'Enter data here!'!$C$156:$CN$160,2,FALSE)))))</f>
        <v/>
      </c>
      <c r="CG93" s="53" t="str">
        <f>IF(ISERROR(HLOOKUP($A93,'Enter data here!'!$C$156:$CN$160,4,FALSE)),"",IF('Enter data here!'!$CP$157=0,"",IF(HLOOKUP($A93,'Enter data here!'!$C$156:$CN$160,4,FALSE)=0,"",(HLOOKUP($A93,'Enter data here!'!$C$156:$CN$160,4,FALSE)))))</f>
        <v/>
      </c>
      <c r="CH93" s="53" t="str">
        <f>IF(ISERROR(HLOOKUP($A93,'Enter data here!'!$C$161:$CN$165,4,FALSE)),"",IF('Enter data here!'!$CP$162=0,"",IF(HLOOKUP($A93,'Enter data here!'!$C$161:$CN$165,4,FALSE)=0,"",(HLOOKUP($A93,'Enter data here!'!$C$161:$CN$165,5,FALSE)))))</f>
        <v/>
      </c>
      <c r="CI93" s="53" t="str">
        <f>IF(ISERROR(HLOOKUP($A93,'Enter data here!'!$C$161:$CN$165,4,FALSE)),"",IF('Enter data here!'!$CP$162=0,"",IF(HLOOKUP($A93,'Enter data here!'!$C$161:$CN$165,4,FALSE)=0,"",(HLOOKUP($A93,'Enter data here!'!$C$161:$CN$165,2,FALSE)))))</f>
        <v/>
      </c>
      <c r="CJ93" s="53" t="str">
        <f>IF(ISERROR(HLOOKUP($A93,'Enter data here!'!$C$161:$CN$165,4,FALSE)),"",IF('Enter data here!'!$CP$162=0,"",IF(HLOOKUP($A93,'Enter data here!'!$C$161:$CN$165,4,FALSE)=0,"",(HLOOKUP($A93,'Enter data here!'!$C$161:$CN$165,4,FALSE)))))</f>
        <v/>
      </c>
      <c r="CK93" s="53" t="str">
        <f>IF(ISERROR(HLOOKUP($A93,'Enter data here!'!$C$166:$CN$170,4,FALSE)),"",IF('Enter data here!'!$CP$167=0,"",IF(HLOOKUP($A93,'Enter data here!'!$C$166:$CN$170,4,FALSE)=0,"",(HLOOKUP($A93,'Enter data here!'!$C$166:$CN$170,5,FALSE)))))</f>
        <v/>
      </c>
      <c r="CL93" s="53" t="str">
        <f>IF(ISERROR(HLOOKUP($A93,'Enter data here!'!$C$166:$CN$170,4,FALSE)),"",IF('Enter data here!'!$CP$167=0,"",IF(HLOOKUP($A93,'Enter data here!'!$C$166:$CN$170,4,FALSE)=0,"",(HLOOKUP($A93,'Enter data here!'!$C$166:$CN$170,2,FALSE)))))</f>
        <v/>
      </c>
      <c r="CM93" s="53" t="str">
        <f>IF(ISERROR(HLOOKUP($A93,'Enter data here!'!$C$166:$CN$170,4,FALSE)),"",IF('Enter data here!'!$CP$167=0,"",IF(HLOOKUP($A93,'Enter data here!'!$C$166:$CN$170,4,FALSE)=0,"",(HLOOKUP($A93,'Enter data here!'!$C$166:$CN$170,4,FALSE)))))</f>
        <v/>
      </c>
      <c r="CN93" s="53" t="str">
        <f>IF(ISERROR(HLOOKUP($A93,'Enter data here!'!$C$171:$CN$175,4,FALSE)),"",IF('Enter data here!'!$CP$172=0,"",IF(HLOOKUP($A93,'Enter data here!'!$C$171:$CN$175,4,FALSE)=0,"",(HLOOKUP($A93,'Enter data here!'!$C$171:$CN$175,5,FALSE)))))</f>
        <v/>
      </c>
      <c r="CO93" s="53" t="str">
        <f>IF(ISERROR(HLOOKUP($A93,'Enter data here!'!$C$171:$CN$175,4,FALSE)),"",IF('Enter data here!'!$CP$172=0,"",IF(HLOOKUP($A93,'Enter data here!'!$C$171:$CN$175,4,FALSE)=0,"",(HLOOKUP($A93,'Enter data here!'!$C$171:$CN$175,2,FALSE)))))</f>
        <v/>
      </c>
      <c r="CP93" s="53" t="str">
        <f>IF(ISERROR(HLOOKUP($A93,'Enter data here!'!$C$171:$CN$175,4,FALSE)),"",IF('Enter data here!'!$CP$172=0,"",IF(HLOOKUP($A93,'Enter data here!'!$C$171:$CN$175,4,FALSE)=0,"",(HLOOKUP($A93,'Enter data here!'!$C$171:$CN$175,4,FALSE)))))</f>
        <v/>
      </c>
      <c r="CQ93" s="53" t="str">
        <f>IF(ISERROR(HLOOKUP($A93,'Enter data here!'!$C$176:$CN$180,4,FALSE)),"",IF('Enter data here!'!$CP$177=0,"",IF(HLOOKUP($A93,'Enter data here!'!$C$176:$CN$180,4,FALSE)=0,"",(HLOOKUP($A93,'Enter data here!'!$C$176:$CN$180,5,FALSE)))))</f>
        <v/>
      </c>
      <c r="CR93" s="53" t="str">
        <f>IF(ISERROR(HLOOKUP($A93,'Enter data here!'!$C$176:$CN$180,4,FALSE)),"",IF('Enter data here!'!$CP$177=0,"",IF(HLOOKUP($A93,'Enter data here!'!$C$176:$CN$180,4,FALSE)=0,"",(HLOOKUP($A93,'Enter data here!'!$C$176:$CN$180,2,FALSE)))))</f>
        <v/>
      </c>
      <c r="CS93" s="53" t="str">
        <f>IF(ISERROR(HLOOKUP($A93,'Enter data here!'!$C$176:$CN$180,4,FALSE)),"",IF('Enter data here!'!$CP$177=0,"",IF(HLOOKUP($A93,'Enter data here!'!$C$176:$CN$180,4,FALSE)=0,"",(HLOOKUP($A93,'Enter data here!'!$C$176:$CN$180,4,FALSE)))))</f>
        <v/>
      </c>
      <c r="CT93" s="53" t="str">
        <f>IF(ISERROR(HLOOKUP($A93,'Enter data here!'!$C$181:$CN$185,4,FALSE)),"",IF('Enter data here!'!$CP$182=0,"",IF(HLOOKUP($A93,'Enter data here!'!$C$181:$CN$185,4,FALSE)=0,"",(HLOOKUP($A93,'Enter data here!'!$C$181:$CN$185,5,FALSE)))))</f>
        <v/>
      </c>
      <c r="CU93" s="53" t="str">
        <f>IF(ISERROR(HLOOKUP($A93,'Enter data here!'!$C$181:$CN$185,4,FALSE)),"",IF('Enter data here!'!$CP$182=0,"",IF(HLOOKUP($A93,'Enter data here!'!$C$181:$CN$185,4,FALSE)=0,"",(HLOOKUP($A93,'Enter data here!'!$C$181:$CN$185,2,FALSE)))))</f>
        <v/>
      </c>
      <c r="CV93" s="53" t="str">
        <f>IF(ISERROR(HLOOKUP($A93,'Enter data here!'!$C$181:$CN$185,4,FALSE)),"",IF('Enter data here!'!$CP$182=0,"",IF(HLOOKUP($A93,'Enter data here!'!$C$181:$CN$185,4,FALSE)=0,"",(HLOOKUP($A93,'Enter data here!'!$C$181:$CN$185,4,FALSE)))))</f>
        <v/>
      </c>
      <c r="CW93" s="53" t="str">
        <f>IF(ISERROR(HLOOKUP($A93,'Enter data here!'!$C$186:$CN$190,4,FALSE)),"",IF('Enter data here!'!$CP$187=0,"",IF(HLOOKUP($A93,'Enter data here!'!$C$186:$CN$190,4,FALSE)=0,"",(HLOOKUP($A93,'Enter data here!'!$C$186:$CN$190,5,FALSE)))))</f>
        <v/>
      </c>
      <c r="CX93" s="53" t="str">
        <f>IF(ISERROR(HLOOKUP($A93,'Enter data here!'!$C$186:$CN$190,4,FALSE)),"",IF('Enter data here!'!$CP$187=0,"",IF(HLOOKUP($A93,'Enter data here!'!$C$186:$CN$190,4,FALSE)=0,"",(HLOOKUP($A93,'Enter data here!'!$C$186:$CN$190,2,FALSE)))))</f>
        <v/>
      </c>
      <c r="CY93" s="53" t="str">
        <f>IF(ISERROR(HLOOKUP($A93,'Enter data here!'!$C$186:$CN$190,4,FALSE)),"",IF('Enter data here!'!$CP$187=0,"",IF(HLOOKUP($A93,'Enter data here!'!$C$186:$CN$190,4,FALSE)=0,"",(HLOOKUP($A93,'Enter data here!'!$C$186:$CN$190,4,FALSE)))))</f>
        <v/>
      </c>
      <c r="CZ93" s="53" t="str">
        <f>IF(ISERROR(HLOOKUP($A93,'Enter data here!'!$C$191:$CN$195,4,FALSE)),"",IF('Enter data here!'!$CP$192=0,"",IF(HLOOKUP($A93,'Enter data here!'!$C$191:$CN$195,4,FALSE)=0,"",(HLOOKUP($A93,'Enter data here!'!$C$191:$CN$195,5,FALSE)))))</f>
        <v/>
      </c>
      <c r="DA93" s="53" t="str">
        <f>IF(ISERROR(HLOOKUP($A93,'Enter data here!'!$C$191:$CN$195,4,FALSE)),"",IF('Enter data here!'!$CP$192=0,"",IF(HLOOKUP($A93,'Enter data here!'!$C$191:$CN$195,4,FALSE)=0,"",(HLOOKUP($A93,'Enter data here!'!$C$191:$CN$195,2,FALSE)))))</f>
        <v/>
      </c>
      <c r="DB93" s="53" t="str">
        <f>IF(ISERROR(HLOOKUP($A93,'Enter data here!'!$C$191:$CN$195,4,FALSE)),"",IF('Enter data here!'!$CP$192=0,"",IF(HLOOKUP($A93,'Enter data here!'!$C$191:$CN$195,4,FALSE)=0,"",(HLOOKUP($A93,'Enter data here!'!$C$191:$CN$195,4,FALSE)))))</f>
        <v/>
      </c>
      <c r="DC93" s="53" t="str">
        <f>IF(ISERROR(HLOOKUP($A93,'Enter data here!'!$C$196:$CN$200,4,FALSE)),"",IF('Enter data here!'!$CP$197=0,"",IF(HLOOKUP($A93,'Enter data here!'!$C$196:$CN$200,4,FALSE)=0,"",(HLOOKUP($A93,'Enter data here!'!$C$196:$CN$200,5,FALSE)))))</f>
        <v/>
      </c>
      <c r="DD93" s="53" t="str">
        <f>IF(ISERROR(HLOOKUP($A93,'Enter data here!'!$C$196:$CN$200,4,FALSE)),"",IF('Enter data here!'!$CP$197=0,"",IF(HLOOKUP($A93,'Enter data here!'!$C$196:$CN$200,4,FALSE)=0,"",(HLOOKUP($A93,'Enter data here!'!$C$196:$CN$200,2,FALSE)))))</f>
        <v/>
      </c>
      <c r="DE93" s="53" t="str">
        <f>IF(ISERROR(HLOOKUP($A93,'Enter data here!'!$C$196:$CN$200,4,FALSE)),"",IF('Enter data here!'!$CP$197=0,"",IF(HLOOKUP($A93,'Enter data here!'!$C$196:$CN$200,4,FALSE)=0,"",(HLOOKUP($A93,'Enter data here!'!$C$196:$CN$200,4,FALSE)))))</f>
        <v/>
      </c>
      <c r="DF93" s="53" t="str">
        <f>IF(ISERROR(HLOOKUP($A93,'Enter data here!'!$C$201:$CN$205,4,FALSE)),"",IF('Enter data here!'!$CP$202=0,"",IF(HLOOKUP($A93,'Enter data here!'!$C$201:$CN$205,4,FALSE)=0,"",(HLOOKUP($A93,'Enter data here!'!$C$201:$CN$205,5,FALSE)))))</f>
        <v/>
      </c>
      <c r="DG93" s="53" t="str">
        <f>IF(ISERROR(HLOOKUP($A93,'Enter data here!'!$C$201:$CN$205,4,FALSE)),"",IF('Enter data here!'!$CP$202=0,"",IF(HLOOKUP($A93,'Enter data here!'!$C$201:$CN$205,4,FALSE)=0,"",(HLOOKUP($A93,'Enter data here!'!$C$201:$CN$205,2,FALSE)))))</f>
        <v/>
      </c>
      <c r="DH93" s="53" t="str">
        <f>IF(ISERROR(HLOOKUP($A93,'Enter data here!'!$C$201:$CN$205,4,FALSE)),"",IF('Enter data here!'!$CP$202=0,"",IF(HLOOKUP($A93,'Enter data here!'!$C$201:$CN$205,4,FALSE)=0,"",(HLOOKUP($A93,'Enter data here!'!$C$201:$CN$205,4,FALSE)))))</f>
        <v/>
      </c>
      <c r="DI93" s="53" t="str">
        <f>IF(ISERROR(HLOOKUP($A93,'Enter data here!'!$C$206:$CN$210,4,FALSE)),"",IF('Enter data here!'!$CP$207=0,"",IF(HLOOKUP($A93,'Enter data here!'!$C$206:$CN$210,4,FALSE)=0,"",(HLOOKUP($A93,'Enter data here!'!$C$206:$CN$210,5,FALSE)))))</f>
        <v/>
      </c>
      <c r="DJ93" s="53" t="str">
        <f>IF(ISERROR(HLOOKUP($A93,'Enter data here!'!$C$206:$CN$210,4,FALSE)),"",IF('Enter data here!'!$CP$207=0,"",IF(HLOOKUP($A93,'Enter data here!'!$C$206:$CN$210,4,FALSE)=0,"",(HLOOKUP($A93,'Enter data here!'!$C$206:$CN$210,2,FALSE)))))</f>
        <v/>
      </c>
      <c r="DK93" s="53" t="str">
        <f>IF(ISERROR(HLOOKUP($A93,'Enter data here!'!$C$206:$CN$210,4,FALSE)),"",IF('Enter data here!'!$CP$207=0,"",IF(HLOOKUP($A93,'Enter data here!'!$C$206:$CN$210,4,FALSE)=0,"",(HLOOKUP($A93,'Enter data here!'!$C$206:$CN$210,4,FALSE)))))</f>
        <v/>
      </c>
      <c r="DL93" s="53" t="str">
        <f>IF(ISERROR(HLOOKUP($A93,'Enter data here!'!$C$211:$CN$215,4,FALSE)),"",IF('Enter data here!'!$CP$212=0,"",IF(HLOOKUP($A93,'Enter data here!'!$C$211:$CN$215,4,FALSE)=0,"",(HLOOKUP($A93,'Enter data here!'!$C$211:$CN$215,5,FALSE)))))</f>
        <v/>
      </c>
      <c r="DM93" s="53" t="str">
        <f>IF(ISERROR(HLOOKUP($A93,'Enter data here!'!$C$211:$CN$215,4,FALSE)),"",IF('Enter data here!'!$CP$212=0,"",IF(HLOOKUP($A93,'Enter data here!'!$C$211:$CN$215,4,FALSE)=0,"",(HLOOKUP($A93,'Enter data here!'!$C$211:$CN$215,2,FALSE)))))</f>
        <v/>
      </c>
      <c r="DN93" s="53" t="str">
        <f>IF(ISERROR(HLOOKUP($A93,'Enter data here!'!$C$211:$CN$215,4,FALSE)),"",IF('Enter data here!'!$CP$212=0,"",IF(HLOOKUP($A93,'Enter data here!'!$C$211:$CN$215,4,FALSE)=0,"",(HLOOKUP($A93,'Enter data here!'!$C$211:$CN$215,4,FALSE)))))</f>
        <v/>
      </c>
      <c r="DO93" s="53" t="str">
        <f>IF(ISERROR(HLOOKUP($A93,'Enter data here!'!$C$216:$CN$220,4,FALSE)),"",IF('Enter data here!'!$CP$217=0,"",IF(HLOOKUP($A93,'Enter data here!'!$C$216:$CN$220,4,FALSE)=0,"",(HLOOKUP($A93,'Enter data here!'!$C$216:$CN$220,5,FALSE)))))</f>
        <v/>
      </c>
      <c r="DP93" s="53" t="str">
        <f>IF(ISERROR(HLOOKUP($A93,'Enter data here!'!$C$216:$CN$220,4,FALSE)),"",IF('Enter data here!'!$CP$217=0,"",IF(HLOOKUP($A93,'Enter data here!'!$C$216:$CN$220,4,FALSE)=0,"",(HLOOKUP($A93,'Enter data here!'!$C$216:$CN$220,2,FALSE)))))</f>
        <v/>
      </c>
      <c r="DQ93" s="53" t="str">
        <f>IF(ISERROR(HLOOKUP($A93,'Enter data here!'!$C$216:$CN$220,4,FALSE)),"",IF('Enter data here!'!$CP$217=0,"",IF(HLOOKUP($A93,'Enter data here!'!$C$216:$CN$220,4,FALSE)=0,"",(HLOOKUP($A93,'Enter data here!'!$C$216:$CN$220,4,FALSE)))))</f>
        <v/>
      </c>
      <c r="DR93" s="53" t="str">
        <f>IF(ISERROR(HLOOKUP($A93,'Enter data here!'!$C$221:$CN$225,4,FALSE)),"",IF('Enter data here!'!$CP$222=0,"",IF(HLOOKUP($A93,'Enter data here!'!$C$221:$CN$225,4,FALSE)=0,"",(HLOOKUP($A93,'Enter data here!'!$C$221:$CN$225,5,FALSE)))))</f>
        <v/>
      </c>
      <c r="DS93" s="53" t="str">
        <f>IF(ISERROR(HLOOKUP($A93,'Enter data here!'!$C$221:$CN$225,4,FALSE)),"",IF('Enter data here!'!$CP$222=0,"",IF(HLOOKUP($A93,'Enter data here!'!$C$221:$CN$225,4,FALSE)=0,"",(HLOOKUP($A93,'Enter data here!'!$C$221:$CN$225,2,FALSE)))))</f>
        <v/>
      </c>
      <c r="DT93" s="53" t="str">
        <f>IF(ISERROR(HLOOKUP($A93,'Enter data here!'!$C$221:$CN$225,4,FALSE)),"",IF('Enter data here!'!$CP$222=0,"",IF(HLOOKUP($A93,'Enter data here!'!$C$221:$CN$225,4,FALSE)=0,"",(HLOOKUP($A93,'Enter data here!'!$C$221:$CN$225,4,FALSE)))))</f>
        <v/>
      </c>
    </row>
    <row r="94" spans="1:124">
      <c r="A94" s="13">
        <v>85</v>
      </c>
      <c r="B94" s="43" t="str">
        <f>IF(ISERROR(HLOOKUP($A94,'Enter data here!'!$C$21:$CN$25,4,FALSE)),"",IF('Enter data here!'!$CP$22=0,"",IF(HLOOKUP($A94,'Enter data here!'!$C$21:$CN$25,4,FALSE)=0,"",(HLOOKUP($A94,'Enter data here!'!$C$21:$CN$25,5,FALSE)))))</f>
        <v/>
      </c>
      <c r="C94" s="43" t="str">
        <f>IF(ISERROR(HLOOKUP($A94,'Enter data here!'!$C$21:$CN$25,4,FALSE)),"",IF('Enter data here!'!$CP$22=0,"",IF(HLOOKUP($A94,'Enter data here!'!$C$21:$CN$25,4,FALSE)=0,"",(HLOOKUP($A94,'Enter data here!'!$C$21:$CN$25,2,FALSE)))))</f>
        <v/>
      </c>
      <c r="D94" s="43" t="str">
        <f>IF(ISERROR(HLOOKUP($A94,'Enter data here!'!$C$21:$CN$25,4,FALSE)),"",IF('Enter data here!'!$CP$22=0,"",IF(HLOOKUP($A94,'Enter data here!'!$C$21:$CN$25,4,FALSE)=0,"",(HLOOKUP($A94,'Enter data here!'!$C$21:$CN$25,4,FALSE)))))</f>
        <v/>
      </c>
      <c r="E94" s="43" t="str">
        <f ca="1">IF(ISERROR(HLOOKUP($A94,'Enter data here!'!$C$26:$CN$30,4,FALSE)),"",IF('Enter data here!'!$CP$27=0,"",IF(HLOOKUP($A94,'Enter data here!'!$C$26:$CN$30,4,FALSE)=0,"",(HLOOKUP($A94,'Enter data here!'!$C$26:$CN$30,5,FALSE)))))</f>
        <v/>
      </c>
      <c r="F94" s="43" t="str">
        <f ca="1">IF(ISERROR(HLOOKUP($A94,'Enter data here!'!$C$26:$CN$30,4,FALSE)),"",IF('Enter data here!'!$CP$27=0,"",IF(HLOOKUP($A94,'Enter data here!'!$C$26:$CN$30,4,FALSE)=0,"",(HLOOKUP($A94,'Enter data here!'!$C$26:$CN$30,2,FALSE)))))</f>
        <v/>
      </c>
      <c r="G94" s="43" t="str">
        <f ca="1">IF(ISERROR(HLOOKUP($A94,'Enter data here!'!$C$26:$CN$30,4,FALSE)),"",IF('Enter data here!'!$CP$27=0,"",IF(HLOOKUP($A94,'Enter data here!'!$C$26:$CN$30,4,FALSE)=0,"",(HLOOKUP($A94,'Enter data here!'!$C$26:$CN$30,4,FALSE)))))</f>
        <v/>
      </c>
      <c r="H94" s="43" t="str">
        <f ca="1">IF(ISERROR(HLOOKUP($A94,'Enter data here!'!$C$31:$CN$35,4,FALSE)),"",IF('Enter data here!'!$CP$32=0,"",IF(HLOOKUP($A94,'Enter data here!'!$C$31:$CN$35,4,FALSE)=0,"",(HLOOKUP($A94,'Enter data here!'!$C$31:$CN$35,5,FALSE)))))</f>
        <v/>
      </c>
      <c r="I94" s="43" t="str">
        <f ca="1">IF(ISERROR(HLOOKUP($A94,'Enter data here!'!$C$31:$CN$35,4,FALSE)),"",IF('Enter data here!'!$CP$32=0,"",IF(HLOOKUP($A94,'Enter data here!'!$C$31:$CN$35,4,FALSE)=0,"",(HLOOKUP($A94,'Enter data here!'!$C$31:$CN$35,2,FALSE)))))</f>
        <v/>
      </c>
      <c r="J94" s="43" t="str">
        <f ca="1">IF(ISERROR(HLOOKUP($A94,'Enter data here!'!$C$31:$CN$35,4,FALSE)),"",IF('Enter data here!'!$CP$32=0,"",IF(HLOOKUP($A94,'Enter data here!'!$C$31:$CN$35,4,FALSE)=0,"",(HLOOKUP($A94,'Enter data here!'!$C$31:$CN$35,4,FALSE)))))</f>
        <v/>
      </c>
      <c r="K94" s="43" t="str">
        <f ca="1">IF(ISERROR(HLOOKUP($A94,'Enter data here!'!$C$36:$CN$40,4,FALSE)),"",IF('Enter data here!'!$CP$37=0,"",IF(HLOOKUP($A94,'Enter data here!'!$C$36:$CN$40,4,FALSE)=0,"",(HLOOKUP($A94,'Enter data here!'!$C$36:$CN$40,5,FALSE)))))</f>
        <v/>
      </c>
      <c r="L94" s="43" t="str">
        <f ca="1">IF(ISERROR(HLOOKUP($A94,'Enter data here!'!$C$36:$CN$40,4,FALSE)),"",IF('Enter data here!'!$CP$37=0,"",IF(HLOOKUP($A94,'Enter data here!'!$C$36:$CN$40,4,FALSE)=0,"",(HLOOKUP($A94,'Enter data here!'!$C$36:$CN$40,2,FALSE)))))</f>
        <v/>
      </c>
      <c r="M94" s="43" t="str">
        <f ca="1">IF(ISERROR(HLOOKUP($A94,'Enter data here!'!$C$36:$CN$40,4,FALSE)),"",IF('Enter data here!'!$CP$37=0,"",IF(HLOOKUP($A94,'Enter data here!'!$C$36:$CN$40,4,FALSE)=0,"",(HLOOKUP($A94,'Enter data here!'!$C$36:$CN$40,4,FALSE)))))</f>
        <v/>
      </c>
      <c r="N94" s="43" t="str">
        <f ca="1">IF(ISERROR(HLOOKUP($A94,'Enter data here!'!$C$41:$CN$45,4,FALSE)),"",IF('Enter data here!'!$CP$42=0,"",IF(HLOOKUP($A94,'Enter data here!'!$C$41:$CN$45,4,FALSE)=0,"",(HLOOKUP($A94,'Enter data here!'!$C$41:$CN$45,5,FALSE)))))</f>
        <v/>
      </c>
      <c r="O94" s="43" t="str">
        <f ca="1">IF(ISERROR(HLOOKUP($A94,'Enter data here!'!$C$41:$CN$45,4,FALSE)),"",IF('Enter data here!'!$CP$42=0,"",IF(HLOOKUP($A94,'Enter data here!'!$C$41:$CN$45,4,FALSE)=0,"",(HLOOKUP($A94,'Enter data here!'!$C$41:$CN$45,2,FALSE)))))</f>
        <v/>
      </c>
      <c r="P94" s="43" t="str">
        <f ca="1">IF(ISERROR(HLOOKUP($A94,'Enter data here!'!$C$41:$CN$45,4,FALSE)),"",IF('Enter data here!'!$CP$42=0,"",IF(HLOOKUP($A94,'Enter data here!'!$C$41:$CN$45,4,FALSE)=0,"",(HLOOKUP($A94,'Enter data here!'!$C$41:$CN$45,4,FALSE)))))</f>
        <v/>
      </c>
      <c r="Q94" s="43" t="str">
        <f ca="1">IF(ISERROR(HLOOKUP($A94,'Enter data here!'!$C$46:$CN$50,4,FALSE)),"",IF('Enter data here!'!$CP$47=0,"",IF(HLOOKUP($A94,'Enter data here!'!$C$46:$CN$50,4,FALSE)=0,"",(HLOOKUP($A94,'Enter data here!'!$C$46:$CN$50,5,FALSE)))))</f>
        <v/>
      </c>
      <c r="R94" s="43" t="str">
        <f ca="1">IF(ISERROR(HLOOKUP($A94,'Enter data here!'!$C$46:$CN$50,4,FALSE)),"",IF('Enter data here!'!$CP$47=0,"",IF(HLOOKUP($A94,'Enter data here!'!$C$46:$CN$50,4,FALSE)=0,"",(HLOOKUP($A94,'Enter data here!'!$C$46:$CN$50,2,FALSE)))))</f>
        <v/>
      </c>
      <c r="S94" s="43" t="str">
        <f ca="1">IF(ISERROR(HLOOKUP($A94,'Enter data here!'!$C$46:$CN$50,4,FALSE)),"",IF('Enter data here!'!$CP$47=0,"",IF(HLOOKUP($A94,'Enter data here!'!$C$46:$CN$50,4,FALSE)=0,"",(HLOOKUP($A94,'Enter data here!'!$C$46:$CN$50,4,FALSE)))))</f>
        <v/>
      </c>
      <c r="T94" s="43" t="str">
        <f ca="1">IF(ISERROR(HLOOKUP($A94,'Enter data here!'!$C$51:$CN$55,4,FALSE)),"",IF('Enter data here!'!$CP$52=0,"",IF(HLOOKUP($A94,'Enter data here!'!$C$51:$CN$55,4,FALSE)=0,"",(HLOOKUP($A94,'Enter data here!'!$C$51:$CN$55,5,FALSE)))))</f>
        <v/>
      </c>
      <c r="U94" s="43" t="str">
        <f ca="1">IF(ISERROR(HLOOKUP($A94,'Enter data here!'!$C$51:$CN$55,4,FALSE)),"",IF('Enter data here!'!$CP$52=0,"",IF(HLOOKUP($A94,'Enter data here!'!$C$51:$CN$55,4,FALSE)=0,"",(HLOOKUP($A94,'Enter data here!'!$C$51:$CN$55,2,FALSE)))))</f>
        <v/>
      </c>
      <c r="V94" s="43" t="str">
        <f ca="1">IF(ISERROR(HLOOKUP($A94,'Enter data here!'!$C$51:$CN$55,4,FALSE)),"",IF('Enter data here!'!$CP$52=0,"",IF(HLOOKUP($A94,'Enter data here!'!$C$51:$CN$55,4,FALSE)=0,"",(HLOOKUP($A94,'Enter data here!'!$C$51:$CN$55,4,FALSE)))))</f>
        <v/>
      </c>
      <c r="W94" s="43" t="str">
        <f ca="1">IF(ISERROR(HLOOKUP($A94,'Enter data here!'!$C$56:$CN$60,4,FALSE)),"",IF('Enter data here!'!$CP$57=0,"",IF(HLOOKUP($A94,'Enter data here!'!$C$56:$CN$60,4,FALSE)=0,"",(HLOOKUP($A94,'Enter data here!'!$C$56:$CN$60,5,FALSE)))))</f>
        <v/>
      </c>
      <c r="X94" s="43" t="str">
        <f ca="1">IF(ISERROR(HLOOKUP($A94,'Enter data here!'!$C$56:$CN$60,4,FALSE)),"",IF('Enter data here!'!$CP$57=0,"",IF(HLOOKUP($A94,'Enter data here!'!$C$56:$CN$60,4,FALSE)=0,"",(HLOOKUP($A94,'Enter data here!'!$C$56:$CN$60,2,FALSE)))))</f>
        <v/>
      </c>
      <c r="Y94" s="43" t="str">
        <f ca="1">IF(ISERROR(HLOOKUP($A94,'Enter data here!'!$C$56:$CN$60,4,FALSE)),"",IF('Enter data here!'!$CP$57=0,"",IF(HLOOKUP($A94,'Enter data here!'!$C$56:$CN$60,4,FALSE)=0,"",(HLOOKUP($A94,'Enter data here!'!$C$56:$CN$60,4,FALSE)))))</f>
        <v/>
      </c>
      <c r="Z94" s="43" t="str">
        <f>IF(ISERROR(HLOOKUP($A94,'Enter data here!'!$C$61:$CN$65,4,FALSE)),"",IF('Enter data here!'!$CP$62=0,"",IF(HLOOKUP($A94,'Enter data here!'!$C$61:$CN$65,4,FALSE)=0,"",(HLOOKUP($A94,'Enter data here!'!$C$61:$CN$65,5,FALSE)))))</f>
        <v/>
      </c>
      <c r="AA94" s="43" t="str">
        <f>IF(ISERROR(HLOOKUP($A94,'Enter data here!'!$C$61:$CN$65,4,FALSE)),"",IF('Enter data here!'!$CP$62=0,"",IF(HLOOKUP($A94,'Enter data here!'!$C$61:$CN$65,4,FALSE)=0,"",(HLOOKUP($A94,'Enter data here!'!$C$61:$CN$65,2,FALSE)))))</f>
        <v/>
      </c>
      <c r="AB94" s="43" t="str">
        <f>IF(ISERROR(HLOOKUP($A94,'Enter data here!'!$C$61:$CN$65,4,FALSE)),"",IF('Enter data here!'!$CP$62=0,"",IF(HLOOKUP($A94,'Enter data here!'!$C$61:$CN$65,4,FALSE)=0,"",(HLOOKUP($A94,'Enter data here!'!$C$61:$CN$65,4,FALSE)))))</f>
        <v/>
      </c>
      <c r="AC94" s="43" t="str">
        <f>IF(ISERROR(HLOOKUP($A94,'Enter data here!'!$C$66:$CN$70,4,FALSE)),"",IF('Enter data here!'!$CP$67=0,"",IF(HLOOKUP($A94,'Enter data here!'!$C$66:$CN$70,4,FALSE)=0,"",(HLOOKUP($A94,'Enter data here!'!$C$66:$CN$70,5,FALSE)))))</f>
        <v/>
      </c>
      <c r="AD94" s="43" t="str">
        <f>IF(ISERROR(HLOOKUP($A94,'Enter data here!'!$C$66:$CN$70,4,FALSE)),"",IF('Enter data here!'!$CP$67=0,"",IF(HLOOKUP($A94,'Enter data here!'!$C$66:$CN$70,4,FALSE)=0,"",(HLOOKUP($A94,'Enter data here!'!$C$66:$CN$70,2,FALSE)))))</f>
        <v/>
      </c>
      <c r="AE94" s="43" t="str">
        <f>IF(ISERROR(HLOOKUP($A94,'Enter data here!'!$C$66:$CN$70,4,FALSE)),"",IF('Enter data here!'!$CP$67=0,"",IF(HLOOKUP($A94,'Enter data here!'!$C$66:$CN$70,4,FALSE)=0,"",(HLOOKUP($A94,'Enter data here!'!$C$66:$CN$70,4,FALSE)))))</f>
        <v/>
      </c>
      <c r="AF94" s="43" t="str">
        <f>IF(ISERROR(HLOOKUP($A94,'Enter data here!'!$C$71:$CN$75,4,FALSE)),"",IF('Enter data here!'!$CP$72=0,"",IF(HLOOKUP($A94,'Enter data here!'!$C$71:$CN$75,4,FALSE)=0,"",(HLOOKUP($A94,'Enter data here!'!$C$71:$CN$75,5,FALSE)))))</f>
        <v/>
      </c>
      <c r="AG94" s="43" t="str">
        <f>IF(ISERROR(HLOOKUP($A94,'Enter data here!'!$C$71:$CN$75,4,FALSE)),"",IF('Enter data here!'!$CP$72=0,"",IF(HLOOKUP($A94,'Enter data here!'!$C$71:$CN$75,4,FALSE)=0,"",(HLOOKUP($A94,'Enter data here!'!$C$71:$CN$75,2,FALSE)))))</f>
        <v/>
      </c>
      <c r="AH94" s="43" t="str">
        <f>IF(ISERROR(HLOOKUP($A94,'Enter data here!'!$C$71:$CN$75,4,FALSE)),"",IF('Enter data here!'!$CP$72=0,"",IF(HLOOKUP($A94,'Enter data here!'!$C$71:$CN$75,4,FALSE)=0,"",(HLOOKUP($A94,'Enter data here!'!$C$71:$CN$75,4,FALSE)))))</f>
        <v/>
      </c>
      <c r="AI94" s="43" t="str">
        <f>IF(ISERROR(HLOOKUP($A94,'Enter data here!'!$C$76:$CN$80,4,FALSE)),"",IF('Enter data here!'!$CP$77=0,"",IF(HLOOKUP($A94,'Enter data here!'!$C$76:$CN$80,4,FALSE)=0,"",(HLOOKUP($A94,'Enter data here!'!$C$76:$CN$80,5,FALSE)))))</f>
        <v/>
      </c>
      <c r="AJ94" s="43" t="str">
        <f>IF(ISERROR(HLOOKUP($A94,'Enter data here!'!$C$76:$CN$80,4,FALSE)),"",IF('Enter data here!'!$CP$77=0,"",IF(HLOOKUP($A94,'Enter data here!'!$C$76:$CN$80,4,FALSE)=0,"",(HLOOKUP($A94,'Enter data here!'!$C$76:$CN$80,2,FALSE)))))</f>
        <v/>
      </c>
      <c r="AK94" s="43" t="str">
        <f>IF(ISERROR(HLOOKUP($A94,'Enter data here!'!$C$76:$CN$80,4,FALSE)),"",IF('Enter data here!'!$CP$77=0,"",IF(HLOOKUP($A94,'Enter data here!'!$C$76:$CN$80,4,FALSE)=0,"",(HLOOKUP($A94,'Enter data here!'!$C$76:$CN$80,4,FALSE)))))</f>
        <v/>
      </c>
      <c r="AL94" s="43" t="str">
        <f>IF(ISERROR(HLOOKUP($A94,'Enter data here!'!$C$81:$CN$85,4,FALSE)),"",IF('Enter data here!'!$CP$82=0,"",IF(HLOOKUP($A94,'Enter data here!'!$C$81:$CN$85,4,FALSE)=0,"",(HLOOKUP($A94,'Enter data here!'!$C$81:$CN$85,5,FALSE)))))</f>
        <v/>
      </c>
      <c r="AM94" s="43" t="str">
        <f>IF(ISERROR(HLOOKUP($A94,'Enter data here!'!$C$81:$CN$85,4,FALSE)),"",IF('Enter data here!'!$CP$82=0,"",IF(HLOOKUP($A94,'Enter data here!'!$C$81:$CN$85,4,FALSE)=0,"",(HLOOKUP($A94,'Enter data here!'!$C$81:$CN$85,2,FALSE)))))</f>
        <v/>
      </c>
      <c r="AN94" s="43" t="str">
        <f>IF(ISERROR(HLOOKUP($A94,'Enter data here!'!$C$81:$CN$85,4,FALSE)),"",IF('Enter data here!'!$CP$82=0,"",IF(HLOOKUP($A94,'Enter data here!'!$C$81:$CN$85,4,FALSE)=0,"",(HLOOKUP($A94,'Enter data here!'!$C$81:$CN$85,4,FALSE)))))</f>
        <v/>
      </c>
      <c r="AO94" s="43" t="str">
        <f>IF(ISERROR(HLOOKUP($A94,'Enter data here!'!$C$86:$CN$90,4,FALSE)),"",IF('Enter data here!'!$CP$87=0,"",IF(HLOOKUP($A94,'Enter data here!'!$C$86:$CN$90,4,FALSE)=0,"",(HLOOKUP($A94,'Enter data here!'!$C$86:$CN$90,5,FALSE)))))</f>
        <v/>
      </c>
      <c r="AP94" s="43" t="str">
        <f>IF(ISERROR(HLOOKUP($A94,'Enter data here!'!$C$86:$CN$90,4,FALSE)),"",IF('Enter data here!'!$CP$87=0,"",IF(HLOOKUP($A94,'Enter data here!'!$C$86:$CN$90,4,FALSE)=0,"",(HLOOKUP($A94,'Enter data here!'!$C$86:$CN$90,2,FALSE)))))</f>
        <v/>
      </c>
      <c r="AQ94" s="43" t="str">
        <f>IF(ISERROR(HLOOKUP($A94,'Enter data here!'!$C$86:$CN$90,4,FALSE)),"",IF('Enter data here!'!$CP$87=0,"",IF(HLOOKUP($A94,'Enter data here!'!$C$86:$CN$90,4,FALSE)=0,"",(HLOOKUP($A94,'Enter data here!'!$C$86:$CN$90,4,FALSE)))))</f>
        <v/>
      </c>
      <c r="AR94" s="43" t="str">
        <f>IF(ISERROR(HLOOKUP($A94,'Enter data here!'!$C$91:$CN$95,4,FALSE)),"",IF('Enter data here!'!$CP$92=0,"",IF(HLOOKUP($A94,'Enter data here!'!$C$91:$CN$95,4,FALSE)=0,"",(HLOOKUP($A94,'Enter data here!'!$C$91:$CN$95,5,FALSE)))))</f>
        <v/>
      </c>
      <c r="AS94" s="43" t="str">
        <f>IF(ISERROR(HLOOKUP($A94,'Enter data here!'!$C$91:$CN$95,4,FALSE)),"",IF('Enter data here!'!$CP$92=0,"",IF(HLOOKUP($A94,'Enter data here!'!$C$91:$CN$95,4,FALSE)=0,"",(HLOOKUP($A94,'Enter data here!'!$C$91:$CN$95,2,FALSE)))))</f>
        <v/>
      </c>
      <c r="AT94" s="43" t="str">
        <f>IF(ISERROR(HLOOKUP($A94,'Enter data here!'!$C$91:$CN$95,4,FALSE)),"",IF('Enter data here!'!$CP$92=0,"",IF(HLOOKUP($A94,'Enter data here!'!$C$91:$CN$95,4,FALSE)=0,"",(HLOOKUP($A94,'Enter data here!'!$C$91:$CN$95,4,FALSE)))))</f>
        <v/>
      </c>
      <c r="AU94" s="43" t="str">
        <f>IF(ISERROR(HLOOKUP($A94,'Enter data here!'!$C$96:$CN$100,4,FALSE)),"",IF('Enter data here!'!$CP$97=0,"",IF(HLOOKUP($A94,'Enter data here!'!$C$96:$CN$100,4,FALSE)=0,"",(HLOOKUP($A94,'Enter data here!'!$C$96:$CN$100,5,FALSE)))))</f>
        <v/>
      </c>
      <c r="AV94" s="43" t="str">
        <f>IF(ISERROR(HLOOKUP($A94,'Enter data here!'!$C$96:$CN$100,4,FALSE)),"",IF('Enter data here!'!$CP$97=0,"",IF(HLOOKUP($A94,'Enter data here!'!$C$96:$CN$100,4,FALSE)=0,"",(HLOOKUP($A94,'Enter data here!'!$C$96:$CN$100,2,FALSE)))))</f>
        <v/>
      </c>
      <c r="AW94" s="43" t="str">
        <f>IF(ISERROR(HLOOKUP($A94,'Enter data here!'!$C$96:$CN$100,4,FALSE)),"",IF('Enter data here!'!$CP$97=0,"",IF(HLOOKUP($A94,'Enter data here!'!$C$96:$CN$100,4,FALSE)=0,"",(HLOOKUP($A94,'Enter data here!'!$C$96:$CN$100,4,FALSE)))))</f>
        <v/>
      </c>
      <c r="AX94" s="43" t="str">
        <f>IF(ISERROR(HLOOKUP($A94,'Enter data here!'!$C$101:$CN$105,4,FALSE)),"",IF('Enter data here!'!$CP$102=0,"",IF(HLOOKUP($A94,'Enter data here!'!$C$101:$CN$105,4,FALSE)=0,"",(HLOOKUP($A94,'Enter data here!'!$C$101:$CN$105,5,FALSE)))))</f>
        <v/>
      </c>
      <c r="AY94" s="43" t="str">
        <f>IF(ISERROR(HLOOKUP($A94,'Enter data here!'!$C$101:$CN$105,4,FALSE)),"",IF('Enter data here!'!$CP$102=0,"",IF(HLOOKUP($A94,'Enter data here!'!$C$101:$CN$105,4,FALSE)=0,"",(HLOOKUP($A94,'Enter data here!'!$C$101:$CN$105,2,FALSE)))))</f>
        <v/>
      </c>
      <c r="AZ94" s="43" t="str">
        <f>IF(ISERROR(HLOOKUP($A94,'Enter data here!'!$C$101:$CN$105,4,FALSE)),"",IF('Enter data here!'!$CP$102=0,"",IF(HLOOKUP($A94,'Enter data here!'!$C$101:$CN$105,4,FALSE)=0,"",(HLOOKUP($A94,'Enter data here!'!$C$101:$CN$105,4,FALSE)))))</f>
        <v/>
      </c>
      <c r="BA94" s="43" t="str">
        <f>IF(ISERROR(HLOOKUP($A94,'Enter data here!'!$C$106:$CN$110,4,FALSE)),"",IF('Enter data here!'!$CP$107=0,"",IF(HLOOKUP($A94,'Enter data here!'!$C$106:$CN$110,4,FALSE)=0,"",(HLOOKUP($A94,'Enter data here!'!$C$106:$CN$110,5,FALSE)))))</f>
        <v/>
      </c>
      <c r="BB94" s="43" t="str">
        <f>IF(ISERROR(HLOOKUP($A94,'Enter data here!'!$C$106:$CN$110,4,FALSE)),"",IF('Enter data here!'!$CP$107=0,"",IF(HLOOKUP($A94,'Enter data here!'!$C$106:$CN$110,4,FALSE)=0,"",(HLOOKUP($A94,'Enter data here!'!$C$106:$CN$110,2,FALSE)))))</f>
        <v/>
      </c>
      <c r="BC94" s="43" t="str">
        <f>IF(ISERROR(HLOOKUP($A94,'Enter data here!'!$C$106:$CN$110,4,FALSE)),"",IF('Enter data here!'!$CP$107=0,"",IF(HLOOKUP($A94,'Enter data here!'!$C$106:$CN$110,4,FALSE)=0,"",(HLOOKUP($A94,'Enter data here!'!$C$106:$CN$110,4,FALSE)))))</f>
        <v/>
      </c>
      <c r="BD94" s="43" t="str">
        <f>IF(ISERROR(HLOOKUP($A94,'Enter data here!'!$C$111:$CN$115,4,FALSE)),"",IF('Enter data here!'!$CP$112=0,"",IF(HLOOKUP($A94,'Enter data here!'!$C$111:$CN$115,4,FALSE)=0,"",(HLOOKUP($A94,'Enter data here!'!$C$111:$CN$115,5,FALSE)))))</f>
        <v/>
      </c>
      <c r="BE94" s="43" t="str">
        <f>IF(ISERROR(HLOOKUP($A94,'Enter data here!'!$C$111:$CN$115,4,FALSE)),"",IF('Enter data here!'!$CP$112=0,"",IF(HLOOKUP($A94,'Enter data here!'!$C$111:$CN$115,4,FALSE)=0,"",(HLOOKUP($A94,'Enter data here!'!$C$111:$CN$115,2,FALSE)))))</f>
        <v/>
      </c>
      <c r="BF94" s="43" t="str">
        <f>IF(ISERROR(HLOOKUP($A94,'Enter data here!'!$C$111:$CN$115,4,FALSE)),"",IF('Enter data here!'!$CP$112=0,"",IF(HLOOKUP($A94,'Enter data here!'!$C$111:$CN$115,4,FALSE)=0,"",(HLOOKUP($A94,'Enter data here!'!$C$111:$CN$115,4,FALSE)))))</f>
        <v/>
      </c>
      <c r="BG94" s="43" t="str">
        <f>IF(ISERROR(HLOOKUP($A94,'Enter data here!'!$C$116:$CN$120,4,FALSE)),"",IF('Enter data here!'!$CP$117=0,"",IF(HLOOKUP($A94,'Enter data here!'!$C$116:$CN$120,4,FALSE)=0,"",(HLOOKUP($A94,'Enter data here!'!$C$116:$CN$120,5,FALSE)))))</f>
        <v/>
      </c>
      <c r="BH94" s="53" t="str">
        <f>IF(ISERROR(HLOOKUP($A94,'Enter data here!'!$C$116:$CN$120,4,FALSE)),"",IF('Enter data here!'!$CP$117=0,"",IF(HLOOKUP($A94,'Enter data here!'!$C$116:$CN$120,4,FALSE)=0,"",(HLOOKUP($A94,'Enter data here!'!$C$116:$CN$120,2,FALSE)))))</f>
        <v/>
      </c>
      <c r="BI94" s="53" t="str">
        <f>IF(ISERROR(HLOOKUP($A94,'Enter data here!'!$C$116:$CN$120,4,FALSE)),"",IF('Enter data here!'!$CP$117=0,"",IF(HLOOKUP($A94,'Enter data here!'!$C$116:$CN$120,4,FALSE)=0,"",(HLOOKUP($A94,'Enter data here!'!$C$116:$CN$120,4,FALSE)))))</f>
        <v/>
      </c>
      <c r="BJ94" s="53" t="str">
        <f>IF(ISERROR(HLOOKUP($A94,'Enter data here!'!$C$121:$CN$125,4,FALSE)),"",IF('Enter data here!'!$CP$122=0,"",IF(HLOOKUP($A94,'Enter data here!'!$C$121:$CN$125,4,FALSE)=0,"",(HLOOKUP($A94,'Enter data here!'!$C$121:$CN$125,5,FALSE)))))</f>
        <v/>
      </c>
      <c r="BK94" s="53" t="str">
        <f>IF(ISERROR(HLOOKUP($A94,'Enter data here!'!$C$121:$CN$125,4,FALSE)),"",IF('Enter data here!'!$CP$122=0,"",IF(HLOOKUP($A94,'Enter data here!'!$C$121:$CN$125,4,FALSE)=0,"",(HLOOKUP($A94,'Enter data here!'!$C$121:$CN$125,2,FALSE)))))</f>
        <v/>
      </c>
      <c r="BL94" s="53" t="str">
        <f>IF(ISERROR(HLOOKUP($A94,'Enter data here!'!$C$121:$CN$125,4,FALSE)),"",IF('Enter data here!'!$CP$122=0,"",IF(HLOOKUP($A94,'Enter data here!'!$C$121:$CN$125,4,FALSE)=0,"",(HLOOKUP($A94,'Enter data here!'!$C$121:$CN$125,4,FALSE)))))</f>
        <v/>
      </c>
      <c r="BM94" s="53" t="str">
        <f>IF(ISERROR(HLOOKUP($A94,'Enter data here!'!$C$126:$CN$130,4,FALSE)),"",IF('Enter data here!'!$CP$127=0,"",IF(HLOOKUP($A94,'Enter data here!'!$C$126:$CN$130,4,FALSE)=0,"",(HLOOKUP($A94,'Enter data here!'!$C$126:$CN$130,5,FALSE)))))</f>
        <v/>
      </c>
      <c r="BN94" s="53" t="str">
        <f>IF(ISERROR(HLOOKUP($A94,'Enter data here!'!$C$126:$CN$130,4,FALSE)),"",IF('Enter data here!'!$CP$127=0,"",IF(HLOOKUP($A94,'Enter data here!'!$C$126:$CN$130,4,FALSE)=0,"",(HLOOKUP($A94,'Enter data here!'!$C$126:$CN$130,2,FALSE)))))</f>
        <v/>
      </c>
      <c r="BO94" s="53" t="str">
        <f>IF(ISERROR(HLOOKUP($A94,'Enter data here!'!$C$126:$CN$130,4,FALSE)),"",IF('Enter data here!'!$CP$127=0,"",IF(HLOOKUP($A94,'Enter data here!'!$C$126:$CN$130,4,FALSE)=0,"",(HLOOKUP($A94,'Enter data here!'!$C$126:$CN$130,4,FALSE)))))</f>
        <v/>
      </c>
      <c r="BP94" s="53" t="str">
        <f>IF(ISERROR(HLOOKUP($A94,'Enter data here!'!$C$131:$CN$135,4,FALSE)),"",IF('Enter data here!'!$CP$132=0,"",IF(HLOOKUP($A94,'Enter data here!'!$C$131:$CN$135,4,FALSE)=0,"",(HLOOKUP($A94,'Enter data here!'!$C$131:$CN$135,5,FALSE)))))</f>
        <v/>
      </c>
      <c r="BQ94" s="53" t="str">
        <f>IF(ISERROR(HLOOKUP($A94,'Enter data here!'!$C$131:$CN$135,4,FALSE)),"",IF('Enter data here!'!$CP$132=0,"",IF(HLOOKUP($A94,'Enter data here!'!$C$131:$CN$135,4,FALSE)=0,"",(HLOOKUP($A94,'Enter data here!'!$C$131:$CN$135,2,FALSE)))))</f>
        <v/>
      </c>
      <c r="BR94" s="53" t="str">
        <f>IF(ISERROR(HLOOKUP($A94,'Enter data here!'!$C$131:$CN$135,4,FALSE)),"",IF('Enter data here!'!$CP$132=0,"",IF(HLOOKUP($A94,'Enter data here!'!$C$131:$CN$135,4,FALSE)=0,"",(HLOOKUP($A94,'Enter data here!'!$C$131:$CN$135,4,FALSE)))))</f>
        <v/>
      </c>
      <c r="BS94" s="53" t="str">
        <f>IF(ISERROR(HLOOKUP($A94,'Enter data here!'!$C$136:$CN$140,4,FALSE)),"",IF('Enter data here!'!$CP$137=0,"",IF(HLOOKUP($A94,'Enter data here!'!$C$136:$CN$140,4,FALSE)=0,"",(HLOOKUP($A94,'Enter data here!'!$C$136:$CN$140,5,FALSE)))))</f>
        <v/>
      </c>
      <c r="BT94" s="53" t="str">
        <f>IF(ISERROR(HLOOKUP($A94,'Enter data here!'!$C$136:$CN$140,4,FALSE)),"",IF('Enter data here!'!$CP$137=0,"",IF(HLOOKUP($A94,'Enter data here!'!$C$136:$CN$140,4,FALSE)=0,"",(HLOOKUP($A94,'Enter data here!'!$C$136:$CN$140,2,FALSE)))))</f>
        <v/>
      </c>
      <c r="BU94" s="53" t="str">
        <f>IF(ISERROR(HLOOKUP($A94,'Enter data here!'!$C$136:$CN$140,4,FALSE)),"",IF('Enter data here!'!$CP$137=0,"",IF(HLOOKUP($A94,'Enter data here!'!$C$136:$CN$140,4,FALSE)=0,"",(HLOOKUP($A94,'Enter data here!'!$C$136:$CN$140,4,FALSE)))))</f>
        <v/>
      </c>
      <c r="BV94" s="53" t="str">
        <f>IF(ISERROR(HLOOKUP($A94,'Enter data here!'!$C$141:$CN$145,4,FALSE)),"",IF('Enter data here!'!$CP$142=0,"",IF(HLOOKUP($A94,'Enter data here!'!$C$141:$CN$145,4,FALSE)=0,"",(HLOOKUP($A94,'Enter data here!'!$C$141:$CN$145,5,FALSE)))))</f>
        <v/>
      </c>
      <c r="BW94" s="53" t="str">
        <f>IF(ISERROR(HLOOKUP($A94,'Enter data here!'!$C$141:$CN$145,4,FALSE)),"",IF('Enter data here!'!$CP$142=0,"",IF(HLOOKUP($A94,'Enter data here!'!$C$141:$CN$145,4,FALSE)=0,"",(HLOOKUP($A94,'Enter data here!'!$C$141:$CN$145,2,FALSE)))))</f>
        <v/>
      </c>
      <c r="BX94" s="53" t="str">
        <f>IF(ISERROR(HLOOKUP($A94,'Enter data here!'!$C$141:$CN$145,4,FALSE)),"",IF('Enter data here!'!$CP$142=0,"",IF(HLOOKUP($A94,'Enter data here!'!$C$141:$CN$145,4,FALSE)=0,"",(HLOOKUP($A94,'Enter data here!'!$C$141:$CN$145,4,FALSE)))))</f>
        <v/>
      </c>
      <c r="BY94" s="53" t="str">
        <f>IF(ISERROR(HLOOKUP($A94,'Enter data here!'!$C$146:$CN$150,4,FALSE)),"",IF('Enter data here!'!$CP$147=0,"",IF(HLOOKUP($A94,'Enter data here!'!$C$146:$CN$150,4,FALSE)=0,"",(HLOOKUP($A94,'Enter data here!'!$C$146:$CN$150,5,FALSE)))))</f>
        <v/>
      </c>
      <c r="BZ94" s="53" t="str">
        <f>IF(ISERROR(HLOOKUP($A94,'Enter data here!'!$C$146:$CN$150,4,FALSE)),"",IF('Enter data here!'!$CP$147=0,"",IF(HLOOKUP($A94,'Enter data here!'!$C$146:$CN$150,4,FALSE)=0,"",(HLOOKUP($A94,'Enter data here!'!$C$146:$CN$150,2,FALSE)))))</f>
        <v/>
      </c>
      <c r="CA94" s="53" t="str">
        <f>IF(ISERROR(HLOOKUP($A94,'Enter data here!'!$C$146:$CN$150,4,FALSE)),"",IF('Enter data here!'!$CP$147=0,"",IF(HLOOKUP($A94,'Enter data here!'!$C$146:$CN$150,4,FALSE)=0,"",(HLOOKUP($A94,'Enter data here!'!$C$146:$CN$150,4,FALSE)))))</f>
        <v/>
      </c>
      <c r="CB94" s="53" t="str">
        <f>IF(ISERROR(HLOOKUP($A94,'Enter data here!'!$C$151:$CN$155,4,FALSE)),"",IF('Enter data here!'!$CP$152=0,"",IF(HLOOKUP($A94,'Enter data here!'!$C$151:$CN$155,4,FALSE)=0,"",(HLOOKUP($A94,'Enter data here!'!$C$151:$CN$155,5,FALSE)))))</f>
        <v/>
      </c>
      <c r="CC94" s="53" t="str">
        <f>IF(ISERROR(HLOOKUP($A94,'Enter data here!'!$C$151:$CN$155,4,FALSE)),"",IF('Enter data here!'!$CP$152=0,"",IF(HLOOKUP($A94,'Enter data here!'!$C$151:$CN$155,4,FALSE)=0,"",(HLOOKUP($A94,'Enter data here!'!$C$151:$CN$155,2,FALSE)))))</f>
        <v/>
      </c>
      <c r="CD94" s="53" t="str">
        <f>IF(ISERROR(HLOOKUP($A94,'Enter data here!'!$C$151:$CN$155,4,FALSE)),"",IF('Enter data here!'!$CP$152=0,"",IF(HLOOKUP($A94,'Enter data here!'!$C$151:$CN$155,4,FALSE)=0,"",(HLOOKUP($A94,'Enter data here!'!$C$151:$CN$155,4,FALSE)))))</f>
        <v/>
      </c>
      <c r="CE94" s="53" t="str">
        <f>IF(ISERROR(HLOOKUP($A94,'Enter data here!'!$C$156:$CN$160,4,FALSE)),"",IF('Enter data here!'!$CP$157=0,"",IF(HLOOKUP($A94,'Enter data here!'!$C$156:$CN$160,4,FALSE)=0,"",(HLOOKUP($A94,'Enter data here!'!$C$156:$CN$160,5,FALSE)))))</f>
        <v/>
      </c>
      <c r="CF94" s="53" t="str">
        <f>IF(ISERROR(HLOOKUP($A94,'Enter data here!'!$C$156:$CN$160,4,FALSE)),"",IF('Enter data here!'!$CP$157=0,"",IF(HLOOKUP($A94,'Enter data here!'!$C$156:$CN$160,4,FALSE)=0,"",(HLOOKUP($A94,'Enter data here!'!$C$156:$CN$160,2,FALSE)))))</f>
        <v/>
      </c>
      <c r="CG94" s="53" t="str">
        <f>IF(ISERROR(HLOOKUP($A94,'Enter data here!'!$C$156:$CN$160,4,FALSE)),"",IF('Enter data here!'!$CP$157=0,"",IF(HLOOKUP($A94,'Enter data here!'!$C$156:$CN$160,4,FALSE)=0,"",(HLOOKUP($A94,'Enter data here!'!$C$156:$CN$160,4,FALSE)))))</f>
        <v/>
      </c>
      <c r="CH94" s="53" t="str">
        <f>IF(ISERROR(HLOOKUP($A94,'Enter data here!'!$C$161:$CN$165,4,FALSE)),"",IF('Enter data here!'!$CP$162=0,"",IF(HLOOKUP($A94,'Enter data here!'!$C$161:$CN$165,4,FALSE)=0,"",(HLOOKUP($A94,'Enter data here!'!$C$161:$CN$165,5,FALSE)))))</f>
        <v/>
      </c>
      <c r="CI94" s="53" t="str">
        <f>IF(ISERROR(HLOOKUP($A94,'Enter data here!'!$C$161:$CN$165,4,FALSE)),"",IF('Enter data here!'!$CP$162=0,"",IF(HLOOKUP($A94,'Enter data here!'!$C$161:$CN$165,4,FALSE)=0,"",(HLOOKUP($A94,'Enter data here!'!$C$161:$CN$165,2,FALSE)))))</f>
        <v/>
      </c>
      <c r="CJ94" s="53" t="str">
        <f>IF(ISERROR(HLOOKUP($A94,'Enter data here!'!$C$161:$CN$165,4,FALSE)),"",IF('Enter data here!'!$CP$162=0,"",IF(HLOOKUP($A94,'Enter data here!'!$C$161:$CN$165,4,FALSE)=0,"",(HLOOKUP($A94,'Enter data here!'!$C$161:$CN$165,4,FALSE)))))</f>
        <v/>
      </c>
      <c r="CK94" s="53" t="str">
        <f>IF(ISERROR(HLOOKUP($A94,'Enter data here!'!$C$166:$CN$170,4,FALSE)),"",IF('Enter data here!'!$CP$167=0,"",IF(HLOOKUP($A94,'Enter data here!'!$C$166:$CN$170,4,FALSE)=0,"",(HLOOKUP($A94,'Enter data here!'!$C$166:$CN$170,5,FALSE)))))</f>
        <v/>
      </c>
      <c r="CL94" s="53" t="str">
        <f>IF(ISERROR(HLOOKUP($A94,'Enter data here!'!$C$166:$CN$170,4,FALSE)),"",IF('Enter data here!'!$CP$167=0,"",IF(HLOOKUP($A94,'Enter data here!'!$C$166:$CN$170,4,FALSE)=0,"",(HLOOKUP($A94,'Enter data here!'!$C$166:$CN$170,2,FALSE)))))</f>
        <v/>
      </c>
      <c r="CM94" s="53" t="str">
        <f>IF(ISERROR(HLOOKUP($A94,'Enter data here!'!$C$166:$CN$170,4,FALSE)),"",IF('Enter data here!'!$CP$167=0,"",IF(HLOOKUP($A94,'Enter data here!'!$C$166:$CN$170,4,FALSE)=0,"",(HLOOKUP($A94,'Enter data here!'!$C$166:$CN$170,4,FALSE)))))</f>
        <v/>
      </c>
      <c r="CN94" s="53" t="str">
        <f>IF(ISERROR(HLOOKUP($A94,'Enter data here!'!$C$171:$CN$175,4,FALSE)),"",IF('Enter data here!'!$CP$172=0,"",IF(HLOOKUP($A94,'Enter data here!'!$C$171:$CN$175,4,FALSE)=0,"",(HLOOKUP($A94,'Enter data here!'!$C$171:$CN$175,5,FALSE)))))</f>
        <v/>
      </c>
      <c r="CO94" s="53" t="str">
        <f>IF(ISERROR(HLOOKUP($A94,'Enter data here!'!$C$171:$CN$175,4,FALSE)),"",IF('Enter data here!'!$CP$172=0,"",IF(HLOOKUP($A94,'Enter data here!'!$C$171:$CN$175,4,FALSE)=0,"",(HLOOKUP($A94,'Enter data here!'!$C$171:$CN$175,2,FALSE)))))</f>
        <v/>
      </c>
      <c r="CP94" s="53" t="str">
        <f>IF(ISERROR(HLOOKUP($A94,'Enter data here!'!$C$171:$CN$175,4,FALSE)),"",IF('Enter data here!'!$CP$172=0,"",IF(HLOOKUP($A94,'Enter data here!'!$C$171:$CN$175,4,FALSE)=0,"",(HLOOKUP($A94,'Enter data here!'!$C$171:$CN$175,4,FALSE)))))</f>
        <v/>
      </c>
      <c r="CQ94" s="53" t="str">
        <f>IF(ISERROR(HLOOKUP($A94,'Enter data here!'!$C$176:$CN$180,4,FALSE)),"",IF('Enter data here!'!$CP$177=0,"",IF(HLOOKUP($A94,'Enter data here!'!$C$176:$CN$180,4,FALSE)=0,"",(HLOOKUP($A94,'Enter data here!'!$C$176:$CN$180,5,FALSE)))))</f>
        <v/>
      </c>
      <c r="CR94" s="53" t="str">
        <f>IF(ISERROR(HLOOKUP($A94,'Enter data here!'!$C$176:$CN$180,4,FALSE)),"",IF('Enter data here!'!$CP$177=0,"",IF(HLOOKUP($A94,'Enter data here!'!$C$176:$CN$180,4,FALSE)=0,"",(HLOOKUP($A94,'Enter data here!'!$C$176:$CN$180,2,FALSE)))))</f>
        <v/>
      </c>
      <c r="CS94" s="53" t="str">
        <f>IF(ISERROR(HLOOKUP($A94,'Enter data here!'!$C$176:$CN$180,4,FALSE)),"",IF('Enter data here!'!$CP$177=0,"",IF(HLOOKUP($A94,'Enter data here!'!$C$176:$CN$180,4,FALSE)=0,"",(HLOOKUP($A94,'Enter data here!'!$C$176:$CN$180,4,FALSE)))))</f>
        <v/>
      </c>
      <c r="CT94" s="53" t="str">
        <f>IF(ISERROR(HLOOKUP($A94,'Enter data here!'!$C$181:$CN$185,4,FALSE)),"",IF('Enter data here!'!$CP$182=0,"",IF(HLOOKUP($A94,'Enter data here!'!$C$181:$CN$185,4,FALSE)=0,"",(HLOOKUP($A94,'Enter data here!'!$C$181:$CN$185,5,FALSE)))))</f>
        <v/>
      </c>
      <c r="CU94" s="53" t="str">
        <f>IF(ISERROR(HLOOKUP($A94,'Enter data here!'!$C$181:$CN$185,4,FALSE)),"",IF('Enter data here!'!$CP$182=0,"",IF(HLOOKUP($A94,'Enter data here!'!$C$181:$CN$185,4,FALSE)=0,"",(HLOOKUP($A94,'Enter data here!'!$C$181:$CN$185,2,FALSE)))))</f>
        <v/>
      </c>
      <c r="CV94" s="53" t="str">
        <f>IF(ISERROR(HLOOKUP($A94,'Enter data here!'!$C$181:$CN$185,4,FALSE)),"",IF('Enter data here!'!$CP$182=0,"",IF(HLOOKUP($A94,'Enter data here!'!$C$181:$CN$185,4,FALSE)=0,"",(HLOOKUP($A94,'Enter data here!'!$C$181:$CN$185,4,FALSE)))))</f>
        <v/>
      </c>
      <c r="CW94" s="53" t="str">
        <f>IF(ISERROR(HLOOKUP($A94,'Enter data here!'!$C$186:$CN$190,4,FALSE)),"",IF('Enter data here!'!$CP$187=0,"",IF(HLOOKUP($A94,'Enter data here!'!$C$186:$CN$190,4,FALSE)=0,"",(HLOOKUP($A94,'Enter data here!'!$C$186:$CN$190,5,FALSE)))))</f>
        <v/>
      </c>
      <c r="CX94" s="53" t="str">
        <f>IF(ISERROR(HLOOKUP($A94,'Enter data here!'!$C$186:$CN$190,4,FALSE)),"",IF('Enter data here!'!$CP$187=0,"",IF(HLOOKUP($A94,'Enter data here!'!$C$186:$CN$190,4,FALSE)=0,"",(HLOOKUP($A94,'Enter data here!'!$C$186:$CN$190,2,FALSE)))))</f>
        <v/>
      </c>
      <c r="CY94" s="53" t="str">
        <f>IF(ISERROR(HLOOKUP($A94,'Enter data here!'!$C$186:$CN$190,4,FALSE)),"",IF('Enter data here!'!$CP$187=0,"",IF(HLOOKUP($A94,'Enter data here!'!$C$186:$CN$190,4,FALSE)=0,"",(HLOOKUP($A94,'Enter data here!'!$C$186:$CN$190,4,FALSE)))))</f>
        <v/>
      </c>
      <c r="CZ94" s="53" t="str">
        <f>IF(ISERROR(HLOOKUP($A94,'Enter data here!'!$C$191:$CN$195,4,FALSE)),"",IF('Enter data here!'!$CP$192=0,"",IF(HLOOKUP($A94,'Enter data here!'!$C$191:$CN$195,4,FALSE)=0,"",(HLOOKUP($A94,'Enter data here!'!$C$191:$CN$195,5,FALSE)))))</f>
        <v/>
      </c>
      <c r="DA94" s="53" t="str">
        <f>IF(ISERROR(HLOOKUP($A94,'Enter data here!'!$C$191:$CN$195,4,FALSE)),"",IF('Enter data here!'!$CP$192=0,"",IF(HLOOKUP($A94,'Enter data here!'!$C$191:$CN$195,4,FALSE)=0,"",(HLOOKUP($A94,'Enter data here!'!$C$191:$CN$195,2,FALSE)))))</f>
        <v/>
      </c>
      <c r="DB94" s="53" t="str">
        <f>IF(ISERROR(HLOOKUP($A94,'Enter data here!'!$C$191:$CN$195,4,FALSE)),"",IF('Enter data here!'!$CP$192=0,"",IF(HLOOKUP($A94,'Enter data here!'!$C$191:$CN$195,4,FALSE)=0,"",(HLOOKUP($A94,'Enter data here!'!$C$191:$CN$195,4,FALSE)))))</f>
        <v/>
      </c>
      <c r="DC94" s="53" t="str">
        <f>IF(ISERROR(HLOOKUP($A94,'Enter data here!'!$C$196:$CN$200,4,FALSE)),"",IF('Enter data here!'!$CP$197=0,"",IF(HLOOKUP($A94,'Enter data here!'!$C$196:$CN$200,4,FALSE)=0,"",(HLOOKUP($A94,'Enter data here!'!$C$196:$CN$200,5,FALSE)))))</f>
        <v/>
      </c>
      <c r="DD94" s="53" t="str">
        <f>IF(ISERROR(HLOOKUP($A94,'Enter data here!'!$C$196:$CN$200,4,FALSE)),"",IF('Enter data here!'!$CP$197=0,"",IF(HLOOKUP($A94,'Enter data here!'!$C$196:$CN$200,4,FALSE)=0,"",(HLOOKUP($A94,'Enter data here!'!$C$196:$CN$200,2,FALSE)))))</f>
        <v/>
      </c>
      <c r="DE94" s="53" t="str">
        <f>IF(ISERROR(HLOOKUP($A94,'Enter data here!'!$C$196:$CN$200,4,FALSE)),"",IF('Enter data here!'!$CP$197=0,"",IF(HLOOKUP($A94,'Enter data here!'!$C$196:$CN$200,4,FALSE)=0,"",(HLOOKUP($A94,'Enter data here!'!$C$196:$CN$200,4,FALSE)))))</f>
        <v/>
      </c>
      <c r="DF94" s="53" t="str">
        <f>IF(ISERROR(HLOOKUP($A94,'Enter data here!'!$C$201:$CN$205,4,FALSE)),"",IF('Enter data here!'!$CP$202=0,"",IF(HLOOKUP($A94,'Enter data here!'!$C$201:$CN$205,4,FALSE)=0,"",(HLOOKUP($A94,'Enter data here!'!$C$201:$CN$205,5,FALSE)))))</f>
        <v/>
      </c>
      <c r="DG94" s="53" t="str">
        <f>IF(ISERROR(HLOOKUP($A94,'Enter data here!'!$C$201:$CN$205,4,FALSE)),"",IF('Enter data here!'!$CP$202=0,"",IF(HLOOKUP($A94,'Enter data here!'!$C$201:$CN$205,4,FALSE)=0,"",(HLOOKUP($A94,'Enter data here!'!$C$201:$CN$205,2,FALSE)))))</f>
        <v/>
      </c>
      <c r="DH94" s="53" t="str">
        <f>IF(ISERROR(HLOOKUP($A94,'Enter data here!'!$C$201:$CN$205,4,FALSE)),"",IF('Enter data here!'!$CP$202=0,"",IF(HLOOKUP($A94,'Enter data here!'!$C$201:$CN$205,4,FALSE)=0,"",(HLOOKUP($A94,'Enter data here!'!$C$201:$CN$205,4,FALSE)))))</f>
        <v/>
      </c>
      <c r="DI94" s="53" t="str">
        <f>IF(ISERROR(HLOOKUP($A94,'Enter data here!'!$C$206:$CN$210,4,FALSE)),"",IF('Enter data here!'!$CP$207=0,"",IF(HLOOKUP($A94,'Enter data here!'!$C$206:$CN$210,4,FALSE)=0,"",(HLOOKUP($A94,'Enter data here!'!$C$206:$CN$210,5,FALSE)))))</f>
        <v/>
      </c>
      <c r="DJ94" s="53" t="str">
        <f>IF(ISERROR(HLOOKUP($A94,'Enter data here!'!$C$206:$CN$210,4,FALSE)),"",IF('Enter data here!'!$CP$207=0,"",IF(HLOOKUP($A94,'Enter data here!'!$C$206:$CN$210,4,FALSE)=0,"",(HLOOKUP($A94,'Enter data here!'!$C$206:$CN$210,2,FALSE)))))</f>
        <v/>
      </c>
      <c r="DK94" s="53" t="str">
        <f>IF(ISERROR(HLOOKUP($A94,'Enter data here!'!$C$206:$CN$210,4,FALSE)),"",IF('Enter data here!'!$CP$207=0,"",IF(HLOOKUP($A94,'Enter data here!'!$C$206:$CN$210,4,FALSE)=0,"",(HLOOKUP($A94,'Enter data here!'!$C$206:$CN$210,4,FALSE)))))</f>
        <v/>
      </c>
      <c r="DL94" s="53" t="str">
        <f>IF(ISERROR(HLOOKUP($A94,'Enter data here!'!$C$211:$CN$215,4,FALSE)),"",IF('Enter data here!'!$CP$212=0,"",IF(HLOOKUP($A94,'Enter data here!'!$C$211:$CN$215,4,FALSE)=0,"",(HLOOKUP($A94,'Enter data here!'!$C$211:$CN$215,5,FALSE)))))</f>
        <v/>
      </c>
      <c r="DM94" s="53" t="str">
        <f>IF(ISERROR(HLOOKUP($A94,'Enter data here!'!$C$211:$CN$215,4,FALSE)),"",IF('Enter data here!'!$CP$212=0,"",IF(HLOOKUP($A94,'Enter data here!'!$C$211:$CN$215,4,FALSE)=0,"",(HLOOKUP($A94,'Enter data here!'!$C$211:$CN$215,2,FALSE)))))</f>
        <v/>
      </c>
      <c r="DN94" s="53" t="str">
        <f>IF(ISERROR(HLOOKUP($A94,'Enter data here!'!$C$211:$CN$215,4,FALSE)),"",IF('Enter data here!'!$CP$212=0,"",IF(HLOOKUP($A94,'Enter data here!'!$C$211:$CN$215,4,FALSE)=0,"",(HLOOKUP($A94,'Enter data here!'!$C$211:$CN$215,4,FALSE)))))</f>
        <v/>
      </c>
      <c r="DO94" s="53" t="str">
        <f>IF(ISERROR(HLOOKUP($A94,'Enter data here!'!$C$216:$CN$220,4,FALSE)),"",IF('Enter data here!'!$CP$217=0,"",IF(HLOOKUP($A94,'Enter data here!'!$C$216:$CN$220,4,FALSE)=0,"",(HLOOKUP($A94,'Enter data here!'!$C$216:$CN$220,5,FALSE)))))</f>
        <v/>
      </c>
      <c r="DP94" s="53" t="str">
        <f>IF(ISERROR(HLOOKUP($A94,'Enter data here!'!$C$216:$CN$220,4,FALSE)),"",IF('Enter data here!'!$CP$217=0,"",IF(HLOOKUP($A94,'Enter data here!'!$C$216:$CN$220,4,FALSE)=0,"",(HLOOKUP($A94,'Enter data here!'!$C$216:$CN$220,2,FALSE)))))</f>
        <v/>
      </c>
      <c r="DQ94" s="53" t="str">
        <f>IF(ISERROR(HLOOKUP($A94,'Enter data here!'!$C$216:$CN$220,4,FALSE)),"",IF('Enter data here!'!$CP$217=0,"",IF(HLOOKUP($A94,'Enter data here!'!$C$216:$CN$220,4,FALSE)=0,"",(HLOOKUP($A94,'Enter data here!'!$C$216:$CN$220,4,FALSE)))))</f>
        <v/>
      </c>
      <c r="DR94" s="53" t="str">
        <f>IF(ISERROR(HLOOKUP($A94,'Enter data here!'!$C$221:$CN$225,4,FALSE)),"",IF('Enter data here!'!$CP$222=0,"",IF(HLOOKUP($A94,'Enter data here!'!$C$221:$CN$225,4,FALSE)=0,"",(HLOOKUP($A94,'Enter data here!'!$C$221:$CN$225,5,FALSE)))))</f>
        <v/>
      </c>
      <c r="DS94" s="53" t="str">
        <f>IF(ISERROR(HLOOKUP($A94,'Enter data here!'!$C$221:$CN$225,4,FALSE)),"",IF('Enter data here!'!$CP$222=0,"",IF(HLOOKUP($A94,'Enter data here!'!$C$221:$CN$225,4,FALSE)=0,"",(HLOOKUP($A94,'Enter data here!'!$C$221:$CN$225,2,FALSE)))))</f>
        <v/>
      </c>
      <c r="DT94" s="53" t="str">
        <f>IF(ISERROR(HLOOKUP($A94,'Enter data here!'!$C$221:$CN$225,4,FALSE)),"",IF('Enter data here!'!$CP$222=0,"",IF(HLOOKUP($A94,'Enter data here!'!$C$221:$CN$225,4,FALSE)=0,"",(HLOOKUP($A94,'Enter data here!'!$C$221:$CN$225,4,FALSE)))))</f>
        <v/>
      </c>
    </row>
    <row r="95" spans="1:124">
      <c r="A95" s="13">
        <v>86</v>
      </c>
      <c r="B95" s="43" t="str">
        <f>IF(ISERROR(HLOOKUP($A95,'Enter data here!'!$C$21:$CN$25,4,FALSE)),"",IF('Enter data here!'!$CP$22=0,"",IF(HLOOKUP($A95,'Enter data here!'!$C$21:$CN$25,4,FALSE)=0,"",(HLOOKUP($A95,'Enter data here!'!$C$21:$CN$25,5,FALSE)))))</f>
        <v/>
      </c>
      <c r="C95" s="43" t="str">
        <f>IF(ISERROR(HLOOKUP($A95,'Enter data here!'!$C$21:$CN$25,4,FALSE)),"",IF('Enter data here!'!$CP$22=0,"",IF(HLOOKUP($A95,'Enter data here!'!$C$21:$CN$25,4,FALSE)=0,"",(HLOOKUP($A95,'Enter data here!'!$C$21:$CN$25,2,FALSE)))))</f>
        <v/>
      </c>
      <c r="D95" s="43" t="str">
        <f>IF(ISERROR(HLOOKUP($A95,'Enter data here!'!$C$21:$CN$25,4,FALSE)),"",IF('Enter data here!'!$CP$22=0,"",IF(HLOOKUP($A95,'Enter data here!'!$C$21:$CN$25,4,FALSE)=0,"",(HLOOKUP($A95,'Enter data here!'!$C$21:$CN$25,4,FALSE)))))</f>
        <v/>
      </c>
      <c r="E95" s="43" t="str">
        <f ca="1">IF(ISERROR(HLOOKUP($A95,'Enter data here!'!$C$26:$CN$30,4,FALSE)),"",IF('Enter data here!'!$CP$27=0,"",IF(HLOOKUP($A95,'Enter data here!'!$C$26:$CN$30,4,FALSE)=0,"",(HLOOKUP($A95,'Enter data here!'!$C$26:$CN$30,5,FALSE)))))</f>
        <v/>
      </c>
      <c r="F95" s="43" t="str">
        <f ca="1">IF(ISERROR(HLOOKUP($A95,'Enter data here!'!$C$26:$CN$30,4,FALSE)),"",IF('Enter data here!'!$CP$27=0,"",IF(HLOOKUP($A95,'Enter data here!'!$C$26:$CN$30,4,FALSE)=0,"",(HLOOKUP($A95,'Enter data here!'!$C$26:$CN$30,2,FALSE)))))</f>
        <v/>
      </c>
      <c r="G95" s="43" t="str">
        <f ca="1">IF(ISERROR(HLOOKUP($A95,'Enter data here!'!$C$26:$CN$30,4,FALSE)),"",IF('Enter data here!'!$CP$27=0,"",IF(HLOOKUP($A95,'Enter data here!'!$C$26:$CN$30,4,FALSE)=0,"",(HLOOKUP($A95,'Enter data here!'!$C$26:$CN$30,4,FALSE)))))</f>
        <v/>
      </c>
      <c r="H95" s="43" t="str">
        <f ca="1">IF(ISERROR(HLOOKUP($A95,'Enter data here!'!$C$31:$CN$35,4,FALSE)),"",IF('Enter data here!'!$CP$32=0,"",IF(HLOOKUP($A95,'Enter data here!'!$C$31:$CN$35,4,FALSE)=0,"",(HLOOKUP($A95,'Enter data here!'!$C$31:$CN$35,5,FALSE)))))</f>
        <v/>
      </c>
      <c r="I95" s="43" t="str">
        <f ca="1">IF(ISERROR(HLOOKUP($A95,'Enter data here!'!$C$31:$CN$35,4,FALSE)),"",IF('Enter data here!'!$CP$32=0,"",IF(HLOOKUP($A95,'Enter data here!'!$C$31:$CN$35,4,FALSE)=0,"",(HLOOKUP($A95,'Enter data here!'!$C$31:$CN$35,2,FALSE)))))</f>
        <v/>
      </c>
      <c r="J95" s="43" t="str">
        <f ca="1">IF(ISERROR(HLOOKUP($A95,'Enter data here!'!$C$31:$CN$35,4,FALSE)),"",IF('Enter data here!'!$CP$32=0,"",IF(HLOOKUP($A95,'Enter data here!'!$C$31:$CN$35,4,FALSE)=0,"",(HLOOKUP($A95,'Enter data here!'!$C$31:$CN$35,4,FALSE)))))</f>
        <v/>
      </c>
      <c r="K95" s="43" t="str">
        <f ca="1">IF(ISERROR(HLOOKUP($A95,'Enter data here!'!$C$36:$CN$40,4,FALSE)),"",IF('Enter data here!'!$CP$37=0,"",IF(HLOOKUP($A95,'Enter data here!'!$C$36:$CN$40,4,FALSE)=0,"",(HLOOKUP($A95,'Enter data here!'!$C$36:$CN$40,5,FALSE)))))</f>
        <v/>
      </c>
      <c r="L95" s="43" t="str">
        <f ca="1">IF(ISERROR(HLOOKUP($A95,'Enter data here!'!$C$36:$CN$40,4,FALSE)),"",IF('Enter data here!'!$CP$37=0,"",IF(HLOOKUP($A95,'Enter data here!'!$C$36:$CN$40,4,FALSE)=0,"",(HLOOKUP($A95,'Enter data here!'!$C$36:$CN$40,2,FALSE)))))</f>
        <v/>
      </c>
      <c r="M95" s="43" t="str">
        <f ca="1">IF(ISERROR(HLOOKUP($A95,'Enter data here!'!$C$36:$CN$40,4,FALSE)),"",IF('Enter data here!'!$CP$37=0,"",IF(HLOOKUP($A95,'Enter data here!'!$C$36:$CN$40,4,FALSE)=0,"",(HLOOKUP($A95,'Enter data here!'!$C$36:$CN$40,4,FALSE)))))</f>
        <v/>
      </c>
      <c r="N95" s="43" t="str">
        <f ca="1">IF(ISERROR(HLOOKUP($A95,'Enter data here!'!$C$41:$CN$45,4,FALSE)),"",IF('Enter data here!'!$CP$42=0,"",IF(HLOOKUP($A95,'Enter data here!'!$C$41:$CN$45,4,FALSE)=0,"",(HLOOKUP($A95,'Enter data here!'!$C$41:$CN$45,5,FALSE)))))</f>
        <v/>
      </c>
      <c r="O95" s="43" t="str">
        <f ca="1">IF(ISERROR(HLOOKUP($A95,'Enter data here!'!$C$41:$CN$45,4,FALSE)),"",IF('Enter data here!'!$CP$42=0,"",IF(HLOOKUP($A95,'Enter data here!'!$C$41:$CN$45,4,FALSE)=0,"",(HLOOKUP($A95,'Enter data here!'!$C$41:$CN$45,2,FALSE)))))</f>
        <v/>
      </c>
      <c r="P95" s="43" t="str">
        <f ca="1">IF(ISERROR(HLOOKUP($A95,'Enter data here!'!$C$41:$CN$45,4,FALSE)),"",IF('Enter data here!'!$CP$42=0,"",IF(HLOOKUP($A95,'Enter data here!'!$C$41:$CN$45,4,FALSE)=0,"",(HLOOKUP($A95,'Enter data here!'!$C$41:$CN$45,4,FALSE)))))</f>
        <v/>
      </c>
      <c r="Q95" s="43" t="str">
        <f ca="1">IF(ISERROR(HLOOKUP($A95,'Enter data here!'!$C$46:$CN$50,4,FALSE)),"",IF('Enter data here!'!$CP$47=0,"",IF(HLOOKUP($A95,'Enter data here!'!$C$46:$CN$50,4,FALSE)=0,"",(HLOOKUP($A95,'Enter data here!'!$C$46:$CN$50,5,FALSE)))))</f>
        <v/>
      </c>
      <c r="R95" s="43" t="str">
        <f ca="1">IF(ISERROR(HLOOKUP($A95,'Enter data here!'!$C$46:$CN$50,4,FALSE)),"",IF('Enter data here!'!$CP$47=0,"",IF(HLOOKUP($A95,'Enter data here!'!$C$46:$CN$50,4,FALSE)=0,"",(HLOOKUP($A95,'Enter data here!'!$C$46:$CN$50,2,FALSE)))))</f>
        <v/>
      </c>
      <c r="S95" s="43" t="str">
        <f ca="1">IF(ISERROR(HLOOKUP($A95,'Enter data here!'!$C$46:$CN$50,4,FALSE)),"",IF('Enter data here!'!$CP$47=0,"",IF(HLOOKUP($A95,'Enter data here!'!$C$46:$CN$50,4,FALSE)=0,"",(HLOOKUP($A95,'Enter data here!'!$C$46:$CN$50,4,FALSE)))))</f>
        <v/>
      </c>
      <c r="T95" s="43" t="str">
        <f ca="1">IF(ISERROR(HLOOKUP($A95,'Enter data here!'!$C$51:$CN$55,4,FALSE)),"",IF('Enter data here!'!$CP$52=0,"",IF(HLOOKUP($A95,'Enter data here!'!$C$51:$CN$55,4,FALSE)=0,"",(HLOOKUP($A95,'Enter data here!'!$C$51:$CN$55,5,FALSE)))))</f>
        <v/>
      </c>
      <c r="U95" s="43" t="str">
        <f ca="1">IF(ISERROR(HLOOKUP($A95,'Enter data here!'!$C$51:$CN$55,4,FALSE)),"",IF('Enter data here!'!$CP$52=0,"",IF(HLOOKUP($A95,'Enter data here!'!$C$51:$CN$55,4,FALSE)=0,"",(HLOOKUP($A95,'Enter data here!'!$C$51:$CN$55,2,FALSE)))))</f>
        <v/>
      </c>
      <c r="V95" s="43" t="str">
        <f ca="1">IF(ISERROR(HLOOKUP($A95,'Enter data here!'!$C$51:$CN$55,4,FALSE)),"",IF('Enter data here!'!$CP$52=0,"",IF(HLOOKUP($A95,'Enter data here!'!$C$51:$CN$55,4,FALSE)=0,"",(HLOOKUP($A95,'Enter data here!'!$C$51:$CN$55,4,FALSE)))))</f>
        <v/>
      </c>
      <c r="W95" s="43" t="str">
        <f ca="1">IF(ISERROR(HLOOKUP($A95,'Enter data here!'!$C$56:$CN$60,4,FALSE)),"",IF('Enter data here!'!$CP$57=0,"",IF(HLOOKUP($A95,'Enter data here!'!$C$56:$CN$60,4,FALSE)=0,"",(HLOOKUP($A95,'Enter data here!'!$C$56:$CN$60,5,FALSE)))))</f>
        <v/>
      </c>
      <c r="X95" s="43" t="str">
        <f ca="1">IF(ISERROR(HLOOKUP($A95,'Enter data here!'!$C$56:$CN$60,4,FALSE)),"",IF('Enter data here!'!$CP$57=0,"",IF(HLOOKUP($A95,'Enter data here!'!$C$56:$CN$60,4,FALSE)=0,"",(HLOOKUP($A95,'Enter data here!'!$C$56:$CN$60,2,FALSE)))))</f>
        <v/>
      </c>
      <c r="Y95" s="43" t="str">
        <f ca="1">IF(ISERROR(HLOOKUP($A95,'Enter data here!'!$C$56:$CN$60,4,FALSE)),"",IF('Enter data here!'!$CP$57=0,"",IF(HLOOKUP($A95,'Enter data here!'!$C$56:$CN$60,4,FALSE)=0,"",(HLOOKUP($A95,'Enter data here!'!$C$56:$CN$60,4,FALSE)))))</f>
        <v/>
      </c>
      <c r="Z95" s="43" t="str">
        <f>IF(ISERROR(HLOOKUP($A95,'Enter data here!'!$C$61:$CN$65,4,FALSE)),"",IF('Enter data here!'!$CP$62=0,"",IF(HLOOKUP($A95,'Enter data here!'!$C$61:$CN$65,4,FALSE)=0,"",(HLOOKUP($A95,'Enter data here!'!$C$61:$CN$65,5,FALSE)))))</f>
        <v/>
      </c>
      <c r="AA95" s="43" t="str">
        <f>IF(ISERROR(HLOOKUP($A95,'Enter data here!'!$C$61:$CN$65,4,FALSE)),"",IF('Enter data here!'!$CP$62=0,"",IF(HLOOKUP($A95,'Enter data here!'!$C$61:$CN$65,4,FALSE)=0,"",(HLOOKUP($A95,'Enter data here!'!$C$61:$CN$65,2,FALSE)))))</f>
        <v/>
      </c>
      <c r="AB95" s="43" t="str">
        <f>IF(ISERROR(HLOOKUP($A95,'Enter data here!'!$C$61:$CN$65,4,FALSE)),"",IF('Enter data here!'!$CP$62=0,"",IF(HLOOKUP($A95,'Enter data here!'!$C$61:$CN$65,4,FALSE)=0,"",(HLOOKUP($A95,'Enter data here!'!$C$61:$CN$65,4,FALSE)))))</f>
        <v/>
      </c>
      <c r="AC95" s="43" t="str">
        <f>IF(ISERROR(HLOOKUP($A95,'Enter data here!'!$C$66:$CN$70,4,FALSE)),"",IF('Enter data here!'!$CP$67=0,"",IF(HLOOKUP($A95,'Enter data here!'!$C$66:$CN$70,4,FALSE)=0,"",(HLOOKUP($A95,'Enter data here!'!$C$66:$CN$70,5,FALSE)))))</f>
        <v/>
      </c>
      <c r="AD95" s="43" t="str">
        <f>IF(ISERROR(HLOOKUP($A95,'Enter data here!'!$C$66:$CN$70,4,FALSE)),"",IF('Enter data here!'!$CP$67=0,"",IF(HLOOKUP($A95,'Enter data here!'!$C$66:$CN$70,4,FALSE)=0,"",(HLOOKUP($A95,'Enter data here!'!$C$66:$CN$70,2,FALSE)))))</f>
        <v/>
      </c>
      <c r="AE95" s="43" t="str">
        <f>IF(ISERROR(HLOOKUP($A95,'Enter data here!'!$C$66:$CN$70,4,FALSE)),"",IF('Enter data here!'!$CP$67=0,"",IF(HLOOKUP($A95,'Enter data here!'!$C$66:$CN$70,4,FALSE)=0,"",(HLOOKUP($A95,'Enter data here!'!$C$66:$CN$70,4,FALSE)))))</f>
        <v/>
      </c>
      <c r="AF95" s="43" t="str">
        <f>IF(ISERROR(HLOOKUP($A95,'Enter data here!'!$C$71:$CN$75,4,FALSE)),"",IF('Enter data here!'!$CP$72=0,"",IF(HLOOKUP($A95,'Enter data here!'!$C$71:$CN$75,4,FALSE)=0,"",(HLOOKUP($A95,'Enter data here!'!$C$71:$CN$75,5,FALSE)))))</f>
        <v/>
      </c>
      <c r="AG95" s="43" t="str">
        <f>IF(ISERROR(HLOOKUP($A95,'Enter data here!'!$C$71:$CN$75,4,FALSE)),"",IF('Enter data here!'!$CP$72=0,"",IF(HLOOKUP($A95,'Enter data here!'!$C$71:$CN$75,4,FALSE)=0,"",(HLOOKUP($A95,'Enter data here!'!$C$71:$CN$75,2,FALSE)))))</f>
        <v/>
      </c>
      <c r="AH95" s="43" t="str">
        <f>IF(ISERROR(HLOOKUP($A95,'Enter data here!'!$C$71:$CN$75,4,FALSE)),"",IF('Enter data here!'!$CP$72=0,"",IF(HLOOKUP($A95,'Enter data here!'!$C$71:$CN$75,4,FALSE)=0,"",(HLOOKUP($A95,'Enter data here!'!$C$71:$CN$75,4,FALSE)))))</f>
        <v/>
      </c>
      <c r="AI95" s="43" t="str">
        <f>IF(ISERROR(HLOOKUP($A95,'Enter data here!'!$C$76:$CN$80,4,FALSE)),"",IF('Enter data here!'!$CP$77=0,"",IF(HLOOKUP($A95,'Enter data here!'!$C$76:$CN$80,4,FALSE)=0,"",(HLOOKUP($A95,'Enter data here!'!$C$76:$CN$80,5,FALSE)))))</f>
        <v/>
      </c>
      <c r="AJ95" s="43" t="str">
        <f>IF(ISERROR(HLOOKUP($A95,'Enter data here!'!$C$76:$CN$80,4,FALSE)),"",IF('Enter data here!'!$CP$77=0,"",IF(HLOOKUP($A95,'Enter data here!'!$C$76:$CN$80,4,FALSE)=0,"",(HLOOKUP($A95,'Enter data here!'!$C$76:$CN$80,2,FALSE)))))</f>
        <v/>
      </c>
      <c r="AK95" s="43" t="str">
        <f>IF(ISERROR(HLOOKUP($A95,'Enter data here!'!$C$76:$CN$80,4,FALSE)),"",IF('Enter data here!'!$CP$77=0,"",IF(HLOOKUP($A95,'Enter data here!'!$C$76:$CN$80,4,FALSE)=0,"",(HLOOKUP($A95,'Enter data here!'!$C$76:$CN$80,4,FALSE)))))</f>
        <v/>
      </c>
      <c r="AL95" s="43" t="str">
        <f>IF(ISERROR(HLOOKUP($A95,'Enter data here!'!$C$81:$CN$85,4,FALSE)),"",IF('Enter data here!'!$CP$82=0,"",IF(HLOOKUP($A95,'Enter data here!'!$C$81:$CN$85,4,FALSE)=0,"",(HLOOKUP($A95,'Enter data here!'!$C$81:$CN$85,5,FALSE)))))</f>
        <v/>
      </c>
      <c r="AM95" s="43" t="str">
        <f>IF(ISERROR(HLOOKUP($A95,'Enter data here!'!$C$81:$CN$85,4,FALSE)),"",IF('Enter data here!'!$CP$82=0,"",IF(HLOOKUP($A95,'Enter data here!'!$C$81:$CN$85,4,FALSE)=0,"",(HLOOKUP($A95,'Enter data here!'!$C$81:$CN$85,2,FALSE)))))</f>
        <v/>
      </c>
      <c r="AN95" s="43" t="str">
        <f>IF(ISERROR(HLOOKUP($A95,'Enter data here!'!$C$81:$CN$85,4,FALSE)),"",IF('Enter data here!'!$CP$82=0,"",IF(HLOOKUP($A95,'Enter data here!'!$C$81:$CN$85,4,FALSE)=0,"",(HLOOKUP($A95,'Enter data here!'!$C$81:$CN$85,4,FALSE)))))</f>
        <v/>
      </c>
      <c r="AO95" s="43" t="str">
        <f>IF(ISERROR(HLOOKUP($A95,'Enter data here!'!$C$86:$CN$90,4,FALSE)),"",IF('Enter data here!'!$CP$87=0,"",IF(HLOOKUP($A95,'Enter data here!'!$C$86:$CN$90,4,FALSE)=0,"",(HLOOKUP($A95,'Enter data here!'!$C$86:$CN$90,5,FALSE)))))</f>
        <v/>
      </c>
      <c r="AP95" s="43" t="str">
        <f>IF(ISERROR(HLOOKUP($A95,'Enter data here!'!$C$86:$CN$90,4,FALSE)),"",IF('Enter data here!'!$CP$87=0,"",IF(HLOOKUP($A95,'Enter data here!'!$C$86:$CN$90,4,FALSE)=0,"",(HLOOKUP($A95,'Enter data here!'!$C$86:$CN$90,2,FALSE)))))</f>
        <v/>
      </c>
      <c r="AQ95" s="43" t="str">
        <f>IF(ISERROR(HLOOKUP($A95,'Enter data here!'!$C$86:$CN$90,4,FALSE)),"",IF('Enter data here!'!$CP$87=0,"",IF(HLOOKUP($A95,'Enter data here!'!$C$86:$CN$90,4,FALSE)=0,"",(HLOOKUP($A95,'Enter data here!'!$C$86:$CN$90,4,FALSE)))))</f>
        <v/>
      </c>
      <c r="AR95" s="43" t="str">
        <f>IF(ISERROR(HLOOKUP($A95,'Enter data here!'!$C$91:$CN$95,4,FALSE)),"",IF('Enter data here!'!$CP$92=0,"",IF(HLOOKUP($A95,'Enter data here!'!$C$91:$CN$95,4,FALSE)=0,"",(HLOOKUP($A95,'Enter data here!'!$C$91:$CN$95,5,FALSE)))))</f>
        <v/>
      </c>
      <c r="AS95" s="43" t="str">
        <f>IF(ISERROR(HLOOKUP($A95,'Enter data here!'!$C$91:$CN$95,4,FALSE)),"",IF('Enter data here!'!$CP$92=0,"",IF(HLOOKUP($A95,'Enter data here!'!$C$91:$CN$95,4,FALSE)=0,"",(HLOOKUP($A95,'Enter data here!'!$C$91:$CN$95,2,FALSE)))))</f>
        <v/>
      </c>
      <c r="AT95" s="43" t="str">
        <f>IF(ISERROR(HLOOKUP($A95,'Enter data here!'!$C$91:$CN$95,4,FALSE)),"",IF('Enter data here!'!$CP$92=0,"",IF(HLOOKUP($A95,'Enter data here!'!$C$91:$CN$95,4,FALSE)=0,"",(HLOOKUP($A95,'Enter data here!'!$C$91:$CN$95,4,FALSE)))))</f>
        <v/>
      </c>
      <c r="AU95" s="43" t="str">
        <f>IF(ISERROR(HLOOKUP($A95,'Enter data here!'!$C$96:$CN$100,4,FALSE)),"",IF('Enter data here!'!$CP$97=0,"",IF(HLOOKUP($A95,'Enter data here!'!$C$96:$CN$100,4,FALSE)=0,"",(HLOOKUP($A95,'Enter data here!'!$C$96:$CN$100,5,FALSE)))))</f>
        <v/>
      </c>
      <c r="AV95" s="43" t="str">
        <f>IF(ISERROR(HLOOKUP($A95,'Enter data here!'!$C$96:$CN$100,4,FALSE)),"",IF('Enter data here!'!$CP$97=0,"",IF(HLOOKUP($A95,'Enter data here!'!$C$96:$CN$100,4,FALSE)=0,"",(HLOOKUP($A95,'Enter data here!'!$C$96:$CN$100,2,FALSE)))))</f>
        <v/>
      </c>
      <c r="AW95" s="43" t="str">
        <f>IF(ISERROR(HLOOKUP($A95,'Enter data here!'!$C$96:$CN$100,4,FALSE)),"",IF('Enter data here!'!$CP$97=0,"",IF(HLOOKUP($A95,'Enter data here!'!$C$96:$CN$100,4,FALSE)=0,"",(HLOOKUP($A95,'Enter data here!'!$C$96:$CN$100,4,FALSE)))))</f>
        <v/>
      </c>
      <c r="AX95" s="43" t="str">
        <f>IF(ISERROR(HLOOKUP($A95,'Enter data here!'!$C$101:$CN$105,4,FALSE)),"",IF('Enter data here!'!$CP$102=0,"",IF(HLOOKUP($A95,'Enter data here!'!$C$101:$CN$105,4,FALSE)=0,"",(HLOOKUP($A95,'Enter data here!'!$C$101:$CN$105,5,FALSE)))))</f>
        <v/>
      </c>
      <c r="AY95" s="43" t="str">
        <f>IF(ISERROR(HLOOKUP($A95,'Enter data here!'!$C$101:$CN$105,4,FALSE)),"",IF('Enter data here!'!$CP$102=0,"",IF(HLOOKUP($A95,'Enter data here!'!$C$101:$CN$105,4,FALSE)=0,"",(HLOOKUP($A95,'Enter data here!'!$C$101:$CN$105,2,FALSE)))))</f>
        <v/>
      </c>
      <c r="AZ95" s="43" t="str">
        <f>IF(ISERROR(HLOOKUP($A95,'Enter data here!'!$C$101:$CN$105,4,FALSE)),"",IF('Enter data here!'!$CP$102=0,"",IF(HLOOKUP($A95,'Enter data here!'!$C$101:$CN$105,4,FALSE)=0,"",(HLOOKUP($A95,'Enter data here!'!$C$101:$CN$105,4,FALSE)))))</f>
        <v/>
      </c>
      <c r="BA95" s="43" t="str">
        <f>IF(ISERROR(HLOOKUP($A95,'Enter data here!'!$C$106:$CN$110,4,FALSE)),"",IF('Enter data here!'!$CP$107=0,"",IF(HLOOKUP($A95,'Enter data here!'!$C$106:$CN$110,4,FALSE)=0,"",(HLOOKUP($A95,'Enter data here!'!$C$106:$CN$110,5,FALSE)))))</f>
        <v/>
      </c>
      <c r="BB95" s="43" t="str">
        <f>IF(ISERROR(HLOOKUP($A95,'Enter data here!'!$C$106:$CN$110,4,FALSE)),"",IF('Enter data here!'!$CP$107=0,"",IF(HLOOKUP($A95,'Enter data here!'!$C$106:$CN$110,4,FALSE)=0,"",(HLOOKUP($A95,'Enter data here!'!$C$106:$CN$110,2,FALSE)))))</f>
        <v/>
      </c>
      <c r="BC95" s="43" t="str">
        <f>IF(ISERROR(HLOOKUP($A95,'Enter data here!'!$C$106:$CN$110,4,FALSE)),"",IF('Enter data here!'!$CP$107=0,"",IF(HLOOKUP($A95,'Enter data here!'!$C$106:$CN$110,4,FALSE)=0,"",(HLOOKUP($A95,'Enter data here!'!$C$106:$CN$110,4,FALSE)))))</f>
        <v/>
      </c>
      <c r="BD95" s="43" t="str">
        <f>IF(ISERROR(HLOOKUP($A95,'Enter data here!'!$C$111:$CN$115,4,FALSE)),"",IF('Enter data here!'!$CP$112=0,"",IF(HLOOKUP($A95,'Enter data here!'!$C$111:$CN$115,4,FALSE)=0,"",(HLOOKUP($A95,'Enter data here!'!$C$111:$CN$115,5,FALSE)))))</f>
        <v/>
      </c>
      <c r="BE95" s="43" t="str">
        <f>IF(ISERROR(HLOOKUP($A95,'Enter data here!'!$C$111:$CN$115,4,FALSE)),"",IF('Enter data here!'!$CP$112=0,"",IF(HLOOKUP($A95,'Enter data here!'!$C$111:$CN$115,4,FALSE)=0,"",(HLOOKUP($A95,'Enter data here!'!$C$111:$CN$115,2,FALSE)))))</f>
        <v/>
      </c>
      <c r="BF95" s="43" t="str">
        <f>IF(ISERROR(HLOOKUP($A95,'Enter data here!'!$C$111:$CN$115,4,FALSE)),"",IF('Enter data here!'!$CP$112=0,"",IF(HLOOKUP($A95,'Enter data here!'!$C$111:$CN$115,4,FALSE)=0,"",(HLOOKUP($A95,'Enter data here!'!$C$111:$CN$115,4,FALSE)))))</f>
        <v/>
      </c>
      <c r="BG95" s="43" t="str">
        <f>IF(ISERROR(HLOOKUP($A95,'Enter data here!'!$C$116:$CN$120,4,FALSE)),"",IF('Enter data here!'!$CP$117=0,"",IF(HLOOKUP($A95,'Enter data here!'!$C$116:$CN$120,4,FALSE)=0,"",(HLOOKUP($A95,'Enter data here!'!$C$116:$CN$120,5,FALSE)))))</f>
        <v/>
      </c>
      <c r="BH95" s="53" t="str">
        <f>IF(ISERROR(HLOOKUP($A95,'Enter data here!'!$C$116:$CN$120,4,FALSE)),"",IF('Enter data here!'!$CP$117=0,"",IF(HLOOKUP($A95,'Enter data here!'!$C$116:$CN$120,4,FALSE)=0,"",(HLOOKUP($A95,'Enter data here!'!$C$116:$CN$120,2,FALSE)))))</f>
        <v/>
      </c>
      <c r="BI95" s="53" t="str">
        <f>IF(ISERROR(HLOOKUP($A95,'Enter data here!'!$C$116:$CN$120,4,FALSE)),"",IF('Enter data here!'!$CP$117=0,"",IF(HLOOKUP($A95,'Enter data here!'!$C$116:$CN$120,4,FALSE)=0,"",(HLOOKUP($A95,'Enter data here!'!$C$116:$CN$120,4,FALSE)))))</f>
        <v/>
      </c>
      <c r="BJ95" s="53" t="str">
        <f>IF(ISERROR(HLOOKUP($A95,'Enter data here!'!$C$121:$CN$125,4,FALSE)),"",IF('Enter data here!'!$CP$122=0,"",IF(HLOOKUP($A95,'Enter data here!'!$C$121:$CN$125,4,FALSE)=0,"",(HLOOKUP($A95,'Enter data here!'!$C$121:$CN$125,5,FALSE)))))</f>
        <v/>
      </c>
      <c r="BK95" s="53" t="str">
        <f>IF(ISERROR(HLOOKUP($A95,'Enter data here!'!$C$121:$CN$125,4,FALSE)),"",IF('Enter data here!'!$CP$122=0,"",IF(HLOOKUP($A95,'Enter data here!'!$C$121:$CN$125,4,FALSE)=0,"",(HLOOKUP($A95,'Enter data here!'!$C$121:$CN$125,2,FALSE)))))</f>
        <v/>
      </c>
      <c r="BL95" s="53" t="str">
        <f>IF(ISERROR(HLOOKUP($A95,'Enter data here!'!$C$121:$CN$125,4,FALSE)),"",IF('Enter data here!'!$CP$122=0,"",IF(HLOOKUP($A95,'Enter data here!'!$C$121:$CN$125,4,FALSE)=0,"",(HLOOKUP($A95,'Enter data here!'!$C$121:$CN$125,4,FALSE)))))</f>
        <v/>
      </c>
      <c r="BM95" s="53" t="str">
        <f>IF(ISERROR(HLOOKUP($A95,'Enter data here!'!$C$126:$CN$130,4,FALSE)),"",IF('Enter data here!'!$CP$127=0,"",IF(HLOOKUP($A95,'Enter data here!'!$C$126:$CN$130,4,FALSE)=0,"",(HLOOKUP($A95,'Enter data here!'!$C$126:$CN$130,5,FALSE)))))</f>
        <v/>
      </c>
      <c r="BN95" s="53" t="str">
        <f>IF(ISERROR(HLOOKUP($A95,'Enter data here!'!$C$126:$CN$130,4,FALSE)),"",IF('Enter data here!'!$CP$127=0,"",IF(HLOOKUP($A95,'Enter data here!'!$C$126:$CN$130,4,FALSE)=0,"",(HLOOKUP($A95,'Enter data here!'!$C$126:$CN$130,2,FALSE)))))</f>
        <v/>
      </c>
      <c r="BO95" s="53" t="str">
        <f>IF(ISERROR(HLOOKUP($A95,'Enter data here!'!$C$126:$CN$130,4,FALSE)),"",IF('Enter data here!'!$CP$127=0,"",IF(HLOOKUP($A95,'Enter data here!'!$C$126:$CN$130,4,FALSE)=0,"",(HLOOKUP($A95,'Enter data here!'!$C$126:$CN$130,4,FALSE)))))</f>
        <v/>
      </c>
      <c r="BP95" s="53" t="str">
        <f>IF(ISERROR(HLOOKUP($A95,'Enter data here!'!$C$131:$CN$135,4,FALSE)),"",IF('Enter data here!'!$CP$132=0,"",IF(HLOOKUP($A95,'Enter data here!'!$C$131:$CN$135,4,FALSE)=0,"",(HLOOKUP($A95,'Enter data here!'!$C$131:$CN$135,5,FALSE)))))</f>
        <v/>
      </c>
      <c r="BQ95" s="53" t="str">
        <f>IF(ISERROR(HLOOKUP($A95,'Enter data here!'!$C$131:$CN$135,4,FALSE)),"",IF('Enter data here!'!$CP$132=0,"",IF(HLOOKUP($A95,'Enter data here!'!$C$131:$CN$135,4,FALSE)=0,"",(HLOOKUP($A95,'Enter data here!'!$C$131:$CN$135,2,FALSE)))))</f>
        <v/>
      </c>
      <c r="BR95" s="53" t="str">
        <f>IF(ISERROR(HLOOKUP($A95,'Enter data here!'!$C$131:$CN$135,4,FALSE)),"",IF('Enter data here!'!$CP$132=0,"",IF(HLOOKUP($A95,'Enter data here!'!$C$131:$CN$135,4,FALSE)=0,"",(HLOOKUP($A95,'Enter data here!'!$C$131:$CN$135,4,FALSE)))))</f>
        <v/>
      </c>
      <c r="BS95" s="53" t="str">
        <f>IF(ISERROR(HLOOKUP($A95,'Enter data here!'!$C$136:$CN$140,4,FALSE)),"",IF('Enter data here!'!$CP$137=0,"",IF(HLOOKUP($A95,'Enter data here!'!$C$136:$CN$140,4,FALSE)=0,"",(HLOOKUP($A95,'Enter data here!'!$C$136:$CN$140,5,FALSE)))))</f>
        <v/>
      </c>
      <c r="BT95" s="53" t="str">
        <f>IF(ISERROR(HLOOKUP($A95,'Enter data here!'!$C$136:$CN$140,4,FALSE)),"",IF('Enter data here!'!$CP$137=0,"",IF(HLOOKUP($A95,'Enter data here!'!$C$136:$CN$140,4,FALSE)=0,"",(HLOOKUP($A95,'Enter data here!'!$C$136:$CN$140,2,FALSE)))))</f>
        <v/>
      </c>
      <c r="BU95" s="53" t="str">
        <f>IF(ISERROR(HLOOKUP($A95,'Enter data here!'!$C$136:$CN$140,4,FALSE)),"",IF('Enter data here!'!$CP$137=0,"",IF(HLOOKUP($A95,'Enter data here!'!$C$136:$CN$140,4,FALSE)=0,"",(HLOOKUP($A95,'Enter data here!'!$C$136:$CN$140,4,FALSE)))))</f>
        <v/>
      </c>
      <c r="BV95" s="53" t="str">
        <f>IF(ISERROR(HLOOKUP($A95,'Enter data here!'!$C$141:$CN$145,4,FALSE)),"",IF('Enter data here!'!$CP$142=0,"",IF(HLOOKUP($A95,'Enter data here!'!$C$141:$CN$145,4,FALSE)=0,"",(HLOOKUP($A95,'Enter data here!'!$C$141:$CN$145,5,FALSE)))))</f>
        <v/>
      </c>
      <c r="BW95" s="53" t="str">
        <f>IF(ISERROR(HLOOKUP($A95,'Enter data here!'!$C$141:$CN$145,4,FALSE)),"",IF('Enter data here!'!$CP$142=0,"",IF(HLOOKUP($A95,'Enter data here!'!$C$141:$CN$145,4,FALSE)=0,"",(HLOOKUP($A95,'Enter data here!'!$C$141:$CN$145,2,FALSE)))))</f>
        <v/>
      </c>
      <c r="BX95" s="53" t="str">
        <f>IF(ISERROR(HLOOKUP($A95,'Enter data here!'!$C$141:$CN$145,4,FALSE)),"",IF('Enter data here!'!$CP$142=0,"",IF(HLOOKUP($A95,'Enter data here!'!$C$141:$CN$145,4,FALSE)=0,"",(HLOOKUP($A95,'Enter data here!'!$C$141:$CN$145,4,FALSE)))))</f>
        <v/>
      </c>
      <c r="BY95" s="53" t="str">
        <f>IF(ISERROR(HLOOKUP($A95,'Enter data here!'!$C$146:$CN$150,4,FALSE)),"",IF('Enter data here!'!$CP$147=0,"",IF(HLOOKUP($A95,'Enter data here!'!$C$146:$CN$150,4,FALSE)=0,"",(HLOOKUP($A95,'Enter data here!'!$C$146:$CN$150,5,FALSE)))))</f>
        <v/>
      </c>
      <c r="BZ95" s="53" t="str">
        <f>IF(ISERROR(HLOOKUP($A95,'Enter data here!'!$C$146:$CN$150,4,FALSE)),"",IF('Enter data here!'!$CP$147=0,"",IF(HLOOKUP($A95,'Enter data here!'!$C$146:$CN$150,4,FALSE)=0,"",(HLOOKUP($A95,'Enter data here!'!$C$146:$CN$150,2,FALSE)))))</f>
        <v/>
      </c>
      <c r="CA95" s="53" t="str">
        <f>IF(ISERROR(HLOOKUP($A95,'Enter data here!'!$C$146:$CN$150,4,FALSE)),"",IF('Enter data here!'!$CP$147=0,"",IF(HLOOKUP($A95,'Enter data here!'!$C$146:$CN$150,4,FALSE)=0,"",(HLOOKUP($A95,'Enter data here!'!$C$146:$CN$150,4,FALSE)))))</f>
        <v/>
      </c>
      <c r="CB95" s="53" t="str">
        <f>IF(ISERROR(HLOOKUP($A95,'Enter data here!'!$C$151:$CN$155,4,FALSE)),"",IF('Enter data here!'!$CP$152=0,"",IF(HLOOKUP($A95,'Enter data here!'!$C$151:$CN$155,4,FALSE)=0,"",(HLOOKUP($A95,'Enter data here!'!$C$151:$CN$155,5,FALSE)))))</f>
        <v/>
      </c>
      <c r="CC95" s="53" t="str">
        <f>IF(ISERROR(HLOOKUP($A95,'Enter data here!'!$C$151:$CN$155,4,FALSE)),"",IF('Enter data here!'!$CP$152=0,"",IF(HLOOKUP($A95,'Enter data here!'!$C$151:$CN$155,4,FALSE)=0,"",(HLOOKUP($A95,'Enter data here!'!$C$151:$CN$155,2,FALSE)))))</f>
        <v/>
      </c>
      <c r="CD95" s="53" t="str">
        <f>IF(ISERROR(HLOOKUP($A95,'Enter data here!'!$C$151:$CN$155,4,FALSE)),"",IF('Enter data here!'!$CP$152=0,"",IF(HLOOKUP($A95,'Enter data here!'!$C$151:$CN$155,4,FALSE)=0,"",(HLOOKUP($A95,'Enter data here!'!$C$151:$CN$155,4,FALSE)))))</f>
        <v/>
      </c>
      <c r="CE95" s="53" t="str">
        <f>IF(ISERROR(HLOOKUP($A95,'Enter data here!'!$C$156:$CN$160,4,FALSE)),"",IF('Enter data here!'!$CP$157=0,"",IF(HLOOKUP($A95,'Enter data here!'!$C$156:$CN$160,4,FALSE)=0,"",(HLOOKUP($A95,'Enter data here!'!$C$156:$CN$160,5,FALSE)))))</f>
        <v/>
      </c>
      <c r="CF95" s="53" t="str">
        <f>IF(ISERROR(HLOOKUP($A95,'Enter data here!'!$C$156:$CN$160,4,FALSE)),"",IF('Enter data here!'!$CP$157=0,"",IF(HLOOKUP($A95,'Enter data here!'!$C$156:$CN$160,4,FALSE)=0,"",(HLOOKUP($A95,'Enter data here!'!$C$156:$CN$160,2,FALSE)))))</f>
        <v/>
      </c>
      <c r="CG95" s="53" t="str">
        <f>IF(ISERROR(HLOOKUP($A95,'Enter data here!'!$C$156:$CN$160,4,FALSE)),"",IF('Enter data here!'!$CP$157=0,"",IF(HLOOKUP($A95,'Enter data here!'!$C$156:$CN$160,4,FALSE)=0,"",(HLOOKUP($A95,'Enter data here!'!$C$156:$CN$160,4,FALSE)))))</f>
        <v/>
      </c>
      <c r="CH95" s="53" t="str">
        <f>IF(ISERROR(HLOOKUP($A95,'Enter data here!'!$C$161:$CN$165,4,FALSE)),"",IF('Enter data here!'!$CP$162=0,"",IF(HLOOKUP($A95,'Enter data here!'!$C$161:$CN$165,4,FALSE)=0,"",(HLOOKUP($A95,'Enter data here!'!$C$161:$CN$165,5,FALSE)))))</f>
        <v/>
      </c>
      <c r="CI95" s="53" t="str">
        <f>IF(ISERROR(HLOOKUP($A95,'Enter data here!'!$C$161:$CN$165,4,FALSE)),"",IF('Enter data here!'!$CP$162=0,"",IF(HLOOKUP($A95,'Enter data here!'!$C$161:$CN$165,4,FALSE)=0,"",(HLOOKUP($A95,'Enter data here!'!$C$161:$CN$165,2,FALSE)))))</f>
        <v/>
      </c>
      <c r="CJ95" s="53" t="str">
        <f>IF(ISERROR(HLOOKUP($A95,'Enter data here!'!$C$161:$CN$165,4,FALSE)),"",IF('Enter data here!'!$CP$162=0,"",IF(HLOOKUP($A95,'Enter data here!'!$C$161:$CN$165,4,FALSE)=0,"",(HLOOKUP($A95,'Enter data here!'!$C$161:$CN$165,4,FALSE)))))</f>
        <v/>
      </c>
      <c r="CK95" s="53" t="str">
        <f>IF(ISERROR(HLOOKUP($A95,'Enter data here!'!$C$166:$CN$170,4,FALSE)),"",IF('Enter data here!'!$CP$167=0,"",IF(HLOOKUP($A95,'Enter data here!'!$C$166:$CN$170,4,FALSE)=0,"",(HLOOKUP($A95,'Enter data here!'!$C$166:$CN$170,5,FALSE)))))</f>
        <v/>
      </c>
      <c r="CL95" s="53" t="str">
        <f>IF(ISERROR(HLOOKUP($A95,'Enter data here!'!$C$166:$CN$170,4,FALSE)),"",IF('Enter data here!'!$CP$167=0,"",IF(HLOOKUP($A95,'Enter data here!'!$C$166:$CN$170,4,FALSE)=0,"",(HLOOKUP($A95,'Enter data here!'!$C$166:$CN$170,2,FALSE)))))</f>
        <v/>
      </c>
      <c r="CM95" s="53" t="str">
        <f>IF(ISERROR(HLOOKUP($A95,'Enter data here!'!$C$166:$CN$170,4,FALSE)),"",IF('Enter data here!'!$CP$167=0,"",IF(HLOOKUP($A95,'Enter data here!'!$C$166:$CN$170,4,FALSE)=0,"",(HLOOKUP($A95,'Enter data here!'!$C$166:$CN$170,4,FALSE)))))</f>
        <v/>
      </c>
      <c r="CN95" s="53" t="str">
        <f>IF(ISERROR(HLOOKUP($A95,'Enter data here!'!$C$171:$CN$175,4,FALSE)),"",IF('Enter data here!'!$CP$172=0,"",IF(HLOOKUP($A95,'Enter data here!'!$C$171:$CN$175,4,FALSE)=0,"",(HLOOKUP($A95,'Enter data here!'!$C$171:$CN$175,5,FALSE)))))</f>
        <v/>
      </c>
      <c r="CO95" s="53" t="str">
        <f>IF(ISERROR(HLOOKUP($A95,'Enter data here!'!$C$171:$CN$175,4,FALSE)),"",IF('Enter data here!'!$CP$172=0,"",IF(HLOOKUP($A95,'Enter data here!'!$C$171:$CN$175,4,FALSE)=0,"",(HLOOKUP($A95,'Enter data here!'!$C$171:$CN$175,2,FALSE)))))</f>
        <v/>
      </c>
      <c r="CP95" s="53" t="str">
        <f>IF(ISERROR(HLOOKUP($A95,'Enter data here!'!$C$171:$CN$175,4,FALSE)),"",IF('Enter data here!'!$CP$172=0,"",IF(HLOOKUP($A95,'Enter data here!'!$C$171:$CN$175,4,FALSE)=0,"",(HLOOKUP($A95,'Enter data here!'!$C$171:$CN$175,4,FALSE)))))</f>
        <v/>
      </c>
      <c r="CQ95" s="53" t="str">
        <f>IF(ISERROR(HLOOKUP($A95,'Enter data here!'!$C$176:$CN$180,4,FALSE)),"",IF('Enter data here!'!$CP$177=0,"",IF(HLOOKUP($A95,'Enter data here!'!$C$176:$CN$180,4,FALSE)=0,"",(HLOOKUP($A95,'Enter data here!'!$C$176:$CN$180,5,FALSE)))))</f>
        <v/>
      </c>
      <c r="CR95" s="53" t="str">
        <f>IF(ISERROR(HLOOKUP($A95,'Enter data here!'!$C$176:$CN$180,4,FALSE)),"",IF('Enter data here!'!$CP$177=0,"",IF(HLOOKUP($A95,'Enter data here!'!$C$176:$CN$180,4,FALSE)=0,"",(HLOOKUP($A95,'Enter data here!'!$C$176:$CN$180,2,FALSE)))))</f>
        <v/>
      </c>
      <c r="CS95" s="53" t="str">
        <f>IF(ISERROR(HLOOKUP($A95,'Enter data here!'!$C$176:$CN$180,4,FALSE)),"",IF('Enter data here!'!$CP$177=0,"",IF(HLOOKUP($A95,'Enter data here!'!$C$176:$CN$180,4,FALSE)=0,"",(HLOOKUP($A95,'Enter data here!'!$C$176:$CN$180,4,FALSE)))))</f>
        <v/>
      </c>
      <c r="CT95" s="53" t="str">
        <f>IF(ISERROR(HLOOKUP($A95,'Enter data here!'!$C$181:$CN$185,4,FALSE)),"",IF('Enter data here!'!$CP$182=0,"",IF(HLOOKUP($A95,'Enter data here!'!$C$181:$CN$185,4,FALSE)=0,"",(HLOOKUP($A95,'Enter data here!'!$C$181:$CN$185,5,FALSE)))))</f>
        <v/>
      </c>
      <c r="CU95" s="53" t="str">
        <f>IF(ISERROR(HLOOKUP($A95,'Enter data here!'!$C$181:$CN$185,4,FALSE)),"",IF('Enter data here!'!$CP$182=0,"",IF(HLOOKUP($A95,'Enter data here!'!$C$181:$CN$185,4,FALSE)=0,"",(HLOOKUP($A95,'Enter data here!'!$C$181:$CN$185,2,FALSE)))))</f>
        <v/>
      </c>
      <c r="CV95" s="53" t="str">
        <f>IF(ISERROR(HLOOKUP($A95,'Enter data here!'!$C$181:$CN$185,4,FALSE)),"",IF('Enter data here!'!$CP$182=0,"",IF(HLOOKUP($A95,'Enter data here!'!$C$181:$CN$185,4,FALSE)=0,"",(HLOOKUP($A95,'Enter data here!'!$C$181:$CN$185,4,FALSE)))))</f>
        <v/>
      </c>
      <c r="CW95" s="53" t="str">
        <f>IF(ISERROR(HLOOKUP($A95,'Enter data here!'!$C$186:$CN$190,4,FALSE)),"",IF('Enter data here!'!$CP$187=0,"",IF(HLOOKUP($A95,'Enter data here!'!$C$186:$CN$190,4,FALSE)=0,"",(HLOOKUP($A95,'Enter data here!'!$C$186:$CN$190,5,FALSE)))))</f>
        <v/>
      </c>
      <c r="CX95" s="53" t="str">
        <f>IF(ISERROR(HLOOKUP($A95,'Enter data here!'!$C$186:$CN$190,4,FALSE)),"",IF('Enter data here!'!$CP$187=0,"",IF(HLOOKUP($A95,'Enter data here!'!$C$186:$CN$190,4,FALSE)=0,"",(HLOOKUP($A95,'Enter data here!'!$C$186:$CN$190,2,FALSE)))))</f>
        <v/>
      </c>
      <c r="CY95" s="53" t="str">
        <f>IF(ISERROR(HLOOKUP($A95,'Enter data here!'!$C$186:$CN$190,4,FALSE)),"",IF('Enter data here!'!$CP$187=0,"",IF(HLOOKUP($A95,'Enter data here!'!$C$186:$CN$190,4,FALSE)=0,"",(HLOOKUP($A95,'Enter data here!'!$C$186:$CN$190,4,FALSE)))))</f>
        <v/>
      </c>
      <c r="CZ95" s="53" t="str">
        <f>IF(ISERROR(HLOOKUP($A95,'Enter data here!'!$C$191:$CN$195,4,FALSE)),"",IF('Enter data here!'!$CP$192=0,"",IF(HLOOKUP($A95,'Enter data here!'!$C$191:$CN$195,4,FALSE)=0,"",(HLOOKUP($A95,'Enter data here!'!$C$191:$CN$195,5,FALSE)))))</f>
        <v/>
      </c>
      <c r="DA95" s="53" t="str">
        <f>IF(ISERROR(HLOOKUP($A95,'Enter data here!'!$C$191:$CN$195,4,FALSE)),"",IF('Enter data here!'!$CP$192=0,"",IF(HLOOKUP($A95,'Enter data here!'!$C$191:$CN$195,4,FALSE)=0,"",(HLOOKUP($A95,'Enter data here!'!$C$191:$CN$195,2,FALSE)))))</f>
        <v/>
      </c>
      <c r="DB95" s="53" t="str">
        <f>IF(ISERROR(HLOOKUP($A95,'Enter data here!'!$C$191:$CN$195,4,FALSE)),"",IF('Enter data here!'!$CP$192=0,"",IF(HLOOKUP($A95,'Enter data here!'!$C$191:$CN$195,4,FALSE)=0,"",(HLOOKUP($A95,'Enter data here!'!$C$191:$CN$195,4,FALSE)))))</f>
        <v/>
      </c>
      <c r="DC95" s="53" t="str">
        <f>IF(ISERROR(HLOOKUP($A95,'Enter data here!'!$C$196:$CN$200,4,FALSE)),"",IF('Enter data here!'!$CP$197=0,"",IF(HLOOKUP($A95,'Enter data here!'!$C$196:$CN$200,4,FALSE)=0,"",(HLOOKUP($A95,'Enter data here!'!$C$196:$CN$200,5,FALSE)))))</f>
        <v/>
      </c>
      <c r="DD95" s="53" t="str">
        <f>IF(ISERROR(HLOOKUP($A95,'Enter data here!'!$C$196:$CN$200,4,FALSE)),"",IF('Enter data here!'!$CP$197=0,"",IF(HLOOKUP($A95,'Enter data here!'!$C$196:$CN$200,4,FALSE)=0,"",(HLOOKUP($A95,'Enter data here!'!$C$196:$CN$200,2,FALSE)))))</f>
        <v/>
      </c>
      <c r="DE95" s="53" t="str">
        <f>IF(ISERROR(HLOOKUP($A95,'Enter data here!'!$C$196:$CN$200,4,FALSE)),"",IF('Enter data here!'!$CP$197=0,"",IF(HLOOKUP($A95,'Enter data here!'!$C$196:$CN$200,4,FALSE)=0,"",(HLOOKUP($A95,'Enter data here!'!$C$196:$CN$200,4,FALSE)))))</f>
        <v/>
      </c>
      <c r="DF95" s="53" t="str">
        <f>IF(ISERROR(HLOOKUP($A95,'Enter data here!'!$C$201:$CN$205,4,FALSE)),"",IF('Enter data here!'!$CP$202=0,"",IF(HLOOKUP($A95,'Enter data here!'!$C$201:$CN$205,4,FALSE)=0,"",(HLOOKUP($A95,'Enter data here!'!$C$201:$CN$205,5,FALSE)))))</f>
        <v/>
      </c>
      <c r="DG95" s="53" t="str">
        <f>IF(ISERROR(HLOOKUP($A95,'Enter data here!'!$C$201:$CN$205,4,FALSE)),"",IF('Enter data here!'!$CP$202=0,"",IF(HLOOKUP($A95,'Enter data here!'!$C$201:$CN$205,4,FALSE)=0,"",(HLOOKUP($A95,'Enter data here!'!$C$201:$CN$205,2,FALSE)))))</f>
        <v/>
      </c>
      <c r="DH95" s="53" t="str">
        <f>IF(ISERROR(HLOOKUP($A95,'Enter data here!'!$C$201:$CN$205,4,FALSE)),"",IF('Enter data here!'!$CP$202=0,"",IF(HLOOKUP($A95,'Enter data here!'!$C$201:$CN$205,4,FALSE)=0,"",(HLOOKUP($A95,'Enter data here!'!$C$201:$CN$205,4,FALSE)))))</f>
        <v/>
      </c>
      <c r="DI95" s="53" t="str">
        <f>IF(ISERROR(HLOOKUP($A95,'Enter data here!'!$C$206:$CN$210,4,FALSE)),"",IF('Enter data here!'!$CP$207=0,"",IF(HLOOKUP($A95,'Enter data here!'!$C$206:$CN$210,4,FALSE)=0,"",(HLOOKUP($A95,'Enter data here!'!$C$206:$CN$210,5,FALSE)))))</f>
        <v/>
      </c>
      <c r="DJ95" s="53" t="str">
        <f>IF(ISERROR(HLOOKUP($A95,'Enter data here!'!$C$206:$CN$210,4,FALSE)),"",IF('Enter data here!'!$CP$207=0,"",IF(HLOOKUP($A95,'Enter data here!'!$C$206:$CN$210,4,FALSE)=0,"",(HLOOKUP($A95,'Enter data here!'!$C$206:$CN$210,2,FALSE)))))</f>
        <v/>
      </c>
      <c r="DK95" s="53" t="str">
        <f>IF(ISERROR(HLOOKUP($A95,'Enter data here!'!$C$206:$CN$210,4,FALSE)),"",IF('Enter data here!'!$CP$207=0,"",IF(HLOOKUP($A95,'Enter data here!'!$C$206:$CN$210,4,FALSE)=0,"",(HLOOKUP($A95,'Enter data here!'!$C$206:$CN$210,4,FALSE)))))</f>
        <v/>
      </c>
      <c r="DL95" s="53" t="str">
        <f>IF(ISERROR(HLOOKUP($A95,'Enter data here!'!$C$211:$CN$215,4,FALSE)),"",IF('Enter data here!'!$CP$212=0,"",IF(HLOOKUP($A95,'Enter data here!'!$C$211:$CN$215,4,FALSE)=0,"",(HLOOKUP($A95,'Enter data here!'!$C$211:$CN$215,5,FALSE)))))</f>
        <v/>
      </c>
      <c r="DM95" s="53" t="str">
        <f>IF(ISERROR(HLOOKUP($A95,'Enter data here!'!$C$211:$CN$215,4,FALSE)),"",IF('Enter data here!'!$CP$212=0,"",IF(HLOOKUP($A95,'Enter data here!'!$C$211:$CN$215,4,FALSE)=0,"",(HLOOKUP($A95,'Enter data here!'!$C$211:$CN$215,2,FALSE)))))</f>
        <v/>
      </c>
      <c r="DN95" s="53" t="str">
        <f>IF(ISERROR(HLOOKUP($A95,'Enter data here!'!$C$211:$CN$215,4,FALSE)),"",IF('Enter data here!'!$CP$212=0,"",IF(HLOOKUP($A95,'Enter data here!'!$C$211:$CN$215,4,FALSE)=0,"",(HLOOKUP($A95,'Enter data here!'!$C$211:$CN$215,4,FALSE)))))</f>
        <v/>
      </c>
      <c r="DO95" s="53" t="str">
        <f>IF(ISERROR(HLOOKUP($A95,'Enter data here!'!$C$216:$CN$220,4,FALSE)),"",IF('Enter data here!'!$CP$217=0,"",IF(HLOOKUP($A95,'Enter data here!'!$C$216:$CN$220,4,FALSE)=0,"",(HLOOKUP($A95,'Enter data here!'!$C$216:$CN$220,5,FALSE)))))</f>
        <v/>
      </c>
      <c r="DP95" s="53" t="str">
        <f>IF(ISERROR(HLOOKUP($A95,'Enter data here!'!$C$216:$CN$220,4,FALSE)),"",IF('Enter data here!'!$CP$217=0,"",IF(HLOOKUP($A95,'Enter data here!'!$C$216:$CN$220,4,FALSE)=0,"",(HLOOKUP($A95,'Enter data here!'!$C$216:$CN$220,2,FALSE)))))</f>
        <v/>
      </c>
      <c r="DQ95" s="53" t="str">
        <f>IF(ISERROR(HLOOKUP($A95,'Enter data here!'!$C$216:$CN$220,4,FALSE)),"",IF('Enter data here!'!$CP$217=0,"",IF(HLOOKUP($A95,'Enter data here!'!$C$216:$CN$220,4,FALSE)=0,"",(HLOOKUP($A95,'Enter data here!'!$C$216:$CN$220,4,FALSE)))))</f>
        <v/>
      </c>
      <c r="DR95" s="53" t="str">
        <f>IF(ISERROR(HLOOKUP($A95,'Enter data here!'!$C$221:$CN$225,4,FALSE)),"",IF('Enter data here!'!$CP$222=0,"",IF(HLOOKUP($A95,'Enter data here!'!$C$221:$CN$225,4,FALSE)=0,"",(HLOOKUP($A95,'Enter data here!'!$C$221:$CN$225,5,FALSE)))))</f>
        <v/>
      </c>
      <c r="DS95" s="53" t="str">
        <f>IF(ISERROR(HLOOKUP($A95,'Enter data here!'!$C$221:$CN$225,4,FALSE)),"",IF('Enter data here!'!$CP$222=0,"",IF(HLOOKUP($A95,'Enter data here!'!$C$221:$CN$225,4,FALSE)=0,"",(HLOOKUP($A95,'Enter data here!'!$C$221:$CN$225,2,FALSE)))))</f>
        <v/>
      </c>
      <c r="DT95" s="53" t="str">
        <f>IF(ISERROR(HLOOKUP($A95,'Enter data here!'!$C$221:$CN$225,4,FALSE)),"",IF('Enter data here!'!$CP$222=0,"",IF(HLOOKUP($A95,'Enter data here!'!$C$221:$CN$225,4,FALSE)=0,"",(HLOOKUP($A95,'Enter data here!'!$C$221:$CN$225,4,FALSE)))))</f>
        <v/>
      </c>
    </row>
    <row r="96" spans="1:124">
      <c r="A96" s="13">
        <v>87</v>
      </c>
      <c r="B96" s="43" t="str">
        <f>IF(ISERROR(HLOOKUP($A96,'Enter data here!'!$C$21:$CN$25,4,FALSE)),"",IF('Enter data here!'!$CP$22=0,"",IF(HLOOKUP($A96,'Enter data here!'!$C$21:$CN$25,4,FALSE)=0,"",(HLOOKUP($A96,'Enter data here!'!$C$21:$CN$25,5,FALSE)))))</f>
        <v/>
      </c>
      <c r="C96" s="43" t="str">
        <f>IF(ISERROR(HLOOKUP($A96,'Enter data here!'!$C$21:$CN$25,4,FALSE)),"",IF('Enter data here!'!$CP$22=0,"",IF(HLOOKUP($A96,'Enter data here!'!$C$21:$CN$25,4,FALSE)=0,"",(HLOOKUP($A96,'Enter data here!'!$C$21:$CN$25,2,FALSE)))))</f>
        <v/>
      </c>
      <c r="D96" s="43" t="str">
        <f>IF(ISERROR(HLOOKUP($A96,'Enter data here!'!$C$21:$CN$25,4,FALSE)),"",IF('Enter data here!'!$CP$22=0,"",IF(HLOOKUP($A96,'Enter data here!'!$C$21:$CN$25,4,FALSE)=0,"",(HLOOKUP($A96,'Enter data here!'!$C$21:$CN$25,4,FALSE)))))</f>
        <v/>
      </c>
      <c r="E96" s="43" t="str">
        <f ca="1">IF(ISERROR(HLOOKUP($A96,'Enter data here!'!$C$26:$CN$30,4,FALSE)),"",IF('Enter data here!'!$CP$27=0,"",IF(HLOOKUP($A96,'Enter data here!'!$C$26:$CN$30,4,FALSE)=0,"",(HLOOKUP($A96,'Enter data here!'!$C$26:$CN$30,5,FALSE)))))</f>
        <v/>
      </c>
      <c r="F96" s="43" t="str">
        <f ca="1">IF(ISERROR(HLOOKUP($A96,'Enter data here!'!$C$26:$CN$30,4,FALSE)),"",IF('Enter data here!'!$CP$27=0,"",IF(HLOOKUP($A96,'Enter data here!'!$C$26:$CN$30,4,FALSE)=0,"",(HLOOKUP($A96,'Enter data here!'!$C$26:$CN$30,2,FALSE)))))</f>
        <v/>
      </c>
      <c r="G96" s="43" t="str">
        <f ca="1">IF(ISERROR(HLOOKUP($A96,'Enter data here!'!$C$26:$CN$30,4,FALSE)),"",IF('Enter data here!'!$CP$27=0,"",IF(HLOOKUP($A96,'Enter data here!'!$C$26:$CN$30,4,FALSE)=0,"",(HLOOKUP($A96,'Enter data here!'!$C$26:$CN$30,4,FALSE)))))</f>
        <v/>
      </c>
      <c r="H96" s="43" t="str">
        <f ca="1">IF(ISERROR(HLOOKUP($A96,'Enter data here!'!$C$31:$CN$35,4,FALSE)),"",IF('Enter data here!'!$CP$32=0,"",IF(HLOOKUP($A96,'Enter data here!'!$C$31:$CN$35,4,FALSE)=0,"",(HLOOKUP($A96,'Enter data here!'!$C$31:$CN$35,5,FALSE)))))</f>
        <v/>
      </c>
      <c r="I96" s="43" t="str">
        <f ca="1">IF(ISERROR(HLOOKUP($A96,'Enter data here!'!$C$31:$CN$35,4,FALSE)),"",IF('Enter data here!'!$CP$32=0,"",IF(HLOOKUP($A96,'Enter data here!'!$C$31:$CN$35,4,FALSE)=0,"",(HLOOKUP($A96,'Enter data here!'!$C$31:$CN$35,2,FALSE)))))</f>
        <v/>
      </c>
      <c r="J96" s="43" t="str">
        <f ca="1">IF(ISERROR(HLOOKUP($A96,'Enter data here!'!$C$31:$CN$35,4,FALSE)),"",IF('Enter data here!'!$CP$32=0,"",IF(HLOOKUP($A96,'Enter data here!'!$C$31:$CN$35,4,FALSE)=0,"",(HLOOKUP($A96,'Enter data here!'!$C$31:$CN$35,4,FALSE)))))</f>
        <v/>
      </c>
      <c r="K96" s="43" t="str">
        <f ca="1">IF(ISERROR(HLOOKUP($A96,'Enter data here!'!$C$36:$CN$40,4,FALSE)),"",IF('Enter data here!'!$CP$37=0,"",IF(HLOOKUP($A96,'Enter data here!'!$C$36:$CN$40,4,FALSE)=0,"",(HLOOKUP($A96,'Enter data here!'!$C$36:$CN$40,5,FALSE)))))</f>
        <v/>
      </c>
      <c r="L96" s="43" t="str">
        <f ca="1">IF(ISERROR(HLOOKUP($A96,'Enter data here!'!$C$36:$CN$40,4,FALSE)),"",IF('Enter data here!'!$CP$37=0,"",IF(HLOOKUP($A96,'Enter data here!'!$C$36:$CN$40,4,FALSE)=0,"",(HLOOKUP($A96,'Enter data here!'!$C$36:$CN$40,2,FALSE)))))</f>
        <v/>
      </c>
      <c r="M96" s="43" t="str">
        <f ca="1">IF(ISERROR(HLOOKUP($A96,'Enter data here!'!$C$36:$CN$40,4,FALSE)),"",IF('Enter data here!'!$CP$37=0,"",IF(HLOOKUP($A96,'Enter data here!'!$C$36:$CN$40,4,FALSE)=0,"",(HLOOKUP($A96,'Enter data here!'!$C$36:$CN$40,4,FALSE)))))</f>
        <v/>
      </c>
      <c r="N96" s="43" t="str">
        <f ca="1">IF(ISERROR(HLOOKUP($A96,'Enter data here!'!$C$41:$CN$45,4,FALSE)),"",IF('Enter data here!'!$CP$42=0,"",IF(HLOOKUP($A96,'Enter data here!'!$C$41:$CN$45,4,FALSE)=0,"",(HLOOKUP($A96,'Enter data here!'!$C$41:$CN$45,5,FALSE)))))</f>
        <v/>
      </c>
      <c r="O96" s="43" t="str">
        <f ca="1">IF(ISERROR(HLOOKUP($A96,'Enter data here!'!$C$41:$CN$45,4,FALSE)),"",IF('Enter data here!'!$CP$42=0,"",IF(HLOOKUP($A96,'Enter data here!'!$C$41:$CN$45,4,FALSE)=0,"",(HLOOKUP($A96,'Enter data here!'!$C$41:$CN$45,2,FALSE)))))</f>
        <v/>
      </c>
      <c r="P96" s="43" t="str">
        <f ca="1">IF(ISERROR(HLOOKUP($A96,'Enter data here!'!$C$41:$CN$45,4,FALSE)),"",IF('Enter data here!'!$CP$42=0,"",IF(HLOOKUP($A96,'Enter data here!'!$C$41:$CN$45,4,FALSE)=0,"",(HLOOKUP($A96,'Enter data here!'!$C$41:$CN$45,4,FALSE)))))</f>
        <v/>
      </c>
      <c r="Q96" s="43" t="str">
        <f ca="1">IF(ISERROR(HLOOKUP($A96,'Enter data here!'!$C$46:$CN$50,4,FALSE)),"",IF('Enter data here!'!$CP$47=0,"",IF(HLOOKUP($A96,'Enter data here!'!$C$46:$CN$50,4,FALSE)=0,"",(HLOOKUP($A96,'Enter data here!'!$C$46:$CN$50,5,FALSE)))))</f>
        <v/>
      </c>
      <c r="R96" s="43" t="str">
        <f ca="1">IF(ISERROR(HLOOKUP($A96,'Enter data here!'!$C$46:$CN$50,4,FALSE)),"",IF('Enter data here!'!$CP$47=0,"",IF(HLOOKUP($A96,'Enter data here!'!$C$46:$CN$50,4,FALSE)=0,"",(HLOOKUP($A96,'Enter data here!'!$C$46:$CN$50,2,FALSE)))))</f>
        <v/>
      </c>
      <c r="S96" s="43" t="str">
        <f ca="1">IF(ISERROR(HLOOKUP($A96,'Enter data here!'!$C$46:$CN$50,4,FALSE)),"",IF('Enter data here!'!$CP$47=0,"",IF(HLOOKUP($A96,'Enter data here!'!$C$46:$CN$50,4,FALSE)=0,"",(HLOOKUP($A96,'Enter data here!'!$C$46:$CN$50,4,FALSE)))))</f>
        <v/>
      </c>
      <c r="T96" s="43" t="str">
        <f ca="1">IF(ISERROR(HLOOKUP($A96,'Enter data here!'!$C$51:$CN$55,4,FALSE)),"",IF('Enter data here!'!$CP$52=0,"",IF(HLOOKUP($A96,'Enter data here!'!$C$51:$CN$55,4,FALSE)=0,"",(HLOOKUP($A96,'Enter data here!'!$C$51:$CN$55,5,FALSE)))))</f>
        <v/>
      </c>
      <c r="U96" s="43" t="str">
        <f ca="1">IF(ISERROR(HLOOKUP($A96,'Enter data here!'!$C$51:$CN$55,4,FALSE)),"",IF('Enter data here!'!$CP$52=0,"",IF(HLOOKUP($A96,'Enter data here!'!$C$51:$CN$55,4,FALSE)=0,"",(HLOOKUP($A96,'Enter data here!'!$C$51:$CN$55,2,FALSE)))))</f>
        <v/>
      </c>
      <c r="V96" s="43" t="str">
        <f ca="1">IF(ISERROR(HLOOKUP($A96,'Enter data here!'!$C$51:$CN$55,4,FALSE)),"",IF('Enter data here!'!$CP$52=0,"",IF(HLOOKUP($A96,'Enter data here!'!$C$51:$CN$55,4,FALSE)=0,"",(HLOOKUP($A96,'Enter data here!'!$C$51:$CN$55,4,FALSE)))))</f>
        <v/>
      </c>
      <c r="W96" s="43" t="str">
        <f ca="1">IF(ISERROR(HLOOKUP($A96,'Enter data here!'!$C$56:$CN$60,4,FALSE)),"",IF('Enter data here!'!$CP$57=0,"",IF(HLOOKUP($A96,'Enter data here!'!$C$56:$CN$60,4,FALSE)=0,"",(HLOOKUP($A96,'Enter data here!'!$C$56:$CN$60,5,FALSE)))))</f>
        <v/>
      </c>
      <c r="X96" s="43" t="str">
        <f ca="1">IF(ISERROR(HLOOKUP($A96,'Enter data here!'!$C$56:$CN$60,4,FALSE)),"",IF('Enter data here!'!$CP$57=0,"",IF(HLOOKUP($A96,'Enter data here!'!$C$56:$CN$60,4,FALSE)=0,"",(HLOOKUP($A96,'Enter data here!'!$C$56:$CN$60,2,FALSE)))))</f>
        <v/>
      </c>
      <c r="Y96" s="43" t="str">
        <f ca="1">IF(ISERROR(HLOOKUP($A96,'Enter data here!'!$C$56:$CN$60,4,FALSE)),"",IF('Enter data here!'!$CP$57=0,"",IF(HLOOKUP($A96,'Enter data here!'!$C$56:$CN$60,4,FALSE)=0,"",(HLOOKUP($A96,'Enter data here!'!$C$56:$CN$60,4,FALSE)))))</f>
        <v/>
      </c>
      <c r="Z96" s="43" t="str">
        <f>IF(ISERROR(HLOOKUP($A96,'Enter data here!'!$C$61:$CN$65,4,FALSE)),"",IF('Enter data here!'!$CP$62=0,"",IF(HLOOKUP($A96,'Enter data here!'!$C$61:$CN$65,4,FALSE)=0,"",(HLOOKUP($A96,'Enter data here!'!$C$61:$CN$65,5,FALSE)))))</f>
        <v/>
      </c>
      <c r="AA96" s="43" t="str">
        <f>IF(ISERROR(HLOOKUP($A96,'Enter data here!'!$C$61:$CN$65,4,FALSE)),"",IF('Enter data here!'!$CP$62=0,"",IF(HLOOKUP($A96,'Enter data here!'!$C$61:$CN$65,4,FALSE)=0,"",(HLOOKUP($A96,'Enter data here!'!$C$61:$CN$65,2,FALSE)))))</f>
        <v/>
      </c>
      <c r="AB96" s="43" t="str">
        <f>IF(ISERROR(HLOOKUP($A96,'Enter data here!'!$C$61:$CN$65,4,FALSE)),"",IF('Enter data here!'!$CP$62=0,"",IF(HLOOKUP($A96,'Enter data here!'!$C$61:$CN$65,4,FALSE)=0,"",(HLOOKUP($A96,'Enter data here!'!$C$61:$CN$65,4,FALSE)))))</f>
        <v/>
      </c>
      <c r="AC96" s="43" t="str">
        <f>IF(ISERROR(HLOOKUP($A96,'Enter data here!'!$C$66:$CN$70,4,FALSE)),"",IF('Enter data here!'!$CP$67=0,"",IF(HLOOKUP($A96,'Enter data here!'!$C$66:$CN$70,4,FALSE)=0,"",(HLOOKUP($A96,'Enter data here!'!$C$66:$CN$70,5,FALSE)))))</f>
        <v/>
      </c>
      <c r="AD96" s="43" t="str">
        <f>IF(ISERROR(HLOOKUP($A96,'Enter data here!'!$C$66:$CN$70,4,FALSE)),"",IF('Enter data here!'!$CP$67=0,"",IF(HLOOKUP($A96,'Enter data here!'!$C$66:$CN$70,4,FALSE)=0,"",(HLOOKUP($A96,'Enter data here!'!$C$66:$CN$70,2,FALSE)))))</f>
        <v/>
      </c>
      <c r="AE96" s="43" t="str">
        <f>IF(ISERROR(HLOOKUP($A96,'Enter data here!'!$C$66:$CN$70,4,FALSE)),"",IF('Enter data here!'!$CP$67=0,"",IF(HLOOKUP($A96,'Enter data here!'!$C$66:$CN$70,4,FALSE)=0,"",(HLOOKUP($A96,'Enter data here!'!$C$66:$CN$70,4,FALSE)))))</f>
        <v/>
      </c>
      <c r="AF96" s="43" t="str">
        <f>IF(ISERROR(HLOOKUP($A96,'Enter data here!'!$C$71:$CN$75,4,FALSE)),"",IF('Enter data here!'!$CP$72=0,"",IF(HLOOKUP($A96,'Enter data here!'!$C$71:$CN$75,4,FALSE)=0,"",(HLOOKUP($A96,'Enter data here!'!$C$71:$CN$75,5,FALSE)))))</f>
        <v/>
      </c>
      <c r="AG96" s="43" t="str">
        <f>IF(ISERROR(HLOOKUP($A96,'Enter data here!'!$C$71:$CN$75,4,FALSE)),"",IF('Enter data here!'!$CP$72=0,"",IF(HLOOKUP($A96,'Enter data here!'!$C$71:$CN$75,4,FALSE)=0,"",(HLOOKUP($A96,'Enter data here!'!$C$71:$CN$75,2,FALSE)))))</f>
        <v/>
      </c>
      <c r="AH96" s="43" t="str">
        <f>IF(ISERROR(HLOOKUP($A96,'Enter data here!'!$C$71:$CN$75,4,FALSE)),"",IF('Enter data here!'!$CP$72=0,"",IF(HLOOKUP($A96,'Enter data here!'!$C$71:$CN$75,4,FALSE)=0,"",(HLOOKUP($A96,'Enter data here!'!$C$71:$CN$75,4,FALSE)))))</f>
        <v/>
      </c>
      <c r="AI96" s="43" t="str">
        <f>IF(ISERROR(HLOOKUP($A96,'Enter data here!'!$C$76:$CN$80,4,FALSE)),"",IF('Enter data here!'!$CP$77=0,"",IF(HLOOKUP($A96,'Enter data here!'!$C$76:$CN$80,4,FALSE)=0,"",(HLOOKUP($A96,'Enter data here!'!$C$76:$CN$80,5,FALSE)))))</f>
        <v/>
      </c>
      <c r="AJ96" s="43" t="str">
        <f>IF(ISERROR(HLOOKUP($A96,'Enter data here!'!$C$76:$CN$80,4,FALSE)),"",IF('Enter data here!'!$CP$77=0,"",IF(HLOOKUP($A96,'Enter data here!'!$C$76:$CN$80,4,FALSE)=0,"",(HLOOKUP($A96,'Enter data here!'!$C$76:$CN$80,2,FALSE)))))</f>
        <v/>
      </c>
      <c r="AK96" s="43" t="str">
        <f>IF(ISERROR(HLOOKUP($A96,'Enter data here!'!$C$76:$CN$80,4,FALSE)),"",IF('Enter data here!'!$CP$77=0,"",IF(HLOOKUP($A96,'Enter data here!'!$C$76:$CN$80,4,FALSE)=0,"",(HLOOKUP($A96,'Enter data here!'!$C$76:$CN$80,4,FALSE)))))</f>
        <v/>
      </c>
      <c r="AL96" s="43" t="str">
        <f>IF(ISERROR(HLOOKUP($A96,'Enter data here!'!$C$81:$CN$85,4,FALSE)),"",IF('Enter data here!'!$CP$82=0,"",IF(HLOOKUP($A96,'Enter data here!'!$C$81:$CN$85,4,FALSE)=0,"",(HLOOKUP($A96,'Enter data here!'!$C$81:$CN$85,5,FALSE)))))</f>
        <v/>
      </c>
      <c r="AM96" s="43" t="str">
        <f>IF(ISERROR(HLOOKUP($A96,'Enter data here!'!$C$81:$CN$85,4,FALSE)),"",IF('Enter data here!'!$CP$82=0,"",IF(HLOOKUP($A96,'Enter data here!'!$C$81:$CN$85,4,FALSE)=0,"",(HLOOKUP($A96,'Enter data here!'!$C$81:$CN$85,2,FALSE)))))</f>
        <v/>
      </c>
      <c r="AN96" s="43" t="str">
        <f>IF(ISERROR(HLOOKUP($A96,'Enter data here!'!$C$81:$CN$85,4,FALSE)),"",IF('Enter data here!'!$CP$82=0,"",IF(HLOOKUP($A96,'Enter data here!'!$C$81:$CN$85,4,FALSE)=0,"",(HLOOKUP($A96,'Enter data here!'!$C$81:$CN$85,4,FALSE)))))</f>
        <v/>
      </c>
      <c r="AO96" s="43" t="str">
        <f>IF(ISERROR(HLOOKUP($A96,'Enter data here!'!$C$86:$CN$90,4,FALSE)),"",IF('Enter data here!'!$CP$87=0,"",IF(HLOOKUP($A96,'Enter data here!'!$C$86:$CN$90,4,FALSE)=0,"",(HLOOKUP($A96,'Enter data here!'!$C$86:$CN$90,5,FALSE)))))</f>
        <v/>
      </c>
      <c r="AP96" s="43" t="str">
        <f>IF(ISERROR(HLOOKUP($A96,'Enter data here!'!$C$86:$CN$90,4,FALSE)),"",IF('Enter data here!'!$CP$87=0,"",IF(HLOOKUP($A96,'Enter data here!'!$C$86:$CN$90,4,FALSE)=0,"",(HLOOKUP($A96,'Enter data here!'!$C$86:$CN$90,2,FALSE)))))</f>
        <v/>
      </c>
      <c r="AQ96" s="43" t="str">
        <f>IF(ISERROR(HLOOKUP($A96,'Enter data here!'!$C$86:$CN$90,4,FALSE)),"",IF('Enter data here!'!$CP$87=0,"",IF(HLOOKUP($A96,'Enter data here!'!$C$86:$CN$90,4,FALSE)=0,"",(HLOOKUP($A96,'Enter data here!'!$C$86:$CN$90,4,FALSE)))))</f>
        <v/>
      </c>
      <c r="AR96" s="43" t="str">
        <f>IF(ISERROR(HLOOKUP($A96,'Enter data here!'!$C$91:$CN$95,4,FALSE)),"",IF('Enter data here!'!$CP$92=0,"",IF(HLOOKUP($A96,'Enter data here!'!$C$91:$CN$95,4,FALSE)=0,"",(HLOOKUP($A96,'Enter data here!'!$C$91:$CN$95,5,FALSE)))))</f>
        <v/>
      </c>
      <c r="AS96" s="43" t="str">
        <f>IF(ISERROR(HLOOKUP($A96,'Enter data here!'!$C$91:$CN$95,4,FALSE)),"",IF('Enter data here!'!$CP$92=0,"",IF(HLOOKUP($A96,'Enter data here!'!$C$91:$CN$95,4,FALSE)=0,"",(HLOOKUP($A96,'Enter data here!'!$C$91:$CN$95,2,FALSE)))))</f>
        <v/>
      </c>
      <c r="AT96" s="43" t="str">
        <f>IF(ISERROR(HLOOKUP($A96,'Enter data here!'!$C$91:$CN$95,4,FALSE)),"",IF('Enter data here!'!$CP$92=0,"",IF(HLOOKUP($A96,'Enter data here!'!$C$91:$CN$95,4,FALSE)=0,"",(HLOOKUP($A96,'Enter data here!'!$C$91:$CN$95,4,FALSE)))))</f>
        <v/>
      </c>
      <c r="AU96" s="43" t="str">
        <f>IF(ISERROR(HLOOKUP($A96,'Enter data here!'!$C$96:$CN$100,4,FALSE)),"",IF('Enter data here!'!$CP$97=0,"",IF(HLOOKUP($A96,'Enter data here!'!$C$96:$CN$100,4,FALSE)=0,"",(HLOOKUP($A96,'Enter data here!'!$C$96:$CN$100,5,FALSE)))))</f>
        <v/>
      </c>
      <c r="AV96" s="43" t="str">
        <f>IF(ISERROR(HLOOKUP($A96,'Enter data here!'!$C$96:$CN$100,4,FALSE)),"",IF('Enter data here!'!$CP$97=0,"",IF(HLOOKUP($A96,'Enter data here!'!$C$96:$CN$100,4,FALSE)=0,"",(HLOOKUP($A96,'Enter data here!'!$C$96:$CN$100,2,FALSE)))))</f>
        <v/>
      </c>
      <c r="AW96" s="43" t="str">
        <f>IF(ISERROR(HLOOKUP($A96,'Enter data here!'!$C$96:$CN$100,4,FALSE)),"",IF('Enter data here!'!$CP$97=0,"",IF(HLOOKUP($A96,'Enter data here!'!$C$96:$CN$100,4,FALSE)=0,"",(HLOOKUP($A96,'Enter data here!'!$C$96:$CN$100,4,FALSE)))))</f>
        <v/>
      </c>
      <c r="AX96" s="43" t="str">
        <f>IF(ISERROR(HLOOKUP($A96,'Enter data here!'!$C$101:$CN$105,4,FALSE)),"",IF('Enter data here!'!$CP$102=0,"",IF(HLOOKUP($A96,'Enter data here!'!$C$101:$CN$105,4,FALSE)=0,"",(HLOOKUP($A96,'Enter data here!'!$C$101:$CN$105,5,FALSE)))))</f>
        <v/>
      </c>
      <c r="AY96" s="43" t="str">
        <f>IF(ISERROR(HLOOKUP($A96,'Enter data here!'!$C$101:$CN$105,4,FALSE)),"",IF('Enter data here!'!$CP$102=0,"",IF(HLOOKUP($A96,'Enter data here!'!$C$101:$CN$105,4,FALSE)=0,"",(HLOOKUP($A96,'Enter data here!'!$C$101:$CN$105,2,FALSE)))))</f>
        <v/>
      </c>
      <c r="AZ96" s="43" t="str">
        <f>IF(ISERROR(HLOOKUP($A96,'Enter data here!'!$C$101:$CN$105,4,FALSE)),"",IF('Enter data here!'!$CP$102=0,"",IF(HLOOKUP($A96,'Enter data here!'!$C$101:$CN$105,4,FALSE)=0,"",(HLOOKUP($A96,'Enter data here!'!$C$101:$CN$105,4,FALSE)))))</f>
        <v/>
      </c>
      <c r="BA96" s="43" t="str">
        <f>IF(ISERROR(HLOOKUP($A96,'Enter data here!'!$C$106:$CN$110,4,FALSE)),"",IF('Enter data here!'!$CP$107=0,"",IF(HLOOKUP($A96,'Enter data here!'!$C$106:$CN$110,4,FALSE)=0,"",(HLOOKUP($A96,'Enter data here!'!$C$106:$CN$110,5,FALSE)))))</f>
        <v/>
      </c>
      <c r="BB96" s="43" t="str">
        <f>IF(ISERROR(HLOOKUP($A96,'Enter data here!'!$C$106:$CN$110,4,FALSE)),"",IF('Enter data here!'!$CP$107=0,"",IF(HLOOKUP($A96,'Enter data here!'!$C$106:$CN$110,4,FALSE)=0,"",(HLOOKUP($A96,'Enter data here!'!$C$106:$CN$110,2,FALSE)))))</f>
        <v/>
      </c>
      <c r="BC96" s="43" t="str">
        <f>IF(ISERROR(HLOOKUP($A96,'Enter data here!'!$C$106:$CN$110,4,FALSE)),"",IF('Enter data here!'!$CP$107=0,"",IF(HLOOKUP($A96,'Enter data here!'!$C$106:$CN$110,4,FALSE)=0,"",(HLOOKUP($A96,'Enter data here!'!$C$106:$CN$110,4,FALSE)))))</f>
        <v/>
      </c>
      <c r="BD96" s="43" t="str">
        <f>IF(ISERROR(HLOOKUP($A96,'Enter data here!'!$C$111:$CN$115,4,FALSE)),"",IF('Enter data here!'!$CP$112=0,"",IF(HLOOKUP($A96,'Enter data here!'!$C$111:$CN$115,4,FALSE)=0,"",(HLOOKUP($A96,'Enter data here!'!$C$111:$CN$115,5,FALSE)))))</f>
        <v/>
      </c>
      <c r="BE96" s="43" t="str">
        <f>IF(ISERROR(HLOOKUP($A96,'Enter data here!'!$C$111:$CN$115,4,FALSE)),"",IF('Enter data here!'!$CP$112=0,"",IF(HLOOKUP($A96,'Enter data here!'!$C$111:$CN$115,4,FALSE)=0,"",(HLOOKUP($A96,'Enter data here!'!$C$111:$CN$115,2,FALSE)))))</f>
        <v/>
      </c>
      <c r="BF96" s="43" t="str">
        <f>IF(ISERROR(HLOOKUP($A96,'Enter data here!'!$C$111:$CN$115,4,FALSE)),"",IF('Enter data here!'!$CP$112=0,"",IF(HLOOKUP($A96,'Enter data here!'!$C$111:$CN$115,4,FALSE)=0,"",(HLOOKUP($A96,'Enter data here!'!$C$111:$CN$115,4,FALSE)))))</f>
        <v/>
      </c>
      <c r="BG96" s="43" t="str">
        <f>IF(ISERROR(HLOOKUP($A96,'Enter data here!'!$C$116:$CN$120,4,FALSE)),"",IF('Enter data here!'!$CP$117=0,"",IF(HLOOKUP($A96,'Enter data here!'!$C$116:$CN$120,4,FALSE)=0,"",(HLOOKUP($A96,'Enter data here!'!$C$116:$CN$120,5,FALSE)))))</f>
        <v/>
      </c>
      <c r="BH96" s="53" t="str">
        <f>IF(ISERROR(HLOOKUP($A96,'Enter data here!'!$C$116:$CN$120,4,FALSE)),"",IF('Enter data here!'!$CP$117=0,"",IF(HLOOKUP($A96,'Enter data here!'!$C$116:$CN$120,4,FALSE)=0,"",(HLOOKUP($A96,'Enter data here!'!$C$116:$CN$120,2,FALSE)))))</f>
        <v/>
      </c>
      <c r="BI96" s="53" t="str">
        <f>IF(ISERROR(HLOOKUP($A96,'Enter data here!'!$C$116:$CN$120,4,FALSE)),"",IF('Enter data here!'!$CP$117=0,"",IF(HLOOKUP($A96,'Enter data here!'!$C$116:$CN$120,4,FALSE)=0,"",(HLOOKUP($A96,'Enter data here!'!$C$116:$CN$120,4,FALSE)))))</f>
        <v/>
      </c>
      <c r="BJ96" s="53" t="str">
        <f>IF(ISERROR(HLOOKUP($A96,'Enter data here!'!$C$121:$CN$125,4,FALSE)),"",IF('Enter data here!'!$CP$122=0,"",IF(HLOOKUP($A96,'Enter data here!'!$C$121:$CN$125,4,FALSE)=0,"",(HLOOKUP($A96,'Enter data here!'!$C$121:$CN$125,5,FALSE)))))</f>
        <v/>
      </c>
      <c r="BK96" s="53" t="str">
        <f>IF(ISERROR(HLOOKUP($A96,'Enter data here!'!$C$121:$CN$125,4,FALSE)),"",IF('Enter data here!'!$CP$122=0,"",IF(HLOOKUP($A96,'Enter data here!'!$C$121:$CN$125,4,FALSE)=0,"",(HLOOKUP($A96,'Enter data here!'!$C$121:$CN$125,2,FALSE)))))</f>
        <v/>
      </c>
      <c r="BL96" s="53" t="str">
        <f>IF(ISERROR(HLOOKUP($A96,'Enter data here!'!$C$121:$CN$125,4,FALSE)),"",IF('Enter data here!'!$CP$122=0,"",IF(HLOOKUP($A96,'Enter data here!'!$C$121:$CN$125,4,FALSE)=0,"",(HLOOKUP($A96,'Enter data here!'!$C$121:$CN$125,4,FALSE)))))</f>
        <v/>
      </c>
      <c r="BM96" s="53" t="str">
        <f>IF(ISERROR(HLOOKUP($A96,'Enter data here!'!$C$126:$CN$130,4,FALSE)),"",IF('Enter data here!'!$CP$127=0,"",IF(HLOOKUP($A96,'Enter data here!'!$C$126:$CN$130,4,FALSE)=0,"",(HLOOKUP($A96,'Enter data here!'!$C$126:$CN$130,5,FALSE)))))</f>
        <v/>
      </c>
      <c r="BN96" s="53" t="str">
        <f>IF(ISERROR(HLOOKUP($A96,'Enter data here!'!$C$126:$CN$130,4,FALSE)),"",IF('Enter data here!'!$CP$127=0,"",IF(HLOOKUP($A96,'Enter data here!'!$C$126:$CN$130,4,FALSE)=0,"",(HLOOKUP($A96,'Enter data here!'!$C$126:$CN$130,2,FALSE)))))</f>
        <v/>
      </c>
      <c r="BO96" s="53" t="str">
        <f>IF(ISERROR(HLOOKUP($A96,'Enter data here!'!$C$126:$CN$130,4,FALSE)),"",IF('Enter data here!'!$CP$127=0,"",IF(HLOOKUP($A96,'Enter data here!'!$C$126:$CN$130,4,FALSE)=0,"",(HLOOKUP($A96,'Enter data here!'!$C$126:$CN$130,4,FALSE)))))</f>
        <v/>
      </c>
      <c r="BP96" s="53" t="str">
        <f>IF(ISERROR(HLOOKUP($A96,'Enter data here!'!$C$131:$CN$135,4,FALSE)),"",IF('Enter data here!'!$CP$132=0,"",IF(HLOOKUP($A96,'Enter data here!'!$C$131:$CN$135,4,FALSE)=0,"",(HLOOKUP($A96,'Enter data here!'!$C$131:$CN$135,5,FALSE)))))</f>
        <v/>
      </c>
      <c r="BQ96" s="53" t="str">
        <f>IF(ISERROR(HLOOKUP($A96,'Enter data here!'!$C$131:$CN$135,4,FALSE)),"",IF('Enter data here!'!$CP$132=0,"",IF(HLOOKUP($A96,'Enter data here!'!$C$131:$CN$135,4,FALSE)=0,"",(HLOOKUP($A96,'Enter data here!'!$C$131:$CN$135,2,FALSE)))))</f>
        <v/>
      </c>
      <c r="BR96" s="53" t="str">
        <f>IF(ISERROR(HLOOKUP($A96,'Enter data here!'!$C$131:$CN$135,4,FALSE)),"",IF('Enter data here!'!$CP$132=0,"",IF(HLOOKUP($A96,'Enter data here!'!$C$131:$CN$135,4,FALSE)=0,"",(HLOOKUP($A96,'Enter data here!'!$C$131:$CN$135,4,FALSE)))))</f>
        <v/>
      </c>
      <c r="BS96" s="53" t="str">
        <f>IF(ISERROR(HLOOKUP($A96,'Enter data here!'!$C$136:$CN$140,4,FALSE)),"",IF('Enter data here!'!$CP$137=0,"",IF(HLOOKUP($A96,'Enter data here!'!$C$136:$CN$140,4,FALSE)=0,"",(HLOOKUP($A96,'Enter data here!'!$C$136:$CN$140,5,FALSE)))))</f>
        <v/>
      </c>
      <c r="BT96" s="53" t="str">
        <f>IF(ISERROR(HLOOKUP($A96,'Enter data here!'!$C$136:$CN$140,4,FALSE)),"",IF('Enter data here!'!$CP$137=0,"",IF(HLOOKUP($A96,'Enter data here!'!$C$136:$CN$140,4,FALSE)=0,"",(HLOOKUP($A96,'Enter data here!'!$C$136:$CN$140,2,FALSE)))))</f>
        <v/>
      </c>
      <c r="BU96" s="53" t="str">
        <f>IF(ISERROR(HLOOKUP($A96,'Enter data here!'!$C$136:$CN$140,4,FALSE)),"",IF('Enter data here!'!$CP$137=0,"",IF(HLOOKUP($A96,'Enter data here!'!$C$136:$CN$140,4,FALSE)=0,"",(HLOOKUP($A96,'Enter data here!'!$C$136:$CN$140,4,FALSE)))))</f>
        <v/>
      </c>
      <c r="BV96" s="53" t="str">
        <f>IF(ISERROR(HLOOKUP($A96,'Enter data here!'!$C$141:$CN$145,4,FALSE)),"",IF('Enter data here!'!$CP$142=0,"",IF(HLOOKUP($A96,'Enter data here!'!$C$141:$CN$145,4,FALSE)=0,"",(HLOOKUP($A96,'Enter data here!'!$C$141:$CN$145,5,FALSE)))))</f>
        <v/>
      </c>
      <c r="BW96" s="53" t="str">
        <f>IF(ISERROR(HLOOKUP($A96,'Enter data here!'!$C$141:$CN$145,4,FALSE)),"",IF('Enter data here!'!$CP$142=0,"",IF(HLOOKUP($A96,'Enter data here!'!$C$141:$CN$145,4,FALSE)=0,"",(HLOOKUP($A96,'Enter data here!'!$C$141:$CN$145,2,FALSE)))))</f>
        <v/>
      </c>
      <c r="BX96" s="53" t="str">
        <f>IF(ISERROR(HLOOKUP($A96,'Enter data here!'!$C$141:$CN$145,4,FALSE)),"",IF('Enter data here!'!$CP$142=0,"",IF(HLOOKUP($A96,'Enter data here!'!$C$141:$CN$145,4,FALSE)=0,"",(HLOOKUP($A96,'Enter data here!'!$C$141:$CN$145,4,FALSE)))))</f>
        <v/>
      </c>
      <c r="BY96" s="53" t="str">
        <f>IF(ISERROR(HLOOKUP($A96,'Enter data here!'!$C$146:$CN$150,4,FALSE)),"",IF('Enter data here!'!$CP$147=0,"",IF(HLOOKUP($A96,'Enter data here!'!$C$146:$CN$150,4,FALSE)=0,"",(HLOOKUP($A96,'Enter data here!'!$C$146:$CN$150,5,FALSE)))))</f>
        <v/>
      </c>
      <c r="BZ96" s="53" t="str">
        <f>IF(ISERROR(HLOOKUP($A96,'Enter data here!'!$C$146:$CN$150,4,FALSE)),"",IF('Enter data here!'!$CP$147=0,"",IF(HLOOKUP($A96,'Enter data here!'!$C$146:$CN$150,4,FALSE)=0,"",(HLOOKUP($A96,'Enter data here!'!$C$146:$CN$150,2,FALSE)))))</f>
        <v/>
      </c>
      <c r="CA96" s="53" t="str">
        <f>IF(ISERROR(HLOOKUP($A96,'Enter data here!'!$C$146:$CN$150,4,FALSE)),"",IF('Enter data here!'!$CP$147=0,"",IF(HLOOKUP($A96,'Enter data here!'!$C$146:$CN$150,4,FALSE)=0,"",(HLOOKUP($A96,'Enter data here!'!$C$146:$CN$150,4,FALSE)))))</f>
        <v/>
      </c>
      <c r="CB96" s="53" t="str">
        <f>IF(ISERROR(HLOOKUP($A96,'Enter data here!'!$C$151:$CN$155,4,FALSE)),"",IF('Enter data here!'!$CP$152=0,"",IF(HLOOKUP($A96,'Enter data here!'!$C$151:$CN$155,4,FALSE)=0,"",(HLOOKUP($A96,'Enter data here!'!$C$151:$CN$155,5,FALSE)))))</f>
        <v/>
      </c>
      <c r="CC96" s="53" t="str">
        <f>IF(ISERROR(HLOOKUP($A96,'Enter data here!'!$C$151:$CN$155,4,FALSE)),"",IF('Enter data here!'!$CP$152=0,"",IF(HLOOKUP($A96,'Enter data here!'!$C$151:$CN$155,4,FALSE)=0,"",(HLOOKUP($A96,'Enter data here!'!$C$151:$CN$155,2,FALSE)))))</f>
        <v/>
      </c>
      <c r="CD96" s="53" t="str">
        <f>IF(ISERROR(HLOOKUP($A96,'Enter data here!'!$C$151:$CN$155,4,FALSE)),"",IF('Enter data here!'!$CP$152=0,"",IF(HLOOKUP($A96,'Enter data here!'!$C$151:$CN$155,4,FALSE)=0,"",(HLOOKUP($A96,'Enter data here!'!$C$151:$CN$155,4,FALSE)))))</f>
        <v/>
      </c>
      <c r="CE96" s="53" t="str">
        <f>IF(ISERROR(HLOOKUP($A96,'Enter data here!'!$C$156:$CN$160,4,FALSE)),"",IF('Enter data here!'!$CP$157=0,"",IF(HLOOKUP($A96,'Enter data here!'!$C$156:$CN$160,4,FALSE)=0,"",(HLOOKUP($A96,'Enter data here!'!$C$156:$CN$160,5,FALSE)))))</f>
        <v/>
      </c>
      <c r="CF96" s="53" t="str">
        <f>IF(ISERROR(HLOOKUP($A96,'Enter data here!'!$C$156:$CN$160,4,FALSE)),"",IF('Enter data here!'!$CP$157=0,"",IF(HLOOKUP($A96,'Enter data here!'!$C$156:$CN$160,4,FALSE)=0,"",(HLOOKUP($A96,'Enter data here!'!$C$156:$CN$160,2,FALSE)))))</f>
        <v/>
      </c>
      <c r="CG96" s="53" t="str">
        <f>IF(ISERROR(HLOOKUP($A96,'Enter data here!'!$C$156:$CN$160,4,FALSE)),"",IF('Enter data here!'!$CP$157=0,"",IF(HLOOKUP($A96,'Enter data here!'!$C$156:$CN$160,4,FALSE)=0,"",(HLOOKUP($A96,'Enter data here!'!$C$156:$CN$160,4,FALSE)))))</f>
        <v/>
      </c>
      <c r="CH96" s="53" t="str">
        <f>IF(ISERROR(HLOOKUP($A96,'Enter data here!'!$C$161:$CN$165,4,FALSE)),"",IF('Enter data here!'!$CP$162=0,"",IF(HLOOKUP($A96,'Enter data here!'!$C$161:$CN$165,4,FALSE)=0,"",(HLOOKUP($A96,'Enter data here!'!$C$161:$CN$165,5,FALSE)))))</f>
        <v/>
      </c>
      <c r="CI96" s="53" t="str">
        <f>IF(ISERROR(HLOOKUP($A96,'Enter data here!'!$C$161:$CN$165,4,FALSE)),"",IF('Enter data here!'!$CP$162=0,"",IF(HLOOKUP($A96,'Enter data here!'!$C$161:$CN$165,4,FALSE)=0,"",(HLOOKUP($A96,'Enter data here!'!$C$161:$CN$165,2,FALSE)))))</f>
        <v/>
      </c>
      <c r="CJ96" s="53" t="str">
        <f>IF(ISERROR(HLOOKUP($A96,'Enter data here!'!$C$161:$CN$165,4,FALSE)),"",IF('Enter data here!'!$CP$162=0,"",IF(HLOOKUP($A96,'Enter data here!'!$C$161:$CN$165,4,FALSE)=0,"",(HLOOKUP($A96,'Enter data here!'!$C$161:$CN$165,4,FALSE)))))</f>
        <v/>
      </c>
      <c r="CK96" s="53" t="str">
        <f>IF(ISERROR(HLOOKUP($A96,'Enter data here!'!$C$166:$CN$170,4,FALSE)),"",IF('Enter data here!'!$CP$167=0,"",IF(HLOOKUP($A96,'Enter data here!'!$C$166:$CN$170,4,FALSE)=0,"",(HLOOKUP($A96,'Enter data here!'!$C$166:$CN$170,5,FALSE)))))</f>
        <v/>
      </c>
      <c r="CL96" s="53" t="str">
        <f>IF(ISERROR(HLOOKUP($A96,'Enter data here!'!$C$166:$CN$170,4,FALSE)),"",IF('Enter data here!'!$CP$167=0,"",IF(HLOOKUP($A96,'Enter data here!'!$C$166:$CN$170,4,FALSE)=0,"",(HLOOKUP($A96,'Enter data here!'!$C$166:$CN$170,2,FALSE)))))</f>
        <v/>
      </c>
      <c r="CM96" s="53" t="str">
        <f>IF(ISERROR(HLOOKUP($A96,'Enter data here!'!$C$166:$CN$170,4,FALSE)),"",IF('Enter data here!'!$CP$167=0,"",IF(HLOOKUP($A96,'Enter data here!'!$C$166:$CN$170,4,FALSE)=0,"",(HLOOKUP($A96,'Enter data here!'!$C$166:$CN$170,4,FALSE)))))</f>
        <v/>
      </c>
      <c r="CN96" s="53" t="str">
        <f>IF(ISERROR(HLOOKUP($A96,'Enter data here!'!$C$171:$CN$175,4,FALSE)),"",IF('Enter data here!'!$CP$172=0,"",IF(HLOOKUP($A96,'Enter data here!'!$C$171:$CN$175,4,FALSE)=0,"",(HLOOKUP($A96,'Enter data here!'!$C$171:$CN$175,5,FALSE)))))</f>
        <v/>
      </c>
      <c r="CO96" s="53" t="str">
        <f>IF(ISERROR(HLOOKUP($A96,'Enter data here!'!$C$171:$CN$175,4,FALSE)),"",IF('Enter data here!'!$CP$172=0,"",IF(HLOOKUP($A96,'Enter data here!'!$C$171:$CN$175,4,FALSE)=0,"",(HLOOKUP($A96,'Enter data here!'!$C$171:$CN$175,2,FALSE)))))</f>
        <v/>
      </c>
      <c r="CP96" s="53" t="str">
        <f>IF(ISERROR(HLOOKUP($A96,'Enter data here!'!$C$171:$CN$175,4,FALSE)),"",IF('Enter data here!'!$CP$172=0,"",IF(HLOOKUP($A96,'Enter data here!'!$C$171:$CN$175,4,FALSE)=0,"",(HLOOKUP($A96,'Enter data here!'!$C$171:$CN$175,4,FALSE)))))</f>
        <v/>
      </c>
      <c r="CQ96" s="53" t="str">
        <f>IF(ISERROR(HLOOKUP($A96,'Enter data here!'!$C$176:$CN$180,4,FALSE)),"",IF('Enter data here!'!$CP$177=0,"",IF(HLOOKUP($A96,'Enter data here!'!$C$176:$CN$180,4,FALSE)=0,"",(HLOOKUP($A96,'Enter data here!'!$C$176:$CN$180,5,FALSE)))))</f>
        <v/>
      </c>
      <c r="CR96" s="53" t="str">
        <f>IF(ISERROR(HLOOKUP($A96,'Enter data here!'!$C$176:$CN$180,4,FALSE)),"",IF('Enter data here!'!$CP$177=0,"",IF(HLOOKUP($A96,'Enter data here!'!$C$176:$CN$180,4,FALSE)=0,"",(HLOOKUP($A96,'Enter data here!'!$C$176:$CN$180,2,FALSE)))))</f>
        <v/>
      </c>
      <c r="CS96" s="53" t="str">
        <f>IF(ISERROR(HLOOKUP($A96,'Enter data here!'!$C$176:$CN$180,4,FALSE)),"",IF('Enter data here!'!$CP$177=0,"",IF(HLOOKUP($A96,'Enter data here!'!$C$176:$CN$180,4,FALSE)=0,"",(HLOOKUP($A96,'Enter data here!'!$C$176:$CN$180,4,FALSE)))))</f>
        <v/>
      </c>
      <c r="CT96" s="53" t="str">
        <f>IF(ISERROR(HLOOKUP($A96,'Enter data here!'!$C$181:$CN$185,4,FALSE)),"",IF('Enter data here!'!$CP$182=0,"",IF(HLOOKUP($A96,'Enter data here!'!$C$181:$CN$185,4,FALSE)=0,"",(HLOOKUP($A96,'Enter data here!'!$C$181:$CN$185,5,FALSE)))))</f>
        <v/>
      </c>
      <c r="CU96" s="53" t="str">
        <f>IF(ISERROR(HLOOKUP($A96,'Enter data here!'!$C$181:$CN$185,4,FALSE)),"",IF('Enter data here!'!$CP$182=0,"",IF(HLOOKUP($A96,'Enter data here!'!$C$181:$CN$185,4,FALSE)=0,"",(HLOOKUP($A96,'Enter data here!'!$C$181:$CN$185,2,FALSE)))))</f>
        <v/>
      </c>
      <c r="CV96" s="53" t="str">
        <f>IF(ISERROR(HLOOKUP($A96,'Enter data here!'!$C$181:$CN$185,4,FALSE)),"",IF('Enter data here!'!$CP$182=0,"",IF(HLOOKUP($A96,'Enter data here!'!$C$181:$CN$185,4,FALSE)=0,"",(HLOOKUP($A96,'Enter data here!'!$C$181:$CN$185,4,FALSE)))))</f>
        <v/>
      </c>
      <c r="CW96" s="53" t="str">
        <f>IF(ISERROR(HLOOKUP($A96,'Enter data here!'!$C$186:$CN$190,4,FALSE)),"",IF('Enter data here!'!$CP$187=0,"",IF(HLOOKUP($A96,'Enter data here!'!$C$186:$CN$190,4,FALSE)=0,"",(HLOOKUP($A96,'Enter data here!'!$C$186:$CN$190,5,FALSE)))))</f>
        <v/>
      </c>
      <c r="CX96" s="53" t="str">
        <f>IF(ISERROR(HLOOKUP($A96,'Enter data here!'!$C$186:$CN$190,4,FALSE)),"",IF('Enter data here!'!$CP$187=0,"",IF(HLOOKUP($A96,'Enter data here!'!$C$186:$CN$190,4,FALSE)=0,"",(HLOOKUP($A96,'Enter data here!'!$C$186:$CN$190,2,FALSE)))))</f>
        <v/>
      </c>
      <c r="CY96" s="53" t="str">
        <f>IF(ISERROR(HLOOKUP($A96,'Enter data here!'!$C$186:$CN$190,4,FALSE)),"",IF('Enter data here!'!$CP$187=0,"",IF(HLOOKUP($A96,'Enter data here!'!$C$186:$CN$190,4,FALSE)=0,"",(HLOOKUP($A96,'Enter data here!'!$C$186:$CN$190,4,FALSE)))))</f>
        <v/>
      </c>
      <c r="CZ96" s="53" t="str">
        <f>IF(ISERROR(HLOOKUP($A96,'Enter data here!'!$C$191:$CN$195,4,FALSE)),"",IF('Enter data here!'!$CP$192=0,"",IF(HLOOKUP($A96,'Enter data here!'!$C$191:$CN$195,4,FALSE)=0,"",(HLOOKUP($A96,'Enter data here!'!$C$191:$CN$195,5,FALSE)))))</f>
        <v/>
      </c>
      <c r="DA96" s="53" t="str">
        <f>IF(ISERROR(HLOOKUP($A96,'Enter data here!'!$C$191:$CN$195,4,FALSE)),"",IF('Enter data here!'!$CP$192=0,"",IF(HLOOKUP($A96,'Enter data here!'!$C$191:$CN$195,4,FALSE)=0,"",(HLOOKUP($A96,'Enter data here!'!$C$191:$CN$195,2,FALSE)))))</f>
        <v/>
      </c>
      <c r="DB96" s="53" t="str">
        <f>IF(ISERROR(HLOOKUP($A96,'Enter data here!'!$C$191:$CN$195,4,FALSE)),"",IF('Enter data here!'!$CP$192=0,"",IF(HLOOKUP($A96,'Enter data here!'!$C$191:$CN$195,4,FALSE)=0,"",(HLOOKUP($A96,'Enter data here!'!$C$191:$CN$195,4,FALSE)))))</f>
        <v/>
      </c>
      <c r="DC96" s="53" t="str">
        <f>IF(ISERROR(HLOOKUP($A96,'Enter data here!'!$C$196:$CN$200,4,FALSE)),"",IF('Enter data here!'!$CP$197=0,"",IF(HLOOKUP($A96,'Enter data here!'!$C$196:$CN$200,4,FALSE)=0,"",(HLOOKUP($A96,'Enter data here!'!$C$196:$CN$200,5,FALSE)))))</f>
        <v/>
      </c>
      <c r="DD96" s="53" t="str">
        <f>IF(ISERROR(HLOOKUP($A96,'Enter data here!'!$C$196:$CN$200,4,FALSE)),"",IF('Enter data here!'!$CP$197=0,"",IF(HLOOKUP($A96,'Enter data here!'!$C$196:$CN$200,4,FALSE)=0,"",(HLOOKUP($A96,'Enter data here!'!$C$196:$CN$200,2,FALSE)))))</f>
        <v/>
      </c>
      <c r="DE96" s="53" t="str">
        <f>IF(ISERROR(HLOOKUP($A96,'Enter data here!'!$C$196:$CN$200,4,FALSE)),"",IF('Enter data here!'!$CP$197=0,"",IF(HLOOKUP($A96,'Enter data here!'!$C$196:$CN$200,4,FALSE)=0,"",(HLOOKUP($A96,'Enter data here!'!$C$196:$CN$200,4,FALSE)))))</f>
        <v/>
      </c>
      <c r="DF96" s="53" t="str">
        <f>IF(ISERROR(HLOOKUP($A96,'Enter data here!'!$C$201:$CN$205,4,FALSE)),"",IF('Enter data here!'!$CP$202=0,"",IF(HLOOKUP($A96,'Enter data here!'!$C$201:$CN$205,4,FALSE)=0,"",(HLOOKUP($A96,'Enter data here!'!$C$201:$CN$205,5,FALSE)))))</f>
        <v/>
      </c>
      <c r="DG96" s="53" t="str">
        <f>IF(ISERROR(HLOOKUP($A96,'Enter data here!'!$C$201:$CN$205,4,FALSE)),"",IF('Enter data here!'!$CP$202=0,"",IF(HLOOKUP($A96,'Enter data here!'!$C$201:$CN$205,4,FALSE)=0,"",(HLOOKUP($A96,'Enter data here!'!$C$201:$CN$205,2,FALSE)))))</f>
        <v/>
      </c>
      <c r="DH96" s="53" t="str">
        <f>IF(ISERROR(HLOOKUP($A96,'Enter data here!'!$C$201:$CN$205,4,FALSE)),"",IF('Enter data here!'!$CP$202=0,"",IF(HLOOKUP($A96,'Enter data here!'!$C$201:$CN$205,4,FALSE)=0,"",(HLOOKUP($A96,'Enter data here!'!$C$201:$CN$205,4,FALSE)))))</f>
        <v/>
      </c>
      <c r="DI96" s="53" t="str">
        <f>IF(ISERROR(HLOOKUP($A96,'Enter data here!'!$C$206:$CN$210,4,FALSE)),"",IF('Enter data here!'!$CP$207=0,"",IF(HLOOKUP($A96,'Enter data here!'!$C$206:$CN$210,4,FALSE)=0,"",(HLOOKUP($A96,'Enter data here!'!$C$206:$CN$210,5,FALSE)))))</f>
        <v/>
      </c>
      <c r="DJ96" s="53" t="str">
        <f>IF(ISERROR(HLOOKUP($A96,'Enter data here!'!$C$206:$CN$210,4,FALSE)),"",IF('Enter data here!'!$CP$207=0,"",IF(HLOOKUP($A96,'Enter data here!'!$C$206:$CN$210,4,FALSE)=0,"",(HLOOKUP($A96,'Enter data here!'!$C$206:$CN$210,2,FALSE)))))</f>
        <v/>
      </c>
      <c r="DK96" s="53" t="str">
        <f>IF(ISERROR(HLOOKUP($A96,'Enter data here!'!$C$206:$CN$210,4,FALSE)),"",IF('Enter data here!'!$CP$207=0,"",IF(HLOOKUP($A96,'Enter data here!'!$C$206:$CN$210,4,FALSE)=0,"",(HLOOKUP($A96,'Enter data here!'!$C$206:$CN$210,4,FALSE)))))</f>
        <v/>
      </c>
      <c r="DL96" s="53" t="str">
        <f>IF(ISERROR(HLOOKUP($A96,'Enter data here!'!$C$211:$CN$215,4,FALSE)),"",IF('Enter data here!'!$CP$212=0,"",IF(HLOOKUP($A96,'Enter data here!'!$C$211:$CN$215,4,FALSE)=0,"",(HLOOKUP($A96,'Enter data here!'!$C$211:$CN$215,5,FALSE)))))</f>
        <v/>
      </c>
      <c r="DM96" s="53" t="str">
        <f>IF(ISERROR(HLOOKUP($A96,'Enter data here!'!$C$211:$CN$215,4,FALSE)),"",IF('Enter data here!'!$CP$212=0,"",IF(HLOOKUP($A96,'Enter data here!'!$C$211:$CN$215,4,FALSE)=0,"",(HLOOKUP($A96,'Enter data here!'!$C$211:$CN$215,2,FALSE)))))</f>
        <v/>
      </c>
      <c r="DN96" s="53" t="str">
        <f>IF(ISERROR(HLOOKUP($A96,'Enter data here!'!$C$211:$CN$215,4,FALSE)),"",IF('Enter data here!'!$CP$212=0,"",IF(HLOOKUP($A96,'Enter data here!'!$C$211:$CN$215,4,FALSE)=0,"",(HLOOKUP($A96,'Enter data here!'!$C$211:$CN$215,4,FALSE)))))</f>
        <v/>
      </c>
      <c r="DO96" s="53" t="str">
        <f>IF(ISERROR(HLOOKUP($A96,'Enter data here!'!$C$216:$CN$220,4,FALSE)),"",IF('Enter data here!'!$CP$217=0,"",IF(HLOOKUP($A96,'Enter data here!'!$C$216:$CN$220,4,FALSE)=0,"",(HLOOKUP($A96,'Enter data here!'!$C$216:$CN$220,5,FALSE)))))</f>
        <v/>
      </c>
      <c r="DP96" s="53" t="str">
        <f>IF(ISERROR(HLOOKUP($A96,'Enter data here!'!$C$216:$CN$220,4,FALSE)),"",IF('Enter data here!'!$CP$217=0,"",IF(HLOOKUP($A96,'Enter data here!'!$C$216:$CN$220,4,FALSE)=0,"",(HLOOKUP($A96,'Enter data here!'!$C$216:$CN$220,2,FALSE)))))</f>
        <v/>
      </c>
      <c r="DQ96" s="53" t="str">
        <f>IF(ISERROR(HLOOKUP($A96,'Enter data here!'!$C$216:$CN$220,4,FALSE)),"",IF('Enter data here!'!$CP$217=0,"",IF(HLOOKUP($A96,'Enter data here!'!$C$216:$CN$220,4,FALSE)=0,"",(HLOOKUP($A96,'Enter data here!'!$C$216:$CN$220,4,FALSE)))))</f>
        <v/>
      </c>
      <c r="DR96" s="53" t="str">
        <f>IF(ISERROR(HLOOKUP($A96,'Enter data here!'!$C$221:$CN$225,4,FALSE)),"",IF('Enter data here!'!$CP$222=0,"",IF(HLOOKUP($A96,'Enter data here!'!$C$221:$CN$225,4,FALSE)=0,"",(HLOOKUP($A96,'Enter data here!'!$C$221:$CN$225,5,FALSE)))))</f>
        <v/>
      </c>
      <c r="DS96" s="53" t="str">
        <f>IF(ISERROR(HLOOKUP($A96,'Enter data here!'!$C$221:$CN$225,4,FALSE)),"",IF('Enter data here!'!$CP$222=0,"",IF(HLOOKUP($A96,'Enter data here!'!$C$221:$CN$225,4,FALSE)=0,"",(HLOOKUP($A96,'Enter data here!'!$C$221:$CN$225,2,FALSE)))))</f>
        <v/>
      </c>
      <c r="DT96" s="53" t="str">
        <f>IF(ISERROR(HLOOKUP($A96,'Enter data here!'!$C$221:$CN$225,4,FALSE)),"",IF('Enter data here!'!$CP$222=0,"",IF(HLOOKUP($A96,'Enter data here!'!$C$221:$CN$225,4,FALSE)=0,"",(HLOOKUP($A96,'Enter data here!'!$C$221:$CN$225,4,FALSE)))))</f>
        <v/>
      </c>
    </row>
    <row r="97" spans="1:124">
      <c r="A97" s="13">
        <v>88</v>
      </c>
      <c r="B97" s="43" t="str">
        <f>IF(ISERROR(HLOOKUP($A97,'Enter data here!'!$C$21:$CN$25,4,FALSE)),"",IF('Enter data here!'!$CP$22=0,"",IF(HLOOKUP($A97,'Enter data here!'!$C$21:$CN$25,4,FALSE)=0,"",(HLOOKUP($A97,'Enter data here!'!$C$21:$CN$25,5,FALSE)))))</f>
        <v/>
      </c>
      <c r="C97" s="43" t="str">
        <f>IF(ISERROR(HLOOKUP($A97,'Enter data here!'!$C$21:$CN$25,4,FALSE)),"",IF('Enter data here!'!$CP$22=0,"",IF(HLOOKUP($A97,'Enter data here!'!$C$21:$CN$25,4,FALSE)=0,"",(HLOOKUP($A97,'Enter data here!'!$C$21:$CN$25,2,FALSE)))))</f>
        <v/>
      </c>
      <c r="D97" s="43" t="str">
        <f>IF(ISERROR(HLOOKUP($A97,'Enter data here!'!$C$21:$CN$25,4,FALSE)),"",IF('Enter data here!'!$CP$22=0,"",IF(HLOOKUP($A97,'Enter data here!'!$C$21:$CN$25,4,FALSE)=0,"",(HLOOKUP($A97,'Enter data here!'!$C$21:$CN$25,4,FALSE)))))</f>
        <v/>
      </c>
      <c r="E97" s="43" t="str">
        <f ca="1">IF(ISERROR(HLOOKUP($A97,'Enter data here!'!$C$26:$CN$30,4,FALSE)),"",IF('Enter data here!'!$CP$27=0,"",IF(HLOOKUP($A97,'Enter data here!'!$C$26:$CN$30,4,FALSE)=0,"",(HLOOKUP($A97,'Enter data here!'!$C$26:$CN$30,5,FALSE)))))</f>
        <v/>
      </c>
      <c r="F97" s="43" t="str">
        <f ca="1">IF(ISERROR(HLOOKUP($A97,'Enter data here!'!$C$26:$CN$30,4,FALSE)),"",IF('Enter data here!'!$CP$27=0,"",IF(HLOOKUP($A97,'Enter data here!'!$C$26:$CN$30,4,FALSE)=0,"",(HLOOKUP($A97,'Enter data here!'!$C$26:$CN$30,2,FALSE)))))</f>
        <v/>
      </c>
      <c r="G97" s="43" t="str">
        <f ca="1">IF(ISERROR(HLOOKUP($A97,'Enter data here!'!$C$26:$CN$30,4,FALSE)),"",IF('Enter data here!'!$CP$27=0,"",IF(HLOOKUP($A97,'Enter data here!'!$C$26:$CN$30,4,FALSE)=0,"",(HLOOKUP($A97,'Enter data here!'!$C$26:$CN$30,4,FALSE)))))</f>
        <v/>
      </c>
      <c r="H97" s="43" t="str">
        <f ca="1">IF(ISERROR(HLOOKUP($A97,'Enter data here!'!$C$31:$CN$35,4,FALSE)),"",IF('Enter data here!'!$CP$32=0,"",IF(HLOOKUP($A97,'Enter data here!'!$C$31:$CN$35,4,FALSE)=0,"",(HLOOKUP($A97,'Enter data here!'!$C$31:$CN$35,5,FALSE)))))</f>
        <v/>
      </c>
      <c r="I97" s="43" t="str">
        <f ca="1">IF(ISERROR(HLOOKUP($A97,'Enter data here!'!$C$31:$CN$35,4,FALSE)),"",IF('Enter data here!'!$CP$32=0,"",IF(HLOOKUP($A97,'Enter data here!'!$C$31:$CN$35,4,FALSE)=0,"",(HLOOKUP($A97,'Enter data here!'!$C$31:$CN$35,2,FALSE)))))</f>
        <v/>
      </c>
      <c r="J97" s="43" t="str">
        <f ca="1">IF(ISERROR(HLOOKUP($A97,'Enter data here!'!$C$31:$CN$35,4,FALSE)),"",IF('Enter data here!'!$CP$32=0,"",IF(HLOOKUP($A97,'Enter data here!'!$C$31:$CN$35,4,FALSE)=0,"",(HLOOKUP($A97,'Enter data here!'!$C$31:$CN$35,4,FALSE)))))</f>
        <v/>
      </c>
      <c r="K97" s="43" t="str">
        <f ca="1">IF(ISERROR(HLOOKUP($A97,'Enter data here!'!$C$36:$CN$40,4,FALSE)),"",IF('Enter data here!'!$CP$37=0,"",IF(HLOOKUP($A97,'Enter data here!'!$C$36:$CN$40,4,FALSE)=0,"",(HLOOKUP($A97,'Enter data here!'!$C$36:$CN$40,5,FALSE)))))</f>
        <v/>
      </c>
      <c r="L97" s="43" t="str">
        <f ca="1">IF(ISERROR(HLOOKUP($A97,'Enter data here!'!$C$36:$CN$40,4,FALSE)),"",IF('Enter data here!'!$CP$37=0,"",IF(HLOOKUP($A97,'Enter data here!'!$C$36:$CN$40,4,FALSE)=0,"",(HLOOKUP($A97,'Enter data here!'!$C$36:$CN$40,2,FALSE)))))</f>
        <v/>
      </c>
      <c r="M97" s="43" t="str">
        <f ca="1">IF(ISERROR(HLOOKUP($A97,'Enter data here!'!$C$36:$CN$40,4,FALSE)),"",IF('Enter data here!'!$CP$37=0,"",IF(HLOOKUP($A97,'Enter data here!'!$C$36:$CN$40,4,FALSE)=0,"",(HLOOKUP($A97,'Enter data here!'!$C$36:$CN$40,4,FALSE)))))</f>
        <v/>
      </c>
      <c r="N97" s="43" t="str">
        <f ca="1">IF(ISERROR(HLOOKUP($A97,'Enter data here!'!$C$41:$CN$45,4,FALSE)),"",IF('Enter data here!'!$CP$42=0,"",IF(HLOOKUP($A97,'Enter data here!'!$C$41:$CN$45,4,FALSE)=0,"",(HLOOKUP($A97,'Enter data here!'!$C$41:$CN$45,5,FALSE)))))</f>
        <v/>
      </c>
      <c r="O97" s="43" t="str">
        <f ca="1">IF(ISERROR(HLOOKUP($A97,'Enter data here!'!$C$41:$CN$45,4,FALSE)),"",IF('Enter data here!'!$CP$42=0,"",IF(HLOOKUP($A97,'Enter data here!'!$C$41:$CN$45,4,FALSE)=0,"",(HLOOKUP($A97,'Enter data here!'!$C$41:$CN$45,2,FALSE)))))</f>
        <v/>
      </c>
      <c r="P97" s="43" t="str">
        <f ca="1">IF(ISERROR(HLOOKUP($A97,'Enter data here!'!$C$41:$CN$45,4,FALSE)),"",IF('Enter data here!'!$CP$42=0,"",IF(HLOOKUP($A97,'Enter data here!'!$C$41:$CN$45,4,FALSE)=0,"",(HLOOKUP($A97,'Enter data here!'!$C$41:$CN$45,4,FALSE)))))</f>
        <v/>
      </c>
      <c r="Q97" s="43" t="str">
        <f ca="1">IF(ISERROR(HLOOKUP($A97,'Enter data here!'!$C$46:$CN$50,4,FALSE)),"",IF('Enter data here!'!$CP$47=0,"",IF(HLOOKUP($A97,'Enter data here!'!$C$46:$CN$50,4,FALSE)=0,"",(HLOOKUP($A97,'Enter data here!'!$C$46:$CN$50,5,FALSE)))))</f>
        <v/>
      </c>
      <c r="R97" s="43" t="str">
        <f ca="1">IF(ISERROR(HLOOKUP($A97,'Enter data here!'!$C$46:$CN$50,4,FALSE)),"",IF('Enter data here!'!$CP$47=0,"",IF(HLOOKUP($A97,'Enter data here!'!$C$46:$CN$50,4,FALSE)=0,"",(HLOOKUP($A97,'Enter data here!'!$C$46:$CN$50,2,FALSE)))))</f>
        <v/>
      </c>
      <c r="S97" s="43" t="str">
        <f ca="1">IF(ISERROR(HLOOKUP($A97,'Enter data here!'!$C$46:$CN$50,4,FALSE)),"",IF('Enter data here!'!$CP$47=0,"",IF(HLOOKUP($A97,'Enter data here!'!$C$46:$CN$50,4,FALSE)=0,"",(HLOOKUP($A97,'Enter data here!'!$C$46:$CN$50,4,FALSE)))))</f>
        <v/>
      </c>
      <c r="T97" s="43" t="str">
        <f ca="1">IF(ISERROR(HLOOKUP($A97,'Enter data here!'!$C$51:$CN$55,4,FALSE)),"",IF('Enter data here!'!$CP$52=0,"",IF(HLOOKUP($A97,'Enter data here!'!$C$51:$CN$55,4,FALSE)=0,"",(HLOOKUP($A97,'Enter data here!'!$C$51:$CN$55,5,FALSE)))))</f>
        <v/>
      </c>
      <c r="U97" s="43" t="str">
        <f ca="1">IF(ISERROR(HLOOKUP($A97,'Enter data here!'!$C$51:$CN$55,4,FALSE)),"",IF('Enter data here!'!$CP$52=0,"",IF(HLOOKUP($A97,'Enter data here!'!$C$51:$CN$55,4,FALSE)=0,"",(HLOOKUP($A97,'Enter data here!'!$C$51:$CN$55,2,FALSE)))))</f>
        <v/>
      </c>
      <c r="V97" s="43" t="str">
        <f ca="1">IF(ISERROR(HLOOKUP($A97,'Enter data here!'!$C$51:$CN$55,4,FALSE)),"",IF('Enter data here!'!$CP$52=0,"",IF(HLOOKUP($A97,'Enter data here!'!$C$51:$CN$55,4,FALSE)=0,"",(HLOOKUP($A97,'Enter data here!'!$C$51:$CN$55,4,FALSE)))))</f>
        <v/>
      </c>
      <c r="W97" s="43" t="str">
        <f ca="1">IF(ISERROR(HLOOKUP($A97,'Enter data here!'!$C$56:$CN$60,4,FALSE)),"",IF('Enter data here!'!$CP$57=0,"",IF(HLOOKUP($A97,'Enter data here!'!$C$56:$CN$60,4,FALSE)=0,"",(HLOOKUP($A97,'Enter data here!'!$C$56:$CN$60,5,FALSE)))))</f>
        <v/>
      </c>
      <c r="X97" s="43" t="str">
        <f ca="1">IF(ISERROR(HLOOKUP($A97,'Enter data here!'!$C$56:$CN$60,4,FALSE)),"",IF('Enter data here!'!$CP$57=0,"",IF(HLOOKUP($A97,'Enter data here!'!$C$56:$CN$60,4,FALSE)=0,"",(HLOOKUP($A97,'Enter data here!'!$C$56:$CN$60,2,FALSE)))))</f>
        <v/>
      </c>
      <c r="Y97" s="43" t="str">
        <f ca="1">IF(ISERROR(HLOOKUP($A97,'Enter data here!'!$C$56:$CN$60,4,FALSE)),"",IF('Enter data here!'!$CP$57=0,"",IF(HLOOKUP($A97,'Enter data here!'!$C$56:$CN$60,4,FALSE)=0,"",(HLOOKUP($A97,'Enter data here!'!$C$56:$CN$60,4,FALSE)))))</f>
        <v/>
      </c>
      <c r="Z97" s="43" t="str">
        <f>IF(ISERROR(HLOOKUP($A97,'Enter data here!'!$C$61:$CN$65,4,FALSE)),"",IF('Enter data here!'!$CP$62=0,"",IF(HLOOKUP($A97,'Enter data here!'!$C$61:$CN$65,4,FALSE)=0,"",(HLOOKUP($A97,'Enter data here!'!$C$61:$CN$65,5,FALSE)))))</f>
        <v/>
      </c>
      <c r="AA97" s="43" t="str">
        <f>IF(ISERROR(HLOOKUP($A97,'Enter data here!'!$C$61:$CN$65,4,FALSE)),"",IF('Enter data here!'!$CP$62=0,"",IF(HLOOKUP($A97,'Enter data here!'!$C$61:$CN$65,4,FALSE)=0,"",(HLOOKUP($A97,'Enter data here!'!$C$61:$CN$65,2,FALSE)))))</f>
        <v/>
      </c>
      <c r="AB97" s="43" t="str">
        <f>IF(ISERROR(HLOOKUP($A97,'Enter data here!'!$C$61:$CN$65,4,FALSE)),"",IF('Enter data here!'!$CP$62=0,"",IF(HLOOKUP($A97,'Enter data here!'!$C$61:$CN$65,4,FALSE)=0,"",(HLOOKUP($A97,'Enter data here!'!$C$61:$CN$65,4,FALSE)))))</f>
        <v/>
      </c>
      <c r="AC97" s="43" t="str">
        <f>IF(ISERROR(HLOOKUP($A97,'Enter data here!'!$C$66:$CN$70,4,FALSE)),"",IF('Enter data here!'!$CP$67=0,"",IF(HLOOKUP($A97,'Enter data here!'!$C$66:$CN$70,4,FALSE)=0,"",(HLOOKUP($A97,'Enter data here!'!$C$66:$CN$70,5,FALSE)))))</f>
        <v/>
      </c>
      <c r="AD97" s="43" t="str">
        <f>IF(ISERROR(HLOOKUP($A97,'Enter data here!'!$C$66:$CN$70,4,FALSE)),"",IF('Enter data here!'!$CP$67=0,"",IF(HLOOKUP($A97,'Enter data here!'!$C$66:$CN$70,4,FALSE)=0,"",(HLOOKUP($A97,'Enter data here!'!$C$66:$CN$70,2,FALSE)))))</f>
        <v/>
      </c>
      <c r="AE97" s="43" t="str">
        <f>IF(ISERROR(HLOOKUP($A97,'Enter data here!'!$C$66:$CN$70,4,FALSE)),"",IF('Enter data here!'!$CP$67=0,"",IF(HLOOKUP($A97,'Enter data here!'!$C$66:$CN$70,4,FALSE)=0,"",(HLOOKUP($A97,'Enter data here!'!$C$66:$CN$70,4,FALSE)))))</f>
        <v/>
      </c>
      <c r="AF97" s="43" t="str">
        <f>IF(ISERROR(HLOOKUP($A97,'Enter data here!'!$C$71:$CN$75,4,FALSE)),"",IF('Enter data here!'!$CP$72=0,"",IF(HLOOKUP($A97,'Enter data here!'!$C$71:$CN$75,4,FALSE)=0,"",(HLOOKUP($A97,'Enter data here!'!$C$71:$CN$75,5,FALSE)))))</f>
        <v/>
      </c>
      <c r="AG97" s="43" t="str">
        <f>IF(ISERROR(HLOOKUP($A97,'Enter data here!'!$C$71:$CN$75,4,FALSE)),"",IF('Enter data here!'!$CP$72=0,"",IF(HLOOKUP($A97,'Enter data here!'!$C$71:$CN$75,4,FALSE)=0,"",(HLOOKUP($A97,'Enter data here!'!$C$71:$CN$75,2,FALSE)))))</f>
        <v/>
      </c>
      <c r="AH97" s="43" t="str">
        <f>IF(ISERROR(HLOOKUP($A97,'Enter data here!'!$C$71:$CN$75,4,FALSE)),"",IF('Enter data here!'!$CP$72=0,"",IF(HLOOKUP($A97,'Enter data here!'!$C$71:$CN$75,4,FALSE)=0,"",(HLOOKUP($A97,'Enter data here!'!$C$71:$CN$75,4,FALSE)))))</f>
        <v/>
      </c>
      <c r="AI97" s="43" t="str">
        <f>IF(ISERROR(HLOOKUP($A97,'Enter data here!'!$C$76:$CN$80,4,FALSE)),"",IF('Enter data here!'!$CP$77=0,"",IF(HLOOKUP($A97,'Enter data here!'!$C$76:$CN$80,4,FALSE)=0,"",(HLOOKUP($A97,'Enter data here!'!$C$76:$CN$80,5,FALSE)))))</f>
        <v/>
      </c>
      <c r="AJ97" s="43" t="str">
        <f>IF(ISERROR(HLOOKUP($A97,'Enter data here!'!$C$76:$CN$80,4,FALSE)),"",IF('Enter data here!'!$CP$77=0,"",IF(HLOOKUP($A97,'Enter data here!'!$C$76:$CN$80,4,FALSE)=0,"",(HLOOKUP($A97,'Enter data here!'!$C$76:$CN$80,2,FALSE)))))</f>
        <v/>
      </c>
      <c r="AK97" s="43" t="str">
        <f>IF(ISERROR(HLOOKUP($A97,'Enter data here!'!$C$76:$CN$80,4,FALSE)),"",IF('Enter data here!'!$CP$77=0,"",IF(HLOOKUP($A97,'Enter data here!'!$C$76:$CN$80,4,FALSE)=0,"",(HLOOKUP($A97,'Enter data here!'!$C$76:$CN$80,4,FALSE)))))</f>
        <v/>
      </c>
      <c r="AL97" s="43" t="str">
        <f>IF(ISERROR(HLOOKUP($A97,'Enter data here!'!$C$81:$CN$85,4,FALSE)),"",IF('Enter data here!'!$CP$82=0,"",IF(HLOOKUP($A97,'Enter data here!'!$C$81:$CN$85,4,FALSE)=0,"",(HLOOKUP($A97,'Enter data here!'!$C$81:$CN$85,5,FALSE)))))</f>
        <v/>
      </c>
      <c r="AM97" s="43" t="str">
        <f>IF(ISERROR(HLOOKUP($A97,'Enter data here!'!$C$81:$CN$85,4,FALSE)),"",IF('Enter data here!'!$CP$82=0,"",IF(HLOOKUP($A97,'Enter data here!'!$C$81:$CN$85,4,FALSE)=0,"",(HLOOKUP($A97,'Enter data here!'!$C$81:$CN$85,2,FALSE)))))</f>
        <v/>
      </c>
      <c r="AN97" s="43" t="str">
        <f>IF(ISERROR(HLOOKUP($A97,'Enter data here!'!$C$81:$CN$85,4,FALSE)),"",IF('Enter data here!'!$CP$82=0,"",IF(HLOOKUP($A97,'Enter data here!'!$C$81:$CN$85,4,FALSE)=0,"",(HLOOKUP($A97,'Enter data here!'!$C$81:$CN$85,4,FALSE)))))</f>
        <v/>
      </c>
      <c r="AO97" s="43" t="str">
        <f>IF(ISERROR(HLOOKUP($A97,'Enter data here!'!$C$86:$CN$90,4,FALSE)),"",IF('Enter data here!'!$CP$87=0,"",IF(HLOOKUP($A97,'Enter data here!'!$C$86:$CN$90,4,FALSE)=0,"",(HLOOKUP($A97,'Enter data here!'!$C$86:$CN$90,5,FALSE)))))</f>
        <v/>
      </c>
      <c r="AP97" s="43" t="str">
        <f>IF(ISERROR(HLOOKUP($A97,'Enter data here!'!$C$86:$CN$90,4,FALSE)),"",IF('Enter data here!'!$CP$87=0,"",IF(HLOOKUP($A97,'Enter data here!'!$C$86:$CN$90,4,FALSE)=0,"",(HLOOKUP($A97,'Enter data here!'!$C$86:$CN$90,2,FALSE)))))</f>
        <v/>
      </c>
      <c r="AQ97" s="43" t="str">
        <f>IF(ISERROR(HLOOKUP($A97,'Enter data here!'!$C$86:$CN$90,4,FALSE)),"",IF('Enter data here!'!$CP$87=0,"",IF(HLOOKUP($A97,'Enter data here!'!$C$86:$CN$90,4,FALSE)=0,"",(HLOOKUP($A97,'Enter data here!'!$C$86:$CN$90,4,FALSE)))))</f>
        <v/>
      </c>
      <c r="AR97" s="43" t="str">
        <f>IF(ISERROR(HLOOKUP($A97,'Enter data here!'!$C$91:$CN$95,4,FALSE)),"",IF('Enter data here!'!$CP$92=0,"",IF(HLOOKUP($A97,'Enter data here!'!$C$91:$CN$95,4,FALSE)=0,"",(HLOOKUP($A97,'Enter data here!'!$C$91:$CN$95,5,FALSE)))))</f>
        <v/>
      </c>
      <c r="AS97" s="43" t="str">
        <f>IF(ISERROR(HLOOKUP($A97,'Enter data here!'!$C$91:$CN$95,4,FALSE)),"",IF('Enter data here!'!$CP$92=0,"",IF(HLOOKUP($A97,'Enter data here!'!$C$91:$CN$95,4,FALSE)=0,"",(HLOOKUP($A97,'Enter data here!'!$C$91:$CN$95,2,FALSE)))))</f>
        <v/>
      </c>
      <c r="AT97" s="43" t="str">
        <f>IF(ISERROR(HLOOKUP($A97,'Enter data here!'!$C$91:$CN$95,4,FALSE)),"",IF('Enter data here!'!$CP$92=0,"",IF(HLOOKUP($A97,'Enter data here!'!$C$91:$CN$95,4,FALSE)=0,"",(HLOOKUP($A97,'Enter data here!'!$C$91:$CN$95,4,FALSE)))))</f>
        <v/>
      </c>
      <c r="AU97" s="43" t="str">
        <f>IF(ISERROR(HLOOKUP($A97,'Enter data here!'!$C$96:$CN$100,4,FALSE)),"",IF('Enter data here!'!$CP$97=0,"",IF(HLOOKUP($A97,'Enter data here!'!$C$96:$CN$100,4,FALSE)=0,"",(HLOOKUP($A97,'Enter data here!'!$C$96:$CN$100,5,FALSE)))))</f>
        <v/>
      </c>
      <c r="AV97" s="43" t="str">
        <f>IF(ISERROR(HLOOKUP($A97,'Enter data here!'!$C$96:$CN$100,4,FALSE)),"",IF('Enter data here!'!$CP$97=0,"",IF(HLOOKUP($A97,'Enter data here!'!$C$96:$CN$100,4,FALSE)=0,"",(HLOOKUP($A97,'Enter data here!'!$C$96:$CN$100,2,FALSE)))))</f>
        <v/>
      </c>
      <c r="AW97" s="43" t="str">
        <f>IF(ISERROR(HLOOKUP($A97,'Enter data here!'!$C$96:$CN$100,4,FALSE)),"",IF('Enter data here!'!$CP$97=0,"",IF(HLOOKUP($A97,'Enter data here!'!$C$96:$CN$100,4,FALSE)=0,"",(HLOOKUP($A97,'Enter data here!'!$C$96:$CN$100,4,FALSE)))))</f>
        <v/>
      </c>
      <c r="AX97" s="43" t="str">
        <f>IF(ISERROR(HLOOKUP($A97,'Enter data here!'!$C$101:$CN$105,4,FALSE)),"",IF('Enter data here!'!$CP$102=0,"",IF(HLOOKUP($A97,'Enter data here!'!$C$101:$CN$105,4,FALSE)=0,"",(HLOOKUP($A97,'Enter data here!'!$C$101:$CN$105,5,FALSE)))))</f>
        <v/>
      </c>
      <c r="AY97" s="43" t="str">
        <f>IF(ISERROR(HLOOKUP($A97,'Enter data here!'!$C$101:$CN$105,4,FALSE)),"",IF('Enter data here!'!$CP$102=0,"",IF(HLOOKUP($A97,'Enter data here!'!$C$101:$CN$105,4,FALSE)=0,"",(HLOOKUP($A97,'Enter data here!'!$C$101:$CN$105,2,FALSE)))))</f>
        <v/>
      </c>
      <c r="AZ97" s="43" t="str">
        <f>IF(ISERROR(HLOOKUP($A97,'Enter data here!'!$C$101:$CN$105,4,FALSE)),"",IF('Enter data here!'!$CP$102=0,"",IF(HLOOKUP($A97,'Enter data here!'!$C$101:$CN$105,4,FALSE)=0,"",(HLOOKUP($A97,'Enter data here!'!$C$101:$CN$105,4,FALSE)))))</f>
        <v/>
      </c>
      <c r="BA97" s="43" t="str">
        <f>IF(ISERROR(HLOOKUP($A97,'Enter data here!'!$C$106:$CN$110,4,FALSE)),"",IF('Enter data here!'!$CP$107=0,"",IF(HLOOKUP($A97,'Enter data here!'!$C$106:$CN$110,4,FALSE)=0,"",(HLOOKUP($A97,'Enter data here!'!$C$106:$CN$110,5,FALSE)))))</f>
        <v/>
      </c>
      <c r="BB97" s="43" t="str">
        <f>IF(ISERROR(HLOOKUP($A97,'Enter data here!'!$C$106:$CN$110,4,FALSE)),"",IF('Enter data here!'!$CP$107=0,"",IF(HLOOKUP($A97,'Enter data here!'!$C$106:$CN$110,4,FALSE)=0,"",(HLOOKUP($A97,'Enter data here!'!$C$106:$CN$110,2,FALSE)))))</f>
        <v/>
      </c>
      <c r="BC97" s="43" t="str">
        <f>IF(ISERROR(HLOOKUP($A97,'Enter data here!'!$C$106:$CN$110,4,FALSE)),"",IF('Enter data here!'!$CP$107=0,"",IF(HLOOKUP($A97,'Enter data here!'!$C$106:$CN$110,4,FALSE)=0,"",(HLOOKUP($A97,'Enter data here!'!$C$106:$CN$110,4,FALSE)))))</f>
        <v/>
      </c>
      <c r="BD97" s="43" t="str">
        <f>IF(ISERROR(HLOOKUP($A97,'Enter data here!'!$C$111:$CN$115,4,FALSE)),"",IF('Enter data here!'!$CP$112=0,"",IF(HLOOKUP($A97,'Enter data here!'!$C$111:$CN$115,4,FALSE)=0,"",(HLOOKUP($A97,'Enter data here!'!$C$111:$CN$115,5,FALSE)))))</f>
        <v/>
      </c>
      <c r="BE97" s="43" t="str">
        <f>IF(ISERROR(HLOOKUP($A97,'Enter data here!'!$C$111:$CN$115,4,FALSE)),"",IF('Enter data here!'!$CP$112=0,"",IF(HLOOKUP($A97,'Enter data here!'!$C$111:$CN$115,4,FALSE)=0,"",(HLOOKUP($A97,'Enter data here!'!$C$111:$CN$115,2,FALSE)))))</f>
        <v/>
      </c>
      <c r="BF97" s="43" t="str">
        <f>IF(ISERROR(HLOOKUP($A97,'Enter data here!'!$C$111:$CN$115,4,FALSE)),"",IF('Enter data here!'!$CP$112=0,"",IF(HLOOKUP($A97,'Enter data here!'!$C$111:$CN$115,4,FALSE)=0,"",(HLOOKUP($A97,'Enter data here!'!$C$111:$CN$115,4,FALSE)))))</f>
        <v/>
      </c>
      <c r="BG97" s="43" t="str">
        <f>IF(ISERROR(HLOOKUP($A97,'Enter data here!'!$C$116:$CN$120,4,FALSE)),"",IF('Enter data here!'!$CP$117=0,"",IF(HLOOKUP($A97,'Enter data here!'!$C$116:$CN$120,4,FALSE)=0,"",(HLOOKUP($A97,'Enter data here!'!$C$116:$CN$120,5,FALSE)))))</f>
        <v/>
      </c>
      <c r="BH97" s="53" t="str">
        <f>IF(ISERROR(HLOOKUP($A97,'Enter data here!'!$C$116:$CN$120,4,FALSE)),"",IF('Enter data here!'!$CP$117=0,"",IF(HLOOKUP($A97,'Enter data here!'!$C$116:$CN$120,4,FALSE)=0,"",(HLOOKUP($A97,'Enter data here!'!$C$116:$CN$120,2,FALSE)))))</f>
        <v/>
      </c>
      <c r="BI97" s="53" t="str">
        <f>IF(ISERROR(HLOOKUP($A97,'Enter data here!'!$C$116:$CN$120,4,FALSE)),"",IF('Enter data here!'!$CP$117=0,"",IF(HLOOKUP($A97,'Enter data here!'!$C$116:$CN$120,4,FALSE)=0,"",(HLOOKUP($A97,'Enter data here!'!$C$116:$CN$120,4,FALSE)))))</f>
        <v/>
      </c>
      <c r="BJ97" s="53" t="str">
        <f>IF(ISERROR(HLOOKUP($A97,'Enter data here!'!$C$121:$CN$125,4,FALSE)),"",IF('Enter data here!'!$CP$122=0,"",IF(HLOOKUP($A97,'Enter data here!'!$C$121:$CN$125,4,FALSE)=0,"",(HLOOKUP($A97,'Enter data here!'!$C$121:$CN$125,5,FALSE)))))</f>
        <v/>
      </c>
      <c r="BK97" s="53" t="str">
        <f>IF(ISERROR(HLOOKUP($A97,'Enter data here!'!$C$121:$CN$125,4,FALSE)),"",IF('Enter data here!'!$CP$122=0,"",IF(HLOOKUP($A97,'Enter data here!'!$C$121:$CN$125,4,FALSE)=0,"",(HLOOKUP($A97,'Enter data here!'!$C$121:$CN$125,2,FALSE)))))</f>
        <v/>
      </c>
      <c r="BL97" s="53" t="str">
        <f>IF(ISERROR(HLOOKUP($A97,'Enter data here!'!$C$121:$CN$125,4,FALSE)),"",IF('Enter data here!'!$CP$122=0,"",IF(HLOOKUP($A97,'Enter data here!'!$C$121:$CN$125,4,FALSE)=0,"",(HLOOKUP($A97,'Enter data here!'!$C$121:$CN$125,4,FALSE)))))</f>
        <v/>
      </c>
      <c r="BM97" s="53" t="str">
        <f>IF(ISERROR(HLOOKUP($A97,'Enter data here!'!$C$126:$CN$130,4,FALSE)),"",IF('Enter data here!'!$CP$127=0,"",IF(HLOOKUP($A97,'Enter data here!'!$C$126:$CN$130,4,FALSE)=0,"",(HLOOKUP($A97,'Enter data here!'!$C$126:$CN$130,5,FALSE)))))</f>
        <v/>
      </c>
      <c r="BN97" s="53" t="str">
        <f>IF(ISERROR(HLOOKUP($A97,'Enter data here!'!$C$126:$CN$130,4,FALSE)),"",IF('Enter data here!'!$CP$127=0,"",IF(HLOOKUP($A97,'Enter data here!'!$C$126:$CN$130,4,FALSE)=0,"",(HLOOKUP($A97,'Enter data here!'!$C$126:$CN$130,2,FALSE)))))</f>
        <v/>
      </c>
      <c r="BO97" s="53" t="str">
        <f>IF(ISERROR(HLOOKUP($A97,'Enter data here!'!$C$126:$CN$130,4,FALSE)),"",IF('Enter data here!'!$CP$127=0,"",IF(HLOOKUP($A97,'Enter data here!'!$C$126:$CN$130,4,FALSE)=0,"",(HLOOKUP($A97,'Enter data here!'!$C$126:$CN$130,4,FALSE)))))</f>
        <v/>
      </c>
      <c r="BP97" s="53" t="str">
        <f>IF(ISERROR(HLOOKUP($A97,'Enter data here!'!$C$131:$CN$135,4,FALSE)),"",IF('Enter data here!'!$CP$132=0,"",IF(HLOOKUP($A97,'Enter data here!'!$C$131:$CN$135,4,FALSE)=0,"",(HLOOKUP($A97,'Enter data here!'!$C$131:$CN$135,5,FALSE)))))</f>
        <v/>
      </c>
      <c r="BQ97" s="53" t="str">
        <f>IF(ISERROR(HLOOKUP($A97,'Enter data here!'!$C$131:$CN$135,4,FALSE)),"",IF('Enter data here!'!$CP$132=0,"",IF(HLOOKUP($A97,'Enter data here!'!$C$131:$CN$135,4,FALSE)=0,"",(HLOOKUP($A97,'Enter data here!'!$C$131:$CN$135,2,FALSE)))))</f>
        <v/>
      </c>
      <c r="BR97" s="53" t="str">
        <f>IF(ISERROR(HLOOKUP($A97,'Enter data here!'!$C$131:$CN$135,4,FALSE)),"",IF('Enter data here!'!$CP$132=0,"",IF(HLOOKUP($A97,'Enter data here!'!$C$131:$CN$135,4,FALSE)=0,"",(HLOOKUP($A97,'Enter data here!'!$C$131:$CN$135,4,FALSE)))))</f>
        <v/>
      </c>
      <c r="BS97" s="53" t="str">
        <f>IF(ISERROR(HLOOKUP($A97,'Enter data here!'!$C$136:$CN$140,4,FALSE)),"",IF('Enter data here!'!$CP$137=0,"",IF(HLOOKUP($A97,'Enter data here!'!$C$136:$CN$140,4,FALSE)=0,"",(HLOOKUP($A97,'Enter data here!'!$C$136:$CN$140,5,FALSE)))))</f>
        <v/>
      </c>
      <c r="BT97" s="53" t="str">
        <f>IF(ISERROR(HLOOKUP($A97,'Enter data here!'!$C$136:$CN$140,4,FALSE)),"",IF('Enter data here!'!$CP$137=0,"",IF(HLOOKUP($A97,'Enter data here!'!$C$136:$CN$140,4,FALSE)=0,"",(HLOOKUP($A97,'Enter data here!'!$C$136:$CN$140,2,FALSE)))))</f>
        <v/>
      </c>
      <c r="BU97" s="53" t="str">
        <f>IF(ISERROR(HLOOKUP($A97,'Enter data here!'!$C$136:$CN$140,4,FALSE)),"",IF('Enter data here!'!$CP$137=0,"",IF(HLOOKUP($A97,'Enter data here!'!$C$136:$CN$140,4,FALSE)=0,"",(HLOOKUP($A97,'Enter data here!'!$C$136:$CN$140,4,FALSE)))))</f>
        <v/>
      </c>
      <c r="BV97" s="53" t="str">
        <f>IF(ISERROR(HLOOKUP($A97,'Enter data here!'!$C$141:$CN$145,4,FALSE)),"",IF('Enter data here!'!$CP$142=0,"",IF(HLOOKUP($A97,'Enter data here!'!$C$141:$CN$145,4,FALSE)=0,"",(HLOOKUP($A97,'Enter data here!'!$C$141:$CN$145,5,FALSE)))))</f>
        <v/>
      </c>
      <c r="BW97" s="53" t="str">
        <f>IF(ISERROR(HLOOKUP($A97,'Enter data here!'!$C$141:$CN$145,4,FALSE)),"",IF('Enter data here!'!$CP$142=0,"",IF(HLOOKUP($A97,'Enter data here!'!$C$141:$CN$145,4,FALSE)=0,"",(HLOOKUP($A97,'Enter data here!'!$C$141:$CN$145,2,FALSE)))))</f>
        <v/>
      </c>
      <c r="BX97" s="53" t="str">
        <f>IF(ISERROR(HLOOKUP($A97,'Enter data here!'!$C$141:$CN$145,4,FALSE)),"",IF('Enter data here!'!$CP$142=0,"",IF(HLOOKUP($A97,'Enter data here!'!$C$141:$CN$145,4,FALSE)=0,"",(HLOOKUP($A97,'Enter data here!'!$C$141:$CN$145,4,FALSE)))))</f>
        <v/>
      </c>
      <c r="BY97" s="53" t="str">
        <f>IF(ISERROR(HLOOKUP($A97,'Enter data here!'!$C$146:$CN$150,4,FALSE)),"",IF('Enter data here!'!$CP$147=0,"",IF(HLOOKUP($A97,'Enter data here!'!$C$146:$CN$150,4,FALSE)=0,"",(HLOOKUP($A97,'Enter data here!'!$C$146:$CN$150,5,FALSE)))))</f>
        <v/>
      </c>
      <c r="BZ97" s="53" t="str">
        <f>IF(ISERROR(HLOOKUP($A97,'Enter data here!'!$C$146:$CN$150,4,FALSE)),"",IF('Enter data here!'!$CP$147=0,"",IF(HLOOKUP($A97,'Enter data here!'!$C$146:$CN$150,4,FALSE)=0,"",(HLOOKUP($A97,'Enter data here!'!$C$146:$CN$150,2,FALSE)))))</f>
        <v/>
      </c>
      <c r="CA97" s="53" t="str">
        <f>IF(ISERROR(HLOOKUP($A97,'Enter data here!'!$C$146:$CN$150,4,FALSE)),"",IF('Enter data here!'!$CP$147=0,"",IF(HLOOKUP($A97,'Enter data here!'!$C$146:$CN$150,4,FALSE)=0,"",(HLOOKUP($A97,'Enter data here!'!$C$146:$CN$150,4,FALSE)))))</f>
        <v/>
      </c>
      <c r="CB97" s="53" t="str">
        <f>IF(ISERROR(HLOOKUP($A97,'Enter data here!'!$C$151:$CN$155,4,FALSE)),"",IF('Enter data here!'!$CP$152=0,"",IF(HLOOKUP($A97,'Enter data here!'!$C$151:$CN$155,4,FALSE)=0,"",(HLOOKUP($A97,'Enter data here!'!$C$151:$CN$155,5,FALSE)))))</f>
        <v/>
      </c>
      <c r="CC97" s="53" t="str">
        <f>IF(ISERROR(HLOOKUP($A97,'Enter data here!'!$C$151:$CN$155,4,FALSE)),"",IF('Enter data here!'!$CP$152=0,"",IF(HLOOKUP($A97,'Enter data here!'!$C$151:$CN$155,4,FALSE)=0,"",(HLOOKUP($A97,'Enter data here!'!$C$151:$CN$155,2,FALSE)))))</f>
        <v/>
      </c>
      <c r="CD97" s="53" t="str">
        <f>IF(ISERROR(HLOOKUP($A97,'Enter data here!'!$C$151:$CN$155,4,FALSE)),"",IF('Enter data here!'!$CP$152=0,"",IF(HLOOKUP($A97,'Enter data here!'!$C$151:$CN$155,4,FALSE)=0,"",(HLOOKUP($A97,'Enter data here!'!$C$151:$CN$155,4,FALSE)))))</f>
        <v/>
      </c>
      <c r="CE97" s="53" t="str">
        <f>IF(ISERROR(HLOOKUP($A97,'Enter data here!'!$C$156:$CN$160,4,FALSE)),"",IF('Enter data here!'!$CP$157=0,"",IF(HLOOKUP($A97,'Enter data here!'!$C$156:$CN$160,4,FALSE)=0,"",(HLOOKUP($A97,'Enter data here!'!$C$156:$CN$160,5,FALSE)))))</f>
        <v/>
      </c>
      <c r="CF97" s="53" t="str">
        <f>IF(ISERROR(HLOOKUP($A97,'Enter data here!'!$C$156:$CN$160,4,FALSE)),"",IF('Enter data here!'!$CP$157=0,"",IF(HLOOKUP($A97,'Enter data here!'!$C$156:$CN$160,4,FALSE)=0,"",(HLOOKUP($A97,'Enter data here!'!$C$156:$CN$160,2,FALSE)))))</f>
        <v/>
      </c>
      <c r="CG97" s="53" t="str">
        <f>IF(ISERROR(HLOOKUP($A97,'Enter data here!'!$C$156:$CN$160,4,FALSE)),"",IF('Enter data here!'!$CP$157=0,"",IF(HLOOKUP($A97,'Enter data here!'!$C$156:$CN$160,4,FALSE)=0,"",(HLOOKUP($A97,'Enter data here!'!$C$156:$CN$160,4,FALSE)))))</f>
        <v/>
      </c>
      <c r="CH97" s="53" t="str">
        <f>IF(ISERROR(HLOOKUP($A97,'Enter data here!'!$C$161:$CN$165,4,FALSE)),"",IF('Enter data here!'!$CP$162=0,"",IF(HLOOKUP($A97,'Enter data here!'!$C$161:$CN$165,4,FALSE)=0,"",(HLOOKUP($A97,'Enter data here!'!$C$161:$CN$165,5,FALSE)))))</f>
        <v/>
      </c>
      <c r="CI97" s="53" t="str">
        <f>IF(ISERROR(HLOOKUP($A97,'Enter data here!'!$C$161:$CN$165,4,FALSE)),"",IF('Enter data here!'!$CP$162=0,"",IF(HLOOKUP($A97,'Enter data here!'!$C$161:$CN$165,4,FALSE)=0,"",(HLOOKUP($A97,'Enter data here!'!$C$161:$CN$165,2,FALSE)))))</f>
        <v/>
      </c>
      <c r="CJ97" s="53" t="str">
        <f>IF(ISERROR(HLOOKUP($A97,'Enter data here!'!$C$161:$CN$165,4,FALSE)),"",IF('Enter data here!'!$CP$162=0,"",IF(HLOOKUP($A97,'Enter data here!'!$C$161:$CN$165,4,FALSE)=0,"",(HLOOKUP($A97,'Enter data here!'!$C$161:$CN$165,4,FALSE)))))</f>
        <v/>
      </c>
      <c r="CK97" s="53" t="str">
        <f>IF(ISERROR(HLOOKUP($A97,'Enter data here!'!$C$166:$CN$170,4,FALSE)),"",IF('Enter data here!'!$CP$167=0,"",IF(HLOOKUP($A97,'Enter data here!'!$C$166:$CN$170,4,FALSE)=0,"",(HLOOKUP($A97,'Enter data here!'!$C$166:$CN$170,5,FALSE)))))</f>
        <v/>
      </c>
      <c r="CL97" s="53" t="str">
        <f>IF(ISERROR(HLOOKUP($A97,'Enter data here!'!$C$166:$CN$170,4,FALSE)),"",IF('Enter data here!'!$CP$167=0,"",IF(HLOOKUP($A97,'Enter data here!'!$C$166:$CN$170,4,FALSE)=0,"",(HLOOKUP($A97,'Enter data here!'!$C$166:$CN$170,2,FALSE)))))</f>
        <v/>
      </c>
      <c r="CM97" s="53" t="str">
        <f>IF(ISERROR(HLOOKUP($A97,'Enter data here!'!$C$166:$CN$170,4,FALSE)),"",IF('Enter data here!'!$CP$167=0,"",IF(HLOOKUP($A97,'Enter data here!'!$C$166:$CN$170,4,FALSE)=0,"",(HLOOKUP($A97,'Enter data here!'!$C$166:$CN$170,4,FALSE)))))</f>
        <v/>
      </c>
      <c r="CN97" s="53" t="str">
        <f>IF(ISERROR(HLOOKUP($A97,'Enter data here!'!$C$171:$CN$175,4,FALSE)),"",IF('Enter data here!'!$CP$172=0,"",IF(HLOOKUP($A97,'Enter data here!'!$C$171:$CN$175,4,FALSE)=0,"",(HLOOKUP($A97,'Enter data here!'!$C$171:$CN$175,5,FALSE)))))</f>
        <v/>
      </c>
      <c r="CO97" s="53" t="str">
        <f>IF(ISERROR(HLOOKUP($A97,'Enter data here!'!$C$171:$CN$175,4,FALSE)),"",IF('Enter data here!'!$CP$172=0,"",IF(HLOOKUP($A97,'Enter data here!'!$C$171:$CN$175,4,FALSE)=0,"",(HLOOKUP($A97,'Enter data here!'!$C$171:$CN$175,2,FALSE)))))</f>
        <v/>
      </c>
      <c r="CP97" s="53" t="str">
        <f>IF(ISERROR(HLOOKUP($A97,'Enter data here!'!$C$171:$CN$175,4,FALSE)),"",IF('Enter data here!'!$CP$172=0,"",IF(HLOOKUP($A97,'Enter data here!'!$C$171:$CN$175,4,FALSE)=0,"",(HLOOKUP($A97,'Enter data here!'!$C$171:$CN$175,4,FALSE)))))</f>
        <v/>
      </c>
      <c r="CQ97" s="53" t="str">
        <f>IF(ISERROR(HLOOKUP($A97,'Enter data here!'!$C$176:$CN$180,4,FALSE)),"",IF('Enter data here!'!$CP$177=0,"",IF(HLOOKUP($A97,'Enter data here!'!$C$176:$CN$180,4,FALSE)=0,"",(HLOOKUP($A97,'Enter data here!'!$C$176:$CN$180,5,FALSE)))))</f>
        <v/>
      </c>
      <c r="CR97" s="53" t="str">
        <f>IF(ISERROR(HLOOKUP($A97,'Enter data here!'!$C$176:$CN$180,4,FALSE)),"",IF('Enter data here!'!$CP$177=0,"",IF(HLOOKUP($A97,'Enter data here!'!$C$176:$CN$180,4,FALSE)=0,"",(HLOOKUP($A97,'Enter data here!'!$C$176:$CN$180,2,FALSE)))))</f>
        <v/>
      </c>
      <c r="CS97" s="53" t="str">
        <f>IF(ISERROR(HLOOKUP($A97,'Enter data here!'!$C$176:$CN$180,4,FALSE)),"",IF('Enter data here!'!$CP$177=0,"",IF(HLOOKUP($A97,'Enter data here!'!$C$176:$CN$180,4,FALSE)=0,"",(HLOOKUP($A97,'Enter data here!'!$C$176:$CN$180,4,FALSE)))))</f>
        <v/>
      </c>
      <c r="CT97" s="53" t="str">
        <f>IF(ISERROR(HLOOKUP($A97,'Enter data here!'!$C$181:$CN$185,4,FALSE)),"",IF('Enter data here!'!$CP$182=0,"",IF(HLOOKUP($A97,'Enter data here!'!$C$181:$CN$185,4,FALSE)=0,"",(HLOOKUP($A97,'Enter data here!'!$C$181:$CN$185,5,FALSE)))))</f>
        <v/>
      </c>
      <c r="CU97" s="53" t="str">
        <f>IF(ISERROR(HLOOKUP($A97,'Enter data here!'!$C$181:$CN$185,4,FALSE)),"",IF('Enter data here!'!$CP$182=0,"",IF(HLOOKUP($A97,'Enter data here!'!$C$181:$CN$185,4,FALSE)=0,"",(HLOOKUP($A97,'Enter data here!'!$C$181:$CN$185,2,FALSE)))))</f>
        <v/>
      </c>
      <c r="CV97" s="53" t="str">
        <f>IF(ISERROR(HLOOKUP($A97,'Enter data here!'!$C$181:$CN$185,4,FALSE)),"",IF('Enter data here!'!$CP$182=0,"",IF(HLOOKUP($A97,'Enter data here!'!$C$181:$CN$185,4,FALSE)=0,"",(HLOOKUP($A97,'Enter data here!'!$C$181:$CN$185,4,FALSE)))))</f>
        <v/>
      </c>
      <c r="CW97" s="53" t="str">
        <f>IF(ISERROR(HLOOKUP($A97,'Enter data here!'!$C$186:$CN$190,4,FALSE)),"",IF('Enter data here!'!$CP$187=0,"",IF(HLOOKUP($A97,'Enter data here!'!$C$186:$CN$190,4,FALSE)=0,"",(HLOOKUP($A97,'Enter data here!'!$C$186:$CN$190,5,FALSE)))))</f>
        <v/>
      </c>
      <c r="CX97" s="53" t="str">
        <f>IF(ISERROR(HLOOKUP($A97,'Enter data here!'!$C$186:$CN$190,4,FALSE)),"",IF('Enter data here!'!$CP$187=0,"",IF(HLOOKUP($A97,'Enter data here!'!$C$186:$CN$190,4,FALSE)=0,"",(HLOOKUP($A97,'Enter data here!'!$C$186:$CN$190,2,FALSE)))))</f>
        <v/>
      </c>
      <c r="CY97" s="53" t="str">
        <f>IF(ISERROR(HLOOKUP($A97,'Enter data here!'!$C$186:$CN$190,4,FALSE)),"",IF('Enter data here!'!$CP$187=0,"",IF(HLOOKUP($A97,'Enter data here!'!$C$186:$CN$190,4,FALSE)=0,"",(HLOOKUP($A97,'Enter data here!'!$C$186:$CN$190,4,FALSE)))))</f>
        <v/>
      </c>
      <c r="CZ97" s="53" t="str">
        <f>IF(ISERROR(HLOOKUP($A97,'Enter data here!'!$C$191:$CN$195,4,FALSE)),"",IF('Enter data here!'!$CP$192=0,"",IF(HLOOKUP($A97,'Enter data here!'!$C$191:$CN$195,4,FALSE)=0,"",(HLOOKUP($A97,'Enter data here!'!$C$191:$CN$195,5,FALSE)))))</f>
        <v/>
      </c>
      <c r="DA97" s="53" t="str">
        <f>IF(ISERROR(HLOOKUP($A97,'Enter data here!'!$C$191:$CN$195,4,FALSE)),"",IF('Enter data here!'!$CP$192=0,"",IF(HLOOKUP($A97,'Enter data here!'!$C$191:$CN$195,4,FALSE)=0,"",(HLOOKUP($A97,'Enter data here!'!$C$191:$CN$195,2,FALSE)))))</f>
        <v/>
      </c>
      <c r="DB97" s="53" t="str">
        <f>IF(ISERROR(HLOOKUP($A97,'Enter data here!'!$C$191:$CN$195,4,FALSE)),"",IF('Enter data here!'!$CP$192=0,"",IF(HLOOKUP($A97,'Enter data here!'!$C$191:$CN$195,4,FALSE)=0,"",(HLOOKUP($A97,'Enter data here!'!$C$191:$CN$195,4,FALSE)))))</f>
        <v/>
      </c>
      <c r="DC97" s="53" t="str">
        <f>IF(ISERROR(HLOOKUP($A97,'Enter data here!'!$C$196:$CN$200,4,FALSE)),"",IF('Enter data here!'!$CP$197=0,"",IF(HLOOKUP($A97,'Enter data here!'!$C$196:$CN$200,4,FALSE)=0,"",(HLOOKUP($A97,'Enter data here!'!$C$196:$CN$200,5,FALSE)))))</f>
        <v/>
      </c>
      <c r="DD97" s="53" t="str">
        <f>IF(ISERROR(HLOOKUP($A97,'Enter data here!'!$C$196:$CN$200,4,FALSE)),"",IF('Enter data here!'!$CP$197=0,"",IF(HLOOKUP($A97,'Enter data here!'!$C$196:$CN$200,4,FALSE)=0,"",(HLOOKUP($A97,'Enter data here!'!$C$196:$CN$200,2,FALSE)))))</f>
        <v/>
      </c>
      <c r="DE97" s="53" t="str">
        <f>IF(ISERROR(HLOOKUP($A97,'Enter data here!'!$C$196:$CN$200,4,FALSE)),"",IF('Enter data here!'!$CP$197=0,"",IF(HLOOKUP($A97,'Enter data here!'!$C$196:$CN$200,4,FALSE)=0,"",(HLOOKUP($A97,'Enter data here!'!$C$196:$CN$200,4,FALSE)))))</f>
        <v/>
      </c>
      <c r="DF97" s="53" t="str">
        <f>IF(ISERROR(HLOOKUP($A97,'Enter data here!'!$C$201:$CN$205,4,FALSE)),"",IF('Enter data here!'!$CP$202=0,"",IF(HLOOKUP($A97,'Enter data here!'!$C$201:$CN$205,4,FALSE)=0,"",(HLOOKUP($A97,'Enter data here!'!$C$201:$CN$205,5,FALSE)))))</f>
        <v/>
      </c>
      <c r="DG97" s="53" t="str">
        <f>IF(ISERROR(HLOOKUP($A97,'Enter data here!'!$C$201:$CN$205,4,FALSE)),"",IF('Enter data here!'!$CP$202=0,"",IF(HLOOKUP($A97,'Enter data here!'!$C$201:$CN$205,4,FALSE)=0,"",(HLOOKUP($A97,'Enter data here!'!$C$201:$CN$205,2,FALSE)))))</f>
        <v/>
      </c>
      <c r="DH97" s="53" t="str">
        <f>IF(ISERROR(HLOOKUP($A97,'Enter data here!'!$C$201:$CN$205,4,FALSE)),"",IF('Enter data here!'!$CP$202=0,"",IF(HLOOKUP($A97,'Enter data here!'!$C$201:$CN$205,4,FALSE)=0,"",(HLOOKUP($A97,'Enter data here!'!$C$201:$CN$205,4,FALSE)))))</f>
        <v/>
      </c>
      <c r="DI97" s="53" t="str">
        <f>IF(ISERROR(HLOOKUP($A97,'Enter data here!'!$C$206:$CN$210,4,FALSE)),"",IF('Enter data here!'!$CP$207=0,"",IF(HLOOKUP($A97,'Enter data here!'!$C$206:$CN$210,4,FALSE)=0,"",(HLOOKUP($A97,'Enter data here!'!$C$206:$CN$210,5,FALSE)))))</f>
        <v/>
      </c>
      <c r="DJ97" s="53" t="str">
        <f>IF(ISERROR(HLOOKUP($A97,'Enter data here!'!$C$206:$CN$210,4,FALSE)),"",IF('Enter data here!'!$CP$207=0,"",IF(HLOOKUP($A97,'Enter data here!'!$C$206:$CN$210,4,FALSE)=0,"",(HLOOKUP($A97,'Enter data here!'!$C$206:$CN$210,2,FALSE)))))</f>
        <v/>
      </c>
      <c r="DK97" s="53" t="str">
        <f>IF(ISERROR(HLOOKUP($A97,'Enter data here!'!$C$206:$CN$210,4,FALSE)),"",IF('Enter data here!'!$CP$207=0,"",IF(HLOOKUP($A97,'Enter data here!'!$C$206:$CN$210,4,FALSE)=0,"",(HLOOKUP($A97,'Enter data here!'!$C$206:$CN$210,4,FALSE)))))</f>
        <v/>
      </c>
      <c r="DL97" s="53" t="str">
        <f>IF(ISERROR(HLOOKUP($A97,'Enter data here!'!$C$211:$CN$215,4,FALSE)),"",IF('Enter data here!'!$CP$212=0,"",IF(HLOOKUP($A97,'Enter data here!'!$C$211:$CN$215,4,FALSE)=0,"",(HLOOKUP($A97,'Enter data here!'!$C$211:$CN$215,5,FALSE)))))</f>
        <v/>
      </c>
      <c r="DM97" s="53" t="str">
        <f>IF(ISERROR(HLOOKUP($A97,'Enter data here!'!$C$211:$CN$215,4,FALSE)),"",IF('Enter data here!'!$CP$212=0,"",IF(HLOOKUP($A97,'Enter data here!'!$C$211:$CN$215,4,FALSE)=0,"",(HLOOKUP($A97,'Enter data here!'!$C$211:$CN$215,2,FALSE)))))</f>
        <v/>
      </c>
      <c r="DN97" s="53" t="str">
        <f>IF(ISERROR(HLOOKUP($A97,'Enter data here!'!$C$211:$CN$215,4,FALSE)),"",IF('Enter data here!'!$CP$212=0,"",IF(HLOOKUP($A97,'Enter data here!'!$C$211:$CN$215,4,FALSE)=0,"",(HLOOKUP($A97,'Enter data here!'!$C$211:$CN$215,4,FALSE)))))</f>
        <v/>
      </c>
      <c r="DO97" s="53" t="str">
        <f>IF(ISERROR(HLOOKUP($A97,'Enter data here!'!$C$216:$CN$220,4,FALSE)),"",IF('Enter data here!'!$CP$217=0,"",IF(HLOOKUP($A97,'Enter data here!'!$C$216:$CN$220,4,FALSE)=0,"",(HLOOKUP($A97,'Enter data here!'!$C$216:$CN$220,5,FALSE)))))</f>
        <v/>
      </c>
      <c r="DP97" s="53" t="str">
        <f>IF(ISERROR(HLOOKUP($A97,'Enter data here!'!$C$216:$CN$220,4,FALSE)),"",IF('Enter data here!'!$CP$217=0,"",IF(HLOOKUP($A97,'Enter data here!'!$C$216:$CN$220,4,FALSE)=0,"",(HLOOKUP($A97,'Enter data here!'!$C$216:$CN$220,2,FALSE)))))</f>
        <v/>
      </c>
      <c r="DQ97" s="53" t="str">
        <f>IF(ISERROR(HLOOKUP($A97,'Enter data here!'!$C$216:$CN$220,4,FALSE)),"",IF('Enter data here!'!$CP$217=0,"",IF(HLOOKUP($A97,'Enter data here!'!$C$216:$CN$220,4,FALSE)=0,"",(HLOOKUP($A97,'Enter data here!'!$C$216:$CN$220,4,FALSE)))))</f>
        <v/>
      </c>
      <c r="DR97" s="53" t="str">
        <f>IF(ISERROR(HLOOKUP($A97,'Enter data here!'!$C$221:$CN$225,4,FALSE)),"",IF('Enter data here!'!$CP$222=0,"",IF(HLOOKUP($A97,'Enter data here!'!$C$221:$CN$225,4,FALSE)=0,"",(HLOOKUP($A97,'Enter data here!'!$C$221:$CN$225,5,FALSE)))))</f>
        <v/>
      </c>
      <c r="DS97" s="53" t="str">
        <f>IF(ISERROR(HLOOKUP($A97,'Enter data here!'!$C$221:$CN$225,4,FALSE)),"",IF('Enter data here!'!$CP$222=0,"",IF(HLOOKUP($A97,'Enter data here!'!$C$221:$CN$225,4,FALSE)=0,"",(HLOOKUP($A97,'Enter data here!'!$C$221:$CN$225,2,FALSE)))))</f>
        <v/>
      </c>
      <c r="DT97" s="53" t="str">
        <f>IF(ISERROR(HLOOKUP($A97,'Enter data here!'!$C$221:$CN$225,4,FALSE)),"",IF('Enter data here!'!$CP$222=0,"",IF(HLOOKUP($A97,'Enter data here!'!$C$221:$CN$225,4,FALSE)=0,"",(HLOOKUP($A97,'Enter data here!'!$C$221:$CN$225,4,FALSE)))))</f>
        <v/>
      </c>
    </row>
    <row r="98" spans="1:124">
      <c r="A98" s="13">
        <v>89</v>
      </c>
      <c r="B98" s="43" t="str">
        <f>IF(ISERROR(HLOOKUP($A98,'Enter data here!'!$C$21:$CN$25,4,FALSE)),"",IF('Enter data here!'!$CP$22=0,"",IF(HLOOKUP($A98,'Enter data here!'!$C$21:$CN$25,4,FALSE)=0,"",(HLOOKUP($A98,'Enter data here!'!$C$21:$CN$25,5,FALSE)))))</f>
        <v/>
      </c>
      <c r="C98" s="43" t="str">
        <f>IF(ISERROR(HLOOKUP($A98,'Enter data here!'!$C$21:$CN$25,4,FALSE)),"",IF('Enter data here!'!$CP$22=0,"",IF(HLOOKUP($A98,'Enter data here!'!$C$21:$CN$25,4,FALSE)=0,"",(HLOOKUP($A98,'Enter data here!'!$C$21:$CN$25,2,FALSE)))))</f>
        <v/>
      </c>
      <c r="D98" s="43" t="str">
        <f>IF(ISERROR(HLOOKUP($A98,'Enter data here!'!$C$21:$CN$25,4,FALSE)),"",IF('Enter data here!'!$CP$22=0,"",IF(HLOOKUP($A98,'Enter data here!'!$C$21:$CN$25,4,FALSE)=0,"",(HLOOKUP($A98,'Enter data here!'!$C$21:$CN$25,4,FALSE)))))</f>
        <v/>
      </c>
      <c r="E98" s="43" t="str">
        <f ca="1">IF(ISERROR(HLOOKUP($A98,'Enter data here!'!$C$26:$CN$30,4,FALSE)),"",IF('Enter data here!'!$CP$27=0,"",IF(HLOOKUP($A98,'Enter data here!'!$C$26:$CN$30,4,FALSE)=0,"",(HLOOKUP($A98,'Enter data here!'!$C$26:$CN$30,5,FALSE)))))</f>
        <v/>
      </c>
      <c r="F98" s="43" t="str">
        <f ca="1">IF(ISERROR(HLOOKUP($A98,'Enter data here!'!$C$26:$CN$30,4,FALSE)),"",IF('Enter data here!'!$CP$27=0,"",IF(HLOOKUP($A98,'Enter data here!'!$C$26:$CN$30,4,FALSE)=0,"",(HLOOKUP($A98,'Enter data here!'!$C$26:$CN$30,2,FALSE)))))</f>
        <v/>
      </c>
      <c r="G98" s="43" t="str">
        <f ca="1">IF(ISERROR(HLOOKUP($A98,'Enter data here!'!$C$26:$CN$30,4,FALSE)),"",IF('Enter data here!'!$CP$27=0,"",IF(HLOOKUP($A98,'Enter data here!'!$C$26:$CN$30,4,FALSE)=0,"",(HLOOKUP($A98,'Enter data here!'!$C$26:$CN$30,4,FALSE)))))</f>
        <v/>
      </c>
      <c r="H98" s="43" t="str">
        <f ca="1">IF(ISERROR(HLOOKUP($A98,'Enter data here!'!$C$31:$CN$35,4,FALSE)),"",IF('Enter data here!'!$CP$32=0,"",IF(HLOOKUP($A98,'Enter data here!'!$C$31:$CN$35,4,FALSE)=0,"",(HLOOKUP($A98,'Enter data here!'!$C$31:$CN$35,5,FALSE)))))</f>
        <v/>
      </c>
      <c r="I98" s="43" t="str">
        <f ca="1">IF(ISERROR(HLOOKUP($A98,'Enter data here!'!$C$31:$CN$35,4,FALSE)),"",IF('Enter data here!'!$CP$32=0,"",IF(HLOOKUP($A98,'Enter data here!'!$C$31:$CN$35,4,FALSE)=0,"",(HLOOKUP($A98,'Enter data here!'!$C$31:$CN$35,2,FALSE)))))</f>
        <v/>
      </c>
      <c r="J98" s="43" t="str">
        <f ca="1">IF(ISERROR(HLOOKUP($A98,'Enter data here!'!$C$31:$CN$35,4,FALSE)),"",IF('Enter data here!'!$CP$32=0,"",IF(HLOOKUP($A98,'Enter data here!'!$C$31:$CN$35,4,FALSE)=0,"",(HLOOKUP($A98,'Enter data here!'!$C$31:$CN$35,4,FALSE)))))</f>
        <v/>
      </c>
      <c r="K98" s="43" t="str">
        <f ca="1">IF(ISERROR(HLOOKUP($A98,'Enter data here!'!$C$36:$CN$40,4,FALSE)),"",IF('Enter data here!'!$CP$37=0,"",IF(HLOOKUP($A98,'Enter data here!'!$C$36:$CN$40,4,FALSE)=0,"",(HLOOKUP($A98,'Enter data here!'!$C$36:$CN$40,5,FALSE)))))</f>
        <v/>
      </c>
      <c r="L98" s="43" t="str">
        <f ca="1">IF(ISERROR(HLOOKUP($A98,'Enter data here!'!$C$36:$CN$40,4,FALSE)),"",IF('Enter data here!'!$CP$37=0,"",IF(HLOOKUP($A98,'Enter data here!'!$C$36:$CN$40,4,FALSE)=0,"",(HLOOKUP($A98,'Enter data here!'!$C$36:$CN$40,2,FALSE)))))</f>
        <v/>
      </c>
      <c r="M98" s="43" t="str">
        <f ca="1">IF(ISERROR(HLOOKUP($A98,'Enter data here!'!$C$36:$CN$40,4,FALSE)),"",IF('Enter data here!'!$CP$37=0,"",IF(HLOOKUP($A98,'Enter data here!'!$C$36:$CN$40,4,FALSE)=0,"",(HLOOKUP($A98,'Enter data here!'!$C$36:$CN$40,4,FALSE)))))</f>
        <v/>
      </c>
      <c r="N98" s="43" t="str">
        <f ca="1">IF(ISERROR(HLOOKUP($A98,'Enter data here!'!$C$41:$CN$45,4,FALSE)),"",IF('Enter data here!'!$CP$42=0,"",IF(HLOOKUP($A98,'Enter data here!'!$C$41:$CN$45,4,FALSE)=0,"",(HLOOKUP($A98,'Enter data here!'!$C$41:$CN$45,5,FALSE)))))</f>
        <v/>
      </c>
      <c r="O98" s="43" t="str">
        <f ca="1">IF(ISERROR(HLOOKUP($A98,'Enter data here!'!$C$41:$CN$45,4,FALSE)),"",IF('Enter data here!'!$CP$42=0,"",IF(HLOOKUP($A98,'Enter data here!'!$C$41:$CN$45,4,FALSE)=0,"",(HLOOKUP($A98,'Enter data here!'!$C$41:$CN$45,2,FALSE)))))</f>
        <v/>
      </c>
      <c r="P98" s="43" t="str">
        <f ca="1">IF(ISERROR(HLOOKUP($A98,'Enter data here!'!$C$41:$CN$45,4,FALSE)),"",IF('Enter data here!'!$CP$42=0,"",IF(HLOOKUP($A98,'Enter data here!'!$C$41:$CN$45,4,FALSE)=0,"",(HLOOKUP($A98,'Enter data here!'!$C$41:$CN$45,4,FALSE)))))</f>
        <v/>
      </c>
      <c r="Q98" s="43" t="str">
        <f ca="1">IF(ISERROR(HLOOKUP($A98,'Enter data here!'!$C$46:$CN$50,4,FALSE)),"",IF('Enter data here!'!$CP$47=0,"",IF(HLOOKUP($A98,'Enter data here!'!$C$46:$CN$50,4,FALSE)=0,"",(HLOOKUP($A98,'Enter data here!'!$C$46:$CN$50,5,FALSE)))))</f>
        <v/>
      </c>
      <c r="R98" s="43" t="str">
        <f ca="1">IF(ISERROR(HLOOKUP($A98,'Enter data here!'!$C$46:$CN$50,4,FALSE)),"",IF('Enter data here!'!$CP$47=0,"",IF(HLOOKUP($A98,'Enter data here!'!$C$46:$CN$50,4,FALSE)=0,"",(HLOOKUP($A98,'Enter data here!'!$C$46:$CN$50,2,FALSE)))))</f>
        <v/>
      </c>
      <c r="S98" s="43" t="str">
        <f ca="1">IF(ISERROR(HLOOKUP($A98,'Enter data here!'!$C$46:$CN$50,4,FALSE)),"",IF('Enter data here!'!$CP$47=0,"",IF(HLOOKUP($A98,'Enter data here!'!$C$46:$CN$50,4,FALSE)=0,"",(HLOOKUP($A98,'Enter data here!'!$C$46:$CN$50,4,FALSE)))))</f>
        <v/>
      </c>
      <c r="T98" s="43" t="str">
        <f ca="1">IF(ISERROR(HLOOKUP($A98,'Enter data here!'!$C$51:$CN$55,4,FALSE)),"",IF('Enter data here!'!$CP$52=0,"",IF(HLOOKUP($A98,'Enter data here!'!$C$51:$CN$55,4,FALSE)=0,"",(HLOOKUP($A98,'Enter data here!'!$C$51:$CN$55,5,FALSE)))))</f>
        <v/>
      </c>
      <c r="U98" s="43" t="str">
        <f ca="1">IF(ISERROR(HLOOKUP($A98,'Enter data here!'!$C$51:$CN$55,4,FALSE)),"",IF('Enter data here!'!$CP$52=0,"",IF(HLOOKUP($A98,'Enter data here!'!$C$51:$CN$55,4,FALSE)=0,"",(HLOOKUP($A98,'Enter data here!'!$C$51:$CN$55,2,FALSE)))))</f>
        <v/>
      </c>
      <c r="V98" s="43" t="str">
        <f ca="1">IF(ISERROR(HLOOKUP($A98,'Enter data here!'!$C$51:$CN$55,4,FALSE)),"",IF('Enter data here!'!$CP$52=0,"",IF(HLOOKUP($A98,'Enter data here!'!$C$51:$CN$55,4,FALSE)=0,"",(HLOOKUP($A98,'Enter data here!'!$C$51:$CN$55,4,FALSE)))))</f>
        <v/>
      </c>
      <c r="W98" s="43" t="str">
        <f ca="1">IF(ISERROR(HLOOKUP($A98,'Enter data here!'!$C$56:$CN$60,4,FALSE)),"",IF('Enter data here!'!$CP$57=0,"",IF(HLOOKUP($A98,'Enter data here!'!$C$56:$CN$60,4,FALSE)=0,"",(HLOOKUP($A98,'Enter data here!'!$C$56:$CN$60,5,FALSE)))))</f>
        <v/>
      </c>
      <c r="X98" s="43" t="str">
        <f ca="1">IF(ISERROR(HLOOKUP($A98,'Enter data here!'!$C$56:$CN$60,4,FALSE)),"",IF('Enter data here!'!$CP$57=0,"",IF(HLOOKUP($A98,'Enter data here!'!$C$56:$CN$60,4,FALSE)=0,"",(HLOOKUP($A98,'Enter data here!'!$C$56:$CN$60,2,FALSE)))))</f>
        <v/>
      </c>
      <c r="Y98" s="43" t="str">
        <f ca="1">IF(ISERROR(HLOOKUP($A98,'Enter data here!'!$C$56:$CN$60,4,FALSE)),"",IF('Enter data here!'!$CP$57=0,"",IF(HLOOKUP($A98,'Enter data here!'!$C$56:$CN$60,4,FALSE)=0,"",(HLOOKUP($A98,'Enter data here!'!$C$56:$CN$60,4,FALSE)))))</f>
        <v/>
      </c>
      <c r="Z98" s="43" t="str">
        <f>IF(ISERROR(HLOOKUP($A98,'Enter data here!'!$C$61:$CN$65,4,FALSE)),"",IF('Enter data here!'!$CP$62=0,"",IF(HLOOKUP($A98,'Enter data here!'!$C$61:$CN$65,4,FALSE)=0,"",(HLOOKUP($A98,'Enter data here!'!$C$61:$CN$65,5,FALSE)))))</f>
        <v/>
      </c>
      <c r="AA98" s="43" t="str">
        <f>IF(ISERROR(HLOOKUP($A98,'Enter data here!'!$C$61:$CN$65,4,FALSE)),"",IF('Enter data here!'!$CP$62=0,"",IF(HLOOKUP($A98,'Enter data here!'!$C$61:$CN$65,4,FALSE)=0,"",(HLOOKUP($A98,'Enter data here!'!$C$61:$CN$65,2,FALSE)))))</f>
        <v/>
      </c>
      <c r="AB98" s="43" t="str">
        <f>IF(ISERROR(HLOOKUP($A98,'Enter data here!'!$C$61:$CN$65,4,FALSE)),"",IF('Enter data here!'!$CP$62=0,"",IF(HLOOKUP($A98,'Enter data here!'!$C$61:$CN$65,4,FALSE)=0,"",(HLOOKUP($A98,'Enter data here!'!$C$61:$CN$65,4,FALSE)))))</f>
        <v/>
      </c>
      <c r="AC98" s="43" t="str">
        <f>IF(ISERROR(HLOOKUP($A98,'Enter data here!'!$C$66:$CN$70,4,FALSE)),"",IF('Enter data here!'!$CP$67=0,"",IF(HLOOKUP($A98,'Enter data here!'!$C$66:$CN$70,4,FALSE)=0,"",(HLOOKUP($A98,'Enter data here!'!$C$66:$CN$70,5,FALSE)))))</f>
        <v/>
      </c>
      <c r="AD98" s="43" t="str">
        <f>IF(ISERROR(HLOOKUP($A98,'Enter data here!'!$C$66:$CN$70,4,FALSE)),"",IF('Enter data here!'!$CP$67=0,"",IF(HLOOKUP($A98,'Enter data here!'!$C$66:$CN$70,4,FALSE)=0,"",(HLOOKUP($A98,'Enter data here!'!$C$66:$CN$70,2,FALSE)))))</f>
        <v/>
      </c>
      <c r="AE98" s="43" t="str">
        <f>IF(ISERROR(HLOOKUP($A98,'Enter data here!'!$C$66:$CN$70,4,FALSE)),"",IF('Enter data here!'!$CP$67=0,"",IF(HLOOKUP($A98,'Enter data here!'!$C$66:$CN$70,4,FALSE)=0,"",(HLOOKUP($A98,'Enter data here!'!$C$66:$CN$70,4,FALSE)))))</f>
        <v/>
      </c>
      <c r="AF98" s="43" t="str">
        <f>IF(ISERROR(HLOOKUP($A98,'Enter data here!'!$C$71:$CN$75,4,FALSE)),"",IF('Enter data here!'!$CP$72=0,"",IF(HLOOKUP($A98,'Enter data here!'!$C$71:$CN$75,4,FALSE)=0,"",(HLOOKUP($A98,'Enter data here!'!$C$71:$CN$75,5,FALSE)))))</f>
        <v/>
      </c>
      <c r="AG98" s="43" t="str">
        <f>IF(ISERROR(HLOOKUP($A98,'Enter data here!'!$C$71:$CN$75,4,FALSE)),"",IF('Enter data here!'!$CP$72=0,"",IF(HLOOKUP($A98,'Enter data here!'!$C$71:$CN$75,4,FALSE)=0,"",(HLOOKUP($A98,'Enter data here!'!$C$71:$CN$75,2,FALSE)))))</f>
        <v/>
      </c>
      <c r="AH98" s="43" t="str">
        <f>IF(ISERROR(HLOOKUP($A98,'Enter data here!'!$C$71:$CN$75,4,FALSE)),"",IF('Enter data here!'!$CP$72=0,"",IF(HLOOKUP($A98,'Enter data here!'!$C$71:$CN$75,4,FALSE)=0,"",(HLOOKUP($A98,'Enter data here!'!$C$71:$CN$75,4,FALSE)))))</f>
        <v/>
      </c>
      <c r="AI98" s="43" t="str">
        <f>IF(ISERROR(HLOOKUP($A98,'Enter data here!'!$C$76:$CN$80,4,FALSE)),"",IF('Enter data here!'!$CP$77=0,"",IF(HLOOKUP($A98,'Enter data here!'!$C$76:$CN$80,4,FALSE)=0,"",(HLOOKUP($A98,'Enter data here!'!$C$76:$CN$80,5,FALSE)))))</f>
        <v/>
      </c>
      <c r="AJ98" s="43" t="str">
        <f>IF(ISERROR(HLOOKUP($A98,'Enter data here!'!$C$76:$CN$80,4,FALSE)),"",IF('Enter data here!'!$CP$77=0,"",IF(HLOOKUP($A98,'Enter data here!'!$C$76:$CN$80,4,FALSE)=0,"",(HLOOKUP($A98,'Enter data here!'!$C$76:$CN$80,2,FALSE)))))</f>
        <v/>
      </c>
      <c r="AK98" s="43" t="str">
        <f>IF(ISERROR(HLOOKUP($A98,'Enter data here!'!$C$76:$CN$80,4,FALSE)),"",IF('Enter data here!'!$CP$77=0,"",IF(HLOOKUP($A98,'Enter data here!'!$C$76:$CN$80,4,FALSE)=0,"",(HLOOKUP($A98,'Enter data here!'!$C$76:$CN$80,4,FALSE)))))</f>
        <v/>
      </c>
      <c r="AL98" s="43" t="str">
        <f>IF(ISERROR(HLOOKUP($A98,'Enter data here!'!$C$81:$CN$85,4,FALSE)),"",IF('Enter data here!'!$CP$82=0,"",IF(HLOOKUP($A98,'Enter data here!'!$C$81:$CN$85,4,FALSE)=0,"",(HLOOKUP($A98,'Enter data here!'!$C$81:$CN$85,5,FALSE)))))</f>
        <v/>
      </c>
      <c r="AM98" s="43" t="str">
        <f>IF(ISERROR(HLOOKUP($A98,'Enter data here!'!$C$81:$CN$85,4,FALSE)),"",IF('Enter data here!'!$CP$82=0,"",IF(HLOOKUP($A98,'Enter data here!'!$C$81:$CN$85,4,FALSE)=0,"",(HLOOKUP($A98,'Enter data here!'!$C$81:$CN$85,2,FALSE)))))</f>
        <v/>
      </c>
      <c r="AN98" s="43" t="str">
        <f>IF(ISERROR(HLOOKUP($A98,'Enter data here!'!$C$81:$CN$85,4,FALSE)),"",IF('Enter data here!'!$CP$82=0,"",IF(HLOOKUP($A98,'Enter data here!'!$C$81:$CN$85,4,FALSE)=0,"",(HLOOKUP($A98,'Enter data here!'!$C$81:$CN$85,4,FALSE)))))</f>
        <v/>
      </c>
      <c r="AO98" s="43" t="str">
        <f>IF(ISERROR(HLOOKUP($A98,'Enter data here!'!$C$86:$CN$90,4,FALSE)),"",IF('Enter data here!'!$CP$87=0,"",IF(HLOOKUP($A98,'Enter data here!'!$C$86:$CN$90,4,FALSE)=0,"",(HLOOKUP($A98,'Enter data here!'!$C$86:$CN$90,5,FALSE)))))</f>
        <v/>
      </c>
      <c r="AP98" s="43" t="str">
        <f>IF(ISERROR(HLOOKUP($A98,'Enter data here!'!$C$86:$CN$90,4,FALSE)),"",IF('Enter data here!'!$CP$87=0,"",IF(HLOOKUP($A98,'Enter data here!'!$C$86:$CN$90,4,FALSE)=0,"",(HLOOKUP($A98,'Enter data here!'!$C$86:$CN$90,2,FALSE)))))</f>
        <v/>
      </c>
      <c r="AQ98" s="43" t="str">
        <f>IF(ISERROR(HLOOKUP($A98,'Enter data here!'!$C$86:$CN$90,4,FALSE)),"",IF('Enter data here!'!$CP$87=0,"",IF(HLOOKUP($A98,'Enter data here!'!$C$86:$CN$90,4,FALSE)=0,"",(HLOOKUP($A98,'Enter data here!'!$C$86:$CN$90,4,FALSE)))))</f>
        <v/>
      </c>
      <c r="AR98" s="43" t="str">
        <f>IF(ISERROR(HLOOKUP($A98,'Enter data here!'!$C$91:$CN$95,4,FALSE)),"",IF('Enter data here!'!$CP$92=0,"",IF(HLOOKUP($A98,'Enter data here!'!$C$91:$CN$95,4,FALSE)=0,"",(HLOOKUP($A98,'Enter data here!'!$C$91:$CN$95,5,FALSE)))))</f>
        <v/>
      </c>
      <c r="AS98" s="43" t="str">
        <f>IF(ISERROR(HLOOKUP($A98,'Enter data here!'!$C$91:$CN$95,4,FALSE)),"",IF('Enter data here!'!$CP$92=0,"",IF(HLOOKUP($A98,'Enter data here!'!$C$91:$CN$95,4,FALSE)=0,"",(HLOOKUP($A98,'Enter data here!'!$C$91:$CN$95,2,FALSE)))))</f>
        <v/>
      </c>
      <c r="AT98" s="43" t="str">
        <f>IF(ISERROR(HLOOKUP($A98,'Enter data here!'!$C$91:$CN$95,4,FALSE)),"",IF('Enter data here!'!$CP$92=0,"",IF(HLOOKUP($A98,'Enter data here!'!$C$91:$CN$95,4,FALSE)=0,"",(HLOOKUP($A98,'Enter data here!'!$C$91:$CN$95,4,FALSE)))))</f>
        <v/>
      </c>
      <c r="AU98" s="43" t="str">
        <f>IF(ISERROR(HLOOKUP($A98,'Enter data here!'!$C$96:$CN$100,4,FALSE)),"",IF('Enter data here!'!$CP$97=0,"",IF(HLOOKUP($A98,'Enter data here!'!$C$96:$CN$100,4,FALSE)=0,"",(HLOOKUP($A98,'Enter data here!'!$C$96:$CN$100,5,FALSE)))))</f>
        <v/>
      </c>
      <c r="AV98" s="43" t="str">
        <f>IF(ISERROR(HLOOKUP($A98,'Enter data here!'!$C$96:$CN$100,4,FALSE)),"",IF('Enter data here!'!$CP$97=0,"",IF(HLOOKUP($A98,'Enter data here!'!$C$96:$CN$100,4,FALSE)=0,"",(HLOOKUP($A98,'Enter data here!'!$C$96:$CN$100,2,FALSE)))))</f>
        <v/>
      </c>
      <c r="AW98" s="43" t="str">
        <f>IF(ISERROR(HLOOKUP($A98,'Enter data here!'!$C$96:$CN$100,4,FALSE)),"",IF('Enter data here!'!$CP$97=0,"",IF(HLOOKUP($A98,'Enter data here!'!$C$96:$CN$100,4,FALSE)=0,"",(HLOOKUP($A98,'Enter data here!'!$C$96:$CN$100,4,FALSE)))))</f>
        <v/>
      </c>
      <c r="AX98" s="43" t="str">
        <f>IF(ISERROR(HLOOKUP($A98,'Enter data here!'!$C$101:$CN$105,4,FALSE)),"",IF('Enter data here!'!$CP$102=0,"",IF(HLOOKUP($A98,'Enter data here!'!$C$101:$CN$105,4,FALSE)=0,"",(HLOOKUP($A98,'Enter data here!'!$C$101:$CN$105,5,FALSE)))))</f>
        <v/>
      </c>
      <c r="AY98" s="43" t="str">
        <f>IF(ISERROR(HLOOKUP($A98,'Enter data here!'!$C$101:$CN$105,4,FALSE)),"",IF('Enter data here!'!$CP$102=0,"",IF(HLOOKUP($A98,'Enter data here!'!$C$101:$CN$105,4,FALSE)=0,"",(HLOOKUP($A98,'Enter data here!'!$C$101:$CN$105,2,FALSE)))))</f>
        <v/>
      </c>
      <c r="AZ98" s="43" t="str">
        <f>IF(ISERROR(HLOOKUP($A98,'Enter data here!'!$C$101:$CN$105,4,FALSE)),"",IF('Enter data here!'!$CP$102=0,"",IF(HLOOKUP($A98,'Enter data here!'!$C$101:$CN$105,4,FALSE)=0,"",(HLOOKUP($A98,'Enter data here!'!$C$101:$CN$105,4,FALSE)))))</f>
        <v/>
      </c>
      <c r="BA98" s="43" t="str">
        <f>IF(ISERROR(HLOOKUP($A98,'Enter data here!'!$C$106:$CN$110,4,FALSE)),"",IF('Enter data here!'!$CP$107=0,"",IF(HLOOKUP($A98,'Enter data here!'!$C$106:$CN$110,4,FALSE)=0,"",(HLOOKUP($A98,'Enter data here!'!$C$106:$CN$110,5,FALSE)))))</f>
        <v/>
      </c>
      <c r="BB98" s="43" t="str">
        <f>IF(ISERROR(HLOOKUP($A98,'Enter data here!'!$C$106:$CN$110,4,FALSE)),"",IF('Enter data here!'!$CP$107=0,"",IF(HLOOKUP($A98,'Enter data here!'!$C$106:$CN$110,4,FALSE)=0,"",(HLOOKUP($A98,'Enter data here!'!$C$106:$CN$110,2,FALSE)))))</f>
        <v/>
      </c>
      <c r="BC98" s="43" t="str">
        <f>IF(ISERROR(HLOOKUP($A98,'Enter data here!'!$C$106:$CN$110,4,FALSE)),"",IF('Enter data here!'!$CP$107=0,"",IF(HLOOKUP($A98,'Enter data here!'!$C$106:$CN$110,4,FALSE)=0,"",(HLOOKUP($A98,'Enter data here!'!$C$106:$CN$110,4,FALSE)))))</f>
        <v/>
      </c>
      <c r="BD98" s="43" t="str">
        <f>IF(ISERROR(HLOOKUP($A98,'Enter data here!'!$C$111:$CN$115,4,FALSE)),"",IF('Enter data here!'!$CP$112=0,"",IF(HLOOKUP($A98,'Enter data here!'!$C$111:$CN$115,4,FALSE)=0,"",(HLOOKUP($A98,'Enter data here!'!$C$111:$CN$115,5,FALSE)))))</f>
        <v/>
      </c>
      <c r="BE98" s="43" t="str">
        <f>IF(ISERROR(HLOOKUP($A98,'Enter data here!'!$C$111:$CN$115,4,FALSE)),"",IF('Enter data here!'!$CP$112=0,"",IF(HLOOKUP($A98,'Enter data here!'!$C$111:$CN$115,4,FALSE)=0,"",(HLOOKUP($A98,'Enter data here!'!$C$111:$CN$115,2,FALSE)))))</f>
        <v/>
      </c>
      <c r="BF98" s="43" t="str">
        <f>IF(ISERROR(HLOOKUP($A98,'Enter data here!'!$C$111:$CN$115,4,FALSE)),"",IF('Enter data here!'!$CP$112=0,"",IF(HLOOKUP($A98,'Enter data here!'!$C$111:$CN$115,4,FALSE)=0,"",(HLOOKUP($A98,'Enter data here!'!$C$111:$CN$115,4,FALSE)))))</f>
        <v/>
      </c>
      <c r="BG98" s="43" t="str">
        <f>IF(ISERROR(HLOOKUP($A98,'Enter data here!'!$C$116:$CN$120,4,FALSE)),"",IF('Enter data here!'!$CP$117=0,"",IF(HLOOKUP($A98,'Enter data here!'!$C$116:$CN$120,4,FALSE)=0,"",(HLOOKUP($A98,'Enter data here!'!$C$116:$CN$120,5,FALSE)))))</f>
        <v/>
      </c>
      <c r="BH98" s="53" t="str">
        <f>IF(ISERROR(HLOOKUP($A98,'Enter data here!'!$C$116:$CN$120,4,FALSE)),"",IF('Enter data here!'!$CP$117=0,"",IF(HLOOKUP($A98,'Enter data here!'!$C$116:$CN$120,4,FALSE)=0,"",(HLOOKUP($A98,'Enter data here!'!$C$116:$CN$120,2,FALSE)))))</f>
        <v/>
      </c>
      <c r="BI98" s="53" t="str">
        <f>IF(ISERROR(HLOOKUP($A98,'Enter data here!'!$C$116:$CN$120,4,FALSE)),"",IF('Enter data here!'!$CP$117=0,"",IF(HLOOKUP($A98,'Enter data here!'!$C$116:$CN$120,4,FALSE)=0,"",(HLOOKUP($A98,'Enter data here!'!$C$116:$CN$120,4,FALSE)))))</f>
        <v/>
      </c>
      <c r="BJ98" s="53" t="str">
        <f>IF(ISERROR(HLOOKUP($A98,'Enter data here!'!$C$121:$CN$125,4,FALSE)),"",IF('Enter data here!'!$CP$122=0,"",IF(HLOOKUP($A98,'Enter data here!'!$C$121:$CN$125,4,FALSE)=0,"",(HLOOKUP($A98,'Enter data here!'!$C$121:$CN$125,5,FALSE)))))</f>
        <v/>
      </c>
      <c r="BK98" s="53" t="str">
        <f>IF(ISERROR(HLOOKUP($A98,'Enter data here!'!$C$121:$CN$125,4,FALSE)),"",IF('Enter data here!'!$CP$122=0,"",IF(HLOOKUP($A98,'Enter data here!'!$C$121:$CN$125,4,FALSE)=0,"",(HLOOKUP($A98,'Enter data here!'!$C$121:$CN$125,2,FALSE)))))</f>
        <v/>
      </c>
      <c r="BL98" s="53" t="str">
        <f>IF(ISERROR(HLOOKUP($A98,'Enter data here!'!$C$121:$CN$125,4,FALSE)),"",IF('Enter data here!'!$CP$122=0,"",IF(HLOOKUP($A98,'Enter data here!'!$C$121:$CN$125,4,FALSE)=0,"",(HLOOKUP($A98,'Enter data here!'!$C$121:$CN$125,4,FALSE)))))</f>
        <v/>
      </c>
      <c r="BM98" s="53" t="str">
        <f>IF(ISERROR(HLOOKUP($A98,'Enter data here!'!$C$126:$CN$130,4,FALSE)),"",IF('Enter data here!'!$CP$127=0,"",IF(HLOOKUP($A98,'Enter data here!'!$C$126:$CN$130,4,FALSE)=0,"",(HLOOKUP($A98,'Enter data here!'!$C$126:$CN$130,5,FALSE)))))</f>
        <v/>
      </c>
      <c r="BN98" s="53" t="str">
        <f>IF(ISERROR(HLOOKUP($A98,'Enter data here!'!$C$126:$CN$130,4,FALSE)),"",IF('Enter data here!'!$CP$127=0,"",IF(HLOOKUP($A98,'Enter data here!'!$C$126:$CN$130,4,FALSE)=0,"",(HLOOKUP($A98,'Enter data here!'!$C$126:$CN$130,2,FALSE)))))</f>
        <v/>
      </c>
      <c r="BO98" s="53" t="str">
        <f>IF(ISERROR(HLOOKUP($A98,'Enter data here!'!$C$126:$CN$130,4,FALSE)),"",IF('Enter data here!'!$CP$127=0,"",IF(HLOOKUP($A98,'Enter data here!'!$C$126:$CN$130,4,FALSE)=0,"",(HLOOKUP($A98,'Enter data here!'!$C$126:$CN$130,4,FALSE)))))</f>
        <v/>
      </c>
      <c r="BP98" s="53" t="str">
        <f>IF(ISERROR(HLOOKUP($A98,'Enter data here!'!$C$131:$CN$135,4,FALSE)),"",IF('Enter data here!'!$CP$132=0,"",IF(HLOOKUP($A98,'Enter data here!'!$C$131:$CN$135,4,FALSE)=0,"",(HLOOKUP($A98,'Enter data here!'!$C$131:$CN$135,5,FALSE)))))</f>
        <v/>
      </c>
      <c r="BQ98" s="53" t="str">
        <f>IF(ISERROR(HLOOKUP($A98,'Enter data here!'!$C$131:$CN$135,4,FALSE)),"",IF('Enter data here!'!$CP$132=0,"",IF(HLOOKUP($A98,'Enter data here!'!$C$131:$CN$135,4,FALSE)=0,"",(HLOOKUP($A98,'Enter data here!'!$C$131:$CN$135,2,FALSE)))))</f>
        <v/>
      </c>
      <c r="BR98" s="53" t="str">
        <f>IF(ISERROR(HLOOKUP($A98,'Enter data here!'!$C$131:$CN$135,4,FALSE)),"",IF('Enter data here!'!$CP$132=0,"",IF(HLOOKUP($A98,'Enter data here!'!$C$131:$CN$135,4,FALSE)=0,"",(HLOOKUP($A98,'Enter data here!'!$C$131:$CN$135,4,FALSE)))))</f>
        <v/>
      </c>
      <c r="BS98" s="53" t="str">
        <f>IF(ISERROR(HLOOKUP($A98,'Enter data here!'!$C$136:$CN$140,4,FALSE)),"",IF('Enter data here!'!$CP$137=0,"",IF(HLOOKUP($A98,'Enter data here!'!$C$136:$CN$140,4,FALSE)=0,"",(HLOOKUP($A98,'Enter data here!'!$C$136:$CN$140,5,FALSE)))))</f>
        <v/>
      </c>
      <c r="BT98" s="53" t="str">
        <f>IF(ISERROR(HLOOKUP($A98,'Enter data here!'!$C$136:$CN$140,4,FALSE)),"",IF('Enter data here!'!$CP$137=0,"",IF(HLOOKUP($A98,'Enter data here!'!$C$136:$CN$140,4,FALSE)=0,"",(HLOOKUP($A98,'Enter data here!'!$C$136:$CN$140,2,FALSE)))))</f>
        <v/>
      </c>
      <c r="BU98" s="53" t="str">
        <f>IF(ISERROR(HLOOKUP($A98,'Enter data here!'!$C$136:$CN$140,4,FALSE)),"",IF('Enter data here!'!$CP$137=0,"",IF(HLOOKUP($A98,'Enter data here!'!$C$136:$CN$140,4,FALSE)=0,"",(HLOOKUP($A98,'Enter data here!'!$C$136:$CN$140,4,FALSE)))))</f>
        <v/>
      </c>
      <c r="BV98" s="53" t="str">
        <f>IF(ISERROR(HLOOKUP($A98,'Enter data here!'!$C$141:$CN$145,4,FALSE)),"",IF('Enter data here!'!$CP$142=0,"",IF(HLOOKUP($A98,'Enter data here!'!$C$141:$CN$145,4,FALSE)=0,"",(HLOOKUP($A98,'Enter data here!'!$C$141:$CN$145,5,FALSE)))))</f>
        <v/>
      </c>
      <c r="BW98" s="53" t="str">
        <f>IF(ISERROR(HLOOKUP($A98,'Enter data here!'!$C$141:$CN$145,4,FALSE)),"",IF('Enter data here!'!$CP$142=0,"",IF(HLOOKUP($A98,'Enter data here!'!$C$141:$CN$145,4,FALSE)=0,"",(HLOOKUP($A98,'Enter data here!'!$C$141:$CN$145,2,FALSE)))))</f>
        <v/>
      </c>
      <c r="BX98" s="53" t="str">
        <f>IF(ISERROR(HLOOKUP($A98,'Enter data here!'!$C$141:$CN$145,4,FALSE)),"",IF('Enter data here!'!$CP$142=0,"",IF(HLOOKUP($A98,'Enter data here!'!$C$141:$CN$145,4,FALSE)=0,"",(HLOOKUP($A98,'Enter data here!'!$C$141:$CN$145,4,FALSE)))))</f>
        <v/>
      </c>
      <c r="BY98" s="53" t="str">
        <f>IF(ISERROR(HLOOKUP($A98,'Enter data here!'!$C$146:$CN$150,4,FALSE)),"",IF('Enter data here!'!$CP$147=0,"",IF(HLOOKUP($A98,'Enter data here!'!$C$146:$CN$150,4,FALSE)=0,"",(HLOOKUP($A98,'Enter data here!'!$C$146:$CN$150,5,FALSE)))))</f>
        <v/>
      </c>
      <c r="BZ98" s="53" t="str">
        <f>IF(ISERROR(HLOOKUP($A98,'Enter data here!'!$C$146:$CN$150,4,FALSE)),"",IF('Enter data here!'!$CP$147=0,"",IF(HLOOKUP($A98,'Enter data here!'!$C$146:$CN$150,4,FALSE)=0,"",(HLOOKUP($A98,'Enter data here!'!$C$146:$CN$150,2,FALSE)))))</f>
        <v/>
      </c>
      <c r="CA98" s="53" t="str">
        <f>IF(ISERROR(HLOOKUP($A98,'Enter data here!'!$C$146:$CN$150,4,FALSE)),"",IF('Enter data here!'!$CP$147=0,"",IF(HLOOKUP($A98,'Enter data here!'!$C$146:$CN$150,4,FALSE)=0,"",(HLOOKUP($A98,'Enter data here!'!$C$146:$CN$150,4,FALSE)))))</f>
        <v/>
      </c>
      <c r="CB98" s="53" t="str">
        <f>IF(ISERROR(HLOOKUP($A98,'Enter data here!'!$C$151:$CN$155,4,FALSE)),"",IF('Enter data here!'!$CP$152=0,"",IF(HLOOKUP($A98,'Enter data here!'!$C$151:$CN$155,4,FALSE)=0,"",(HLOOKUP($A98,'Enter data here!'!$C$151:$CN$155,5,FALSE)))))</f>
        <v/>
      </c>
      <c r="CC98" s="53" t="str">
        <f>IF(ISERROR(HLOOKUP($A98,'Enter data here!'!$C$151:$CN$155,4,FALSE)),"",IF('Enter data here!'!$CP$152=0,"",IF(HLOOKUP($A98,'Enter data here!'!$C$151:$CN$155,4,FALSE)=0,"",(HLOOKUP($A98,'Enter data here!'!$C$151:$CN$155,2,FALSE)))))</f>
        <v/>
      </c>
      <c r="CD98" s="53" t="str">
        <f>IF(ISERROR(HLOOKUP($A98,'Enter data here!'!$C$151:$CN$155,4,FALSE)),"",IF('Enter data here!'!$CP$152=0,"",IF(HLOOKUP($A98,'Enter data here!'!$C$151:$CN$155,4,FALSE)=0,"",(HLOOKUP($A98,'Enter data here!'!$C$151:$CN$155,4,FALSE)))))</f>
        <v/>
      </c>
      <c r="CE98" s="53" t="str">
        <f>IF(ISERROR(HLOOKUP($A98,'Enter data here!'!$C$156:$CN$160,4,FALSE)),"",IF('Enter data here!'!$CP$157=0,"",IF(HLOOKUP($A98,'Enter data here!'!$C$156:$CN$160,4,FALSE)=0,"",(HLOOKUP($A98,'Enter data here!'!$C$156:$CN$160,5,FALSE)))))</f>
        <v/>
      </c>
      <c r="CF98" s="53" t="str">
        <f>IF(ISERROR(HLOOKUP($A98,'Enter data here!'!$C$156:$CN$160,4,FALSE)),"",IF('Enter data here!'!$CP$157=0,"",IF(HLOOKUP($A98,'Enter data here!'!$C$156:$CN$160,4,FALSE)=0,"",(HLOOKUP($A98,'Enter data here!'!$C$156:$CN$160,2,FALSE)))))</f>
        <v/>
      </c>
      <c r="CG98" s="53" t="str">
        <f>IF(ISERROR(HLOOKUP($A98,'Enter data here!'!$C$156:$CN$160,4,FALSE)),"",IF('Enter data here!'!$CP$157=0,"",IF(HLOOKUP($A98,'Enter data here!'!$C$156:$CN$160,4,FALSE)=0,"",(HLOOKUP($A98,'Enter data here!'!$C$156:$CN$160,4,FALSE)))))</f>
        <v/>
      </c>
      <c r="CH98" s="53" t="str">
        <f>IF(ISERROR(HLOOKUP($A98,'Enter data here!'!$C$161:$CN$165,4,FALSE)),"",IF('Enter data here!'!$CP$162=0,"",IF(HLOOKUP($A98,'Enter data here!'!$C$161:$CN$165,4,FALSE)=0,"",(HLOOKUP($A98,'Enter data here!'!$C$161:$CN$165,5,FALSE)))))</f>
        <v/>
      </c>
      <c r="CI98" s="53" t="str">
        <f>IF(ISERROR(HLOOKUP($A98,'Enter data here!'!$C$161:$CN$165,4,FALSE)),"",IF('Enter data here!'!$CP$162=0,"",IF(HLOOKUP($A98,'Enter data here!'!$C$161:$CN$165,4,FALSE)=0,"",(HLOOKUP($A98,'Enter data here!'!$C$161:$CN$165,2,FALSE)))))</f>
        <v/>
      </c>
      <c r="CJ98" s="53" t="str">
        <f>IF(ISERROR(HLOOKUP($A98,'Enter data here!'!$C$161:$CN$165,4,FALSE)),"",IF('Enter data here!'!$CP$162=0,"",IF(HLOOKUP($A98,'Enter data here!'!$C$161:$CN$165,4,FALSE)=0,"",(HLOOKUP($A98,'Enter data here!'!$C$161:$CN$165,4,FALSE)))))</f>
        <v/>
      </c>
      <c r="CK98" s="53" t="str">
        <f>IF(ISERROR(HLOOKUP($A98,'Enter data here!'!$C$166:$CN$170,4,FALSE)),"",IF('Enter data here!'!$CP$167=0,"",IF(HLOOKUP($A98,'Enter data here!'!$C$166:$CN$170,4,FALSE)=0,"",(HLOOKUP($A98,'Enter data here!'!$C$166:$CN$170,5,FALSE)))))</f>
        <v/>
      </c>
      <c r="CL98" s="53" t="str">
        <f>IF(ISERROR(HLOOKUP($A98,'Enter data here!'!$C$166:$CN$170,4,FALSE)),"",IF('Enter data here!'!$CP$167=0,"",IF(HLOOKUP($A98,'Enter data here!'!$C$166:$CN$170,4,FALSE)=0,"",(HLOOKUP($A98,'Enter data here!'!$C$166:$CN$170,2,FALSE)))))</f>
        <v/>
      </c>
      <c r="CM98" s="53" t="str">
        <f>IF(ISERROR(HLOOKUP($A98,'Enter data here!'!$C$166:$CN$170,4,FALSE)),"",IF('Enter data here!'!$CP$167=0,"",IF(HLOOKUP($A98,'Enter data here!'!$C$166:$CN$170,4,FALSE)=0,"",(HLOOKUP($A98,'Enter data here!'!$C$166:$CN$170,4,FALSE)))))</f>
        <v/>
      </c>
      <c r="CN98" s="53" t="str">
        <f>IF(ISERROR(HLOOKUP($A98,'Enter data here!'!$C$171:$CN$175,4,FALSE)),"",IF('Enter data here!'!$CP$172=0,"",IF(HLOOKUP($A98,'Enter data here!'!$C$171:$CN$175,4,FALSE)=0,"",(HLOOKUP($A98,'Enter data here!'!$C$171:$CN$175,5,FALSE)))))</f>
        <v/>
      </c>
      <c r="CO98" s="53" t="str">
        <f>IF(ISERROR(HLOOKUP($A98,'Enter data here!'!$C$171:$CN$175,4,FALSE)),"",IF('Enter data here!'!$CP$172=0,"",IF(HLOOKUP($A98,'Enter data here!'!$C$171:$CN$175,4,FALSE)=0,"",(HLOOKUP($A98,'Enter data here!'!$C$171:$CN$175,2,FALSE)))))</f>
        <v/>
      </c>
      <c r="CP98" s="53" t="str">
        <f>IF(ISERROR(HLOOKUP($A98,'Enter data here!'!$C$171:$CN$175,4,FALSE)),"",IF('Enter data here!'!$CP$172=0,"",IF(HLOOKUP($A98,'Enter data here!'!$C$171:$CN$175,4,FALSE)=0,"",(HLOOKUP($A98,'Enter data here!'!$C$171:$CN$175,4,FALSE)))))</f>
        <v/>
      </c>
      <c r="CQ98" s="53" t="str">
        <f>IF(ISERROR(HLOOKUP($A98,'Enter data here!'!$C$176:$CN$180,4,FALSE)),"",IF('Enter data here!'!$CP$177=0,"",IF(HLOOKUP($A98,'Enter data here!'!$C$176:$CN$180,4,FALSE)=0,"",(HLOOKUP($A98,'Enter data here!'!$C$176:$CN$180,5,FALSE)))))</f>
        <v/>
      </c>
      <c r="CR98" s="53" t="str">
        <f>IF(ISERROR(HLOOKUP($A98,'Enter data here!'!$C$176:$CN$180,4,FALSE)),"",IF('Enter data here!'!$CP$177=0,"",IF(HLOOKUP($A98,'Enter data here!'!$C$176:$CN$180,4,FALSE)=0,"",(HLOOKUP($A98,'Enter data here!'!$C$176:$CN$180,2,FALSE)))))</f>
        <v/>
      </c>
      <c r="CS98" s="53" t="str">
        <f>IF(ISERROR(HLOOKUP($A98,'Enter data here!'!$C$176:$CN$180,4,FALSE)),"",IF('Enter data here!'!$CP$177=0,"",IF(HLOOKUP($A98,'Enter data here!'!$C$176:$CN$180,4,FALSE)=0,"",(HLOOKUP($A98,'Enter data here!'!$C$176:$CN$180,4,FALSE)))))</f>
        <v/>
      </c>
      <c r="CT98" s="53" t="str">
        <f>IF(ISERROR(HLOOKUP($A98,'Enter data here!'!$C$181:$CN$185,4,FALSE)),"",IF('Enter data here!'!$CP$182=0,"",IF(HLOOKUP($A98,'Enter data here!'!$C$181:$CN$185,4,FALSE)=0,"",(HLOOKUP($A98,'Enter data here!'!$C$181:$CN$185,5,FALSE)))))</f>
        <v/>
      </c>
      <c r="CU98" s="53" t="str">
        <f>IF(ISERROR(HLOOKUP($A98,'Enter data here!'!$C$181:$CN$185,4,FALSE)),"",IF('Enter data here!'!$CP$182=0,"",IF(HLOOKUP($A98,'Enter data here!'!$C$181:$CN$185,4,FALSE)=0,"",(HLOOKUP($A98,'Enter data here!'!$C$181:$CN$185,2,FALSE)))))</f>
        <v/>
      </c>
      <c r="CV98" s="53" t="str">
        <f>IF(ISERROR(HLOOKUP($A98,'Enter data here!'!$C$181:$CN$185,4,FALSE)),"",IF('Enter data here!'!$CP$182=0,"",IF(HLOOKUP($A98,'Enter data here!'!$C$181:$CN$185,4,FALSE)=0,"",(HLOOKUP($A98,'Enter data here!'!$C$181:$CN$185,4,FALSE)))))</f>
        <v/>
      </c>
      <c r="CW98" s="53" t="str">
        <f>IF(ISERROR(HLOOKUP($A98,'Enter data here!'!$C$186:$CN$190,4,FALSE)),"",IF('Enter data here!'!$CP$187=0,"",IF(HLOOKUP($A98,'Enter data here!'!$C$186:$CN$190,4,FALSE)=0,"",(HLOOKUP($A98,'Enter data here!'!$C$186:$CN$190,5,FALSE)))))</f>
        <v/>
      </c>
      <c r="CX98" s="53" t="str">
        <f>IF(ISERROR(HLOOKUP($A98,'Enter data here!'!$C$186:$CN$190,4,FALSE)),"",IF('Enter data here!'!$CP$187=0,"",IF(HLOOKUP($A98,'Enter data here!'!$C$186:$CN$190,4,FALSE)=0,"",(HLOOKUP($A98,'Enter data here!'!$C$186:$CN$190,2,FALSE)))))</f>
        <v/>
      </c>
      <c r="CY98" s="53" t="str">
        <f>IF(ISERROR(HLOOKUP($A98,'Enter data here!'!$C$186:$CN$190,4,FALSE)),"",IF('Enter data here!'!$CP$187=0,"",IF(HLOOKUP($A98,'Enter data here!'!$C$186:$CN$190,4,FALSE)=0,"",(HLOOKUP($A98,'Enter data here!'!$C$186:$CN$190,4,FALSE)))))</f>
        <v/>
      </c>
      <c r="CZ98" s="53" t="str">
        <f>IF(ISERROR(HLOOKUP($A98,'Enter data here!'!$C$191:$CN$195,4,FALSE)),"",IF('Enter data here!'!$CP$192=0,"",IF(HLOOKUP($A98,'Enter data here!'!$C$191:$CN$195,4,FALSE)=0,"",(HLOOKUP($A98,'Enter data here!'!$C$191:$CN$195,5,FALSE)))))</f>
        <v/>
      </c>
      <c r="DA98" s="53" t="str">
        <f>IF(ISERROR(HLOOKUP($A98,'Enter data here!'!$C$191:$CN$195,4,FALSE)),"",IF('Enter data here!'!$CP$192=0,"",IF(HLOOKUP($A98,'Enter data here!'!$C$191:$CN$195,4,FALSE)=0,"",(HLOOKUP($A98,'Enter data here!'!$C$191:$CN$195,2,FALSE)))))</f>
        <v/>
      </c>
      <c r="DB98" s="53" t="str">
        <f>IF(ISERROR(HLOOKUP($A98,'Enter data here!'!$C$191:$CN$195,4,FALSE)),"",IF('Enter data here!'!$CP$192=0,"",IF(HLOOKUP($A98,'Enter data here!'!$C$191:$CN$195,4,FALSE)=0,"",(HLOOKUP($A98,'Enter data here!'!$C$191:$CN$195,4,FALSE)))))</f>
        <v/>
      </c>
      <c r="DC98" s="53" t="str">
        <f>IF(ISERROR(HLOOKUP($A98,'Enter data here!'!$C$196:$CN$200,4,FALSE)),"",IF('Enter data here!'!$CP$197=0,"",IF(HLOOKUP($A98,'Enter data here!'!$C$196:$CN$200,4,FALSE)=0,"",(HLOOKUP($A98,'Enter data here!'!$C$196:$CN$200,5,FALSE)))))</f>
        <v/>
      </c>
      <c r="DD98" s="53" t="str">
        <f>IF(ISERROR(HLOOKUP($A98,'Enter data here!'!$C$196:$CN$200,4,FALSE)),"",IF('Enter data here!'!$CP$197=0,"",IF(HLOOKUP($A98,'Enter data here!'!$C$196:$CN$200,4,FALSE)=0,"",(HLOOKUP($A98,'Enter data here!'!$C$196:$CN$200,2,FALSE)))))</f>
        <v/>
      </c>
      <c r="DE98" s="53" t="str">
        <f>IF(ISERROR(HLOOKUP($A98,'Enter data here!'!$C$196:$CN$200,4,FALSE)),"",IF('Enter data here!'!$CP$197=0,"",IF(HLOOKUP($A98,'Enter data here!'!$C$196:$CN$200,4,FALSE)=0,"",(HLOOKUP($A98,'Enter data here!'!$C$196:$CN$200,4,FALSE)))))</f>
        <v/>
      </c>
      <c r="DF98" s="53" t="str">
        <f>IF(ISERROR(HLOOKUP($A98,'Enter data here!'!$C$201:$CN$205,4,FALSE)),"",IF('Enter data here!'!$CP$202=0,"",IF(HLOOKUP($A98,'Enter data here!'!$C$201:$CN$205,4,FALSE)=0,"",(HLOOKUP($A98,'Enter data here!'!$C$201:$CN$205,5,FALSE)))))</f>
        <v/>
      </c>
      <c r="DG98" s="53" t="str">
        <f>IF(ISERROR(HLOOKUP($A98,'Enter data here!'!$C$201:$CN$205,4,FALSE)),"",IF('Enter data here!'!$CP$202=0,"",IF(HLOOKUP($A98,'Enter data here!'!$C$201:$CN$205,4,FALSE)=0,"",(HLOOKUP($A98,'Enter data here!'!$C$201:$CN$205,2,FALSE)))))</f>
        <v/>
      </c>
      <c r="DH98" s="53" t="str">
        <f>IF(ISERROR(HLOOKUP($A98,'Enter data here!'!$C$201:$CN$205,4,FALSE)),"",IF('Enter data here!'!$CP$202=0,"",IF(HLOOKUP($A98,'Enter data here!'!$C$201:$CN$205,4,FALSE)=0,"",(HLOOKUP($A98,'Enter data here!'!$C$201:$CN$205,4,FALSE)))))</f>
        <v/>
      </c>
      <c r="DI98" s="53" t="str">
        <f>IF(ISERROR(HLOOKUP($A98,'Enter data here!'!$C$206:$CN$210,4,FALSE)),"",IF('Enter data here!'!$CP$207=0,"",IF(HLOOKUP($A98,'Enter data here!'!$C$206:$CN$210,4,FALSE)=0,"",(HLOOKUP($A98,'Enter data here!'!$C$206:$CN$210,5,FALSE)))))</f>
        <v/>
      </c>
      <c r="DJ98" s="53" t="str">
        <f>IF(ISERROR(HLOOKUP($A98,'Enter data here!'!$C$206:$CN$210,4,FALSE)),"",IF('Enter data here!'!$CP$207=0,"",IF(HLOOKUP($A98,'Enter data here!'!$C$206:$CN$210,4,FALSE)=0,"",(HLOOKUP($A98,'Enter data here!'!$C$206:$CN$210,2,FALSE)))))</f>
        <v/>
      </c>
      <c r="DK98" s="53" t="str">
        <f>IF(ISERROR(HLOOKUP($A98,'Enter data here!'!$C$206:$CN$210,4,FALSE)),"",IF('Enter data here!'!$CP$207=0,"",IF(HLOOKUP($A98,'Enter data here!'!$C$206:$CN$210,4,FALSE)=0,"",(HLOOKUP($A98,'Enter data here!'!$C$206:$CN$210,4,FALSE)))))</f>
        <v/>
      </c>
      <c r="DL98" s="53" t="str">
        <f>IF(ISERROR(HLOOKUP($A98,'Enter data here!'!$C$211:$CN$215,4,FALSE)),"",IF('Enter data here!'!$CP$212=0,"",IF(HLOOKUP($A98,'Enter data here!'!$C$211:$CN$215,4,FALSE)=0,"",(HLOOKUP($A98,'Enter data here!'!$C$211:$CN$215,5,FALSE)))))</f>
        <v/>
      </c>
      <c r="DM98" s="53" t="str">
        <f>IF(ISERROR(HLOOKUP($A98,'Enter data here!'!$C$211:$CN$215,4,FALSE)),"",IF('Enter data here!'!$CP$212=0,"",IF(HLOOKUP($A98,'Enter data here!'!$C$211:$CN$215,4,FALSE)=0,"",(HLOOKUP($A98,'Enter data here!'!$C$211:$CN$215,2,FALSE)))))</f>
        <v/>
      </c>
      <c r="DN98" s="53" t="str">
        <f>IF(ISERROR(HLOOKUP($A98,'Enter data here!'!$C$211:$CN$215,4,FALSE)),"",IF('Enter data here!'!$CP$212=0,"",IF(HLOOKUP($A98,'Enter data here!'!$C$211:$CN$215,4,FALSE)=0,"",(HLOOKUP($A98,'Enter data here!'!$C$211:$CN$215,4,FALSE)))))</f>
        <v/>
      </c>
      <c r="DO98" s="53" t="str">
        <f>IF(ISERROR(HLOOKUP($A98,'Enter data here!'!$C$216:$CN$220,4,FALSE)),"",IF('Enter data here!'!$CP$217=0,"",IF(HLOOKUP($A98,'Enter data here!'!$C$216:$CN$220,4,FALSE)=0,"",(HLOOKUP($A98,'Enter data here!'!$C$216:$CN$220,5,FALSE)))))</f>
        <v/>
      </c>
      <c r="DP98" s="53" t="str">
        <f>IF(ISERROR(HLOOKUP($A98,'Enter data here!'!$C$216:$CN$220,4,FALSE)),"",IF('Enter data here!'!$CP$217=0,"",IF(HLOOKUP($A98,'Enter data here!'!$C$216:$CN$220,4,FALSE)=0,"",(HLOOKUP($A98,'Enter data here!'!$C$216:$CN$220,2,FALSE)))))</f>
        <v/>
      </c>
      <c r="DQ98" s="53" t="str">
        <f>IF(ISERROR(HLOOKUP($A98,'Enter data here!'!$C$216:$CN$220,4,FALSE)),"",IF('Enter data here!'!$CP$217=0,"",IF(HLOOKUP($A98,'Enter data here!'!$C$216:$CN$220,4,FALSE)=0,"",(HLOOKUP($A98,'Enter data here!'!$C$216:$CN$220,4,FALSE)))))</f>
        <v/>
      </c>
      <c r="DR98" s="53" t="str">
        <f>IF(ISERROR(HLOOKUP($A98,'Enter data here!'!$C$221:$CN$225,4,FALSE)),"",IF('Enter data here!'!$CP$222=0,"",IF(HLOOKUP($A98,'Enter data here!'!$C$221:$CN$225,4,FALSE)=0,"",(HLOOKUP($A98,'Enter data here!'!$C$221:$CN$225,5,FALSE)))))</f>
        <v/>
      </c>
      <c r="DS98" s="53" t="str">
        <f>IF(ISERROR(HLOOKUP($A98,'Enter data here!'!$C$221:$CN$225,4,FALSE)),"",IF('Enter data here!'!$CP$222=0,"",IF(HLOOKUP($A98,'Enter data here!'!$C$221:$CN$225,4,FALSE)=0,"",(HLOOKUP($A98,'Enter data here!'!$C$221:$CN$225,2,FALSE)))))</f>
        <v/>
      </c>
      <c r="DT98" s="53" t="str">
        <f>IF(ISERROR(HLOOKUP($A98,'Enter data here!'!$C$221:$CN$225,4,FALSE)),"",IF('Enter data here!'!$CP$222=0,"",IF(HLOOKUP($A98,'Enter data here!'!$C$221:$CN$225,4,FALSE)=0,"",(HLOOKUP($A98,'Enter data here!'!$C$221:$CN$225,4,FALSE)))))</f>
        <v/>
      </c>
    </row>
    <row r="99" spans="1:124">
      <c r="A99" s="13">
        <v>90</v>
      </c>
      <c r="B99" s="43" t="str">
        <f>IF(ISERROR(HLOOKUP($A99,'Enter data here!'!$C$21:$CN$25,4,FALSE)),"",IF('Enter data here!'!$CP$22=0,"",IF(HLOOKUP($A99,'Enter data here!'!$C$21:$CN$25,4,FALSE)=0,"",(HLOOKUP($A99,'Enter data here!'!$C$21:$CN$25,5,FALSE)))))</f>
        <v/>
      </c>
      <c r="C99" s="43" t="str">
        <f>IF(ISERROR(HLOOKUP($A99,'Enter data here!'!$C$21:$CN$25,4,FALSE)),"",IF('Enter data here!'!$CP$22=0,"",IF(HLOOKUP($A99,'Enter data here!'!$C$21:$CN$25,4,FALSE)=0,"",(HLOOKUP($A99,'Enter data here!'!$C$21:$CN$25,2,FALSE)))))</f>
        <v/>
      </c>
      <c r="D99" s="43" t="str">
        <f>IF(ISERROR(HLOOKUP($A99,'Enter data here!'!$C$21:$CN$25,4,FALSE)),"",IF('Enter data here!'!$CP$22=0,"",IF(HLOOKUP($A99,'Enter data here!'!$C$21:$CN$25,4,FALSE)=0,"",(HLOOKUP($A99,'Enter data here!'!$C$21:$CN$25,4,FALSE)))))</f>
        <v/>
      </c>
      <c r="E99" s="43" t="str">
        <f ca="1">IF(ISERROR(HLOOKUP($A99,'Enter data here!'!$C$26:$CN$30,4,FALSE)),"",IF('Enter data here!'!$CP$27=0,"",IF(HLOOKUP($A99,'Enter data here!'!$C$26:$CN$30,4,FALSE)=0,"",(HLOOKUP($A99,'Enter data here!'!$C$26:$CN$30,5,FALSE)))))</f>
        <v/>
      </c>
      <c r="F99" s="43" t="str">
        <f ca="1">IF(ISERROR(HLOOKUP($A99,'Enter data here!'!$C$26:$CN$30,4,FALSE)),"",IF('Enter data here!'!$CP$27=0,"",IF(HLOOKUP($A99,'Enter data here!'!$C$26:$CN$30,4,FALSE)=0,"",(HLOOKUP($A99,'Enter data here!'!$C$26:$CN$30,2,FALSE)))))</f>
        <v/>
      </c>
      <c r="G99" s="43" t="str">
        <f ca="1">IF(ISERROR(HLOOKUP($A99,'Enter data here!'!$C$26:$CN$30,4,FALSE)),"",IF('Enter data here!'!$CP$27=0,"",IF(HLOOKUP($A99,'Enter data here!'!$C$26:$CN$30,4,FALSE)=0,"",(HLOOKUP($A99,'Enter data here!'!$C$26:$CN$30,4,FALSE)))))</f>
        <v/>
      </c>
      <c r="H99" s="43" t="str">
        <f ca="1">IF(ISERROR(HLOOKUP($A99,'Enter data here!'!$C$31:$CN$35,4,FALSE)),"",IF('Enter data here!'!$CP$32=0,"",IF(HLOOKUP($A99,'Enter data here!'!$C$31:$CN$35,4,FALSE)=0,"",(HLOOKUP($A99,'Enter data here!'!$C$31:$CN$35,5,FALSE)))))</f>
        <v/>
      </c>
      <c r="I99" s="43" t="str">
        <f ca="1">IF(ISERROR(HLOOKUP($A99,'Enter data here!'!$C$31:$CN$35,4,FALSE)),"",IF('Enter data here!'!$CP$32=0,"",IF(HLOOKUP($A99,'Enter data here!'!$C$31:$CN$35,4,FALSE)=0,"",(HLOOKUP($A99,'Enter data here!'!$C$31:$CN$35,2,FALSE)))))</f>
        <v/>
      </c>
      <c r="J99" s="43" t="str">
        <f ca="1">IF(ISERROR(HLOOKUP($A99,'Enter data here!'!$C$31:$CN$35,4,FALSE)),"",IF('Enter data here!'!$CP$32=0,"",IF(HLOOKUP($A99,'Enter data here!'!$C$31:$CN$35,4,FALSE)=0,"",(HLOOKUP($A99,'Enter data here!'!$C$31:$CN$35,4,FALSE)))))</f>
        <v/>
      </c>
      <c r="K99" s="43" t="str">
        <f ca="1">IF(ISERROR(HLOOKUP($A99,'Enter data here!'!$C$36:$CN$40,4,FALSE)),"",IF('Enter data here!'!$CP$37=0,"",IF(HLOOKUP($A99,'Enter data here!'!$C$36:$CN$40,4,FALSE)=0,"",(HLOOKUP($A99,'Enter data here!'!$C$36:$CN$40,5,FALSE)))))</f>
        <v/>
      </c>
      <c r="L99" s="43" t="str">
        <f ca="1">IF(ISERROR(HLOOKUP($A99,'Enter data here!'!$C$36:$CN$40,4,FALSE)),"",IF('Enter data here!'!$CP$37=0,"",IF(HLOOKUP($A99,'Enter data here!'!$C$36:$CN$40,4,FALSE)=0,"",(HLOOKUP($A99,'Enter data here!'!$C$36:$CN$40,2,FALSE)))))</f>
        <v/>
      </c>
      <c r="M99" s="43" t="str">
        <f ca="1">IF(ISERROR(HLOOKUP($A99,'Enter data here!'!$C$36:$CN$40,4,FALSE)),"",IF('Enter data here!'!$CP$37=0,"",IF(HLOOKUP($A99,'Enter data here!'!$C$36:$CN$40,4,FALSE)=0,"",(HLOOKUP($A99,'Enter data here!'!$C$36:$CN$40,4,FALSE)))))</f>
        <v/>
      </c>
      <c r="N99" s="43" t="str">
        <f ca="1">IF(ISERROR(HLOOKUP($A99,'Enter data here!'!$C$41:$CN$45,4,FALSE)),"",IF('Enter data here!'!$CP$42=0,"",IF(HLOOKUP($A99,'Enter data here!'!$C$41:$CN$45,4,FALSE)=0,"",(HLOOKUP($A99,'Enter data here!'!$C$41:$CN$45,5,FALSE)))))</f>
        <v/>
      </c>
      <c r="O99" s="43" t="str">
        <f ca="1">IF(ISERROR(HLOOKUP($A99,'Enter data here!'!$C$41:$CN$45,4,FALSE)),"",IF('Enter data here!'!$CP$42=0,"",IF(HLOOKUP($A99,'Enter data here!'!$C$41:$CN$45,4,FALSE)=0,"",(HLOOKUP($A99,'Enter data here!'!$C$41:$CN$45,2,FALSE)))))</f>
        <v/>
      </c>
      <c r="P99" s="43" t="str">
        <f ca="1">IF(ISERROR(HLOOKUP($A99,'Enter data here!'!$C$41:$CN$45,4,FALSE)),"",IF('Enter data here!'!$CP$42=0,"",IF(HLOOKUP($A99,'Enter data here!'!$C$41:$CN$45,4,FALSE)=0,"",(HLOOKUP($A99,'Enter data here!'!$C$41:$CN$45,4,FALSE)))))</f>
        <v/>
      </c>
      <c r="Q99" s="43" t="str">
        <f ca="1">IF(ISERROR(HLOOKUP($A99,'Enter data here!'!$C$46:$CN$50,4,FALSE)),"",IF('Enter data here!'!$CP$47=0,"",IF(HLOOKUP($A99,'Enter data here!'!$C$46:$CN$50,4,FALSE)=0,"",(HLOOKUP($A99,'Enter data here!'!$C$46:$CN$50,5,FALSE)))))</f>
        <v/>
      </c>
      <c r="R99" s="43" t="str">
        <f ca="1">IF(ISERROR(HLOOKUP($A99,'Enter data here!'!$C$46:$CN$50,4,FALSE)),"",IF('Enter data here!'!$CP$47=0,"",IF(HLOOKUP($A99,'Enter data here!'!$C$46:$CN$50,4,FALSE)=0,"",(HLOOKUP($A99,'Enter data here!'!$C$46:$CN$50,2,FALSE)))))</f>
        <v/>
      </c>
      <c r="S99" s="43" t="str">
        <f ca="1">IF(ISERROR(HLOOKUP($A99,'Enter data here!'!$C$46:$CN$50,4,FALSE)),"",IF('Enter data here!'!$CP$47=0,"",IF(HLOOKUP($A99,'Enter data here!'!$C$46:$CN$50,4,FALSE)=0,"",(HLOOKUP($A99,'Enter data here!'!$C$46:$CN$50,4,FALSE)))))</f>
        <v/>
      </c>
      <c r="T99" s="43" t="str">
        <f ca="1">IF(ISERROR(HLOOKUP($A99,'Enter data here!'!$C$51:$CN$55,4,FALSE)),"",IF('Enter data here!'!$CP$52=0,"",IF(HLOOKUP($A99,'Enter data here!'!$C$51:$CN$55,4,FALSE)=0,"",(HLOOKUP($A99,'Enter data here!'!$C$51:$CN$55,5,FALSE)))))</f>
        <v/>
      </c>
      <c r="U99" s="43" t="str">
        <f ca="1">IF(ISERROR(HLOOKUP($A99,'Enter data here!'!$C$51:$CN$55,4,FALSE)),"",IF('Enter data here!'!$CP$52=0,"",IF(HLOOKUP($A99,'Enter data here!'!$C$51:$CN$55,4,FALSE)=0,"",(HLOOKUP($A99,'Enter data here!'!$C$51:$CN$55,2,FALSE)))))</f>
        <v/>
      </c>
      <c r="V99" s="43" t="str">
        <f ca="1">IF(ISERROR(HLOOKUP($A99,'Enter data here!'!$C$51:$CN$55,4,FALSE)),"",IF('Enter data here!'!$CP$52=0,"",IF(HLOOKUP($A99,'Enter data here!'!$C$51:$CN$55,4,FALSE)=0,"",(HLOOKUP($A99,'Enter data here!'!$C$51:$CN$55,4,FALSE)))))</f>
        <v/>
      </c>
      <c r="W99" s="43" t="str">
        <f ca="1">IF(ISERROR(HLOOKUP($A99,'Enter data here!'!$C$56:$CN$60,4,FALSE)),"",IF('Enter data here!'!$CP$57=0,"",IF(HLOOKUP($A99,'Enter data here!'!$C$56:$CN$60,4,FALSE)=0,"",(HLOOKUP($A99,'Enter data here!'!$C$56:$CN$60,5,FALSE)))))</f>
        <v/>
      </c>
      <c r="X99" s="43" t="str">
        <f ca="1">IF(ISERROR(HLOOKUP($A99,'Enter data here!'!$C$56:$CN$60,4,FALSE)),"",IF('Enter data here!'!$CP$57=0,"",IF(HLOOKUP($A99,'Enter data here!'!$C$56:$CN$60,4,FALSE)=0,"",(HLOOKUP($A99,'Enter data here!'!$C$56:$CN$60,2,FALSE)))))</f>
        <v/>
      </c>
      <c r="Y99" s="43" t="str">
        <f ca="1">IF(ISERROR(HLOOKUP($A99,'Enter data here!'!$C$56:$CN$60,4,FALSE)),"",IF('Enter data here!'!$CP$57=0,"",IF(HLOOKUP($A99,'Enter data here!'!$C$56:$CN$60,4,FALSE)=0,"",(HLOOKUP($A99,'Enter data here!'!$C$56:$CN$60,4,FALSE)))))</f>
        <v/>
      </c>
      <c r="Z99" s="43" t="str">
        <f>IF(ISERROR(HLOOKUP($A99,'Enter data here!'!$C$61:$CN$65,4,FALSE)),"",IF('Enter data here!'!$CP$62=0,"",IF(HLOOKUP($A99,'Enter data here!'!$C$61:$CN$65,4,FALSE)=0,"",(HLOOKUP($A99,'Enter data here!'!$C$61:$CN$65,5,FALSE)))))</f>
        <v/>
      </c>
      <c r="AA99" s="43" t="str">
        <f>IF(ISERROR(HLOOKUP($A99,'Enter data here!'!$C$61:$CN$65,4,FALSE)),"",IF('Enter data here!'!$CP$62=0,"",IF(HLOOKUP($A99,'Enter data here!'!$C$61:$CN$65,4,FALSE)=0,"",(HLOOKUP($A99,'Enter data here!'!$C$61:$CN$65,2,FALSE)))))</f>
        <v/>
      </c>
      <c r="AB99" s="43" t="str">
        <f>IF(ISERROR(HLOOKUP($A99,'Enter data here!'!$C$61:$CN$65,4,FALSE)),"",IF('Enter data here!'!$CP$62=0,"",IF(HLOOKUP($A99,'Enter data here!'!$C$61:$CN$65,4,FALSE)=0,"",(HLOOKUP($A99,'Enter data here!'!$C$61:$CN$65,4,FALSE)))))</f>
        <v/>
      </c>
      <c r="AC99" s="43" t="str">
        <f>IF(ISERROR(HLOOKUP($A99,'Enter data here!'!$C$66:$CN$70,4,FALSE)),"",IF('Enter data here!'!$CP$67=0,"",IF(HLOOKUP($A99,'Enter data here!'!$C$66:$CN$70,4,FALSE)=0,"",(HLOOKUP($A99,'Enter data here!'!$C$66:$CN$70,5,FALSE)))))</f>
        <v/>
      </c>
      <c r="AD99" s="43" t="str">
        <f>IF(ISERROR(HLOOKUP($A99,'Enter data here!'!$C$66:$CN$70,4,FALSE)),"",IF('Enter data here!'!$CP$67=0,"",IF(HLOOKUP($A99,'Enter data here!'!$C$66:$CN$70,4,FALSE)=0,"",(HLOOKUP($A99,'Enter data here!'!$C$66:$CN$70,2,FALSE)))))</f>
        <v/>
      </c>
      <c r="AE99" s="43" t="str">
        <f>IF(ISERROR(HLOOKUP($A99,'Enter data here!'!$C$66:$CN$70,4,FALSE)),"",IF('Enter data here!'!$CP$67=0,"",IF(HLOOKUP($A99,'Enter data here!'!$C$66:$CN$70,4,FALSE)=0,"",(HLOOKUP($A99,'Enter data here!'!$C$66:$CN$70,4,FALSE)))))</f>
        <v/>
      </c>
      <c r="AF99" s="43" t="str">
        <f>IF(ISERROR(HLOOKUP($A99,'Enter data here!'!$C$71:$CN$75,4,FALSE)),"",IF('Enter data here!'!$CP$72=0,"",IF(HLOOKUP($A99,'Enter data here!'!$C$71:$CN$75,4,FALSE)=0,"",(HLOOKUP($A99,'Enter data here!'!$C$71:$CN$75,5,FALSE)))))</f>
        <v/>
      </c>
      <c r="AG99" s="43" t="str">
        <f>IF(ISERROR(HLOOKUP($A99,'Enter data here!'!$C$71:$CN$75,4,FALSE)),"",IF('Enter data here!'!$CP$72=0,"",IF(HLOOKUP($A99,'Enter data here!'!$C$71:$CN$75,4,FALSE)=0,"",(HLOOKUP($A99,'Enter data here!'!$C$71:$CN$75,2,FALSE)))))</f>
        <v/>
      </c>
      <c r="AH99" s="43" t="str">
        <f>IF(ISERROR(HLOOKUP($A99,'Enter data here!'!$C$71:$CN$75,4,FALSE)),"",IF('Enter data here!'!$CP$72=0,"",IF(HLOOKUP($A99,'Enter data here!'!$C$71:$CN$75,4,FALSE)=0,"",(HLOOKUP($A99,'Enter data here!'!$C$71:$CN$75,4,FALSE)))))</f>
        <v/>
      </c>
      <c r="AI99" s="43" t="str">
        <f>IF(ISERROR(HLOOKUP($A99,'Enter data here!'!$C$76:$CN$80,4,FALSE)),"",IF('Enter data here!'!$CP$77=0,"",IF(HLOOKUP($A99,'Enter data here!'!$C$76:$CN$80,4,FALSE)=0,"",(HLOOKUP($A99,'Enter data here!'!$C$76:$CN$80,5,FALSE)))))</f>
        <v/>
      </c>
      <c r="AJ99" s="43" t="str">
        <f>IF(ISERROR(HLOOKUP($A99,'Enter data here!'!$C$76:$CN$80,4,FALSE)),"",IF('Enter data here!'!$CP$77=0,"",IF(HLOOKUP($A99,'Enter data here!'!$C$76:$CN$80,4,FALSE)=0,"",(HLOOKUP($A99,'Enter data here!'!$C$76:$CN$80,2,FALSE)))))</f>
        <v/>
      </c>
      <c r="AK99" s="43" t="str">
        <f>IF(ISERROR(HLOOKUP($A99,'Enter data here!'!$C$76:$CN$80,4,FALSE)),"",IF('Enter data here!'!$CP$77=0,"",IF(HLOOKUP($A99,'Enter data here!'!$C$76:$CN$80,4,FALSE)=0,"",(HLOOKUP($A99,'Enter data here!'!$C$76:$CN$80,4,FALSE)))))</f>
        <v/>
      </c>
      <c r="AL99" s="43" t="str">
        <f>IF(ISERROR(HLOOKUP($A99,'Enter data here!'!$C$81:$CN$85,4,FALSE)),"",IF('Enter data here!'!$CP$82=0,"",IF(HLOOKUP($A99,'Enter data here!'!$C$81:$CN$85,4,FALSE)=0,"",(HLOOKUP($A99,'Enter data here!'!$C$81:$CN$85,5,FALSE)))))</f>
        <v/>
      </c>
      <c r="AM99" s="43" t="str">
        <f>IF(ISERROR(HLOOKUP($A99,'Enter data here!'!$C$81:$CN$85,4,FALSE)),"",IF('Enter data here!'!$CP$82=0,"",IF(HLOOKUP($A99,'Enter data here!'!$C$81:$CN$85,4,FALSE)=0,"",(HLOOKUP($A99,'Enter data here!'!$C$81:$CN$85,2,FALSE)))))</f>
        <v/>
      </c>
      <c r="AN99" s="43" t="str">
        <f>IF(ISERROR(HLOOKUP($A99,'Enter data here!'!$C$81:$CN$85,4,FALSE)),"",IF('Enter data here!'!$CP$82=0,"",IF(HLOOKUP($A99,'Enter data here!'!$C$81:$CN$85,4,FALSE)=0,"",(HLOOKUP($A99,'Enter data here!'!$C$81:$CN$85,4,FALSE)))))</f>
        <v/>
      </c>
      <c r="AO99" s="43" t="str">
        <f>IF(ISERROR(HLOOKUP($A99,'Enter data here!'!$C$86:$CN$90,4,FALSE)),"",IF('Enter data here!'!$CP$87=0,"",IF(HLOOKUP($A99,'Enter data here!'!$C$86:$CN$90,4,FALSE)=0,"",(HLOOKUP($A99,'Enter data here!'!$C$86:$CN$90,5,FALSE)))))</f>
        <v/>
      </c>
      <c r="AP99" s="43" t="str">
        <f>IF(ISERROR(HLOOKUP($A99,'Enter data here!'!$C$86:$CN$90,4,FALSE)),"",IF('Enter data here!'!$CP$87=0,"",IF(HLOOKUP($A99,'Enter data here!'!$C$86:$CN$90,4,FALSE)=0,"",(HLOOKUP($A99,'Enter data here!'!$C$86:$CN$90,2,FALSE)))))</f>
        <v/>
      </c>
      <c r="AQ99" s="43" t="str">
        <f>IF(ISERROR(HLOOKUP($A99,'Enter data here!'!$C$86:$CN$90,4,FALSE)),"",IF('Enter data here!'!$CP$87=0,"",IF(HLOOKUP($A99,'Enter data here!'!$C$86:$CN$90,4,FALSE)=0,"",(HLOOKUP($A99,'Enter data here!'!$C$86:$CN$90,4,FALSE)))))</f>
        <v/>
      </c>
      <c r="AR99" s="43" t="str">
        <f>IF(ISERROR(HLOOKUP($A99,'Enter data here!'!$C$91:$CN$95,4,FALSE)),"",IF('Enter data here!'!$CP$92=0,"",IF(HLOOKUP($A99,'Enter data here!'!$C$91:$CN$95,4,FALSE)=0,"",(HLOOKUP($A99,'Enter data here!'!$C$91:$CN$95,5,FALSE)))))</f>
        <v/>
      </c>
      <c r="AS99" s="43" t="str">
        <f>IF(ISERROR(HLOOKUP($A99,'Enter data here!'!$C$91:$CN$95,4,FALSE)),"",IF('Enter data here!'!$CP$92=0,"",IF(HLOOKUP($A99,'Enter data here!'!$C$91:$CN$95,4,FALSE)=0,"",(HLOOKUP($A99,'Enter data here!'!$C$91:$CN$95,2,FALSE)))))</f>
        <v/>
      </c>
      <c r="AT99" s="43" t="str">
        <f>IF(ISERROR(HLOOKUP($A99,'Enter data here!'!$C$91:$CN$95,4,FALSE)),"",IF('Enter data here!'!$CP$92=0,"",IF(HLOOKUP($A99,'Enter data here!'!$C$91:$CN$95,4,FALSE)=0,"",(HLOOKUP($A99,'Enter data here!'!$C$91:$CN$95,4,FALSE)))))</f>
        <v/>
      </c>
      <c r="AU99" s="43" t="str">
        <f>IF(ISERROR(HLOOKUP($A99,'Enter data here!'!$C$96:$CN$100,4,FALSE)),"",IF('Enter data here!'!$CP$97=0,"",IF(HLOOKUP($A99,'Enter data here!'!$C$96:$CN$100,4,FALSE)=0,"",(HLOOKUP($A99,'Enter data here!'!$C$96:$CN$100,5,FALSE)))))</f>
        <v/>
      </c>
      <c r="AV99" s="43" t="str">
        <f>IF(ISERROR(HLOOKUP($A99,'Enter data here!'!$C$96:$CN$100,4,FALSE)),"",IF('Enter data here!'!$CP$97=0,"",IF(HLOOKUP($A99,'Enter data here!'!$C$96:$CN$100,4,FALSE)=0,"",(HLOOKUP($A99,'Enter data here!'!$C$96:$CN$100,2,FALSE)))))</f>
        <v/>
      </c>
      <c r="AW99" s="43" t="str">
        <f>IF(ISERROR(HLOOKUP($A99,'Enter data here!'!$C$96:$CN$100,4,FALSE)),"",IF('Enter data here!'!$CP$97=0,"",IF(HLOOKUP($A99,'Enter data here!'!$C$96:$CN$100,4,FALSE)=0,"",(HLOOKUP($A99,'Enter data here!'!$C$96:$CN$100,4,FALSE)))))</f>
        <v/>
      </c>
      <c r="AX99" s="43" t="str">
        <f>IF(ISERROR(HLOOKUP($A99,'Enter data here!'!$C$101:$CN$105,4,FALSE)),"",IF('Enter data here!'!$CP$102=0,"",IF(HLOOKUP($A99,'Enter data here!'!$C$101:$CN$105,4,FALSE)=0,"",(HLOOKUP($A99,'Enter data here!'!$C$101:$CN$105,5,FALSE)))))</f>
        <v/>
      </c>
      <c r="AY99" s="43" t="str">
        <f>IF(ISERROR(HLOOKUP($A99,'Enter data here!'!$C$101:$CN$105,4,FALSE)),"",IF('Enter data here!'!$CP$102=0,"",IF(HLOOKUP($A99,'Enter data here!'!$C$101:$CN$105,4,FALSE)=0,"",(HLOOKUP($A99,'Enter data here!'!$C$101:$CN$105,2,FALSE)))))</f>
        <v/>
      </c>
      <c r="AZ99" s="43" t="str">
        <f>IF(ISERROR(HLOOKUP($A99,'Enter data here!'!$C$101:$CN$105,4,FALSE)),"",IF('Enter data here!'!$CP$102=0,"",IF(HLOOKUP($A99,'Enter data here!'!$C$101:$CN$105,4,FALSE)=0,"",(HLOOKUP($A99,'Enter data here!'!$C$101:$CN$105,4,FALSE)))))</f>
        <v/>
      </c>
      <c r="BA99" s="43" t="str">
        <f>IF(ISERROR(HLOOKUP($A99,'Enter data here!'!$C$106:$CN$110,4,FALSE)),"",IF('Enter data here!'!$CP$107=0,"",IF(HLOOKUP($A99,'Enter data here!'!$C$106:$CN$110,4,FALSE)=0,"",(HLOOKUP($A99,'Enter data here!'!$C$106:$CN$110,5,FALSE)))))</f>
        <v/>
      </c>
      <c r="BB99" s="43" t="str">
        <f>IF(ISERROR(HLOOKUP($A99,'Enter data here!'!$C$106:$CN$110,4,FALSE)),"",IF('Enter data here!'!$CP$107=0,"",IF(HLOOKUP($A99,'Enter data here!'!$C$106:$CN$110,4,FALSE)=0,"",(HLOOKUP($A99,'Enter data here!'!$C$106:$CN$110,2,FALSE)))))</f>
        <v/>
      </c>
      <c r="BC99" s="43" t="str">
        <f>IF(ISERROR(HLOOKUP($A99,'Enter data here!'!$C$106:$CN$110,4,FALSE)),"",IF('Enter data here!'!$CP$107=0,"",IF(HLOOKUP($A99,'Enter data here!'!$C$106:$CN$110,4,FALSE)=0,"",(HLOOKUP($A99,'Enter data here!'!$C$106:$CN$110,4,FALSE)))))</f>
        <v/>
      </c>
      <c r="BD99" s="43" t="str">
        <f>IF(ISERROR(HLOOKUP($A99,'Enter data here!'!$C$111:$CN$115,4,FALSE)),"",IF('Enter data here!'!$CP$112=0,"",IF(HLOOKUP($A99,'Enter data here!'!$C$111:$CN$115,4,FALSE)=0,"",(HLOOKUP($A99,'Enter data here!'!$C$111:$CN$115,5,FALSE)))))</f>
        <v/>
      </c>
      <c r="BE99" s="43" t="str">
        <f>IF(ISERROR(HLOOKUP($A99,'Enter data here!'!$C$111:$CN$115,4,FALSE)),"",IF('Enter data here!'!$CP$112=0,"",IF(HLOOKUP($A99,'Enter data here!'!$C$111:$CN$115,4,FALSE)=0,"",(HLOOKUP($A99,'Enter data here!'!$C$111:$CN$115,2,FALSE)))))</f>
        <v/>
      </c>
      <c r="BF99" s="43" t="str">
        <f>IF(ISERROR(HLOOKUP($A99,'Enter data here!'!$C$111:$CN$115,4,FALSE)),"",IF('Enter data here!'!$CP$112=0,"",IF(HLOOKUP($A99,'Enter data here!'!$C$111:$CN$115,4,FALSE)=0,"",(HLOOKUP($A99,'Enter data here!'!$C$111:$CN$115,4,FALSE)))))</f>
        <v/>
      </c>
      <c r="BG99" s="43" t="str">
        <f>IF(ISERROR(HLOOKUP($A99,'Enter data here!'!$C$116:$CN$120,4,FALSE)),"",IF('Enter data here!'!$CP$117=0,"",IF(HLOOKUP($A99,'Enter data here!'!$C$116:$CN$120,4,FALSE)=0,"",(HLOOKUP($A99,'Enter data here!'!$C$116:$CN$120,5,FALSE)))))</f>
        <v/>
      </c>
      <c r="BH99" s="53" t="str">
        <f>IF(ISERROR(HLOOKUP($A99,'Enter data here!'!$C$116:$CN$120,4,FALSE)),"",IF('Enter data here!'!$CP$117=0,"",IF(HLOOKUP($A99,'Enter data here!'!$C$116:$CN$120,4,FALSE)=0,"",(HLOOKUP($A99,'Enter data here!'!$C$116:$CN$120,2,FALSE)))))</f>
        <v/>
      </c>
      <c r="BI99" s="53" t="str">
        <f>IF(ISERROR(HLOOKUP($A99,'Enter data here!'!$C$116:$CN$120,4,FALSE)),"",IF('Enter data here!'!$CP$117=0,"",IF(HLOOKUP($A99,'Enter data here!'!$C$116:$CN$120,4,FALSE)=0,"",(HLOOKUP($A99,'Enter data here!'!$C$116:$CN$120,4,FALSE)))))</f>
        <v/>
      </c>
      <c r="BJ99" s="53" t="str">
        <f>IF(ISERROR(HLOOKUP($A99,'Enter data here!'!$C$121:$CN$125,4,FALSE)),"",IF('Enter data here!'!$CP$122=0,"",IF(HLOOKUP($A99,'Enter data here!'!$C$121:$CN$125,4,FALSE)=0,"",(HLOOKUP($A99,'Enter data here!'!$C$121:$CN$125,5,FALSE)))))</f>
        <v/>
      </c>
      <c r="BK99" s="53" t="str">
        <f>IF(ISERROR(HLOOKUP($A99,'Enter data here!'!$C$121:$CN$125,4,FALSE)),"",IF('Enter data here!'!$CP$122=0,"",IF(HLOOKUP($A99,'Enter data here!'!$C$121:$CN$125,4,FALSE)=0,"",(HLOOKUP($A99,'Enter data here!'!$C$121:$CN$125,2,FALSE)))))</f>
        <v/>
      </c>
      <c r="BL99" s="53" t="str">
        <f>IF(ISERROR(HLOOKUP($A99,'Enter data here!'!$C$121:$CN$125,4,FALSE)),"",IF('Enter data here!'!$CP$122=0,"",IF(HLOOKUP($A99,'Enter data here!'!$C$121:$CN$125,4,FALSE)=0,"",(HLOOKUP($A99,'Enter data here!'!$C$121:$CN$125,4,FALSE)))))</f>
        <v/>
      </c>
      <c r="BM99" s="53" t="str">
        <f>IF(ISERROR(HLOOKUP($A99,'Enter data here!'!$C$126:$CN$130,4,FALSE)),"",IF('Enter data here!'!$CP$127=0,"",IF(HLOOKUP($A99,'Enter data here!'!$C$126:$CN$130,4,FALSE)=0,"",(HLOOKUP($A99,'Enter data here!'!$C$126:$CN$130,5,FALSE)))))</f>
        <v/>
      </c>
      <c r="BN99" s="53" t="str">
        <f>IF(ISERROR(HLOOKUP($A99,'Enter data here!'!$C$126:$CN$130,4,FALSE)),"",IF('Enter data here!'!$CP$127=0,"",IF(HLOOKUP($A99,'Enter data here!'!$C$126:$CN$130,4,FALSE)=0,"",(HLOOKUP($A99,'Enter data here!'!$C$126:$CN$130,2,FALSE)))))</f>
        <v/>
      </c>
      <c r="BO99" s="53" t="str">
        <f>IF(ISERROR(HLOOKUP($A99,'Enter data here!'!$C$126:$CN$130,4,FALSE)),"",IF('Enter data here!'!$CP$127=0,"",IF(HLOOKUP($A99,'Enter data here!'!$C$126:$CN$130,4,FALSE)=0,"",(HLOOKUP($A99,'Enter data here!'!$C$126:$CN$130,4,FALSE)))))</f>
        <v/>
      </c>
      <c r="BP99" s="53" t="str">
        <f>IF(ISERROR(HLOOKUP($A99,'Enter data here!'!$C$131:$CN$135,4,FALSE)),"",IF('Enter data here!'!$CP$132=0,"",IF(HLOOKUP($A99,'Enter data here!'!$C$131:$CN$135,4,FALSE)=0,"",(HLOOKUP($A99,'Enter data here!'!$C$131:$CN$135,5,FALSE)))))</f>
        <v/>
      </c>
      <c r="BQ99" s="53" t="str">
        <f>IF(ISERROR(HLOOKUP($A99,'Enter data here!'!$C$131:$CN$135,4,FALSE)),"",IF('Enter data here!'!$CP$132=0,"",IF(HLOOKUP($A99,'Enter data here!'!$C$131:$CN$135,4,FALSE)=0,"",(HLOOKUP($A99,'Enter data here!'!$C$131:$CN$135,2,FALSE)))))</f>
        <v/>
      </c>
      <c r="BR99" s="53" t="str">
        <f>IF(ISERROR(HLOOKUP($A99,'Enter data here!'!$C$131:$CN$135,4,FALSE)),"",IF('Enter data here!'!$CP$132=0,"",IF(HLOOKUP($A99,'Enter data here!'!$C$131:$CN$135,4,FALSE)=0,"",(HLOOKUP($A99,'Enter data here!'!$C$131:$CN$135,4,FALSE)))))</f>
        <v/>
      </c>
      <c r="BS99" s="53" t="str">
        <f>IF(ISERROR(HLOOKUP($A99,'Enter data here!'!$C$136:$CN$140,4,FALSE)),"",IF('Enter data here!'!$CP$137=0,"",IF(HLOOKUP($A99,'Enter data here!'!$C$136:$CN$140,4,FALSE)=0,"",(HLOOKUP($A99,'Enter data here!'!$C$136:$CN$140,5,FALSE)))))</f>
        <v/>
      </c>
      <c r="BT99" s="53" t="str">
        <f>IF(ISERROR(HLOOKUP($A99,'Enter data here!'!$C$136:$CN$140,4,FALSE)),"",IF('Enter data here!'!$CP$137=0,"",IF(HLOOKUP($A99,'Enter data here!'!$C$136:$CN$140,4,FALSE)=0,"",(HLOOKUP($A99,'Enter data here!'!$C$136:$CN$140,2,FALSE)))))</f>
        <v/>
      </c>
      <c r="BU99" s="53" t="str">
        <f>IF(ISERROR(HLOOKUP($A99,'Enter data here!'!$C$136:$CN$140,4,FALSE)),"",IF('Enter data here!'!$CP$137=0,"",IF(HLOOKUP($A99,'Enter data here!'!$C$136:$CN$140,4,FALSE)=0,"",(HLOOKUP($A99,'Enter data here!'!$C$136:$CN$140,4,FALSE)))))</f>
        <v/>
      </c>
      <c r="BV99" s="53" t="str">
        <f>IF(ISERROR(HLOOKUP($A99,'Enter data here!'!$C$141:$CN$145,4,FALSE)),"",IF('Enter data here!'!$CP$142=0,"",IF(HLOOKUP($A99,'Enter data here!'!$C$141:$CN$145,4,FALSE)=0,"",(HLOOKUP($A99,'Enter data here!'!$C$141:$CN$145,5,FALSE)))))</f>
        <v/>
      </c>
      <c r="BW99" s="53" t="str">
        <f>IF(ISERROR(HLOOKUP($A99,'Enter data here!'!$C$141:$CN$145,4,FALSE)),"",IF('Enter data here!'!$CP$142=0,"",IF(HLOOKUP($A99,'Enter data here!'!$C$141:$CN$145,4,FALSE)=0,"",(HLOOKUP($A99,'Enter data here!'!$C$141:$CN$145,2,FALSE)))))</f>
        <v/>
      </c>
      <c r="BX99" s="53" t="str">
        <f>IF(ISERROR(HLOOKUP($A99,'Enter data here!'!$C$141:$CN$145,4,FALSE)),"",IF('Enter data here!'!$CP$142=0,"",IF(HLOOKUP($A99,'Enter data here!'!$C$141:$CN$145,4,FALSE)=0,"",(HLOOKUP($A99,'Enter data here!'!$C$141:$CN$145,4,FALSE)))))</f>
        <v/>
      </c>
      <c r="BY99" s="53" t="str">
        <f>IF(ISERROR(HLOOKUP($A99,'Enter data here!'!$C$146:$CN$150,4,FALSE)),"",IF('Enter data here!'!$CP$147=0,"",IF(HLOOKUP($A99,'Enter data here!'!$C$146:$CN$150,4,FALSE)=0,"",(HLOOKUP($A99,'Enter data here!'!$C$146:$CN$150,5,FALSE)))))</f>
        <v/>
      </c>
      <c r="BZ99" s="53" t="str">
        <f>IF(ISERROR(HLOOKUP($A99,'Enter data here!'!$C$146:$CN$150,4,FALSE)),"",IF('Enter data here!'!$CP$147=0,"",IF(HLOOKUP($A99,'Enter data here!'!$C$146:$CN$150,4,FALSE)=0,"",(HLOOKUP($A99,'Enter data here!'!$C$146:$CN$150,2,FALSE)))))</f>
        <v/>
      </c>
      <c r="CA99" s="53" t="str">
        <f>IF(ISERROR(HLOOKUP($A99,'Enter data here!'!$C$146:$CN$150,4,FALSE)),"",IF('Enter data here!'!$CP$147=0,"",IF(HLOOKUP($A99,'Enter data here!'!$C$146:$CN$150,4,FALSE)=0,"",(HLOOKUP($A99,'Enter data here!'!$C$146:$CN$150,4,FALSE)))))</f>
        <v/>
      </c>
      <c r="CB99" s="53" t="str">
        <f>IF(ISERROR(HLOOKUP($A99,'Enter data here!'!$C$151:$CN$155,4,FALSE)),"",IF('Enter data here!'!$CP$152=0,"",IF(HLOOKUP($A99,'Enter data here!'!$C$151:$CN$155,4,FALSE)=0,"",(HLOOKUP($A99,'Enter data here!'!$C$151:$CN$155,5,FALSE)))))</f>
        <v/>
      </c>
      <c r="CC99" s="53" t="str">
        <f>IF(ISERROR(HLOOKUP($A99,'Enter data here!'!$C$151:$CN$155,4,FALSE)),"",IF('Enter data here!'!$CP$152=0,"",IF(HLOOKUP($A99,'Enter data here!'!$C$151:$CN$155,4,FALSE)=0,"",(HLOOKUP($A99,'Enter data here!'!$C$151:$CN$155,2,FALSE)))))</f>
        <v/>
      </c>
      <c r="CD99" s="53" t="str">
        <f>IF(ISERROR(HLOOKUP($A99,'Enter data here!'!$C$151:$CN$155,4,FALSE)),"",IF('Enter data here!'!$CP$152=0,"",IF(HLOOKUP($A99,'Enter data here!'!$C$151:$CN$155,4,FALSE)=0,"",(HLOOKUP($A99,'Enter data here!'!$C$151:$CN$155,4,FALSE)))))</f>
        <v/>
      </c>
      <c r="CE99" s="53" t="str">
        <f>IF(ISERROR(HLOOKUP($A99,'Enter data here!'!$C$156:$CN$160,4,FALSE)),"",IF('Enter data here!'!$CP$157=0,"",IF(HLOOKUP($A99,'Enter data here!'!$C$156:$CN$160,4,FALSE)=0,"",(HLOOKUP($A99,'Enter data here!'!$C$156:$CN$160,5,FALSE)))))</f>
        <v/>
      </c>
      <c r="CF99" s="53" t="str">
        <f>IF(ISERROR(HLOOKUP($A99,'Enter data here!'!$C$156:$CN$160,4,FALSE)),"",IF('Enter data here!'!$CP$157=0,"",IF(HLOOKUP($A99,'Enter data here!'!$C$156:$CN$160,4,FALSE)=0,"",(HLOOKUP($A99,'Enter data here!'!$C$156:$CN$160,2,FALSE)))))</f>
        <v/>
      </c>
      <c r="CG99" s="53" t="str">
        <f>IF(ISERROR(HLOOKUP($A99,'Enter data here!'!$C$156:$CN$160,4,FALSE)),"",IF('Enter data here!'!$CP$157=0,"",IF(HLOOKUP($A99,'Enter data here!'!$C$156:$CN$160,4,FALSE)=0,"",(HLOOKUP($A99,'Enter data here!'!$C$156:$CN$160,4,FALSE)))))</f>
        <v/>
      </c>
      <c r="CH99" s="53" t="str">
        <f>IF(ISERROR(HLOOKUP($A99,'Enter data here!'!$C$161:$CN$165,4,FALSE)),"",IF('Enter data here!'!$CP$162=0,"",IF(HLOOKUP($A99,'Enter data here!'!$C$161:$CN$165,4,FALSE)=0,"",(HLOOKUP($A99,'Enter data here!'!$C$161:$CN$165,5,FALSE)))))</f>
        <v/>
      </c>
      <c r="CI99" s="53" t="str">
        <f>IF(ISERROR(HLOOKUP($A99,'Enter data here!'!$C$161:$CN$165,4,FALSE)),"",IF('Enter data here!'!$CP$162=0,"",IF(HLOOKUP($A99,'Enter data here!'!$C$161:$CN$165,4,FALSE)=0,"",(HLOOKUP($A99,'Enter data here!'!$C$161:$CN$165,2,FALSE)))))</f>
        <v/>
      </c>
      <c r="CJ99" s="53" t="str">
        <f>IF(ISERROR(HLOOKUP($A99,'Enter data here!'!$C$161:$CN$165,4,FALSE)),"",IF('Enter data here!'!$CP$162=0,"",IF(HLOOKUP($A99,'Enter data here!'!$C$161:$CN$165,4,FALSE)=0,"",(HLOOKUP($A99,'Enter data here!'!$C$161:$CN$165,4,FALSE)))))</f>
        <v/>
      </c>
      <c r="CK99" s="53" t="str">
        <f>IF(ISERROR(HLOOKUP($A99,'Enter data here!'!$C$166:$CN$170,4,FALSE)),"",IF('Enter data here!'!$CP$167=0,"",IF(HLOOKUP($A99,'Enter data here!'!$C$166:$CN$170,4,FALSE)=0,"",(HLOOKUP($A99,'Enter data here!'!$C$166:$CN$170,5,FALSE)))))</f>
        <v/>
      </c>
      <c r="CL99" s="53" t="str">
        <f>IF(ISERROR(HLOOKUP($A99,'Enter data here!'!$C$166:$CN$170,4,FALSE)),"",IF('Enter data here!'!$CP$167=0,"",IF(HLOOKUP($A99,'Enter data here!'!$C$166:$CN$170,4,FALSE)=0,"",(HLOOKUP($A99,'Enter data here!'!$C$166:$CN$170,2,FALSE)))))</f>
        <v/>
      </c>
      <c r="CM99" s="53" t="str">
        <f>IF(ISERROR(HLOOKUP($A99,'Enter data here!'!$C$166:$CN$170,4,FALSE)),"",IF('Enter data here!'!$CP$167=0,"",IF(HLOOKUP($A99,'Enter data here!'!$C$166:$CN$170,4,FALSE)=0,"",(HLOOKUP($A99,'Enter data here!'!$C$166:$CN$170,4,FALSE)))))</f>
        <v/>
      </c>
      <c r="CN99" s="53" t="str">
        <f>IF(ISERROR(HLOOKUP($A99,'Enter data here!'!$C$171:$CN$175,4,FALSE)),"",IF('Enter data here!'!$CP$172=0,"",IF(HLOOKUP($A99,'Enter data here!'!$C$171:$CN$175,4,FALSE)=0,"",(HLOOKUP($A99,'Enter data here!'!$C$171:$CN$175,5,FALSE)))))</f>
        <v/>
      </c>
      <c r="CO99" s="53" t="str">
        <f>IF(ISERROR(HLOOKUP($A99,'Enter data here!'!$C$171:$CN$175,4,FALSE)),"",IF('Enter data here!'!$CP$172=0,"",IF(HLOOKUP($A99,'Enter data here!'!$C$171:$CN$175,4,FALSE)=0,"",(HLOOKUP($A99,'Enter data here!'!$C$171:$CN$175,2,FALSE)))))</f>
        <v/>
      </c>
      <c r="CP99" s="53" t="str">
        <f>IF(ISERROR(HLOOKUP($A99,'Enter data here!'!$C$171:$CN$175,4,FALSE)),"",IF('Enter data here!'!$CP$172=0,"",IF(HLOOKUP($A99,'Enter data here!'!$C$171:$CN$175,4,FALSE)=0,"",(HLOOKUP($A99,'Enter data here!'!$C$171:$CN$175,4,FALSE)))))</f>
        <v/>
      </c>
      <c r="CQ99" s="53" t="str">
        <f>IF(ISERROR(HLOOKUP($A99,'Enter data here!'!$C$176:$CN$180,4,FALSE)),"",IF('Enter data here!'!$CP$177=0,"",IF(HLOOKUP($A99,'Enter data here!'!$C$176:$CN$180,4,FALSE)=0,"",(HLOOKUP($A99,'Enter data here!'!$C$176:$CN$180,5,FALSE)))))</f>
        <v/>
      </c>
      <c r="CR99" s="53" t="str">
        <f>IF(ISERROR(HLOOKUP($A99,'Enter data here!'!$C$176:$CN$180,4,FALSE)),"",IF('Enter data here!'!$CP$177=0,"",IF(HLOOKUP($A99,'Enter data here!'!$C$176:$CN$180,4,FALSE)=0,"",(HLOOKUP($A99,'Enter data here!'!$C$176:$CN$180,2,FALSE)))))</f>
        <v/>
      </c>
      <c r="CS99" s="53" t="str">
        <f>IF(ISERROR(HLOOKUP($A99,'Enter data here!'!$C$176:$CN$180,4,FALSE)),"",IF('Enter data here!'!$CP$177=0,"",IF(HLOOKUP($A99,'Enter data here!'!$C$176:$CN$180,4,FALSE)=0,"",(HLOOKUP($A99,'Enter data here!'!$C$176:$CN$180,4,FALSE)))))</f>
        <v/>
      </c>
      <c r="CT99" s="53" t="str">
        <f>IF(ISERROR(HLOOKUP($A99,'Enter data here!'!$C$181:$CN$185,4,FALSE)),"",IF('Enter data here!'!$CP$182=0,"",IF(HLOOKUP($A99,'Enter data here!'!$C$181:$CN$185,4,FALSE)=0,"",(HLOOKUP($A99,'Enter data here!'!$C$181:$CN$185,5,FALSE)))))</f>
        <v/>
      </c>
      <c r="CU99" s="53" t="str">
        <f>IF(ISERROR(HLOOKUP($A99,'Enter data here!'!$C$181:$CN$185,4,FALSE)),"",IF('Enter data here!'!$CP$182=0,"",IF(HLOOKUP($A99,'Enter data here!'!$C$181:$CN$185,4,FALSE)=0,"",(HLOOKUP($A99,'Enter data here!'!$C$181:$CN$185,2,FALSE)))))</f>
        <v/>
      </c>
      <c r="CV99" s="53" t="str">
        <f>IF(ISERROR(HLOOKUP($A99,'Enter data here!'!$C$181:$CN$185,4,FALSE)),"",IF('Enter data here!'!$CP$182=0,"",IF(HLOOKUP($A99,'Enter data here!'!$C$181:$CN$185,4,FALSE)=0,"",(HLOOKUP($A99,'Enter data here!'!$C$181:$CN$185,4,FALSE)))))</f>
        <v/>
      </c>
      <c r="CW99" s="53" t="str">
        <f>IF(ISERROR(HLOOKUP($A99,'Enter data here!'!$C$186:$CN$190,4,FALSE)),"",IF('Enter data here!'!$CP$187=0,"",IF(HLOOKUP($A99,'Enter data here!'!$C$186:$CN$190,4,FALSE)=0,"",(HLOOKUP($A99,'Enter data here!'!$C$186:$CN$190,5,FALSE)))))</f>
        <v/>
      </c>
      <c r="CX99" s="53" t="str">
        <f>IF(ISERROR(HLOOKUP($A99,'Enter data here!'!$C$186:$CN$190,4,FALSE)),"",IF('Enter data here!'!$CP$187=0,"",IF(HLOOKUP($A99,'Enter data here!'!$C$186:$CN$190,4,FALSE)=0,"",(HLOOKUP($A99,'Enter data here!'!$C$186:$CN$190,2,FALSE)))))</f>
        <v/>
      </c>
      <c r="CY99" s="53" t="str">
        <f>IF(ISERROR(HLOOKUP($A99,'Enter data here!'!$C$186:$CN$190,4,FALSE)),"",IF('Enter data here!'!$CP$187=0,"",IF(HLOOKUP($A99,'Enter data here!'!$C$186:$CN$190,4,FALSE)=0,"",(HLOOKUP($A99,'Enter data here!'!$C$186:$CN$190,4,FALSE)))))</f>
        <v/>
      </c>
      <c r="CZ99" s="53" t="str">
        <f>IF(ISERROR(HLOOKUP($A99,'Enter data here!'!$C$191:$CN$195,4,FALSE)),"",IF('Enter data here!'!$CP$192=0,"",IF(HLOOKUP($A99,'Enter data here!'!$C$191:$CN$195,4,FALSE)=0,"",(HLOOKUP($A99,'Enter data here!'!$C$191:$CN$195,5,FALSE)))))</f>
        <v/>
      </c>
      <c r="DA99" s="53" t="str">
        <f>IF(ISERROR(HLOOKUP($A99,'Enter data here!'!$C$191:$CN$195,4,FALSE)),"",IF('Enter data here!'!$CP$192=0,"",IF(HLOOKUP($A99,'Enter data here!'!$C$191:$CN$195,4,FALSE)=0,"",(HLOOKUP($A99,'Enter data here!'!$C$191:$CN$195,2,FALSE)))))</f>
        <v/>
      </c>
      <c r="DB99" s="53" t="str">
        <f>IF(ISERROR(HLOOKUP($A99,'Enter data here!'!$C$191:$CN$195,4,FALSE)),"",IF('Enter data here!'!$CP$192=0,"",IF(HLOOKUP($A99,'Enter data here!'!$C$191:$CN$195,4,FALSE)=0,"",(HLOOKUP($A99,'Enter data here!'!$C$191:$CN$195,4,FALSE)))))</f>
        <v/>
      </c>
      <c r="DC99" s="53" t="str">
        <f>IF(ISERROR(HLOOKUP($A99,'Enter data here!'!$C$196:$CN$200,4,FALSE)),"",IF('Enter data here!'!$CP$197=0,"",IF(HLOOKUP($A99,'Enter data here!'!$C$196:$CN$200,4,FALSE)=0,"",(HLOOKUP($A99,'Enter data here!'!$C$196:$CN$200,5,FALSE)))))</f>
        <v/>
      </c>
      <c r="DD99" s="53" t="str">
        <f>IF(ISERROR(HLOOKUP($A99,'Enter data here!'!$C$196:$CN$200,4,FALSE)),"",IF('Enter data here!'!$CP$197=0,"",IF(HLOOKUP($A99,'Enter data here!'!$C$196:$CN$200,4,FALSE)=0,"",(HLOOKUP($A99,'Enter data here!'!$C$196:$CN$200,2,FALSE)))))</f>
        <v/>
      </c>
      <c r="DE99" s="53" t="str">
        <f>IF(ISERROR(HLOOKUP($A99,'Enter data here!'!$C$196:$CN$200,4,FALSE)),"",IF('Enter data here!'!$CP$197=0,"",IF(HLOOKUP($A99,'Enter data here!'!$C$196:$CN$200,4,FALSE)=0,"",(HLOOKUP($A99,'Enter data here!'!$C$196:$CN$200,4,FALSE)))))</f>
        <v/>
      </c>
      <c r="DF99" s="53" t="str">
        <f>IF(ISERROR(HLOOKUP($A99,'Enter data here!'!$C$201:$CN$205,4,FALSE)),"",IF('Enter data here!'!$CP$202=0,"",IF(HLOOKUP($A99,'Enter data here!'!$C$201:$CN$205,4,FALSE)=0,"",(HLOOKUP($A99,'Enter data here!'!$C$201:$CN$205,5,FALSE)))))</f>
        <v/>
      </c>
      <c r="DG99" s="53" t="str">
        <f>IF(ISERROR(HLOOKUP($A99,'Enter data here!'!$C$201:$CN$205,4,FALSE)),"",IF('Enter data here!'!$CP$202=0,"",IF(HLOOKUP($A99,'Enter data here!'!$C$201:$CN$205,4,FALSE)=0,"",(HLOOKUP($A99,'Enter data here!'!$C$201:$CN$205,2,FALSE)))))</f>
        <v/>
      </c>
      <c r="DH99" s="53" t="str">
        <f>IF(ISERROR(HLOOKUP($A99,'Enter data here!'!$C$201:$CN$205,4,FALSE)),"",IF('Enter data here!'!$CP$202=0,"",IF(HLOOKUP($A99,'Enter data here!'!$C$201:$CN$205,4,FALSE)=0,"",(HLOOKUP($A99,'Enter data here!'!$C$201:$CN$205,4,FALSE)))))</f>
        <v/>
      </c>
      <c r="DI99" s="53" t="str">
        <f>IF(ISERROR(HLOOKUP($A99,'Enter data here!'!$C$206:$CN$210,4,FALSE)),"",IF('Enter data here!'!$CP$207=0,"",IF(HLOOKUP($A99,'Enter data here!'!$C$206:$CN$210,4,FALSE)=0,"",(HLOOKUP($A99,'Enter data here!'!$C$206:$CN$210,5,FALSE)))))</f>
        <v/>
      </c>
      <c r="DJ99" s="53" t="str">
        <f>IF(ISERROR(HLOOKUP($A99,'Enter data here!'!$C$206:$CN$210,4,FALSE)),"",IF('Enter data here!'!$CP$207=0,"",IF(HLOOKUP($A99,'Enter data here!'!$C$206:$CN$210,4,FALSE)=0,"",(HLOOKUP($A99,'Enter data here!'!$C$206:$CN$210,2,FALSE)))))</f>
        <v/>
      </c>
      <c r="DK99" s="53" t="str">
        <f>IF(ISERROR(HLOOKUP($A99,'Enter data here!'!$C$206:$CN$210,4,FALSE)),"",IF('Enter data here!'!$CP$207=0,"",IF(HLOOKUP($A99,'Enter data here!'!$C$206:$CN$210,4,FALSE)=0,"",(HLOOKUP($A99,'Enter data here!'!$C$206:$CN$210,4,FALSE)))))</f>
        <v/>
      </c>
      <c r="DL99" s="53" t="str">
        <f>IF(ISERROR(HLOOKUP($A99,'Enter data here!'!$C$211:$CN$215,4,FALSE)),"",IF('Enter data here!'!$CP$212=0,"",IF(HLOOKUP($A99,'Enter data here!'!$C$211:$CN$215,4,FALSE)=0,"",(HLOOKUP($A99,'Enter data here!'!$C$211:$CN$215,5,FALSE)))))</f>
        <v/>
      </c>
      <c r="DM99" s="53" t="str">
        <f>IF(ISERROR(HLOOKUP($A99,'Enter data here!'!$C$211:$CN$215,4,FALSE)),"",IF('Enter data here!'!$CP$212=0,"",IF(HLOOKUP($A99,'Enter data here!'!$C$211:$CN$215,4,FALSE)=0,"",(HLOOKUP($A99,'Enter data here!'!$C$211:$CN$215,2,FALSE)))))</f>
        <v/>
      </c>
      <c r="DN99" s="53" t="str">
        <f>IF(ISERROR(HLOOKUP($A99,'Enter data here!'!$C$211:$CN$215,4,FALSE)),"",IF('Enter data here!'!$CP$212=0,"",IF(HLOOKUP($A99,'Enter data here!'!$C$211:$CN$215,4,FALSE)=0,"",(HLOOKUP($A99,'Enter data here!'!$C$211:$CN$215,4,FALSE)))))</f>
        <v/>
      </c>
      <c r="DO99" s="53" t="str">
        <f>IF(ISERROR(HLOOKUP($A99,'Enter data here!'!$C$216:$CN$220,4,FALSE)),"",IF('Enter data here!'!$CP$217=0,"",IF(HLOOKUP($A99,'Enter data here!'!$C$216:$CN$220,4,FALSE)=0,"",(HLOOKUP($A99,'Enter data here!'!$C$216:$CN$220,5,FALSE)))))</f>
        <v/>
      </c>
      <c r="DP99" s="53" t="str">
        <f>IF(ISERROR(HLOOKUP($A99,'Enter data here!'!$C$216:$CN$220,4,FALSE)),"",IF('Enter data here!'!$CP$217=0,"",IF(HLOOKUP($A99,'Enter data here!'!$C$216:$CN$220,4,FALSE)=0,"",(HLOOKUP($A99,'Enter data here!'!$C$216:$CN$220,2,FALSE)))))</f>
        <v/>
      </c>
      <c r="DQ99" s="53" t="str">
        <f>IF(ISERROR(HLOOKUP($A99,'Enter data here!'!$C$216:$CN$220,4,FALSE)),"",IF('Enter data here!'!$CP$217=0,"",IF(HLOOKUP($A99,'Enter data here!'!$C$216:$CN$220,4,FALSE)=0,"",(HLOOKUP($A99,'Enter data here!'!$C$216:$CN$220,4,FALSE)))))</f>
        <v/>
      </c>
      <c r="DR99" s="53" t="str">
        <f>IF(ISERROR(HLOOKUP($A99,'Enter data here!'!$C$221:$CN$225,4,FALSE)),"",IF('Enter data here!'!$CP$222=0,"",IF(HLOOKUP($A99,'Enter data here!'!$C$221:$CN$225,4,FALSE)=0,"",(HLOOKUP($A99,'Enter data here!'!$C$221:$CN$225,5,FALSE)))))</f>
        <v/>
      </c>
      <c r="DS99" s="53" t="str">
        <f>IF(ISERROR(HLOOKUP($A99,'Enter data here!'!$C$221:$CN$225,4,FALSE)),"",IF('Enter data here!'!$CP$222=0,"",IF(HLOOKUP($A99,'Enter data here!'!$C$221:$CN$225,4,FALSE)=0,"",(HLOOKUP($A99,'Enter data here!'!$C$221:$CN$225,2,FALSE)))))</f>
        <v/>
      </c>
      <c r="DT99" s="53" t="str">
        <f>IF(ISERROR(HLOOKUP($A99,'Enter data here!'!$C$221:$CN$225,4,FALSE)),"",IF('Enter data here!'!$CP$222=0,"",IF(HLOOKUP($A99,'Enter data here!'!$C$221:$CN$225,4,FALSE)=0,"",(HLOOKUP($A99,'Enter data here!'!$C$221:$CN$225,4,FALSE)))))</f>
        <v/>
      </c>
    </row>
    <row r="100" spans="1:124">
      <c r="A100" s="194"/>
    </row>
    <row r="101" spans="1:124" ht="13.8" hidden="1">
      <c r="A101" s="30" t="s">
        <v>32</v>
      </c>
      <c r="C101"/>
      <c r="D101"/>
      <c r="F101"/>
      <c r="G101"/>
      <c r="J101"/>
      <c r="K101" s="2"/>
      <c r="M101"/>
      <c r="O101"/>
      <c r="P101"/>
      <c r="R101"/>
      <c r="S101"/>
    </row>
    <row r="102" spans="1:124" hidden="1">
      <c r="C102"/>
      <c r="D102"/>
      <c r="F102"/>
      <c r="G102"/>
      <c r="J102"/>
      <c r="K102" s="2"/>
      <c r="M102"/>
      <c r="O102"/>
      <c r="P102"/>
      <c r="R102"/>
      <c r="S102"/>
    </row>
    <row r="103" spans="1:124" hidden="1">
      <c r="A103" s="47"/>
      <c r="B103" s="325">
        <f>'Round summaries'!$B$5</f>
        <v>1</v>
      </c>
      <c r="C103" s="325"/>
      <c r="D103" s="325"/>
      <c r="J103"/>
      <c r="L103"/>
      <c r="M103"/>
      <c r="O103"/>
      <c r="P103"/>
      <c r="R103"/>
      <c r="S103"/>
    </row>
    <row r="104" spans="1:124" hidden="1">
      <c r="A104" s="47"/>
      <c r="B104" s="49">
        <v>1</v>
      </c>
      <c r="C104" s="49">
        <v>2</v>
      </c>
      <c r="D104" s="49">
        <v>3</v>
      </c>
      <c r="J104"/>
      <c r="L104"/>
      <c r="M104"/>
      <c r="O104"/>
      <c r="P104"/>
      <c r="R104"/>
      <c r="S104"/>
    </row>
    <row r="105" spans="1:124" hidden="1">
      <c r="A105" s="47"/>
      <c r="B105" s="58" t="str">
        <f>CONCATENATE($B$103,B104)</f>
        <v>11</v>
      </c>
      <c r="C105" s="58" t="str">
        <f>CONCATENATE($B$103,C104)</f>
        <v>12</v>
      </c>
      <c r="D105" s="58" t="str">
        <f>CONCATENATE($B$103,D104)</f>
        <v>13</v>
      </c>
      <c r="J105"/>
      <c r="L105"/>
      <c r="M105"/>
      <c r="O105"/>
      <c r="P105"/>
      <c r="R105"/>
      <c r="S105"/>
    </row>
    <row r="106" spans="1:124" hidden="1">
      <c r="A106" s="49" t="s">
        <v>5</v>
      </c>
      <c r="B106" s="49" t="s">
        <v>6</v>
      </c>
      <c r="C106" s="49" t="s">
        <v>1</v>
      </c>
      <c r="D106" s="49" t="s">
        <v>2</v>
      </c>
      <c r="E106" s="53"/>
      <c r="J106"/>
      <c r="L106"/>
      <c r="M106"/>
      <c r="O106"/>
      <c r="P106"/>
      <c r="R106"/>
      <c r="S106"/>
    </row>
    <row r="107" spans="1:124" hidden="1">
      <c r="A107" s="13">
        <v>1</v>
      </c>
      <c r="B107" s="43" t="str">
        <f ca="1">HLOOKUP(B$105,$B$8:$DT$99,$E107,FALSE)</f>
        <v>Peter Gunning</v>
      </c>
      <c r="C107" s="43">
        <f ca="1">HLOOKUP(C$105,$B$8:$DT$99,$E107,FALSE)</f>
        <v>37.270000000000003</v>
      </c>
      <c r="D107" s="43">
        <f ca="1">HLOOKUP(D$105,$B$8:$DT$99,$E107,FALSE)</f>
        <v>999.99999999999386</v>
      </c>
      <c r="E107" s="53">
        <v>3</v>
      </c>
      <c r="J107"/>
      <c r="L107"/>
      <c r="M107"/>
      <c r="O107"/>
      <c r="P107"/>
      <c r="R107"/>
      <c r="S107"/>
    </row>
    <row r="108" spans="1:124" hidden="1">
      <c r="A108" s="13">
        <v>2</v>
      </c>
      <c r="B108" s="43" t="str">
        <f t="shared" ref="B108:D139" ca="1" si="4">HLOOKUP(B$105,$B$8:$DT$99,$E108,FALSE)</f>
        <v>Martin Newnham</v>
      </c>
      <c r="C108" s="43">
        <f t="shared" ca="1" si="4"/>
        <v>40.03</v>
      </c>
      <c r="D108" s="43">
        <f t="shared" ca="1" si="4"/>
        <v>931.05171121658555</v>
      </c>
      <c r="E108" s="53">
        <v>4</v>
      </c>
      <c r="J108"/>
      <c r="L108"/>
      <c r="M108"/>
      <c r="O108"/>
      <c r="P108"/>
      <c r="R108"/>
      <c r="S108"/>
    </row>
    <row r="109" spans="1:124" hidden="1">
      <c r="A109" s="13">
        <v>3</v>
      </c>
      <c r="B109" s="43" t="str">
        <f t="shared" ca="1" si="4"/>
        <v>Thorsten Folker</v>
      </c>
      <c r="C109" s="43">
        <f t="shared" ca="1" si="4"/>
        <v>40.200000000000003</v>
      </c>
      <c r="D109" s="43">
        <f t="shared" ca="1" si="4"/>
        <v>927.11442786068903</v>
      </c>
      <c r="E109" s="53">
        <v>5</v>
      </c>
      <c r="J109"/>
      <c r="L109"/>
      <c r="M109"/>
      <c r="O109"/>
      <c r="P109"/>
      <c r="R109"/>
      <c r="S109"/>
    </row>
    <row r="110" spans="1:124" hidden="1">
      <c r="A110" s="13">
        <v>4</v>
      </c>
      <c r="B110" s="43" t="str">
        <f t="shared" ca="1" si="4"/>
        <v>Peter Kowalski</v>
      </c>
      <c r="C110" s="43">
        <f t="shared" ca="1" si="4"/>
        <v>40.53</v>
      </c>
      <c r="D110" s="43">
        <f t="shared" ca="1" si="4"/>
        <v>919.5657537626347</v>
      </c>
      <c r="E110" s="53">
        <v>6</v>
      </c>
      <c r="J110"/>
      <c r="L110"/>
      <c r="M110"/>
      <c r="O110"/>
      <c r="P110"/>
      <c r="R110"/>
      <c r="S110"/>
    </row>
    <row r="111" spans="1:124" hidden="1">
      <c r="A111" s="13">
        <v>5</v>
      </c>
      <c r="B111" s="43" t="str">
        <f t="shared" ca="1" si="4"/>
        <v>Søren Krogh</v>
      </c>
      <c r="C111" s="43">
        <f t="shared" ca="1" si="4"/>
        <v>41.5</v>
      </c>
      <c r="D111" s="43">
        <f t="shared" ca="1" si="4"/>
        <v>898.07228915662552</v>
      </c>
      <c r="E111" s="53">
        <v>7</v>
      </c>
      <c r="J111"/>
      <c r="L111"/>
      <c r="M111"/>
      <c r="O111"/>
      <c r="P111"/>
      <c r="R111"/>
      <c r="S111"/>
    </row>
    <row r="112" spans="1:124" hidden="1">
      <c r="A112" s="13">
        <v>6</v>
      </c>
      <c r="B112" s="43" t="str">
        <f t="shared" ca="1" si="4"/>
        <v>Tobias Reik</v>
      </c>
      <c r="C112" s="43">
        <f t="shared" ca="1" si="4"/>
        <v>42.37</v>
      </c>
      <c r="D112" s="43">
        <f t="shared" ca="1" si="4"/>
        <v>879.63181496340906</v>
      </c>
      <c r="E112" s="53">
        <v>8</v>
      </c>
      <c r="J112"/>
      <c r="L112"/>
      <c r="M112"/>
      <c r="O112"/>
      <c r="P112"/>
      <c r="R112"/>
      <c r="S112"/>
    </row>
    <row r="113" spans="1:19" hidden="1">
      <c r="A113" s="13">
        <v>7</v>
      </c>
      <c r="B113" s="43" t="str">
        <f t="shared" ca="1" si="4"/>
        <v>Martin Ulrich </v>
      </c>
      <c r="C113" s="43">
        <f t="shared" ca="1" si="4"/>
        <v>42.43</v>
      </c>
      <c r="D113" s="43">
        <f t="shared" ca="1" si="4"/>
        <v>878.38793306622608</v>
      </c>
      <c r="E113" s="53">
        <v>9</v>
      </c>
      <c r="J113"/>
      <c r="L113"/>
      <c r="M113"/>
      <c r="O113"/>
      <c r="P113"/>
      <c r="R113"/>
      <c r="S113"/>
    </row>
    <row r="114" spans="1:19" hidden="1">
      <c r="A114" s="13">
        <v>8</v>
      </c>
      <c r="B114" s="43" t="str">
        <f t="shared" ca="1" si="4"/>
        <v>Joel West </v>
      </c>
      <c r="C114" s="43">
        <f t="shared" ca="1" si="4"/>
        <v>42.96</v>
      </c>
      <c r="D114" s="43">
        <f t="shared" ca="1" si="4"/>
        <v>867.55121042828966</v>
      </c>
      <c r="E114" s="53">
        <v>10</v>
      </c>
      <c r="J114"/>
      <c r="L114"/>
      <c r="M114"/>
      <c r="O114"/>
      <c r="P114"/>
      <c r="R114"/>
      <c r="S114"/>
    </row>
    <row r="115" spans="1:19" hidden="1">
      <c r="A115" s="13">
        <v>9</v>
      </c>
      <c r="B115" s="43" t="str">
        <f t="shared" ca="1" si="4"/>
        <v>Klaus Kowalski</v>
      </c>
      <c r="C115" s="43">
        <f t="shared" ca="1" si="4"/>
        <v>43.18</v>
      </c>
      <c r="D115" s="43">
        <f t="shared" ca="1" si="4"/>
        <v>863.13107920333084</v>
      </c>
      <c r="E115" s="53">
        <v>11</v>
      </c>
      <c r="J115"/>
      <c r="L115"/>
      <c r="M115"/>
      <c r="O115"/>
      <c r="P115"/>
      <c r="R115"/>
      <c r="S115"/>
    </row>
    <row r="116" spans="1:19" hidden="1">
      <c r="A116" s="13">
        <v>10</v>
      </c>
      <c r="B116" s="43" t="str">
        <f t="shared" ca="1" si="4"/>
        <v>Mick Walsh</v>
      </c>
      <c r="C116" s="43">
        <f t="shared" ca="1" si="4"/>
        <v>43.25</v>
      </c>
      <c r="D116" s="43">
        <f t="shared" ca="1" si="4"/>
        <v>861.73410404622598</v>
      </c>
      <c r="E116" s="53">
        <v>12</v>
      </c>
      <c r="J116"/>
      <c r="L116"/>
      <c r="M116"/>
      <c r="O116"/>
      <c r="P116"/>
      <c r="R116"/>
      <c r="S116"/>
    </row>
    <row r="117" spans="1:19" hidden="1">
      <c r="A117" s="13">
        <v>11</v>
      </c>
      <c r="B117" s="43" t="str">
        <f t="shared" ca="1" si="4"/>
        <v>Eberhard Rosemann</v>
      </c>
      <c r="C117" s="43">
        <f t="shared" ca="1" si="4"/>
        <v>43.32</v>
      </c>
      <c r="D117" s="43">
        <f t="shared" ca="1" si="4"/>
        <v>860.34164358263286</v>
      </c>
      <c r="E117" s="53">
        <v>13</v>
      </c>
      <c r="J117"/>
      <c r="L117"/>
      <c r="M117"/>
      <c r="O117"/>
      <c r="P117"/>
      <c r="R117"/>
      <c r="S117"/>
    </row>
    <row r="118" spans="1:19" hidden="1">
      <c r="A118" s="13">
        <v>12</v>
      </c>
      <c r="B118" s="43" t="str">
        <f t="shared" ca="1" si="4"/>
        <v>Greg Dakin</v>
      </c>
      <c r="C118" s="43">
        <f t="shared" ca="1" si="4"/>
        <v>43.52</v>
      </c>
      <c r="D118" s="43">
        <f t="shared" ca="1" si="4"/>
        <v>856.38786764705526</v>
      </c>
      <c r="E118" s="53">
        <v>14</v>
      </c>
      <c r="J118"/>
      <c r="L118"/>
      <c r="M118"/>
      <c r="O118"/>
      <c r="P118"/>
      <c r="R118"/>
      <c r="S118"/>
    </row>
    <row r="119" spans="1:19" hidden="1">
      <c r="A119" s="13">
        <v>13</v>
      </c>
      <c r="B119" s="43" t="str">
        <f t="shared" ca="1" si="4"/>
        <v>Sebastian Reichert</v>
      </c>
      <c r="C119" s="43">
        <f t="shared" ca="1" si="4"/>
        <v>43.73</v>
      </c>
      <c r="D119" s="43">
        <f t="shared" ca="1" si="4"/>
        <v>852.2753258632481</v>
      </c>
      <c r="E119" s="53">
        <v>15</v>
      </c>
      <c r="J119"/>
      <c r="L119"/>
      <c r="M119"/>
      <c r="O119"/>
      <c r="P119"/>
      <c r="R119"/>
      <c r="S119"/>
    </row>
    <row r="120" spans="1:19" hidden="1">
      <c r="A120" s="13">
        <v>14</v>
      </c>
      <c r="B120" s="43" t="str">
        <f t="shared" ca="1" si="4"/>
        <v>Plöschberger Hannes</v>
      </c>
      <c r="C120" s="43">
        <f t="shared" ca="1" si="4"/>
        <v>43.83</v>
      </c>
      <c r="D120" s="43">
        <f t="shared" ca="1" si="4"/>
        <v>850.33082363676908</v>
      </c>
      <c r="E120" s="53">
        <v>16</v>
      </c>
      <c r="J120"/>
      <c r="L120"/>
      <c r="M120"/>
      <c r="O120"/>
      <c r="P120"/>
      <c r="R120"/>
      <c r="S120"/>
    </row>
    <row r="121" spans="1:19" hidden="1">
      <c r="A121" s="13">
        <v>15</v>
      </c>
      <c r="B121" s="43" t="str">
        <f t="shared" ca="1" si="4"/>
        <v>Mike Shellim</v>
      </c>
      <c r="C121" s="43">
        <f t="shared" ca="1" si="4"/>
        <v>44.07</v>
      </c>
      <c r="D121" s="43">
        <f t="shared" ca="1" si="4"/>
        <v>845.7000226911714</v>
      </c>
      <c r="E121" s="53">
        <v>17</v>
      </c>
      <c r="J121"/>
      <c r="L121"/>
      <c r="M121"/>
      <c r="O121"/>
      <c r="P121"/>
      <c r="R121"/>
      <c r="S121"/>
    </row>
    <row r="122" spans="1:19" hidden="1">
      <c r="A122" s="13">
        <v>16</v>
      </c>
      <c r="B122" s="43" t="str">
        <f t="shared" ca="1" si="4"/>
        <v>André Austen</v>
      </c>
      <c r="C122" s="43">
        <f t="shared" ca="1" si="4"/>
        <v>44.16</v>
      </c>
      <c r="D122" s="43">
        <f t="shared" ca="1" si="4"/>
        <v>843.97644927534805</v>
      </c>
      <c r="E122" s="53">
        <v>18</v>
      </c>
      <c r="J122"/>
      <c r="L122"/>
      <c r="M122"/>
      <c r="O122"/>
      <c r="P122"/>
      <c r="R122"/>
      <c r="S122"/>
    </row>
    <row r="123" spans="1:19" hidden="1">
      <c r="A123" s="13">
        <v>17</v>
      </c>
      <c r="B123" s="43" t="str">
        <f t="shared" ca="1" si="4"/>
        <v>Markus Meissner</v>
      </c>
      <c r="C123" s="43">
        <f t="shared" ca="1" si="4"/>
        <v>44.7</v>
      </c>
      <c r="D123" s="43">
        <f t="shared" ca="1" si="4"/>
        <v>833.7807606263824</v>
      </c>
      <c r="E123" s="53">
        <v>19</v>
      </c>
      <c r="J123"/>
      <c r="L123"/>
      <c r="M123"/>
      <c r="O123"/>
      <c r="P123"/>
      <c r="R123"/>
      <c r="S123"/>
    </row>
    <row r="124" spans="1:19" hidden="1">
      <c r="A124" s="13">
        <v>18</v>
      </c>
      <c r="B124" s="43" t="str">
        <f t="shared" ca="1" si="4"/>
        <v>Mark Redsell</v>
      </c>
      <c r="C124" s="43">
        <f t="shared" ca="1" si="4"/>
        <v>45</v>
      </c>
      <c r="D124" s="43">
        <f t="shared" ca="1" si="4"/>
        <v>828.22222222220705</v>
      </c>
      <c r="E124" s="53">
        <v>20</v>
      </c>
      <c r="J124"/>
      <c r="L124"/>
      <c r="M124"/>
      <c r="O124"/>
      <c r="P124"/>
      <c r="R124"/>
      <c r="S124"/>
    </row>
    <row r="125" spans="1:19" hidden="1">
      <c r="A125" s="13">
        <v>19</v>
      </c>
      <c r="B125" s="43" t="str">
        <f t="shared" ca="1" si="4"/>
        <v>Stefan Bernardy</v>
      </c>
      <c r="C125" s="43">
        <f t="shared" ca="1" si="4"/>
        <v>45.16</v>
      </c>
      <c r="D125" s="43">
        <f t="shared" ca="1" si="4"/>
        <v>825.28786536757525</v>
      </c>
      <c r="E125" s="53">
        <v>21</v>
      </c>
      <c r="J125"/>
      <c r="L125"/>
      <c r="M125"/>
      <c r="O125"/>
      <c r="P125"/>
      <c r="R125"/>
      <c r="S125"/>
    </row>
    <row r="126" spans="1:19" hidden="1">
      <c r="A126" s="13">
        <v>20</v>
      </c>
      <c r="B126" s="43" t="str">
        <f t="shared" ca="1" si="4"/>
        <v>Mark Treble</v>
      </c>
      <c r="C126" s="43">
        <f t="shared" ca="1" si="4"/>
        <v>45.19</v>
      </c>
      <c r="D126" s="43">
        <f t="shared" ca="1" si="4"/>
        <v>824.73998672271284</v>
      </c>
      <c r="E126" s="53">
        <v>22</v>
      </c>
      <c r="J126"/>
      <c r="L126"/>
      <c r="M126"/>
      <c r="O126"/>
      <c r="P126"/>
      <c r="R126"/>
      <c r="S126"/>
    </row>
    <row r="127" spans="1:19" hidden="1">
      <c r="A127" s="13">
        <v>21</v>
      </c>
      <c r="B127" s="43" t="str">
        <f t="shared" ca="1" si="4"/>
        <v>Daniel Schneider</v>
      </c>
      <c r="C127" s="43">
        <f t="shared" ca="1" si="4"/>
        <v>45.3</v>
      </c>
      <c r="D127" s="43">
        <f t="shared" ca="1" si="4"/>
        <v>822.73730684325562</v>
      </c>
      <c r="E127" s="53">
        <v>23</v>
      </c>
      <c r="J127"/>
      <c r="L127"/>
      <c r="M127"/>
      <c r="O127"/>
      <c r="P127"/>
      <c r="R127"/>
      <c r="S127"/>
    </row>
    <row r="128" spans="1:19" hidden="1">
      <c r="A128" s="13">
        <v>22</v>
      </c>
      <c r="B128" s="43" t="str">
        <f t="shared" ca="1" si="4"/>
        <v>John Phillips</v>
      </c>
      <c r="C128" s="43">
        <f t="shared" ca="1" si="4"/>
        <v>45.93</v>
      </c>
      <c r="D128" s="43">
        <f t="shared" ca="1" si="4"/>
        <v>811.45220988460017</v>
      </c>
      <c r="E128" s="53">
        <v>24</v>
      </c>
      <c r="J128"/>
      <c r="L128"/>
      <c r="M128"/>
      <c r="O128"/>
      <c r="P128"/>
      <c r="R128"/>
      <c r="S128"/>
    </row>
    <row r="129" spans="1:19" hidden="1">
      <c r="A129" s="13">
        <v>23</v>
      </c>
      <c r="B129" s="43" t="str">
        <f t="shared" ca="1" si="4"/>
        <v>Alvaro Silgado</v>
      </c>
      <c r="C129" s="43">
        <f t="shared" ca="1" si="4"/>
        <v>46.49</v>
      </c>
      <c r="D129" s="43">
        <f t="shared" ca="1" si="4"/>
        <v>801.67778016777493</v>
      </c>
      <c r="E129" s="53">
        <v>25</v>
      </c>
      <c r="J129"/>
      <c r="L129"/>
      <c r="M129"/>
      <c r="O129"/>
      <c r="P129"/>
      <c r="R129"/>
      <c r="S129"/>
    </row>
    <row r="130" spans="1:19" hidden="1">
      <c r="A130" s="13">
        <v>24</v>
      </c>
      <c r="B130" s="43" t="str">
        <f t="shared" ca="1" si="4"/>
        <v>George Young</v>
      </c>
      <c r="C130" s="43">
        <f t="shared" ca="1" si="4"/>
        <v>46.65</v>
      </c>
      <c r="D130" s="43">
        <f t="shared" ca="1" si="4"/>
        <v>798.92818863878642</v>
      </c>
      <c r="E130" s="53">
        <v>26</v>
      </c>
      <c r="J130"/>
      <c r="L130"/>
      <c r="M130"/>
      <c r="O130"/>
      <c r="P130"/>
      <c r="R130"/>
      <c r="S130"/>
    </row>
    <row r="131" spans="1:19" hidden="1">
      <c r="A131" s="13">
        <v>25</v>
      </c>
      <c r="B131" s="43" t="str">
        <f t="shared" ca="1" si="4"/>
        <v>Mark Abbotts</v>
      </c>
      <c r="C131" s="43">
        <f t="shared" ca="1" si="4"/>
        <v>47.53</v>
      </c>
      <c r="D131" s="43">
        <f t="shared" ca="1" si="4"/>
        <v>784.13633494634269</v>
      </c>
      <c r="E131" s="53">
        <v>27</v>
      </c>
      <c r="J131"/>
      <c r="L131"/>
      <c r="M131"/>
      <c r="O131"/>
      <c r="P131"/>
      <c r="R131"/>
      <c r="S131"/>
    </row>
    <row r="132" spans="1:19" hidden="1">
      <c r="A132" s="13">
        <v>26</v>
      </c>
      <c r="B132" s="43" t="str">
        <f t="shared" ca="1" si="4"/>
        <v>Gary Harrison</v>
      </c>
      <c r="C132" s="43">
        <f t="shared" ca="1" si="4"/>
        <v>47.7</v>
      </c>
      <c r="D132" s="43">
        <f t="shared" ca="1" si="4"/>
        <v>781.34171907756638</v>
      </c>
      <c r="E132" s="53">
        <v>28</v>
      </c>
      <c r="J132"/>
      <c r="L132"/>
      <c r="M132"/>
      <c r="O132"/>
      <c r="P132"/>
      <c r="R132"/>
      <c r="S132"/>
    </row>
    <row r="133" spans="1:19" hidden="1">
      <c r="A133" s="13">
        <v>27</v>
      </c>
      <c r="B133" s="43" t="str">
        <f t="shared" ca="1" si="4"/>
        <v>Pete Burgess</v>
      </c>
      <c r="C133" s="43">
        <f t="shared" ca="1" si="4"/>
        <v>48.19</v>
      </c>
      <c r="D133" s="43">
        <f t="shared" ca="1" si="4"/>
        <v>773.39697032577953</v>
      </c>
      <c r="E133" s="53">
        <v>29</v>
      </c>
      <c r="J133"/>
      <c r="L133"/>
      <c r="M133"/>
      <c r="O133"/>
      <c r="P133"/>
      <c r="R133"/>
      <c r="S133"/>
    </row>
    <row r="134" spans="1:19" hidden="1">
      <c r="A134" s="13">
        <v>28</v>
      </c>
      <c r="B134" s="43" t="str">
        <f t="shared" ca="1" si="4"/>
        <v>Martin Kopp</v>
      </c>
      <c r="C134" s="43">
        <f t="shared" ca="1" si="4"/>
        <v>48.33</v>
      </c>
      <c r="D134" s="43">
        <f t="shared" ca="1" si="4"/>
        <v>771.15663149182296</v>
      </c>
      <c r="E134" s="53">
        <v>30</v>
      </c>
      <c r="J134"/>
      <c r="L134"/>
      <c r="M134"/>
      <c r="O134"/>
      <c r="P134"/>
      <c r="R134"/>
      <c r="S134"/>
    </row>
    <row r="135" spans="1:19" hidden="1">
      <c r="A135" s="13">
        <v>29</v>
      </c>
      <c r="B135" s="43" t="str">
        <f t="shared" ca="1" si="4"/>
        <v>Dieter Perlick</v>
      </c>
      <c r="C135" s="43">
        <f t="shared" ca="1" si="4"/>
        <v>48.57</v>
      </c>
      <c r="D135" s="43">
        <f t="shared" ca="1" si="4"/>
        <v>767.34609841465635</v>
      </c>
      <c r="E135" s="53">
        <v>31</v>
      </c>
      <c r="J135"/>
      <c r="L135"/>
      <c r="M135"/>
      <c r="O135"/>
      <c r="P135"/>
      <c r="R135"/>
      <c r="S135"/>
    </row>
    <row r="136" spans="1:19" hidden="1">
      <c r="A136" s="13">
        <v>30</v>
      </c>
      <c r="B136" s="43" t="str">
        <f t="shared" ca="1" si="4"/>
        <v>Simon Thornton </v>
      </c>
      <c r="C136" s="43">
        <f t="shared" ca="1" si="4"/>
        <v>48.57</v>
      </c>
      <c r="D136" s="43">
        <f t="shared" ca="1" si="4"/>
        <v>767.34609841465192</v>
      </c>
      <c r="E136" s="53">
        <v>32</v>
      </c>
      <c r="J136"/>
      <c r="L136"/>
      <c r="M136"/>
      <c r="O136"/>
      <c r="P136"/>
      <c r="R136"/>
      <c r="S136"/>
    </row>
    <row r="137" spans="1:19" hidden="1">
      <c r="A137" s="13">
        <v>31</v>
      </c>
      <c r="B137" s="43" t="str">
        <f t="shared" ca="1" si="4"/>
        <v>Allen Elliott</v>
      </c>
      <c r="C137" s="43">
        <f t="shared" ca="1" si="4"/>
        <v>50.8</v>
      </c>
      <c r="D137" s="43">
        <f t="shared" ca="1" si="4"/>
        <v>733.66141732283279</v>
      </c>
      <c r="E137" s="53">
        <v>33</v>
      </c>
      <c r="F137"/>
      <c r="G137"/>
      <c r="J137"/>
      <c r="K137" s="2"/>
      <c r="M137"/>
      <c r="O137"/>
      <c r="P137"/>
      <c r="R137"/>
      <c r="S137"/>
    </row>
    <row r="138" spans="1:19" hidden="1">
      <c r="A138" s="13">
        <v>32</v>
      </c>
      <c r="B138" s="43" t="str">
        <f t="shared" ca="1" si="4"/>
        <v>Jon Edison</v>
      </c>
      <c r="C138" s="43">
        <f t="shared" ca="1" si="4"/>
        <v>51.05</v>
      </c>
      <c r="D138" s="43">
        <f t="shared" ca="1" si="4"/>
        <v>730.06856023505259</v>
      </c>
      <c r="E138" s="53">
        <v>34</v>
      </c>
      <c r="F138"/>
      <c r="G138"/>
      <c r="J138"/>
      <c r="K138" s="2"/>
      <c r="M138"/>
      <c r="O138"/>
      <c r="P138"/>
      <c r="R138"/>
      <c r="S138"/>
    </row>
    <row r="139" spans="1:19" hidden="1">
      <c r="A139" s="13">
        <v>33</v>
      </c>
      <c r="B139" s="43" t="str">
        <f t="shared" ca="1" si="4"/>
        <v>Torsten Hermann</v>
      </c>
      <c r="C139" s="43">
        <f t="shared" ca="1" si="4"/>
        <v>51.1</v>
      </c>
      <c r="D139" s="43">
        <f t="shared" ca="1" si="4"/>
        <v>729.35420743639031</v>
      </c>
      <c r="E139" s="53">
        <v>35</v>
      </c>
      <c r="F139"/>
      <c r="G139"/>
      <c r="J139"/>
      <c r="K139" s="2"/>
      <c r="M139"/>
      <c r="O139"/>
      <c r="P139"/>
      <c r="R139"/>
      <c r="S139"/>
    </row>
    <row r="140" spans="1:19" hidden="1">
      <c r="A140" s="13">
        <v>34</v>
      </c>
      <c r="B140" s="43" t="str">
        <f t="shared" ref="B140:D171" ca="1" si="5">HLOOKUP(B$105,$B$8:$DT$99,$E140,FALSE)</f>
        <v>Thomas Deinert</v>
      </c>
      <c r="C140" s="43">
        <f t="shared" ca="1" si="5"/>
        <v>51.62</v>
      </c>
      <c r="D140" s="43">
        <f t="shared" ca="1" si="5"/>
        <v>722.00697404106677</v>
      </c>
      <c r="E140" s="53">
        <v>36</v>
      </c>
      <c r="F140"/>
      <c r="G140"/>
    </row>
    <row r="141" spans="1:19" hidden="1">
      <c r="A141" s="13">
        <v>35</v>
      </c>
      <c r="B141" s="43" t="str">
        <f t="shared" ca="1" si="5"/>
        <v>Tony Robertson</v>
      </c>
      <c r="C141" s="43">
        <f t="shared" ca="1" si="5"/>
        <v>52.08</v>
      </c>
      <c r="D141" s="43">
        <f t="shared" ca="1" si="5"/>
        <v>715.62980030721053</v>
      </c>
      <c r="E141" s="53">
        <v>37</v>
      </c>
    </row>
    <row r="142" spans="1:19" hidden="1">
      <c r="A142" s="13">
        <v>36</v>
      </c>
      <c r="B142" s="43" t="str">
        <f t="shared" ca="1" si="5"/>
        <v>Thomas Henselmann</v>
      </c>
      <c r="C142" s="43">
        <f t="shared" ca="1" si="5"/>
        <v>52.55</v>
      </c>
      <c r="D142" s="43">
        <f t="shared" ca="1" si="5"/>
        <v>709.22930542339861</v>
      </c>
      <c r="E142" s="53">
        <v>38</v>
      </c>
    </row>
    <row r="143" spans="1:19" hidden="1">
      <c r="A143" s="13">
        <v>37</v>
      </c>
      <c r="B143" s="43" t="str">
        <f t="shared" ca="1" si="5"/>
        <v>Klaus Brettner</v>
      </c>
      <c r="C143" s="43">
        <f t="shared" ca="1" si="5"/>
        <v>52.96</v>
      </c>
      <c r="D143" s="43">
        <f t="shared" ca="1" si="5"/>
        <v>703.73867069485925</v>
      </c>
      <c r="E143" s="53">
        <v>39</v>
      </c>
    </row>
    <row r="144" spans="1:19" hidden="1">
      <c r="A144" s="13">
        <v>38</v>
      </c>
      <c r="B144" s="43" t="str">
        <f t="shared" ca="1" si="5"/>
        <v>Robert Hermans</v>
      </c>
      <c r="C144" s="43">
        <f t="shared" ca="1" si="5"/>
        <v>53.14</v>
      </c>
      <c r="D144" s="43">
        <f t="shared" ca="1" si="5"/>
        <v>701.35491155437819</v>
      </c>
      <c r="E144" s="53">
        <v>40</v>
      </c>
    </row>
    <row r="145" spans="1:5" hidden="1">
      <c r="A145" s="13">
        <v>39</v>
      </c>
      <c r="B145" s="43" t="str">
        <f t="shared" ca="1" si="5"/>
        <v>Mike Evans</v>
      </c>
      <c r="C145" s="43">
        <f t="shared" ca="1" si="5"/>
        <v>53.18</v>
      </c>
      <c r="D145" s="43">
        <f t="shared" ca="1" si="5"/>
        <v>700.82737871380073</v>
      </c>
      <c r="E145" s="53">
        <v>41</v>
      </c>
    </row>
    <row r="146" spans="1:5" hidden="1">
      <c r="A146" s="13">
        <v>40</v>
      </c>
      <c r="B146" s="43" t="str">
        <f t="shared" ca="1" si="5"/>
        <v>Jesper Christensen</v>
      </c>
      <c r="C146" s="43">
        <f t="shared" ca="1" si="5"/>
        <v>53.3</v>
      </c>
      <c r="D146" s="43">
        <f t="shared" ca="1" si="5"/>
        <v>699.24953095684418</v>
      </c>
      <c r="E146" s="53">
        <v>42</v>
      </c>
    </row>
    <row r="147" spans="1:5" hidden="1">
      <c r="A147" s="13">
        <v>41</v>
      </c>
      <c r="B147" s="43" t="str">
        <f t="shared" ca="1" si="5"/>
        <v>Siegfried Schedel</v>
      </c>
      <c r="C147" s="43">
        <f t="shared" ca="1" si="5"/>
        <v>54.25</v>
      </c>
      <c r="D147" s="43">
        <f t="shared" ca="1" si="5"/>
        <v>687.00460829492908</v>
      </c>
      <c r="E147" s="53">
        <v>43</v>
      </c>
    </row>
    <row r="148" spans="1:5" hidden="1">
      <c r="A148" s="13">
        <v>42</v>
      </c>
      <c r="B148" s="43" t="str">
        <f t="shared" ca="1" si="5"/>
        <v>Marc Schmieding</v>
      </c>
      <c r="C148" s="43">
        <f t="shared" ca="1" si="5"/>
        <v>60.05</v>
      </c>
      <c r="D148" s="43">
        <f t="shared" ca="1" si="5"/>
        <v>620.64945878434355</v>
      </c>
      <c r="E148" s="53">
        <v>44</v>
      </c>
    </row>
    <row r="149" spans="1:5" hidden="1">
      <c r="A149" s="13">
        <v>43</v>
      </c>
      <c r="B149" s="43" t="str">
        <f t="shared" ca="1" si="5"/>
        <v>Jason Bioletti</v>
      </c>
      <c r="C149" s="43">
        <f t="shared" ca="1" si="5"/>
        <v>62.57</v>
      </c>
      <c r="D149" s="43">
        <f t="shared" ca="1" si="5"/>
        <v>595.65286878695861</v>
      </c>
      <c r="E149" s="53">
        <v>45</v>
      </c>
    </row>
    <row r="150" spans="1:5" hidden="1">
      <c r="A150" s="13">
        <v>44</v>
      </c>
      <c r="B150" s="43" t="str">
        <f t="shared" ca="1" si="5"/>
        <v>Ulrich Duttenhofer</v>
      </c>
      <c r="C150" s="43">
        <f t="shared" ca="1" si="5"/>
        <v>64.69</v>
      </c>
      <c r="D150" s="43">
        <f t="shared" ca="1" si="5"/>
        <v>576.13232338846149</v>
      </c>
      <c r="E150" s="53">
        <v>46</v>
      </c>
    </row>
    <row r="151" spans="1:5" hidden="1">
      <c r="A151" s="13">
        <v>45</v>
      </c>
      <c r="B151" s="43" t="str">
        <f t="shared" ca="1" si="5"/>
        <v>Rick Ruijsink</v>
      </c>
      <c r="C151" s="43" t="str">
        <f t="shared" ca="1" si="5"/>
        <v>dnf</v>
      </c>
      <c r="D151" s="43">
        <f t="shared" ca="1" si="5"/>
        <v>9.9413808551744149E-13</v>
      </c>
      <c r="E151" s="53">
        <v>47</v>
      </c>
    </row>
    <row r="152" spans="1:5" hidden="1">
      <c r="A152" s="13">
        <v>46</v>
      </c>
      <c r="B152" s="43" t="str">
        <f t="shared" ca="1" si="5"/>
        <v>Frank Hulton </v>
      </c>
      <c r="C152" s="43" t="str">
        <f t="shared" ca="1" si="5"/>
        <v>dnf</v>
      </c>
      <c r="D152" s="43">
        <f t="shared" ca="1" si="5"/>
        <v>9.9407622793108459E-13</v>
      </c>
      <c r="E152" s="53">
        <v>48</v>
      </c>
    </row>
    <row r="153" spans="1:5" hidden="1">
      <c r="A153" s="13">
        <v>47</v>
      </c>
      <c r="B153" s="43" t="str">
        <f t="shared" ca="1" si="5"/>
        <v>Paul Garnett</v>
      </c>
      <c r="C153" s="43" t="str">
        <f t="shared" ca="1" si="5"/>
        <v>dnf</v>
      </c>
      <c r="D153" s="43">
        <f t="shared" ca="1" si="5"/>
        <v>8.0423816717958041E-13</v>
      </c>
      <c r="E153" s="53">
        <v>49</v>
      </c>
    </row>
    <row r="154" spans="1:5" hidden="1">
      <c r="A154" s="13">
        <v>48</v>
      </c>
      <c r="B154" s="43" t="str">
        <f t="shared" ca="1" si="5"/>
        <v>Robert Ryan</v>
      </c>
      <c r="C154" s="43" t="str">
        <f t="shared" ca="1" si="5"/>
        <v>dnf</v>
      </c>
      <c r="D154" s="43">
        <f t="shared" ca="1" si="5"/>
        <v>6.2141907247159085E-13</v>
      </c>
      <c r="E154" s="53">
        <v>50</v>
      </c>
    </row>
    <row r="155" spans="1:5" hidden="1">
      <c r="A155" s="13">
        <v>49</v>
      </c>
      <c r="B155" s="43" t="str">
        <f t="shared" ca="1" si="5"/>
        <v>Arne Finkeldey</v>
      </c>
      <c r="C155" s="43" t="str">
        <f t="shared" ca="1" si="5"/>
        <v>dnf</v>
      </c>
      <c r="D155" s="43">
        <f t="shared" ca="1" si="5"/>
        <v>2.4252987662573399E-13</v>
      </c>
      <c r="E155" s="53">
        <v>51</v>
      </c>
    </row>
    <row r="156" spans="1:5" hidden="1">
      <c r="A156" s="13">
        <v>50</v>
      </c>
      <c r="B156" s="43" t="str">
        <f t="shared" ca="1" si="5"/>
        <v>Stefan Bertschi</v>
      </c>
      <c r="C156" s="43" t="str">
        <f t="shared" ca="1" si="5"/>
        <v>dnf</v>
      </c>
      <c r="D156" s="43">
        <f t="shared" ca="1" si="5"/>
        <v>2.2170526041187343E-13</v>
      </c>
      <c r="E156" s="53">
        <v>52</v>
      </c>
    </row>
    <row r="157" spans="1:5" hidden="1">
      <c r="A157" s="13">
        <v>51</v>
      </c>
      <c r="B157" s="43" t="str">
        <f t="shared" ca="1" si="5"/>
        <v/>
      </c>
      <c r="C157" s="43" t="str">
        <f t="shared" ca="1" si="5"/>
        <v/>
      </c>
      <c r="D157" s="43" t="str">
        <f t="shared" ca="1" si="5"/>
        <v/>
      </c>
      <c r="E157" s="53">
        <v>53</v>
      </c>
    </row>
    <row r="158" spans="1:5" hidden="1">
      <c r="A158" s="13">
        <v>52</v>
      </c>
      <c r="B158" s="43" t="str">
        <f t="shared" ca="1" si="5"/>
        <v/>
      </c>
      <c r="C158" s="43" t="str">
        <f t="shared" ca="1" si="5"/>
        <v/>
      </c>
      <c r="D158" s="43" t="str">
        <f t="shared" ca="1" si="5"/>
        <v/>
      </c>
      <c r="E158" s="53">
        <v>54</v>
      </c>
    </row>
    <row r="159" spans="1:5" hidden="1">
      <c r="A159" s="13">
        <v>53</v>
      </c>
      <c r="B159" s="43" t="str">
        <f t="shared" ca="1" si="5"/>
        <v/>
      </c>
      <c r="C159" s="43" t="str">
        <f t="shared" ca="1" si="5"/>
        <v/>
      </c>
      <c r="D159" s="43" t="str">
        <f t="shared" ca="1" si="5"/>
        <v/>
      </c>
      <c r="E159" s="53">
        <v>55</v>
      </c>
    </row>
    <row r="160" spans="1:5" hidden="1">
      <c r="A160" s="13">
        <v>54</v>
      </c>
      <c r="B160" s="43" t="str">
        <f t="shared" ca="1" si="5"/>
        <v/>
      </c>
      <c r="C160" s="43" t="str">
        <f t="shared" ca="1" si="5"/>
        <v/>
      </c>
      <c r="D160" s="43" t="str">
        <f t="shared" ca="1" si="5"/>
        <v/>
      </c>
      <c r="E160" s="53">
        <v>56</v>
      </c>
    </row>
    <row r="161" spans="1:5" hidden="1">
      <c r="A161" s="13">
        <v>55</v>
      </c>
      <c r="B161" s="43" t="str">
        <f t="shared" ca="1" si="5"/>
        <v/>
      </c>
      <c r="C161" s="43" t="str">
        <f t="shared" ca="1" si="5"/>
        <v/>
      </c>
      <c r="D161" s="43" t="str">
        <f t="shared" ca="1" si="5"/>
        <v/>
      </c>
      <c r="E161" s="53">
        <v>57</v>
      </c>
    </row>
    <row r="162" spans="1:5" hidden="1">
      <c r="A162" s="13">
        <v>56</v>
      </c>
      <c r="B162" s="43" t="str">
        <f t="shared" ca="1" si="5"/>
        <v/>
      </c>
      <c r="C162" s="43" t="str">
        <f t="shared" ca="1" si="5"/>
        <v/>
      </c>
      <c r="D162" s="43" t="str">
        <f t="shared" ca="1" si="5"/>
        <v/>
      </c>
      <c r="E162" s="53">
        <v>58</v>
      </c>
    </row>
    <row r="163" spans="1:5" hidden="1">
      <c r="A163" s="13">
        <v>57</v>
      </c>
      <c r="B163" s="43" t="str">
        <f t="shared" ca="1" si="5"/>
        <v/>
      </c>
      <c r="C163" s="43" t="str">
        <f t="shared" ca="1" si="5"/>
        <v/>
      </c>
      <c r="D163" s="43" t="str">
        <f t="shared" ca="1" si="5"/>
        <v/>
      </c>
      <c r="E163" s="53">
        <v>59</v>
      </c>
    </row>
    <row r="164" spans="1:5" hidden="1">
      <c r="A164" s="13">
        <v>58</v>
      </c>
      <c r="B164" s="43" t="str">
        <f t="shared" ca="1" si="5"/>
        <v/>
      </c>
      <c r="C164" s="43" t="str">
        <f t="shared" ca="1" si="5"/>
        <v/>
      </c>
      <c r="D164" s="43" t="str">
        <f t="shared" ca="1" si="5"/>
        <v/>
      </c>
      <c r="E164" s="53">
        <v>60</v>
      </c>
    </row>
    <row r="165" spans="1:5" hidden="1">
      <c r="A165" s="13">
        <v>59</v>
      </c>
      <c r="B165" s="43" t="str">
        <f t="shared" ca="1" si="5"/>
        <v/>
      </c>
      <c r="C165" s="43" t="str">
        <f t="shared" ca="1" si="5"/>
        <v/>
      </c>
      <c r="D165" s="43" t="str">
        <f t="shared" ca="1" si="5"/>
        <v/>
      </c>
      <c r="E165" s="53">
        <v>61</v>
      </c>
    </row>
    <row r="166" spans="1:5" hidden="1">
      <c r="A166" s="13">
        <v>60</v>
      </c>
      <c r="B166" s="43" t="str">
        <f t="shared" ca="1" si="5"/>
        <v/>
      </c>
      <c r="C166" s="43" t="str">
        <f t="shared" ca="1" si="5"/>
        <v/>
      </c>
      <c r="D166" s="43" t="str">
        <f t="shared" ca="1" si="5"/>
        <v/>
      </c>
      <c r="E166" s="53">
        <v>62</v>
      </c>
    </row>
    <row r="167" spans="1:5" hidden="1">
      <c r="A167" s="13">
        <v>61</v>
      </c>
      <c r="B167" s="43" t="str">
        <f t="shared" ca="1" si="5"/>
        <v/>
      </c>
      <c r="C167" s="43" t="str">
        <f t="shared" ca="1" si="5"/>
        <v/>
      </c>
      <c r="D167" s="43" t="str">
        <f t="shared" ca="1" si="5"/>
        <v/>
      </c>
      <c r="E167" s="53">
        <v>63</v>
      </c>
    </row>
    <row r="168" spans="1:5" hidden="1">
      <c r="A168" s="13">
        <v>62</v>
      </c>
      <c r="B168" s="43" t="str">
        <f t="shared" ca="1" si="5"/>
        <v/>
      </c>
      <c r="C168" s="43" t="str">
        <f t="shared" ca="1" si="5"/>
        <v/>
      </c>
      <c r="D168" s="43" t="str">
        <f t="shared" ca="1" si="5"/>
        <v/>
      </c>
      <c r="E168" s="53">
        <v>64</v>
      </c>
    </row>
    <row r="169" spans="1:5" hidden="1">
      <c r="A169" s="13">
        <v>63</v>
      </c>
      <c r="B169" s="43" t="str">
        <f t="shared" ca="1" si="5"/>
        <v/>
      </c>
      <c r="C169" s="43" t="str">
        <f t="shared" ca="1" si="5"/>
        <v/>
      </c>
      <c r="D169" s="43" t="str">
        <f t="shared" ca="1" si="5"/>
        <v/>
      </c>
      <c r="E169" s="53">
        <v>65</v>
      </c>
    </row>
    <row r="170" spans="1:5" hidden="1">
      <c r="A170" s="13">
        <v>64</v>
      </c>
      <c r="B170" s="43" t="str">
        <f t="shared" ca="1" si="5"/>
        <v/>
      </c>
      <c r="C170" s="43" t="str">
        <f t="shared" ca="1" si="5"/>
        <v/>
      </c>
      <c r="D170" s="43" t="str">
        <f t="shared" ca="1" si="5"/>
        <v/>
      </c>
      <c r="E170" s="53">
        <v>66</v>
      </c>
    </row>
    <row r="171" spans="1:5" hidden="1">
      <c r="A171" s="13">
        <v>65</v>
      </c>
      <c r="B171" s="43" t="str">
        <f t="shared" ca="1" si="5"/>
        <v/>
      </c>
      <c r="C171" s="43" t="str">
        <f t="shared" ca="1" si="5"/>
        <v/>
      </c>
      <c r="D171" s="43" t="str">
        <f t="shared" ca="1" si="5"/>
        <v/>
      </c>
      <c r="E171" s="53">
        <v>67</v>
      </c>
    </row>
    <row r="172" spans="1:5" hidden="1">
      <c r="A172" s="13">
        <v>66</v>
      </c>
      <c r="B172" s="43" t="str">
        <f t="shared" ref="B172:D196" ca="1" si="6">HLOOKUP(B$105,$B$8:$DT$99,$E172,FALSE)</f>
        <v/>
      </c>
      <c r="C172" s="43" t="str">
        <f t="shared" ca="1" si="6"/>
        <v/>
      </c>
      <c r="D172" s="43" t="str">
        <f t="shared" ca="1" si="6"/>
        <v/>
      </c>
      <c r="E172" s="53">
        <v>68</v>
      </c>
    </row>
    <row r="173" spans="1:5" hidden="1">
      <c r="A173" s="13">
        <v>67</v>
      </c>
      <c r="B173" s="43" t="str">
        <f t="shared" ca="1" si="6"/>
        <v/>
      </c>
      <c r="C173" s="43" t="str">
        <f t="shared" ca="1" si="6"/>
        <v/>
      </c>
      <c r="D173" s="43" t="str">
        <f t="shared" ca="1" si="6"/>
        <v/>
      </c>
      <c r="E173" s="53">
        <v>69</v>
      </c>
    </row>
    <row r="174" spans="1:5" hidden="1">
      <c r="A174" s="13">
        <v>68</v>
      </c>
      <c r="B174" s="43" t="str">
        <f t="shared" ca="1" si="6"/>
        <v/>
      </c>
      <c r="C174" s="43" t="str">
        <f t="shared" ca="1" si="6"/>
        <v/>
      </c>
      <c r="D174" s="43" t="str">
        <f t="shared" ca="1" si="6"/>
        <v/>
      </c>
      <c r="E174" s="53">
        <v>70</v>
      </c>
    </row>
    <row r="175" spans="1:5" hidden="1">
      <c r="A175" s="13">
        <v>69</v>
      </c>
      <c r="B175" s="43" t="str">
        <f t="shared" ca="1" si="6"/>
        <v/>
      </c>
      <c r="C175" s="43" t="str">
        <f t="shared" ca="1" si="6"/>
        <v/>
      </c>
      <c r="D175" s="43" t="str">
        <f t="shared" ca="1" si="6"/>
        <v/>
      </c>
      <c r="E175" s="53">
        <v>71</v>
      </c>
    </row>
    <row r="176" spans="1:5" hidden="1">
      <c r="A176" s="13">
        <v>70</v>
      </c>
      <c r="B176" s="43" t="str">
        <f t="shared" ca="1" si="6"/>
        <v/>
      </c>
      <c r="C176" s="43" t="str">
        <f t="shared" ca="1" si="6"/>
        <v/>
      </c>
      <c r="D176" s="43" t="str">
        <f t="shared" ca="1" si="6"/>
        <v/>
      </c>
      <c r="E176" s="53">
        <v>72</v>
      </c>
    </row>
    <row r="177" spans="1:5" hidden="1">
      <c r="A177" s="13">
        <v>71</v>
      </c>
      <c r="B177" s="43" t="str">
        <f t="shared" ca="1" si="6"/>
        <v/>
      </c>
      <c r="C177" s="43" t="str">
        <f t="shared" ca="1" si="6"/>
        <v/>
      </c>
      <c r="D177" s="43" t="str">
        <f t="shared" ca="1" si="6"/>
        <v/>
      </c>
      <c r="E177" s="53">
        <v>73</v>
      </c>
    </row>
    <row r="178" spans="1:5" hidden="1">
      <c r="A178" s="13">
        <v>72</v>
      </c>
      <c r="B178" s="43" t="str">
        <f t="shared" ca="1" si="6"/>
        <v/>
      </c>
      <c r="C178" s="43" t="str">
        <f t="shared" ca="1" si="6"/>
        <v/>
      </c>
      <c r="D178" s="43" t="str">
        <f t="shared" ca="1" si="6"/>
        <v/>
      </c>
      <c r="E178" s="53">
        <v>74</v>
      </c>
    </row>
    <row r="179" spans="1:5" hidden="1">
      <c r="A179" s="13">
        <v>73</v>
      </c>
      <c r="B179" s="43" t="str">
        <f t="shared" ca="1" si="6"/>
        <v/>
      </c>
      <c r="C179" s="43" t="str">
        <f t="shared" ca="1" si="6"/>
        <v/>
      </c>
      <c r="D179" s="43" t="str">
        <f t="shared" ca="1" si="6"/>
        <v/>
      </c>
      <c r="E179" s="53">
        <v>75</v>
      </c>
    </row>
    <row r="180" spans="1:5" hidden="1">
      <c r="A180" s="13">
        <v>74</v>
      </c>
      <c r="B180" s="43" t="str">
        <f t="shared" ca="1" si="6"/>
        <v/>
      </c>
      <c r="C180" s="43" t="str">
        <f t="shared" ca="1" si="6"/>
        <v/>
      </c>
      <c r="D180" s="43" t="str">
        <f t="shared" ca="1" si="6"/>
        <v/>
      </c>
      <c r="E180" s="53">
        <v>76</v>
      </c>
    </row>
    <row r="181" spans="1:5" hidden="1">
      <c r="A181" s="13">
        <v>75</v>
      </c>
      <c r="B181" s="43" t="str">
        <f t="shared" ca="1" si="6"/>
        <v/>
      </c>
      <c r="C181" s="43" t="str">
        <f t="shared" ca="1" si="6"/>
        <v/>
      </c>
      <c r="D181" s="43" t="str">
        <f t="shared" ca="1" si="6"/>
        <v/>
      </c>
      <c r="E181" s="53">
        <v>77</v>
      </c>
    </row>
    <row r="182" spans="1:5" hidden="1">
      <c r="A182" s="13">
        <v>76</v>
      </c>
      <c r="B182" s="43" t="str">
        <f t="shared" ca="1" si="6"/>
        <v/>
      </c>
      <c r="C182" s="43" t="str">
        <f t="shared" ca="1" si="6"/>
        <v/>
      </c>
      <c r="D182" s="43" t="str">
        <f t="shared" ca="1" si="6"/>
        <v/>
      </c>
      <c r="E182" s="53">
        <v>78</v>
      </c>
    </row>
    <row r="183" spans="1:5" hidden="1">
      <c r="A183" s="13">
        <v>77</v>
      </c>
      <c r="B183" s="43" t="str">
        <f t="shared" ca="1" si="6"/>
        <v/>
      </c>
      <c r="C183" s="43" t="str">
        <f t="shared" ca="1" si="6"/>
        <v/>
      </c>
      <c r="D183" s="43" t="str">
        <f t="shared" ca="1" si="6"/>
        <v/>
      </c>
      <c r="E183" s="53">
        <v>79</v>
      </c>
    </row>
    <row r="184" spans="1:5" hidden="1">
      <c r="A184" s="13">
        <v>78</v>
      </c>
      <c r="B184" s="43" t="str">
        <f t="shared" ca="1" si="6"/>
        <v/>
      </c>
      <c r="C184" s="43" t="str">
        <f t="shared" ca="1" si="6"/>
        <v/>
      </c>
      <c r="D184" s="43" t="str">
        <f t="shared" ca="1" si="6"/>
        <v/>
      </c>
      <c r="E184" s="53">
        <v>80</v>
      </c>
    </row>
    <row r="185" spans="1:5" hidden="1">
      <c r="A185" s="13">
        <v>79</v>
      </c>
      <c r="B185" s="43" t="str">
        <f t="shared" ca="1" si="6"/>
        <v/>
      </c>
      <c r="C185" s="43" t="str">
        <f t="shared" ca="1" si="6"/>
        <v/>
      </c>
      <c r="D185" s="43" t="str">
        <f t="shared" ca="1" si="6"/>
        <v/>
      </c>
      <c r="E185" s="53">
        <v>81</v>
      </c>
    </row>
    <row r="186" spans="1:5" hidden="1">
      <c r="A186" s="13">
        <v>80</v>
      </c>
      <c r="B186" s="43" t="str">
        <f t="shared" ca="1" si="6"/>
        <v/>
      </c>
      <c r="C186" s="43" t="str">
        <f t="shared" ca="1" si="6"/>
        <v/>
      </c>
      <c r="D186" s="43" t="str">
        <f t="shared" ca="1" si="6"/>
        <v/>
      </c>
      <c r="E186" s="53">
        <v>82</v>
      </c>
    </row>
    <row r="187" spans="1:5" hidden="1">
      <c r="A187" s="13">
        <v>81</v>
      </c>
      <c r="B187" s="43" t="str">
        <f t="shared" ca="1" si="6"/>
        <v/>
      </c>
      <c r="C187" s="43" t="str">
        <f t="shared" ca="1" si="6"/>
        <v/>
      </c>
      <c r="D187" s="43" t="str">
        <f t="shared" ca="1" si="6"/>
        <v/>
      </c>
      <c r="E187" s="53">
        <v>83</v>
      </c>
    </row>
    <row r="188" spans="1:5" hidden="1">
      <c r="A188" s="13">
        <v>82</v>
      </c>
      <c r="B188" s="43" t="str">
        <f t="shared" ca="1" si="6"/>
        <v/>
      </c>
      <c r="C188" s="43" t="str">
        <f t="shared" ca="1" si="6"/>
        <v/>
      </c>
      <c r="D188" s="43" t="str">
        <f t="shared" ca="1" si="6"/>
        <v/>
      </c>
      <c r="E188" s="53">
        <v>84</v>
      </c>
    </row>
    <row r="189" spans="1:5" hidden="1">
      <c r="A189" s="13">
        <v>83</v>
      </c>
      <c r="B189" s="43" t="str">
        <f t="shared" ca="1" si="6"/>
        <v/>
      </c>
      <c r="C189" s="43" t="str">
        <f t="shared" ca="1" si="6"/>
        <v/>
      </c>
      <c r="D189" s="43" t="str">
        <f t="shared" ca="1" si="6"/>
        <v/>
      </c>
      <c r="E189" s="53">
        <v>85</v>
      </c>
    </row>
    <row r="190" spans="1:5" hidden="1">
      <c r="A190" s="13">
        <v>84</v>
      </c>
      <c r="B190" s="43" t="str">
        <f t="shared" ca="1" si="6"/>
        <v/>
      </c>
      <c r="C190" s="43" t="str">
        <f t="shared" ca="1" si="6"/>
        <v/>
      </c>
      <c r="D190" s="43" t="str">
        <f t="shared" ca="1" si="6"/>
        <v/>
      </c>
      <c r="E190" s="53">
        <v>86</v>
      </c>
    </row>
    <row r="191" spans="1:5" hidden="1">
      <c r="A191" s="13">
        <v>85</v>
      </c>
      <c r="B191" s="43" t="str">
        <f t="shared" ca="1" si="6"/>
        <v/>
      </c>
      <c r="C191" s="43" t="str">
        <f t="shared" ca="1" si="6"/>
        <v/>
      </c>
      <c r="D191" s="43" t="str">
        <f t="shared" ca="1" si="6"/>
        <v/>
      </c>
      <c r="E191" s="53">
        <v>87</v>
      </c>
    </row>
    <row r="192" spans="1:5" hidden="1">
      <c r="A192" s="13">
        <v>86</v>
      </c>
      <c r="B192" s="43" t="str">
        <f t="shared" ca="1" si="6"/>
        <v/>
      </c>
      <c r="C192" s="43" t="str">
        <f t="shared" ca="1" si="6"/>
        <v/>
      </c>
      <c r="D192" s="43" t="str">
        <f t="shared" ca="1" si="6"/>
        <v/>
      </c>
      <c r="E192" s="53">
        <v>88</v>
      </c>
    </row>
    <row r="193" spans="1:5" hidden="1">
      <c r="A193" s="13">
        <v>87</v>
      </c>
      <c r="B193" s="43" t="str">
        <f t="shared" ca="1" si="6"/>
        <v/>
      </c>
      <c r="C193" s="43" t="str">
        <f t="shared" ca="1" si="6"/>
        <v/>
      </c>
      <c r="D193" s="43" t="str">
        <f t="shared" ca="1" si="6"/>
        <v/>
      </c>
      <c r="E193" s="53">
        <v>89</v>
      </c>
    </row>
    <row r="194" spans="1:5" hidden="1">
      <c r="A194" s="13">
        <v>88</v>
      </c>
      <c r="B194" s="43" t="str">
        <f t="shared" ca="1" si="6"/>
        <v/>
      </c>
      <c r="C194" s="43" t="str">
        <f t="shared" ca="1" si="6"/>
        <v/>
      </c>
      <c r="D194" s="43" t="str">
        <f t="shared" ca="1" si="6"/>
        <v/>
      </c>
      <c r="E194" s="53">
        <v>90</v>
      </c>
    </row>
    <row r="195" spans="1:5" hidden="1">
      <c r="A195" s="13">
        <v>89</v>
      </c>
      <c r="B195" s="43" t="str">
        <f t="shared" ca="1" si="6"/>
        <v/>
      </c>
      <c r="C195" s="43" t="str">
        <f t="shared" ca="1" si="6"/>
        <v/>
      </c>
      <c r="D195" s="43" t="str">
        <f t="shared" ca="1" si="6"/>
        <v/>
      </c>
      <c r="E195" s="53">
        <v>91</v>
      </c>
    </row>
    <row r="196" spans="1:5" hidden="1">
      <c r="A196" s="13">
        <v>90</v>
      </c>
      <c r="B196" s="43" t="str">
        <f t="shared" ca="1" si="6"/>
        <v/>
      </c>
      <c r="C196" s="43" t="str">
        <f t="shared" ca="1" si="6"/>
        <v/>
      </c>
      <c r="D196" s="43" t="str">
        <f t="shared" ca="1" si="6"/>
        <v/>
      </c>
      <c r="E196" s="53">
        <v>92</v>
      </c>
    </row>
    <row r="197" spans="1:5" hidden="1"/>
  </sheetData>
  <sheetProtection sheet="1" objects="1" scenarios="1"/>
  <mergeCells count="44">
    <mergeCell ref="B103:D103"/>
    <mergeCell ref="B6:D6"/>
    <mergeCell ref="E6:G6"/>
    <mergeCell ref="W6:Y6"/>
    <mergeCell ref="T6:V6"/>
    <mergeCell ref="H6:J6"/>
    <mergeCell ref="K6:M6"/>
    <mergeCell ref="N6:P6"/>
    <mergeCell ref="Q6:S6"/>
    <mergeCell ref="BJ6:BL6"/>
    <mergeCell ref="BM6:BO6"/>
    <mergeCell ref="F1:G1"/>
    <mergeCell ref="AR6:AT6"/>
    <mergeCell ref="AU6:AW6"/>
    <mergeCell ref="AC6:AE6"/>
    <mergeCell ref="AF6:AH6"/>
    <mergeCell ref="AI6:AK6"/>
    <mergeCell ref="AL6:AN6"/>
    <mergeCell ref="AO6:AQ6"/>
    <mergeCell ref="Z6:AB6"/>
    <mergeCell ref="DR6:DT6"/>
    <mergeCell ref="B5:DT5"/>
    <mergeCell ref="DF6:DH6"/>
    <mergeCell ref="DI6:DK6"/>
    <mergeCell ref="DL6:DN6"/>
    <mergeCell ref="DO6:DQ6"/>
    <mergeCell ref="BP6:BR6"/>
    <mergeCell ref="BS6:BU6"/>
    <mergeCell ref="BV6:BX6"/>
    <mergeCell ref="BY6:CA6"/>
    <mergeCell ref="CB6:CD6"/>
    <mergeCell ref="CE6:CG6"/>
    <mergeCell ref="AX6:AZ6"/>
    <mergeCell ref="BA6:BC6"/>
    <mergeCell ref="BD6:BF6"/>
    <mergeCell ref="BG6:BI6"/>
    <mergeCell ref="CZ6:DB6"/>
    <mergeCell ref="DC6:DE6"/>
    <mergeCell ref="CH6:CJ6"/>
    <mergeCell ref="CK6:CM6"/>
    <mergeCell ref="CN6:CP6"/>
    <mergeCell ref="CQ6:CS6"/>
    <mergeCell ref="CT6:CV6"/>
    <mergeCell ref="CW6:CY6"/>
  </mergeCells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CU288"/>
  <sheetViews>
    <sheetView workbookViewId="0">
      <pane xSplit="2" ySplit="9" topLeftCell="C10" activePane="bottomRight" state="frozen"/>
      <selection pane="topRight" activeCell="C1" sqref="C1"/>
      <selection pane="bottomLeft" activeCell="A7" sqref="A7"/>
      <selection pane="bottomRight" activeCell="C29" sqref="C29"/>
    </sheetView>
  </sheetViews>
  <sheetFormatPr defaultRowHeight="13.2"/>
  <cols>
    <col min="1" max="1" width="7.5546875" customWidth="1"/>
    <col min="2" max="2" width="18.33203125" customWidth="1"/>
    <col min="3" max="92" width="25.6640625" customWidth="1"/>
    <col min="94" max="95" width="12.88671875" customWidth="1"/>
    <col min="96" max="96" width="13" customWidth="1"/>
    <col min="97" max="99" width="9.109375" hidden="1" customWidth="1"/>
  </cols>
  <sheetData>
    <row r="1" spans="1:99" ht="43.5" customHeight="1">
      <c r="A1" s="57" t="s">
        <v>54</v>
      </c>
      <c r="B1" s="28"/>
      <c r="C1" s="151" t="s">
        <v>30</v>
      </c>
      <c r="D1" s="24">
        <v>0</v>
      </c>
      <c r="E1" s="152" t="s">
        <v>40</v>
      </c>
      <c r="F1" s="24">
        <v>100</v>
      </c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</row>
    <row r="2" spans="1:99">
      <c r="CP2" s="11"/>
      <c r="CQ2" s="11"/>
      <c r="CR2" s="11"/>
    </row>
    <row r="3" spans="1:99">
      <c r="A3" t="s">
        <v>55</v>
      </c>
      <c r="CP3" s="11"/>
      <c r="CQ3" s="11"/>
      <c r="CR3" s="11"/>
    </row>
    <row r="4" spans="1:99">
      <c r="C4">
        <v>1</v>
      </c>
      <c r="D4">
        <v>2</v>
      </c>
      <c r="E4">
        <v>3</v>
      </c>
      <c r="F4">
        <v>4</v>
      </c>
      <c r="G4">
        <v>5</v>
      </c>
      <c r="H4">
        <v>6</v>
      </c>
      <c r="I4">
        <v>7</v>
      </c>
      <c r="J4">
        <v>8</v>
      </c>
      <c r="K4">
        <v>9</v>
      </c>
      <c r="L4">
        <v>10</v>
      </c>
      <c r="M4">
        <v>11</v>
      </c>
      <c r="N4">
        <v>12</v>
      </c>
      <c r="O4">
        <v>13</v>
      </c>
      <c r="P4">
        <v>14</v>
      </c>
      <c r="Q4">
        <v>15</v>
      </c>
      <c r="R4">
        <v>16</v>
      </c>
      <c r="S4">
        <v>17</v>
      </c>
      <c r="T4">
        <v>18</v>
      </c>
      <c r="U4">
        <v>19</v>
      </c>
      <c r="V4">
        <v>20</v>
      </c>
      <c r="W4">
        <v>21</v>
      </c>
      <c r="X4">
        <v>22</v>
      </c>
      <c r="Y4">
        <v>23</v>
      </c>
      <c r="Z4">
        <v>24</v>
      </c>
      <c r="AA4">
        <v>25</v>
      </c>
      <c r="AB4">
        <v>26</v>
      </c>
      <c r="AC4">
        <v>27</v>
      </c>
      <c r="AD4">
        <v>28</v>
      </c>
      <c r="AE4">
        <v>29</v>
      </c>
      <c r="AF4">
        <v>30</v>
      </c>
      <c r="AG4">
        <v>31</v>
      </c>
      <c r="AH4">
        <v>32</v>
      </c>
      <c r="AI4">
        <v>33</v>
      </c>
      <c r="AJ4">
        <v>34</v>
      </c>
      <c r="AK4">
        <v>35</v>
      </c>
      <c r="AL4">
        <v>36</v>
      </c>
      <c r="AM4">
        <v>37</v>
      </c>
      <c r="AN4">
        <v>38</v>
      </c>
      <c r="AO4">
        <v>39</v>
      </c>
      <c r="AP4">
        <v>40</v>
      </c>
      <c r="AQ4">
        <v>41</v>
      </c>
      <c r="AR4">
        <v>42</v>
      </c>
      <c r="AS4">
        <v>43</v>
      </c>
      <c r="AT4">
        <v>44</v>
      </c>
      <c r="AU4">
        <v>45</v>
      </c>
      <c r="AV4">
        <v>46</v>
      </c>
      <c r="AW4">
        <v>47</v>
      </c>
      <c r="AX4">
        <v>48</v>
      </c>
      <c r="AY4">
        <v>49</v>
      </c>
      <c r="AZ4">
        <v>50</v>
      </c>
      <c r="BA4">
        <v>51</v>
      </c>
      <c r="BB4">
        <v>52</v>
      </c>
      <c r="BC4">
        <v>53</v>
      </c>
      <c r="BD4">
        <v>54</v>
      </c>
      <c r="BE4">
        <v>55</v>
      </c>
      <c r="BF4">
        <v>56</v>
      </c>
      <c r="BG4">
        <v>57</v>
      </c>
      <c r="BH4">
        <v>58</v>
      </c>
      <c r="BI4">
        <v>59</v>
      </c>
      <c r="BJ4">
        <v>60</v>
      </c>
      <c r="BK4">
        <v>61</v>
      </c>
      <c r="BL4">
        <v>62</v>
      </c>
      <c r="BM4">
        <v>63</v>
      </c>
      <c r="BN4">
        <v>64</v>
      </c>
      <c r="BO4">
        <v>65</v>
      </c>
      <c r="BP4">
        <v>66</v>
      </c>
      <c r="BQ4">
        <v>67</v>
      </c>
      <c r="BR4">
        <v>68</v>
      </c>
      <c r="BS4">
        <v>69</v>
      </c>
      <c r="BT4">
        <v>70</v>
      </c>
      <c r="BU4">
        <v>71</v>
      </c>
      <c r="BV4">
        <v>72</v>
      </c>
      <c r="BW4">
        <v>73</v>
      </c>
      <c r="BX4">
        <v>74</v>
      </c>
      <c r="BY4">
        <v>75</v>
      </c>
      <c r="BZ4">
        <v>76</v>
      </c>
      <c r="CA4">
        <v>77</v>
      </c>
      <c r="CB4">
        <v>78</v>
      </c>
      <c r="CC4">
        <v>79</v>
      </c>
      <c r="CD4">
        <v>80</v>
      </c>
      <c r="CE4">
        <v>81</v>
      </c>
      <c r="CF4">
        <v>82</v>
      </c>
      <c r="CG4">
        <v>83</v>
      </c>
      <c r="CH4">
        <v>84</v>
      </c>
      <c r="CI4">
        <v>85</v>
      </c>
      <c r="CJ4">
        <v>86</v>
      </c>
      <c r="CK4">
        <v>87</v>
      </c>
      <c r="CL4">
        <v>88</v>
      </c>
      <c r="CM4">
        <v>89</v>
      </c>
      <c r="CN4">
        <v>90</v>
      </c>
    </row>
    <row r="5" spans="1:99">
      <c r="A5" s="8"/>
      <c r="B5" s="37"/>
      <c r="C5" s="294" t="s">
        <v>0</v>
      </c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4"/>
      <c r="BI5" s="294"/>
      <c r="BJ5" s="294"/>
      <c r="BK5" s="294"/>
      <c r="BL5" s="294"/>
      <c r="BM5" s="294"/>
      <c r="BN5" s="294"/>
      <c r="BO5" s="294"/>
      <c r="BP5" s="294"/>
      <c r="BQ5" s="294"/>
      <c r="BR5" s="294"/>
      <c r="BS5" s="294"/>
      <c r="BT5" s="294"/>
      <c r="BU5" s="294"/>
      <c r="BV5" s="294"/>
      <c r="BW5" s="294"/>
      <c r="BX5" s="294"/>
      <c r="BY5" s="294"/>
      <c r="BZ5" s="294"/>
      <c r="CA5" s="294"/>
      <c r="CB5" s="294"/>
      <c r="CC5" s="294"/>
      <c r="CD5" s="294"/>
      <c r="CE5" s="294"/>
      <c r="CF5" s="294"/>
      <c r="CG5" s="294"/>
      <c r="CH5" s="294"/>
      <c r="CI5" s="294"/>
      <c r="CJ5" s="294"/>
      <c r="CK5" s="294"/>
      <c r="CL5" s="294"/>
      <c r="CM5" s="294"/>
      <c r="CN5" s="294"/>
      <c r="CP5" s="294" t="s">
        <v>19</v>
      </c>
      <c r="CQ5" s="294"/>
      <c r="CR5" s="60"/>
      <c r="CS5" s="10"/>
      <c r="CT5" t="s">
        <v>10</v>
      </c>
    </row>
    <row r="6" spans="1:99">
      <c r="A6" s="8"/>
      <c r="B6" s="38" t="s">
        <v>16</v>
      </c>
      <c r="C6" s="23" t="str">
        <f>IF('Enter data here!'!C13="", "", 'Enter data here!'!C13)</f>
        <v>Frank Hulton </v>
      </c>
      <c r="D6" s="23" t="str">
        <f>IF('Enter data here!'!D13="", "", 'Enter data here!'!D13)</f>
        <v>Mark Redsell</v>
      </c>
      <c r="E6" s="23" t="str">
        <f>IF('Enter data here!'!E13="", "", 'Enter data here!'!E13)</f>
        <v>Greg Dakin</v>
      </c>
      <c r="F6" s="23" t="str">
        <f>IF('Enter data here!'!F13="", "", 'Enter data here!'!F13)</f>
        <v>Thorsten Folker</v>
      </c>
      <c r="G6" s="23" t="str">
        <f>IF('Enter data here!'!G13="", "", 'Enter data here!'!G13)</f>
        <v>Joel West </v>
      </c>
      <c r="H6" s="23" t="str">
        <f>IF('Enter data here!'!H13="", "", 'Enter data here!'!H13)</f>
        <v>Klaus Brettner</v>
      </c>
      <c r="I6" s="23" t="str">
        <f>IF('Enter data here!'!I13="", "", 'Enter data here!'!I13)</f>
        <v>Markus Meissner</v>
      </c>
      <c r="J6" s="23" t="str">
        <f>IF('Enter data here!'!J13="", "", 'Enter data here!'!J13)</f>
        <v>Stefan Bernardy</v>
      </c>
      <c r="K6" s="23" t="str">
        <f>IF('Enter data here!'!K13="", "", 'Enter data here!'!K13)</f>
        <v>Søren Krogh</v>
      </c>
      <c r="L6" s="23" t="str">
        <f>IF('Enter data here!'!L13="", "", 'Enter data here!'!L13)</f>
        <v>Alvaro Silgado</v>
      </c>
      <c r="M6" s="23" t="str">
        <f>IF('Enter data here!'!M13="", "", 'Enter data here!'!M13)</f>
        <v>Pete Burgess</v>
      </c>
      <c r="N6" s="23" t="str">
        <f>IF('Enter data here!'!N13="", "", 'Enter data here!'!N13)</f>
        <v>Dieter Perlick</v>
      </c>
      <c r="O6" s="23" t="str">
        <f>IF('Enter data here!'!O13="", "", 'Enter data here!'!O13)</f>
        <v>Simon Thornton </v>
      </c>
      <c r="P6" s="23" t="str">
        <f>IF('Enter data here!'!P13="", "", 'Enter data here!'!P13)</f>
        <v>André Austen</v>
      </c>
      <c r="Q6" s="23" t="str">
        <f>IF('Enter data here!'!Q13="", "", 'Enter data here!'!Q13)</f>
        <v>Siegfried Schedel</v>
      </c>
      <c r="R6" s="23" t="str">
        <f>IF('Enter data here!'!R13="", "", 'Enter data here!'!R13)</f>
        <v>George Young</v>
      </c>
      <c r="S6" s="23" t="str">
        <f>IF('Enter data here!'!S13="", "", 'Enter data here!'!S13)</f>
        <v>John Phillips</v>
      </c>
      <c r="T6" s="23" t="str">
        <f>IF('Enter data here!'!T13="", "", 'Enter data here!'!T13)</f>
        <v>Stefan Bertschi</v>
      </c>
      <c r="U6" s="23" t="str">
        <f>IF('Enter data here!'!U13="", "", 'Enter data here!'!U13)</f>
        <v>Jason Bioletti</v>
      </c>
      <c r="V6" s="23" t="str">
        <f>IF('Enter data here!'!V13="", "", 'Enter data here!'!V13)</f>
        <v>Allen Elliott</v>
      </c>
      <c r="W6" s="23" t="str">
        <f>IF('Enter data here!'!W13="", "", 'Enter data here!'!W13)</f>
        <v>Thomas Deinert</v>
      </c>
      <c r="X6" s="23" t="str">
        <f>IF('Enter data here!'!X13="", "", 'Enter data here!'!X13)</f>
        <v>Mike Evans</v>
      </c>
      <c r="Y6" s="23" t="str">
        <f>IF('Enter data here!'!Y13="", "", 'Enter data here!'!Y13)</f>
        <v>Jon Edison</v>
      </c>
      <c r="Z6" s="23" t="str">
        <f>IF('Enter data here!'!Z13="", "", 'Enter data here!'!Z13)</f>
        <v>Thomas Henselmann</v>
      </c>
      <c r="AA6" s="23" t="str">
        <f>IF('Enter data here!'!AA13="", "", 'Enter data here!'!AA13)</f>
        <v>Sebastian Reichert</v>
      </c>
      <c r="AB6" s="23" t="str">
        <f>IF('Enter data here!'!AB13="", "", 'Enter data here!'!AB13)</f>
        <v>Robert Hermans</v>
      </c>
      <c r="AC6" s="23" t="str">
        <f>IF('Enter data here!'!AC13="", "", 'Enter data here!'!AC13)</f>
        <v>Eberhard Rosemann</v>
      </c>
      <c r="AD6" s="23" t="str">
        <f>IF('Enter data here!'!AD13="", "", 'Enter data here!'!AD13)</f>
        <v>Klaus Kowalski</v>
      </c>
      <c r="AE6" s="23" t="str">
        <f>IF('Enter data here!'!AE13="", "", 'Enter data here!'!AE13)</f>
        <v>Mike Shellim</v>
      </c>
      <c r="AF6" s="23" t="str">
        <f>IF('Enter data here!'!AF13="", "", 'Enter data here!'!AF13)</f>
        <v>Martin Newnham</v>
      </c>
      <c r="AG6" s="23" t="str">
        <f>IF('Enter data here!'!AG13="", "", 'Enter data here!'!AG13)</f>
        <v>Marc Schmieding</v>
      </c>
      <c r="AH6" s="23" t="str">
        <f>IF('Enter data here!'!AH13="", "", 'Enter data here!'!AH13)</f>
        <v>Mark Treble</v>
      </c>
      <c r="AI6" s="23" t="str">
        <f>IF('Enter data here!'!AI13="", "", 'Enter data here!'!AI13)</f>
        <v>Gary Harrison</v>
      </c>
      <c r="AJ6" s="23" t="str">
        <f>IF('Enter data here!'!AJ13="", "", 'Enter data here!'!AJ13)</f>
        <v>Peter Gunning</v>
      </c>
      <c r="AK6" s="23" t="str">
        <f>IF('Enter data here!'!AK13="", "", 'Enter data here!'!AK13)</f>
        <v>Tobias Reik</v>
      </c>
      <c r="AL6" s="23" t="str">
        <f>IF('Enter data here!'!AL13="", "", 'Enter data here!'!AL13)</f>
        <v>Mick Walsh</v>
      </c>
      <c r="AM6" s="23" t="str">
        <f>IF('Enter data here!'!AM13="", "", 'Enter data here!'!AM13)</f>
        <v>Paul Garnett</v>
      </c>
      <c r="AN6" s="23" t="str">
        <f>IF('Enter data here!'!AN13="", "", 'Enter data here!'!AN13)</f>
        <v>Daniel Schneider</v>
      </c>
      <c r="AO6" s="23" t="str">
        <f>IF('Enter data here!'!AO13="", "", 'Enter data here!'!AO13)</f>
        <v>Torsten Hermann</v>
      </c>
      <c r="AP6" s="23" t="str">
        <f>IF('Enter data here!'!AP13="", "", 'Enter data here!'!AP13)</f>
        <v>Peter Kowalski</v>
      </c>
      <c r="AQ6" s="23" t="str">
        <f>IF('Enter data here!'!AQ13="", "", 'Enter data here!'!AQ13)</f>
        <v>Martin Kopp</v>
      </c>
      <c r="AR6" s="23" t="str">
        <f>IF('Enter data here!'!AR13="", "", 'Enter data here!'!AR13)</f>
        <v>Plöschberger Hannes</v>
      </c>
      <c r="AS6" s="23" t="str">
        <f>IF('Enter data here!'!AS13="", "", 'Enter data here!'!AS13)</f>
        <v>Rick Ruijsink</v>
      </c>
      <c r="AT6" s="23" t="str">
        <f>IF('Enter data here!'!AT13="", "", 'Enter data here!'!AT13)</f>
        <v>Mark Abbotts</v>
      </c>
      <c r="AU6" s="23" t="str">
        <f>IF('Enter data here!'!AU13="", "", 'Enter data here!'!AU13)</f>
        <v>Arne Finkeldey</v>
      </c>
      <c r="AV6" s="23" t="str">
        <f>IF('Enter data here!'!AV13="", "", 'Enter data here!'!AV13)</f>
        <v>Martin Ulrich </v>
      </c>
      <c r="AW6" s="23" t="str">
        <f>IF('Enter data here!'!AW13="", "", 'Enter data here!'!AW13)</f>
        <v>Tony Robertson</v>
      </c>
      <c r="AX6" s="23" t="str">
        <f>IF('Enter data here!'!AX13="", "", 'Enter data here!'!AX13)</f>
        <v>Jesper Christensen</v>
      </c>
      <c r="AY6" s="23" t="str">
        <f>IF('Enter data here!'!AY13="", "", 'Enter data here!'!AY13)</f>
        <v>Ulrich Duttenhofer</v>
      </c>
      <c r="AZ6" s="23" t="str">
        <f>IF('Enter data here!'!AZ13="", "", 'Enter data here!'!AZ13)</f>
        <v>Robert Ryan</v>
      </c>
      <c r="BA6" s="23" t="str">
        <f>IF('Enter data here!'!BA13="", "", 'Enter data here!'!BA13)</f>
        <v/>
      </c>
      <c r="BB6" s="23" t="str">
        <f>IF('Enter data here!'!BB13="", "", 'Enter data here!'!BB13)</f>
        <v/>
      </c>
      <c r="BC6" s="23" t="str">
        <f>IF('Enter data here!'!BC13="", "", 'Enter data here!'!BC13)</f>
        <v/>
      </c>
      <c r="BD6" s="23" t="str">
        <f>IF('Enter data here!'!BD13="", "", 'Enter data here!'!BD13)</f>
        <v/>
      </c>
      <c r="BE6" s="23" t="str">
        <f>IF('Enter data here!'!BE13="", "", 'Enter data here!'!BE13)</f>
        <v/>
      </c>
      <c r="BF6" s="23" t="str">
        <f>IF('Enter data here!'!BF13="", "", 'Enter data here!'!BF13)</f>
        <v/>
      </c>
      <c r="BG6" s="23" t="str">
        <f>IF('Enter data here!'!BG13="", "", 'Enter data here!'!BG13)</f>
        <v/>
      </c>
      <c r="BH6" s="23" t="str">
        <f>IF('Enter data here!'!BH13="", "", 'Enter data here!'!BH13)</f>
        <v/>
      </c>
      <c r="BI6" s="23" t="str">
        <f>IF('Enter data here!'!BI13="", "", 'Enter data here!'!BI13)</f>
        <v/>
      </c>
      <c r="BJ6" s="23" t="str">
        <f>IF('Enter data here!'!BJ13="", "", 'Enter data here!'!BJ13)</f>
        <v/>
      </c>
      <c r="BK6" s="23" t="str">
        <f>IF('Enter data here!'!BK13="", "", 'Enter data here!'!BK13)</f>
        <v/>
      </c>
      <c r="BL6" s="23" t="str">
        <f>IF('Enter data here!'!BL13="", "", 'Enter data here!'!BL13)</f>
        <v/>
      </c>
      <c r="BM6" s="23" t="str">
        <f>IF('Enter data here!'!BM13="", "", 'Enter data here!'!BM13)</f>
        <v/>
      </c>
      <c r="BN6" s="23" t="str">
        <f>IF('Enter data here!'!BN13="", "", 'Enter data here!'!BN13)</f>
        <v/>
      </c>
      <c r="BO6" s="23" t="str">
        <f>IF('Enter data here!'!BO13="", "", 'Enter data here!'!BO13)</f>
        <v/>
      </c>
      <c r="BP6" s="23" t="str">
        <f>IF('Enter data here!'!BP13="", "", 'Enter data here!'!BP13)</f>
        <v/>
      </c>
      <c r="BQ6" s="23" t="str">
        <f>IF('Enter data here!'!BQ13="", "", 'Enter data here!'!BQ13)</f>
        <v/>
      </c>
      <c r="BR6" s="23" t="str">
        <f>IF('Enter data here!'!BR13="", "", 'Enter data here!'!BR13)</f>
        <v/>
      </c>
      <c r="BS6" s="23" t="str">
        <f>IF('Enter data here!'!BS13="", "", 'Enter data here!'!BS13)</f>
        <v/>
      </c>
      <c r="BT6" s="23" t="str">
        <f>IF('Enter data here!'!BT13="", "", 'Enter data here!'!BT13)</f>
        <v/>
      </c>
      <c r="BU6" s="23" t="str">
        <f>IF('Enter data here!'!BU13="", "", 'Enter data here!'!BU13)</f>
        <v/>
      </c>
      <c r="BV6" s="23" t="str">
        <f>IF('Enter data here!'!BV13="", "", 'Enter data here!'!BV13)</f>
        <v/>
      </c>
      <c r="BW6" s="23" t="str">
        <f>IF('Enter data here!'!BW13="", "", 'Enter data here!'!BW13)</f>
        <v/>
      </c>
      <c r="BX6" s="23" t="str">
        <f>IF('Enter data here!'!BX13="", "", 'Enter data here!'!BX13)</f>
        <v/>
      </c>
      <c r="BY6" s="23" t="str">
        <f>IF('Enter data here!'!BY13="", "", 'Enter data here!'!BY13)</f>
        <v/>
      </c>
      <c r="BZ6" s="23" t="str">
        <f>IF('Enter data here!'!BZ13="", "", 'Enter data here!'!BZ13)</f>
        <v/>
      </c>
      <c r="CA6" s="23" t="str">
        <f>IF('Enter data here!'!CA13="", "", 'Enter data here!'!CA13)</f>
        <v/>
      </c>
      <c r="CB6" s="23" t="str">
        <f>IF('Enter data here!'!CB13="", "", 'Enter data here!'!CB13)</f>
        <v/>
      </c>
      <c r="CC6" s="23" t="str">
        <f>IF('Enter data here!'!CC13="", "", 'Enter data here!'!CC13)</f>
        <v/>
      </c>
      <c r="CD6" s="23" t="str">
        <f>IF('Enter data here!'!CD13="", "", 'Enter data here!'!CD13)</f>
        <v/>
      </c>
      <c r="CE6" s="23" t="str">
        <f>IF('Enter data here!'!CE13="", "", 'Enter data here!'!CE13)</f>
        <v/>
      </c>
      <c r="CF6" s="23" t="str">
        <f>IF('Enter data here!'!CF13="", "", 'Enter data here!'!CF13)</f>
        <v/>
      </c>
      <c r="CG6" s="23" t="str">
        <f>IF('Enter data here!'!CG13="", "", 'Enter data here!'!CG13)</f>
        <v/>
      </c>
      <c r="CH6" s="23" t="str">
        <f>IF('Enter data here!'!CH13="", "", 'Enter data here!'!CH13)</f>
        <v/>
      </c>
      <c r="CI6" s="23" t="str">
        <f>IF('Enter data here!'!CI13="", "", 'Enter data here!'!CI13)</f>
        <v/>
      </c>
      <c r="CJ6" s="23" t="str">
        <f>IF('Enter data here!'!CJ13="", "", 'Enter data here!'!CJ13)</f>
        <v/>
      </c>
      <c r="CK6" s="23" t="str">
        <f>IF('Enter data here!'!CK13="", "", 'Enter data here!'!CK13)</f>
        <v/>
      </c>
      <c r="CL6" s="23" t="str">
        <f>IF('Enter data here!'!CL13="", "", 'Enter data here!'!CL13)</f>
        <v/>
      </c>
      <c r="CM6" s="23" t="str">
        <f>IF('Enter data here!'!CM13="", "", 'Enter data here!'!CM13)</f>
        <v/>
      </c>
      <c r="CN6" s="23" t="str">
        <f>IF('Enter data here!'!CN13="", "", 'Enter data here!'!CN13)</f>
        <v/>
      </c>
      <c r="CO6" s="1"/>
      <c r="CP6" s="294" t="s">
        <v>38</v>
      </c>
      <c r="CQ6" s="294" t="s">
        <v>7</v>
      </c>
      <c r="CR6" s="60"/>
      <c r="CS6" s="10"/>
    </row>
    <row r="7" spans="1:99">
      <c r="A7" s="8"/>
      <c r="B7" s="38" t="s">
        <v>17</v>
      </c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1"/>
      <c r="CP7" s="294"/>
      <c r="CQ7" s="294"/>
      <c r="CR7" s="60"/>
      <c r="CS7" s="10"/>
    </row>
    <row r="8" spans="1:99">
      <c r="B8" s="17" t="s">
        <v>8</v>
      </c>
      <c r="C8" s="18">
        <f ca="1">C260</f>
        <v>46</v>
      </c>
      <c r="D8" s="18">
        <f t="shared" ref="D8:BO8" ca="1" si="0">D260</f>
        <v>1</v>
      </c>
      <c r="E8" s="18">
        <f t="shared" ca="1" si="0"/>
        <v>25</v>
      </c>
      <c r="F8" s="18">
        <f t="shared" ca="1" si="0"/>
        <v>4</v>
      </c>
      <c r="G8" s="18">
        <f t="shared" ca="1" si="0"/>
        <v>7</v>
      </c>
      <c r="H8" s="18">
        <f t="shared" ca="1" si="0"/>
        <v>26</v>
      </c>
      <c r="I8" s="18">
        <f t="shared" ca="1" si="0"/>
        <v>11</v>
      </c>
      <c r="J8" s="18">
        <f t="shared" ca="1" si="0"/>
        <v>24</v>
      </c>
      <c r="K8" s="18">
        <f t="shared" ca="1" si="0"/>
        <v>8</v>
      </c>
      <c r="L8" s="18">
        <f t="shared" ca="1" si="0"/>
        <v>12</v>
      </c>
      <c r="M8" s="18">
        <f t="shared" ca="1" si="0"/>
        <v>37</v>
      </c>
      <c r="N8" s="18">
        <f t="shared" ca="1" si="0"/>
        <v>17</v>
      </c>
      <c r="O8" s="18">
        <f t="shared" ca="1" si="0"/>
        <v>3</v>
      </c>
      <c r="P8" s="18">
        <f t="shared" ca="1" si="0"/>
        <v>5</v>
      </c>
      <c r="Q8" s="18">
        <f t="shared" ca="1" si="0"/>
        <v>20</v>
      </c>
      <c r="R8" s="18">
        <f t="shared" ca="1" si="0"/>
        <v>28</v>
      </c>
      <c r="S8" s="18">
        <f t="shared" ca="1" si="0"/>
        <v>13</v>
      </c>
      <c r="T8" s="18">
        <f t="shared" ca="1" si="0"/>
        <v>18</v>
      </c>
      <c r="U8" s="18">
        <f t="shared" ca="1" si="0"/>
        <v>45</v>
      </c>
      <c r="V8" s="18">
        <f t="shared" ca="1" si="0"/>
        <v>38</v>
      </c>
      <c r="W8" s="18">
        <f t="shared" ca="1" si="0"/>
        <v>32</v>
      </c>
      <c r="X8" s="18">
        <f t="shared" ca="1" si="0"/>
        <v>42</v>
      </c>
      <c r="Y8" s="18">
        <f t="shared" ca="1" si="0"/>
        <v>41</v>
      </c>
      <c r="Z8" s="18">
        <f t="shared" ca="1" si="0"/>
        <v>30</v>
      </c>
      <c r="AA8" s="18">
        <f t="shared" ca="1" si="0"/>
        <v>16</v>
      </c>
      <c r="AB8" s="18">
        <f t="shared" ca="1" si="0"/>
        <v>43</v>
      </c>
      <c r="AC8" s="18">
        <f t="shared" ca="1" si="0"/>
        <v>15</v>
      </c>
      <c r="AD8" s="18">
        <f t="shared" ca="1" si="0"/>
        <v>19</v>
      </c>
      <c r="AE8" s="18">
        <f t="shared" ca="1" si="0"/>
        <v>35</v>
      </c>
      <c r="AF8" s="18">
        <f t="shared" si="0"/>
        <v>0</v>
      </c>
      <c r="AG8" s="18">
        <f t="shared" si="0"/>
        <v>0</v>
      </c>
      <c r="AH8" s="18">
        <f t="shared" si="0"/>
        <v>0</v>
      </c>
      <c r="AI8" s="18">
        <f t="shared" si="0"/>
        <v>0</v>
      </c>
      <c r="AJ8" s="18">
        <f t="shared" si="0"/>
        <v>0</v>
      </c>
      <c r="AK8" s="18">
        <f t="shared" si="0"/>
        <v>0</v>
      </c>
      <c r="AL8" s="18">
        <f t="shared" si="0"/>
        <v>0</v>
      </c>
      <c r="AM8" s="18">
        <f t="shared" si="0"/>
        <v>0</v>
      </c>
      <c r="AN8" s="18">
        <f t="shared" si="0"/>
        <v>0</v>
      </c>
      <c r="AO8" s="18">
        <f t="shared" si="0"/>
        <v>0</v>
      </c>
      <c r="AP8" s="18">
        <f t="shared" si="0"/>
        <v>0</v>
      </c>
      <c r="AQ8" s="18">
        <f t="shared" si="0"/>
        <v>0</v>
      </c>
      <c r="AR8" s="18">
        <f t="shared" si="0"/>
        <v>0</v>
      </c>
      <c r="AS8" s="18">
        <f t="shared" si="0"/>
        <v>0</v>
      </c>
      <c r="AT8" s="18">
        <f t="shared" si="0"/>
        <v>0</v>
      </c>
      <c r="AU8" s="18">
        <f t="shared" si="0"/>
        <v>0</v>
      </c>
      <c r="AV8" s="18">
        <f t="shared" si="0"/>
        <v>0</v>
      </c>
      <c r="AW8" s="18">
        <f t="shared" si="0"/>
        <v>0</v>
      </c>
      <c r="AX8" s="18">
        <f t="shared" si="0"/>
        <v>0</v>
      </c>
      <c r="AY8" s="18">
        <f t="shared" si="0"/>
        <v>0</v>
      </c>
      <c r="AZ8" s="18">
        <f t="shared" si="0"/>
        <v>0</v>
      </c>
      <c r="BA8" s="18">
        <f t="shared" si="0"/>
        <v>0</v>
      </c>
      <c r="BB8" s="18">
        <f t="shared" si="0"/>
        <v>0</v>
      </c>
      <c r="BC8" s="18">
        <f t="shared" si="0"/>
        <v>0</v>
      </c>
      <c r="BD8" s="18">
        <f t="shared" si="0"/>
        <v>0</v>
      </c>
      <c r="BE8" s="18">
        <f t="shared" si="0"/>
        <v>0</v>
      </c>
      <c r="BF8" s="18">
        <f t="shared" si="0"/>
        <v>0</v>
      </c>
      <c r="BG8" s="18">
        <f t="shared" si="0"/>
        <v>0</v>
      </c>
      <c r="BH8" s="18">
        <f t="shared" si="0"/>
        <v>0</v>
      </c>
      <c r="BI8" s="18">
        <f t="shared" si="0"/>
        <v>0</v>
      </c>
      <c r="BJ8" s="18">
        <f t="shared" si="0"/>
        <v>0</v>
      </c>
      <c r="BK8" s="18">
        <f t="shared" si="0"/>
        <v>0</v>
      </c>
      <c r="BL8" s="18">
        <f t="shared" si="0"/>
        <v>0</v>
      </c>
      <c r="BM8" s="18">
        <f t="shared" si="0"/>
        <v>0</v>
      </c>
      <c r="BN8" s="18">
        <f t="shared" si="0"/>
        <v>0</v>
      </c>
      <c r="BO8" s="18">
        <f t="shared" si="0"/>
        <v>0</v>
      </c>
      <c r="BP8" s="18">
        <f t="shared" ref="BP8:CN8" si="1">BP260</f>
        <v>0</v>
      </c>
      <c r="BQ8" s="18">
        <f t="shared" si="1"/>
        <v>0</v>
      </c>
      <c r="BR8" s="18">
        <f t="shared" si="1"/>
        <v>0</v>
      </c>
      <c r="BS8" s="18">
        <f t="shared" si="1"/>
        <v>0</v>
      </c>
      <c r="BT8" s="18">
        <f t="shared" si="1"/>
        <v>0</v>
      </c>
      <c r="BU8" s="18">
        <f t="shared" si="1"/>
        <v>0</v>
      </c>
      <c r="BV8" s="18">
        <f t="shared" si="1"/>
        <v>0</v>
      </c>
      <c r="BW8" s="18">
        <f t="shared" si="1"/>
        <v>0</v>
      </c>
      <c r="BX8" s="18">
        <f t="shared" si="1"/>
        <v>0</v>
      </c>
      <c r="BY8" s="18">
        <f t="shared" si="1"/>
        <v>0</v>
      </c>
      <c r="BZ8" s="18">
        <f t="shared" si="1"/>
        <v>0</v>
      </c>
      <c r="CA8" s="18">
        <f t="shared" si="1"/>
        <v>0</v>
      </c>
      <c r="CB8" s="18">
        <f t="shared" si="1"/>
        <v>0</v>
      </c>
      <c r="CC8" s="18">
        <f t="shared" si="1"/>
        <v>0</v>
      </c>
      <c r="CD8" s="18">
        <f t="shared" si="1"/>
        <v>0</v>
      </c>
      <c r="CE8" s="18">
        <f t="shared" si="1"/>
        <v>0</v>
      </c>
      <c r="CF8" s="18">
        <f t="shared" si="1"/>
        <v>0</v>
      </c>
      <c r="CG8" s="18">
        <f t="shared" si="1"/>
        <v>0</v>
      </c>
      <c r="CH8" s="18">
        <f t="shared" si="1"/>
        <v>0</v>
      </c>
      <c r="CI8" s="18">
        <f t="shared" si="1"/>
        <v>0</v>
      </c>
      <c r="CJ8" s="18">
        <f t="shared" si="1"/>
        <v>0</v>
      </c>
      <c r="CK8" s="18">
        <f t="shared" si="1"/>
        <v>0</v>
      </c>
      <c r="CL8" s="18">
        <f t="shared" si="1"/>
        <v>0</v>
      </c>
      <c r="CM8" s="18">
        <f t="shared" si="1"/>
        <v>0</v>
      </c>
      <c r="CN8" s="18">
        <f t="shared" si="1"/>
        <v>0</v>
      </c>
      <c r="CO8" s="1"/>
      <c r="CP8" s="294"/>
      <c r="CQ8" s="294"/>
      <c r="CR8" s="60"/>
      <c r="CS8" s="10"/>
    </row>
    <row r="9" spans="1:99">
      <c r="A9" s="15" t="s">
        <v>3</v>
      </c>
      <c r="B9" s="20"/>
      <c r="C9" s="293"/>
      <c r="D9" s="293"/>
      <c r="E9" s="293"/>
      <c r="F9" s="293"/>
      <c r="G9" s="293"/>
      <c r="H9" s="293"/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  <c r="V9" s="293"/>
      <c r="W9" s="293"/>
      <c r="X9" s="293"/>
      <c r="Y9" s="293"/>
      <c r="Z9" s="293"/>
      <c r="AA9" s="293"/>
      <c r="AB9" s="293"/>
      <c r="AC9" s="293"/>
      <c r="AD9" s="293"/>
      <c r="AE9" s="293"/>
      <c r="AF9" s="293"/>
      <c r="AG9" s="293"/>
      <c r="AH9" s="293"/>
      <c r="AI9" s="293"/>
      <c r="AJ9" s="293"/>
      <c r="AK9" s="293"/>
      <c r="AL9" s="293"/>
      <c r="AM9" s="293"/>
      <c r="AN9" s="293"/>
      <c r="AO9" s="293"/>
      <c r="AP9" s="293"/>
      <c r="AQ9" s="293"/>
      <c r="AR9" s="293"/>
      <c r="AS9" s="293"/>
      <c r="AT9" s="293"/>
      <c r="AU9" s="293"/>
      <c r="AV9" s="293"/>
      <c r="AW9" s="293"/>
      <c r="AX9" s="293"/>
      <c r="AY9" s="293"/>
      <c r="AZ9" s="293"/>
      <c r="BA9" s="293"/>
      <c r="BB9" s="293"/>
      <c r="BC9" s="293"/>
      <c r="BD9" s="293"/>
      <c r="BE9" s="293"/>
      <c r="BF9" s="293"/>
      <c r="BG9" s="293"/>
      <c r="BH9" s="293"/>
      <c r="BI9" s="293"/>
      <c r="BJ9" s="293"/>
      <c r="BK9" s="293"/>
      <c r="BL9" s="293"/>
      <c r="BM9" s="293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3"/>
      <c r="BZ9" s="293"/>
      <c r="CA9" s="293"/>
      <c r="CB9" s="293"/>
      <c r="CC9" s="293"/>
      <c r="CD9" s="293"/>
      <c r="CE9" s="293"/>
      <c r="CF9" s="293"/>
      <c r="CG9" s="293"/>
      <c r="CH9" s="293"/>
      <c r="CI9" s="293"/>
      <c r="CJ9" s="293"/>
      <c r="CK9" s="293"/>
      <c r="CL9" s="293"/>
      <c r="CM9" s="293"/>
      <c r="CN9" s="293"/>
      <c r="CP9" s="296"/>
      <c r="CQ9" s="297"/>
      <c r="CR9" s="155"/>
    </row>
    <row r="10" spans="1:99" ht="12.75" hidden="1" customHeight="1">
      <c r="A10" s="289">
        <v>0</v>
      </c>
      <c r="B10" s="65" t="s">
        <v>18</v>
      </c>
      <c r="C10" s="62">
        <f t="shared" ref="C10:AE10" si="2">RANK(C14,$C14:$CN14,0)</f>
        <v>1</v>
      </c>
      <c r="D10" s="62">
        <f t="shared" si="2"/>
        <v>1</v>
      </c>
      <c r="E10" s="62">
        <f t="shared" si="2"/>
        <v>1</v>
      </c>
      <c r="F10" s="62">
        <f t="shared" si="2"/>
        <v>1</v>
      </c>
      <c r="G10" s="62">
        <f t="shared" si="2"/>
        <v>1</v>
      </c>
      <c r="H10" s="62">
        <f t="shared" si="2"/>
        <v>1</v>
      </c>
      <c r="I10" s="62">
        <f t="shared" si="2"/>
        <v>1</v>
      </c>
      <c r="J10" s="62">
        <f t="shared" si="2"/>
        <v>1</v>
      </c>
      <c r="K10" s="62">
        <f t="shared" si="2"/>
        <v>1</v>
      </c>
      <c r="L10" s="62">
        <f t="shared" si="2"/>
        <v>1</v>
      </c>
      <c r="M10" s="62">
        <f t="shared" si="2"/>
        <v>1</v>
      </c>
      <c r="N10" s="62">
        <f t="shared" si="2"/>
        <v>1</v>
      </c>
      <c r="O10" s="62">
        <f t="shared" si="2"/>
        <v>1</v>
      </c>
      <c r="P10" s="62">
        <f t="shared" si="2"/>
        <v>1</v>
      </c>
      <c r="Q10" s="62">
        <f t="shared" si="2"/>
        <v>1</v>
      </c>
      <c r="R10" s="62">
        <f t="shared" si="2"/>
        <v>1</v>
      </c>
      <c r="S10" s="62">
        <f t="shared" si="2"/>
        <v>1</v>
      </c>
      <c r="T10" s="62">
        <f t="shared" si="2"/>
        <v>1</v>
      </c>
      <c r="U10" s="62">
        <f t="shared" si="2"/>
        <v>1</v>
      </c>
      <c r="V10" s="62">
        <f t="shared" si="2"/>
        <v>1</v>
      </c>
      <c r="W10" s="62">
        <f t="shared" si="2"/>
        <v>1</v>
      </c>
      <c r="X10" s="62">
        <f t="shared" si="2"/>
        <v>1</v>
      </c>
      <c r="Y10" s="62">
        <f t="shared" si="2"/>
        <v>1</v>
      </c>
      <c r="Z10" s="62">
        <f t="shared" si="2"/>
        <v>1</v>
      </c>
      <c r="AA10" s="62">
        <f t="shared" si="2"/>
        <v>1</v>
      </c>
      <c r="AB10" s="62">
        <f t="shared" si="2"/>
        <v>1</v>
      </c>
      <c r="AC10" s="62">
        <f t="shared" si="2"/>
        <v>1</v>
      </c>
      <c r="AD10" s="62">
        <f t="shared" si="2"/>
        <v>1</v>
      </c>
      <c r="AE10" s="62">
        <f t="shared" si="2"/>
        <v>1</v>
      </c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2"/>
      <c r="CP10" s="66"/>
      <c r="CQ10" s="67"/>
      <c r="CR10" s="155"/>
      <c r="CT10" s="36"/>
    </row>
    <row r="11" spans="1:99">
      <c r="A11" s="290"/>
      <c r="B11" s="65" t="s">
        <v>1</v>
      </c>
      <c r="C11" s="129" t="str">
        <f>IF('Enter data here!'!C22=0,"",'Enter data here!'!C22)</f>
        <v/>
      </c>
      <c r="D11" s="129" t="str">
        <f>IF('Enter data here!'!D22=0,"",'Enter data here!'!D22)</f>
        <v/>
      </c>
      <c r="E11" s="129" t="str">
        <f>IF('Enter data here!'!E22=0,"",'Enter data here!'!E22)</f>
        <v/>
      </c>
      <c r="F11" s="129" t="str">
        <f>IF('Enter data here!'!F22=0,"",'Enter data here!'!F22)</f>
        <v/>
      </c>
      <c r="G11" s="129" t="str">
        <f>IF('Enter data here!'!G22=0,"",'Enter data here!'!G22)</f>
        <v/>
      </c>
      <c r="H11" s="129" t="str">
        <f>IF('Enter data here!'!H22=0,"",'Enter data here!'!H22)</f>
        <v/>
      </c>
      <c r="I11" s="129" t="str">
        <f>IF('Enter data here!'!I22=0,"",'Enter data here!'!I22)</f>
        <v/>
      </c>
      <c r="J11" s="129" t="str">
        <f>IF('Enter data here!'!J22=0,"",'Enter data here!'!J22)</f>
        <v/>
      </c>
      <c r="K11" s="129" t="str">
        <f>IF('Enter data here!'!K22=0,"",'Enter data here!'!K22)</f>
        <v/>
      </c>
      <c r="L11" s="129" t="str">
        <f>IF('Enter data here!'!L22=0,"",'Enter data here!'!L22)</f>
        <v/>
      </c>
      <c r="M11" s="129" t="str">
        <f>IF('Enter data here!'!M22=0,"",'Enter data here!'!M22)</f>
        <v/>
      </c>
      <c r="N11" s="129" t="str">
        <f>IF('Enter data here!'!N22=0,"",'Enter data here!'!N22)</f>
        <v/>
      </c>
      <c r="O11" s="129" t="str">
        <f>IF('Enter data here!'!O22=0,"",'Enter data here!'!O22)</f>
        <v/>
      </c>
      <c r="P11" s="129" t="str">
        <f>IF('Enter data here!'!P22=0,"",'Enter data here!'!P22)</f>
        <v/>
      </c>
      <c r="Q11" s="129" t="str">
        <f>IF('Enter data here!'!Q22=0,"",'Enter data here!'!Q22)</f>
        <v/>
      </c>
      <c r="R11" s="129" t="str">
        <f>IF('Enter data here!'!R22=0,"",'Enter data here!'!R22)</f>
        <v/>
      </c>
      <c r="S11" s="129" t="str">
        <f>IF('Enter data here!'!S22=0,"",'Enter data here!'!S22)</f>
        <v/>
      </c>
      <c r="T11" s="129" t="str">
        <f>IF('Enter data here!'!T22=0,"",'Enter data here!'!T22)</f>
        <v/>
      </c>
      <c r="U11" s="129" t="str">
        <f>IF('Enter data here!'!U22=0,"",'Enter data here!'!U22)</f>
        <v/>
      </c>
      <c r="V11" s="129" t="str">
        <f>IF('Enter data here!'!V22=0,"",'Enter data here!'!V22)</f>
        <v/>
      </c>
      <c r="W11" s="129" t="str">
        <f>IF('Enter data here!'!W22=0,"",'Enter data here!'!W22)</f>
        <v/>
      </c>
      <c r="X11" s="129" t="str">
        <f>IF('Enter data here!'!X22=0,"",'Enter data here!'!X22)</f>
        <v/>
      </c>
      <c r="Y11" s="129" t="str">
        <f>IF('Enter data here!'!Y22=0,"",'Enter data here!'!Y22)</f>
        <v/>
      </c>
      <c r="Z11" s="129" t="str">
        <f>IF('Enter data here!'!Z22=0,"",'Enter data here!'!Z22)</f>
        <v/>
      </c>
      <c r="AA11" s="129" t="str">
        <f>IF('Enter data here!'!AA22=0,"",'Enter data here!'!AA22)</f>
        <v/>
      </c>
      <c r="AB11" s="129" t="str">
        <f>IF('Enter data here!'!AB22=0,"",'Enter data here!'!AB22)</f>
        <v/>
      </c>
      <c r="AC11" s="129" t="str">
        <f>IF('Enter data here!'!AC22=0,"",'Enter data here!'!AC22)</f>
        <v/>
      </c>
      <c r="AD11" s="129" t="str">
        <f>IF('Enter data here!'!AD22=0,"",'Enter data here!'!AD22)</f>
        <v/>
      </c>
      <c r="AE11" s="129" t="str">
        <f>IF('Enter data here!'!AE22=0,"",'Enter data here!'!AE22)</f>
        <v/>
      </c>
      <c r="AF11" s="129" t="str">
        <f>IF('Enter data here!'!AF22=0,"",'Enter data here!'!AF22)</f>
        <v/>
      </c>
      <c r="AG11" s="129" t="str">
        <f>IF('Enter data here!'!AG22=0,"",'Enter data here!'!AG22)</f>
        <v/>
      </c>
      <c r="AH11" s="129" t="str">
        <f>IF('Enter data here!'!AH22=0,"",'Enter data here!'!AH22)</f>
        <v/>
      </c>
      <c r="AI11" s="129" t="str">
        <f>IF('Enter data here!'!AI22=0,"",'Enter data here!'!AI22)</f>
        <v/>
      </c>
      <c r="AJ11" s="129" t="str">
        <f>IF('Enter data here!'!AJ22=0,"",'Enter data here!'!AJ22)</f>
        <v/>
      </c>
      <c r="AK11" s="129" t="str">
        <f>IF('Enter data here!'!AK22=0,"",'Enter data here!'!AK22)</f>
        <v/>
      </c>
      <c r="AL11" s="129" t="str">
        <f>IF('Enter data here!'!AL22=0,"",'Enter data here!'!AL22)</f>
        <v/>
      </c>
      <c r="AM11" s="129" t="str">
        <f>IF('Enter data here!'!AM22=0,"",'Enter data here!'!AM22)</f>
        <v/>
      </c>
      <c r="AN11" s="129" t="str">
        <f>IF('Enter data here!'!AN22=0,"",'Enter data here!'!AN22)</f>
        <v/>
      </c>
      <c r="AO11" s="129" t="str">
        <f>IF('Enter data here!'!AO22=0,"",'Enter data here!'!AO22)</f>
        <v/>
      </c>
      <c r="AP11" s="129" t="str">
        <f>IF('Enter data here!'!AP22=0,"",'Enter data here!'!AP22)</f>
        <v/>
      </c>
      <c r="AQ11" s="129" t="str">
        <f>IF('Enter data here!'!AQ22=0,"",'Enter data here!'!AQ22)</f>
        <v/>
      </c>
      <c r="AR11" s="129" t="str">
        <f>IF('Enter data here!'!AR22=0,"",'Enter data here!'!AR22)</f>
        <v/>
      </c>
      <c r="AS11" s="129" t="str">
        <f>IF('Enter data here!'!AS22=0,"",'Enter data here!'!AS22)</f>
        <v/>
      </c>
      <c r="AT11" s="129" t="str">
        <f>IF('Enter data here!'!AT22=0,"",'Enter data here!'!AT22)</f>
        <v/>
      </c>
      <c r="AU11" s="129" t="str">
        <f>IF('Enter data here!'!AU22=0,"",'Enter data here!'!AU22)</f>
        <v/>
      </c>
      <c r="AV11" s="129" t="str">
        <f>IF('Enter data here!'!AV22=0,"",'Enter data here!'!AV22)</f>
        <v/>
      </c>
      <c r="AW11" s="129" t="str">
        <f>IF('Enter data here!'!AW22=0,"",'Enter data here!'!AW22)</f>
        <v/>
      </c>
      <c r="AX11" s="129" t="str">
        <f>IF('Enter data here!'!AX22=0,"",'Enter data here!'!AX22)</f>
        <v/>
      </c>
      <c r="AY11" s="129" t="str">
        <f>IF('Enter data here!'!AY22=0,"",'Enter data here!'!AY22)</f>
        <v/>
      </c>
      <c r="AZ11" s="129" t="str">
        <f>IF('Enter data here!'!AZ22=0,"",'Enter data here!'!AZ22)</f>
        <v/>
      </c>
      <c r="BA11" s="129" t="str">
        <f>IF('Enter data here!'!BA22=0,"",'Enter data here!'!BA22)</f>
        <v/>
      </c>
      <c r="BB11" s="129" t="str">
        <f>IF('Enter data here!'!BB22=0,"",'Enter data here!'!BB22)</f>
        <v/>
      </c>
      <c r="BC11" s="129" t="str">
        <f>IF('Enter data here!'!BC22=0,"",'Enter data here!'!BC22)</f>
        <v/>
      </c>
      <c r="BD11" s="129" t="str">
        <f>IF('Enter data here!'!BD22=0,"",'Enter data here!'!BD22)</f>
        <v/>
      </c>
      <c r="BE11" s="129" t="str">
        <f>IF('Enter data here!'!BE22=0,"",'Enter data here!'!BE22)</f>
        <v/>
      </c>
      <c r="BF11" s="129" t="str">
        <f>IF('Enter data here!'!BF22=0,"",'Enter data here!'!BF22)</f>
        <v/>
      </c>
      <c r="BG11" s="129" t="str">
        <f>IF('Enter data here!'!BG22=0,"",'Enter data here!'!BG22)</f>
        <v/>
      </c>
      <c r="BH11" s="129" t="str">
        <f>IF('Enter data here!'!BH22=0,"",'Enter data here!'!BH22)</f>
        <v/>
      </c>
      <c r="BI11" s="129" t="str">
        <f>IF('Enter data here!'!BI22=0,"",'Enter data here!'!BI22)</f>
        <v/>
      </c>
      <c r="BJ11" s="129" t="str">
        <f>IF('Enter data here!'!BJ22=0,"",'Enter data here!'!BJ22)</f>
        <v/>
      </c>
      <c r="BK11" s="129" t="str">
        <f>IF('Enter data here!'!BK22=0,"",'Enter data here!'!BK22)</f>
        <v/>
      </c>
      <c r="BL11" s="129" t="str">
        <f>IF('Enter data here!'!BL22=0,"",'Enter data here!'!BL22)</f>
        <v/>
      </c>
      <c r="BM11" s="129" t="str">
        <f>IF('Enter data here!'!BM22=0,"",'Enter data here!'!BM22)</f>
        <v/>
      </c>
      <c r="BN11" s="129" t="str">
        <f>IF('Enter data here!'!BN22=0,"",'Enter data here!'!BN22)</f>
        <v/>
      </c>
      <c r="BO11" s="129" t="str">
        <f>IF('Enter data here!'!BO22=0,"",'Enter data here!'!BO22)</f>
        <v/>
      </c>
      <c r="BP11" s="129" t="str">
        <f>IF('Enter data here!'!BP22=0,"",'Enter data here!'!BP22)</f>
        <v/>
      </c>
      <c r="BQ11" s="129" t="str">
        <f>IF('Enter data here!'!BQ22=0,"",'Enter data here!'!BQ22)</f>
        <v/>
      </c>
      <c r="BR11" s="129" t="str">
        <f>IF('Enter data here!'!BR22=0,"",'Enter data here!'!BR22)</f>
        <v/>
      </c>
      <c r="BS11" s="129" t="str">
        <f>IF('Enter data here!'!BS22=0,"",'Enter data here!'!BS22)</f>
        <v/>
      </c>
      <c r="BT11" s="129" t="str">
        <f>IF('Enter data here!'!BT22=0,"",'Enter data here!'!BT22)</f>
        <v/>
      </c>
      <c r="BU11" s="129" t="str">
        <f>IF('Enter data here!'!BU22=0,"",'Enter data here!'!BU22)</f>
        <v/>
      </c>
      <c r="BV11" s="129" t="str">
        <f>IF('Enter data here!'!BV22=0,"",'Enter data here!'!BV22)</f>
        <v/>
      </c>
      <c r="BW11" s="129" t="str">
        <f>IF('Enter data here!'!BW22=0,"",'Enter data here!'!BW22)</f>
        <v/>
      </c>
      <c r="BX11" s="129" t="str">
        <f>IF('Enter data here!'!BX22=0,"",'Enter data here!'!BX22)</f>
        <v/>
      </c>
      <c r="BY11" s="129" t="str">
        <f>IF('Enter data here!'!BY22=0,"",'Enter data here!'!BY22)</f>
        <v/>
      </c>
      <c r="BZ11" s="129" t="str">
        <f>IF('Enter data here!'!BZ22=0,"",'Enter data here!'!BZ22)</f>
        <v/>
      </c>
      <c r="CA11" s="129" t="str">
        <f>IF('Enter data here!'!CA22=0,"",'Enter data here!'!CA22)</f>
        <v/>
      </c>
      <c r="CB11" s="129" t="str">
        <f>IF('Enter data here!'!CB22=0,"",'Enter data here!'!CB22)</f>
        <v/>
      </c>
      <c r="CC11" s="129" t="str">
        <f>IF('Enter data here!'!CC22=0,"",'Enter data here!'!CC22)</f>
        <v/>
      </c>
      <c r="CD11" s="129" t="str">
        <f>IF('Enter data here!'!CD22=0,"",'Enter data here!'!CD22)</f>
        <v/>
      </c>
      <c r="CE11" s="129" t="str">
        <f>IF('Enter data here!'!CE22=0,"",'Enter data here!'!CE22)</f>
        <v/>
      </c>
      <c r="CF11" s="129" t="str">
        <f>IF('Enter data here!'!CF22=0,"",'Enter data here!'!CF22)</f>
        <v/>
      </c>
      <c r="CG11" s="129" t="str">
        <f>IF('Enter data here!'!CG22=0,"",'Enter data here!'!CG22)</f>
        <v/>
      </c>
      <c r="CH11" s="129" t="str">
        <f>IF('Enter data here!'!CH22=0,"",'Enter data here!'!CH22)</f>
        <v/>
      </c>
      <c r="CI11" s="129" t="str">
        <f>IF('Enter data here!'!CI22=0,"",'Enter data here!'!CI22)</f>
        <v/>
      </c>
      <c r="CJ11" s="129" t="str">
        <f>IF('Enter data here!'!CJ22=0,"",'Enter data here!'!CJ22)</f>
        <v/>
      </c>
      <c r="CK11" s="129" t="str">
        <f>IF('Enter data here!'!CK22=0,"",'Enter data here!'!CK22)</f>
        <v/>
      </c>
      <c r="CL11" s="129" t="str">
        <f>IF('Enter data here!'!CL22=0,"",'Enter data here!'!CL22)</f>
        <v/>
      </c>
      <c r="CM11" s="129" t="str">
        <f>IF('Enter data here!'!CM22=0,"",'Enter data here!'!CM22)</f>
        <v/>
      </c>
      <c r="CN11" s="129" t="str">
        <f>IF('Enter data here!'!CN22=0,"",'Enter data here!'!CN22)</f>
        <v/>
      </c>
      <c r="CO11" s="2"/>
      <c r="CP11" s="359" t="str">
        <f>IF(SUM(C11:CN11)=0,"",MIN(C11:CN11))</f>
        <v/>
      </c>
      <c r="CQ11" s="362" t="str">
        <f>IF(CP11="","",(HLOOKUP(CP11,C11:$CN$264,CU11,FALSE)))</f>
        <v/>
      </c>
      <c r="CR11" s="155"/>
      <c r="CS11">
        <f>ROW()</f>
        <v>11</v>
      </c>
      <c r="CT11" s="36">
        <f>A10</f>
        <v>0</v>
      </c>
      <c r="CU11" s="35">
        <f t="shared" ref="CU11:CU87" si="3">$CT$263-CS11+2</f>
        <v>254</v>
      </c>
    </row>
    <row r="12" spans="1:99">
      <c r="A12" s="290"/>
      <c r="B12" s="65" t="s">
        <v>54</v>
      </c>
      <c r="C12" s="156">
        <f t="shared" ref="C12:BN12" ca="1" si="4">0.000000000001*RAND()</f>
        <v>9.5118545997899413E-13</v>
      </c>
      <c r="D12" s="156">
        <f t="shared" ca="1" si="4"/>
        <v>7.5871056548636438E-13</v>
      </c>
      <c r="E12" s="156">
        <f t="shared" ca="1" si="4"/>
        <v>6.3001199457668866E-13</v>
      </c>
      <c r="F12" s="156">
        <f t="shared" ca="1" si="4"/>
        <v>2.3767592780897881E-13</v>
      </c>
      <c r="G12" s="156">
        <f t="shared" ca="1" si="4"/>
        <v>4.2161832880199277E-13</v>
      </c>
      <c r="H12" s="156">
        <f t="shared" ca="1" si="4"/>
        <v>3.3935701415744712E-13</v>
      </c>
      <c r="I12" s="156">
        <f t="shared" ca="1" si="4"/>
        <v>3.6091511019678843E-13</v>
      </c>
      <c r="J12" s="156">
        <f t="shared" ca="1" si="4"/>
        <v>6.4239671972583512E-13</v>
      </c>
      <c r="K12" s="156">
        <f t="shared" ca="1" si="4"/>
        <v>3.2186408531271882E-13</v>
      </c>
      <c r="L12" s="156">
        <f t="shared" ca="1" si="4"/>
        <v>8.3116927886376149E-14</v>
      </c>
      <c r="M12" s="156">
        <f t="shared" ca="1" si="4"/>
        <v>3.9646107545932185E-13</v>
      </c>
      <c r="N12" s="156">
        <f t="shared" ca="1" si="4"/>
        <v>6.1640368463974867E-13</v>
      </c>
      <c r="O12" s="156">
        <f t="shared" ca="1" si="4"/>
        <v>3.0706801226798274E-13</v>
      </c>
      <c r="P12" s="156">
        <f t="shared" ca="1" si="4"/>
        <v>4.5975170624242613E-14</v>
      </c>
      <c r="Q12" s="156">
        <f t="shared" ca="1" si="4"/>
        <v>6.0677189494576567E-14</v>
      </c>
      <c r="R12" s="156">
        <f t="shared" ca="1" si="4"/>
        <v>7.0870022874351959E-14</v>
      </c>
      <c r="S12" s="156">
        <f t="shared" ca="1" si="4"/>
        <v>3.8419158329098037E-13</v>
      </c>
      <c r="T12" s="156">
        <f t="shared" ca="1" si="4"/>
        <v>6.7654679138892648E-13</v>
      </c>
      <c r="U12" s="156">
        <f t="shared" ca="1" si="4"/>
        <v>7.1318893824285293E-13</v>
      </c>
      <c r="V12" s="156">
        <f t="shared" ca="1" si="4"/>
        <v>5.3773708256806921E-13</v>
      </c>
      <c r="W12" s="156">
        <f t="shared" ca="1" si="4"/>
        <v>8.3701886972175734E-13</v>
      </c>
      <c r="X12" s="156">
        <f t="shared" ca="1" si="4"/>
        <v>4.4810885623813103E-13</v>
      </c>
      <c r="Y12" s="156">
        <f t="shared" ca="1" si="4"/>
        <v>3.868914464267128E-13</v>
      </c>
      <c r="Z12" s="156">
        <f t="shared" ca="1" si="4"/>
        <v>8.4672718807184187E-13</v>
      </c>
      <c r="AA12" s="156">
        <f t="shared" ca="1" si="4"/>
        <v>3.0917312997999536E-13</v>
      </c>
      <c r="AB12" s="156">
        <f t="shared" ca="1" si="4"/>
        <v>4.7130335977253424E-13</v>
      </c>
      <c r="AC12" s="156">
        <f t="shared" ca="1" si="4"/>
        <v>3.4518612388735102E-14</v>
      </c>
      <c r="AD12" s="156">
        <f t="shared" ca="1" si="4"/>
        <v>2.7889710497413777E-13</v>
      </c>
      <c r="AE12" s="156">
        <f t="shared" ca="1" si="4"/>
        <v>6.8578830126826991E-13</v>
      </c>
      <c r="AF12" s="156">
        <f t="shared" ca="1" si="4"/>
        <v>5.6696724943850631E-13</v>
      </c>
      <c r="AG12" s="156">
        <f t="shared" ca="1" si="4"/>
        <v>6.8904135153946555E-14</v>
      </c>
      <c r="AH12" s="156">
        <f t="shared" ca="1" si="4"/>
        <v>3.4918527098595573E-13</v>
      </c>
      <c r="AI12" s="156">
        <f t="shared" ca="1" si="4"/>
        <v>7.7214264363888667E-13</v>
      </c>
      <c r="AJ12" s="156">
        <f t="shared" ca="1" si="4"/>
        <v>4.9188585145020914E-13</v>
      </c>
      <c r="AK12" s="156">
        <f t="shared" ca="1" si="4"/>
        <v>9.5358430276796758E-13</v>
      </c>
      <c r="AL12" s="156">
        <f t="shared" ca="1" si="4"/>
        <v>3.2951206632959364E-14</v>
      </c>
      <c r="AM12" s="156">
        <f t="shared" ca="1" si="4"/>
        <v>4.5208374337012081E-13</v>
      </c>
      <c r="AN12" s="156">
        <f t="shared" ca="1" si="4"/>
        <v>8.2959409947220328E-13</v>
      </c>
      <c r="AO12" s="156">
        <f t="shared" ca="1" si="4"/>
        <v>2.7337572067508374E-13</v>
      </c>
      <c r="AP12" s="156">
        <f t="shared" ca="1" si="4"/>
        <v>1.9404554250811578E-13</v>
      </c>
      <c r="AQ12" s="156">
        <f t="shared" ca="1" si="4"/>
        <v>8.057949871650391E-13</v>
      </c>
      <c r="AR12" s="156">
        <f t="shared" ca="1" si="4"/>
        <v>3.7754903750401466E-14</v>
      </c>
      <c r="AS12" s="156">
        <f t="shared" ca="1" si="4"/>
        <v>9.5999392143478883E-13</v>
      </c>
      <c r="AT12" s="156">
        <f t="shared" ca="1" si="4"/>
        <v>1.7914784833919439E-13</v>
      </c>
      <c r="AU12" s="156">
        <f t="shared" ca="1" si="4"/>
        <v>9.9498119432806399E-14</v>
      </c>
      <c r="AV12" s="156">
        <f t="shared" ca="1" si="4"/>
        <v>2.9287645448845076E-13</v>
      </c>
      <c r="AW12" s="156">
        <f t="shared" ca="1" si="4"/>
        <v>4.8267754373645412E-13</v>
      </c>
      <c r="AX12" s="156">
        <f t="shared" ca="1" si="4"/>
        <v>7.6880695193643425E-13</v>
      </c>
      <c r="AY12" s="156">
        <f t="shared" ca="1" si="4"/>
        <v>8.8186669729682028E-13</v>
      </c>
      <c r="AZ12" s="156">
        <f t="shared" ca="1" si="4"/>
        <v>6.0794000224596801E-14</v>
      </c>
      <c r="BA12" s="156">
        <f t="shared" ca="1" si="4"/>
        <v>6.8013451201483093E-13</v>
      </c>
      <c r="BB12" s="156">
        <f t="shared" ca="1" si="4"/>
        <v>7.3489161341911856E-13</v>
      </c>
      <c r="BC12" s="156">
        <f t="shared" ca="1" si="4"/>
        <v>9.4080077314213986E-13</v>
      </c>
      <c r="BD12" s="156">
        <f t="shared" ca="1" si="4"/>
        <v>4.4762667310865888E-13</v>
      </c>
      <c r="BE12" s="156">
        <f t="shared" ca="1" si="4"/>
        <v>6.2647012599276671E-13</v>
      </c>
      <c r="BF12" s="156">
        <f t="shared" ca="1" si="4"/>
        <v>3.2237242703085034E-13</v>
      </c>
      <c r="BG12" s="156">
        <f t="shared" ca="1" si="4"/>
        <v>7.108194998840158E-13</v>
      </c>
      <c r="BH12" s="156">
        <f t="shared" ca="1" si="4"/>
        <v>2.3652594632948644E-13</v>
      </c>
      <c r="BI12" s="156">
        <f t="shared" ca="1" si="4"/>
        <v>1.9018367477555476E-13</v>
      </c>
      <c r="BJ12" s="156">
        <f t="shared" ca="1" si="4"/>
        <v>5.9236748203392326E-13</v>
      </c>
      <c r="BK12" s="156">
        <f t="shared" ca="1" si="4"/>
        <v>6.1702038052120314E-13</v>
      </c>
      <c r="BL12" s="156">
        <f t="shared" ca="1" si="4"/>
        <v>7.7527357476550392E-13</v>
      </c>
      <c r="BM12" s="156">
        <f t="shared" ca="1" si="4"/>
        <v>4.4030263548863326E-13</v>
      </c>
      <c r="BN12" s="156">
        <f t="shared" ca="1" si="4"/>
        <v>9.0732475709712568E-13</v>
      </c>
      <c r="BO12" s="156">
        <f t="shared" ref="BO12:CN12" ca="1" si="5">0.000000000001*RAND()</f>
        <v>9.300332259115941E-13</v>
      </c>
      <c r="BP12" s="156">
        <f t="shared" ca="1" si="5"/>
        <v>5.6143957756827992E-13</v>
      </c>
      <c r="BQ12" s="156">
        <f t="shared" ca="1" si="5"/>
        <v>5.9265486662106802E-13</v>
      </c>
      <c r="BR12" s="156">
        <f t="shared" ca="1" si="5"/>
        <v>1.5695815577441241E-13</v>
      </c>
      <c r="BS12" s="156">
        <f t="shared" ca="1" si="5"/>
        <v>7.5157456685675421E-14</v>
      </c>
      <c r="BT12" s="156">
        <f t="shared" ca="1" si="5"/>
        <v>9.8057940132540134E-13</v>
      </c>
      <c r="BU12" s="156">
        <f t="shared" ca="1" si="5"/>
        <v>5.4960989081472714E-13</v>
      </c>
      <c r="BV12" s="156">
        <f t="shared" ca="1" si="5"/>
        <v>8.2832808510255379E-13</v>
      </c>
      <c r="BW12" s="156">
        <f t="shared" ca="1" si="5"/>
        <v>4.1465607305818738E-13</v>
      </c>
      <c r="BX12" s="156">
        <f t="shared" ca="1" si="5"/>
        <v>7.8636505359748551E-13</v>
      </c>
      <c r="BY12" s="156">
        <f t="shared" ca="1" si="5"/>
        <v>6.3575403126064823E-13</v>
      </c>
      <c r="BZ12" s="156">
        <f t="shared" ca="1" si="5"/>
        <v>6.2706114280054013E-14</v>
      </c>
      <c r="CA12" s="156">
        <f t="shared" ca="1" si="5"/>
        <v>2.3338113891609732E-13</v>
      </c>
      <c r="CB12" s="156">
        <f t="shared" ca="1" si="5"/>
        <v>7.1774773118738272E-13</v>
      </c>
      <c r="CC12" s="156">
        <f t="shared" ca="1" si="5"/>
        <v>7.8030930133607575E-13</v>
      </c>
      <c r="CD12" s="156">
        <f t="shared" ca="1" si="5"/>
        <v>6.2261771407120745E-14</v>
      </c>
      <c r="CE12" s="156">
        <f t="shared" ca="1" si="5"/>
        <v>3.8842818877008689E-14</v>
      </c>
      <c r="CF12" s="156">
        <f t="shared" ca="1" si="5"/>
        <v>1.6134688692186261E-13</v>
      </c>
      <c r="CG12" s="156">
        <f t="shared" ca="1" si="5"/>
        <v>7.6601277886516799E-13</v>
      </c>
      <c r="CH12" s="156">
        <f t="shared" ca="1" si="5"/>
        <v>7.7343254187866454E-13</v>
      </c>
      <c r="CI12" s="156">
        <f t="shared" ca="1" si="5"/>
        <v>5.4200288214669222E-13</v>
      </c>
      <c r="CJ12" s="156">
        <f t="shared" ca="1" si="5"/>
        <v>7.919546573322558E-13</v>
      </c>
      <c r="CK12" s="156">
        <f t="shared" ca="1" si="5"/>
        <v>3.665605941143779E-14</v>
      </c>
      <c r="CL12" s="156">
        <f t="shared" ca="1" si="5"/>
        <v>8.0227293641181417E-13</v>
      </c>
      <c r="CM12" s="156">
        <f t="shared" ca="1" si="5"/>
        <v>8.84641314552369E-13</v>
      </c>
      <c r="CN12" s="156">
        <f t="shared" ca="1" si="5"/>
        <v>1.235671089785626E-13</v>
      </c>
      <c r="CO12" s="2"/>
      <c r="CP12" s="360"/>
      <c r="CQ12" s="363"/>
      <c r="CR12" s="155"/>
      <c r="CS12">
        <f>ROW()</f>
        <v>12</v>
      </c>
      <c r="CT12" s="36"/>
      <c r="CU12" s="35">
        <f t="shared" si="3"/>
        <v>253</v>
      </c>
    </row>
    <row r="13" spans="1:99">
      <c r="A13" s="290"/>
      <c r="B13" s="65" t="s">
        <v>57</v>
      </c>
      <c r="C13" s="129">
        <f>'Enter data here!'!C23</f>
        <v>0</v>
      </c>
      <c r="D13" s="129">
        <f>'Enter data here!'!D23</f>
        <v>0</v>
      </c>
      <c r="E13" s="129">
        <f>'Enter data here!'!E23</f>
        <v>0</v>
      </c>
      <c r="F13" s="129">
        <f>'Enter data here!'!F23</f>
        <v>0</v>
      </c>
      <c r="G13" s="129">
        <f>'Enter data here!'!G23</f>
        <v>0</v>
      </c>
      <c r="H13" s="129">
        <f>'Enter data here!'!H23</f>
        <v>0</v>
      </c>
      <c r="I13" s="129">
        <f>'Enter data here!'!I23</f>
        <v>0</v>
      </c>
      <c r="J13" s="129">
        <f>'Enter data here!'!J23</f>
        <v>0</v>
      </c>
      <c r="K13" s="129">
        <f>'Enter data here!'!K23</f>
        <v>0</v>
      </c>
      <c r="L13" s="129">
        <f>'Enter data here!'!L23</f>
        <v>0</v>
      </c>
      <c r="M13" s="129">
        <f>'Enter data here!'!M23</f>
        <v>0</v>
      </c>
      <c r="N13" s="129">
        <f>'Enter data here!'!N23</f>
        <v>0</v>
      </c>
      <c r="O13" s="129">
        <f>'Enter data here!'!O23</f>
        <v>0</v>
      </c>
      <c r="P13" s="129">
        <f>'Enter data here!'!P23</f>
        <v>0</v>
      </c>
      <c r="Q13" s="129">
        <f>'Enter data here!'!Q23</f>
        <v>0</v>
      </c>
      <c r="R13" s="129">
        <f>'Enter data here!'!R23</f>
        <v>0</v>
      </c>
      <c r="S13" s="129">
        <f>'Enter data here!'!S23</f>
        <v>0</v>
      </c>
      <c r="T13" s="129">
        <f>'Enter data here!'!T23</f>
        <v>0</v>
      </c>
      <c r="U13" s="129">
        <f>'Enter data here!'!U23</f>
        <v>0</v>
      </c>
      <c r="V13" s="129">
        <f>'Enter data here!'!V23</f>
        <v>0</v>
      </c>
      <c r="W13" s="129">
        <f>'Enter data here!'!W23</f>
        <v>0</v>
      </c>
      <c r="X13" s="129">
        <f>'Enter data here!'!X23</f>
        <v>0</v>
      </c>
      <c r="Y13" s="129">
        <f>'Enter data here!'!Y23</f>
        <v>0</v>
      </c>
      <c r="Z13" s="129">
        <f>'Enter data here!'!Z23</f>
        <v>0</v>
      </c>
      <c r="AA13" s="129">
        <f>'Enter data here!'!AA23</f>
        <v>0</v>
      </c>
      <c r="AB13" s="129">
        <f>'Enter data here!'!AB23</f>
        <v>0</v>
      </c>
      <c r="AC13" s="129">
        <f>'Enter data here!'!AC23</f>
        <v>0</v>
      </c>
      <c r="AD13" s="129">
        <f>'Enter data here!'!AD23</f>
        <v>0</v>
      </c>
      <c r="AE13" s="129">
        <f>'Enter data here!'!AE23</f>
        <v>0</v>
      </c>
      <c r="AF13" s="129">
        <f>'Enter data here!'!AF23</f>
        <v>0</v>
      </c>
      <c r="AG13" s="129">
        <f>'Enter data here!'!AG23</f>
        <v>0</v>
      </c>
      <c r="AH13" s="129">
        <f>'Enter data here!'!AH23</f>
        <v>0</v>
      </c>
      <c r="AI13" s="129">
        <f>'Enter data here!'!AI23</f>
        <v>0</v>
      </c>
      <c r="AJ13" s="129">
        <f>'Enter data here!'!AJ23</f>
        <v>0</v>
      </c>
      <c r="AK13" s="129">
        <f>'Enter data here!'!AK23</f>
        <v>0</v>
      </c>
      <c r="AL13" s="129">
        <f>'Enter data here!'!AL23</f>
        <v>0</v>
      </c>
      <c r="AM13" s="129">
        <f>'Enter data here!'!AM23</f>
        <v>0</v>
      </c>
      <c r="AN13" s="129">
        <f>'Enter data here!'!AN23</f>
        <v>0</v>
      </c>
      <c r="AO13" s="129">
        <f>'Enter data here!'!AO23</f>
        <v>0</v>
      </c>
      <c r="AP13" s="129">
        <f>'Enter data here!'!AP23</f>
        <v>0</v>
      </c>
      <c r="AQ13" s="129">
        <f>'Enter data here!'!AQ23</f>
        <v>0</v>
      </c>
      <c r="AR13" s="129">
        <f>'Enter data here!'!AR23</f>
        <v>0</v>
      </c>
      <c r="AS13" s="129">
        <f>'Enter data here!'!AS23</f>
        <v>0</v>
      </c>
      <c r="AT13" s="129">
        <f>'Enter data here!'!AT23</f>
        <v>0</v>
      </c>
      <c r="AU13" s="129">
        <f>'Enter data here!'!AU23</f>
        <v>0</v>
      </c>
      <c r="AV13" s="129">
        <f>'Enter data here!'!AV23</f>
        <v>0</v>
      </c>
      <c r="AW13" s="129">
        <f>'Enter data here!'!AW23</f>
        <v>0</v>
      </c>
      <c r="AX13" s="129">
        <f>'Enter data here!'!AX23</f>
        <v>0</v>
      </c>
      <c r="AY13" s="129">
        <f>'Enter data here!'!AY23</f>
        <v>0</v>
      </c>
      <c r="AZ13" s="129">
        <f>'Enter data here!'!AZ23</f>
        <v>0</v>
      </c>
      <c r="BA13" s="129">
        <f>'Enter data here!'!BA23</f>
        <v>0</v>
      </c>
      <c r="BB13" s="129">
        <f>'Enter data here!'!BB23</f>
        <v>0</v>
      </c>
      <c r="BC13" s="129">
        <f>'Enter data here!'!BC23</f>
        <v>0</v>
      </c>
      <c r="BD13" s="129">
        <f>'Enter data here!'!BD23</f>
        <v>0</v>
      </c>
      <c r="BE13" s="129">
        <f>'Enter data here!'!BE23</f>
        <v>0</v>
      </c>
      <c r="BF13" s="129">
        <f>'Enter data here!'!BF23</f>
        <v>0</v>
      </c>
      <c r="BG13" s="129">
        <f>'Enter data here!'!BG23</f>
        <v>0</v>
      </c>
      <c r="BH13" s="129">
        <f>'Enter data here!'!BH23</f>
        <v>0</v>
      </c>
      <c r="BI13" s="129">
        <f>'Enter data here!'!BI23</f>
        <v>0</v>
      </c>
      <c r="BJ13" s="129">
        <f>'Enter data here!'!BJ23</f>
        <v>0</v>
      </c>
      <c r="BK13" s="129">
        <f>'Enter data here!'!BK23</f>
        <v>0</v>
      </c>
      <c r="BL13" s="129">
        <f>'Enter data here!'!BL23</f>
        <v>0</v>
      </c>
      <c r="BM13" s="129">
        <f>'Enter data here!'!BM23</f>
        <v>0</v>
      </c>
      <c r="BN13" s="129">
        <f>'Enter data here!'!BN23</f>
        <v>0</v>
      </c>
      <c r="BO13" s="129">
        <f>'Enter data here!'!BO23</f>
        <v>0</v>
      </c>
      <c r="BP13" s="129">
        <f>'Enter data here!'!BP23</f>
        <v>0</v>
      </c>
      <c r="BQ13" s="129">
        <f>'Enter data here!'!BQ23</f>
        <v>0</v>
      </c>
      <c r="BR13" s="129">
        <f>'Enter data here!'!BR23</f>
        <v>0</v>
      </c>
      <c r="BS13" s="129">
        <f>'Enter data here!'!BS23</f>
        <v>0</v>
      </c>
      <c r="BT13" s="129">
        <f>'Enter data here!'!BT23</f>
        <v>0</v>
      </c>
      <c r="BU13" s="129">
        <f>'Enter data here!'!BU23</f>
        <v>0</v>
      </c>
      <c r="BV13" s="129">
        <f>'Enter data here!'!BV23</f>
        <v>0</v>
      </c>
      <c r="BW13" s="129">
        <f>'Enter data here!'!BW23</f>
        <v>0</v>
      </c>
      <c r="BX13" s="129">
        <f>'Enter data here!'!BX23</f>
        <v>0</v>
      </c>
      <c r="BY13" s="129">
        <f>'Enter data here!'!BY23</f>
        <v>0</v>
      </c>
      <c r="BZ13" s="129">
        <f>'Enter data here!'!BZ23</f>
        <v>0</v>
      </c>
      <c r="CA13" s="129">
        <f>'Enter data here!'!CA23</f>
        <v>0</v>
      </c>
      <c r="CB13" s="129">
        <f>'Enter data here!'!CB23</f>
        <v>0</v>
      </c>
      <c r="CC13" s="129">
        <f>'Enter data here!'!CC23</f>
        <v>0</v>
      </c>
      <c r="CD13" s="129">
        <f>'Enter data here!'!CD23</f>
        <v>0</v>
      </c>
      <c r="CE13" s="129">
        <f>'Enter data here!'!CE23</f>
        <v>0</v>
      </c>
      <c r="CF13" s="129">
        <f>'Enter data here!'!CF23</f>
        <v>0</v>
      </c>
      <c r="CG13" s="129">
        <f>'Enter data here!'!CG23</f>
        <v>0</v>
      </c>
      <c r="CH13" s="129">
        <f>'Enter data here!'!CH23</f>
        <v>0</v>
      </c>
      <c r="CI13" s="129">
        <f>'Enter data here!'!CI23</f>
        <v>0</v>
      </c>
      <c r="CJ13" s="129">
        <f>'Enter data here!'!CJ23</f>
        <v>0</v>
      </c>
      <c r="CK13" s="129">
        <f>'Enter data here!'!CK23</f>
        <v>0</v>
      </c>
      <c r="CL13" s="129">
        <f>'Enter data here!'!CL23</f>
        <v>0</v>
      </c>
      <c r="CM13" s="129">
        <f>'Enter data here!'!CM23</f>
        <v>0</v>
      </c>
      <c r="CN13" s="129">
        <f>'Enter data here!'!CN23</f>
        <v>0</v>
      </c>
      <c r="CO13" s="2"/>
      <c r="CP13" s="360"/>
      <c r="CQ13" s="363"/>
      <c r="CR13" s="155"/>
      <c r="CT13" s="36"/>
      <c r="CU13" s="35"/>
    </row>
    <row r="14" spans="1:99">
      <c r="A14" s="290"/>
      <c r="B14" s="65" t="s">
        <v>2</v>
      </c>
      <c r="C14" s="129">
        <f>IF(C11=0,0,IF(C11="dnf",C12,IF(C11="",0,((($CP11/(C11+C12))*1000)-C13))))</f>
        <v>0</v>
      </c>
      <c r="D14" s="129">
        <f t="shared" ref="D14:BO14" si="6">IF(D11=0,0,IF(D11="dnf",D12,IF(D11="",0,((($CP11/(D11+D12))*1000)-D13))))</f>
        <v>0</v>
      </c>
      <c r="E14" s="129">
        <f t="shared" si="6"/>
        <v>0</v>
      </c>
      <c r="F14" s="129">
        <f t="shared" si="6"/>
        <v>0</v>
      </c>
      <c r="G14" s="129">
        <f t="shared" si="6"/>
        <v>0</v>
      </c>
      <c r="H14" s="129">
        <f t="shared" si="6"/>
        <v>0</v>
      </c>
      <c r="I14" s="129">
        <f t="shared" si="6"/>
        <v>0</v>
      </c>
      <c r="J14" s="129">
        <f t="shared" si="6"/>
        <v>0</v>
      </c>
      <c r="K14" s="129">
        <f t="shared" si="6"/>
        <v>0</v>
      </c>
      <c r="L14" s="129">
        <f t="shared" si="6"/>
        <v>0</v>
      </c>
      <c r="M14" s="129">
        <f t="shared" si="6"/>
        <v>0</v>
      </c>
      <c r="N14" s="129">
        <f t="shared" si="6"/>
        <v>0</v>
      </c>
      <c r="O14" s="129">
        <f t="shared" si="6"/>
        <v>0</v>
      </c>
      <c r="P14" s="129">
        <f t="shared" si="6"/>
        <v>0</v>
      </c>
      <c r="Q14" s="129">
        <f t="shared" si="6"/>
        <v>0</v>
      </c>
      <c r="R14" s="129">
        <f t="shared" si="6"/>
        <v>0</v>
      </c>
      <c r="S14" s="129">
        <f t="shared" si="6"/>
        <v>0</v>
      </c>
      <c r="T14" s="129">
        <f t="shared" si="6"/>
        <v>0</v>
      </c>
      <c r="U14" s="129">
        <f t="shared" si="6"/>
        <v>0</v>
      </c>
      <c r="V14" s="129">
        <f t="shared" si="6"/>
        <v>0</v>
      </c>
      <c r="W14" s="129">
        <f t="shared" si="6"/>
        <v>0</v>
      </c>
      <c r="X14" s="129">
        <f t="shared" si="6"/>
        <v>0</v>
      </c>
      <c r="Y14" s="129">
        <f t="shared" si="6"/>
        <v>0</v>
      </c>
      <c r="Z14" s="129">
        <f t="shared" si="6"/>
        <v>0</v>
      </c>
      <c r="AA14" s="129">
        <f t="shared" si="6"/>
        <v>0</v>
      </c>
      <c r="AB14" s="129">
        <f t="shared" si="6"/>
        <v>0</v>
      </c>
      <c r="AC14" s="129">
        <f t="shared" si="6"/>
        <v>0</v>
      </c>
      <c r="AD14" s="129">
        <f t="shared" si="6"/>
        <v>0</v>
      </c>
      <c r="AE14" s="129">
        <f t="shared" si="6"/>
        <v>0</v>
      </c>
      <c r="AF14" s="129">
        <f t="shared" si="6"/>
        <v>0</v>
      </c>
      <c r="AG14" s="129">
        <f t="shared" si="6"/>
        <v>0</v>
      </c>
      <c r="AH14" s="129">
        <f t="shared" si="6"/>
        <v>0</v>
      </c>
      <c r="AI14" s="129">
        <f t="shared" si="6"/>
        <v>0</v>
      </c>
      <c r="AJ14" s="129">
        <f t="shared" si="6"/>
        <v>0</v>
      </c>
      <c r="AK14" s="129">
        <f t="shared" si="6"/>
        <v>0</v>
      </c>
      <c r="AL14" s="129">
        <f t="shared" si="6"/>
        <v>0</v>
      </c>
      <c r="AM14" s="129">
        <f t="shared" si="6"/>
        <v>0</v>
      </c>
      <c r="AN14" s="129">
        <f t="shared" si="6"/>
        <v>0</v>
      </c>
      <c r="AO14" s="129">
        <f t="shared" si="6"/>
        <v>0</v>
      </c>
      <c r="AP14" s="129">
        <f t="shared" si="6"/>
        <v>0</v>
      </c>
      <c r="AQ14" s="129">
        <f t="shared" si="6"/>
        <v>0</v>
      </c>
      <c r="AR14" s="129">
        <f t="shared" si="6"/>
        <v>0</v>
      </c>
      <c r="AS14" s="129">
        <f t="shared" si="6"/>
        <v>0</v>
      </c>
      <c r="AT14" s="129">
        <f t="shared" si="6"/>
        <v>0</v>
      </c>
      <c r="AU14" s="129">
        <f t="shared" si="6"/>
        <v>0</v>
      </c>
      <c r="AV14" s="129">
        <f t="shared" si="6"/>
        <v>0</v>
      </c>
      <c r="AW14" s="129">
        <f t="shared" si="6"/>
        <v>0</v>
      </c>
      <c r="AX14" s="129">
        <f t="shared" si="6"/>
        <v>0</v>
      </c>
      <c r="AY14" s="129">
        <f t="shared" si="6"/>
        <v>0</v>
      </c>
      <c r="AZ14" s="129">
        <f t="shared" si="6"/>
        <v>0</v>
      </c>
      <c r="BA14" s="129">
        <f t="shared" si="6"/>
        <v>0</v>
      </c>
      <c r="BB14" s="129">
        <f t="shared" si="6"/>
        <v>0</v>
      </c>
      <c r="BC14" s="129">
        <f t="shared" si="6"/>
        <v>0</v>
      </c>
      <c r="BD14" s="129">
        <f t="shared" si="6"/>
        <v>0</v>
      </c>
      <c r="BE14" s="129">
        <f t="shared" si="6"/>
        <v>0</v>
      </c>
      <c r="BF14" s="129">
        <f t="shared" si="6"/>
        <v>0</v>
      </c>
      <c r="BG14" s="129">
        <f t="shared" si="6"/>
        <v>0</v>
      </c>
      <c r="BH14" s="129">
        <f t="shared" si="6"/>
        <v>0</v>
      </c>
      <c r="BI14" s="129">
        <f t="shared" si="6"/>
        <v>0</v>
      </c>
      <c r="BJ14" s="129">
        <f t="shared" si="6"/>
        <v>0</v>
      </c>
      <c r="BK14" s="129">
        <f t="shared" si="6"/>
        <v>0</v>
      </c>
      <c r="BL14" s="129">
        <f t="shared" si="6"/>
        <v>0</v>
      </c>
      <c r="BM14" s="129">
        <f t="shared" si="6"/>
        <v>0</v>
      </c>
      <c r="BN14" s="129">
        <f t="shared" si="6"/>
        <v>0</v>
      </c>
      <c r="BO14" s="129">
        <f t="shared" si="6"/>
        <v>0</v>
      </c>
      <c r="BP14" s="129">
        <f t="shared" ref="BP14:CN14" si="7">IF(BP11=0,0,IF(BP11="dnf",BP12,IF(BP11="",0,((($CP11/(BP11+BP12))*1000)-BP13))))</f>
        <v>0</v>
      </c>
      <c r="BQ14" s="129">
        <f t="shared" si="7"/>
        <v>0</v>
      </c>
      <c r="BR14" s="129">
        <f t="shared" si="7"/>
        <v>0</v>
      </c>
      <c r="BS14" s="129">
        <f t="shared" si="7"/>
        <v>0</v>
      </c>
      <c r="BT14" s="129">
        <f t="shared" si="7"/>
        <v>0</v>
      </c>
      <c r="BU14" s="129">
        <f t="shared" si="7"/>
        <v>0</v>
      </c>
      <c r="BV14" s="129">
        <f t="shared" si="7"/>
        <v>0</v>
      </c>
      <c r="BW14" s="129">
        <f t="shared" si="7"/>
        <v>0</v>
      </c>
      <c r="BX14" s="129">
        <f t="shared" si="7"/>
        <v>0</v>
      </c>
      <c r="BY14" s="129">
        <f t="shared" si="7"/>
        <v>0</v>
      </c>
      <c r="BZ14" s="129">
        <f t="shared" si="7"/>
        <v>0</v>
      </c>
      <c r="CA14" s="129">
        <f t="shared" si="7"/>
        <v>0</v>
      </c>
      <c r="CB14" s="129">
        <f t="shared" si="7"/>
        <v>0</v>
      </c>
      <c r="CC14" s="129">
        <f t="shared" si="7"/>
        <v>0</v>
      </c>
      <c r="CD14" s="129">
        <f t="shared" si="7"/>
        <v>0</v>
      </c>
      <c r="CE14" s="129">
        <f t="shared" si="7"/>
        <v>0</v>
      </c>
      <c r="CF14" s="129">
        <f t="shared" si="7"/>
        <v>0</v>
      </c>
      <c r="CG14" s="129">
        <f t="shared" si="7"/>
        <v>0</v>
      </c>
      <c r="CH14" s="129">
        <f t="shared" si="7"/>
        <v>0</v>
      </c>
      <c r="CI14" s="129">
        <f t="shared" si="7"/>
        <v>0</v>
      </c>
      <c r="CJ14" s="129">
        <f t="shared" si="7"/>
        <v>0</v>
      </c>
      <c r="CK14" s="129">
        <f t="shared" si="7"/>
        <v>0</v>
      </c>
      <c r="CL14" s="129">
        <f t="shared" si="7"/>
        <v>0</v>
      </c>
      <c r="CM14" s="129">
        <f t="shared" si="7"/>
        <v>0</v>
      </c>
      <c r="CN14" s="129">
        <f t="shared" si="7"/>
        <v>0</v>
      </c>
      <c r="CO14" s="2"/>
      <c r="CP14" s="361"/>
      <c r="CQ14" s="364"/>
      <c r="CR14" s="155"/>
      <c r="CS14">
        <f>ROW()</f>
        <v>14</v>
      </c>
      <c r="CT14" s="36"/>
      <c r="CU14" s="35">
        <f t="shared" si="3"/>
        <v>251</v>
      </c>
    </row>
    <row r="15" spans="1:99">
      <c r="A15" s="291"/>
      <c r="B15" s="65" t="s">
        <v>16</v>
      </c>
      <c r="C15" s="129" t="str">
        <f>C6</f>
        <v>Frank Hulton </v>
      </c>
      <c r="D15" s="129" t="str">
        <f t="shared" ref="D15:BO15" si="8">D6</f>
        <v>Mark Redsell</v>
      </c>
      <c r="E15" s="129" t="str">
        <f t="shared" si="8"/>
        <v>Greg Dakin</v>
      </c>
      <c r="F15" s="129" t="str">
        <f t="shared" si="8"/>
        <v>Thorsten Folker</v>
      </c>
      <c r="G15" s="129" t="str">
        <f t="shared" si="8"/>
        <v>Joel West </v>
      </c>
      <c r="H15" s="129" t="str">
        <f t="shared" si="8"/>
        <v>Klaus Brettner</v>
      </c>
      <c r="I15" s="129" t="str">
        <f t="shared" si="8"/>
        <v>Markus Meissner</v>
      </c>
      <c r="J15" s="129" t="str">
        <f t="shared" si="8"/>
        <v>Stefan Bernardy</v>
      </c>
      <c r="K15" s="129" t="str">
        <f t="shared" si="8"/>
        <v>Søren Krogh</v>
      </c>
      <c r="L15" s="129" t="str">
        <f t="shared" si="8"/>
        <v>Alvaro Silgado</v>
      </c>
      <c r="M15" s="129" t="str">
        <f t="shared" si="8"/>
        <v>Pete Burgess</v>
      </c>
      <c r="N15" s="129" t="str">
        <f t="shared" si="8"/>
        <v>Dieter Perlick</v>
      </c>
      <c r="O15" s="129" t="str">
        <f t="shared" si="8"/>
        <v>Simon Thornton </v>
      </c>
      <c r="P15" s="129" t="str">
        <f t="shared" si="8"/>
        <v>André Austen</v>
      </c>
      <c r="Q15" s="129" t="str">
        <f t="shared" si="8"/>
        <v>Siegfried Schedel</v>
      </c>
      <c r="R15" s="129" t="str">
        <f t="shared" si="8"/>
        <v>George Young</v>
      </c>
      <c r="S15" s="129" t="str">
        <f t="shared" si="8"/>
        <v>John Phillips</v>
      </c>
      <c r="T15" s="129" t="str">
        <f t="shared" si="8"/>
        <v>Stefan Bertschi</v>
      </c>
      <c r="U15" s="129" t="str">
        <f t="shared" si="8"/>
        <v>Jason Bioletti</v>
      </c>
      <c r="V15" s="129" t="str">
        <f t="shared" si="8"/>
        <v>Allen Elliott</v>
      </c>
      <c r="W15" s="129" t="str">
        <f t="shared" si="8"/>
        <v>Thomas Deinert</v>
      </c>
      <c r="X15" s="129" t="str">
        <f t="shared" si="8"/>
        <v>Mike Evans</v>
      </c>
      <c r="Y15" s="129" t="str">
        <f t="shared" si="8"/>
        <v>Jon Edison</v>
      </c>
      <c r="Z15" s="129" t="str">
        <f t="shared" si="8"/>
        <v>Thomas Henselmann</v>
      </c>
      <c r="AA15" s="129" t="str">
        <f t="shared" si="8"/>
        <v>Sebastian Reichert</v>
      </c>
      <c r="AB15" s="129" t="str">
        <f t="shared" si="8"/>
        <v>Robert Hermans</v>
      </c>
      <c r="AC15" s="129" t="str">
        <f t="shared" si="8"/>
        <v>Eberhard Rosemann</v>
      </c>
      <c r="AD15" s="129" t="str">
        <f t="shared" si="8"/>
        <v>Klaus Kowalski</v>
      </c>
      <c r="AE15" s="129" t="str">
        <f t="shared" si="8"/>
        <v>Mike Shellim</v>
      </c>
      <c r="AF15" s="129" t="str">
        <f t="shared" si="8"/>
        <v>Martin Newnham</v>
      </c>
      <c r="AG15" s="129" t="str">
        <f t="shared" si="8"/>
        <v>Marc Schmieding</v>
      </c>
      <c r="AH15" s="129" t="str">
        <f t="shared" si="8"/>
        <v>Mark Treble</v>
      </c>
      <c r="AI15" s="129" t="str">
        <f t="shared" si="8"/>
        <v>Gary Harrison</v>
      </c>
      <c r="AJ15" s="129" t="str">
        <f t="shared" si="8"/>
        <v>Peter Gunning</v>
      </c>
      <c r="AK15" s="129" t="str">
        <f t="shared" si="8"/>
        <v>Tobias Reik</v>
      </c>
      <c r="AL15" s="129" t="str">
        <f t="shared" si="8"/>
        <v>Mick Walsh</v>
      </c>
      <c r="AM15" s="129" t="str">
        <f t="shared" si="8"/>
        <v>Paul Garnett</v>
      </c>
      <c r="AN15" s="129" t="str">
        <f t="shared" si="8"/>
        <v>Daniel Schneider</v>
      </c>
      <c r="AO15" s="129" t="str">
        <f t="shared" si="8"/>
        <v>Torsten Hermann</v>
      </c>
      <c r="AP15" s="129" t="str">
        <f t="shared" si="8"/>
        <v>Peter Kowalski</v>
      </c>
      <c r="AQ15" s="129" t="str">
        <f t="shared" si="8"/>
        <v>Martin Kopp</v>
      </c>
      <c r="AR15" s="129" t="str">
        <f t="shared" si="8"/>
        <v>Plöschberger Hannes</v>
      </c>
      <c r="AS15" s="129" t="str">
        <f t="shared" si="8"/>
        <v>Rick Ruijsink</v>
      </c>
      <c r="AT15" s="129" t="str">
        <f t="shared" si="8"/>
        <v>Mark Abbotts</v>
      </c>
      <c r="AU15" s="129" t="str">
        <f t="shared" si="8"/>
        <v>Arne Finkeldey</v>
      </c>
      <c r="AV15" s="129" t="str">
        <f t="shared" si="8"/>
        <v>Martin Ulrich </v>
      </c>
      <c r="AW15" s="129" t="str">
        <f t="shared" si="8"/>
        <v>Tony Robertson</v>
      </c>
      <c r="AX15" s="129" t="str">
        <f t="shared" si="8"/>
        <v>Jesper Christensen</v>
      </c>
      <c r="AY15" s="129" t="str">
        <f t="shared" si="8"/>
        <v>Ulrich Duttenhofer</v>
      </c>
      <c r="AZ15" s="129" t="str">
        <f t="shared" si="8"/>
        <v>Robert Ryan</v>
      </c>
      <c r="BA15" s="129" t="str">
        <f t="shared" si="8"/>
        <v/>
      </c>
      <c r="BB15" s="129" t="str">
        <f t="shared" si="8"/>
        <v/>
      </c>
      <c r="BC15" s="129" t="str">
        <f t="shared" si="8"/>
        <v/>
      </c>
      <c r="BD15" s="129" t="str">
        <f t="shared" si="8"/>
        <v/>
      </c>
      <c r="BE15" s="129" t="str">
        <f t="shared" si="8"/>
        <v/>
      </c>
      <c r="BF15" s="129" t="str">
        <f t="shared" si="8"/>
        <v/>
      </c>
      <c r="BG15" s="129" t="str">
        <f t="shared" si="8"/>
        <v/>
      </c>
      <c r="BH15" s="129" t="str">
        <f t="shared" si="8"/>
        <v/>
      </c>
      <c r="BI15" s="129" t="str">
        <f t="shared" si="8"/>
        <v/>
      </c>
      <c r="BJ15" s="129" t="str">
        <f t="shared" si="8"/>
        <v/>
      </c>
      <c r="BK15" s="129" t="str">
        <f t="shared" si="8"/>
        <v/>
      </c>
      <c r="BL15" s="129" t="str">
        <f t="shared" si="8"/>
        <v/>
      </c>
      <c r="BM15" s="129" t="str">
        <f t="shared" si="8"/>
        <v/>
      </c>
      <c r="BN15" s="129" t="str">
        <f t="shared" si="8"/>
        <v/>
      </c>
      <c r="BO15" s="129" t="str">
        <f t="shared" si="8"/>
        <v/>
      </c>
      <c r="BP15" s="129" t="str">
        <f t="shared" ref="BP15:CN15" si="9">BP6</f>
        <v/>
      </c>
      <c r="BQ15" s="129" t="str">
        <f t="shared" si="9"/>
        <v/>
      </c>
      <c r="BR15" s="129" t="str">
        <f t="shared" si="9"/>
        <v/>
      </c>
      <c r="BS15" s="129" t="str">
        <f t="shared" si="9"/>
        <v/>
      </c>
      <c r="BT15" s="129" t="str">
        <f t="shared" si="9"/>
        <v/>
      </c>
      <c r="BU15" s="129" t="str">
        <f t="shared" si="9"/>
        <v/>
      </c>
      <c r="BV15" s="129" t="str">
        <f t="shared" si="9"/>
        <v/>
      </c>
      <c r="BW15" s="129" t="str">
        <f t="shared" si="9"/>
        <v/>
      </c>
      <c r="BX15" s="129" t="str">
        <f t="shared" si="9"/>
        <v/>
      </c>
      <c r="BY15" s="129" t="str">
        <f t="shared" si="9"/>
        <v/>
      </c>
      <c r="BZ15" s="129" t="str">
        <f t="shared" si="9"/>
        <v/>
      </c>
      <c r="CA15" s="129" t="str">
        <f t="shared" si="9"/>
        <v/>
      </c>
      <c r="CB15" s="129" t="str">
        <f t="shared" si="9"/>
        <v/>
      </c>
      <c r="CC15" s="129" t="str">
        <f t="shared" si="9"/>
        <v/>
      </c>
      <c r="CD15" s="129" t="str">
        <f t="shared" si="9"/>
        <v/>
      </c>
      <c r="CE15" s="129" t="str">
        <f t="shared" si="9"/>
        <v/>
      </c>
      <c r="CF15" s="129" t="str">
        <f t="shared" si="9"/>
        <v/>
      </c>
      <c r="CG15" s="129" t="str">
        <f t="shared" si="9"/>
        <v/>
      </c>
      <c r="CH15" s="129" t="str">
        <f t="shared" si="9"/>
        <v/>
      </c>
      <c r="CI15" s="129" t="str">
        <f t="shared" si="9"/>
        <v/>
      </c>
      <c r="CJ15" s="129" t="str">
        <f t="shared" si="9"/>
        <v/>
      </c>
      <c r="CK15" s="129" t="str">
        <f t="shared" si="9"/>
        <v/>
      </c>
      <c r="CL15" s="129" t="str">
        <f t="shared" si="9"/>
        <v/>
      </c>
      <c r="CM15" s="129" t="str">
        <f t="shared" si="9"/>
        <v/>
      </c>
      <c r="CN15" s="129" t="str">
        <f t="shared" si="9"/>
        <v/>
      </c>
      <c r="CO15" s="2"/>
      <c r="CP15" s="66"/>
      <c r="CQ15" s="67"/>
      <c r="CR15" s="155"/>
      <c r="CS15">
        <f>ROW()</f>
        <v>15</v>
      </c>
      <c r="CT15" s="36"/>
      <c r="CU15" s="35">
        <f t="shared" si="3"/>
        <v>250</v>
      </c>
    </row>
    <row r="16" spans="1:99">
      <c r="A16" s="282">
        <v>1</v>
      </c>
      <c r="B16" s="33" t="s">
        <v>18</v>
      </c>
      <c r="C16" s="132">
        <f ca="1">RANK(C20,$C20:$CN20,0)</f>
        <v>46</v>
      </c>
      <c r="D16" s="132">
        <f t="shared" ref="D16:BO16" ca="1" si="10">RANK(D20,$C20:$CN20,0)</f>
        <v>18</v>
      </c>
      <c r="E16" s="132">
        <f t="shared" ca="1" si="10"/>
        <v>12</v>
      </c>
      <c r="F16" s="132">
        <f t="shared" ca="1" si="10"/>
        <v>3</v>
      </c>
      <c r="G16" s="132">
        <f t="shared" ca="1" si="10"/>
        <v>8</v>
      </c>
      <c r="H16" s="132">
        <f t="shared" ca="1" si="10"/>
        <v>37</v>
      </c>
      <c r="I16" s="132">
        <f t="shared" ca="1" si="10"/>
        <v>17</v>
      </c>
      <c r="J16" s="132">
        <f t="shared" ca="1" si="10"/>
        <v>19</v>
      </c>
      <c r="K16" s="132">
        <f t="shared" ca="1" si="10"/>
        <v>5</v>
      </c>
      <c r="L16" s="132">
        <f t="shared" ca="1" si="10"/>
        <v>23</v>
      </c>
      <c r="M16" s="132">
        <f t="shared" ca="1" si="10"/>
        <v>27</v>
      </c>
      <c r="N16" s="132">
        <f t="shared" ca="1" si="10"/>
        <v>29</v>
      </c>
      <c r="O16" s="132">
        <f t="shared" ca="1" si="10"/>
        <v>30</v>
      </c>
      <c r="P16" s="132">
        <f t="shared" ca="1" si="10"/>
        <v>16</v>
      </c>
      <c r="Q16" s="132">
        <f t="shared" ca="1" si="10"/>
        <v>41</v>
      </c>
      <c r="R16" s="132">
        <f t="shared" ca="1" si="10"/>
        <v>24</v>
      </c>
      <c r="S16" s="132">
        <f t="shared" ca="1" si="10"/>
        <v>22</v>
      </c>
      <c r="T16" s="132">
        <f t="shared" ca="1" si="10"/>
        <v>50</v>
      </c>
      <c r="U16" s="132">
        <f t="shared" ca="1" si="10"/>
        <v>43</v>
      </c>
      <c r="V16" s="132">
        <f t="shared" ca="1" si="10"/>
        <v>31</v>
      </c>
      <c r="W16" s="132">
        <f t="shared" ca="1" si="10"/>
        <v>34</v>
      </c>
      <c r="X16" s="132">
        <f t="shared" ca="1" si="10"/>
        <v>39</v>
      </c>
      <c r="Y16" s="132">
        <f t="shared" ca="1" si="10"/>
        <v>32</v>
      </c>
      <c r="Z16" s="132">
        <f t="shared" ca="1" si="10"/>
        <v>36</v>
      </c>
      <c r="AA16" s="132">
        <f t="shared" ca="1" si="10"/>
        <v>13</v>
      </c>
      <c r="AB16" s="132">
        <f t="shared" ca="1" si="10"/>
        <v>38</v>
      </c>
      <c r="AC16" s="132">
        <f t="shared" ca="1" si="10"/>
        <v>11</v>
      </c>
      <c r="AD16" s="132">
        <f t="shared" ca="1" si="10"/>
        <v>9</v>
      </c>
      <c r="AE16" s="132">
        <f t="shared" ca="1" si="10"/>
        <v>15</v>
      </c>
      <c r="AF16" s="132">
        <f t="shared" ca="1" si="10"/>
        <v>2</v>
      </c>
      <c r="AG16" s="132">
        <f t="shared" ca="1" si="10"/>
        <v>42</v>
      </c>
      <c r="AH16" s="132">
        <f t="shared" ca="1" si="10"/>
        <v>20</v>
      </c>
      <c r="AI16" s="132">
        <f t="shared" ca="1" si="10"/>
        <v>26</v>
      </c>
      <c r="AJ16" s="132">
        <f t="shared" ca="1" si="10"/>
        <v>1</v>
      </c>
      <c r="AK16" s="132">
        <f t="shared" ca="1" si="10"/>
        <v>6</v>
      </c>
      <c r="AL16" s="132">
        <f t="shared" ca="1" si="10"/>
        <v>10</v>
      </c>
      <c r="AM16" s="132">
        <f t="shared" ca="1" si="10"/>
        <v>47</v>
      </c>
      <c r="AN16" s="132">
        <f t="shared" ca="1" si="10"/>
        <v>21</v>
      </c>
      <c r="AO16" s="132">
        <f t="shared" ca="1" si="10"/>
        <v>33</v>
      </c>
      <c r="AP16" s="132">
        <f t="shared" ca="1" si="10"/>
        <v>4</v>
      </c>
      <c r="AQ16" s="132">
        <f t="shared" ca="1" si="10"/>
        <v>28</v>
      </c>
      <c r="AR16" s="132">
        <f t="shared" ca="1" si="10"/>
        <v>14</v>
      </c>
      <c r="AS16" s="132">
        <f t="shared" ca="1" si="10"/>
        <v>45</v>
      </c>
      <c r="AT16" s="132">
        <f t="shared" ca="1" si="10"/>
        <v>25</v>
      </c>
      <c r="AU16" s="132">
        <f t="shared" ca="1" si="10"/>
        <v>49</v>
      </c>
      <c r="AV16" s="132">
        <f t="shared" ca="1" si="10"/>
        <v>7</v>
      </c>
      <c r="AW16" s="132">
        <f t="shared" ca="1" si="10"/>
        <v>35</v>
      </c>
      <c r="AX16" s="132">
        <f t="shared" ca="1" si="10"/>
        <v>40</v>
      </c>
      <c r="AY16" s="132">
        <f t="shared" ca="1" si="10"/>
        <v>44</v>
      </c>
      <c r="AZ16" s="132">
        <f t="shared" ca="1" si="10"/>
        <v>48</v>
      </c>
      <c r="BA16" s="132">
        <f t="shared" ca="1" si="10"/>
        <v>51</v>
      </c>
      <c r="BB16" s="132">
        <f t="shared" ca="1" si="10"/>
        <v>51</v>
      </c>
      <c r="BC16" s="132">
        <f t="shared" ca="1" si="10"/>
        <v>51</v>
      </c>
      <c r="BD16" s="132">
        <f t="shared" ca="1" si="10"/>
        <v>51</v>
      </c>
      <c r="BE16" s="132">
        <f t="shared" ca="1" si="10"/>
        <v>51</v>
      </c>
      <c r="BF16" s="132">
        <f t="shared" ca="1" si="10"/>
        <v>51</v>
      </c>
      <c r="BG16" s="132">
        <f t="shared" ca="1" si="10"/>
        <v>51</v>
      </c>
      <c r="BH16" s="132">
        <f t="shared" ca="1" si="10"/>
        <v>51</v>
      </c>
      <c r="BI16" s="132">
        <f t="shared" ca="1" si="10"/>
        <v>51</v>
      </c>
      <c r="BJ16" s="132">
        <f t="shared" ca="1" si="10"/>
        <v>51</v>
      </c>
      <c r="BK16" s="132">
        <f t="shared" ca="1" si="10"/>
        <v>51</v>
      </c>
      <c r="BL16" s="132">
        <f t="shared" ca="1" si="10"/>
        <v>51</v>
      </c>
      <c r="BM16" s="132">
        <f t="shared" ca="1" si="10"/>
        <v>51</v>
      </c>
      <c r="BN16" s="132">
        <f t="shared" ca="1" si="10"/>
        <v>51</v>
      </c>
      <c r="BO16" s="132">
        <f t="shared" ca="1" si="10"/>
        <v>51</v>
      </c>
      <c r="BP16" s="132">
        <f t="shared" ref="BP16:CN16" ca="1" si="11">RANK(BP20,$C20:$CN20,0)</f>
        <v>51</v>
      </c>
      <c r="BQ16" s="132">
        <f t="shared" ca="1" si="11"/>
        <v>51</v>
      </c>
      <c r="BR16" s="132">
        <f t="shared" ca="1" si="11"/>
        <v>51</v>
      </c>
      <c r="BS16" s="132">
        <f t="shared" ca="1" si="11"/>
        <v>51</v>
      </c>
      <c r="BT16" s="132">
        <f t="shared" ca="1" si="11"/>
        <v>51</v>
      </c>
      <c r="BU16" s="132">
        <f t="shared" ca="1" si="11"/>
        <v>51</v>
      </c>
      <c r="BV16" s="132">
        <f t="shared" ca="1" si="11"/>
        <v>51</v>
      </c>
      <c r="BW16" s="132">
        <f t="shared" ca="1" si="11"/>
        <v>51</v>
      </c>
      <c r="BX16" s="132">
        <f t="shared" ca="1" si="11"/>
        <v>51</v>
      </c>
      <c r="BY16" s="132">
        <f t="shared" ca="1" si="11"/>
        <v>51</v>
      </c>
      <c r="BZ16" s="132">
        <f t="shared" ca="1" si="11"/>
        <v>51</v>
      </c>
      <c r="CA16" s="132">
        <f t="shared" ca="1" si="11"/>
        <v>51</v>
      </c>
      <c r="CB16" s="132">
        <f t="shared" ca="1" si="11"/>
        <v>51</v>
      </c>
      <c r="CC16" s="132">
        <f t="shared" ca="1" si="11"/>
        <v>51</v>
      </c>
      <c r="CD16" s="132">
        <f t="shared" ca="1" si="11"/>
        <v>51</v>
      </c>
      <c r="CE16" s="132">
        <f t="shared" ca="1" si="11"/>
        <v>51</v>
      </c>
      <c r="CF16" s="132">
        <f t="shared" ca="1" si="11"/>
        <v>51</v>
      </c>
      <c r="CG16" s="132">
        <f t="shared" ca="1" si="11"/>
        <v>51</v>
      </c>
      <c r="CH16" s="132">
        <f t="shared" ca="1" si="11"/>
        <v>51</v>
      </c>
      <c r="CI16" s="132">
        <f t="shared" ca="1" si="11"/>
        <v>51</v>
      </c>
      <c r="CJ16" s="132">
        <f t="shared" ca="1" si="11"/>
        <v>51</v>
      </c>
      <c r="CK16" s="132">
        <f t="shared" ca="1" si="11"/>
        <v>51</v>
      </c>
      <c r="CL16" s="132">
        <f t="shared" ca="1" si="11"/>
        <v>51</v>
      </c>
      <c r="CM16" s="132">
        <f t="shared" ca="1" si="11"/>
        <v>51</v>
      </c>
      <c r="CN16" s="132">
        <f t="shared" ca="1" si="11"/>
        <v>51</v>
      </c>
      <c r="CO16" s="2"/>
      <c r="CP16" s="40"/>
      <c r="CQ16" s="41"/>
      <c r="CR16" s="155"/>
      <c r="CS16">
        <f>ROW()</f>
        <v>16</v>
      </c>
      <c r="CT16" s="36"/>
      <c r="CU16" s="35">
        <f t="shared" si="3"/>
        <v>249</v>
      </c>
    </row>
    <row r="17" spans="1:99">
      <c r="A17" s="283"/>
      <c r="B17" s="33" t="s">
        <v>1</v>
      </c>
      <c r="C17" s="133" t="str">
        <f>IF('Enter data here!'!C27=0,"",'Enter data here!'!C27)</f>
        <v>dnf</v>
      </c>
      <c r="D17" s="133">
        <f>IF('Enter data here!'!D27=0,"",'Enter data here!'!D27)</f>
        <v>45</v>
      </c>
      <c r="E17" s="133">
        <f>IF('Enter data here!'!E27=0,"",'Enter data here!'!E27)</f>
        <v>43.52</v>
      </c>
      <c r="F17" s="133">
        <f>IF('Enter data here!'!F27=0,"",'Enter data here!'!F27)</f>
        <v>40.200000000000003</v>
      </c>
      <c r="G17" s="133">
        <f>IF('Enter data here!'!G27=0,"",'Enter data here!'!G27)</f>
        <v>42.96</v>
      </c>
      <c r="H17" s="133">
        <f>IF('Enter data here!'!H27=0,"",'Enter data here!'!H27)</f>
        <v>52.96</v>
      </c>
      <c r="I17" s="133">
        <f>IF('Enter data here!'!I27=0,"",'Enter data here!'!I27)</f>
        <v>44.7</v>
      </c>
      <c r="J17" s="133">
        <f>IF('Enter data here!'!J27=0,"",'Enter data here!'!J27)</f>
        <v>45.16</v>
      </c>
      <c r="K17" s="133">
        <f>IF('Enter data here!'!K27=0,"",'Enter data here!'!K27)</f>
        <v>41.5</v>
      </c>
      <c r="L17" s="133">
        <f>IF('Enter data here!'!L27=0,"",'Enter data here!'!L27)</f>
        <v>46.49</v>
      </c>
      <c r="M17" s="133">
        <f>IF('Enter data here!'!M27=0,"",'Enter data here!'!M27)</f>
        <v>48.19</v>
      </c>
      <c r="N17" s="133">
        <f>IF('Enter data here!'!N27=0,"",'Enter data here!'!N27)</f>
        <v>48.57</v>
      </c>
      <c r="O17" s="133">
        <f>IF('Enter data here!'!O27=0,"",'Enter data here!'!O27)</f>
        <v>48.57</v>
      </c>
      <c r="P17" s="133">
        <f>IF('Enter data here!'!P27=0,"",'Enter data here!'!P27)</f>
        <v>44.16</v>
      </c>
      <c r="Q17" s="133">
        <f>IF('Enter data here!'!Q27=0,"",'Enter data here!'!Q27)</f>
        <v>54.25</v>
      </c>
      <c r="R17" s="133">
        <f>IF('Enter data here!'!R27=0,"",'Enter data here!'!R27)</f>
        <v>46.65</v>
      </c>
      <c r="S17" s="133">
        <f>IF('Enter data here!'!S27=0,"",'Enter data here!'!S27)</f>
        <v>45.93</v>
      </c>
      <c r="T17" s="133" t="str">
        <f>IF('Enter data here!'!T27=0,"",'Enter data here!'!T27)</f>
        <v>dnf</v>
      </c>
      <c r="U17" s="133">
        <f>IF('Enter data here!'!U27=0,"",'Enter data here!'!U27)</f>
        <v>62.57</v>
      </c>
      <c r="V17" s="133">
        <f>IF('Enter data here!'!V27=0,"",'Enter data here!'!V27)</f>
        <v>50.8</v>
      </c>
      <c r="W17" s="133">
        <f>IF('Enter data here!'!W27=0,"",'Enter data here!'!W27)</f>
        <v>51.62</v>
      </c>
      <c r="X17" s="133">
        <f>IF('Enter data here!'!X27=0,"",'Enter data here!'!X27)</f>
        <v>53.18</v>
      </c>
      <c r="Y17" s="133">
        <f>IF('Enter data here!'!Y27=0,"",'Enter data here!'!Y27)</f>
        <v>51.05</v>
      </c>
      <c r="Z17" s="133">
        <f>IF('Enter data here!'!Z27=0,"",'Enter data here!'!Z27)</f>
        <v>52.55</v>
      </c>
      <c r="AA17" s="133">
        <f>IF('Enter data here!'!AA27=0,"",'Enter data here!'!AA27)</f>
        <v>43.73</v>
      </c>
      <c r="AB17" s="133">
        <f>IF('Enter data here!'!AB27=0,"",'Enter data here!'!AB27)</f>
        <v>53.14</v>
      </c>
      <c r="AC17" s="133">
        <f>IF('Enter data here!'!AC27=0,"",'Enter data here!'!AC27)</f>
        <v>43.32</v>
      </c>
      <c r="AD17" s="133">
        <f>IF('Enter data here!'!AD27=0,"",'Enter data here!'!AD27)</f>
        <v>43.18</v>
      </c>
      <c r="AE17" s="133">
        <f>IF('Enter data here!'!AE27=0,"",'Enter data here!'!AE27)</f>
        <v>44.07</v>
      </c>
      <c r="AF17" s="133">
        <f>IF('Enter data here!'!AF27=0,"",'Enter data here!'!AF27)</f>
        <v>40.03</v>
      </c>
      <c r="AG17" s="133">
        <f>IF('Enter data here!'!AG27=0,"",'Enter data here!'!AG27)</f>
        <v>60.05</v>
      </c>
      <c r="AH17" s="133">
        <f>IF('Enter data here!'!AH27=0,"",'Enter data here!'!AH27)</f>
        <v>45.19</v>
      </c>
      <c r="AI17" s="133">
        <f>IF('Enter data here!'!AI27=0,"",'Enter data here!'!AI27)</f>
        <v>47.7</v>
      </c>
      <c r="AJ17" s="133">
        <f>IF('Enter data here!'!AJ27=0,"",'Enter data here!'!AJ27)</f>
        <v>37.270000000000003</v>
      </c>
      <c r="AK17" s="133">
        <f>IF('Enter data here!'!AK27=0,"",'Enter data here!'!AK27)</f>
        <v>42.37</v>
      </c>
      <c r="AL17" s="133">
        <f>IF('Enter data here!'!AL27=0,"",'Enter data here!'!AL27)</f>
        <v>43.25</v>
      </c>
      <c r="AM17" s="133" t="str">
        <f>IF('Enter data here!'!AM27=0,"",'Enter data here!'!AM27)</f>
        <v>dnf</v>
      </c>
      <c r="AN17" s="133">
        <f>IF('Enter data here!'!AN27=0,"",'Enter data here!'!AN27)</f>
        <v>45.3</v>
      </c>
      <c r="AO17" s="133">
        <f>IF('Enter data here!'!AO27=0,"",'Enter data here!'!AO27)</f>
        <v>51.1</v>
      </c>
      <c r="AP17" s="133">
        <f>IF('Enter data here!'!AP27=0,"",'Enter data here!'!AP27)</f>
        <v>40.53</v>
      </c>
      <c r="AQ17" s="133">
        <f>IF('Enter data here!'!AQ27=0,"",'Enter data here!'!AQ27)</f>
        <v>48.33</v>
      </c>
      <c r="AR17" s="133">
        <f>IF('Enter data here!'!AR27=0,"",'Enter data here!'!AR27)</f>
        <v>43.83</v>
      </c>
      <c r="AS17" s="133" t="str">
        <f>IF('Enter data here!'!AS27=0,"",'Enter data here!'!AS27)</f>
        <v>dnf</v>
      </c>
      <c r="AT17" s="133">
        <f>IF('Enter data here!'!AT27=0,"",'Enter data here!'!AT27)</f>
        <v>47.53</v>
      </c>
      <c r="AU17" s="133" t="str">
        <f>IF('Enter data here!'!AU27=0,"",'Enter data here!'!AU27)</f>
        <v>dnf</v>
      </c>
      <c r="AV17" s="133">
        <f>IF('Enter data here!'!AV27=0,"",'Enter data here!'!AV27)</f>
        <v>42.43</v>
      </c>
      <c r="AW17" s="133">
        <f>IF('Enter data here!'!AW27=0,"",'Enter data here!'!AW27)</f>
        <v>52.08</v>
      </c>
      <c r="AX17" s="133">
        <f>IF('Enter data here!'!AX27=0,"",'Enter data here!'!AX27)</f>
        <v>53.3</v>
      </c>
      <c r="AY17" s="133">
        <f>IF('Enter data here!'!AY27=0,"",'Enter data here!'!AY27)</f>
        <v>64.69</v>
      </c>
      <c r="AZ17" s="133" t="str">
        <f>IF('Enter data here!'!AZ27=0,"",'Enter data here!'!AZ27)</f>
        <v>dnf</v>
      </c>
      <c r="BA17" s="133" t="str">
        <f>IF('Enter data here!'!BA27=0,"",'Enter data here!'!BA27)</f>
        <v/>
      </c>
      <c r="BB17" s="133" t="str">
        <f>IF('Enter data here!'!BB27=0,"",'Enter data here!'!BB27)</f>
        <v/>
      </c>
      <c r="BC17" s="133" t="str">
        <f>IF('Enter data here!'!BC27=0,"",'Enter data here!'!BC27)</f>
        <v/>
      </c>
      <c r="BD17" s="133" t="str">
        <f>IF('Enter data here!'!BD27=0,"",'Enter data here!'!BD27)</f>
        <v/>
      </c>
      <c r="BE17" s="133" t="str">
        <f>IF('Enter data here!'!BE27=0,"",'Enter data here!'!BE27)</f>
        <v/>
      </c>
      <c r="BF17" s="133" t="str">
        <f>IF('Enter data here!'!BF27=0,"",'Enter data here!'!BF27)</f>
        <v/>
      </c>
      <c r="BG17" s="133" t="str">
        <f>IF('Enter data here!'!BG27=0,"",'Enter data here!'!BG27)</f>
        <v/>
      </c>
      <c r="BH17" s="133" t="str">
        <f>IF('Enter data here!'!BH27=0,"",'Enter data here!'!BH27)</f>
        <v/>
      </c>
      <c r="BI17" s="133" t="str">
        <f>IF('Enter data here!'!BI27=0,"",'Enter data here!'!BI27)</f>
        <v/>
      </c>
      <c r="BJ17" s="133" t="str">
        <f>IF('Enter data here!'!BJ27=0,"",'Enter data here!'!BJ27)</f>
        <v/>
      </c>
      <c r="BK17" s="133" t="str">
        <f>IF('Enter data here!'!BK27=0,"",'Enter data here!'!BK27)</f>
        <v/>
      </c>
      <c r="BL17" s="133" t="str">
        <f>IF('Enter data here!'!BL27=0,"",'Enter data here!'!BL27)</f>
        <v/>
      </c>
      <c r="BM17" s="133" t="str">
        <f>IF('Enter data here!'!BM27=0,"",'Enter data here!'!BM27)</f>
        <v/>
      </c>
      <c r="BN17" s="133" t="str">
        <f>IF('Enter data here!'!BN27=0,"",'Enter data here!'!BN27)</f>
        <v/>
      </c>
      <c r="BO17" s="133" t="str">
        <f>IF('Enter data here!'!BO27=0,"",'Enter data here!'!BO27)</f>
        <v/>
      </c>
      <c r="BP17" s="133" t="str">
        <f>IF('Enter data here!'!BP27=0,"",'Enter data here!'!BP27)</f>
        <v/>
      </c>
      <c r="BQ17" s="133" t="str">
        <f>IF('Enter data here!'!BQ27=0,"",'Enter data here!'!BQ27)</f>
        <v/>
      </c>
      <c r="BR17" s="133" t="str">
        <f>IF('Enter data here!'!BR27=0,"",'Enter data here!'!BR27)</f>
        <v/>
      </c>
      <c r="BS17" s="133" t="str">
        <f>IF('Enter data here!'!BS27=0,"",'Enter data here!'!BS27)</f>
        <v/>
      </c>
      <c r="BT17" s="133" t="str">
        <f>IF('Enter data here!'!BT27=0,"",'Enter data here!'!BT27)</f>
        <v/>
      </c>
      <c r="BU17" s="133" t="str">
        <f>IF('Enter data here!'!BU27=0,"",'Enter data here!'!BU27)</f>
        <v/>
      </c>
      <c r="BV17" s="133" t="str">
        <f>IF('Enter data here!'!BV27=0,"",'Enter data here!'!BV27)</f>
        <v/>
      </c>
      <c r="BW17" s="133" t="str">
        <f>IF('Enter data here!'!BW27=0,"",'Enter data here!'!BW27)</f>
        <v/>
      </c>
      <c r="BX17" s="133" t="str">
        <f>IF('Enter data here!'!BX27=0,"",'Enter data here!'!BX27)</f>
        <v/>
      </c>
      <c r="BY17" s="133" t="str">
        <f>IF('Enter data here!'!BY27=0,"",'Enter data here!'!BY27)</f>
        <v/>
      </c>
      <c r="BZ17" s="133" t="str">
        <f>IF('Enter data here!'!BZ27=0,"",'Enter data here!'!BZ27)</f>
        <v/>
      </c>
      <c r="CA17" s="133" t="str">
        <f>IF('Enter data here!'!CA27=0,"",'Enter data here!'!CA27)</f>
        <v/>
      </c>
      <c r="CB17" s="133" t="str">
        <f>IF('Enter data here!'!CB27=0,"",'Enter data here!'!CB27)</f>
        <v/>
      </c>
      <c r="CC17" s="133" t="str">
        <f>IF('Enter data here!'!CC27=0,"",'Enter data here!'!CC27)</f>
        <v/>
      </c>
      <c r="CD17" s="133" t="str">
        <f>IF('Enter data here!'!CD27=0,"",'Enter data here!'!CD27)</f>
        <v/>
      </c>
      <c r="CE17" s="133" t="str">
        <f>IF('Enter data here!'!CE27=0,"",'Enter data here!'!CE27)</f>
        <v/>
      </c>
      <c r="CF17" s="133" t="str">
        <f>IF('Enter data here!'!CF27=0,"",'Enter data here!'!CF27)</f>
        <v/>
      </c>
      <c r="CG17" s="133" t="str">
        <f>IF('Enter data here!'!CG27=0,"",'Enter data here!'!CG27)</f>
        <v/>
      </c>
      <c r="CH17" s="133" t="str">
        <f>IF('Enter data here!'!CH27=0,"",'Enter data here!'!CH27)</f>
        <v/>
      </c>
      <c r="CI17" s="133" t="str">
        <f>IF('Enter data here!'!CI27=0,"",'Enter data here!'!CI27)</f>
        <v/>
      </c>
      <c r="CJ17" s="133" t="str">
        <f>IF('Enter data here!'!CJ27=0,"",'Enter data here!'!CJ27)</f>
        <v/>
      </c>
      <c r="CK17" s="133" t="str">
        <f>IF('Enter data here!'!CK27=0,"",'Enter data here!'!CK27)</f>
        <v/>
      </c>
      <c r="CL17" s="133" t="str">
        <f>IF('Enter data here!'!CL27=0,"",'Enter data here!'!CL27)</f>
        <v/>
      </c>
      <c r="CM17" s="133" t="str">
        <f>IF('Enter data here!'!CM27=0,"",'Enter data here!'!CM27)</f>
        <v/>
      </c>
      <c r="CN17" s="133" t="str">
        <f>IF('Enter data here!'!CN27=0,"",'Enter data here!'!CN27)</f>
        <v/>
      </c>
      <c r="CO17" s="2"/>
      <c r="CP17" s="341">
        <f>IF(SUM(C17:CN17)=0,"",MIN(C17:CN17))</f>
        <v>37.270000000000003</v>
      </c>
      <c r="CQ17" s="332">
        <f>IF(CP17="","",(HLOOKUP(CP17,C17:$CN$264,CU17,FALSE)))</f>
        <v>0</v>
      </c>
      <c r="CR17" s="155"/>
      <c r="CS17">
        <f>ROW()</f>
        <v>17</v>
      </c>
      <c r="CT17" s="36">
        <f>A16</f>
        <v>1</v>
      </c>
      <c r="CU17" s="35">
        <f t="shared" si="3"/>
        <v>248</v>
      </c>
    </row>
    <row r="18" spans="1:99">
      <c r="A18" s="283"/>
      <c r="B18" s="33" t="s">
        <v>54</v>
      </c>
      <c r="C18" s="157">
        <f t="shared" ref="C18:BN18" ca="1" si="12">0.000000000001*RAND()</f>
        <v>9.9407622793108459E-13</v>
      </c>
      <c r="D18" s="157">
        <f t="shared" ca="1" si="12"/>
        <v>8.2145904585198879E-13</v>
      </c>
      <c r="E18" s="157">
        <f t="shared" ca="1" si="12"/>
        <v>1.8391395263611221E-13</v>
      </c>
      <c r="F18" s="157">
        <f t="shared" ca="1" si="12"/>
        <v>3.2957301556256624E-13</v>
      </c>
      <c r="G18" s="157">
        <f t="shared" ca="1" si="12"/>
        <v>7.8305540385746113E-13</v>
      </c>
      <c r="H18" s="157">
        <f t="shared" ca="1" si="12"/>
        <v>3.6162959414063353E-13</v>
      </c>
      <c r="I18" s="157">
        <f t="shared" ca="1" si="12"/>
        <v>8.4823308155644777E-13</v>
      </c>
      <c r="J18" s="157">
        <f t="shared" ca="1" si="12"/>
        <v>3.7015993512315813E-13</v>
      </c>
      <c r="K18" s="157">
        <f t="shared" ca="1" si="12"/>
        <v>5.0354186499082853E-14</v>
      </c>
      <c r="L18" s="157">
        <f t="shared" ca="1" si="12"/>
        <v>1.8514826801713768E-13</v>
      </c>
      <c r="M18" s="157">
        <f t="shared" ca="1" si="12"/>
        <v>8.8950436539103571E-13</v>
      </c>
      <c r="N18" s="157">
        <f t="shared" ca="1" si="12"/>
        <v>1.8149414571487375E-13</v>
      </c>
      <c r="O18" s="157">
        <f t="shared" ca="1" si="12"/>
        <v>4.681598174899013E-13</v>
      </c>
      <c r="P18" s="157">
        <f t="shared" ca="1" si="12"/>
        <v>7.5400106782920594E-13</v>
      </c>
      <c r="Q18" s="157">
        <f t="shared" ca="1" si="12"/>
        <v>1.4816144668733244E-13</v>
      </c>
      <c r="R18" s="157">
        <f t="shared" ca="1" si="12"/>
        <v>7.7183105117104223E-13</v>
      </c>
      <c r="S18" s="157">
        <f t="shared" ca="1" si="12"/>
        <v>3.9108373927661954E-13</v>
      </c>
      <c r="T18" s="157">
        <f t="shared" ca="1" si="12"/>
        <v>2.2170526041187343E-13</v>
      </c>
      <c r="U18" s="157">
        <f t="shared" ca="1" si="12"/>
        <v>9.2647481672136771E-15</v>
      </c>
      <c r="V18" s="157">
        <f t="shared" ca="1" si="12"/>
        <v>1.4519630804478378E-13</v>
      </c>
      <c r="W18" s="157">
        <f t="shared" ca="1" si="12"/>
        <v>1.9392252937841591E-13</v>
      </c>
      <c r="X18" s="157">
        <f t="shared" ca="1" si="12"/>
        <v>1.1061908020455124E-13</v>
      </c>
      <c r="Y18" s="157">
        <f t="shared" ca="1" si="12"/>
        <v>7.8235552262793817E-13</v>
      </c>
      <c r="Z18" s="157">
        <f t="shared" ca="1" si="12"/>
        <v>5.7244787468879817E-13</v>
      </c>
      <c r="AA18" s="157">
        <f t="shared" ca="1" si="12"/>
        <v>2.0041003785123036E-13</v>
      </c>
      <c r="AB18" s="157">
        <f t="shared" ca="1" si="12"/>
        <v>4.8769215880956131E-13</v>
      </c>
      <c r="AC18" s="157">
        <f t="shared" ca="1" si="12"/>
        <v>4.0290520658703067E-13</v>
      </c>
      <c r="AD18" s="157">
        <f t="shared" ca="1" si="12"/>
        <v>2.0459000112448054E-13</v>
      </c>
      <c r="AE18" s="157">
        <f t="shared" ca="1" si="12"/>
        <v>9.5368363976068516E-14</v>
      </c>
      <c r="AF18" s="157">
        <f t="shared" ca="1" si="12"/>
        <v>8.1718171683085928E-14</v>
      </c>
      <c r="AG18" s="157">
        <f t="shared" ca="1" si="12"/>
        <v>2.8433535025851951E-13</v>
      </c>
      <c r="AH18" s="157">
        <f t="shared" ca="1" si="12"/>
        <v>7.4160825975816195E-13</v>
      </c>
      <c r="AI18" s="157">
        <f t="shared" ca="1" si="12"/>
        <v>1.1604299079988967E-13</v>
      </c>
      <c r="AJ18" s="157">
        <f t="shared" ca="1" si="12"/>
        <v>2.2398775368681556E-13</v>
      </c>
      <c r="AK18" s="157">
        <f t="shared" ca="1" si="12"/>
        <v>4.0873622636484173E-13</v>
      </c>
      <c r="AL18" s="157">
        <f t="shared" ca="1" si="12"/>
        <v>8.481018092078223E-13</v>
      </c>
      <c r="AM18" s="157">
        <f t="shared" ca="1" si="12"/>
        <v>8.0423816717958041E-13</v>
      </c>
      <c r="AN18" s="157">
        <f t="shared" ca="1" si="12"/>
        <v>6.4079170943869363E-13</v>
      </c>
      <c r="AO18" s="157">
        <f t="shared" ca="1" si="12"/>
        <v>6.2600764705500289E-13</v>
      </c>
      <c r="AP18" s="157">
        <f t="shared" ca="1" si="12"/>
        <v>4.5470987979912356E-13</v>
      </c>
      <c r="AQ18" s="157">
        <f t="shared" ca="1" si="12"/>
        <v>2.5769832495218114E-13</v>
      </c>
      <c r="AR18" s="157">
        <f t="shared" ca="1" si="12"/>
        <v>4.8825808684017603E-13</v>
      </c>
      <c r="AS18" s="157">
        <f t="shared" ca="1" si="12"/>
        <v>9.9413808551744149E-13</v>
      </c>
      <c r="AT18" s="157">
        <f t="shared" ca="1" si="12"/>
        <v>4.2654396036933237E-13</v>
      </c>
      <c r="AU18" s="157">
        <f t="shared" ca="1" si="12"/>
        <v>2.4252987662573399E-13</v>
      </c>
      <c r="AV18" s="157">
        <f t="shared" ca="1" si="12"/>
        <v>3.2064799036178649E-14</v>
      </c>
      <c r="AW18" s="157">
        <f t="shared" ca="1" si="12"/>
        <v>6.6702494600697729E-13</v>
      </c>
      <c r="AX18" s="157">
        <f t="shared" ca="1" si="12"/>
        <v>3.0663973712250958E-13</v>
      </c>
      <c r="AY18" s="157">
        <f t="shared" ca="1" si="12"/>
        <v>7.4276661381928829E-13</v>
      </c>
      <c r="AZ18" s="157">
        <f t="shared" ca="1" si="12"/>
        <v>6.2141907247159085E-13</v>
      </c>
      <c r="BA18" s="157">
        <f t="shared" ca="1" si="12"/>
        <v>9.709221462522271E-13</v>
      </c>
      <c r="BB18" s="157">
        <f t="shared" ca="1" si="12"/>
        <v>3.7705931179251184E-13</v>
      </c>
      <c r="BC18" s="157">
        <f t="shared" ca="1" si="12"/>
        <v>8.2272500277941977E-13</v>
      </c>
      <c r="BD18" s="157">
        <f t="shared" ca="1" si="12"/>
        <v>2.047071702356682E-13</v>
      </c>
      <c r="BE18" s="157">
        <f t="shared" ca="1" si="12"/>
        <v>4.5616577479165697E-14</v>
      </c>
      <c r="BF18" s="157">
        <f t="shared" ca="1" si="12"/>
        <v>3.0669718626284425E-13</v>
      </c>
      <c r="BG18" s="157">
        <f t="shared" ca="1" si="12"/>
        <v>1.1520562454457472E-13</v>
      </c>
      <c r="BH18" s="157">
        <f t="shared" ca="1" si="12"/>
        <v>6.2637910935021507E-13</v>
      </c>
      <c r="BI18" s="157">
        <f t="shared" ca="1" si="12"/>
        <v>9.9387784800076502E-13</v>
      </c>
      <c r="BJ18" s="157">
        <f t="shared" ca="1" si="12"/>
        <v>7.9024655626051679E-13</v>
      </c>
      <c r="BK18" s="157">
        <f t="shared" ca="1" si="12"/>
        <v>1.3313417225310787E-13</v>
      </c>
      <c r="BL18" s="157">
        <f t="shared" ca="1" si="12"/>
        <v>5.8465639090050425E-13</v>
      </c>
      <c r="BM18" s="157">
        <f t="shared" ca="1" si="12"/>
        <v>1.6854334053927555E-13</v>
      </c>
      <c r="BN18" s="157">
        <f t="shared" ca="1" si="12"/>
        <v>2.0016472307964993E-14</v>
      </c>
      <c r="BO18" s="157">
        <f t="shared" ref="BO18:CN18" ca="1" si="13">0.000000000001*RAND()</f>
        <v>3.4666602725180071E-13</v>
      </c>
      <c r="BP18" s="157">
        <f t="shared" ca="1" si="13"/>
        <v>8.9616290470079376E-13</v>
      </c>
      <c r="BQ18" s="157">
        <f t="shared" ca="1" si="13"/>
        <v>1.208750494934856E-13</v>
      </c>
      <c r="BR18" s="157">
        <f t="shared" ca="1" si="13"/>
        <v>8.1337318848551201E-13</v>
      </c>
      <c r="BS18" s="157">
        <f t="shared" ca="1" si="13"/>
        <v>1.5673314550987527E-14</v>
      </c>
      <c r="BT18" s="157">
        <f t="shared" ca="1" si="13"/>
        <v>2.8285162267152321E-13</v>
      </c>
      <c r="BU18" s="157">
        <f t="shared" ca="1" si="13"/>
        <v>9.9059837769903673E-15</v>
      </c>
      <c r="BV18" s="157">
        <f t="shared" ca="1" si="13"/>
        <v>2.1033025322223176E-13</v>
      </c>
      <c r="BW18" s="157">
        <f t="shared" ca="1" si="13"/>
        <v>6.2798365547371039E-13</v>
      </c>
      <c r="BX18" s="157">
        <f t="shared" ca="1" si="13"/>
        <v>1.5490872383854758E-13</v>
      </c>
      <c r="BY18" s="157">
        <f t="shared" ca="1" si="13"/>
        <v>6.0169827072820351E-13</v>
      </c>
      <c r="BZ18" s="157">
        <f t="shared" ca="1" si="13"/>
        <v>7.119595086644312E-13</v>
      </c>
      <c r="CA18" s="157">
        <f t="shared" ca="1" si="13"/>
        <v>4.3448490201256182E-13</v>
      </c>
      <c r="CB18" s="157">
        <f t="shared" ca="1" si="13"/>
        <v>6.1253580659800417E-13</v>
      </c>
      <c r="CC18" s="157">
        <f t="shared" ca="1" si="13"/>
        <v>3.9398621878108143E-13</v>
      </c>
      <c r="CD18" s="157">
        <f t="shared" ca="1" si="13"/>
        <v>5.4536105661813527E-13</v>
      </c>
      <c r="CE18" s="157">
        <f t="shared" ca="1" si="13"/>
        <v>6.7853800686513037E-14</v>
      </c>
      <c r="CF18" s="157">
        <f t="shared" ca="1" si="13"/>
        <v>9.8428068164764579E-13</v>
      </c>
      <c r="CG18" s="157">
        <f t="shared" ca="1" si="13"/>
        <v>4.1244334214372988E-13</v>
      </c>
      <c r="CH18" s="157">
        <f t="shared" ca="1" si="13"/>
        <v>4.9384692375534107E-13</v>
      </c>
      <c r="CI18" s="157">
        <f t="shared" ca="1" si="13"/>
        <v>8.287805878697807E-13</v>
      </c>
      <c r="CJ18" s="157">
        <f t="shared" ca="1" si="13"/>
        <v>3.6177640146195066E-14</v>
      </c>
      <c r="CK18" s="157">
        <f t="shared" ca="1" si="13"/>
        <v>9.6594185079011609E-13</v>
      </c>
      <c r="CL18" s="157">
        <f t="shared" ca="1" si="13"/>
        <v>3.5341573268779847E-13</v>
      </c>
      <c r="CM18" s="157">
        <f t="shared" ca="1" si="13"/>
        <v>8.8206692988034253E-13</v>
      </c>
      <c r="CN18" s="157">
        <f t="shared" ca="1" si="13"/>
        <v>8.2401797217503513E-13</v>
      </c>
      <c r="CO18" s="2"/>
      <c r="CP18" s="342"/>
      <c r="CQ18" s="333"/>
      <c r="CR18" s="155"/>
      <c r="CS18">
        <f>ROW()</f>
        <v>18</v>
      </c>
      <c r="CT18" s="36"/>
      <c r="CU18" s="35">
        <f t="shared" si="3"/>
        <v>247</v>
      </c>
    </row>
    <row r="19" spans="1:99">
      <c r="A19" s="283"/>
      <c r="B19" s="33" t="s">
        <v>57</v>
      </c>
      <c r="C19" s="133">
        <f>'Enter data here!'!C28</f>
        <v>0</v>
      </c>
      <c r="D19" s="133">
        <f>'Enter data here!'!D28</f>
        <v>0</v>
      </c>
      <c r="E19" s="133">
        <f>'Enter data here!'!E28</f>
        <v>0</v>
      </c>
      <c r="F19" s="133">
        <f>'Enter data here!'!F28</f>
        <v>0</v>
      </c>
      <c r="G19" s="133">
        <f>'Enter data here!'!G28</f>
        <v>0</v>
      </c>
      <c r="H19" s="133">
        <f>'Enter data here!'!H28</f>
        <v>0</v>
      </c>
      <c r="I19" s="133">
        <f>'Enter data here!'!I28</f>
        <v>0</v>
      </c>
      <c r="J19" s="133">
        <f>'Enter data here!'!J28</f>
        <v>0</v>
      </c>
      <c r="K19" s="133">
        <f>'Enter data here!'!K28</f>
        <v>0</v>
      </c>
      <c r="L19" s="133">
        <f>'Enter data here!'!L28</f>
        <v>0</v>
      </c>
      <c r="M19" s="133">
        <f>'Enter data here!'!M28</f>
        <v>0</v>
      </c>
      <c r="N19" s="133">
        <f>'Enter data here!'!N28</f>
        <v>0</v>
      </c>
      <c r="O19" s="133">
        <f>'Enter data here!'!O28</f>
        <v>0</v>
      </c>
      <c r="P19" s="133">
        <f>'Enter data here!'!P28</f>
        <v>0</v>
      </c>
      <c r="Q19" s="133">
        <f>'Enter data here!'!Q28</f>
        <v>0</v>
      </c>
      <c r="R19" s="133">
        <f>'Enter data here!'!R28</f>
        <v>0</v>
      </c>
      <c r="S19" s="133">
        <f>'Enter data here!'!S28</f>
        <v>0</v>
      </c>
      <c r="T19" s="133">
        <f>'Enter data here!'!T28</f>
        <v>0</v>
      </c>
      <c r="U19" s="133">
        <f>'Enter data here!'!U28</f>
        <v>0</v>
      </c>
      <c r="V19" s="133">
        <f>'Enter data here!'!V28</f>
        <v>0</v>
      </c>
      <c r="W19" s="133">
        <f>'Enter data here!'!W28</f>
        <v>0</v>
      </c>
      <c r="X19" s="133">
        <f>'Enter data here!'!X28</f>
        <v>0</v>
      </c>
      <c r="Y19" s="133">
        <f>'Enter data here!'!Y28</f>
        <v>0</v>
      </c>
      <c r="Z19" s="133">
        <f>'Enter data here!'!Z28</f>
        <v>0</v>
      </c>
      <c r="AA19" s="133">
        <f>'Enter data here!'!AA28</f>
        <v>0</v>
      </c>
      <c r="AB19" s="133">
        <f>'Enter data here!'!AB28</f>
        <v>0</v>
      </c>
      <c r="AC19" s="133">
        <f>'Enter data here!'!AC28</f>
        <v>0</v>
      </c>
      <c r="AD19" s="133">
        <f>'Enter data here!'!AD28</f>
        <v>0</v>
      </c>
      <c r="AE19" s="133">
        <f>'Enter data here!'!AE28</f>
        <v>0</v>
      </c>
      <c r="AF19" s="133">
        <f>'Enter data here!'!AF28</f>
        <v>0</v>
      </c>
      <c r="AG19" s="133">
        <f>'Enter data here!'!AG28</f>
        <v>0</v>
      </c>
      <c r="AH19" s="133">
        <f>'Enter data here!'!AH28</f>
        <v>0</v>
      </c>
      <c r="AI19" s="133">
        <f>'Enter data here!'!AI28</f>
        <v>0</v>
      </c>
      <c r="AJ19" s="133">
        <f>'Enter data here!'!AJ28</f>
        <v>0</v>
      </c>
      <c r="AK19" s="133">
        <f>'Enter data here!'!AK28</f>
        <v>0</v>
      </c>
      <c r="AL19" s="133">
        <f>'Enter data here!'!AL28</f>
        <v>0</v>
      </c>
      <c r="AM19" s="133">
        <f>'Enter data here!'!AM28</f>
        <v>0</v>
      </c>
      <c r="AN19" s="133">
        <f>'Enter data here!'!AN28</f>
        <v>0</v>
      </c>
      <c r="AO19" s="133">
        <f>'Enter data here!'!AO28</f>
        <v>0</v>
      </c>
      <c r="AP19" s="133">
        <f>'Enter data here!'!AP28</f>
        <v>0</v>
      </c>
      <c r="AQ19" s="133">
        <f>'Enter data here!'!AQ28</f>
        <v>0</v>
      </c>
      <c r="AR19" s="133">
        <f>'Enter data here!'!AR28</f>
        <v>0</v>
      </c>
      <c r="AS19" s="133">
        <f>'Enter data here!'!AS28</f>
        <v>0</v>
      </c>
      <c r="AT19" s="133">
        <f>'Enter data here!'!AT28</f>
        <v>0</v>
      </c>
      <c r="AU19" s="133">
        <f>'Enter data here!'!AU28</f>
        <v>0</v>
      </c>
      <c r="AV19" s="133">
        <f>'Enter data here!'!AV28</f>
        <v>0</v>
      </c>
      <c r="AW19" s="133">
        <f>'Enter data here!'!AW28</f>
        <v>0</v>
      </c>
      <c r="AX19" s="133">
        <f>'Enter data here!'!AX28</f>
        <v>0</v>
      </c>
      <c r="AY19" s="133">
        <f>'Enter data here!'!AY28</f>
        <v>0</v>
      </c>
      <c r="AZ19" s="133">
        <f>'Enter data here!'!AZ28</f>
        <v>0</v>
      </c>
      <c r="BA19" s="133">
        <f>'Enter data here!'!BA28</f>
        <v>0</v>
      </c>
      <c r="BB19" s="133">
        <f>'Enter data here!'!BB28</f>
        <v>0</v>
      </c>
      <c r="BC19" s="133">
        <f>'Enter data here!'!BC28</f>
        <v>0</v>
      </c>
      <c r="BD19" s="133">
        <f>'Enter data here!'!BD28</f>
        <v>0</v>
      </c>
      <c r="BE19" s="133">
        <f>'Enter data here!'!BE28</f>
        <v>0</v>
      </c>
      <c r="BF19" s="133">
        <f>'Enter data here!'!BF28</f>
        <v>0</v>
      </c>
      <c r="BG19" s="133">
        <f>'Enter data here!'!BG28</f>
        <v>0</v>
      </c>
      <c r="BH19" s="133">
        <f>'Enter data here!'!BH28</f>
        <v>0</v>
      </c>
      <c r="BI19" s="133">
        <f>'Enter data here!'!BI28</f>
        <v>0</v>
      </c>
      <c r="BJ19" s="133">
        <f>'Enter data here!'!BJ28</f>
        <v>0</v>
      </c>
      <c r="BK19" s="133">
        <f>'Enter data here!'!BK28</f>
        <v>0</v>
      </c>
      <c r="BL19" s="133">
        <f>'Enter data here!'!BL28</f>
        <v>0</v>
      </c>
      <c r="BM19" s="133">
        <f>'Enter data here!'!BM28</f>
        <v>0</v>
      </c>
      <c r="BN19" s="133">
        <f>'Enter data here!'!BN28</f>
        <v>0</v>
      </c>
      <c r="BO19" s="133">
        <f>'Enter data here!'!BO28</f>
        <v>0</v>
      </c>
      <c r="BP19" s="133">
        <f>'Enter data here!'!BP28</f>
        <v>0</v>
      </c>
      <c r="BQ19" s="133">
        <f>'Enter data here!'!BQ28</f>
        <v>0</v>
      </c>
      <c r="BR19" s="133">
        <f>'Enter data here!'!BR28</f>
        <v>0</v>
      </c>
      <c r="BS19" s="133">
        <f>'Enter data here!'!BS28</f>
        <v>0</v>
      </c>
      <c r="BT19" s="133">
        <f>'Enter data here!'!BT28</f>
        <v>0</v>
      </c>
      <c r="BU19" s="133">
        <f>'Enter data here!'!BU28</f>
        <v>0</v>
      </c>
      <c r="BV19" s="133">
        <f>'Enter data here!'!BV28</f>
        <v>0</v>
      </c>
      <c r="BW19" s="133">
        <f>'Enter data here!'!BW28</f>
        <v>0</v>
      </c>
      <c r="BX19" s="133">
        <f>'Enter data here!'!BX28</f>
        <v>0</v>
      </c>
      <c r="BY19" s="133">
        <f>'Enter data here!'!BY28</f>
        <v>0</v>
      </c>
      <c r="BZ19" s="133">
        <f>'Enter data here!'!BZ28</f>
        <v>0</v>
      </c>
      <c r="CA19" s="133">
        <f>'Enter data here!'!CA28</f>
        <v>0</v>
      </c>
      <c r="CB19" s="133">
        <f>'Enter data here!'!CB28</f>
        <v>0</v>
      </c>
      <c r="CC19" s="133">
        <f>'Enter data here!'!CC28</f>
        <v>0</v>
      </c>
      <c r="CD19" s="133">
        <f>'Enter data here!'!CD28</f>
        <v>0</v>
      </c>
      <c r="CE19" s="133">
        <f>'Enter data here!'!CE28</f>
        <v>0</v>
      </c>
      <c r="CF19" s="133">
        <f>'Enter data here!'!CF28</f>
        <v>0</v>
      </c>
      <c r="CG19" s="133">
        <f>'Enter data here!'!CG28</f>
        <v>0</v>
      </c>
      <c r="CH19" s="133">
        <f>'Enter data here!'!CH28</f>
        <v>0</v>
      </c>
      <c r="CI19" s="133">
        <f>'Enter data here!'!CI28</f>
        <v>0</v>
      </c>
      <c r="CJ19" s="133">
        <f>'Enter data here!'!CJ28</f>
        <v>0</v>
      </c>
      <c r="CK19" s="133">
        <f>'Enter data here!'!CK28</f>
        <v>0</v>
      </c>
      <c r="CL19" s="133">
        <f>'Enter data here!'!CL28</f>
        <v>0</v>
      </c>
      <c r="CM19" s="133">
        <f>'Enter data here!'!CM28</f>
        <v>0</v>
      </c>
      <c r="CN19" s="133">
        <f>'Enter data here!'!CN28</f>
        <v>0</v>
      </c>
      <c r="CO19" s="2"/>
      <c r="CP19" s="342"/>
      <c r="CQ19" s="333"/>
      <c r="CR19" s="155"/>
      <c r="CT19" s="36"/>
      <c r="CU19" s="35"/>
    </row>
    <row r="20" spans="1:99">
      <c r="A20" s="283"/>
      <c r="B20" s="33" t="s">
        <v>2</v>
      </c>
      <c r="C20" s="133">
        <f ca="1">IF(C17=0,0,IF(C17="dnf",C18,IF(C17="",0,((($CP17/(C17+C18))*1000)-C19))))</f>
        <v>9.9407622793108459E-13</v>
      </c>
      <c r="D20" s="133">
        <f t="shared" ref="D20:BO20" ca="1" si="14">IF(D17=0,0,IF(D17="dnf",D18,IF(D17="",0,((($CP17/(D17+D18))*1000)-D19))))</f>
        <v>828.22222222220705</v>
      </c>
      <c r="E20" s="133">
        <f t="shared" ca="1" si="14"/>
        <v>856.38786764705526</v>
      </c>
      <c r="F20" s="133">
        <f t="shared" ca="1" si="14"/>
        <v>927.11442786068903</v>
      </c>
      <c r="G20" s="133">
        <f t="shared" ca="1" si="14"/>
        <v>867.55121042828966</v>
      </c>
      <c r="H20" s="133">
        <f t="shared" ca="1" si="14"/>
        <v>703.73867069485925</v>
      </c>
      <c r="I20" s="133">
        <f t="shared" ca="1" si="14"/>
        <v>833.7807606263824</v>
      </c>
      <c r="J20" s="133">
        <f t="shared" ca="1" si="14"/>
        <v>825.28786536757525</v>
      </c>
      <c r="K20" s="133">
        <f t="shared" ca="1" si="14"/>
        <v>898.07228915662552</v>
      </c>
      <c r="L20" s="133">
        <f t="shared" ca="1" si="14"/>
        <v>801.67778016777493</v>
      </c>
      <c r="M20" s="133">
        <f t="shared" ca="1" si="14"/>
        <v>773.39697032577953</v>
      </c>
      <c r="N20" s="133">
        <f t="shared" ca="1" si="14"/>
        <v>767.34609841465635</v>
      </c>
      <c r="O20" s="133">
        <f t="shared" ca="1" si="14"/>
        <v>767.34609841465192</v>
      </c>
      <c r="P20" s="133">
        <f t="shared" ca="1" si="14"/>
        <v>843.97644927534805</v>
      </c>
      <c r="Q20" s="133">
        <f t="shared" ca="1" si="14"/>
        <v>687.00460829492908</v>
      </c>
      <c r="R20" s="133">
        <f t="shared" ca="1" si="14"/>
        <v>798.92818863878642</v>
      </c>
      <c r="S20" s="133">
        <f t="shared" ca="1" si="14"/>
        <v>811.45220988460017</v>
      </c>
      <c r="T20" s="133">
        <f t="shared" ca="1" si="14"/>
        <v>2.2170526041187343E-13</v>
      </c>
      <c r="U20" s="133">
        <f t="shared" ca="1" si="14"/>
        <v>595.65286878695861</v>
      </c>
      <c r="V20" s="133">
        <f t="shared" ca="1" si="14"/>
        <v>733.66141732283279</v>
      </c>
      <c r="W20" s="133">
        <f t="shared" ca="1" si="14"/>
        <v>722.00697404106677</v>
      </c>
      <c r="X20" s="133">
        <f t="shared" ca="1" si="14"/>
        <v>700.82737871380073</v>
      </c>
      <c r="Y20" s="133">
        <f t="shared" ca="1" si="14"/>
        <v>730.06856023505259</v>
      </c>
      <c r="Z20" s="133">
        <f t="shared" ca="1" si="14"/>
        <v>709.22930542339861</v>
      </c>
      <c r="AA20" s="133">
        <f t="shared" ca="1" si="14"/>
        <v>852.2753258632481</v>
      </c>
      <c r="AB20" s="133">
        <f t="shared" ca="1" si="14"/>
        <v>701.35491155437819</v>
      </c>
      <c r="AC20" s="133">
        <f t="shared" ca="1" si="14"/>
        <v>860.34164358263286</v>
      </c>
      <c r="AD20" s="133">
        <f t="shared" ca="1" si="14"/>
        <v>863.13107920333084</v>
      </c>
      <c r="AE20" s="133">
        <f t="shared" ca="1" si="14"/>
        <v>845.7000226911714</v>
      </c>
      <c r="AF20" s="133">
        <f t="shared" ca="1" si="14"/>
        <v>931.05171121658555</v>
      </c>
      <c r="AG20" s="133">
        <f t="shared" ca="1" si="14"/>
        <v>620.64945878434355</v>
      </c>
      <c r="AH20" s="133">
        <f t="shared" ca="1" si="14"/>
        <v>824.73998672271284</v>
      </c>
      <c r="AI20" s="133">
        <f t="shared" ca="1" si="14"/>
        <v>781.34171907756638</v>
      </c>
      <c r="AJ20" s="133">
        <f t="shared" ca="1" si="14"/>
        <v>999.99999999999386</v>
      </c>
      <c r="AK20" s="133">
        <f t="shared" ca="1" si="14"/>
        <v>879.63181496340906</v>
      </c>
      <c r="AL20" s="133">
        <f t="shared" ca="1" si="14"/>
        <v>861.73410404622598</v>
      </c>
      <c r="AM20" s="133">
        <f t="shared" ca="1" si="14"/>
        <v>8.0423816717958041E-13</v>
      </c>
      <c r="AN20" s="133">
        <f t="shared" ca="1" si="14"/>
        <v>822.73730684325562</v>
      </c>
      <c r="AO20" s="133">
        <f t="shared" ca="1" si="14"/>
        <v>729.35420743639031</v>
      </c>
      <c r="AP20" s="133">
        <f t="shared" ca="1" si="14"/>
        <v>919.5657537626347</v>
      </c>
      <c r="AQ20" s="133">
        <f t="shared" ca="1" si="14"/>
        <v>771.15663149182296</v>
      </c>
      <c r="AR20" s="133">
        <f t="shared" ca="1" si="14"/>
        <v>850.33082363676908</v>
      </c>
      <c r="AS20" s="133">
        <f t="shared" ca="1" si="14"/>
        <v>9.9413808551744149E-13</v>
      </c>
      <c r="AT20" s="133">
        <f t="shared" ca="1" si="14"/>
        <v>784.13633494634269</v>
      </c>
      <c r="AU20" s="133">
        <f t="shared" ca="1" si="14"/>
        <v>2.4252987662573399E-13</v>
      </c>
      <c r="AV20" s="133">
        <f t="shared" ca="1" si="14"/>
        <v>878.38793306622608</v>
      </c>
      <c r="AW20" s="133">
        <f t="shared" ca="1" si="14"/>
        <v>715.62980030721053</v>
      </c>
      <c r="AX20" s="133">
        <f t="shared" ca="1" si="14"/>
        <v>699.24953095684418</v>
      </c>
      <c r="AY20" s="133">
        <f t="shared" ca="1" si="14"/>
        <v>576.13232338846149</v>
      </c>
      <c r="AZ20" s="133">
        <f t="shared" ca="1" si="14"/>
        <v>6.2141907247159085E-13</v>
      </c>
      <c r="BA20" s="133">
        <f t="shared" si="14"/>
        <v>0</v>
      </c>
      <c r="BB20" s="133">
        <f t="shared" si="14"/>
        <v>0</v>
      </c>
      <c r="BC20" s="133">
        <f t="shared" si="14"/>
        <v>0</v>
      </c>
      <c r="BD20" s="133">
        <f t="shared" si="14"/>
        <v>0</v>
      </c>
      <c r="BE20" s="133">
        <f t="shared" si="14"/>
        <v>0</v>
      </c>
      <c r="BF20" s="133">
        <f t="shared" si="14"/>
        <v>0</v>
      </c>
      <c r="BG20" s="133">
        <f t="shared" si="14"/>
        <v>0</v>
      </c>
      <c r="BH20" s="133">
        <f t="shared" si="14"/>
        <v>0</v>
      </c>
      <c r="BI20" s="133">
        <f t="shared" si="14"/>
        <v>0</v>
      </c>
      <c r="BJ20" s="133">
        <f t="shared" si="14"/>
        <v>0</v>
      </c>
      <c r="BK20" s="133">
        <f t="shared" si="14"/>
        <v>0</v>
      </c>
      <c r="BL20" s="133">
        <f t="shared" si="14"/>
        <v>0</v>
      </c>
      <c r="BM20" s="133">
        <f t="shared" si="14"/>
        <v>0</v>
      </c>
      <c r="BN20" s="133">
        <f t="shared" si="14"/>
        <v>0</v>
      </c>
      <c r="BO20" s="133">
        <f t="shared" si="14"/>
        <v>0</v>
      </c>
      <c r="BP20" s="133">
        <f t="shared" ref="BP20:CN20" si="15">IF(BP17=0,0,IF(BP17="dnf",BP18,IF(BP17="",0,((($CP17/(BP17+BP18))*1000)-BP19))))</f>
        <v>0</v>
      </c>
      <c r="BQ20" s="133">
        <f t="shared" si="15"/>
        <v>0</v>
      </c>
      <c r="BR20" s="133">
        <f t="shared" si="15"/>
        <v>0</v>
      </c>
      <c r="BS20" s="133">
        <f t="shared" si="15"/>
        <v>0</v>
      </c>
      <c r="BT20" s="133">
        <f t="shared" si="15"/>
        <v>0</v>
      </c>
      <c r="BU20" s="133">
        <f t="shared" si="15"/>
        <v>0</v>
      </c>
      <c r="BV20" s="133">
        <f t="shared" si="15"/>
        <v>0</v>
      </c>
      <c r="BW20" s="133">
        <f t="shared" si="15"/>
        <v>0</v>
      </c>
      <c r="BX20" s="133">
        <f t="shared" si="15"/>
        <v>0</v>
      </c>
      <c r="BY20" s="133">
        <f t="shared" si="15"/>
        <v>0</v>
      </c>
      <c r="BZ20" s="133">
        <f t="shared" si="15"/>
        <v>0</v>
      </c>
      <c r="CA20" s="133">
        <f t="shared" si="15"/>
        <v>0</v>
      </c>
      <c r="CB20" s="133">
        <f t="shared" si="15"/>
        <v>0</v>
      </c>
      <c r="CC20" s="133">
        <f t="shared" si="15"/>
        <v>0</v>
      </c>
      <c r="CD20" s="133">
        <f t="shared" si="15"/>
        <v>0</v>
      </c>
      <c r="CE20" s="133">
        <f t="shared" si="15"/>
        <v>0</v>
      </c>
      <c r="CF20" s="133">
        <f t="shared" si="15"/>
        <v>0</v>
      </c>
      <c r="CG20" s="133">
        <f t="shared" si="15"/>
        <v>0</v>
      </c>
      <c r="CH20" s="133">
        <f t="shared" si="15"/>
        <v>0</v>
      </c>
      <c r="CI20" s="133">
        <f t="shared" si="15"/>
        <v>0</v>
      </c>
      <c r="CJ20" s="133">
        <f t="shared" si="15"/>
        <v>0</v>
      </c>
      <c r="CK20" s="133">
        <f t="shared" si="15"/>
        <v>0</v>
      </c>
      <c r="CL20" s="133">
        <f t="shared" si="15"/>
        <v>0</v>
      </c>
      <c r="CM20" s="133">
        <f t="shared" si="15"/>
        <v>0</v>
      </c>
      <c r="CN20" s="133">
        <f t="shared" si="15"/>
        <v>0</v>
      </c>
      <c r="CO20" s="2"/>
      <c r="CP20" s="343"/>
      <c r="CQ20" s="334"/>
      <c r="CR20" s="155"/>
      <c r="CS20">
        <f>ROW()</f>
        <v>20</v>
      </c>
      <c r="CT20" s="36"/>
      <c r="CU20" s="35">
        <f t="shared" si="3"/>
        <v>245</v>
      </c>
    </row>
    <row r="21" spans="1:99">
      <c r="A21" s="288"/>
      <c r="B21" s="33" t="s">
        <v>16</v>
      </c>
      <c r="C21" s="133" t="str">
        <f>C15</f>
        <v>Frank Hulton </v>
      </c>
      <c r="D21" s="133" t="str">
        <f t="shared" ref="D21:BO21" si="16">D15</f>
        <v>Mark Redsell</v>
      </c>
      <c r="E21" s="133" t="str">
        <f t="shared" si="16"/>
        <v>Greg Dakin</v>
      </c>
      <c r="F21" s="133" t="str">
        <f t="shared" si="16"/>
        <v>Thorsten Folker</v>
      </c>
      <c r="G21" s="133" t="str">
        <f t="shared" si="16"/>
        <v>Joel West </v>
      </c>
      <c r="H21" s="133" t="str">
        <f t="shared" si="16"/>
        <v>Klaus Brettner</v>
      </c>
      <c r="I21" s="133" t="str">
        <f t="shared" si="16"/>
        <v>Markus Meissner</v>
      </c>
      <c r="J21" s="133" t="str">
        <f t="shared" si="16"/>
        <v>Stefan Bernardy</v>
      </c>
      <c r="K21" s="133" t="str">
        <f t="shared" si="16"/>
        <v>Søren Krogh</v>
      </c>
      <c r="L21" s="133" t="str">
        <f t="shared" si="16"/>
        <v>Alvaro Silgado</v>
      </c>
      <c r="M21" s="133" t="str">
        <f t="shared" si="16"/>
        <v>Pete Burgess</v>
      </c>
      <c r="N21" s="133" t="str">
        <f t="shared" si="16"/>
        <v>Dieter Perlick</v>
      </c>
      <c r="O21" s="133" t="str">
        <f t="shared" si="16"/>
        <v>Simon Thornton </v>
      </c>
      <c r="P21" s="133" t="str">
        <f t="shared" si="16"/>
        <v>André Austen</v>
      </c>
      <c r="Q21" s="133" t="str">
        <f t="shared" si="16"/>
        <v>Siegfried Schedel</v>
      </c>
      <c r="R21" s="133" t="str">
        <f t="shared" si="16"/>
        <v>George Young</v>
      </c>
      <c r="S21" s="133" t="str">
        <f t="shared" si="16"/>
        <v>John Phillips</v>
      </c>
      <c r="T21" s="133" t="str">
        <f t="shared" si="16"/>
        <v>Stefan Bertschi</v>
      </c>
      <c r="U21" s="133" t="str">
        <f t="shared" si="16"/>
        <v>Jason Bioletti</v>
      </c>
      <c r="V21" s="133" t="str">
        <f t="shared" si="16"/>
        <v>Allen Elliott</v>
      </c>
      <c r="W21" s="133" t="str">
        <f t="shared" si="16"/>
        <v>Thomas Deinert</v>
      </c>
      <c r="X21" s="133" t="str">
        <f t="shared" si="16"/>
        <v>Mike Evans</v>
      </c>
      <c r="Y21" s="133" t="str">
        <f t="shared" si="16"/>
        <v>Jon Edison</v>
      </c>
      <c r="Z21" s="133" t="str">
        <f t="shared" si="16"/>
        <v>Thomas Henselmann</v>
      </c>
      <c r="AA21" s="133" t="str">
        <f t="shared" si="16"/>
        <v>Sebastian Reichert</v>
      </c>
      <c r="AB21" s="133" t="str">
        <f t="shared" si="16"/>
        <v>Robert Hermans</v>
      </c>
      <c r="AC21" s="133" t="str">
        <f t="shared" si="16"/>
        <v>Eberhard Rosemann</v>
      </c>
      <c r="AD21" s="133" t="str">
        <f t="shared" si="16"/>
        <v>Klaus Kowalski</v>
      </c>
      <c r="AE21" s="133" t="str">
        <f t="shared" si="16"/>
        <v>Mike Shellim</v>
      </c>
      <c r="AF21" s="133" t="str">
        <f t="shared" si="16"/>
        <v>Martin Newnham</v>
      </c>
      <c r="AG21" s="133" t="str">
        <f t="shared" si="16"/>
        <v>Marc Schmieding</v>
      </c>
      <c r="AH21" s="133" t="str">
        <f t="shared" si="16"/>
        <v>Mark Treble</v>
      </c>
      <c r="AI21" s="133" t="str">
        <f t="shared" si="16"/>
        <v>Gary Harrison</v>
      </c>
      <c r="AJ21" s="133" t="str">
        <f t="shared" si="16"/>
        <v>Peter Gunning</v>
      </c>
      <c r="AK21" s="133" t="str">
        <f t="shared" si="16"/>
        <v>Tobias Reik</v>
      </c>
      <c r="AL21" s="133" t="str">
        <f t="shared" si="16"/>
        <v>Mick Walsh</v>
      </c>
      <c r="AM21" s="133" t="str">
        <f t="shared" si="16"/>
        <v>Paul Garnett</v>
      </c>
      <c r="AN21" s="133" t="str">
        <f t="shared" si="16"/>
        <v>Daniel Schneider</v>
      </c>
      <c r="AO21" s="133" t="str">
        <f t="shared" si="16"/>
        <v>Torsten Hermann</v>
      </c>
      <c r="AP21" s="133" t="str">
        <f t="shared" si="16"/>
        <v>Peter Kowalski</v>
      </c>
      <c r="AQ21" s="133" t="str">
        <f t="shared" si="16"/>
        <v>Martin Kopp</v>
      </c>
      <c r="AR21" s="133" t="str">
        <f t="shared" si="16"/>
        <v>Plöschberger Hannes</v>
      </c>
      <c r="AS21" s="133" t="str">
        <f t="shared" si="16"/>
        <v>Rick Ruijsink</v>
      </c>
      <c r="AT21" s="133" t="str">
        <f t="shared" si="16"/>
        <v>Mark Abbotts</v>
      </c>
      <c r="AU21" s="133" t="str">
        <f t="shared" si="16"/>
        <v>Arne Finkeldey</v>
      </c>
      <c r="AV21" s="133" t="str">
        <f t="shared" si="16"/>
        <v>Martin Ulrich </v>
      </c>
      <c r="AW21" s="133" t="str">
        <f t="shared" si="16"/>
        <v>Tony Robertson</v>
      </c>
      <c r="AX21" s="133" t="str">
        <f t="shared" si="16"/>
        <v>Jesper Christensen</v>
      </c>
      <c r="AY21" s="133" t="str">
        <f t="shared" si="16"/>
        <v>Ulrich Duttenhofer</v>
      </c>
      <c r="AZ21" s="133" t="str">
        <f t="shared" si="16"/>
        <v>Robert Ryan</v>
      </c>
      <c r="BA21" s="133" t="str">
        <f t="shared" si="16"/>
        <v/>
      </c>
      <c r="BB21" s="133" t="str">
        <f t="shared" si="16"/>
        <v/>
      </c>
      <c r="BC21" s="133" t="str">
        <f t="shared" si="16"/>
        <v/>
      </c>
      <c r="BD21" s="133" t="str">
        <f t="shared" si="16"/>
        <v/>
      </c>
      <c r="BE21" s="133" t="str">
        <f t="shared" si="16"/>
        <v/>
      </c>
      <c r="BF21" s="133" t="str">
        <f t="shared" si="16"/>
        <v/>
      </c>
      <c r="BG21" s="133" t="str">
        <f t="shared" si="16"/>
        <v/>
      </c>
      <c r="BH21" s="133" t="str">
        <f t="shared" si="16"/>
        <v/>
      </c>
      <c r="BI21" s="133" t="str">
        <f t="shared" si="16"/>
        <v/>
      </c>
      <c r="BJ21" s="133" t="str">
        <f t="shared" si="16"/>
        <v/>
      </c>
      <c r="BK21" s="133" t="str">
        <f t="shared" si="16"/>
        <v/>
      </c>
      <c r="BL21" s="133" t="str">
        <f t="shared" si="16"/>
        <v/>
      </c>
      <c r="BM21" s="133" t="str">
        <f t="shared" si="16"/>
        <v/>
      </c>
      <c r="BN21" s="133" t="str">
        <f t="shared" si="16"/>
        <v/>
      </c>
      <c r="BO21" s="133" t="str">
        <f t="shared" si="16"/>
        <v/>
      </c>
      <c r="BP21" s="133" t="str">
        <f t="shared" ref="BP21:CN21" si="17">BP15</f>
        <v/>
      </c>
      <c r="BQ21" s="133" t="str">
        <f t="shared" si="17"/>
        <v/>
      </c>
      <c r="BR21" s="133" t="str">
        <f t="shared" si="17"/>
        <v/>
      </c>
      <c r="BS21" s="133" t="str">
        <f t="shared" si="17"/>
        <v/>
      </c>
      <c r="BT21" s="133" t="str">
        <f t="shared" si="17"/>
        <v/>
      </c>
      <c r="BU21" s="133" t="str">
        <f t="shared" si="17"/>
        <v/>
      </c>
      <c r="BV21" s="133" t="str">
        <f t="shared" si="17"/>
        <v/>
      </c>
      <c r="BW21" s="133" t="str">
        <f t="shared" si="17"/>
        <v/>
      </c>
      <c r="BX21" s="133" t="str">
        <f t="shared" si="17"/>
        <v/>
      </c>
      <c r="BY21" s="133" t="str">
        <f t="shared" si="17"/>
        <v/>
      </c>
      <c r="BZ21" s="133" t="str">
        <f t="shared" si="17"/>
        <v/>
      </c>
      <c r="CA21" s="133" t="str">
        <f t="shared" si="17"/>
        <v/>
      </c>
      <c r="CB21" s="133" t="str">
        <f t="shared" si="17"/>
        <v/>
      </c>
      <c r="CC21" s="133" t="str">
        <f t="shared" si="17"/>
        <v/>
      </c>
      <c r="CD21" s="133" t="str">
        <f t="shared" si="17"/>
        <v/>
      </c>
      <c r="CE21" s="133" t="str">
        <f t="shared" si="17"/>
        <v/>
      </c>
      <c r="CF21" s="133" t="str">
        <f t="shared" si="17"/>
        <v/>
      </c>
      <c r="CG21" s="133" t="str">
        <f t="shared" si="17"/>
        <v/>
      </c>
      <c r="CH21" s="133" t="str">
        <f t="shared" si="17"/>
        <v/>
      </c>
      <c r="CI21" s="133" t="str">
        <f t="shared" si="17"/>
        <v/>
      </c>
      <c r="CJ21" s="133" t="str">
        <f t="shared" si="17"/>
        <v/>
      </c>
      <c r="CK21" s="133" t="str">
        <f t="shared" si="17"/>
        <v/>
      </c>
      <c r="CL21" s="133" t="str">
        <f t="shared" si="17"/>
        <v/>
      </c>
      <c r="CM21" s="133" t="str">
        <f t="shared" si="17"/>
        <v/>
      </c>
      <c r="CN21" s="133" t="str">
        <f t="shared" si="17"/>
        <v/>
      </c>
      <c r="CO21" s="2"/>
      <c r="CP21" s="40"/>
      <c r="CQ21" s="41"/>
      <c r="CR21" s="155"/>
      <c r="CS21">
        <f>ROW()</f>
        <v>21</v>
      </c>
      <c r="CT21" s="36"/>
      <c r="CU21" s="35">
        <f t="shared" si="3"/>
        <v>244</v>
      </c>
    </row>
    <row r="22" spans="1:99">
      <c r="A22" s="279">
        <v>2</v>
      </c>
      <c r="B22" s="16" t="s">
        <v>18</v>
      </c>
      <c r="C22" s="135">
        <f ca="1">RANK(C26,$C26:$CN26,0)</f>
        <v>42</v>
      </c>
      <c r="D22" s="135">
        <f t="shared" ref="D22:BO22" ca="1" si="18">RANK(D26,$C26:$CN26,0)</f>
        <v>12</v>
      </c>
      <c r="E22" s="135">
        <f t="shared" ca="1" si="18"/>
        <v>16</v>
      </c>
      <c r="F22" s="135">
        <f t="shared" ca="1" si="18"/>
        <v>3</v>
      </c>
      <c r="G22" s="135">
        <f t="shared" ca="1" si="18"/>
        <v>17</v>
      </c>
      <c r="H22" s="135">
        <f t="shared" ca="1" si="18"/>
        <v>5</v>
      </c>
      <c r="I22" s="135">
        <f t="shared" ca="1" si="18"/>
        <v>2</v>
      </c>
      <c r="J22" s="135">
        <f t="shared" ca="1" si="18"/>
        <v>22</v>
      </c>
      <c r="K22" s="135">
        <f t="shared" ca="1" si="18"/>
        <v>1</v>
      </c>
      <c r="L22" s="135">
        <f t="shared" ca="1" si="18"/>
        <v>10</v>
      </c>
      <c r="M22" s="135">
        <f t="shared" ca="1" si="18"/>
        <v>33</v>
      </c>
      <c r="N22" s="135">
        <f t="shared" ca="1" si="18"/>
        <v>34</v>
      </c>
      <c r="O22" s="135">
        <f t="shared" ca="1" si="18"/>
        <v>8</v>
      </c>
      <c r="P22" s="135">
        <f t="shared" ca="1" si="18"/>
        <v>4</v>
      </c>
      <c r="Q22" s="135">
        <f t="shared" ca="1" si="18"/>
        <v>20</v>
      </c>
      <c r="R22" s="135">
        <f t="shared" ca="1" si="18"/>
        <v>29</v>
      </c>
      <c r="S22" s="135">
        <f t="shared" ca="1" si="18"/>
        <v>15</v>
      </c>
      <c r="T22" s="135">
        <f t="shared" ca="1" si="18"/>
        <v>21</v>
      </c>
      <c r="U22" s="135">
        <f t="shared" ca="1" si="18"/>
        <v>50</v>
      </c>
      <c r="V22" s="135">
        <f t="shared" ca="1" si="18"/>
        <v>32</v>
      </c>
      <c r="W22" s="135">
        <f t="shared" ca="1" si="18"/>
        <v>31</v>
      </c>
      <c r="X22" s="135">
        <f t="shared" ca="1" si="18"/>
        <v>45</v>
      </c>
      <c r="Y22" s="135">
        <f t="shared" ca="1" si="18"/>
        <v>48</v>
      </c>
      <c r="Z22" s="135">
        <f t="shared" ca="1" si="18"/>
        <v>28</v>
      </c>
      <c r="AA22" s="135">
        <f t="shared" ca="1" si="18"/>
        <v>14</v>
      </c>
      <c r="AB22" s="135">
        <f t="shared" ca="1" si="18"/>
        <v>39</v>
      </c>
      <c r="AC22" s="135">
        <f t="shared" ca="1" si="18"/>
        <v>11</v>
      </c>
      <c r="AD22" s="135">
        <f t="shared" ca="1" si="18"/>
        <v>30</v>
      </c>
      <c r="AE22" s="135">
        <f t="shared" ca="1" si="18"/>
        <v>41</v>
      </c>
      <c r="AF22" s="135">
        <f t="shared" ca="1" si="18"/>
        <v>9</v>
      </c>
      <c r="AG22" s="135">
        <f t="shared" ca="1" si="18"/>
        <v>35</v>
      </c>
      <c r="AH22" s="135">
        <f t="shared" ca="1" si="18"/>
        <v>40</v>
      </c>
      <c r="AI22" s="135">
        <f t="shared" ca="1" si="18"/>
        <v>19</v>
      </c>
      <c r="AJ22" s="135">
        <f t="shared" ca="1" si="18"/>
        <v>7</v>
      </c>
      <c r="AK22" s="135">
        <f t="shared" ca="1" si="18"/>
        <v>24</v>
      </c>
      <c r="AL22" s="135">
        <f t="shared" ca="1" si="18"/>
        <v>27</v>
      </c>
      <c r="AM22" s="135">
        <f t="shared" ca="1" si="18"/>
        <v>46</v>
      </c>
      <c r="AN22" s="135">
        <f t="shared" ca="1" si="18"/>
        <v>18</v>
      </c>
      <c r="AO22" s="135">
        <f t="shared" ca="1" si="18"/>
        <v>36</v>
      </c>
      <c r="AP22" s="135">
        <f t="shared" ca="1" si="18"/>
        <v>13</v>
      </c>
      <c r="AQ22" s="135">
        <f t="shared" ca="1" si="18"/>
        <v>23</v>
      </c>
      <c r="AR22" s="135">
        <f t="shared" ca="1" si="18"/>
        <v>6</v>
      </c>
      <c r="AS22" s="135">
        <f t="shared" ca="1" si="18"/>
        <v>44</v>
      </c>
      <c r="AT22" s="135">
        <f t="shared" ca="1" si="18"/>
        <v>26</v>
      </c>
      <c r="AU22" s="135">
        <f t="shared" ca="1" si="18"/>
        <v>49</v>
      </c>
      <c r="AV22" s="135">
        <f t="shared" ca="1" si="18"/>
        <v>37</v>
      </c>
      <c r="AW22" s="135">
        <f t="shared" ca="1" si="18"/>
        <v>47</v>
      </c>
      <c r="AX22" s="135">
        <f t="shared" ca="1" si="18"/>
        <v>25</v>
      </c>
      <c r="AY22" s="135">
        <f t="shared" ca="1" si="18"/>
        <v>38</v>
      </c>
      <c r="AZ22" s="135">
        <f t="shared" ca="1" si="18"/>
        <v>43</v>
      </c>
      <c r="BA22" s="135">
        <f t="shared" ca="1" si="18"/>
        <v>51</v>
      </c>
      <c r="BB22" s="135">
        <f t="shared" ca="1" si="18"/>
        <v>51</v>
      </c>
      <c r="BC22" s="135">
        <f t="shared" ca="1" si="18"/>
        <v>51</v>
      </c>
      <c r="BD22" s="135">
        <f t="shared" ca="1" si="18"/>
        <v>51</v>
      </c>
      <c r="BE22" s="135">
        <f t="shared" ca="1" si="18"/>
        <v>51</v>
      </c>
      <c r="BF22" s="135">
        <f t="shared" ca="1" si="18"/>
        <v>51</v>
      </c>
      <c r="BG22" s="135">
        <f t="shared" ca="1" si="18"/>
        <v>51</v>
      </c>
      <c r="BH22" s="135">
        <f t="shared" ca="1" si="18"/>
        <v>51</v>
      </c>
      <c r="BI22" s="135">
        <f t="shared" ca="1" si="18"/>
        <v>51</v>
      </c>
      <c r="BJ22" s="135">
        <f t="shared" ca="1" si="18"/>
        <v>51</v>
      </c>
      <c r="BK22" s="135">
        <f t="shared" ca="1" si="18"/>
        <v>51</v>
      </c>
      <c r="BL22" s="135">
        <f t="shared" ca="1" si="18"/>
        <v>51</v>
      </c>
      <c r="BM22" s="135">
        <f t="shared" ca="1" si="18"/>
        <v>51</v>
      </c>
      <c r="BN22" s="135">
        <f t="shared" ca="1" si="18"/>
        <v>51</v>
      </c>
      <c r="BO22" s="135">
        <f t="shared" ca="1" si="18"/>
        <v>51</v>
      </c>
      <c r="BP22" s="135">
        <f t="shared" ref="BP22:CN22" ca="1" si="19">RANK(BP26,$C26:$CN26,0)</f>
        <v>51</v>
      </c>
      <c r="BQ22" s="135">
        <f t="shared" ca="1" si="19"/>
        <v>51</v>
      </c>
      <c r="BR22" s="135">
        <f t="shared" ca="1" si="19"/>
        <v>51</v>
      </c>
      <c r="BS22" s="135">
        <f t="shared" ca="1" si="19"/>
        <v>51</v>
      </c>
      <c r="BT22" s="135">
        <f t="shared" ca="1" si="19"/>
        <v>51</v>
      </c>
      <c r="BU22" s="135">
        <f t="shared" ca="1" si="19"/>
        <v>51</v>
      </c>
      <c r="BV22" s="135">
        <f t="shared" ca="1" si="19"/>
        <v>51</v>
      </c>
      <c r="BW22" s="135">
        <f t="shared" ca="1" si="19"/>
        <v>51</v>
      </c>
      <c r="BX22" s="135">
        <f t="shared" ca="1" si="19"/>
        <v>51</v>
      </c>
      <c r="BY22" s="135">
        <f t="shared" ca="1" si="19"/>
        <v>51</v>
      </c>
      <c r="BZ22" s="135">
        <f t="shared" ca="1" si="19"/>
        <v>51</v>
      </c>
      <c r="CA22" s="135">
        <f t="shared" ca="1" si="19"/>
        <v>51</v>
      </c>
      <c r="CB22" s="135">
        <f t="shared" ca="1" si="19"/>
        <v>51</v>
      </c>
      <c r="CC22" s="135">
        <f t="shared" ca="1" si="19"/>
        <v>51</v>
      </c>
      <c r="CD22" s="135">
        <f t="shared" ca="1" si="19"/>
        <v>51</v>
      </c>
      <c r="CE22" s="135">
        <f t="shared" ca="1" si="19"/>
        <v>51</v>
      </c>
      <c r="CF22" s="135">
        <f t="shared" ca="1" si="19"/>
        <v>51</v>
      </c>
      <c r="CG22" s="135">
        <f t="shared" ca="1" si="19"/>
        <v>51</v>
      </c>
      <c r="CH22" s="135">
        <f t="shared" ca="1" si="19"/>
        <v>51</v>
      </c>
      <c r="CI22" s="135">
        <f t="shared" ca="1" si="19"/>
        <v>51</v>
      </c>
      <c r="CJ22" s="135">
        <f t="shared" ca="1" si="19"/>
        <v>51</v>
      </c>
      <c r="CK22" s="135">
        <f t="shared" ca="1" si="19"/>
        <v>51</v>
      </c>
      <c r="CL22" s="135">
        <f t="shared" ca="1" si="19"/>
        <v>51</v>
      </c>
      <c r="CM22" s="135">
        <f t="shared" ca="1" si="19"/>
        <v>51</v>
      </c>
      <c r="CN22" s="135">
        <f t="shared" ca="1" si="19"/>
        <v>51</v>
      </c>
      <c r="CO22" s="2"/>
      <c r="CP22" s="44"/>
      <c r="CQ22" s="45"/>
      <c r="CR22" s="155"/>
      <c r="CS22">
        <f>ROW()</f>
        <v>22</v>
      </c>
      <c r="CT22" s="36"/>
      <c r="CU22" s="35">
        <f t="shared" si="3"/>
        <v>243</v>
      </c>
    </row>
    <row r="23" spans="1:99">
      <c r="A23" s="280"/>
      <c r="B23" s="16" t="s">
        <v>1</v>
      </c>
      <c r="C23" s="136" t="str">
        <f>IF('Enter data here!'!C32=0,"",'Enter data here!'!C32)</f>
        <v>dnf</v>
      </c>
      <c r="D23" s="136">
        <f>IF('Enter data here!'!D32=0,"",'Enter data here!'!D32)</f>
        <v>41.4</v>
      </c>
      <c r="E23" s="136">
        <f>IF('Enter data here!'!E32=0,"",'Enter data here!'!E32)</f>
        <v>42.93</v>
      </c>
      <c r="F23" s="136">
        <f>IF('Enter data here!'!F32=0,"",'Enter data here!'!F32)</f>
        <v>37.76</v>
      </c>
      <c r="G23" s="136">
        <f>IF('Enter data here!'!G32=0,"",'Enter data here!'!G32)</f>
        <v>43.29</v>
      </c>
      <c r="H23" s="136">
        <f>IF('Enter data here!'!H32=0,"",'Enter data here!'!H32)</f>
        <v>39.29</v>
      </c>
      <c r="I23" s="136">
        <f>IF('Enter data here!'!I32=0,"",'Enter data here!'!I32)</f>
        <v>37.29</v>
      </c>
      <c r="J23" s="136">
        <f>IF('Enter data here!'!J32=0,"",'Enter data here!'!J32)</f>
        <v>45.6</v>
      </c>
      <c r="K23" s="136">
        <f>IF('Enter data here!'!K32=0,"",'Enter data here!'!K32)</f>
        <v>36.43</v>
      </c>
      <c r="L23" s="136">
        <f>IF('Enter data here!'!L32=0,"",'Enter data here!'!L32)</f>
        <v>40.39</v>
      </c>
      <c r="M23" s="136">
        <f>IF('Enter data here!'!M32=0,"",'Enter data here!'!M32)</f>
        <v>52.63</v>
      </c>
      <c r="N23" s="136">
        <f>IF('Enter data here!'!N32=0,"",'Enter data here!'!N32)</f>
        <v>52.67</v>
      </c>
      <c r="O23" s="136">
        <f>IF('Enter data here!'!O32=0,"",'Enter data here!'!O32)</f>
        <v>39.799999999999997</v>
      </c>
      <c r="P23" s="136">
        <f>IF('Enter data here!'!P32=0,"",'Enter data here!'!P32)</f>
        <v>39.1</v>
      </c>
      <c r="Q23" s="136">
        <f>IF('Enter data here!'!Q32=0,"",'Enter data here!'!Q32)</f>
        <v>44.82</v>
      </c>
      <c r="R23" s="136">
        <f>IF('Enter data here!'!R32=0,"",'Enter data here!'!R32)</f>
        <v>49.12</v>
      </c>
      <c r="S23" s="136">
        <f>IF('Enter data here!'!S32=0,"",'Enter data here!'!S32)</f>
        <v>42.34</v>
      </c>
      <c r="T23" s="136">
        <f>IF('Enter data here!'!T32=0,"",'Enter data here!'!T32)</f>
        <v>45.46</v>
      </c>
      <c r="U23" s="136" t="str">
        <f>IF('Enter data here!'!U32=0,"",'Enter data here!'!U32)</f>
        <v>dnf</v>
      </c>
      <c r="V23" s="136">
        <f>IF('Enter data here!'!V32=0,"",'Enter data here!'!V32)</f>
        <v>52.11</v>
      </c>
      <c r="W23" s="136">
        <f>IF('Enter data here!'!W32=0,"",'Enter data here!'!W32)</f>
        <v>50.91</v>
      </c>
      <c r="X23" s="136" t="str">
        <f>IF('Enter data here!'!X32=0,"",'Enter data here!'!X32)</f>
        <v>dnf</v>
      </c>
      <c r="Y23" s="136" t="str">
        <f>IF('Enter data here!'!Y32=0,"",'Enter data here!'!Y32)</f>
        <v>dnf</v>
      </c>
      <c r="Z23" s="136">
        <f>IF('Enter data here!'!Z32=0,"",'Enter data here!'!Z32)</f>
        <v>48.33</v>
      </c>
      <c r="AA23" s="136">
        <f>IF('Enter data here!'!AA32=0,"",'Enter data here!'!AA32)</f>
        <v>41.77</v>
      </c>
      <c r="AB23" s="136">
        <f>IF('Enter data here!'!AB32=0,"",'Enter data here!'!AB32)</f>
        <v>62.51</v>
      </c>
      <c r="AC23" s="136">
        <f>IF('Enter data here!'!AC32=0,"",'Enter data here!'!AC32)</f>
        <v>41.33</v>
      </c>
      <c r="AD23" s="136">
        <f>IF('Enter data here!'!AD32=0,"",'Enter data here!'!AD32)</f>
        <v>49.87</v>
      </c>
      <c r="AE23" s="136">
        <f>IF('Enter data here!'!AE32=0,"",'Enter data here!'!AE32)</f>
        <v>68.180000000000007</v>
      </c>
      <c r="AF23" s="136">
        <f>IF('Enter data here!'!AF32=0,"",'Enter data here!'!AF32)</f>
        <v>39.97</v>
      </c>
      <c r="AG23" s="136">
        <f>IF('Enter data here!'!AG32=0,"",'Enter data here!'!AG32)</f>
        <v>53.98</v>
      </c>
      <c r="AH23" s="136">
        <f>IF('Enter data here!'!AH32=0,"",'Enter data here!'!AH32)</f>
        <v>63.99</v>
      </c>
      <c r="AI23" s="136">
        <f>IF('Enter data here!'!AI32=0,"",'Enter data here!'!AI32)</f>
        <v>43.91</v>
      </c>
      <c r="AJ23" s="136">
        <f>IF('Enter data here!'!AJ32=0,"",'Enter data here!'!AJ32)</f>
        <v>39.409999999999997</v>
      </c>
      <c r="AK23" s="136">
        <f>IF('Enter data here!'!AK32=0,"",'Enter data here!'!AK32)</f>
        <v>46.68</v>
      </c>
      <c r="AL23" s="136">
        <f>IF('Enter data here!'!AL32=0,"",'Enter data here!'!AL32)</f>
        <v>48.13</v>
      </c>
      <c r="AM23" s="136" t="str">
        <f>IF('Enter data here!'!AM32=0,"",'Enter data here!'!AM32)</f>
        <v>dnf</v>
      </c>
      <c r="AN23" s="136">
        <f>IF('Enter data here!'!AN32=0,"",'Enter data here!'!AN32)</f>
        <v>43.51</v>
      </c>
      <c r="AO23" s="136">
        <f>IF('Enter data here!'!AO32=0,"",'Enter data here!'!AO32)</f>
        <v>54.08</v>
      </c>
      <c r="AP23" s="136">
        <f>IF('Enter data here!'!AP32=0,"",'Enter data here!'!AP32)</f>
        <v>41.65</v>
      </c>
      <c r="AQ23" s="136">
        <f>IF('Enter data here!'!AQ32=0,"",'Enter data here!'!AQ32)</f>
        <v>46.68</v>
      </c>
      <c r="AR23" s="136">
        <f>IF('Enter data here!'!AR32=0,"",'Enter data here!'!AR32)</f>
        <v>39.369999999999997</v>
      </c>
      <c r="AS23" s="136" t="str">
        <f>IF('Enter data here!'!AS32=0,"",'Enter data here!'!AS32)</f>
        <v>dnf</v>
      </c>
      <c r="AT23" s="136">
        <f>IF('Enter data here!'!AT32=0,"",'Enter data here!'!AT32)</f>
        <v>47.54</v>
      </c>
      <c r="AU23" s="136" t="str">
        <f>IF('Enter data here!'!AU32=0,"",'Enter data here!'!AU32)</f>
        <v>dnf</v>
      </c>
      <c r="AV23" s="136">
        <f>IF('Enter data here!'!AV32=0,"",'Enter data here!'!AV32)</f>
        <v>56.66</v>
      </c>
      <c r="AW23" s="136" t="str">
        <f>IF('Enter data here!'!AW32=0,"",'Enter data here!'!AW32)</f>
        <v>dnf</v>
      </c>
      <c r="AX23" s="136">
        <f>IF('Enter data here!'!AX32=0,"",'Enter data here!'!AX32)</f>
        <v>46.76</v>
      </c>
      <c r="AY23" s="136">
        <f>IF('Enter data here!'!AY32=0,"",'Enter data here!'!AY32)</f>
        <v>61.19</v>
      </c>
      <c r="AZ23" s="136" t="str">
        <f>IF('Enter data here!'!AZ32=0,"",'Enter data here!'!AZ32)</f>
        <v>dnf</v>
      </c>
      <c r="BA23" s="136" t="str">
        <f>IF('Enter data here!'!BA32=0,"",'Enter data here!'!BA32)</f>
        <v/>
      </c>
      <c r="BB23" s="136" t="str">
        <f>IF('Enter data here!'!BB32=0,"",'Enter data here!'!BB32)</f>
        <v/>
      </c>
      <c r="BC23" s="136" t="str">
        <f>IF('Enter data here!'!BC32=0,"",'Enter data here!'!BC32)</f>
        <v/>
      </c>
      <c r="BD23" s="136" t="str">
        <f>IF('Enter data here!'!BD32=0,"",'Enter data here!'!BD32)</f>
        <v/>
      </c>
      <c r="BE23" s="136" t="str">
        <f>IF('Enter data here!'!BE32=0,"",'Enter data here!'!BE32)</f>
        <v/>
      </c>
      <c r="BF23" s="136" t="str">
        <f>IF('Enter data here!'!BF32=0,"",'Enter data here!'!BF32)</f>
        <v/>
      </c>
      <c r="BG23" s="136" t="str">
        <f>IF('Enter data here!'!BG32=0,"",'Enter data here!'!BG32)</f>
        <v/>
      </c>
      <c r="BH23" s="136" t="str">
        <f>IF('Enter data here!'!BH32=0,"",'Enter data here!'!BH32)</f>
        <v/>
      </c>
      <c r="BI23" s="136" t="str">
        <f>IF('Enter data here!'!BI32=0,"",'Enter data here!'!BI32)</f>
        <v/>
      </c>
      <c r="BJ23" s="136" t="str">
        <f>IF('Enter data here!'!BJ32=0,"",'Enter data here!'!BJ32)</f>
        <v/>
      </c>
      <c r="BK23" s="136" t="str">
        <f>IF('Enter data here!'!BK32=0,"",'Enter data here!'!BK32)</f>
        <v/>
      </c>
      <c r="BL23" s="136" t="str">
        <f>IF('Enter data here!'!BL32=0,"",'Enter data here!'!BL32)</f>
        <v/>
      </c>
      <c r="BM23" s="136" t="str">
        <f>IF('Enter data here!'!BM32=0,"",'Enter data here!'!BM32)</f>
        <v/>
      </c>
      <c r="BN23" s="136" t="str">
        <f>IF('Enter data here!'!BN32=0,"",'Enter data here!'!BN32)</f>
        <v/>
      </c>
      <c r="BO23" s="136" t="str">
        <f>IF('Enter data here!'!BO32=0,"",'Enter data here!'!BO32)</f>
        <v/>
      </c>
      <c r="BP23" s="136" t="str">
        <f>IF('Enter data here!'!BP32=0,"",'Enter data here!'!BP32)</f>
        <v/>
      </c>
      <c r="BQ23" s="136" t="str">
        <f>IF('Enter data here!'!BQ32=0,"",'Enter data here!'!BQ32)</f>
        <v/>
      </c>
      <c r="BR23" s="136" t="str">
        <f>IF('Enter data here!'!BR32=0,"",'Enter data here!'!BR32)</f>
        <v/>
      </c>
      <c r="BS23" s="136" t="str">
        <f>IF('Enter data here!'!BS32=0,"",'Enter data here!'!BS32)</f>
        <v/>
      </c>
      <c r="BT23" s="136" t="str">
        <f>IF('Enter data here!'!BT32=0,"",'Enter data here!'!BT32)</f>
        <v/>
      </c>
      <c r="BU23" s="136" t="str">
        <f>IF('Enter data here!'!BU32=0,"",'Enter data here!'!BU32)</f>
        <v/>
      </c>
      <c r="BV23" s="136" t="str">
        <f>IF('Enter data here!'!BV32=0,"",'Enter data here!'!BV32)</f>
        <v/>
      </c>
      <c r="BW23" s="136" t="str">
        <f>IF('Enter data here!'!BW32=0,"",'Enter data here!'!BW32)</f>
        <v/>
      </c>
      <c r="BX23" s="136" t="str">
        <f>IF('Enter data here!'!BX32=0,"",'Enter data here!'!BX32)</f>
        <v/>
      </c>
      <c r="BY23" s="136" t="str">
        <f>IF('Enter data here!'!BY32=0,"",'Enter data here!'!BY32)</f>
        <v/>
      </c>
      <c r="BZ23" s="136" t="str">
        <f>IF('Enter data here!'!BZ32=0,"",'Enter data here!'!BZ32)</f>
        <v/>
      </c>
      <c r="CA23" s="136" t="str">
        <f>IF('Enter data here!'!CA32=0,"",'Enter data here!'!CA32)</f>
        <v/>
      </c>
      <c r="CB23" s="136" t="str">
        <f>IF('Enter data here!'!CB32=0,"",'Enter data here!'!CB32)</f>
        <v/>
      </c>
      <c r="CC23" s="136" t="str">
        <f>IF('Enter data here!'!CC32=0,"",'Enter data here!'!CC32)</f>
        <v/>
      </c>
      <c r="CD23" s="136" t="str">
        <f>IF('Enter data here!'!CD32=0,"",'Enter data here!'!CD32)</f>
        <v/>
      </c>
      <c r="CE23" s="136" t="str">
        <f>IF('Enter data here!'!CE32=0,"",'Enter data here!'!CE32)</f>
        <v/>
      </c>
      <c r="CF23" s="136" t="str">
        <f>IF('Enter data here!'!CF32=0,"",'Enter data here!'!CF32)</f>
        <v/>
      </c>
      <c r="CG23" s="136" t="str">
        <f>IF('Enter data here!'!CG32=0,"",'Enter data here!'!CG32)</f>
        <v/>
      </c>
      <c r="CH23" s="136" t="str">
        <f>IF('Enter data here!'!CH32=0,"",'Enter data here!'!CH32)</f>
        <v/>
      </c>
      <c r="CI23" s="136" t="str">
        <f>IF('Enter data here!'!CI32=0,"",'Enter data here!'!CI32)</f>
        <v/>
      </c>
      <c r="CJ23" s="136" t="str">
        <f>IF('Enter data here!'!CJ32=0,"",'Enter data here!'!CJ32)</f>
        <v/>
      </c>
      <c r="CK23" s="136" t="str">
        <f>IF('Enter data here!'!CK32=0,"",'Enter data here!'!CK32)</f>
        <v/>
      </c>
      <c r="CL23" s="136" t="str">
        <f>IF('Enter data here!'!CL32=0,"",'Enter data here!'!CL32)</f>
        <v/>
      </c>
      <c r="CM23" s="136" t="str">
        <f>IF('Enter data here!'!CM32=0,"",'Enter data here!'!CM32)</f>
        <v/>
      </c>
      <c r="CN23" s="136" t="str">
        <f>IF('Enter data here!'!CN32=0,"",'Enter data here!'!CN32)</f>
        <v/>
      </c>
      <c r="CO23" s="2"/>
      <c r="CP23" s="335">
        <f>IF(SUM(C23:CN23)=0,"",MIN(C23:CN23))</f>
        <v>36.43</v>
      </c>
      <c r="CQ23" s="338" t="str">
        <f>IF(CP23="","",(HLOOKUP(CP23,C23:$CN$264,CU23,FALSE)))</f>
        <v>Søren Krogh</v>
      </c>
      <c r="CR23" s="155"/>
      <c r="CS23">
        <f>ROW()</f>
        <v>23</v>
      </c>
      <c r="CT23" s="36">
        <f>A22</f>
        <v>2</v>
      </c>
      <c r="CU23" s="35">
        <f t="shared" si="3"/>
        <v>242</v>
      </c>
    </row>
    <row r="24" spans="1:99">
      <c r="A24" s="280"/>
      <c r="B24" s="16" t="s">
        <v>54</v>
      </c>
      <c r="C24" s="160">
        <f t="shared" ref="C24:BN24" ca="1" si="20">0.000000000001*RAND()</f>
        <v>7.6767503430299124E-13</v>
      </c>
      <c r="D24" s="160">
        <f t="shared" ca="1" si="20"/>
        <v>8.8056423068981733E-13</v>
      </c>
      <c r="E24" s="160">
        <f t="shared" ca="1" si="20"/>
        <v>9.3518824848080503E-13</v>
      </c>
      <c r="F24" s="160">
        <f t="shared" ca="1" si="20"/>
        <v>5.7759604720134105E-13</v>
      </c>
      <c r="G24" s="160">
        <f t="shared" ca="1" si="20"/>
        <v>3.5980025558234406E-13</v>
      </c>
      <c r="H24" s="160">
        <f t="shared" ca="1" si="20"/>
        <v>1.2709207264627787E-13</v>
      </c>
      <c r="I24" s="160">
        <f t="shared" ca="1" si="20"/>
        <v>9.2216207883193657E-13</v>
      </c>
      <c r="J24" s="160">
        <f t="shared" ca="1" si="20"/>
        <v>2.0724620071726818E-13</v>
      </c>
      <c r="K24" s="160">
        <f t="shared" ca="1" si="20"/>
        <v>7.7532476098507444E-13</v>
      </c>
      <c r="L24" s="160">
        <f t="shared" ca="1" si="20"/>
        <v>8.6940009093392587E-13</v>
      </c>
      <c r="M24" s="160">
        <f t="shared" ca="1" si="20"/>
        <v>8.8698867683422059E-13</v>
      </c>
      <c r="N24" s="160">
        <f t="shared" ca="1" si="20"/>
        <v>5.7302047972547189E-13</v>
      </c>
      <c r="O24" s="160">
        <f t="shared" ca="1" si="20"/>
        <v>9.2735815358111922E-14</v>
      </c>
      <c r="P24" s="160">
        <f t="shared" ca="1" si="20"/>
        <v>7.544295834356405E-13</v>
      </c>
      <c r="Q24" s="160">
        <f t="shared" ca="1" si="20"/>
        <v>3.237058438332907E-13</v>
      </c>
      <c r="R24" s="160">
        <f t="shared" ca="1" si="20"/>
        <v>1.0224535581678262E-13</v>
      </c>
      <c r="S24" s="160">
        <f t="shared" ca="1" si="20"/>
        <v>5.284308151817181E-13</v>
      </c>
      <c r="T24" s="160">
        <f t="shared" ca="1" si="20"/>
        <v>6.8890052230711515E-13</v>
      </c>
      <c r="U24" s="160">
        <f t="shared" ca="1" si="20"/>
        <v>3.1108943586338974E-14</v>
      </c>
      <c r="V24" s="160">
        <f t="shared" ca="1" si="20"/>
        <v>1.8751951499951945E-13</v>
      </c>
      <c r="W24" s="160">
        <f t="shared" ca="1" si="20"/>
        <v>6.4774784140095853E-13</v>
      </c>
      <c r="X24" s="160">
        <f t="shared" ca="1" si="20"/>
        <v>3.7067310556373044E-13</v>
      </c>
      <c r="Y24" s="160">
        <f t="shared" ca="1" si="20"/>
        <v>2.1457315229091201E-13</v>
      </c>
      <c r="Z24" s="160">
        <f t="shared" ca="1" si="20"/>
        <v>4.8915521681517141E-13</v>
      </c>
      <c r="AA24" s="160">
        <f t="shared" ca="1" si="20"/>
        <v>5.5767204467807651E-13</v>
      </c>
      <c r="AB24" s="160">
        <f t="shared" ca="1" si="20"/>
        <v>5.0414683684615676E-13</v>
      </c>
      <c r="AC24" s="160">
        <f t="shared" ca="1" si="20"/>
        <v>8.3742886177454488E-13</v>
      </c>
      <c r="AD24" s="160">
        <f t="shared" ca="1" si="20"/>
        <v>6.693718379519129E-13</v>
      </c>
      <c r="AE24" s="160">
        <f t="shared" ca="1" si="20"/>
        <v>6.7265723541618078E-13</v>
      </c>
      <c r="AF24" s="160">
        <f t="shared" ca="1" si="20"/>
        <v>7.2359756070917354E-13</v>
      </c>
      <c r="AG24" s="160">
        <f t="shared" ca="1" si="20"/>
        <v>1.6432753459000083E-13</v>
      </c>
      <c r="AH24" s="160">
        <f t="shared" ca="1" si="20"/>
        <v>6.8277839650559664E-13</v>
      </c>
      <c r="AI24" s="160">
        <f t="shared" ca="1" si="20"/>
        <v>6.6353116473698482E-13</v>
      </c>
      <c r="AJ24" s="160">
        <f t="shared" ca="1" si="20"/>
        <v>8.3803053432962928E-13</v>
      </c>
      <c r="AK24" s="160">
        <f t="shared" ca="1" si="20"/>
        <v>4.0914882149129372E-13</v>
      </c>
      <c r="AL24" s="160">
        <f t="shared" ca="1" si="20"/>
        <v>1.8291611049425781E-13</v>
      </c>
      <c r="AM24" s="160">
        <f t="shared" ca="1" si="20"/>
        <v>2.6360163403055202E-13</v>
      </c>
      <c r="AN24" s="160">
        <f t="shared" ca="1" si="20"/>
        <v>3.1925752825109343E-13</v>
      </c>
      <c r="AO24" s="160">
        <f t="shared" ca="1" si="20"/>
        <v>9.7559729939759692E-14</v>
      </c>
      <c r="AP24" s="160">
        <f t="shared" ca="1" si="20"/>
        <v>2.8452485013032033E-13</v>
      </c>
      <c r="AQ24" s="160">
        <f t="shared" ca="1" si="20"/>
        <v>2.5592219394952576E-13</v>
      </c>
      <c r="AR24" s="160">
        <f t="shared" ca="1" si="20"/>
        <v>2.2058706611009081E-13</v>
      </c>
      <c r="AS24" s="160">
        <f t="shared" ca="1" si="20"/>
        <v>3.9487484766453141E-13</v>
      </c>
      <c r="AT24" s="160">
        <f t="shared" ca="1" si="20"/>
        <v>7.401920187965349E-14</v>
      </c>
      <c r="AU24" s="160">
        <f t="shared" ca="1" si="20"/>
        <v>3.8582379954191111E-14</v>
      </c>
      <c r="AV24" s="160">
        <f t="shared" ca="1" si="20"/>
        <v>7.0542594697895146E-13</v>
      </c>
      <c r="AW24" s="160">
        <f t="shared" ca="1" si="20"/>
        <v>2.5349995087390839E-13</v>
      </c>
      <c r="AX24" s="160">
        <f t="shared" ca="1" si="20"/>
        <v>9.3662548586746923E-13</v>
      </c>
      <c r="AY24" s="160">
        <f t="shared" ca="1" si="20"/>
        <v>2.3929903883222537E-13</v>
      </c>
      <c r="AZ24" s="160">
        <f t="shared" ca="1" si="20"/>
        <v>6.8381049601363081E-13</v>
      </c>
      <c r="BA24" s="160">
        <f t="shared" ca="1" si="20"/>
        <v>7.1558723421820586E-13</v>
      </c>
      <c r="BB24" s="160">
        <f t="shared" ca="1" si="20"/>
        <v>3.5888035763960111E-13</v>
      </c>
      <c r="BC24" s="160">
        <f t="shared" ca="1" si="20"/>
        <v>1.5779707581318725E-13</v>
      </c>
      <c r="BD24" s="160">
        <f t="shared" ca="1" si="20"/>
        <v>1.7293838514682426E-13</v>
      </c>
      <c r="BE24" s="160">
        <f t="shared" ca="1" si="20"/>
        <v>1.801820429691141E-13</v>
      </c>
      <c r="BF24" s="160">
        <f t="shared" ca="1" si="20"/>
        <v>3.1666782248846025E-13</v>
      </c>
      <c r="BG24" s="160">
        <f t="shared" ca="1" si="20"/>
        <v>2.9854925423202494E-13</v>
      </c>
      <c r="BH24" s="160">
        <f t="shared" ca="1" si="20"/>
        <v>3.4120250045182664E-13</v>
      </c>
      <c r="BI24" s="160">
        <f t="shared" ca="1" si="20"/>
        <v>3.2968256547238359E-13</v>
      </c>
      <c r="BJ24" s="160">
        <f t="shared" ca="1" si="20"/>
        <v>2.560012564791847E-13</v>
      </c>
      <c r="BK24" s="160">
        <f t="shared" ca="1" si="20"/>
        <v>1.7073903036602945E-14</v>
      </c>
      <c r="BL24" s="160">
        <f t="shared" ca="1" si="20"/>
        <v>3.187546865639259E-13</v>
      </c>
      <c r="BM24" s="160">
        <f t="shared" ca="1" si="20"/>
        <v>7.3671409729541449E-13</v>
      </c>
      <c r="BN24" s="160">
        <f t="shared" ca="1" si="20"/>
        <v>3.6015603471488687E-14</v>
      </c>
      <c r="BO24" s="160">
        <f t="shared" ref="BO24:CN24" ca="1" si="21">0.000000000001*RAND()</f>
        <v>9.9647711445084404E-13</v>
      </c>
      <c r="BP24" s="160">
        <f t="shared" ca="1" si="21"/>
        <v>9.2963687167025177E-13</v>
      </c>
      <c r="BQ24" s="160">
        <f t="shared" ca="1" si="21"/>
        <v>2.7889076393713718E-13</v>
      </c>
      <c r="BR24" s="160">
        <f t="shared" ca="1" si="21"/>
        <v>2.0295852544768089E-13</v>
      </c>
      <c r="BS24" s="160">
        <f t="shared" ca="1" si="21"/>
        <v>1.5003115713951764E-13</v>
      </c>
      <c r="BT24" s="160">
        <f t="shared" ca="1" si="21"/>
        <v>1.7894156769494041E-13</v>
      </c>
      <c r="BU24" s="160">
        <f t="shared" ca="1" si="21"/>
        <v>4.3494650364610443E-13</v>
      </c>
      <c r="BV24" s="160">
        <f t="shared" ca="1" si="21"/>
        <v>3.0871502525234893E-13</v>
      </c>
      <c r="BW24" s="160">
        <f t="shared" ca="1" si="21"/>
        <v>4.3836890407154883E-13</v>
      </c>
      <c r="BX24" s="160">
        <f t="shared" ca="1" si="21"/>
        <v>1.9939588216502545E-13</v>
      </c>
      <c r="BY24" s="160">
        <f t="shared" ca="1" si="21"/>
        <v>4.9723697326679164E-13</v>
      </c>
      <c r="BZ24" s="160">
        <f t="shared" ca="1" si="21"/>
        <v>4.5033818276232672E-13</v>
      </c>
      <c r="CA24" s="160">
        <f t="shared" ca="1" si="21"/>
        <v>3.29323768673361E-13</v>
      </c>
      <c r="CB24" s="160">
        <f t="shared" ca="1" si="21"/>
        <v>8.6193592584251448E-13</v>
      </c>
      <c r="CC24" s="160">
        <f t="shared" ca="1" si="21"/>
        <v>1.8662630639645883E-13</v>
      </c>
      <c r="CD24" s="160">
        <f t="shared" ca="1" si="21"/>
        <v>9.5637540796786287E-13</v>
      </c>
      <c r="CE24" s="160">
        <f t="shared" ca="1" si="21"/>
        <v>6.5087546245131555E-13</v>
      </c>
      <c r="CF24" s="160">
        <f t="shared" ca="1" si="21"/>
        <v>7.7148577809677434E-13</v>
      </c>
      <c r="CG24" s="160">
        <f t="shared" ca="1" si="21"/>
        <v>9.9226308606536309E-13</v>
      </c>
      <c r="CH24" s="160">
        <f t="shared" ca="1" si="21"/>
        <v>1.8327679525788644E-13</v>
      </c>
      <c r="CI24" s="160">
        <f t="shared" ca="1" si="21"/>
        <v>2.9564692497809218E-13</v>
      </c>
      <c r="CJ24" s="160">
        <f t="shared" ca="1" si="21"/>
        <v>3.4214487204215872E-13</v>
      </c>
      <c r="CK24" s="160">
        <f t="shared" ca="1" si="21"/>
        <v>9.050145940884004E-13</v>
      </c>
      <c r="CL24" s="160">
        <f t="shared" ca="1" si="21"/>
        <v>3.1385144328445523E-13</v>
      </c>
      <c r="CM24" s="160">
        <f t="shared" ca="1" si="21"/>
        <v>1.3823556446558216E-13</v>
      </c>
      <c r="CN24" s="160">
        <f t="shared" ca="1" si="21"/>
        <v>1.7974953776407209E-13</v>
      </c>
      <c r="CO24" s="2"/>
      <c r="CP24" s="336"/>
      <c r="CQ24" s="339"/>
      <c r="CR24" s="155"/>
      <c r="CS24">
        <f>ROW()</f>
        <v>24</v>
      </c>
      <c r="CT24" s="36"/>
      <c r="CU24" s="35">
        <f t="shared" si="3"/>
        <v>241</v>
      </c>
    </row>
    <row r="25" spans="1:99">
      <c r="A25" s="280"/>
      <c r="B25" s="16" t="s">
        <v>57</v>
      </c>
      <c r="C25" s="136">
        <f>'Enter data here!'!C33</f>
        <v>0</v>
      </c>
      <c r="D25" s="136">
        <f>'Enter data here!'!D33</f>
        <v>0</v>
      </c>
      <c r="E25" s="136">
        <f>'Enter data here!'!E33</f>
        <v>0</v>
      </c>
      <c r="F25" s="136">
        <f>'Enter data here!'!F33</f>
        <v>0</v>
      </c>
      <c r="G25" s="136">
        <f>'Enter data here!'!G33</f>
        <v>0</v>
      </c>
      <c r="H25" s="136">
        <f>'Enter data here!'!H33</f>
        <v>0</v>
      </c>
      <c r="I25" s="136">
        <f>'Enter data here!'!I33</f>
        <v>0</v>
      </c>
      <c r="J25" s="136">
        <f>'Enter data here!'!J33</f>
        <v>0</v>
      </c>
      <c r="K25" s="136">
        <f>'Enter data here!'!K33</f>
        <v>0</v>
      </c>
      <c r="L25" s="136">
        <f>'Enter data here!'!L33</f>
        <v>0</v>
      </c>
      <c r="M25" s="136">
        <f>'Enter data here!'!M33</f>
        <v>0</v>
      </c>
      <c r="N25" s="136">
        <f>'Enter data here!'!N33</f>
        <v>0</v>
      </c>
      <c r="O25" s="136">
        <f>'Enter data here!'!O33</f>
        <v>0</v>
      </c>
      <c r="P25" s="136">
        <f>'Enter data here!'!P33</f>
        <v>0</v>
      </c>
      <c r="Q25" s="136">
        <f>'Enter data here!'!Q33</f>
        <v>0</v>
      </c>
      <c r="R25" s="136">
        <f>'Enter data here!'!R33</f>
        <v>0</v>
      </c>
      <c r="S25" s="136">
        <f>'Enter data here!'!S33</f>
        <v>0</v>
      </c>
      <c r="T25" s="136">
        <f>'Enter data here!'!T33</f>
        <v>0</v>
      </c>
      <c r="U25" s="136">
        <f>'Enter data here!'!U33</f>
        <v>0</v>
      </c>
      <c r="V25" s="136">
        <f>'Enter data here!'!V33</f>
        <v>0</v>
      </c>
      <c r="W25" s="136">
        <f>'Enter data here!'!W33</f>
        <v>0</v>
      </c>
      <c r="X25" s="136">
        <f>'Enter data here!'!X33</f>
        <v>0</v>
      </c>
      <c r="Y25" s="136">
        <f>'Enter data here!'!Y33</f>
        <v>0</v>
      </c>
      <c r="Z25" s="136">
        <f>'Enter data here!'!Z33</f>
        <v>0</v>
      </c>
      <c r="AA25" s="136">
        <f>'Enter data here!'!AA33</f>
        <v>0</v>
      </c>
      <c r="AB25" s="136">
        <f>'Enter data here!'!AB33</f>
        <v>0</v>
      </c>
      <c r="AC25" s="136">
        <f>'Enter data here!'!AC33</f>
        <v>0</v>
      </c>
      <c r="AD25" s="136">
        <f>'Enter data here!'!AD33</f>
        <v>0</v>
      </c>
      <c r="AE25" s="136">
        <f>'Enter data here!'!AE33</f>
        <v>0</v>
      </c>
      <c r="AF25" s="136">
        <f>'Enter data here!'!AF33</f>
        <v>0</v>
      </c>
      <c r="AG25" s="136">
        <f>'Enter data here!'!AG33</f>
        <v>0</v>
      </c>
      <c r="AH25" s="136">
        <f>'Enter data here!'!AH33</f>
        <v>0</v>
      </c>
      <c r="AI25" s="136">
        <f>'Enter data here!'!AI33</f>
        <v>0</v>
      </c>
      <c r="AJ25" s="136">
        <f>'Enter data here!'!AJ33</f>
        <v>0</v>
      </c>
      <c r="AK25" s="136">
        <f>'Enter data here!'!AK33</f>
        <v>0</v>
      </c>
      <c r="AL25" s="136">
        <f>'Enter data here!'!AL33</f>
        <v>0</v>
      </c>
      <c r="AM25" s="136">
        <f>'Enter data here!'!AM33</f>
        <v>0</v>
      </c>
      <c r="AN25" s="136">
        <f>'Enter data here!'!AN33</f>
        <v>0</v>
      </c>
      <c r="AO25" s="136">
        <f>'Enter data here!'!AO33</f>
        <v>0</v>
      </c>
      <c r="AP25" s="136">
        <f>'Enter data here!'!AP33</f>
        <v>0</v>
      </c>
      <c r="AQ25" s="136">
        <f>'Enter data here!'!AQ33</f>
        <v>0</v>
      </c>
      <c r="AR25" s="136">
        <f>'Enter data here!'!AR33</f>
        <v>0</v>
      </c>
      <c r="AS25" s="136">
        <f>'Enter data here!'!AS33</f>
        <v>0</v>
      </c>
      <c r="AT25" s="136">
        <f>'Enter data here!'!AT33</f>
        <v>0</v>
      </c>
      <c r="AU25" s="136">
        <f>'Enter data here!'!AU33</f>
        <v>0</v>
      </c>
      <c r="AV25" s="136">
        <f>'Enter data here!'!AV33</f>
        <v>0</v>
      </c>
      <c r="AW25" s="136">
        <f>'Enter data here!'!AW33</f>
        <v>0</v>
      </c>
      <c r="AX25" s="136">
        <f>'Enter data here!'!AX33</f>
        <v>0</v>
      </c>
      <c r="AY25" s="136">
        <f>'Enter data here!'!AY33</f>
        <v>0</v>
      </c>
      <c r="AZ25" s="136">
        <f>'Enter data here!'!AZ33</f>
        <v>0</v>
      </c>
      <c r="BA25" s="136">
        <f>'Enter data here!'!BA33</f>
        <v>0</v>
      </c>
      <c r="BB25" s="136">
        <f>'Enter data here!'!BB33</f>
        <v>0</v>
      </c>
      <c r="BC25" s="136">
        <f>'Enter data here!'!BC33</f>
        <v>0</v>
      </c>
      <c r="BD25" s="136">
        <f>'Enter data here!'!BD33</f>
        <v>0</v>
      </c>
      <c r="BE25" s="136">
        <f>'Enter data here!'!BE33</f>
        <v>0</v>
      </c>
      <c r="BF25" s="136">
        <f>'Enter data here!'!BF33</f>
        <v>0</v>
      </c>
      <c r="BG25" s="136">
        <f>'Enter data here!'!BG33</f>
        <v>0</v>
      </c>
      <c r="BH25" s="136">
        <f>'Enter data here!'!BH33</f>
        <v>0</v>
      </c>
      <c r="BI25" s="136">
        <f>'Enter data here!'!BI33</f>
        <v>0</v>
      </c>
      <c r="BJ25" s="136">
        <f>'Enter data here!'!BJ33</f>
        <v>0</v>
      </c>
      <c r="BK25" s="136">
        <f>'Enter data here!'!BK33</f>
        <v>0</v>
      </c>
      <c r="BL25" s="136">
        <f>'Enter data here!'!BL33</f>
        <v>0</v>
      </c>
      <c r="BM25" s="136">
        <f>'Enter data here!'!BM33</f>
        <v>0</v>
      </c>
      <c r="BN25" s="136">
        <f>'Enter data here!'!BN33</f>
        <v>0</v>
      </c>
      <c r="BO25" s="136">
        <f>'Enter data here!'!BO33</f>
        <v>0</v>
      </c>
      <c r="BP25" s="136">
        <f>'Enter data here!'!BP33</f>
        <v>0</v>
      </c>
      <c r="BQ25" s="136">
        <f>'Enter data here!'!BQ33</f>
        <v>0</v>
      </c>
      <c r="BR25" s="136">
        <f>'Enter data here!'!BR33</f>
        <v>0</v>
      </c>
      <c r="BS25" s="136">
        <f>'Enter data here!'!BS33</f>
        <v>0</v>
      </c>
      <c r="BT25" s="136">
        <f>'Enter data here!'!BT33</f>
        <v>0</v>
      </c>
      <c r="BU25" s="136">
        <f>'Enter data here!'!BU33</f>
        <v>0</v>
      </c>
      <c r="BV25" s="136">
        <f>'Enter data here!'!BV33</f>
        <v>0</v>
      </c>
      <c r="BW25" s="136">
        <f>'Enter data here!'!BW33</f>
        <v>0</v>
      </c>
      <c r="BX25" s="136">
        <f>'Enter data here!'!BX33</f>
        <v>0</v>
      </c>
      <c r="BY25" s="136">
        <f>'Enter data here!'!BY33</f>
        <v>0</v>
      </c>
      <c r="BZ25" s="136">
        <f>'Enter data here!'!BZ33</f>
        <v>0</v>
      </c>
      <c r="CA25" s="136">
        <f>'Enter data here!'!CA33</f>
        <v>0</v>
      </c>
      <c r="CB25" s="136">
        <f>'Enter data here!'!CB33</f>
        <v>0</v>
      </c>
      <c r="CC25" s="136">
        <f>'Enter data here!'!CC33</f>
        <v>0</v>
      </c>
      <c r="CD25" s="136">
        <f>'Enter data here!'!CD33</f>
        <v>0</v>
      </c>
      <c r="CE25" s="136">
        <f>'Enter data here!'!CE33</f>
        <v>0</v>
      </c>
      <c r="CF25" s="136">
        <f>'Enter data here!'!CF33</f>
        <v>0</v>
      </c>
      <c r="CG25" s="136">
        <f>'Enter data here!'!CG33</f>
        <v>0</v>
      </c>
      <c r="CH25" s="136">
        <f>'Enter data here!'!CH33</f>
        <v>0</v>
      </c>
      <c r="CI25" s="136">
        <f>'Enter data here!'!CI33</f>
        <v>0</v>
      </c>
      <c r="CJ25" s="136">
        <f>'Enter data here!'!CJ33</f>
        <v>0</v>
      </c>
      <c r="CK25" s="136">
        <f>'Enter data here!'!CK33</f>
        <v>0</v>
      </c>
      <c r="CL25" s="136">
        <f>'Enter data here!'!CL33</f>
        <v>0</v>
      </c>
      <c r="CM25" s="136">
        <f>'Enter data here!'!CM33</f>
        <v>0</v>
      </c>
      <c r="CN25" s="136">
        <f>'Enter data here!'!CN33</f>
        <v>0</v>
      </c>
      <c r="CO25" s="2"/>
      <c r="CP25" s="336"/>
      <c r="CQ25" s="339"/>
      <c r="CR25" s="155"/>
      <c r="CT25" s="36"/>
      <c r="CU25" s="35"/>
    </row>
    <row r="26" spans="1:99">
      <c r="A26" s="280"/>
      <c r="B26" s="16" t="s">
        <v>2</v>
      </c>
      <c r="C26" s="136">
        <f ca="1">IF(C23=0,0,IF(C23="dnf",C24,IF(C23="",0,((($CP23/(C23+C24))*1000)-C25))))</f>
        <v>7.6767503430299124E-13</v>
      </c>
      <c r="D26" s="136">
        <f t="shared" ref="D26:BO26" ca="1" si="22">IF(D23=0,0,IF(D23="dnf",D24,IF(D23="",0,((($CP23/(D23+D24))*1000)-D25))))</f>
        <v>879.95169082123732</v>
      </c>
      <c r="E26" s="136">
        <f t="shared" ca="1" si="22"/>
        <v>848.5907290938552</v>
      </c>
      <c r="F26" s="136">
        <f t="shared" ca="1" si="22"/>
        <v>964.77754237286672</v>
      </c>
      <c r="G26" s="136">
        <f t="shared" ca="1" si="22"/>
        <v>841.53384153383445</v>
      </c>
      <c r="H26" s="136">
        <f t="shared" ca="1" si="22"/>
        <v>927.20794095189319</v>
      </c>
      <c r="I26" s="136">
        <f t="shared" ca="1" si="22"/>
        <v>976.93751676050147</v>
      </c>
      <c r="J26" s="136">
        <f t="shared" ca="1" si="22"/>
        <v>798.90350877192623</v>
      </c>
      <c r="K26" s="136">
        <f t="shared" ca="1" si="22"/>
        <v>999.99999999997874</v>
      </c>
      <c r="L26" s="136">
        <f t="shared" ca="1" si="22"/>
        <v>901.95592968554638</v>
      </c>
      <c r="M26" s="136">
        <f t="shared" ca="1" si="22"/>
        <v>692.19076572296001</v>
      </c>
      <c r="N26" s="136">
        <f t="shared" ca="1" si="22"/>
        <v>691.66508448831598</v>
      </c>
      <c r="O26" s="136">
        <f t="shared" ca="1" si="22"/>
        <v>915.32663316582705</v>
      </c>
      <c r="P26" s="136">
        <f t="shared" ca="1" si="22"/>
        <v>931.71355498719436</v>
      </c>
      <c r="Q26" s="136">
        <f t="shared" ca="1" si="22"/>
        <v>812.80678268629481</v>
      </c>
      <c r="R26" s="136">
        <f t="shared" ca="1" si="22"/>
        <v>741.65309446253923</v>
      </c>
      <c r="S26" s="136">
        <f t="shared" ca="1" si="22"/>
        <v>860.41568256966332</v>
      </c>
      <c r="T26" s="136">
        <f t="shared" ca="1" si="22"/>
        <v>801.36383633962703</v>
      </c>
      <c r="U26" s="136">
        <f t="shared" ca="1" si="22"/>
        <v>3.1108943586338974E-14</v>
      </c>
      <c r="V26" s="136">
        <f t="shared" ca="1" si="22"/>
        <v>699.09806179235977</v>
      </c>
      <c r="W26" s="136">
        <f t="shared" ca="1" si="22"/>
        <v>715.57650756235591</v>
      </c>
      <c r="X26" s="136">
        <f t="shared" ca="1" si="22"/>
        <v>3.7067310556373044E-13</v>
      </c>
      <c r="Y26" s="136">
        <f t="shared" ca="1" si="22"/>
        <v>2.1457315229091201E-13</v>
      </c>
      <c r="Z26" s="136">
        <f t="shared" ca="1" si="22"/>
        <v>753.77612249119863</v>
      </c>
      <c r="AA26" s="136">
        <f t="shared" ca="1" si="22"/>
        <v>872.15705051471184</v>
      </c>
      <c r="AB26" s="136">
        <f t="shared" ca="1" si="22"/>
        <v>582.78675411933625</v>
      </c>
      <c r="AC26" s="136">
        <f t="shared" ca="1" si="22"/>
        <v>881.44205177835136</v>
      </c>
      <c r="AD26" s="136">
        <f t="shared" ca="1" si="22"/>
        <v>730.49929817524594</v>
      </c>
      <c r="AE26" s="136">
        <f t="shared" ca="1" si="22"/>
        <v>534.32091522440078</v>
      </c>
      <c r="AF26" s="136">
        <f t="shared" ca="1" si="22"/>
        <v>911.43357518136963</v>
      </c>
      <c r="AG26" s="136">
        <f t="shared" ca="1" si="22"/>
        <v>674.87958503149116</v>
      </c>
      <c r="AH26" s="136">
        <f t="shared" ca="1" si="22"/>
        <v>569.30770432879524</v>
      </c>
      <c r="AI26" s="136">
        <f t="shared" ca="1" si="22"/>
        <v>829.65156000909712</v>
      </c>
      <c r="AJ26" s="136">
        <f t="shared" ca="1" si="22"/>
        <v>924.38467394060467</v>
      </c>
      <c r="AK26" s="136">
        <f t="shared" ca="1" si="22"/>
        <v>780.419880034269</v>
      </c>
      <c r="AL26" s="136">
        <f t="shared" ca="1" si="22"/>
        <v>756.90837315603278</v>
      </c>
      <c r="AM26" s="136">
        <f t="shared" ca="1" si="22"/>
        <v>2.6360163403055202E-13</v>
      </c>
      <c r="AN26" s="136">
        <f t="shared" ca="1" si="22"/>
        <v>837.2787864858592</v>
      </c>
      <c r="AO26" s="136">
        <f t="shared" ca="1" si="22"/>
        <v>673.63165680473242</v>
      </c>
      <c r="AP26" s="136">
        <f t="shared" ca="1" si="22"/>
        <v>874.66986794717297</v>
      </c>
      <c r="AQ26" s="136">
        <f t="shared" ca="1" si="22"/>
        <v>780.41988003427161</v>
      </c>
      <c r="AR26" s="136">
        <f t="shared" ca="1" si="22"/>
        <v>925.32385064769619</v>
      </c>
      <c r="AS26" s="136">
        <f t="shared" ca="1" si="22"/>
        <v>3.9487484766453141E-13</v>
      </c>
      <c r="AT26" s="136">
        <f t="shared" ca="1" si="22"/>
        <v>766.30206142195937</v>
      </c>
      <c r="AU26" s="136">
        <f t="shared" ca="1" si="22"/>
        <v>3.8582379954191111E-14</v>
      </c>
      <c r="AV26" s="136">
        <f t="shared" ca="1" si="22"/>
        <v>642.95799505823413</v>
      </c>
      <c r="AW26" s="136">
        <f t="shared" ca="1" si="22"/>
        <v>2.5349995087390839E-13</v>
      </c>
      <c r="AX26" s="136">
        <f t="shared" ca="1" si="22"/>
        <v>779.08468776730683</v>
      </c>
      <c r="AY26" s="136">
        <f t="shared" ca="1" si="22"/>
        <v>595.35871874489067</v>
      </c>
      <c r="AZ26" s="136">
        <f t="shared" ca="1" si="22"/>
        <v>6.8381049601363081E-13</v>
      </c>
      <c r="BA26" s="136">
        <f t="shared" si="22"/>
        <v>0</v>
      </c>
      <c r="BB26" s="136">
        <f t="shared" si="22"/>
        <v>0</v>
      </c>
      <c r="BC26" s="136">
        <f t="shared" si="22"/>
        <v>0</v>
      </c>
      <c r="BD26" s="136">
        <f t="shared" si="22"/>
        <v>0</v>
      </c>
      <c r="BE26" s="136">
        <f t="shared" si="22"/>
        <v>0</v>
      </c>
      <c r="BF26" s="136">
        <f t="shared" si="22"/>
        <v>0</v>
      </c>
      <c r="BG26" s="136">
        <f t="shared" si="22"/>
        <v>0</v>
      </c>
      <c r="BH26" s="136">
        <f t="shared" si="22"/>
        <v>0</v>
      </c>
      <c r="BI26" s="136">
        <f t="shared" si="22"/>
        <v>0</v>
      </c>
      <c r="BJ26" s="136">
        <f t="shared" si="22"/>
        <v>0</v>
      </c>
      <c r="BK26" s="136">
        <f t="shared" si="22"/>
        <v>0</v>
      </c>
      <c r="BL26" s="136">
        <f t="shared" si="22"/>
        <v>0</v>
      </c>
      <c r="BM26" s="136">
        <f t="shared" si="22"/>
        <v>0</v>
      </c>
      <c r="BN26" s="136">
        <f t="shared" si="22"/>
        <v>0</v>
      </c>
      <c r="BO26" s="136">
        <f t="shared" si="22"/>
        <v>0</v>
      </c>
      <c r="BP26" s="136">
        <f t="shared" ref="BP26:CN26" si="23">IF(BP23=0,0,IF(BP23="dnf",BP24,IF(BP23="",0,((($CP23/(BP23+BP24))*1000)-BP25))))</f>
        <v>0</v>
      </c>
      <c r="BQ26" s="136">
        <f t="shared" si="23"/>
        <v>0</v>
      </c>
      <c r="BR26" s="136">
        <f t="shared" si="23"/>
        <v>0</v>
      </c>
      <c r="BS26" s="136">
        <f t="shared" si="23"/>
        <v>0</v>
      </c>
      <c r="BT26" s="136">
        <f t="shared" si="23"/>
        <v>0</v>
      </c>
      <c r="BU26" s="136">
        <f t="shared" si="23"/>
        <v>0</v>
      </c>
      <c r="BV26" s="136">
        <f t="shared" si="23"/>
        <v>0</v>
      </c>
      <c r="BW26" s="136">
        <f t="shared" si="23"/>
        <v>0</v>
      </c>
      <c r="BX26" s="136">
        <f t="shared" si="23"/>
        <v>0</v>
      </c>
      <c r="BY26" s="136">
        <f t="shared" si="23"/>
        <v>0</v>
      </c>
      <c r="BZ26" s="136">
        <f t="shared" si="23"/>
        <v>0</v>
      </c>
      <c r="CA26" s="136">
        <f t="shared" si="23"/>
        <v>0</v>
      </c>
      <c r="CB26" s="136">
        <f t="shared" si="23"/>
        <v>0</v>
      </c>
      <c r="CC26" s="136">
        <f t="shared" si="23"/>
        <v>0</v>
      </c>
      <c r="CD26" s="136">
        <f t="shared" si="23"/>
        <v>0</v>
      </c>
      <c r="CE26" s="136">
        <f t="shared" si="23"/>
        <v>0</v>
      </c>
      <c r="CF26" s="136">
        <f t="shared" si="23"/>
        <v>0</v>
      </c>
      <c r="CG26" s="136">
        <f t="shared" si="23"/>
        <v>0</v>
      </c>
      <c r="CH26" s="136">
        <f t="shared" si="23"/>
        <v>0</v>
      </c>
      <c r="CI26" s="136">
        <f t="shared" si="23"/>
        <v>0</v>
      </c>
      <c r="CJ26" s="136">
        <f t="shared" si="23"/>
        <v>0</v>
      </c>
      <c r="CK26" s="136">
        <f t="shared" si="23"/>
        <v>0</v>
      </c>
      <c r="CL26" s="136">
        <f t="shared" si="23"/>
        <v>0</v>
      </c>
      <c r="CM26" s="136">
        <f t="shared" si="23"/>
        <v>0</v>
      </c>
      <c r="CN26" s="136">
        <f t="shared" si="23"/>
        <v>0</v>
      </c>
      <c r="CO26" s="2"/>
      <c r="CP26" s="337"/>
      <c r="CQ26" s="340"/>
      <c r="CR26" s="155"/>
      <c r="CS26">
        <f>ROW()</f>
        <v>26</v>
      </c>
      <c r="CT26" s="36"/>
      <c r="CU26" s="35">
        <f t="shared" si="3"/>
        <v>239</v>
      </c>
    </row>
    <row r="27" spans="1:99">
      <c r="A27" s="281"/>
      <c r="B27" s="16" t="s">
        <v>16</v>
      </c>
      <c r="C27" s="136" t="str">
        <f>C21</f>
        <v>Frank Hulton </v>
      </c>
      <c r="D27" s="136" t="str">
        <f t="shared" ref="D27:BO27" si="24">D21</f>
        <v>Mark Redsell</v>
      </c>
      <c r="E27" s="136" t="str">
        <f t="shared" si="24"/>
        <v>Greg Dakin</v>
      </c>
      <c r="F27" s="136" t="str">
        <f t="shared" si="24"/>
        <v>Thorsten Folker</v>
      </c>
      <c r="G27" s="136" t="str">
        <f t="shared" si="24"/>
        <v>Joel West </v>
      </c>
      <c r="H27" s="136" t="str">
        <f t="shared" si="24"/>
        <v>Klaus Brettner</v>
      </c>
      <c r="I27" s="136" t="str">
        <f t="shared" si="24"/>
        <v>Markus Meissner</v>
      </c>
      <c r="J27" s="136" t="str">
        <f t="shared" si="24"/>
        <v>Stefan Bernardy</v>
      </c>
      <c r="K27" s="136" t="str">
        <f t="shared" si="24"/>
        <v>Søren Krogh</v>
      </c>
      <c r="L27" s="136" t="str">
        <f t="shared" si="24"/>
        <v>Alvaro Silgado</v>
      </c>
      <c r="M27" s="136" t="str">
        <f t="shared" si="24"/>
        <v>Pete Burgess</v>
      </c>
      <c r="N27" s="136" t="str">
        <f t="shared" si="24"/>
        <v>Dieter Perlick</v>
      </c>
      <c r="O27" s="136" t="str">
        <f t="shared" si="24"/>
        <v>Simon Thornton </v>
      </c>
      <c r="P27" s="136" t="str">
        <f t="shared" si="24"/>
        <v>André Austen</v>
      </c>
      <c r="Q27" s="136" t="str">
        <f t="shared" si="24"/>
        <v>Siegfried Schedel</v>
      </c>
      <c r="R27" s="136" t="str">
        <f t="shared" si="24"/>
        <v>George Young</v>
      </c>
      <c r="S27" s="136" t="str">
        <f t="shared" si="24"/>
        <v>John Phillips</v>
      </c>
      <c r="T27" s="136" t="str">
        <f t="shared" si="24"/>
        <v>Stefan Bertschi</v>
      </c>
      <c r="U27" s="136" t="str">
        <f t="shared" si="24"/>
        <v>Jason Bioletti</v>
      </c>
      <c r="V27" s="136" t="str">
        <f t="shared" si="24"/>
        <v>Allen Elliott</v>
      </c>
      <c r="W27" s="136" t="str">
        <f t="shared" si="24"/>
        <v>Thomas Deinert</v>
      </c>
      <c r="X27" s="136" t="str">
        <f t="shared" si="24"/>
        <v>Mike Evans</v>
      </c>
      <c r="Y27" s="136" t="str">
        <f t="shared" si="24"/>
        <v>Jon Edison</v>
      </c>
      <c r="Z27" s="136" t="str">
        <f t="shared" si="24"/>
        <v>Thomas Henselmann</v>
      </c>
      <c r="AA27" s="136" t="str">
        <f t="shared" si="24"/>
        <v>Sebastian Reichert</v>
      </c>
      <c r="AB27" s="136" t="str">
        <f t="shared" si="24"/>
        <v>Robert Hermans</v>
      </c>
      <c r="AC27" s="136" t="str">
        <f t="shared" si="24"/>
        <v>Eberhard Rosemann</v>
      </c>
      <c r="AD27" s="136" t="str">
        <f t="shared" si="24"/>
        <v>Klaus Kowalski</v>
      </c>
      <c r="AE27" s="136" t="str">
        <f t="shared" si="24"/>
        <v>Mike Shellim</v>
      </c>
      <c r="AF27" s="136" t="str">
        <f t="shared" si="24"/>
        <v>Martin Newnham</v>
      </c>
      <c r="AG27" s="136" t="str">
        <f t="shared" si="24"/>
        <v>Marc Schmieding</v>
      </c>
      <c r="AH27" s="136" t="str">
        <f t="shared" si="24"/>
        <v>Mark Treble</v>
      </c>
      <c r="AI27" s="136" t="str">
        <f t="shared" si="24"/>
        <v>Gary Harrison</v>
      </c>
      <c r="AJ27" s="136" t="str">
        <f t="shared" si="24"/>
        <v>Peter Gunning</v>
      </c>
      <c r="AK27" s="136" t="str">
        <f t="shared" si="24"/>
        <v>Tobias Reik</v>
      </c>
      <c r="AL27" s="136" t="str">
        <f t="shared" si="24"/>
        <v>Mick Walsh</v>
      </c>
      <c r="AM27" s="136" t="str">
        <f t="shared" si="24"/>
        <v>Paul Garnett</v>
      </c>
      <c r="AN27" s="136" t="str">
        <f t="shared" si="24"/>
        <v>Daniel Schneider</v>
      </c>
      <c r="AO27" s="136" t="str">
        <f t="shared" si="24"/>
        <v>Torsten Hermann</v>
      </c>
      <c r="AP27" s="136" t="str">
        <f t="shared" si="24"/>
        <v>Peter Kowalski</v>
      </c>
      <c r="AQ27" s="136" t="str">
        <f t="shared" si="24"/>
        <v>Martin Kopp</v>
      </c>
      <c r="AR27" s="136" t="str">
        <f t="shared" si="24"/>
        <v>Plöschberger Hannes</v>
      </c>
      <c r="AS27" s="136" t="str">
        <f t="shared" si="24"/>
        <v>Rick Ruijsink</v>
      </c>
      <c r="AT27" s="136" t="str">
        <f t="shared" si="24"/>
        <v>Mark Abbotts</v>
      </c>
      <c r="AU27" s="136" t="str">
        <f t="shared" si="24"/>
        <v>Arne Finkeldey</v>
      </c>
      <c r="AV27" s="136" t="str">
        <f t="shared" si="24"/>
        <v>Martin Ulrich </v>
      </c>
      <c r="AW27" s="136" t="str">
        <f t="shared" si="24"/>
        <v>Tony Robertson</v>
      </c>
      <c r="AX27" s="136" t="str">
        <f t="shared" si="24"/>
        <v>Jesper Christensen</v>
      </c>
      <c r="AY27" s="136" t="str">
        <f t="shared" si="24"/>
        <v>Ulrich Duttenhofer</v>
      </c>
      <c r="AZ27" s="136" t="str">
        <f t="shared" si="24"/>
        <v>Robert Ryan</v>
      </c>
      <c r="BA27" s="136" t="str">
        <f t="shared" si="24"/>
        <v/>
      </c>
      <c r="BB27" s="136" t="str">
        <f t="shared" si="24"/>
        <v/>
      </c>
      <c r="BC27" s="136" t="str">
        <f t="shared" si="24"/>
        <v/>
      </c>
      <c r="BD27" s="136" t="str">
        <f t="shared" si="24"/>
        <v/>
      </c>
      <c r="BE27" s="136" t="str">
        <f t="shared" si="24"/>
        <v/>
      </c>
      <c r="BF27" s="136" t="str">
        <f t="shared" si="24"/>
        <v/>
      </c>
      <c r="BG27" s="136" t="str">
        <f t="shared" si="24"/>
        <v/>
      </c>
      <c r="BH27" s="136" t="str">
        <f t="shared" si="24"/>
        <v/>
      </c>
      <c r="BI27" s="136" t="str">
        <f t="shared" si="24"/>
        <v/>
      </c>
      <c r="BJ27" s="136" t="str">
        <f t="shared" si="24"/>
        <v/>
      </c>
      <c r="BK27" s="136" t="str">
        <f t="shared" si="24"/>
        <v/>
      </c>
      <c r="BL27" s="136" t="str">
        <f t="shared" si="24"/>
        <v/>
      </c>
      <c r="BM27" s="136" t="str">
        <f t="shared" si="24"/>
        <v/>
      </c>
      <c r="BN27" s="136" t="str">
        <f t="shared" si="24"/>
        <v/>
      </c>
      <c r="BO27" s="136" t="str">
        <f t="shared" si="24"/>
        <v/>
      </c>
      <c r="BP27" s="136" t="str">
        <f t="shared" ref="BP27:CN27" si="25">BP21</f>
        <v/>
      </c>
      <c r="BQ27" s="136" t="str">
        <f t="shared" si="25"/>
        <v/>
      </c>
      <c r="BR27" s="136" t="str">
        <f t="shared" si="25"/>
        <v/>
      </c>
      <c r="BS27" s="136" t="str">
        <f t="shared" si="25"/>
        <v/>
      </c>
      <c r="BT27" s="136" t="str">
        <f t="shared" si="25"/>
        <v/>
      </c>
      <c r="BU27" s="136" t="str">
        <f t="shared" si="25"/>
        <v/>
      </c>
      <c r="BV27" s="136" t="str">
        <f t="shared" si="25"/>
        <v/>
      </c>
      <c r="BW27" s="136" t="str">
        <f t="shared" si="25"/>
        <v/>
      </c>
      <c r="BX27" s="136" t="str">
        <f t="shared" si="25"/>
        <v/>
      </c>
      <c r="BY27" s="136" t="str">
        <f t="shared" si="25"/>
        <v/>
      </c>
      <c r="BZ27" s="136" t="str">
        <f t="shared" si="25"/>
        <v/>
      </c>
      <c r="CA27" s="136" t="str">
        <f t="shared" si="25"/>
        <v/>
      </c>
      <c r="CB27" s="136" t="str">
        <f t="shared" si="25"/>
        <v/>
      </c>
      <c r="CC27" s="136" t="str">
        <f t="shared" si="25"/>
        <v/>
      </c>
      <c r="CD27" s="136" t="str">
        <f t="shared" si="25"/>
        <v/>
      </c>
      <c r="CE27" s="136" t="str">
        <f t="shared" si="25"/>
        <v/>
      </c>
      <c r="CF27" s="136" t="str">
        <f t="shared" si="25"/>
        <v/>
      </c>
      <c r="CG27" s="136" t="str">
        <f t="shared" si="25"/>
        <v/>
      </c>
      <c r="CH27" s="136" t="str">
        <f t="shared" si="25"/>
        <v/>
      </c>
      <c r="CI27" s="136" t="str">
        <f t="shared" si="25"/>
        <v/>
      </c>
      <c r="CJ27" s="136" t="str">
        <f t="shared" si="25"/>
        <v/>
      </c>
      <c r="CK27" s="136" t="str">
        <f t="shared" si="25"/>
        <v/>
      </c>
      <c r="CL27" s="136" t="str">
        <f t="shared" si="25"/>
        <v/>
      </c>
      <c r="CM27" s="136" t="str">
        <f t="shared" si="25"/>
        <v/>
      </c>
      <c r="CN27" s="136" t="str">
        <f t="shared" si="25"/>
        <v/>
      </c>
      <c r="CO27" s="2"/>
      <c r="CP27" s="44"/>
      <c r="CQ27" s="45"/>
      <c r="CR27" s="155"/>
      <c r="CS27">
        <f>ROW()</f>
        <v>27</v>
      </c>
      <c r="CT27" s="36"/>
      <c r="CU27" s="35">
        <f t="shared" si="3"/>
        <v>238</v>
      </c>
    </row>
    <row r="28" spans="1:99">
      <c r="A28" s="282">
        <v>3</v>
      </c>
      <c r="B28" s="33" t="s">
        <v>18</v>
      </c>
      <c r="C28" s="132">
        <f ca="1">RANK(C32,$C32:$CN32,0)</f>
        <v>41</v>
      </c>
      <c r="D28" s="132">
        <f t="shared" ref="D28:BO28" ca="1" si="26">RANK(D32,$C32:$CN32,0)</f>
        <v>2</v>
      </c>
      <c r="E28" s="132">
        <f t="shared" ca="1" si="26"/>
        <v>10</v>
      </c>
      <c r="F28" s="132">
        <f t="shared" ca="1" si="26"/>
        <v>3</v>
      </c>
      <c r="G28" s="132">
        <f t="shared" ca="1" si="26"/>
        <v>16</v>
      </c>
      <c r="H28" s="132">
        <f t="shared" ca="1" si="26"/>
        <v>20</v>
      </c>
      <c r="I28" s="132">
        <f t="shared" ca="1" si="26"/>
        <v>7</v>
      </c>
      <c r="J28" s="132">
        <f t="shared" ca="1" si="26"/>
        <v>8</v>
      </c>
      <c r="K28" s="132">
        <f t="shared" ca="1" si="26"/>
        <v>21</v>
      </c>
      <c r="L28" s="132">
        <f t="shared" ca="1" si="26"/>
        <v>11</v>
      </c>
      <c r="M28" s="132">
        <f t="shared" ca="1" si="26"/>
        <v>35</v>
      </c>
      <c r="N28" s="132">
        <f t="shared" ca="1" si="26"/>
        <v>4</v>
      </c>
      <c r="O28" s="132">
        <f t="shared" ca="1" si="26"/>
        <v>1</v>
      </c>
      <c r="P28" s="132">
        <f t="shared" ca="1" si="26"/>
        <v>9</v>
      </c>
      <c r="Q28" s="132">
        <f t="shared" ca="1" si="26"/>
        <v>25</v>
      </c>
      <c r="R28" s="132">
        <f t="shared" ca="1" si="26"/>
        <v>49</v>
      </c>
      <c r="S28" s="132">
        <f t="shared" ca="1" si="26"/>
        <v>14</v>
      </c>
      <c r="T28" s="132">
        <f t="shared" ca="1" si="26"/>
        <v>22</v>
      </c>
      <c r="U28" s="132">
        <f t="shared" ca="1" si="26"/>
        <v>46</v>
      </c>
      <c r="V28" s="132">
        <f t="shared" ca="1" si="26"/>
        <v>32</v>
      </c>
      <c r="W28" s="132">
        <f t="shared" ca="1" si="26"/>
        <v>18</v>
      </c>
      <c r="X28" s="132">
        <f t="shared" ca="1" si="26"/>
        <v>42</v>
      </c>
      <c r="Y28" s="132">
        <f t="shared" ca="1" si="26"/>
        <v>44</v>
      </c>
      <c r="Z28" s="132">
        <f t="shared" ca="1" si="26"/>
        <v>36</v>
      </c>
      <c r="AA28" s="132">
        <f t="shared" ca="1" si="26"/>
        <v>23</v>
      </c>
      <c r="AB28" s="132">
        <f t="shared" ca="1" si="26"/>
        <v>40</v>
      </c>
      <c r="AC28" s="132">
        <f t="shared" ca="1" si="26"/>
        <v>15</v>
      </c>
      <c r="AD28" s="132">
        <f t="shared" ca="1" si="26"/>
        <v>13</v>
      </c>
      <c r="AE28" s="132">
        <f t="shared" ca="1" si="26"/>
        <v>45</v>
      </c>
      <c r="AF28" s="132">
        <f t="shared" ca="1" si="26"/>
        <v>6</v>
      </c>
      <c r="AG28" s="132">
        <f t="shared" ca="1" si="26"/>
        <v>37</v>
      </c>
      <c r="AH28" s="132">
        <f t="shared" ca="1" si="26"/>
        <v>19</v>
      </c>
      <c r="AI28" s="132">
        <f t="shared" ca="1" si="26"/>
        <v>34</v>
      </c>
      <c r="AJ28" s="132">
        <f t="shared" ca="1" si="26"/>
        <v>24</v>
      </c>
      <c r="AK28" s="132">
        <f t="shared" ca="1" si="26"/>
        <v>17</v>
      </c>
      <c r="AL28" s="132">
        <f t="shared" ca="1" si="26"/>
        <v>47</v>
      </c>
      <c r="AM28" s="132">
        <f t="shared" ca="1" si="26"/>
        <v>38</v>
      </c>
      <c r="AN28" s="132">
        <f t="shared" ca="1" si="26"/>
        <v>12</v>
      </c>
      <c r="AO28" s="132">
        <f t="shared" ca="1" si="26"/>
        <v>27</v>
      </c>
      <c r="AP28" s="132">
        <f t="shared" ca="1" si="26"/>
        <v>5</v>
      </c>
      <c r="AQ28" s="132">
        <f t="shared" ca="1" si="26"/>
        <v>29</v>
      </c>
      <c r="AR28" s="132">
        <f t="shared" ca="1" si="26"/>
        <v>28</v>
      </c>
      <c r="AS28" s="132">
        <f t="shared" ca="1" si="26"/>
        <v>48</v>
      </c>
      <c r="AT28" s="132">
        <f t="shared" ca="1" si="26"/>
        <v>26</v>
      </c>
      <c r="AU28" s="132">
        <f t="shared" ca="1" si="26"/>
        <v>43</v>
      </c>
      <c r="AV28" s="132">
        <f t="shared" ca="1" si="26"/>
        <v>33</v>
      </c>
      <c r="AW28" s="132">
        <f t="shared" ca="1" si="26"/>
        <v>50</v>
      </c>
      <c r="AX28" s="132">
        <f t="shared" ca="1" si="26"/>
        <v>30</v>
      </c>
      <c r="AY28" s="132">
        <f t="shared" ca="1" si="26"/>
        <v>31</v>
      </c>
      <c r="AZ28" s="132">
        <f t="shared" ca="1" si="26"/>
        <v>39</v>
      </c>
      <c r="BA28" s="132">
        <f t="shared" ca="1" si="26"/>
        <v>51</v>
      </c>
      <c r="BB28" s="132">
        <f t="shared" ca="1" si="26"/>
        <v>51</v>
      </c>
      <c r="BC28" s="132">
        <f t="shared" ca="1" si="26"/>
        <v>51</v>
      </c>
      <c r="BD28" s="132">
        <f t="shared" ca="1" si="26"/>
        <v>51</v>
      </c>
      <c r="BE28" s="132">
        <f t="shared" ca="1" si="26"/>
        <v>51</v>
      </c>
      <c r="BF28" s="132">
        <f t="shared" ca="1" si="26"/>
        <v>51</v>
      </c>
      <c r="BG28" s="132">
        <f t="shared" ca="1" si="26"/>
        <v>51</v>
      </c>
      <c r="BH28" s="132">
        <f t="shared" ca="1" si="26"/>
        <v>51</v>
      </c>
      <c r="BI28" s="132">
        <f t="shared" ca="1" si="26"/>
        <v>51</v>
      </c>
      <c r="BJ28" s="132">
        <f t="shared" ca="1" si="26"/>
        <v>51</v>
      </c>
      <c r="BK28" s="132">
        <f t="shared" ca="1" si="26"/>
        <v>51</v>
      </c>
      <c r="BL28" s="132">
        <f t="shared" ca="1" si="26"/>
        <v>51</v>
      </c>
      <c r="BM28" s="132">
        <f t="shared" ca="1" si="26"/>
        <v>51</v>
      </c>
      <c r="BN28" s="132">
        <f t="shared" ca="1" si="26"/>
        <v>51</v>
      </c>
      <c r="BO28" s="132">
        <f t="shared" ca="1" si="26"/>
        <v>51</v>
      </c>
      <c r="BP28" s="132">
        <f t="shared" ref="BP28:CN28" ca="1" si="27">RANK(BP32,$C32:$CN32,0)</f>
        <v>51</v>
      </c>
      <c r="BQ28" s="132">
        <f t="shared" ca="1" si="27"/>
        <v>51</v>
      </c>
      <c r="BR28" s="132">
        <f t="shared" ca="1" si="27"/>
        <v>51</v>
      </c>
      <c r="BS28" s="132">
        <f t="shared" ca="1" si="27"/>
        <v>51</v>
      </c>
      <c r="BT28" s="132">
        <f t="shared" ca="1" si="27"/>
        <v>51</v>
      </c>
      <c r="BU28" s="132">
        <f t="shared" ca="1" si="27"/>
        <v>51</v>
      </c>
      <c r="BV28" s="132">
        <f t="shared" ca="1" si="27"/>
        <v>51</v>
      </c>
      <c r="BW28" s="132">
        <f t="shared" ca="1" si="27"/>
        <v>51</v>
      </c>
      <c r="BX28" s="132">
        <f t="shared" ca="1" si="27"/>
        <v>51</v>
      </c>
      <c r="BY28" s="132">
        <f t="shared" ca="1" si="27"/>
        <v>51</v>
      </c>
      <c r="BZ28" s="132">
        <f t="shared" ca="1" si="27"/>
        <v>51</v>
      </c>
      <c r="CA28" s="132">
        <f t="shared" ca="1" si="27"/>
        <v>51</v>
      </c>
      <c r="CB28" s="132">
        <f t="shared" ca="1" si="27"/>
        <v>51</v>
      </c>
      <c r="CC28" s="132">
        <f t="shared" ca="1" si="27"/>
        <v>51</v>
      </c>
      <c r="CD28" s="132">
        <f t="shared" ca="1" si="27"/>
        <v>51</v>
      </c>
      <c r="CE28" s="132">
        <f t="shared" ca="1" si="27"/>
        <v>51</v>
      </c>
      <c r="CF28" s="132">
        <f t="shared" ca="1" si="27"/>
        <v>51</v>
      </c>
      <c r="CG28" s="132">
        <f t="shared" ca="1" si="27"/>
        <v>51</v>
      </c>
      <c r="CH28" s="132">
        <f t="shared" ca="1" si="27"/>
        <v>51</v>
      </c>
      <c r="CI28" s="132">
        <f t="shared" ca="1" si="27"/>
        <v>51</v>
      </c>
      <c r="CJ28" s="132">
        <f t="shared" ca="1" si="27"/>
        <v>51</v>
      </c>
      <c r="CK28" s="132">
        <f t="shared" ca="1" si="27"/>
        <v>51</v>
      </c>
      <c r="CL28" s="132">
        <f t="shared" ca="1" si="27"/>
        <v>51</v>
      </c>
      <c r="CM28" s="132">
        <f t="shared" ca="1" si="27"/>
        <v>51</v>
      </c>
      <c r="CN28" s="132">
        <f t="shared" ca="1" si="27"/>
        <v>51</v>
      </c>
      <c r="CO28" s="2"/>
      <c r="CP28" s="40"/>
      <c r="CQ28" s="41"/>
      <c r="CR28" s="155"/>
      <c r="CS28">
        <f>ROW()</f>
        <v>28</v>
      </c>
      <c r="CT28" s="36"/>
      <c r="CU28" s="35">
        <f t="shared" si="3"/>
        <v>237</v>
      </c>
    </row>
    <row r="29" spans="1:99">
      <c r="A29" s="283"/>
      <c r="B29" s="33" t="s">
        <v>1</v>
      </c>
      <c r="C29" s="133" t="str">
        <f>IF('Enter data here!'!C37=0,"",'Enter data here!'!C37)</f>
        <v>dnf</v>
      </c>
      <c r="D29" s="133">
        <f>IF('Enter data here!'!D37=0,"",'Enter data here!'!D37)</f>
        <v>34.130000000000003</v>
      </c>
      <c r="E29" s="133">
        <f>IF('Enter data here!'!E37=0,"",'Enter data here!'!E37)</f>
        <v>39.94</v>
      </c>
      <c r="F29" s="133">
        <f>IF('Enter data here!'!F37=0,"",'Enter data here!'!F37)</f>
        <v>34.83</v>
      </c>
      <c r="G29" s="133">
        <f>IF('Enter data here!'!G37=0,"",'Enter data here!'!G37)</f>
        <v>41.89</v>
      </c>
      <c r="H29" s="133">
        <f>IF('Enter data here!'!H37=0,"",'Enter data here!'!H37)</f>
        <v>43.06</v>
      </c>
      <c r="I29" s="133">
        <f>IF('Enter data here!'!I37=0,"",'Enter data here!'!I37)</f>
        <v>38.799999999999997</v>
      </c>
      <c r="J29" s="133">
        <f>IF('Enter data here!'!J37=0,"",'Enter data here!'!J37)</f>
        <v>39</v>
      </c>
      <c r="K29" s="133">
        <f>IF('Enter data here!'!K37=0,"",'Enter data here!'!K37)</f>
        <v>43.12</v>
      </c>
      <c r="L29" s="133">
        <f>IF('Enter data here!'!L37=0,"",'Enter data here!'!L37)</f>
        <v>40.1</v>
      </c>
      <c r="M29" s="133">
        <f>IF('Enter data here!'!M37=0,"",'Enter data here!'!M37)</f>
        <v>54.88</v>
      </c>
      <c r="N29" s="133">
        <f>IF('Enter data here!'!N37=0,"",'Enter data here!'!N37)</f>
        <v>34.97</v>
      </c>
      <c r="O29" s="133">
        <f>IF('Enter data here!'!O37=0,"",'Enter data here!'!O37)</f>
        <v>34.11</v>
      </c>
      <c r="P29" s="133">
        <f>IF('Enter data here!'!P37=0,"",'Enter data here!'!P37)</f>
        <v>39.46</v>
      </c>
      <c r="Q29" s="133">
        <f>IF('Enter data here!'!Q37=0,"",'Enter data here!'!Q37)</f>
        <v>48.66</v>
      </c>
      <c r="R29" s="133" t="str">
        <f>IF('Enter data here!'!R37=0,"",'Enter data here!'!R37)</f>
        <v>dnf</v>
      </c>
      <c r="S29" s="133">
        <f>IF('Enter data here!'!S37=0,"",'Enter data here!'!S37)</f>
        <v>40.659999999999997</v>
      </c>
      <c r="T29" s="133">
        <f>IF('Enter data here!'!T37=0,"",'Enter data here!'!T37)</f>
        <v>44.76</v>
      </c>
      <c r="U29" s="133" t="str">
        <f>IF('Enter data here!'!U37=0,"",'Enter data here!'!U37)</f>
        <v>dnf</v>
      </c>
      <c r="V29" s="133">
        <f>IF('Enter data here!'!V37=0,"",'Enter data here!'!V37)</f>
        <v>52.09</v>
      </c>
      <c r="W29" s="133">
        <f>IF('Enter data here!'!W37=0,"",'Enter data here!'!W37)</f>
        <v>42.71</v>
      </c>
      <c r="X29" s="133" t="str">
        <f>IF('Enter data here!'!X37=0,"",'Enter data here!'!X37)</f>
        <v>dnf</v>
      </c>
      <c r="Y29" s="133" t="str">
        <f>IF('Enter data here!'!Y37=0,"",'Enter data here!'!Y37)</f>
        <v>dnf</v>
      </c>
      <c r="Z29" s="133">
        <f>IF('Enter data here!'!Z37=0,"",'Enter data here!'!Z37)</f>
        <v>55.49</v>
      </c>
      <c r="AA29" s="133">
        <f>IF('Enter data here!'!AA37=0,"",'Enter data here!'!AA37)</f>
        <v>45.74</v>
      </c>
      <c r="AB29" s="133" t="str">
        <f>IF('Enter data here!'!AB37=0,"",'Enter data here!'!AB37)</f>
        <v>dnf</v>
      </c>
      <c r="AC29" s="133">
        <f>IF('Enter data here!'!AC37=0,"",'Enter data here!'!AC37)</f>
        <v>40.9</v>
      </c>
      <c r="AD29" s="133">
        <f>IF('Enter data here!'!AD37=0,"",'Enter data here!'!AD37)</f>
        <v>40.549999999999997</v>
      </c>
      <c r="AE29" s="133" t="str">
        <f>IF('Enter data here!'!AE37=0,"",'Enter data here!'!AE37)</f>
        <v>dnf</v>
      </c>
      <c r="AF29" s="133">
        <f>IF('Enter data here!'!AF37=0,"",'Enter data here!'!AF37)</f>
        <v>36.950000000000003</v>
      </c>
      <c r="AG29" s="133">
        <f>IF('Enter data here!'!AG37=0,"",'Enter data here!'!AG37)</f>
        <v>57.46</v>
      </c>
      <c r="AH29" s="133">
        <f>IF('Enter data here!'!AH37=0,"",'Enter data here!'!AH37)</f>
        <v>42.91</v>
      </c>
      <c r="AI29" s="133">
        <f>IF('Enter data here!'!AI37=0,"",'Enter data here!'!AI37)</f>
        <v>53.12</v>
      </c>
      <c r="AJ29" s="133">
        <f>IF('Enter data here!'!AJ37=0,"",'Enter data here!'!AJ37)</f>
        <v>46.92</v>
      </c>
      <c r="AK29" s="133">
        <f>IF('Enter data here!'!AK37=0,"",'Enter data here!'!AK37)</f>
        <v>42.33</v>
      </c>
      <c r="AL29" s="133" t="str">
        <f>IF('Enter data here!'!AL37=0,"",'Enter data here!'!AL37)</f>
        <v>dnf</v>
      </c>
      <c r="AM29" s="133" t="str">
        <f>IF('Enter data here!'!AM37=0,"",'Enter data here!'!AM37)</f>
        <v>dnf</v>
      </c>
      <c r="AN29" s="133">
        <f>IF('Enter data here!'!AN37=0,"",'Enter data here!'!AN37)</f>
        <v>40.549999999999997</v>
      </c>
      <c r="AO29" s="133">
        <f>IF('Enter data here!'!AO37=0,"",'Enter data here!'!AO37)</f>
        <v>49.05</v>
      </c>
      <c r="AP29" s="133">
        <f>IF('Enter data here!'!AP37=0,"",'Enter data here!'!AP37)</f>
        <v>35.4</v>
      </c>
      <c r="AQ29" s="133">
        <f>IF('Enter data here!'!AQ37=0,"",'Enter data here!'!AQ37)</f>
        <v>50.56</v>
      </c>
      <c r="AR29" s="133">
        <f>IF('Enter data here!'!AR37=0,"",'Enter data here!'!AR37)</f>
        <v>49.85</v>
      </c>
      <c r="AS29" s="133" t="str">
        <f>IF('Enter data here!'!AS37=0,"",'Enter data here!'!AS37)</f>
        <v>dnf</v>
      </c>
      <c r="AT29" s="133">
        <f>IF('Enter data here!'!AT37=0,"",'Enter data here!'!AT37)</f>
        <v>48.77</v>
      </c>
      <c r="AU29" s="133" t="str">
        <f>IF('Enter data here!'!AU37=0,"",'Enter data here!'!AU37)</f>
        <v>dnf</v>
      </c>
      <c r="AV29" s="133">
        <f>IF('Enter data here!'!AV37=0,"",'Enter data here!'!AV37)</f>
        <v>52.44</v>
      </c>
      <c r="AW29" s="133" t="str">
        <f>IF('Enter data here!'!AW37=0,"",'Enter data here!'!AW37)</f>
        <v>dnf</v>
      </c>
      <c r="AX29" s="133">
        <f>IF('Enter data here!'!AX37=0,"",'Enter data here!'!AX37)</f>
        <v>50.76</v>
      </c>
      <c r="AY29" s="133">
        <f>IF('Enter data here!'!AY37=0,"",'Enter data here!'!AY37)</f>
        <v>51.17</v>
      </c>
      <c r="AZ29" s="133" t="str">
        <f>IF('Enter data here!'!AZ37=0,"",'Enter data here!'!AZ37)</f>
        <v>dnf</v>
      </c>
      <c r="BA29" s="133" t="str">
        <f>IF('Enter data here!'!BA37=0,"",'Enter data here!'!BA37)</f>
        <v/>
      </c>
      <c r="BB29" s="133" t="str">
        <f>IF('Enter data here!'!BB37=0,"",'Enter data here!'!BB37)</f>
        <v/>
      </c>
      <c r="BC29" s="133" t="str">
        <f>IF('Enter data here!'!BC37=0,"",'Enter data here!'!BC37)</f>
        <v/>
      </c>
      <c r="BD29" s="133" t="str">
        <f>IF('Enter data here!'!BD37=0,"",'Enter data here!'!BD37)</f>
        <v/>
      </c>
      <c r="BE29" s="133" t="str">
        <f>IF('Enter data here!'!BE37=0,"",'Enter data here!'!BE37)</f>
        <v/>
      </c>
      <c r="BF29" s="133" t="str">
        <f>IF('Enter data here!'!BF37=0,"",'Enter data here!'!BF37)</f>
        <v/>
      </c>
      <c r="BG29" s="133" t="str">
        <f>IF('Enter data here!'!BG37=0,"",'Enter data here!'!BG37)</f>
        <v/>
      </c>
      <c r="BH29" s="133" t="str">
        <f>IF('Enter data here!'!BH37=0,"",'Enter data here!'!BH37)</f>
        <v/>
      </c>
      <c r="BI29" s="133" t="str">
        <f>IF('Enter data here!'!BI37=0,"",'Enter data here!'!BI37)</f>
        <v/>
      </c>
      <c r="BJ29" s="133" t="str">
        <f>IF('Enter data here!'!BJ37=0,"",'Enter data here!'!BJ37)</f>
        <v/>
      </c>
      <c r="BK29" s="133" t="str">
        <f>IF('Enter data here!'!BK37=0,"",'Enter data here!'!BK37)</f>
        <v/>
      </c>
      <c r="BL29" s="133" t="str">
        <f>IF('Enter data here!'!BL37=0,"",'Enter data here!'!BL37)</f>
        <v/>
      </c>
      <c r="BM29" s="133" t="str">
        <f>IF('Enter data here!'!BM37=0,"",'Enter data here!'!BM37)</f>
        <v/>
      </c>
      <c r="BN29" s="133" t="str">
        <f>IF('Enter data here!'!BN37=0,"",'Enter data here!'!BN37)</f>
        <v/>
      </c>
      <c r="BO29" s="133" t="str">
        <f>IF('Enter data here!'!BO37=0,"",'Enter data here!'!BO37)</f>
        <v/>
      </c>
      <c r="BP29" s="133" t="str">
        <f>IF('Enter data here!'!BP37=0,"",'Enter data here!'!BP37)</f>
        <v/>
      </c>
      <c r="BQ29" s="133" t="str">
        <f>IF('Enter data here!'!BQ37=0,"",'Enter data here!'!BQ37)</f>
        <v/>
      </c>
      <c r="BR29" s="133" t="str">
        <f>IF('Enter data here!'!BR37=0,"",'Enter data here!'!BR37)</f>
        <v/>
      </c>
      <c r="BS29" s="133" t="str">
        <f>IF('Enter data here!'!BS37=0,"",'Enter data here!'!BS37)</f>
        <v/>
      </c>
      <c r="BT29" s="133" t="str">
        <f>IF('Enter data here!'!BT37=0,"",'Enter data here!'!BT37)</f>
        <v/>
      </c>
      <c r="BU29" s="133" t="str">
        <f>IF('Enter data here!'!BU37=0,"",'Enter data here!'!BU37)</f>
        <v/>
      </c>
      <c r="BV29" s="133" t="str">
        <f>IF('Enter data here!'!BV37=0,"",'Enter data here!'!BV37)</f>
        <v/>
      </c>
      <c r="BW29" s="133" t="str">
        <f>IF('Enter data here!'!BW37=0,"",'Enter data here!'!BW37)</f>
        <v/>
      </c>
      <c r="BX29" s="133" t="str">
        <f>IF('Enter data here!'!BX37=0,"",'Enter data here!'!BX37)</f>
        <v/>
      </c>
      <c r="BY29" s="133" t="str">
        <f>IF('Enter data here!'!BY37=0,"",'Enter data here!'!BY37)</f>
        <v/>
      </c>
      <c r="BZ29" s="133" t="str">
        <f>IF('Enter data here!'!BZ37=0,"",'Enter data here!'!BZ37)</f>
        <v/>
      </c>
      <c r="CA29" s="133" t="str">
        <f>IF('Enter data here!'!CA37=0,"",'Enter data here!'!CA37)</f>
        <v/>
      </c>
      <c r="CB29" s="133" t="str">
        <f>IF('Enter data here!'!CB37=0,"",'Enter data here!'!CB37)</f>
        <v/>
      </c>
      <c r="CC29" s="133" t="str">
        <f>IF('Enter data here!'!CC37=0,"",'Enter data here!'!CC37)</f>
        <v/>
      </c>
      <c r="CD29" s="133" t="str">
        <f>IF('Enter data here!'!CD37=0,"",'Enter data here!'!CD37)</f>
        <v/>
      </c>
      <c r="CE29" s="133" t="str">
        <f>IF('Enter data here!'!CE37=0,"",'Enter data here!'!CE37)</f>
        <v/>
      </c>
      <c r="CF29" s="133" t="str">
        <f>IF('Enter data here!'!CF37=0,"",'Enter data here!'!CF37)</f>
        <v/>
      </c>
      <c r="CG29" s="133" t="str">
        <f>IF('Enter data here!'!CG37=0,"",'Enter data here!'!CG37)</f>
        <v/>
      </c>
      <c r="CH29" s="133" t="str">
        <f>IF('Enter data here!'!CH37=0,"",'Enter data here!'!CH37)</f>
        <v/>
      </c>
      <c r="CI29" s="133" t="str">
        <f>IF('Enter data here!'!CI37=0,"",'Enter data here!'!CI37)</f>
        <v/>
      </c>
      <c r="CJ29" s="133" t="str">
        <f>IF('Enter data here!'!CJ37=0,"",'Enter data here!'!CJ37)</f>
        <v/>
      </c>
      <c r="CK29" s="133" t="str">
        <f>IF('Enter data here!'!CK37=0,"",'Enter data here!'!CK37)</f>
        <v/>
      </c>
      <c r="CL29" s="133" t="str">
        <f>IF('Enter data here!'!CL37=0,"",'Enter data here!'!CL37)</f>
        <v/>
      </c>
      <c r="CM29" s="133" t="str">
        <f>IF('Enter data here!'!CM37=0,"",'Enter data here!'!CM37)</f>
        <v/>
      </c>
      <c r="CN29" s="133" t="str">
        <f>IF('Enter data here!'!CN37=0,"",'Enter data here!'!CN37)</f>
        <v/>
      </c>
      <c r="CO29" s="2"/>
      <c r="CP29" s="341">
        <f>IF(SUM(C29:CN29)=0,"",MIN(C29:CN29))</f>
        <v>34.11</v>
      </c>
      <c r="CQ29" s="332" t="str">
        <f>IF(CP29="","",(HLOOKUP(CP29,C29:$CN$264,CU29,FALSE)))</f>
        <v>Simon Thornton </v>
      </c>
      <c r="CR29" s="155"/>
      <c r="CS29">
        <f>ROW()</f>
        <v>29</v>
      </c>
      <c r="CT29" s="36">
        <f>A28</f>
        <v>3</v>
      </c>
      <c r="CU29" s="35">
        <f t="shared" si="3"/>
        <v>236</v>
      </c>
    </row>
    <row r="30" spans="1:99">
      <c r="A30" s="283"/>
      <c r="B30" s="33" t="s">
        <v>54</v>
      </c>
      <c r="C30" s="157">
        <f t="shared" ref="C30:BN30" ca="1" si="28">0.000000000001*RAND()</f>
        <v>8.1374020303592414E-13</v>
      </c>
      <c r="D30" s="157">
        <f t="shared" ca="1" si="28"/>
        <v>9.2599639784195993E-13</v>
      </c>
      <c r="E30" s="157">
        <f t="shared" ca="1" si="28"/>
        <v>5.4841459488524613E-13</v>
      </c>
      <c r="F30" s="157">
        <f t="shared" ca="1" si="28"/>
        <v>9.1111725780206194E-13</v>
      </c>
      <c r="G30" s="157">
        <f t="shared" ca="1" si="28"/>
        <v>1.5080266117601936E-15</v>
      </c>
      <c r="H30" s="157">
        <f t="shared" ca="1" si="28"/>
        <v>7.3453325174693786E-13</v>
      </c>
      <c r="I30" s="157">
        <f t="shared" ca="1" si="28"/>
        <v>3.2906327443317185E-13</v>
      </c>
      <c r="J30" s="157">
        <f t="shared" ca="1" si="28"/>
        <v>1.3226841963668788E-13</v>
      </c>
      <c r="K30" s="157">
        <f t="shared" ca="1" si="28"/>
        <v>6.2006586451362452E-13</v>
      </c>
      <c r="L30" s="157">
        <f t="shared" ca="1" si="28"/>
        <v>1.701183575474623E-13</v>
      </c>
      <c r="M30" s="157">
        <f t="shared" ca="1" si="28"/>
        <v>8.953864150219159E-13</v>
      </c>
      <c r="N30" s="157">
        <f t="shared" ca="1" si="28"/>
        <v>5.3720704678323238E-14</v>
      </c>
      <c r="O30" s="157">
        <f t="shared" ca="1" si="28"/>
        <v>6.3637127549199586E-14</v>
      </c>
      <c r="P30" s="157">
        <f t="shared" ca="1" si="28"/>
        <v>6.3396407989967681E-13</v>
      </c>
      <c r="Q30" s="157">
        <f t="shared" ca="1" si="28"/>
        <v>7.3267364740283032E-13</v>
      </c>
      <c r="R30" s="157">
        <f t="shared" ca="1" si="28"/>
        <v>1.4716157452018042E-13</v>
      </c>
      <c r="S30" s="157">
        <f t="shared" ca="1" si="28"/>
        <v>8.3844488638952992E-13</v>
      </c>
      <c r="T30" s="157">
        <f t="shared" ca="1" si="28"/>
        <v>7.6747590848572252E-13</v>
      </c>
      <c r="U30" s="157">
        <f t="shared" ca="1" si="28"/>
        <v>3.2161579413735983E-13</v>
      </c>
      <c r="V30" s="157">
        <f t="shared" ca="1" si="28"/>
        <v>9.2918392536838974E-13</v>
      </c>
      <c r="W30" s="157">
        <f t="shared" ca="1" si="28"/>
        <v>2.4772725395534588E-13</v>
      </c>
      <c r="X30" s="157">
        <f t="shared" ca="1" si="28"/>
        <v>7.147195136488713E-13</v>
      </c>
      <c r="Y30" s="157">
        <f t="shared" ca="1" si="28"/>
        <v>5.7898068659123256E-13</v>
      </c>
      <c r="Z30" s="157">
        <f t="shared" ca="1" si="28"/>
        <v>1.0215863229671606E-14</v>
      </c>
      <c r="AA30" s="157">
        <f t="shared" ca="1" si="28"/>
        <v>6.2026190891058031E-13</v>
      </c>
      <c r="AB30" s="157">
        <f t="shared" ca="1" si="28"/>
        <v>8.4274695101096614E-13</v>
      </c>
      <c r="AC30" s="157">
        <f t="shared" ca="1" si="28"/>
        <v>8.3744569703260787E-13</v>
      </c>
      <c r="AD30" s="157">
        <f t="shared" ca="1" si="28"/>
        <v>1.7754121909635145E-13</v>
      </c>
      <c r="AE30" s="157">
        <f t="shared" ca="1" si="28"/>
        <v>4.2861176232839272E-13</v>
      </c>
      <c r="AF30" s="157">
        <f t="shared" ca="1" si="28"/>
        <v>7.1536483958202356E-13</v>
      </c>
      <c r="AG30" s="157">
        <f t="shared" ca="1" si="28"/>
        <v>1.7857032490177581E-13</v>
      </c>
      <c r="AH30" s="157">
        <f t="shared" ca="1" si="28"/>
        <v>2.5975794533175111E-13</v>
      </c>
      <c r="AI30" s="157">
        <f t="shared" ca="1" si="28"/>
        <v>5.0806192952798047E-13</v>
      </c>
      <c r="AJ30" s="157">
        <f t="shared" ca="1" si="28"/>
        <v>9.1899981737554805E-13</v>
      </c>
      <c r="AK30" s="157">
        <f t="shared" ca="1" si="28"/>
        <v>5.5775084074479952E-13</v>
      </c>
      <c r="AL30" s="157">
        <f t="shared" ca="1" si="28"/>
        <v>2.070933974090634E-13</v>
      </c>
      <c r="AM30" s="157">
        <f t="shared" ca="1" si="28"/>
        <v>9.3943193483433724E-13</v>
      </c>
      <c r="AN30" s="157">
        <f t="shared" ca="1" si="28"/>
        <v>8.6587409060694396E-14</v>
      </c>
      <c r="AO30" s="157">
        <f t="shared" ca="1" si="28"/>
        <v>5.0231373085315307E-13</v>
      </c>
      <c r="AP30" s="157">
        <f t="shared" ca="1" si="28"/>
        <v>1.856068042336787E-13</v>
      </c>
      <c r="AQ30" s="157">
        <f t="shared" ca="1" si="28"/>
        <v>6.443888421871751E-13</v>
      </c>
      <c r="AR30" s="157">
        <f t="shared" ca="1" si="28"/>
        <v>5.3834272254742995E-13</v>
      </c>
      <c r="AS30" s="157">
        <f t="shared" ca="1" si="28"/>
        <v>2.0138157678779577E-13</v>
      </c>
      <c r="AT30" s="157">
        <f t="shared" ca="1" si="28"/>
        <v>7.1405151992224018E-13</v>
      </c>
      <c r="AU30" s="157">
        <f t="shared" ca="1" si="28"/>
        <v>6.6194851350557826E-13</v>
      </c>
      <c r="AV30" s="157">
        <f t="shared" ca="1" si="28"/>
        <v>2.7974916035930521E-13</v>
      </c>
      <c r="AW30" s="157">
        <f t="shared" ca="1" si="28"/>
        <v>1.2960228772162451E-13</v>
      </c>
      <c r="AX30" s="157">
        <f t="shared" ca="1" si="28"/>
        <v>8.7347132691550389E-13</v>
      </c>
      <c r="AY30" s="157">
        <f t="shared" ca="1" si="28"/>
        <v>6.9307662239790101E-13</v>
      </c>
      <c r="AZ30" s="157">
        <f t="shared" ca="1" si="28"/>
        <v>8.6685363927005278E-13</v>
      </c>
      <c r="BA30" s="157">
        <f t="shared" ca="1" si="28"/>
        <v>1.9008417937122602E-13</v>
      </c>
      <c r="BB30" s="157">
        <f t="shared" ca="1" si="28"/>
        <v>3.5767729886679245E-13</v>
      </c>
      <c r="BC30" s="157">
        <f t="shared" ca="1" si="28"/>
        <v>4.386971104487145E-13</v>
      </c>
      <c r="BD30" s="157">
        <f t="shared" ca="1" si="28"/>
        <v>7.8659395551628458E-13</v>
      </c>
      <c r="BE30" s="157">
        <f t="shared" ca="1" si="28"/>
        <v>6.3101323835276354E-13</v>
      </c>
      <c r="BF30" s="157">
        <f t="shared" ca="1" si="28"/>
        <v>7.8477642512493383E-13</v>
      </c>
      <c r="BG30" s="157">
        <f t="shared" ca="1" si="28"/>
        <v>7.3894857620360361E-13</v>
      </c>
      <c r="BH30" s="157">
        <f t="shared" ca="1" si="28"/>
        <v>8.6344688227719771E-13</v>
      </c>
      <c r="BI30" s="157">
        <f t="shared" ca="1" si="28"/>
        <v>2.3524896961592344E-13</v>
      </c>
      <c r="BJ30" s="157">
        <f t="shared" ca="1" si="28"/>
        <v>9.0088784760421702E-14</v>
      </c>
      <c r="BK30" s="157">
        <f t="shared" ca="1" si="28"/>
        <v>8.5846958368814458E-13</v>
      </c>
      <c r="BL30" s="157">
        <f t="shared" ca="1" si="28"/>
        <v>2.377603615609114E-13</v>
      </c>
      <c r="BM30" s="157">
        <f t="shared" ca="1" si="28"/>
        <v>1.8377438246975154E-13</v>
      </c>
      <c r="BN30" s="157">
        <f t="shared" ca="1" si="28"/>
        <v>5.8203265508229847E-13</v>
      </c>
      <c r="BO30" s="157">
        <f t="shared" ref="BO30:CN30" ca="1" si="29">0.000000000001*RAND()</f>
        <v>5.8069302239465537E-13</v>
      </c>
      <c r="BP30" s="157">
        <f t="shared" ca="1" si="29"/>
        <v>6.1516149244053748E-13</v>
      </c>
      <c r="BQ30" s="157">
        <f t="shared" ca="1" si="29"/>
        <v>1.0385623894563322E-13</v>
      </c>
      <c r="BR30" s="157">
        <f t="shared" ca="1" si="29"/>
        <v>8.8345356235110989E-13</v>
      </c>
      <c r="BS30" s="157">
        <f t="shared" ca="1" si="29"/>
        <v>5.4250819490326839E-14</v>
      </c>
      <c r="BT30" s="157">
        <f t="shared" ca="1" si="29"/>
        <v>2.0040232428507388E-13</v>
      </c>
      <c r="BU30" s="157">
        <f t="shared" ca="1" si="29"/>
        <v>8.2753255935644001E-13</v>
      </c>
      <c r="BV30" s="157">
        <f t="shared" ca="1" si="29"/>
        <v>5.1702225068268244E-13</v>
      </c>
      <c r="BW30" s="157">
        <f t="shared" ca="1" si="29"/>
        <v>4.060642770952665E-13</v>
      </c>
      <c r="BX30" s="157">
        <f t="shared" ca="1" si="29"/>
        <v>8.3251014504099794E-13</v>
      </c>
      <c r="BY30" s="157">
        <f t="shared" ca="1" si="29"/>
        <v>2.9847641680974247E-13</v>
      </c>
      <c r="BZ30" s="157">
        <f t="shared" ca="1" si="29"/>
        <v>2.4890539638112407E-13</v>
      </c>
      <c r="CA30" s="157">
        <f t="shared" ca="1" si="29"/>
        <v>8.4074920054119076E-13</v>
      </c>
      <c r="CB30" s="157">
        <f t="shared" ca="1" si="29"/>
        <v>6.6294958828744765E-13</v>
      </c>
      <c r="CC30" s="157">
        <f t="shared" ca="1" si="29"/>
        <v>8.9285787594278918E-13</v>
      </c>
      <c r="CD30" s="157">
        <f t="shared" ca="1" si="29"/>
        <v>9.7599338750554116E-13</v>
      </c>
      <c r="CE30" s="157">
        <f t="shared" ca="1" si="29"/>
        <v>2.8437278619050188E-13</v>
      </c>
      <c r="CF30" s="157">
        <f t="shared" ca="1" si="29"/>
        <v>8.5598372272472106E-13</v>
      </c>
      <c r="CG30" s="157">
        <f t="shared" ca="1" si="29"/>
        <v>4.5550987378457994E-13</v>
      </c>
      <c r="CH30" s="157">
        <f t="shared" ca="1" si="29"/>
        <v>1.504580287456756E-13</v>
      </c>
      <c r="CI30" s="157">
        <f t="shared" ca="1" si="29"/>
        <v>2.4424208781526999E-13</v>
      </c>
      <c r="CJ30" s="157">
        <f t="shared" ca="1" si="29"/>
        <v>8.8452408199576399E-13</v>
      </c>
      <c r="CK30" s="157">
        <f t="shared" ca="1" si="29"/>
        <v>9.3613956949769518E-13</v>
      </c>
      <c r="CL30" s="157">
        <f t="shared" ca="1" si="29"/>
        <v>6.5717319851375036E-13</v>
      </c>
      <c r="CM30" s="157">
        <f t="shared" ca="1" si="29"/>
        <v>8.7883675920496124E-13</v>
      </c>
      <c r="CN30" s="157">
        <f t="shared" ca="1" si="29"/>
        <v>5.52251787751854E-13</v>
      </c>
      <c r="CO30" s="2"/>
      <c r="CP30" s="342"/>
      <c r="CQ30" s="333"/>
      <c r="CR30" s="155"/>
      <c r="CS30">
        <f>ROW()</f>
        <v>30</v>
      </c>
      <c r="CT30" s="36"/>
      <c r="CU30" s="35">
        <f t="shared" si="3"/>
        <v>235</v>
      </c>
    </row>
    <row r="31" spans="1:99">
      <c r="A31" s="283"/>
      <c r="B31" s="33" t="s">
        <v>57</v>
      </c>
      <c r="C31" s="133">
        <f>'Enter data here!'!C38</f>
        <v>0</v>
      </c>
      <c r="D31" s="133">
        <f>'Enter data here!'!D38</f>
        <v>0</v>
      </c>
      <c r="E31" s="133">
        <f>'Enter data here!'!E38</f>
        <v>0</v>
      </c>
      <c r="F31" s="133">
        <f>'Enter data here!'!F38</f>
        <v>0</v>
      </c>
      <c r="G31" s="133">
        <f>'Enter data here!'!G38</f>
        <v>0</v>
      </c>
      <c r="H31" s="133">
        <f>'Enter data here!'!H38</f>
        <v>0</v>
      </c>
      <c r="I31" s="133">
        <f>'Enter data here!'!I38</f>
        <v>0</v>
      </c>
      <c r="J31" s="133">
        <f>'Enter data here!'!J38</f>
        <v>0</v>
      </c>
      <c r="K31" s="133">
        <f>'Enter data here!'!K38</f>
        <v>0</v>
      </c>
      <c r="L31" s="133">
        <f>'Enter data here!'!L38</f>
        <v>0</v>
      </c>
      <c r="M31" s="133">
        <f>'Enter data here!'!M38</f>
        <v>0</v>
      </c>
      <c r="N31" s="133">
        <f>'Enter data here!'!N38</f>
        <v>0</v>
      </c>
      <c r="O31" s="133">
        <f>'Enter data here!'!O38</f>
        <v>0</v>
      </c>
      <c r="P31" s="133">
        <f>'Enter data here!'!P38</f>
        <v>0</v>
      </c>
      <c r="Q31" s="133">
        <f>'Enter data here!'!Q38</f>
        <v>0</v>
      </c>
      <c r="R31" s="133">
        <f>'Enter data here!'!R38</f>
        <v>0</v>
      </c>
      <c r="S31" s="133">
        <f>'Enter data here!'!S38</f>
        <v>0</v>
      </c>
      <c r="T31" s="133">
        <f>'Enter data here!'!T38</f>
        <v>0</v>
      </c>
      <c r="U31" s="133">
        <f>'Enter data here!'!U38</f>
        <v>0</v>
      </c>
      <c r="V31" s="133">
        <f>'Enter data here!'!V38</f>
        <v>0</v>
      </c>
      <c r="W31" s="133">
        <f>'Enter data here!'!W38</f>
        <v>0</v>
      </c>
      <c r="X31" s="133">
        <f>'Enter data here!'!X38</f>
        <v>0</v>
      </c>
      <c r="Y31" s="133">
        <f>'Enter data here!'!Y38</f>
        <v>0</v>
      </c>
      <c r="Z31" s="133">
        <f>'Enter data here!'!Z38</f>
        <v>0</v>
      </c>
      <c r="AA31" s="133">
        <f>'Enter data here!'!AA38</f>
        <v>0</v>
      </c>
      <c r="AB31" s="133">
        <f>'Enter data here!'!AB38</f>
        <v>0</v>
      </c>
      <c r="AC31" s="133">
        <f>'Enter data here!'!AC38</f>
        <v>0</v>
      </c>
      <c r="AD31" s="133">
        <f>'Enter data here!'!AD38</f>
        <v>0</v>
      </c>
      <c r="AE31" s="133">
        <f>'Enter data here!'!AE38</f>
        <v>0</v>
      </c>
      <c r="AF31" s="133">
        <f>'Enter data here!'!AF38</f>
        <v>0</v>
      </c>
      <c r="AG31" s="133">
        <f>'Enter data here!'!AG38</f>
        <v>0</v>
      </c>
      <c r="AH31" s="133">
        <f>'Enter data here!'!AH38</f>
        <v>0</v>
      </c>
      <c r="AI31" s="133">
        <f>'Enter data here!'!AI38</f>
        <v>0</v>
      </c>
      <c r="AJ31" s="133">
        <f>'Enter data here!'!AJ38</f>
        <v>0</v>
      </c>
      <c r="AK31" s="133">
        <f>'Enter data here!'!AK38</f>
        <v>0</v>
      </c>
      <c r="AL31" s="133">
        <f>'Enter data here!'!AL38</f>
        <v>0</v>
      </c>
      <c r="AM31" s="133">
        <f>'Enter data here!'!AM38</f>
        <v>0</v>
      </c>
      <c r="AN31" s="133">
        <f>'Enter data here!'!AN38</f>
        <v>0</v>
      </c>
      <c r="AO31" s="133">
        <f>'Enter data here!'!AO38</f>
        <v>0</v>
      </c>
      <c r="AP31" s="133">
        <f>'Enter data here!'!AP38</f>
        <v>0</v>
      </c>
      <c r="AQ31" s="133">
        <f>'Enter data here!'!AQ38</f>
        <v>0</v>
      </c>
      <c r="AR31" s="133">
        <f>'Enter data here!'!AR38</f>
        <v>0</v>
      </c>
      <c r="AS31" s="133">
        <f>'Enter data here!'!AS38</f>
        <v>0</v>
      </c>
      <c r="AT31" s="133">
        <f>'Enter data here!'!AT38</f>
        <v>0</v>
      </c>
      <c r="AU31" s="133">
        <f>'Enter data here!'!AU38</f>
        <v>0</v>
      </c>
      <c r="AV31" s="133">
        <f>'Enter data here!'!AV38</f>
        <v>0</v>
      </c>
      <c r="AW31" s="133">
        <f>'Enter data here!'!AW38</f>
        <v>0</v>
      </c>
      <c r="AX31" s="133">
        <f>'Enter data here!'!AX38</f>
        <v>0</v>
      </c>
      <c r="AY31" s="133">
        <f>'Enter data here!'!AY38</f>
        <v>0</v>
      </c>
      <c r="AZ31" s="133">
        <f>'Enter data here!'!AZ38</f>
        <v>0</v>
      </c>
      <c r="BA31" s="133">
        <f>'Enter data here!'!BA38</f>
        <v>0</v>
      </c>
      <c r="BB31" s="133">
        <f>'Enter data here!'!BB38</f>
        <v>0</v>
      </c>
      <c r="BC31" s="133">
        <f>'Enter data here!'!BC38</f>
        <v>0</v>
      </c>
      <c r="BD31" s="133">
        <f>'Enter data here!'!BD38</f>
        <v>0</v>
      </c>
      <c r="BE31" s="133">
        <f>'Enter data here!'!BE38</f>
        <v>0</v>
      </c>
      <c r="BF31" s="133">
        <f>'Enter data here!'!BF38</f>
        <v>0</v>
      </c>
      <c r="BG31" s="133">
        <f>'Enter data here!'!BG38</f>
        <v>0</v>
      </c>
      <c r="BH31" s="133">
        <f>'Enter data here!'!BH38</f>
        <v>0</v>
      </c>
      <c r="BI31" s="133">
        <f>'Enter data here!'!BI38</f>
        <v>0</v>
      </c>
      <c r="BJ31" s="133">
        <f>'Enter data here!'!BJ38</f>
        <v>0</v>
      </c>
      <c r="BK31" s="133">
        <f>'Enter data here!'!BK38</f>
        <v>0</v>
      </c>
      <c r="BL31" s="133">
        <f>'Enter data here!'!BL38</f>
        <v>0</v>
      </c>
      <c r="BM31" s="133">
        <f>'Enter data here!'!BM38</f>
        <v>0</v>
      </c>
      <c r="BN31" s="133">
        <f>'Enter data here!'!BN38</f>
        <v>0</v>
      </c>
      <c r="BO31" s="133">
        <f>'Enter data here!'!BO38</f>
        <v>0</v>
      </c>
      <c r="BP31" s="133">
        <f>'Enter data here!'!BP38</f>
        <v>0</v>
      </c>
      <c r="BQ31" s="133">
        <f>'Enter data here!'!BQ38</f>
        <v>0</v>
      </c>
      <c r="BR31" s="133">
        <f>'Enter data here!'!BR38</f>
        <v>0</v>
      </c>
      <c r="BS31" s="133">
        <f>'Enter data here!'!BS38</f>
        <v>0</v>
      </c>
      <c r="BT31" s="133">
        <f>'Enter data here!'!BT38</f>
        <v>0</v>
      </c>
      <c r="BU31" s="133">
        <f>'Enter data here!'!BU38</f>
        <v>0</v>
      </c>
      <c r="BV31" s="133">
        <f>'Enter data here!'!BV38</f>
        <v>0</v>
      </c>
      <c r="BW31" s="133">
        <f>'Enter data here!'!BW38</f>
        <v>0</v>
      </c>
      <c r="BX31" s="133">
        <f>'Enter data here!'!BX38</f>
        <v>0</v>
      </c>
      <c r="BY31" s="133">
        <f>'Enter data here!'!BY38</f>
        <v>0</v>
      </c>
      <c r="BZ31" s="133">
        <f>'Enter data here!'!BZ38</f>
        <v>0</v>
      </c>
      <c r="CA31" s="133">
        <f>'Enter data here!'!CA38</f>
        <v>0</v>
      </c>
      <c r="CB31" s="133">
        <f>'Enter data here!'!CB38</f>
        <v>0</v>
      </c>
      <c r="CC31" s="133">
        <f>'Enter data here!'!CC38</f>
        <v>0</v>
      </c>
      <c r="CD31" s="133">
        <f>'Enter data here!'!CD38</f>
        <v>0</v>
      </c>
      <c r="CE31" s="133">
        <f>'Enter data here!'!CE38</f>
        <v>0</v>
      </c>
      <c r="CF31" s="133">
        <f>'Enter data here!'!CF38</f>
        <v>0</v>
      </c>
      <c r="CG31" s="133">
        <f>'Enter data here!'!CG38</f>
        <v>0</v>
      </c>
      <c r="CH31" s="133">
        <f>'Enter data here!'!CH38</f>
        <v>0</v>
      </c>
      <c r="CI31" s="133">
        <f>'Enter data here!'!CI38</f>
        <v>0</v>
      </c>
      <c r="CJ31" s="133">
        <f>'Enter data here!'!CJ38</f>
        <v>0</v>
      </c>
      <c r="CK31" s="133">
        <f>'Enter data here!'!CK38</f>
        <v>0</v>
      </c>
      <c r="CL31" s="133">
        <f>'Enter data here!'!CL38</f>
        <v>0</v>
      </c>
      <c r="CM31" s="133">
        <f>'Enter data here!'!CM38</f>
        <v>0</v>
      </c>
      <c r="CN31" s="133">
        <f>'Enter data here!'!CN38</f>
        <v>0</v>
      </c>
      <c r="CO31" s="2"/>
      <c r="CP31" s="342"/>
      <c r="CQ31" s="333"/>
      <c r="CR31" s="155"/>
      <c r="CT31" s="36"/>
      <c r="CU31" s="35"/>
    </row>
    <row r="32" spans="1:99">
      <c r="A32" s="283"/>
      <c r="B32" s="33" t="s">
        <v>2</v>
      </c>
      <c r="C32" s="133">
        <f ca="1">IF(C29=0,0,IF(C29="dnf",C30,IF(C29="",0,((($CP29/(C29+C30))*1000)-C31))))</f>
        <v>8.1374020303592414E-13</v>
      </c>
      <c r="D32" s="133">
        <f t="shared" ref="D32:BO32" ca="1" si="30">IF(D29=0,0,IF(D29="dnf",D30,IF(D29="",0,((($CP29/(D29+D30))*1000)-D31))))</f>
        <v>999.41400527392545</v>
      </c>
      <c r="E32" s="133">
        <f t="shared" ca="1" si="30"/>
        <v>854.03104656984306</v>
      </c>
      <c r="F32" s="133">
        <f t="shared" ca="1" si="30"/>
        <v>979.32816537465146</v>
      </c>
      <c r="G32" s="133">
        <f t="shared" ca="1" si="30"/>
        <v>814.27548340892804</v>
      </c>
      <c r="H32" s="133">
        <f t="shared" ca="1" si="30"/>
        <v>792.15048769157954</v>
      </c>
      <c r="I32" s="133">
        <f t="shared" ca="1" si="30"/>
        <v>879.12371134019884</v>
      </c>
      <c r="J32" s="133">
        <f t="shared" ca="1" si="30"/>
        <v>874.61538461538157</v>
      </c>
      <c r="K32" s="133">
        <f t="shared" ca="1" si="30"/>
        <v>791.04823747679768</v>
      </c>
      <c r="L32" s="133">
        <f t="shared" ca="1" si="30"/>
        <v>850.62344139650509</v>
      </c>
      <c r="M32" s="133">
        <f t="shared" ca="1" si="30"/>
        <v>621.53790087462539</v>
      </c>
      <c r="N32" s="133">
        <f t="shared" ca="1" si="30"/>
        <v>975.40749213611514</v>
      </c>
      <c r="O32" s="133">
        <f t="shared" ca="1" si="30"/>
        <v>999.99999999999807</v>
      </c>
      <c r="P32" s="133">
        <f t="shared" ca="1" si="30"/>
        <v>864.41966548402058</v>
      </c>
      <c r="Q32" s="133">
        <f t="shared" ca="1" si="30"/>
        <v>700.98643649813994</v>
      </c>
      <c r="R32" s="133">
        <f t="shared" ca="1" si="30"/>
        <v>1.4716157452018042E-13</v>
      </c>
      <c r="S32" s="133">
        <f t="shared" ca="1" si="30"/>
        <v>838.90801770780377</v>
      </c>
      <c r="T32" s="133">
        <f t="shared" ca="1" si="30"/>
        <v>762.06434316352579</v>
      </c>
      <c r="U32" s="133">
        <f t="shared" ca="1" si="30"/>
        <v>3.2161579413735983E-13</v>
      </c>
      <c r="V32" s="133">
        <f t="shared" ca="1" si="30"/>
        <v>654.8281819926932</v>
      </c>
      <c r="W32" s="133">
        <f t="shared" ca="1" si="30"/>
        <v>798.64200421446492</v>
      </c>
      <c r="X32" s="133">
        <f t="shared" ca="1" si="30"/>
        <v>7.147195136488713E-13</v>
      </c>
      <c r="Y32" s="133">
        <f t="shared" ca="1" si="30"/>
        <v>5.7898068659123256E-13</v>
      </c>
      <c r="Z32" s="133">
        <f t="shared" ca="1" si="30"/>
        <v>614.7053523157324</v>
      </c>
      <c r="AA32" s="133">
        <f t="shared" ca="1" si="30"/>
        <v>745.73677306514071</v>
      </c>
      <c r="AB32" s="133">
        <f t="shared" ca="1" si="30"/>
        <v>8.4274695101096614E-13</v>
      </c>
      <c r="AC32" s="133">
        <f t="shared" ca="1" si="30"/>
        <v>833.98533007333253</v>
      </c>
      <c r="AD32" s="133">
        <f t="shared" ca="1" si="30"/>
        <v>841.18372379777679</v>
      </c>
      <c r="AE32" s="133">
        <f t="shared" ca="1" si="30"/>
        <v>4.2861176232839272E-13</v>
      </c>
      <c r="AF32" s="133">
        <f t="shared" ca="1" si="30"/>
        <v>923.13937753719449</v>
      </c>
      <c r="AG32" s="133">
        <f t="shared" ca="1" si="30"/>
        <v>593.63035154890179</v>
      </c>
      <c r="AH32" s="133">
        <f t="shared" ca="1" si="30"/>
        <v>794.91959916102996</v>
      </c>
      <c r="AI32" s="133">
        <f t="shared" ca="1" si="30"/>
        <v>642.13102409637929</v>
      </c>
      <c r="AJ32" s="133">
        <f t="shared" ca="1" si="30"/>
        <v>726.98209718668647</v>
      </c>
      <c r="AK32" s="133">
        <f t="shared" ca="1" si="30"/>
        <v>805.81148121898309</v>
      </c>
      <c r="AL32" s="133">
        <f t="shared" ca="1" si="30"/>
        <v>2.070933974090634E-13</v>
      </c>
      <c r="AM32" s="133">
        <f t="shared" ca="1" si="30"/>
        <v>9.3943193483433724E-13</v>
      </c>
      <c r="AN32" s="133">
        <f t="shared" ca="1" si="30"/>
        <v>841.18372379777884</v>
      </c>
      <c r="AO32" s="133">
        <f t="shared" ca="1" si="30"/>
        <v>695.4128440366901</v>
      </c>
      <c r="AP32" s="133">
        <f t="shared" ca="1" si="30"/>
        <v>963.5593220338933</v>
      </c>
      <c r="AQ32" s="133">
        <f t="shared" ca="1" si="30"/>
        <v>674.64398734176348</v>
      </c>
      <c r="AR32" s="133">
        <f t="shared" ca="1" si="30"/>
        <v>684.25275827481698</v>
      </c>
      <c r="AS32" s="133">
        <f t="shared" ca="1" si="30"/>
        <v>2.0138157678779577E-13</v>
      </c>
      <c r="AT32" s="133">
        <f t="shared" ca="1" si="30"/>
        <v>699.40537215500308</v>
      </c>
      <c r="AU32" s="133">
        <f t="shared" ca="1" si="30"/>
        <v>6.6194851350557826E-13</v>
      </c>
      <c r="AV32" s="133">
        <f t="shared" ca="1" si="30"/>
        <v>650.45766590388678</v>
      </c>
      <c r="AW32" s="133">
        <f t="shared" ca="1" si="30"/>
        <v>1.2960228772162451E-13</v>
      </c>
      <c r="AX32" s="133">
        <f t="shared" ca="1" si="30"/>
        <v>671.98581560282537</v>
      </c>
      <c r="AY32" s="133">
        <f t="shared" ca="1" si="30"/>
        <v>666.60152433065332</v>
      </c>
      <c r="AZ32" s="133">
        <f t="shared" ca="1" si="30"/>
        <v>8.6685363927005278E-13</v>
      </c>
      <c r="BA32" s="133">
        <f t="shared" si="30"/>
        <v>0</v>
      </c>
      <c r="BB32" s="133">
        <f t="shared" si="30"/>
        <v>0</v>
      </c>
      <c r="BC32" s="133">
        <f t="shared" si="30"/>
        <v>0</v>
      </c>
      <c r="BD32" s="133">
        <f t="shared" si="30"/>
        <v>0</v>
      </c>
      <c r="BE32" s="133">
        <f t="shared" si="30"/>
        <v>0</v>
      </c>
      <c r="BF32" s="133">
        <f t="shared" si="30"/>
        <v>0</v>
      </c>
      <c r="BG32" s="133">
        <f t="shared" si="30"/>
        <v>0</v>
      </c>
      <c r="BH32" s="133">
        <f t="shared" si="30"/>
        <v>0</v>
      </c>
      <c r="BI32" s="133">
        <f t="shared" si="30"/>
        <v>0</v>
      </c>
      <c r="BJ32" s="133">
        <f t="shared" si="30"/>
        <v>0</v>
      </c>
      <c r="BK32" s="133">
        <f t="shared" si="30"/>
        <v>0</v>
      </c>
      <c r="BL32" s="133">
        <f t="shared" si="30"/>
        <v>0</v>
      </c>
      <c r="BM32" s="133">
        <f t="shared" si="30"/>
        <v>0</v>
      </c>
      <c r="BN32" s="133">
        <f t="shared" si="30"/>
        <v>0</v>
      </c>
      <c r="BO32" s="133">
        <f t="shared" si="30"/>
        <v>0</v>
      </c>
      <c r="BP32" s="133">
        <f t="shared" ref="BP32:CN32" si="31">IF(BP29=0,0,IF(BP29="dnf",BP30,IF(BP29="",0,((($CP29/(BP29+BP30))*1000)-BP31))))</f>
        <v>0</v>
      </c>
      <c r="BQ32" s="133">
        <f t="shared" si="31"/>
        <v>0</v>
      </c>
      <c r="BR32" s="133">
        <f t="shared" si="31"/>
        <v>0</v>
      </c>
      <c r="BS32" s="133">
        <f t="shared" si="31"/>
        <v>0</v>
      </c>
      <c r="BT32" s="133">
        <f t="shared" si="31"/>
        <v>0</v>
      </c>
      <c r="BU32" s="133">
        <f t="shared" si="31"/>
        <v>0</v>
      </c>
      <c r="BV32" s="133">
        <f t="shared" si="31"/>
        <v>0</v>
      </c>
      <c r="BW32" s="133">
        <f t="shared" si="31"/>
        <v>0</v>
      </c>
      <c r="BX32" s="133">
        <f t="shared" si="31"/>
        <v>0</v>
      </c>
      <c r="BY32" s="133">
        <f t="shared" si="31"/>
        <v>0</v>
      </c>
      <c r="BZ32" s="133">
        <f t="shared" si="31"/>
        <v>0</v>
      </c>
      <c r="CA32" s="133">
        <f t="shared" si="31"/>
        <v>0</v>
      </c>
      <c r="CB32" s="133">
        <f t="shared" si="31"/>
        <v>0</v>
      </c>
      <c r="CC32" s="133">
        <f t="shared" si="31"/>
        <v>0</v>
      </c>
      <c r="CD32" s="133">
        <f t="shared" si="31"/>
        <v>0</v>
      </c>
      <c r="CE32" s="133">
        <f t="shared" si="31"/>
        <v>0</v>
      </c>
      <c r="CF32" s="133">
        <f t="shared" si="31"/>
        <v>0</v>
      </c>
      <c r="CG32" s="133">
        <f t="shared" si="31"/>
        <v>0</v>
      </c>
      <c r="CH32" s="133">
        <f t="shared" si="31"/>
        <v>0</v>
      </c>
      <c r="CI32" s="133">
        <f t="shared" si="31"/>
        <v>0</v>
      </c>
      <c r="CJ32" s="133">
        <f t="shared" si="31"/>
        <v>0</v>
      </c>
      <c r="CK32" s="133">
        <f t="shared" si="31"/>
        <v>0</v>
      </c>
      <c r="CL32" s="133">
        <f t="shared" si="31"/>
        <v>0</v>
      </c>
      <c r="CM32" s="133">
        <f t="shared" si="31"/>
        <v>0</v>
      </c>
      <c r="CN32" s="133">
        <f t="shared" si="31"/>
        <v>0</v>
      </c>
      <c r="CO32" s="2"/>
      <c r="CP32" s="343"/>
      <c r="CQ32" s="334"/>
      <c r="CR32" s="155"/>
      <c r="CS32">
        <f>ROW()</f>
        <v>32</v>
      </c>
      <c r="CT32" s="36"/>
      <c r="CU32" s="35">
        <f t="shared" si="3"/>
        <v>233</v>
      </c>
    </row>
    <row r="33" spans="1:99">
      <c r="A33" s="288"/>
      <c r="B33" s="33" t="s">
        <v>16</v>
      </c>
      <c r="C33" s="133" t="str">
        <f>C21</f>
        <v>Frank Hulton </v>
      </c>
      <c r="D33" s="133" t="str">
        <f t="shared" ref="D33:BO33" si="32">D21</f>
        <v>Mark Redsell</v>
      </c>
      <c r="E33" s="133" t="str">
        <f t="shared" si="32"/>
        <v>Greg Dakin</v>
      </c>
      <c r="F33" s="133" t="str">
        <f t="shared" si="32"/>
        <v>Thorsten Folker</v>
      </c>
      <c r="G33" s="133" t="str">
        <f t="shared" si="32"/>
        <v>Joel West </v>
      </c>
      <c r="H33" s="133" t="str">
        <f t="shared" si="32"/>
        <v>Klaus Brettner</v>
      </c>
      <c r="I33" s="133" t="str">
        <f t="shared" si="32"/>
        <v>Markus Meissner</v>
      </c>
      <c r="J33" s="133" t="str">
        <f t="shared" si="32"/>
        <v>Stefan Bernardy</v>
      </c>
      <c r="K33" s="133" t="str">
        <f t="shared" si="32"/>
        <v>Søren Krogh</v>
      </c>
      <c r="L33" s="133" t="str">
        <f t="shared" si="32"/>
        <v>Alvaro Silgado</v>
      </c>
      <c r="M33" s="133" t="str">
        <f t="shared" si="32"/>
        <v>Pete Burgess</v>
      </c>
      <c r="N33" s="133" t="str">
        <f t="shared" si="32"/>
        <v>Dieter Perlick</v>
      </c>
      <c r="O33" s="133" t="str">
        <f t="shared" si="32"/>
        <v>Simon Thornton </v>
      </c>
      <c r="P33" s="133" t="str">
        <f t="shared" si="32"/>
        <v>André Austen</v>
      </c>
      <c r="Q33" s="133" t="str">
        <f t="shared" si="32"/>
        <v>Siegfried Schedel</v>
      </c>
      <c r="R33" s="133" t="str">
        <f t="shared" si="32"/>
        <v>George Young</v>
      </c>
      <c r="S33" s="133" t="str">
        <f t="shared" si="32"/>
        <v>John Phillips</v>
      </c>
      <c r="T33" s="133" t="str">
        <f t="shared" si="32"/>
        <v>Stefan Bertschi</v>
      </c>
      <c r="U33" s="133" t="str">
        <f t="shared" si="32"/>
        <v>Jason Bioletti</v>
      </c>
      <c r="V33" s="133" t="str">
        <f t="shared" si="32"/>
        <v>Allen Elliott</v>
      </c>
      <c r="W33" s="133" t="str">
        <f t="shared" si="32"/>
        <v>Thomas Deinert</v>
      </c>
      <c r="X33" s="133" t="str">
        <f t="shared" si="32"/>
        <v>Mike Evans</v>
      </c>
      <c r="Y33" s="133" t="str">
        <f t="shared" si="32"/>
        <v>Jon Edison</v>
      </c>
      <c r="Z33" s="133" t="str">
        <f t="shared" si="32"/>
        <v>Thomas Henselmann</v>
      </c>
      <c r="AA33" s="133" t="str">
        <f t="shared" si="32"/>
        <v>Sebastian Reichert</v>
      </c>
      <c r="AB33" s="133" t="str">
        <f t="shared" si="32"/>
        <v>Robert Hermans</v>
      </c>
      <c r="AC33" s="133" t="str">
        <f t="shared" si="32"/>
        <v>Eberhard Rosemann</v>
      </c>
      <c r="AD33" s="133" t="str">
        <f t="shared" si="32"/>
        <v>Klaus Kowalski</v>
      </c>
      <c r="AE33" s="133" t="str">
        <f t="shared" si="32"/>
        <v>Mike Shellim</v>
      </c>
      <c r="AF33" s="133" t="str">
        <f t="shared" si="32"/>
        <v>Martin Newnham</v>
      </c>
      <c r="AG33" s="133" t="str">
        <f t="shared" si="32"/>
        <v>Marc Schmieding</v>
      </c>
      <c r="AH33" s="133" t="str">
        <f t="shared" si="32"/>
        <v>Mark Treble</v>
      </c>
      <c r="AI33" s="133" t="str">
        <f t="shared" si="32"/>
        <v>Gary Harrison</v>
      </c>
      <c r="AJ33" s="133" t="str">
        <f t="shared" si="32"/>
        <v>Peter Gunning</v>
      </c>
      <c r="AK33" s="133" t="str">
        <f t="shared" si="32"/>
        <v>Tobias Reik</v>
      </c>
      <c r="AL33" s="133" t="str">
        <f t="shared" si="32"/>
        <v>Mick Walsh</v>
      </c>
      <c r="AM33" s="133" t="str">
        <f t="shared" si="32"/>
        <v>Paul Garnett</v>
      </c>
      <c r="AN33" s="133" t="str">
        <f t="shared" si="32"/>
        <v>Daniel Schneider</v>
      </c>
      <c r="AO33" s="133" t="str">
        <f t="shared" si="32"/>
        <v>Torsten Hermann</v>
      </c>
      <c r="AP33" s="133" t="str">
        <f t="shared" si="32"/>
        <v>Peter Kowalski</v>
      </c>
      <c r="AQ33" s="133" t="str">
        <f t="shared" si="32"/>
        <v>Martin Kopp</v>
      </c>
      <c r="AR33" s="133" t="str">
        <f t="shared" si="32"/>
        <v>Plöschberger Hannes</v>
      </c>
      <c r="AS33" s="133" t="str">
        <f t="shared" si="32"/>
        <v>Rick Ruijsink</v>
      </c>
      <c r="AT33" s="133" t="str">
        <f t="shared" si="32"/>
        <v>Mark Abbotts</v>
      </c>
      <c r="AU33" s="133" t="str">
        <f t="shared" si="32"/>
        <v>Arne Finkeldey</v>
      </c>
      <c r="AV33" s="133" t="str">
        <f t="shared" si="32"/>
        <v>Martin Ulrich </v>
      </c>
      <c r="AW33" s="133" t="str">
        <f t="shared" si="32"/>
        <v>Tony Robertson</v>
      </c>
      <c r="AX33" s="133" t="str">
        <f t="shared" si="32"/>
        <v>Jesper Christensen</v>
      </c>
      <c r="AY33" s="133" t="str">
        <f t="shared" si="32"/>
        <v>Ulrich Duttenhofer</v>
      </c>
      <c r="AZ33" s="133" t="str">
        <f t="shared" si="32"/>
        <v>Robert Ryan</v>
      </c>
      <c r="BA33" s="133" t="str">
        <f t="shared" si="32"/>
        <v/>
      </c>
      <c r="BB33" s="133" t="str">
        <f t="shared" si="32"/>
        <v/>
      </c>
      <c r="BC33" s="133" t="str">
        <f t="shared" si="32"/>
        <v/>
      </c>
      <c r="BD33" s="133" t="str">
        <f t="shared" si="32"/>
        <v/>
      </c>
      <c r="BE33" s="133" t="str">
        <f t="shared" si="32"/>
        <v/>
      </c>
      <c r="BF33" s="133" t="str">
        <f t="shared" si="32"/>
        <v/>
      </c>
      <c r="BG33" s="133" t="str">
        <f t="shared" si="32"/>
        <v/>
      </c>
      <c r="BH33" s="133" t="str">
        <f t="shared" si="32"/>
        <v/>
      </c>
      <c r="BI33" s="133" t="str">
        <f t="shared" si="32"/>
        <v/>
      </c>
      <c r="BJ33" s="133" t="str">
        <f t="shared" si="32"/>
        <v/>
      </c>
      <c r="BK33" s="133" t="str">
        <f t="shared" si="32"/>
        <v/>
      </c>
      <c r="BL33" s="133" t="str">
        <f t="shared" si="32"/>
        <v/>
      </c>
      <c r="BM33" s="133" t="str">
        <f t="shared" si="32"/>
        <v/>
      </c>
      <c r="BN33" s="133" t="str">
        <f t="shared" si="32"/>
        <v/>
      </c>
      <c r="BO33" s="133" t="str">
        <f t="shared" si="32"/>
        <v/>
      </c>
      <c r="BP33" s="133" t="str">
        <f t="shared" ref="BP33:CN33" si="33">BP21</f>
        <v/>
      </c>
      <c r="BQ33" s="133" t="str">
        <f t="shared" si="33"/>
        <v/>
      </c>
      <c r="BR33" s="133" t="str">
        <f t="shared" si="33"/>
        <v/>
      </c>
      <c r="BS33" s="133" t="str">
        <f t="shared" si="33"/>
        <v/>
      </c>
      <c r="BT33" s="133" t="str">
        <f t="shared" si="33"/>
        <v/>
      </c>
      <c r="BU33" s="133" t="str">
        <f t="shared" si="33"/>
        <v/>
      </c>
      <c r="BV33" s="133" t="str">
        <f t="shared" si="33"/>
        <v/>
      </c>
      <c r="BW33" s="133" t="str">
        <f t="shared" si="33"/>
        <v/>
      </c>
      <c r="BX33" s="133" t="str">
        <f t="shared" si="33"/>
        <v/>
      </c>
      <c r="BY33" s="133" t="str">
        <f t="shared" si="33"/>
        <v/>
      </c>
      <c r="BZ33" s="133" t="str">
        <f t="shared" si="33"/>
        <v/>
      </c>
      <c r="CA33" s="133" t="str">
        <f t="shared" si="33"/>
        <v/>
      </c>
      <c r="CB33" s="133" t="str">
        <f t="shared" si="33"/>
        <v/>
      </c>
      <c r="CC33" s="133" t="str">
        <f t="shared" si="33"/>
        <v/>
      </c>
      <c r="CD33" s="133" t="str">
        <f t="shared" si="33"/>
        <v/>
      </c>
      <c r="CE33" s="133" t="str">
        <f t="shared" si="33"/>
        <v/>
      </c>
      <c r="CF33" s="133" t="str">
        <f t="shared" si="33"/>
        <v/>
      </c>
      <c r="CG33" s="133" t="str">
        <f t="shared" si="33"/>
        <v/>
      </c>
      <c r="CH33" s="133" t="str">
        <f t="shared" si="33"/>
        <v/>
      </c>
      <c r="CI33" s="133" t="str">
        <f t="shared" si="33"/>
        <v/>
      </c>
      <c r="CJ33" s="133" t="str">
        <f t="shared" si="33"/>
        <v/>
      </c>
      <c r="CK33" s="133" t="str">
        <f t="shared" si="33"/>
        <v/>
      </c>
      <c r="CL33" s="133" t="str">
        <f t="shared" si="33"/>
        <v/>
      </c>
      <c r="CM33" s="133" t="str">
        <f t="shared" si="33"/>
        <v/>
      </c>
      <c r="CN33" s="133" t="str">
        <f t="shared" si="33"/>
        <v/>
      </c>
      <c r="CO33" s="2"/>
      <c r="CP33" s="40"/>
      <c r="CQ33" s="41"/>
      <c r="CR33" s="155"/>
      <c r="CS33">
        <f>ROW()</f>
        <v>33</v>
      </c>
      <c r="CT33" s="36"/>
      <c r="CU33" s="35">
        <f t="shared" si="3"/>
        <v>232</v>
      </c>
    </row>
    <row r="34" spans="1:99">
      <c r="A34" s="279">
        <v>4</v>
      </c>
      <c r="B34" s="16" t="s">
        <v>18</v>
      </c>
      <c r="C34" s="135">
        <f ca="1">RANK(C38,$C38:$CN38,0)</f>
        <v>44</v>
      </c>
      <c r="D34" s="135">
        <f t="shared" ref="D34:BO34" ca="1" si="34">RANK(D38,$C38:$CN38,0)</f>
        <v>1</v>
      </c>
      <c r="E34" s="135">
        <f t="shared" ca="1" si="34"/>
        <v>37</v>
      </c>
      <c r="F34" s="135">
        <f t="shared" ca="1" si="34"/>
        <v>13</v>
      </c>
      <c r="G34" s="135">
        <f t="shared" ca="1" si="34"/>
        <v>2</v>
      </c>
      <c r="H34" s="135">
        <f t="shared" ca="1" si="34"/>
        <v>7</v>
      </c>
      <c r="I34" s="135">
        <f t="shared" ca="1" si="34"/>
        <v>11</v>
      </c>
      <c r="J34" s="135">
        <f t="shared" ca="1" si="34"/>
        <v>30</v>
      </c>
      <c r="K34" s="135">
        <f t="shared" ca="1" si="34"/>
        <v>10</v>
      </c>
      <c r="L34" s="135">
        <f t="shared" ca="1" si="34"/>
        <v>22</v>
      </c>
      <c r="M34" s="135">
        <f t="shared" ca="1" si="34"/>
        <v>39</v>
      </c>
      <c r="N34" s="135">
        <f t="shared" ca="1" si="34"/>
        <v>14</v>
      </c>
      <c r="O34" s="135">
        <f t="shared" ca="1" si="34"/>
        <v>6</v>
      </c>
      <c r="P34" s="135">
        <f t="shared" ca="1" si="34"/>
        <v>3</v>
      </c>
      <c r="Q34" s="135">
        <f t="shared" ca="1" si="34"/>
        <v>16</v>
      </c>
      <c r="R34" s="135">
        <f t="shared" ca="1" si="34"/>
        <v>25</v>
      </c>
      <c r="S34" s="135">
        <f t="shared" ca="1" si="34"/>
        <v>17</v>
      </c>
      <c r="T34" s="135">
        <f t="shared" ca="1" si="34"/>
        <v>9</v>
      </c>
      <c r="U34" s="135">
        <f t="shared" ca="1" si="34"/>
        <v>45</v>
      </c>
      <c r="V34" s="135">
        <f t="shared" ca="1" si="34"/>
        <v>41</v>
      </c>
      <c r="W34" s="135">
        <f t="shared" ca="1" si="34"/>
        <v>31</v>
      </c>
      <c r="X34" s="135">
        <f t="shared" ca="1" si="34"/>
        <v>18</v>
      </c>
      <c r="Y34" s="135">
        <f t="shared" ca="1" si="34"/>
        <v>36</v>
      </c>
      <c r="Z34" s="135">
        <f t="shared" ca="1" si="34"/>
        <v>33</v>
      </c>
      <c r="AA34" s="135">
        <f t="shared" ca="1" si="34"/>
        <v>21</v>
      </c>
      <c r="AB34" s="135">
        <f t="shared" ca="1" si="34"/>
        <v>43</v>
      </c>
      <c r="AC34" s="135">
        <f t="shared" ca="1" si="34"/>
        <v>26</v>
      </c>
      <c r="AD34" s="135">
        <f t="shared" ca="1" si="34"/>
        <v>20</v>
      </c>
      <c r="AE34" s="135">
        <f t="shared" ca="1" si="34"/>
        <v>38</v>
      </c>
      <c r="AF34" s="135">
        <f t="shared" ca="1" si="34"/>
        <v>4</v>
      </c>
      <c r="AG34" s="135">
        <f t="shared" ca="1" si="34"/>
        <v>40</v>
      </c>
      <c r="AH34" s="135">
        <f t="shared" ca="1" si="34"/>
        <v>24</v>
      </c>
      <c r="AI34" s="135">
        <f t="shared" ca="1" si="34"/>
        <v>23</v>
      </c>
      <c r="AJ34" s="135">
        <f t="shared" ca="1" si="34"/>
        <v>15</v>
      </c>
      <c r="AK34" s="135">
        <f t="shared" ca="1" si="34"/>
        <v>5</v>
      </c>
      <c r="AL34" s="135">
        <f t="shared" ca="1" si="34"/>
        <v>35</v>
      </c>
      <c r="AM34" s="135">
        <f t="shared" ca="1" si="34"/>
        <v>46</v>
      </c>
      <c r="AN34" s="135">
        <f t="shared" ca="1" si="34"/>
        <v>19</v>
      </c>
      <c r="AO34" s="135">
        <f t="shared" ca="1" si="34"/>
        <v>34</v>
      </c>
      <c r="AP34" s="135">
        <f t="shared" ca="1" si="34"/>
        <v>8</v>
      </c>
      <c r="AQ34" s="135">
        <f t="shared" ca="1" si="34"/>
        <v>28</v>
      </c>
      <c r="AR34" s="135">
        <f t="shared" ca="1" si="34"/>
        <v>32</v>
      </c>
      <c r="AS34" s="135">
        <f t="shared" ca="1" si="34"/>
        <v>50</v>
      </c>
      <c r="AT34" s="135">
        <f t="shared" ca="1" si="34"/>
        <v>27</v>
      </c>
      <c r="AU34" s="135">
        <f t="shared" ca="1" si="34"/>
        <v>48</v>
      </c>
      <c r="AV34" s="135">
        <f t="shared" ca="1" si="34"/>
        <v>29</v>
      </c>
      <c r="AW34" s="135">
        <f t="shared" ca="1" si="34"/>
        <v>47</v>
      </c>
      <c r="AX34" s="135">
        <f t="shared" ca="1" si="34"/>
        <v>12</v>
      </c>
      <c r="AY34" s="135">
        <f t="shared" ca="1" si="34"/>
        <v>42</v>
      </c>
      <c r="AZ34" s="135">
        <f t="shared" ca="1" si="34"/>
        <v>49</v>
      </c>
      <c r="BA34" s="135">
        <f t="shared" ca="1" si="34"/>
        <v>51</v>
      </c>
      <c r="BB34" s="135">
        <f t="shared" ca="1" si="34"/>
        <v>51</v>
      </c>
      <c r="BC34" s="135">
        <f t="shared" ca="1" si="34"/>
        <v>51</v>
      </c>
      <c r="BD34" s="135">
        <f t="shared" ca="1" si="34"/>
        <v>51</v>
      </c>
      <c r="BE34" s="135">
        <f t="shared" ca="1" si="34"/>
        <v>51</v>
      </c>
      <c r="BF34" s="135">
        <f t="shared" ca="1" si="34"/>
        <v>51</v>
      </c>
      <c r="BG34" s="135">
        <f t="shared" ca="1" si="34"/>
        <v>51</v>
      </c>
      <c r="BH34" s="135">
        <f t="shared" ca="1" si="34"/>
        <v>51</v>
      </c>
      <c r="BI34" s="135">
        <f t="shared" ca="1" si="34"/>
        <v>51</v>
      </c>
      <c r="BJ34" s="135">
        <f t="shared" ca="1" si="34"/>
        <v>51</v>
      </c>
      <c r="BK34" s="135">
        <f t="shared" ca="1" si="34"/>
        <v>51</v>
      </c>
      <c r="BL34" s="135">
        <f t="shared" ca="1" si="34"/>
        <v>51</v>
      </c>
      <c r="BM34" s="135">
        <f t="shared" ca="1" si="34"/>
        <v>51</v>
      </c>
      <c r="BN34" s="135">
        <f t="shared" ca="1" si="34"/>
        <v>51</v>
      </c>
      <c r="BO34" s="135">
        <f t="shared" ca="1" si="34"/>
        <v>51</v>
      </c>
      <c r="BP34" s="135">
        <f t="shared" ref="BP34:CN34" ca="1" si="35">RANK(BP38,$C38:$CN38,0)</f>
        <v>51</v>
      </c>
      <c r="BQ34" s="135">
        <f t="shared" ca="1" si="35"/>
        <v>51</v>
      </c>
      <c r="BR34" s="135">
        <f t="shared" ca="1" si="35"/>
        <v>51</v>
      </c>
      <c r="BS34" s="135">
        <f t="shared" ca="1" si="35"/>
        <v>51</v>
      </c>
      <c r="BT34" s="135">
        <f t="shared" ca="1" si="35"/>
        <v>51</v>
      </c>
      <c r="BU34" s="135">
        <f t="shared" ca="1" si="35"/>
        <v>51</v>
      </c>
      <c r="BV34" s="135">
        <f t="shared" ca="1" si="35"/>
        <v>51</v>
      </c>
      <c r="BW34" s="135">
        <f t="shared" ca="1" si="35"/>
        <v>51</v>
      </c>
      <c r="BX34" s="135">
        <f t="shared" ca="1" si="35"/>
        <v>51</v>
      </c>
      <c r="BY34" s="135">
        <f t="shared" ca="1" si="35"/>
        <v>51</v>
      </c>
      <c r="BZ34" s="135">
        <f t="shared" ca="1" si="35"/>
        <v>51</v>
      </c>
      <c r="CA34" s="135">
        <f t="shared" ca="1" si="35"/>
        <v>51</v>
      </c>
      <c r="CB34" s="135">
        <f t="shared" ca="1" si="35"/>
        <v>51</v>
      </c>
      <c r="CC34" s="135">
        <f t="shared" ca="1" si="35"/>
        <v>51</v>
      </c>
      <c r="CD34" s="135">
        <f t="shared" ca="1" si="35"/>
        <v>51</v>
      </c>
      <c r="CE34" s="135">
        <f t="shared" ca="1" si="35"/>
        <v>51</v>
      </c>
      <c r="CF34" s="135">
        <f t="shared" ca="1" si="35"/>
        <v>51</v>
      </c>
      <c r="CG34" s="135">
        <f t="shared" ca="1" si="35"/>
        <v>51</v>
      </c>
      <c r="CH34" s="135">
        <f t="shared" ca="1" si="35"/>
        <v>51</v>
      </c>
      <c r="CI34" s="135">
        <f t="shared" ca="1" si="35"/>
        <v>51</v>
      </c>
      <c r="CJ34" s="135">
        <f t="shared" ca="1" si="35"/>
        <v>51</v>
      </c>
      <c r="CK34" s="135">
        <f t="shared" ca="1" si="35"/>
        <v>51</v>
      </c>
      <c r="CL34" s="135">
        <f t="shared" ca="1" si="35"/>
        <v>51</v>
      </c>
      <c r="CM34" s="135">
        <f t="shared" ca="1" si="35"/>
        <v>51</v>
      </c>
      <c r="CN34" s="135">
        <f t="shared" ca="1" si="35"/>
        <v>51</v>
      </c>
      <c r="CO34" s="2"/>
      <c r="CP34" s="44"/>
      <c r="CQ34" s="45"/>
      <c r="CR34" s="155"/>
      <c r="CS34">
        <f>ROW()</f>
        <v>34</v>
      </c>
      <c r="CT34" s="36"/>
      <c r="CU34" s="35">
        <f t="shared" si="3"/>
        <v>231</v>
      </c>
    </row>
    <row r="35" spans="1:99">
      <c r="A35" s="280"/>
      <c r="B35" s="16" t="s">
        <v>1</v>
      </c>
      <c r="C35" s="136" t="str">
        <f>IF('Enter data here!'!C42=0,"",'Enter data here!'!C42)</f>
        <v>dnf</v>
      </c>
      <c r="D35" s="136">
        <f>IF('Enter data here!'!D42=0,"",'Enter data here!'!D42)</f>
        <v>37.4</v>
      </c>
      <c r="E35" s="136">
        <f>IF('Enter data here!'!E42=0,"",'Enter data here!'!E42)</f>
        <v>55.79</v>
      </c>
      <c r="F35" s="136">
        <f>IF('Enter data here!'!F42=0,"",'Enter data here!'!F42)</f>
        <v>44.17</v>
      </c>
      <c r="G35" s="136">
        <f>IF('Enter data here!'!G42=0,"",'Enter data here!'!G42)</f>
        <v>38.020000000000003</v>
      </c>
      <c r="H35" s="136">
        <f>IF('Enter data here!'!H42=0,"",'Enter data here!'!H42)</f>
        <v>42.79</v>
      </c>
      <c r="I35" s="136">
        <f>IF('Enter data here!'!I42=0,"",'Enter data here!'!I42)</f>
        <v>43.29</v>
      </c>
      <c r="J35" s="136">
        <f>IF('Enter data here!'!J42=0,"",'Enter data here!'!J42)</f>
        <v>51.82</v>
      </c>
      <c r="K35" s="136">
        <f>IF('Enter data here!'!K42=0,"",'Enter data here!'!K42)</f>
        <v>43.25</v>
      </c>
      <c r="L35" s="136">
        <f>IF('Enter data here!'!L42=0,"",'Enter data here!'!L42)</f>
        <v>47.33</v>
      </c>
      <c r="M35" s="136">
        <f>IF('Enter data here!'!M42=0,"",'Enter data here!'!M42)</f>
        <v>57.76</v>
      </c>
      <c r="N35" s="136">
        <f>IF('Enter data here!'!N42=0,"",'Enter data here!'!N42)</f>
        <v>44.29</v>
      </c>
      <c r="O35" s="136">
        <f>IF('Enter data here!'!O42=0,"",'Enter data here!'!O42)</f>
        <v>42.66</v>
      </c>
      <c r="P35" s="136">
        <f>IF('Enter data here!'!P42=0,"",'Enter data here!'!P42)</f>
        <v>38.200000000000003</v>
      </c>
      <c r="Q35" s="136">
        <f>IF('Enter data here!'!Q42=0,"",'Enter data here!'!Q42)</f>
        <v>44.64</v>
      </c>
      <c r="R35" s="136">
        <f>IF('Enter data here!'!R42=0,"",'Enter data here!'!R42)</f>
        <v>49.07</v>
      </c>
      <c r="S35" s="136">
        <f>IF('Enter data here!'!S42=0,"",'Enter data here!'!S42)</f>
        <v>44.68</v>
      </c>
      <c r="T35" s="136">
        <f>IF('Enter data here!'!T42=0,"",'Enter data here!'!T42)</f>
        <v>43.17</v>
      </c>
      <c r="U35" s="136" t="str">
        <f>IF('Enter data here!'!U42=0,"",'Enter data here!'!U42)</f>
        <v>dnf</v>
      </c>
      <c r="V35" s="136">
        <f>IF('Enter data here!'!V42=0,"",'Enter data here!'!V42)</f>
        <v>67.77</v>
      </c>
      <c r="W35" s="136">
        <f>IF('Enter data here!'!W42=0,"",'Enter data here!'!W42)</f>
        <v>51.83</v>
      </c>
      <c r="X35" s="136">
        <f>IF('Enter data here!'!X42=0,"",'Enter data here!'!X42)</f>
        <v>45.29</v>
      </c>
      <c r="Y35" s="136">
        <f>IF('Enter data here!'!Y42=0,"",'Enter data here!'!Y42)</f>
        <v>54.73</v>
      </c>
      <c r="Z35" s="136">
        <f>IF('Enter data here!'!Z42=0,"",'Enter data here!'!Z42)</f>
        <v>53.14</v>
      </c>
      <c r="AA35" s="136">
        <f>IF('Enter data here!'!AA42=0,"",'Enter data here!'!AA42)</f>
        <v>46.88</v>
      </c>
      <c r="AB35" s="136" t="str">
        <f>IF('Enter data here!'!AB42=0,"",'Enter data here!'!AB42)</f>
        <v>dnf</v>
      </c>
      <c r="AC35" s="136">
        <f>IF('Enter data here!'!AC42=0,"",'Enter data here!'!AC42)</f>
        <v>49.59</v>
      </c>
      <c r="AD35" s="136">
        <f>IF('Enter data here!'!AD42=0,"",'Enter data here!'!AD42)</f>
        <v>46.81</v>
      </c>
      <c r="AE35" s="136">
        <f>IF('Enter data here!'!AE42=0,"",'Enter data here!'!AE42)</f>
        <v>56.67</v>
      </c>
      <c r="AF35" s="136">
        <f>IF('Enter data here!'!AF42=0,"",'Enter data here!'!AF42)</f>
        <v>40.76</v>
      </c>
      <c r="AG35" s="136">
        <f>IF('Enter data here!'!AG42=0,"",'Enter data here!'!AG42)</f>
        <v>60.87</v>
      </c>
      <c r="AH35" s="136">
        <f>IF('Enter data here!'!AH42=0,"",'Enter data here!'!AH42)</f>
        <v>47.96</v>
      </c>
      <c r="AI35" s="136">
        <f>IF('Enter data here!'!AI42=0,"",'Enter data here!'!AI42)</f>
        <v>47.9</v>
      </c>
      <c r="AJ35" s="136">
        <f>IF('Enter data here!'!AJ42=0,"",'Enter data here!'!AJ42)</f>
        <v>44.44</v>
      </c>
      <c r="AK35" s="136">
        <f>IF('Enter data here!'!AK42=0,"",'Enter data here!'!AK42)</f>
        <v>42.23</v>
      </c>
      <c r="AL35" s="136">
        <f>IF('Enter data here!'!AL42=0,"",'Enter data here!'!AL42)</f>
        <v>54.12</v>
      </c>
      <c r="AM35" s="136" t="str">
        <f>IF('Enter data here!'!AM42=0,"",'Enter data here!'!AM42)</f>
        <v>dnf</v>
      </c>
      <c r="AN35" s="136">
        <f>IF('Enter data here!'!AN42=0,"",'Enter data here!'!AN42)</f>
        <v>46.65</v>
      </c>
      <c r="AO35" s="136">
        <f>IF('Enter data here!'!AO42=0,"",'Enter data here!'!AO42)</f>
        <v>53.71</v>
      </c>
      <c r="AP35" s="136">
        <f>IF('Enter data here!'!AP42=0,"",'Enter data here!'!AP42)</f>
        <v>42.84</v>
      </c>
      <c r="AQ35" s="136">
        <f>IF('Enter data here!'!AQ42=0,"",'Enter data here!'!AQ42)</f>
        <v>50.04</v>
      </c>
      <c r="AR35" s="136">
        <f>IF('Enter data here!'!AR42=0,"",'Enter data here!'!AR42)</f>
        <v>52.46</v>
      </c>
      <c r="AS35" s="136" t="str">
        <f>IF('Enter data here!'!AS42=0,"",'Enter data here!'!AS42)</f>
        <v>dnf</v>
      </c>
      <c r="AT35" s="136">
        <f>IF('Enter data here!'!AT42=0,"",'Enter data here!'!AT42)</f>
        <v>49.76</v>
      </c>
      <c r="AU35" s="136" t="str">
        <f>IF('Enter data here!'!AU42=0,"",'Enter data here!'!AU42)</f>
        <v>dnf</v>
      </c>
      <c r="AV35" s="136">
        <f>IF('Enter data here!'!AV42=0,"",'Enter data here!'!AV42)</f>
        <v>50.07</v>
      </c>
      <c r="AW35" s="136" t="str">
        <f>IF('Enter data here!'!AW42=0,"",'Enter data here!'!AW42)</f>
        <v>dnf</v>
      </c>
      <c r="AX35" s="136">
        <f>IF('Enter data here!'!AX42=0,"",'Enter data here!'!AX42)</f>
        <v>44.13</v>
      </c>
      <c r="AY35" s="136">
        <f>IF('Enter data here!'!AY42=0,"",'Enter data here!'!AY42)</f>
        <v>71.260000000000005</v>
      </c>
      <c r="AZ35" s="136" t="str">
        <f>IF('Enter data here!'!AZ42=0,"",'Enter data here!'!AZ42)</f>
        <v>dnf</v>
      </c>
      <c r="BA35" s="136" t="str">
        <f>IF('Enter data here!'!BA42=0,"",'Enter data here!'!BA42)</f>
        <v/>
      </c>
      <c r="BB35" s="136" t="str">
        <f>IF('Enter data here!'!BB42=0,"",'Enter data here!'!BB42)</f>
        <v/>
      </c>
      <c r="BC35" s="136" t="str">
        <f>IF('Enter data here!'!BC42=0,"",'Enter data here!'!BC42)</f>
        <v/>
      </c>
      <c r="BD35" s="136" t="str">
        <f>IF('Enter data here!'!BD42=0,"",'Enter data here!'!BD42)</f>
        <v/>
      </c>
      <c r="BE35" s="136" t="str">
        <f>IF('Enter data here!'!BE42=0,"",'Enter data here!'!BE42)</f>
        <v/>
      </c>
      <c r="BF35" s="136" t="str">
        <f>IF('Enter data here!'!BF42=0,"",'Enter data here!'!BF42)</f>
        <v/>
      </c>
      <c r="BG35" s="136" t="str">
        <f>IF('Enter data here!'!BG42=0,"",'Enter data here!'!BG42)</f>
        <v/>
      </c>
      <c r="BH35" s="136" t="str">
        <f>IF('Enter data here!'!BH42=0,"",'Enter data here!'!BH42)</f>
        <v/>
      </c>
      <c r="BI35" s="136" t="str">
        <f>IF('Enter data here!'!BI42=0,"",'Enter data here!'!BI42)</f>
        <v/>
      </c>
      <c r="BJ35" s="136" t="str">
        <f>IF('Enter data here!'!BJ42=0,"",'Enter data here!'!BJ42)</f>
        <v/>
      </c>
      <c r="BK35" s="136" t="str">
        <f>IF('Enter data here!'!BK42=0,"",'Enter data here!'!BK42)</f>
        <v/>
      </c>
      <c r="BL35" s="136" t="str">
        <f>IF('Enter data here!'!BL42=0,"",'Enter data here!'!BL42)</f>
        <v/>
      </c>
      <c r="BM35" s="136" t="str">
        <f>IF('Enter data here!'!BM42=0,"",'Enter data here!'!BM42)</f>
        <v/>
      </c>
      <c r="BN35" s="136" t="str">
        <f>IF('Enter data here!'!BN42=0,"",'Enter data here!'!BN42)</f>
        <v/>
      </c>
      <c r="BO35" s="136" t="str">
        <f>IF('Enter data here!'!BO42=0,"",'Enter data here!'!BO42)</f>
        <v/>
      </c>
      <c r="BP35" s="136" t="str">
        <f>IF('Enter data here!'!BP42=0,"",'Enter data here!'!BP42)</f>
        <v/>
      </c>
      <c r="BQ35" s="136" t="str">
        <f>IF('Enter data here!'!BQ42=0,"",'Enter data here!'!BQ42)</f>
        <v/>
      </c>
      <c r="BR35" s="136" t="str">
        <f>IF('Enter data here!'!BR42=0,"",'Enter data here!'!BR42)</f>
        <v/>
      </c>
      <c r="BS35" s="136" t="str">
        <f>IF('Enter data here!'!BS42=0,"",'Enter data here!'!BS42)</f>
        <v/>
      </c>
      <c r="BT35" s="136" t="str">
        <f>IF('Enter data here!'!BT42=0,"",'Enter data here!'!BT42)</f>
        <v/>
      </c>
      <c r="BU35" s="136" t="str">
        <f>IF('Enter data here!'!BU42=0,"",'Enter data here!'!BU42)</f>
        <v/>
      </c>
      <c r="BV35" s="136" t="str">
        <f>IF('Enter data here!'!BV42=0,"",'Enter data here!'!BV42)</f>
        <v/>
      </c>
      <c r="BW35" s="136" t="str">
        <f>IF('Enter data here!'!BW42=0,"",'Enter data here!'!BW42)</f>
        <v/>
      </c>
      <c r="BX35" s="136" t="str">
        <f>IF('Enter data here!'!BX42=0,"",'Enter data here!'!BX42)</f>
        <v/>
      </c>
      <c r="BY35" s="136" t="str">
        <f>IF('Enter data here!'!BY42=0,"",'Enter data here!'!BY42)</f>
        <v/>
      </c>
      <c r="BZ35" s="136" t="str">
        <f>IF('Enter data here!'!BZ42=0,"",'Enter data here!'!BZ42)</f>
        <v/>
      </c>
      <c r="CA35" s="136" t="str">
        <f>IF('Enter data here!'!CA42=0,"",'Enter data here!'!CA42)</f>
        <v/>
      </c>
      <c r="CB35" s="136" t="str">
        <f>IF('Enter data here!'!CB42=0,"",'Enter data here!'!CB42)</f>
        <v/>
      </c>
      <c r="CC35" s="136" t="str">
        <f>IF('Enter data here!'!CC42=0,"",'Enter data here!'!CC42)</f>
        <v/>
      </c>
      <c r="CD35" s="136" t="str">
        <f>IF('Enter data here!'!CD42=0,"",'Enter data here!'!CD42)</f>
        <v/>
      </c>
      <c r="CE35" s="136" t="str">
        <f>IF('Enter data here!'!CE42=0,"",'Enter data here!'!CE42)</f>
        <v/>
      </c>
      <c r="CF35" s="136" t="str">
        <f>IF('Enter data here!'!CF42=0,"",'Enter data here!'!CF42)</f>
        <v/>
      </c>
      <c r="CG35" s="136" t="str">
        <f>IF('Enter data here!'!CG42=0,"",'Enter data here!'!CG42)</f>
        <v/>
      </c>
      <c r="CH35" s="136" t="str">
        <f>IF('Enter data here!'!CH42=0,"",'Enter data here!'!CH42)</f>
        <v/>
      </c>
      <c r="CI35" s="136" t="str">
        <f>IF('Enter data here!'!CI42=0,"",'Enter data here!'!CI42)</f>
        <v/>
      </c>
      <c r="CJ35" s="136" t="str">
        <f>IF('Enter data here!'!CJ42=0,"",'Enter data here!'!CJ42)</f>
        <v/>
      </c>
      <c r="CK35" s="136" t="str">
        <f>IF('Enter data here!'!CK42=0,"",'Enter data here!'!CK42)</f>
        <v/>
      </c>
      <c r="CL35" s="136" t="str">
        <f>IF('Enter data here!'!CL42=0,"",'Enter data here!'!CL42)</f>
        <v/>
      </c>
      <c r="CM35" s="136" t="str">
        <f>IF('Enter data here!'!CM42=0,"",'Enter data here!'!CM42)</f>
        <v/>
      </c>
      <c r="CN35" s="136" t="str">
        <f>IF('Enter data here!'!CN42=0,"",'Enter data here!'!CN42)</f>
        <v/>
      </c>
      <c r="CO35" s="2"/>
      <c r="CP35" s="335">
        <f>IF(SUM(C35:CN35)=0,"",MIN(C35:CN35))</f>
        <v>37.4</v>
      </c>
      <c r="CQ35" s="338" t="str">
        <f>IF(CP35="","",(HLOOKUP(CP35,C35:$CN$264,CU35,FALSE)))</f>
        <v>Mark Redsell</v>
      </c>
      <c r="CR35" s="155"/>
      <c r="CS35">
        <f>ROW()</f>
        <v>35</v>
      </c>
      <c r="CT35" s="36">
        <f>A34</f>
        <v>4</v>
      </c>
      <c r="CU35" s="35">
        <f t="shared" si="3"/>
        <v>230</v>
      </c>
    </row>
    <row r="36" spans="1:99">
      <c r="A36" s="280"/>
      <c r="B36" s="16" t="s">
        <v>54</v>
      </c>
      <c r="C36" s="160">
        <f t="shared" ref="C36:BN36" ca="1" si="36">0.000000000001*RAND()</f>
        <v>8.1405130835220965E-13</v>
      </c>
      <c r="D36" s="160">
        <f t="shared" ca="1" si="36"/>
        <v>6.8134542834563529E-13</v>
      </c>
      <c r="E36" s="160">
        <f t="shared" ca="1" si="36"/>
        <v>7.8991672611694087E-13</v>
      </c>
      <c r="F36" s="160">
        <f t="shared" ca="1" si="36"/>
        <v>8.1971913854551376E-13</v>
      </c>
      <c r="G36" s="160">
        <f t="shared" ca="1" si="36"/>
        <v>7.1167526098972072E-13</v>
      </c>
      <c r="H36" s="160">
        <f t="shared" ca="1" si="36"/>
        <v>1.8428036760607291E-13</v>
      </c>
      <c r="I36" s="160">
        <f t="shared" ca="1" si="36"/>
        <v>7.9090030732520319E-13</v>
      </c>
      <c r="J36" s="160">
        <f t="shared" ca="1" si="36"/>
        <v>9.1142429110667612E-13</v>
      </c>
      <c r="K36" s="160">
        <f t="shared" ca="1" si="36"/>
        <v>2.3072235735625158E-13</v>
      </c>
      <c r="L36" s="160">
        <f t="shared" ca="1" si="36"/>
        <v>6.927279615136319E-13</v>
      </c>
      <c r="M36" s="160">
        <f t="shared" ca="1" si="36"/>
        <v>6.7366451747620907E-13</v>
      </c>
      <c r="N36" s="160">
        <f t="shared" ca="1" si="36"/>
        <v>5.8679329902042898E-13</v>
      </c>
      <c r="O36" s="160">
        <f t="shared" ca="1" si="36"/>
        <v>8.6878979722006817E-13</v>
      </c>
      <c r="P36" s="160">
        <f t="shared" ca="1" si="36"/>
        <v>9.400068310010529E-13</v>
      </c>
      <c r="Q36" s="160">
        <f t="shared" ca="1" si="36"/>
        <v>3.329745757781115E-13</v>
      </c>
      <c r="R36" s="160">
        <f t="shared" ca="1" si="36"/>
        <v>4.4540846222929443E-13</v>
      </c>
      <c r="S36" s="160">
        <f t="shared" ca="1" si="36"/>
        <v>6.2072743527272318E-14</v>
      </c>
      <c r="T36" s="160">
        <f t="shared" ca="1" si="36"/>
        <v>6.0670086366632873E-13</v>
      </c>
      <c r="U36" s="160">
        <f t="shared" ca="1" si="36"/>
        <v>6.3046621355892939E-13</v>
      </c>
      <c r="V36" s="160">
        <f t="shared" ca="1" si="36"/>
        <v>2.3288215969909488E-14</v>
      </c>
      <c r="W36" s="160">
        <f t="shared" ca="1" si="36"/>
        <v>5.5556434016737665E-13</v>
      </c>
      <c r="X36" s="160">
        <f t="shared" ca="1" si="36"/>
        <v>9.4048159707062242E-13</v>
      </c>
      <c r="Y36" s="160">
        <f t="shared" ca="1" si="36"/>
        <v>8.8157232003124085E-14</v>
      </c>
      <c r="Z36" s="160">
        <f t="shared" ca="1" si="36"/>
        <v>9.6651554995755637E-13</v>
      </c>
      <c r="AA36" s="160">
        <f t="shared" ca="1" si="36"/>
        <v>7.4704305548229487E-13</v>
      </c>
      <c r="AB36" s="160">
        <f t="shared" ca="1" si="36"/>
        <v>8.3662771289557765E-13</v>
      </c>
      <c r="AC36" s="160">
        <f t="shared" ca="1" si="36"/>
        <v>3.4521565606982294E-13</v>
      </c>
      <c r="AD36" s="160">
        <f t="shared" ca="1" si="36"/>
        <v>7.0241473693546563E-13</v>
      </c>
      <c r="AE36" s="160">
        <f t="shared" ca="1" si="36"/>
        <v>5.1307484520127922E-13</v>
      </c>
      <c r="AF36" s="160">
        <f t="shared" ca="1" si="36"/>
        <v>9.2360231372191403E-14</v>
      </c>
      <c r="AG36" s="160">
        <f t="shared" ca="1" si="36"/>
        <v>1.802559939529713E-13</v>
      </c>
      <c r="AH36" s="160">
        <f t="shared" ca="1" si="36"/>
        <v>9.5114004903439725E-13</v>
      </c>
      <c r="AI36" s="160">
        <f t="shared" ca="1" si="36"/>
        <v>5.083238425620815E-13</v>
      </c>
      <c r="AJ36" s="160">
        <f t="shared" ca="1" si="36"/>
        <v>4.9722583132266538E-13</v>
      </c>
      <c r="AK36" s="160">
        <f t="shared" ca="1" si="36"/>
        <v>1.112403069576331E-13</v>
      </c>
      <c r="AL36" s="160">
        <f t="shared" ca="1" si="36"/>
        <v>1.6690424868343621E-13</v>
      </c>
      <c r="AM36" s="160">
        <f t="shared" ca="1" si="36"/>
        <v>5.0694893228425725E-13</v>
      </c>
      <c r="AN36" s="160">
        <f t="shared" ca="1" si="36"/>
        <v>3.3844250505377092E-13</v>
      </c>
      <c r="AO36" s="160">
        <f t="shared" ca="1" si="36"/>
        <v>6.0489190799279054E-14</v>
      </c>
      <c r="AP36" s="160">
        <f t="shared" ca="1" si="36"/>
        <v>1.0673820334924633E-13</v>
      </c>
      <c r="AQ36" s="160">
        <f t="shared" ca="1" si="36"/>
        <v>2.2031555344274721E-13</v>
      </c>
      <c r="AR36" s="160">
        <f t="shared" ca="1" si="36"/>
        <v>9.9491885572393647E-13</v>
      </c>
      <c r="AS36" s="160">
        <f t="shared" ca="1" si="36"/>
        <v>2.6256832390825922E-13</v>
      </c>
      <c r="AT36" s="160">
        <f t="shared" ca="1" si="36"/>
        <v>2.8019628059161137E-13</v>
      </c>
      <c r="AU36" s="160">
        <f t="shared" ca="1" si="36"/>
        <v>3.6899216424618662E-13</v>
      </c>
      <c r="AV36" s="160">
        <f t="shared" ca="1" si="36"/>
        <v>5.7174677905953872E-13</v>
      </c>
      <c r="AW36" s="160">
        <f t="shared" ca="1" si="36"/>
        <v>4.4420763509065384E-13</v>
      </c>
      <c r="AX36" s="160">
        <f t="shared" ca="1" si="36"/>
        <v>9.8100430353216867E-13</v>
      </c>
      <c r="AY36" s="160">
        <f t="shared" ca="1" si="36"/>
        <v>4.6548508670519965E-13</v>
      </c>
      <c r="AZ36" s="160">
        <f t="shared" ca="1" si="36"/>
        <v>3.6391197503923054E-13</v>
      </c>
      <c r="BA36" s="160">
        <f t="shared" ca="1" si="36"/>
        <v>9.7176124914963673E-13</v>
      </c>
      <c r="BB36" s="160">
        <f t="shared" ca="1" si="36"/>
        <v>5.8439637318024369E-13</v>
      </c>
      <c r="BC36" s="160">
        <f t="shared" ca="1" si="36"/>
        <v>9.7850779875398527E-13</v>
      </c>
      <c r="BD36" s="160">
        <f t="shared" ca="1" si="36"/>
        <v>5.3765805057581549E-13</v>
      </c>
      <c r="BE36" s="160">
        <f t="shared" ca="1" si="36"/>
        <v>6.291032805406393E-14</v>
      </c>
      <c r="BF36" s="160">
        <f t="shared" ca="1" si="36"/>
        <v>2.3160073783299252E-13</v>
      </c>
      <c r="BG36" s="160">
        <f t="shared" ca="1" si="36"/>
        <v>1.9720026650188769E-13</v>
      </c>
      <c r="BH36" s="160">
        <f t="shared" ca="1" si="36"/>
        <v>8.0376961897103989E-13</v>
      </c>
      <c r="BI36" s="160">
        <f t="shared" ca="1" si="36"/>
        <v>9.9790328960942254E-13</v>
      </c>
      <c r="BJ36" s="160">
        <f t="shared" ca="1" si="36"/>
        <v>4.3208146742490518E-13</v>
      </c>
      <c r="BK36" s="160">
        <f t="shared" ca="1" si="36"/>
        <v>8.9736537389810909E-13</v>
      </c>
      <c r="BL36" s="160">
        <f t="shared" ca="1" si="36"/>
        <v>2.106711540702133E-13</v>
      </c>
      <c r="BM36" s="160">
        <f t="shared" ca="1" si="36"/>
        <v>7.5867238765261109E-13</v>
      </c>
      <c r="BN36" s="160">
        <f t="shared" ca="1" si="36"/>
        <v>4.6339771530189572E-13</v>
      </c>
      <c r="BO36" s="160">
        <f t="shared" ref="BO36:CN36" ca="1" si="37">0.000000000001*RAND()</f>
        <v>9.0192333599339418E-13</v>
      </c>
      <c r="BP36" s="160">
        <f t="shared" ca="1" si="37"/>
        <v>8.4162506099391615E-13</v>
      </c>
      <c r="BQ36" s="160">
        <f t="shared" ca="1" si="37"/>
        <v>5.7539106928707271E-13</v>
      </c>
      <c r="BR36" s="160">
        <f t="shared" ca="1" si="37"/>
        <v>6.9135835921875289E-13</v>
      </c>
      <c r="BS36" s="160">
        <f t="shared" ca="1" si="37"/>
        <v>6.7632080462786858E-13</v>
      </c>
      <c r="BT36" s="160">
        <f t="shared" ca="1" si="37"/>
        <v>4.7614875485192667E-13</v>
      </c>
      <c r="BU36" s="160">
        <f t="shared" ca="1" si="37"/>
        <v>4.3876679416603557E-13</v>
      </c>
      <c r="BV36" s="160">
        <f t="shared" ca="1" si="37"/>
        <v>3.9358563179111904E-13</v>
      </c>
      <c r="BW36" s="160">
        <f t="shared" ca="1" si="37"/>
        <v>7.9197902317509696E-13</v>
      </c>
      <c r="BX36" s="160">
        <f t="shared" ca="1" si="37"/>
        <v>5.0579542729971872E-13</v>
      </c>
      <c r="BY36" s="160">
        <f t="shared" ca="1" si="37"/>
        <v>7.2650535303182732E-13</v>
      </c>
      <c r="BZ36" s="160">
        <f t="shared" ca="1" si="37"/>
        <v>8.3856295945596647E-13</v>
      </c>
      <c r="CA36" s="160">
        <f t="shared" ca="1" si="37"/>
        <v>5.2838905811040777E-14</v>
      </c>
      <c r="CB36" s="160">
        <f t="shared" ca="1" si="37"/>
        <v>9.5324776058476096E-13</v>
      </c>
      <c r="CC36" s="160">
        <f t="shared" ca="1" si="37"/>
        <v>2.0345046049429971E-13</v>
      </c>
      <c r="CD36" s="160">
        <f t="shared" ca="1" si="37"/>
        <v>6.4839671386787185E-13</v>
      </c>
      <c r="CE36" s="160">
        <f t="shared" ca="1" si="37"/>
        <v>4.1267570098656667E-14</v>
      </c>
      <c r="CF36" s="160">
        <f t="shared" ca="1" si="37"/>
        <v>7.0929088958179934E-13</v>
      </c>
      <c r="CG36" s="160">
        <f t="shared" ca="1" si="37"/>
        <v>7.3919387982813946E-13</v>
      </c>
      <c r="CH36" s="160">
        <f t="shared" ca="1" si="37"/>
        <v>4.6888118744643137E-13</v>
      </c>
      <c r="CI36" s="160">
        <f t="shared" ca="1" si="37"/>
        <v>9.9112149147749492E-13</v>
      </c>
      <c r="CJ36" s="160">
        <f t="shared" ca="1" si="37"/>
        <v>9.1431790419469467E-14</v>
      </c>
      <c r="CK36" s="160">
        <f t="shared" ca="1" si="37"/>
        <v>8.3286117702228688E-13</v>
      </c>
      <c r="CL36" s="160">
        <f t="shared" ca="1" si="37"/>
        <v>4.9027299763649367E-13</v>
      </c>
      <c r="CM36" s="160">
        <f t="shared" ca="1" si="37"/>
        <v>8.384262689636346E-13</v>
      </c>
      <c r="CN36" s="160">
        <f t="shared" ca="1" si="37"/>
        <v>9.8650860182621648E-13</v>
      </c>
      <c r="CO36" s="2"/>
      <c r="CP36" s="336"/>
      <c r="CQ36" s="339"/>
      <c r="CR36" s="155"/>
      <c r="CS36">
        <f>ROW()</f>
        <v>36</v>
      </c>
      <c r="CT36" s="36"/>
      <c r="CU36" s="35">
        <f t="shared" si="3"/>
        <v>229</v>
      </c>
    </row>
    <row r="37" spans="1:99">
      <c r="A37" s="280"/>
      <c r="B37" s="16" t="s">
        <v>57</v>
      </c>
      <c r="C37" s="136">
        <f>'Enter data here!'!C43</f>
        <v>0</v>
      </c>
      <c r="D37" s="136">
        <f>'Enter data here!'!D43</f>
        <v>0</v>
      </c>
      <c r="E37" s="136">
        <f>'Enter data here!'!E43</f>
        <v>0</v>
      </c>
      <c r="F37" s="136">
        <f>'Enter data here!'!F43</f>
        <v>0</v>
      </c>
      <c r="G37" s="136">
        <f>'Enter data here!'!G43</f>
        <v>0</v>
      </c>
      <c r="H37" s="136">
        <f>'Enter data here!'!H43</f>
        <v>0</v>
      </c>
      <c r="I37" s="136">
        <f>'Enter data here!'!I43</f>
        <v>0</v>
      </c>
      <c r="J37" s="136">
        <f>'Enter data here!'!J43</f>
        <v>0</v>
      </c>
      <c r="K37" s="136">
        <f>'Enter data here!'!K43</f>
        <v>0</v>
      </c>
      <c r="L37" s="136">
        <f>'Enter data here!'!L43</f>
        <v>0</v>
      </c>
      <c r="M37" s="136">
        <f>'Enter data here!'!M43</f>
        <v>0</v>
      </c>
      <c r="N37" s="136">
        <f>'Enter data here!'!N43</f>
        <v>0</v>
      </c>
      <c r="O37" s="136">
        <f>'Enter data here!'!O43</f>
        <v>0</v>
      </c>
      <c r="P37" s="136">
        <f>'Enter data here!'!P43</f>
        <v>0</v>
      </c>
      <c r="Q37" s="136">
        <f>'Enter data here!'!Q43</f>
        <v>0</v>
      </c>
      <c r="R37" s="136">
        <f>'Enter data here!'!R43</f>
        <v>0</v>
      </c>
      <c r="S37" s="136">
        <f>'Enter data here!'!S43</f>
        <v>0</v>
      </c>
      <c r="T37" s="136">
        <f>'Enter data here!'!T43</f>
        <v>0</v>
      </c>
      <c r="U37" s="136">
        <f>'Enter data here!'!U43</f>
        <v>0</v>
      </c>
      <c r="V37" s="136">
        <f>'Enter data here!'!V43</f>
        <v>0</v>
      </c>
      <c r="W37" s="136">
        <f>'Enter data here!'!W43</f>
        <v>0</v>
      </c>
      <c r="X37" s="136">
        <f>'Enter data here!'!X43</f>
        <v>0</v>
      </c>
      <c r="Y37" s="136">
        <f>'Enter data here!'!Y43</f>
        <v>0</v>
      </c>
      <c r="Z37" s="136">
        <f>'Enter data here!'!Z43</f>
        <v>0</v>
      </c>
      <c r="AA37" s="136">
        <f>'Enter data here!'!AA43</f>
        <v>0</v>
      </c>
      <c r="AB37" s="136">
        <f>'Enter data here!'!AB43</f>
        <v>0</v>
      </c>
      <c r="AC37" s="136">
        <f>'Enter data here!'!AC43</f>
        <v>0</v>
      </c>
      <c r="AD37" s="136">
        <f>'Enter data here!'!AD43</f>
        <v>0</v>
      </c>
      <c r="AE37" s="136">
        <f>'Enter data here!'!AE43</f>
        <v>0</v>
      </c>
      <c r="AF37" s="136">
        <f>'Enter data here!'!AF43</f>
        <v>0</v>
      </c>
      <c r="AG37" s="136">
        <f>'Enter data here!'!AG43</f>
        <v>0</v>
      </c>
      <c r="AH37" s="136">
        <f>'Enter data here!'!AH43</f>
        <v>0</v>
      </c>
      <c r="AI37" s="136">
        <f>'Enter data here!'!AI43</f>
        <v>0</v>
      </c>
      <c r="AJ37" s="136">
        <f>'Enter data here!'!AJ43</f>
        <v>0</v>
      </c>
      <c r="AK37" s="136">
        <f>'Enter data here!'!AK43</f>
        <v>0</v>
      </c>
      <c r="AL37" s="136">
        <f>'Enter data here!'!AL43</f>
        <v>0</v>
      </c>
      <c r="AM37" s="136">
        <f>'Enter data here!'!AM43</f>
        <v>0</v>
      </c>
      <c r="AN37" s="136">
        <f>'Enter data here!'!AN43</f>
        <v>0</v>
      </c>
      <c r="AO37" s="136">
        <f>'Enter data here!'!AO43</f>
        <v>0</v>
      </c>
      <c r="AP37" s="136">
        <f>'Enter data here!'!AP43</f>
        <v>0</v>
      </c>
      <c r="AQ37" s="136">
        <f>'Enter data here!'!AQ43</f>
        <v>0</v>
      </c>
      <c r="AR37" s="136">
        <f>'Enter data here!'!AR43</f>
        <v>0</v>
      </c>
      <c r="AS37" s="136">
        <f>'Enter data here!'!AS43</f>
        <v>0</v>
      </c>
      <c r="AT37" s="136">
        <f>'Enter data here!'!AT43</f>
        <v>0</v>
      </c>
      <c r="AU37" s="136">
        <f>'Enter data here!'!AU43</f>
        <v>0</v>
      </c>
      <c r="AV37" s="136">
        <f>'Enter data here!'!AV43</f>
        <v>0</v>
      </c>
      <c r="AW37" s="136">
        <f>'Enter data here!'!AW43</f>
        <v>0</v>
      </c>
      <c r="AX37" s="136">
        <f>'Enter data here!'!AX43</f>
        <v>0</v>
      </c>
      <c r="AY37" s="136">
        <f>'Enter data here!'!AY43</f>
        <v>0</v>
      </c>
      <c r="AZ37" s="136">
        <f>'Enter data here!'!AZ43</f>
        <v>0</v>
      </c>
      <c r="BA37" s="136">
        <f>'Enter data here!'!BA43</f>
        <v>0</v>
      </c>
      <c r="BB37" s="136">
        <f>'Enter data here!'!BB43</f>
        <v>0</v>
      </c>
      <c r="BC37" s="136">
        <f>'Enter data here!'!BC43</f>
        <v>0</v>
      </c>
      <c r="BD37" s="136">
        <f>'Enter data here!'!BD43</f>
        <v>0</v>
      </c>
      <c r="BE37" s="136">
        <f>'Enter data here!'!BE43</f>
        <v>0</v>
      </c>
      <c r="BF37" s="136">
        <f>'Enter data here!'!BF43</f>
        <v>0</v>
      </c>
      <c r="BG37" s="136">
        <f>'Enter data here!'!BG43</f>
        <v>0</v>
      </c>
      <c r="BH37" s="136">
        <f>'Enter data here!'!BH43</f>
        <v>0</v>
      </c>
      <c r="BI37" s="136">
        <f>'Enter data here!'!BI43</f>
        <v>0</v>
      </c>
      <c r="BJ37" s="136">
        <f>'Enter data here!'!BJ43</f>
        <v>0</v>
      </c>
      <c r="BK37" s="136">
        <f>'Enter data here!'!BK43</f>
        <v>0</v>
      </c>
      <c r="BL37" s="136">
        <f>'Enter data here!'!BL43</f>
        <v>0</v>
      </c>
      <c r="BM37" s="136">
        <f>'Enter data here!'!BM43</f>
        <v>0</v>
      </c>
      <c r="BN37" s="136">
        <f>'Enter data here!'!BN43</f>
        <v>0</v>
      </c>
      <c r="BO37" s="136">
        <f>'Enter data here!'!BO43</f>
        <v>0</v>
      </c>
      <c r="BP37" s="136">
        <f>'Enter data here!'!BP43</f>
        <v>0</v>
      </c>
      <c r="BQ37" s="136">
        <f>'Enter data here!'!BQ43</f>
        <v>0</v>
      </c>
      <c r="BR37" s="136">
        <f>'Enter data here!'!BR43</f>
        <v>0</v>
      </c>
      <c r="BS37" s="136">
        <f>'Enter data here!'!BS43</f>
        <v>0</v>
      </c>
      <c r="BT37" s="136">
        <f>'Enter data here!'!BT43</f>
        <v>0</v>
      </c>
      <c r="BU37" s="136">
        <f>'Enter data here!'!BU43</f>
        <v>0</v>
      </c>
      <c r="BV37" s="136">
        <f>'Enter data here!'!BV43</f>
        <v>0</v>
      </c>
      <c r="BW37" s="136">
        <f>'Enter data here!'!BW43</f>
        <v>0</v>
      </c>
      <c r="BX37" s="136">
        <f>'Enter data here!'!BX43</f>
        <v>0</v>
      </c>
      <c r="BY37" s="136">
        <f>'Enter data here!'!BY43</f>
        <v>0</v>
      </c>
      <c r="BZ37" s="136">
        <f>'Enter data here!'!BZ43</f>
        <v>0</v>
      </c>
      <c r="CA37" s="136">
        <f>'Enter data here!'!CA43</f>
        <v>0</v>
      </c>
      <c r="CB37" s="136">
        <f>'Enter data here!'!CB43</f>
        <v>0</v>
      </c>
      <c r="CC37" s="136">
        <f>'Enter data here!'!CC43</f>
        <v>0</v>
      </c>
      <c r="CD37" s="136">
        <f>'Enter data here!'!CD43</f>
        <v>0</v>
      </c>
      <c r="CE37" s="136">
        <f>'Enter data here!'!CE43</f>
        <v>0</v>
      </c>
      <c r="CF37" s="136">
        <f>'Enter data here!'!CF43</f>
        <v>0</v>
      </c>
      <c r="CG37" s="136">
        <f>'Enter data here!'!CG43</f>
        <v>0</v>
      </c>
      <c r="CH37" s="136">
        <f>'Enter data here!'!CH43</f>
        <v>0</v>
      </c>
      <c r="CI37" s="136">
        <f>'Enter data here!'!CI43</f>
        <v>0</v>
      </c>
      <c r="CJ37" s="136">
        <f>'Enter data here!'!CJ43</f>
        <v>0</v>
      </c>
      <c r="CK37" s="136">
        <f>'Enter data here!'!CK43</f>
        <v>0</v>
      </c>
      <c r="CL37" s="136">
        <f>'Enter data here!'!CL43</f>
        <v>0</v>
      </c>
      <c r="CM37" s="136">
        <f>'Enter data here!'!CM43</f>
        <v>0</v>
      </c>
      <c r="CN37" s="136">
        <f>'Enter data here!'!CN43</f>
        <v>0</v>
      </c>
      <c r="CO37" s="2"/>
      <c r="CP37" s="336"/>
      <c r="CQ37" s="339"/>
      <c r="CR37" s="155"/>
      <c r="CT37" s="36"/>
      <c r="CU37" s="35"/>
    </row>
    <row r="38" spans="1:99">
      <c r="A38" s="280"/>
      <c r="B38" s="16" t="s">
        <v>2</v>
      </c>
      <c r="C38" s="136">
        <f ca="1">IF(C35=0,0,IF(C35="dnf",C36,IF(C35="",0,((($CP35/(C35+C36))*1000)-C37))))</f>
        <v>8.1405130835220965E-13</v>
      </c>
      <c r="D38" s="136">
        <f t="shared" ref="D38:BO38" ca="1" si="38">IF(D35=0,0,IF(D35="dnf",D36,IF(D35="",0,((($CP35/(D35+D36))*1000)-D37))))</f>
        <v>999.99999999998181</v>
      </c>
      <c r="E38" s="136">
        <f t="shared" ca="1" si="38"/>
        <v>670.37103423551662</v>
      </c>
      <c r="F38" s="136">
        <f t="shared" ca="1" si="38"/>
        <v>846.72854878875489</v>
      </c>
      <c r="G38" s="136">
        <f t="shared" ca="1" si="38"/>
        <v>983.69279326668322</v>
      </c>
      <c r="H38" s="136">
        <f t="shared" ca="1" si="38"/>
        <v>874.03598971721988</v>
      </c>
      <c r="I38" s="136">
        <f t="shared" ca="1" si="38"/>
        <v>863.9408639408482</v>
      </c>
      <c r="J38" s="136">
        <f t="shared" ca="1" si="38"/>
        <v>721.72906213815793</v>
      </c>
      <c r="K38" s="136">
        <f t="shared" ca="1" si="38"/>
        <v>864.73988439305901</v>
      </c>
      <c r="L38" s="136">
        <f t="shared" ca="1" si="38"/>
        <v>790.19649271074275</v>
      </c>
      <c r="M38" s="136">
        <f t="shared" ca="1" si="38"/>
        <v>647.50692520774862</v>
      </c>
      <c r="N38" s="136">
        <f t="shared" ca="1" si="38"/>
        <v>844.43440957325583</v>
      </c>
      <c r="O38" s="136">
        <f t="shared" ca="1" si="38"/>
        <v>876.69948429440331</v>
      </c>
      <c r="P38" s="136">
        <f t="shared" ca="1" si="38"/>
        <v>979.05759162301251</v>
      </c>
      <c r="Q38" s="136">
        <f t="shared" ca="1" si="38"/>
        <v>837.8136200716782</v>
      </c>
      <c r="R38" s="136">
        <f t="shared" ca="1" si="38"/>
        <v>762.17648257590497</v>
      </c>
      <c r="S38" s="136">
        <f t="shared" ca="1" si="38"/>
        <v>837.06356311548666</v>
      </c>
      <c r="T38" s="136">
        <f t="shared" ca="1" si="38"/>
        <v>866.34236738474578</v>
      </c>
      <c r="U38" s="136">
        <f t="shared" ca="1" si="38"/>
        <v>6.3046621355892939E-13</v>
      </c>
      <c r="V38" s="136">
        <f t="shared" ca="1" si="38"/>
        <v>551.86660764349983</v>
      </c>
      <c r="W38" s="136">
        <f t="shared" ca="1" si="38"/>
        <v>721.5898128496932</v>
      </c>
      <c r="X38" s="136">
        <f t="shared" ca="1" si="38"/>
        <v>825.78935747403887</v>
      </c>
      <c r="Y38" s="136">
        <f t="shared" ca="1" si="38"/>
        <v>683.35465010049222</v>
      </c>
      <c r="Z38" s="136">
        <f t="shared" ca="1" si="38"/>
        <v>703.80127963867744</v>
      </c>
      <c r="AA38" s="136">
        <f t="shared" ca="1" si="38"/>
        <v>797.78156996585756</v>
      </c>
      <c r="AB38" s="136">
        <f t="shared" ca="1" si="38"/>
        <v>8.3662771289557765E-13</v>
      </c>
      <c r="AC38" s="136">
        <f t="shared" ca="1" si="38"/>
        <v>754.18431135309004</v>
      </c>
      <c r="AD38" s="136">
        <f t="shared" ca="1" si="38"/>
        <v>798.97457808159447</v>
      </c>
      <c r="AE38" s="136">
        <f t="shared" ca="1" si="38"/>
        <v>659.96117875418497</v>
      </c>
      <c r="AF38" s="136">
        <f t="shared" ca="1" si="38"/>
        <v>917.56624141314808</v>
      </c>
      <c r="AG38" s="136">
        <f t="shared" ca="1" si="38"/>
        <v>614.42418268440758</v>
      </c>
      <c r="AH38" s="136">
        <f t="shared" ca="1" si="38"/>
        <v>779.81651376145237</v>
      </c>
      <c r="AI38" s="136">
        <f t="shared" ca="1" si="38"/>
        <v>780.79331941544046</v>
      </c>
      <c r="AJ38" s="136">
        <f t="shared" ca="1" si="38"/>
        <v>841.58415841583223</v>
      </c>
      <c r="AK38" s="136">
        <f t="shared" ca="1" si="38"/>
        <v>885.62633199147285</v>
      </c>
      <c r="AL38" s="136">
        <f t="shared" ca="1" si="38"/>
        <v>691.05691056910359</v>
      </c>
      <c r="AM38" s="136">
        <f t="shared" ca="1" si="38"/>
        <v>5.0694893228425725E-13</v>
      </c>
      <c r="AN38" s="136">
        <f t="shared" ca="1" si="38"/>
        <v>801.71489817791485</v>
      </c>
      <c r="AO38" s="136">
        <f t="shared" ca="1" si="38"/>
        <v>696.33215416123539</v>
      </c>
      <c r="AP38" s="136">
        <f t="shared" ca="1" si="38"/>
        <v>873.01587301587074</v>
      </c>
      <c r="AQ38" s="136">
        <f t="shared" ca="1" si="38"/>
        <v>747.40207833732688</v>
      </c>
      <c r="AR38" s="136">
        <f t="shared" ca="1" si="38"/>
        <v>712.9241326724989</v>
      </c>
      <c r="AS38" s="136">
        <f t="shared" ca="1" si="38"/>
        <v>2.6256832390825922E-13</v>
      </c>
      <c r="AT38" s="136">
        <f t="shared" ca="1" si="38"/>
        <v>751.60771704179638</v>
      </c>
      <c r="AU38" s="136">
        <f t="shared" ca="1" si="38"/>
        <v>3.6899216424618662E-13</v>
      </c>
      <c r="AV38" s="136">
        <f t="shared" ca="1" si="38"/>
        <v>746.95426403034901</v>
      </c>
      <c r="AW38" s="136">
        <f t="shared" ca="1" si="38"/>
        <v>4.4420763509065384E-13</v>
      </c>
      <c r="AX38" s="136">
        <f t="shared" ca="1" si="38"/>
        <v>847.49603444367017</v>
      </c>
      <c r="AY38" s="136">
        <f t="shared" ca="1" si="38"/>
        <v>524.83861914116972</v>
      </c>
      <c r="AZ38" s="136">
        <f t="shared" ca="1" si="38"/>
        <v>3.6391197503923054E-13</v>
      </c>
      <c r="BA38" s="136">
        <f t="shared" si="38"/>
        <v>0</v>
      </c>
      <c r="BB38" s="136">
        <f t="shared" si="38"/>
        <v>0</v>
      </c>
      <c r="BC38" s="136">
        <f t="shared" si="38"/>
        <v>0</v>
      </c>
      <c r="BD38" s="136">
        <f t="shared" si="38"/>
        <v>0</v>
      </c>
      <c r="BE38" s="136">
        <f t="shared" si="38"/>
        <v>0</v>
      </c>
      <c r="BF38" s="136">
        <f t="shared" si="38"/>
        <v>0</v>
      </c>
      <c r="BG38" s="136">
        <f t="shared" si="38"/>
        <v>0</v>
      </c>
      <c r="BH38" s="136">
        <f t="shared" si="38"/>
        <v>0</v>
      </c>
      <c r="BI38" s="136">
        <f t="shared" si="38"/>
        <v>0</v>
      </c>
      <c r="BJ38" s="136">
        <f t="shared" si="38"/>
        <v>0</v>
      </c>
      <c r="BK38" s="136">
        <f t="shared" si="38"/>
        <v>0</v>
      </c>
      <c r="BL38" s="136">
        <f t="shared" si="38"/>
        <v>0</v>
      </c>
      <c r="BM38" s="136">
        <f t="shared" si="38"/>
        <v>0</v>
      </c>
      <c r="BN38" s="136">
        <f t="shared" si="38"/>
        <v>0</v>
      </c>
      <c r="BO38" s="136">
        <f t="shared" si="38"/>
        <v>0</v>
      </c>
      <c r="BP38" s="136">
        <f t="shared" ref="BP38:CN38" si="39">IF(BP35=0,0,IF(BP35="dnf",BP36,IF(BP35="",0,((($CP35/(BP35+BP36))*1000)-BP37))))</f>
        <v>0</v>
      </c>
      <c r="BQ38" s="136">
        <f t="shared" si="39"/>
        <v>0</v>
      </c>
      <c r="BR38" s="136">
        <f t="shared" si="39"/>
        <v>0</v>
      </c>
      <c r="BS38" s="136">
        <f t="shared" si="39"/>
        <v>0</v>
      </c>
      <c r="BT38" s="136">
        <f t="shared" si="39"/>
        <v>0</v>
      </c>
      <c r="BU38" s="136">
        <f t="shared" si="39"/>
        <v>0</v>
      </c>
      <c r="BV38" s="136">
        <f t="shared" si="39"/>
        <v>0</v>
      </c>
      <c r="BW38" s="136">
        <f t="shared" si="39"/>
        <v>0</v>
      </c>
      <c r="BX38" s="136">
        <f t="shared" si="39"/>
        <v>0</v>
      </c>
      <c r="BY38" s="136">
        <f t="shared" si="39"/>
        <v>0</v>
      </c>
      <c r="BZ38" s="136">
        <f t="shared" si="39"/>
        <v>0</v>
      </c>
      <c r="CA38" s="136">
        <f t="shared" si="39"/>
        <v>0</v>
      </c>
      <c r="CB38" s="136">
        <f t="shared" si="39"/>
        <v>0</v>
      </c>
      <c r="CC38" s="136">
        <f t="shared" si="39"/>
        <v>0</v>
      </c>
      <c r="CD38" s="136">
        <f t="shared" si="39"/>
        <v>0</v>
      </c>
      <c r="CE38" s="136">
        <f t="shared" si="39"/>
        <v>0</v>
      </c>
      <c r="CF38" s="136">
        <f t="shared" si="39"/>
        <v>0</v>
      </c>
      <c r="CG38" s="136">
        <f t="shared" si="39"/>
        <v>0</v>
      </c>
      <c r="CH38" s="136">
        <f t="shared" si="39"/>
        <v>0</v>
      </c>
      <c r="CI38" s="136">
        <f t="shared" si="39"/>
        <v>0</v>
      </c>
      <c r="CJ38" s="136">
        <f t="shared" si="39"/>
        <v>0</v>
      </c>
      <c r="CK38" s="136">
        <f t="shared" si="39"/>
        <v>0</v>
      </c>
      <c r="CL38" s="136">
        <f t="shared" si="39"/>
        <v>0</v>
      </c>
      <c r="CM38" s="136">
        <f t="shared" si="39"/>
        <v>0</v>
      </c>
      <c r="CN38" s="136">
        <f t="shared" si="39"/>
        <v>0</v>
      </c>
      <c r="CO38" s="2"/>
      <c r="CP38" s="337"/>
      <c r="CQ38" s="340"/>
      <c r="CR38" s="155"/>
      <c r="CS38">
        <f>ROW()</f>
        <v>38</v>
      </c>
      <c r="CT38" s="36"/>
      <c r="CU38" s="35">
        <f t="shared" si="3"/>
        <v>227</v>
      </c>
    </row>
    <row r="39" spans="1:99">
      <c r="A39" s="281"/>
      <c r="B39" s="16" t="s">
        <v>16</v>
      </c>
      <c r="C39" s="136" t="str">
        <f>C33</f>
        <v>Frank Hulton </v>
      </c>
      <c r="D39" s="136" t="str">
        <f t="shared" ref="D39:BO39" si="40">D33</f>
        <v>Mark Redsell</v>
      </c>
      <c r="E39" s="136" t="str">
        <f t="shared" si="40"/>
        <v>Greg Dakin</v>
      </c>
      <c r="F39" s="136" t="str">
        <f t="shared" si="40"/>
        <v>Thorsten Folker</v>
      </c>
      <c r="G39" s="136" t="str">
        <f t="shared" si="40"/>
        <v>Joel West </v>
      </c>
      <c r="H39" s="136" t="str">
        <f t="shared" si="40"/>
        <v>Klaus Brettner</v>
      </c>
      <c r="I39" s="136" t="str">
        <f t="shared" si="40"/>
        <v>Markus Meissner</v>
      </c>
      <c r="J39" s="136" t="str">
        <f t="shared" si="40"/>
        <v>Stefan Bernardy</v>
      </c>
      <c r="K39" s="136" t="str">
        <f t="shared" si="40"/>
        <v>Søren Krogh</v>
      </c>
      <c r="L39" s="136" t="str">
        <f t="shared" si="40"/>
        <v>Alvaro Silgado</v>
      </c>
      <c r="M39" s="136" t="str">
        <f t="shared" si="40"/>
        <v>Pete Burgess</v>
      </c>
      <c r="N39" s="136" t="str">
        <f t="shared" si="40"/>
        <v>Dieter Perlick</v>
      </c>
      <c r="O39" s="136" t="str">
        <f t="shared" si="40"/>
        <v>Simon Thornton </v>
      </c>
      <c r="P39" s="136" t="str">
        <f t="shared" si="40"/>
        <v>André Austen</v>
      </c>
      <c r="Q39" s="136" t="str">
        <f t="shared" si="40"/>
        <v>Siegfried Schedel</v>
      </c>
      <c r="R39" s="136" t="str">
        <f t="shared" si="40"/>
        <v>George Young</v>
      </c>
      <c r="S39" s="136" t="str">
        <f t="shared" si="40"/>
        <v>John Phillips</v>
      </c>
      <c r="T39" s="136" t="str">
        <f t="shared" si="40"/>
        <v>Stefan Bertschi</v>
      </c>
      <c r="U39" s="136" t="str">
        <f t="shared" si="40"/>
        <v>Jason Bioletti</v>
      </c>
      <c r="V39" s="136" t="str">
        <f t="shared" si="40"/>
        <v>Allen Elliott</v>
      </c>
      <c r="W39" s="136" t="str">
        <f t="shared" si="40"/>
        <v>Thomas Deinert</v>
      </c>
      <c r="X39" s="136" t="str">
        <f t="shared" si="40"/>
        <v>Mike Evans</v>
      </c>
      <c r="Y39" s="136" t="str">
        <f t="shared" si="40"/>
        <v>Jon Edison</v>
      </c>
      <c r="Z39" s="136" t="str">
        <f t="shared" si="40"/>
        <v>Thomas Henselmann</v>
      </c>
      <c r="AA39" s="136" t="str">
        <f t="shared" si="40"/>
        <v>Sebastian Reichert</v>
      </c>
      <c r="AB39" s="136" t="str">
        <f t="shared" si="40"/>
        <v>Robert Hermans</v>
      </c>
      <c r="AC39" s="136" t="str">
        <f t="shared" si="40"/>
        <v>Eberhard Rosemann</v>
      </c>
      <c r="AD39" s="136" t="str">
        <f t="shared" si="40"/>
        <v>Klaus Kowalski</v>
      </c>
      <c r="AE39" s="136" t="str">
        <f t="shared" si="40"/>
        <v>Mike Shellim</v>
      </c>
      <c r="AF39" s="136" t="str">
        <f t="shared" si="40"/>
        <v>Martin Newnham</v>
      </c>
      <c r="AG39" s="136" t="str">
        <f t="shared" si="40"/>
        <v>Marc Schmieding</v>
      </c>
      <c r="AH39" s="136" t="str">
        <f t="shared" si="40"/>
        <v>Mark Treble</v>
      </c>
      <c r="AI39" s="136" t="str">
        <f t="shared" si="40"/>
        <v>Gary Harrison</v>
      </c>
      <c r="AJ39" s="136" t="str">
        <f t="shared" si="40"/>
        <v>Peter Gunning</v>
      </c>
      <c r="AK39" s="136" t="str">
        <f t="shared" si="40"/>
        <v>Tobias Reik</v>
      </c>
      <c r="AL39" s="136" t="str">
        <f t="shared" si="40"/>
        <v>Mick Walsh</v>
      </c>
      <c r="AM39" s="136" t="str">
        <f t="shared" si="40"/>
        <v>Paul Garnett</v>
      </c>
      <c r="AN39" s="136" t="str">
        <f t="shared" si="40"/>
        <v>Daniel Schneider</v>
      </c>
      <c r="AO39" s="136" t="str">
        <f t="shared" si="40"/>
        <v>Torsten Hermann</v>
      </c>
      <c r="AP39" s="136" t="str">
        <f t="shared" si="40"/>
        <v>Peter Kowalski</v>
      </c>
      <c r="AQ39" s="136" t="str">
        <f t="shared" si="40"/>
        <v>Martin Kopp</v>
      </c>
      <c r="AR39" s="136" t="str">
        <f t="shared" si="40"/>
        <v>Plöschberger Hannes</v>
      </c>
      <c r="AS39" s="136" t="str">
        <f t="shared" si="40"/>
        <v>Rick Ruijsink</v>
      </c>
      <c r="AT39" s="136" t="str">
        <f t="shared" si="40"/>
        <v>Mark Abbotts</v>
      </c>
      <c r="AU39" s="136" t="str">
        <f t="shared" si="40"/>
        <v>Arne Finkeldey</v>
      </c>
      <c r="AV39" s="136" t="str">
        <f t="shared" si="40"/>
        <v>Martin Ulrich </v>
      </c>
      <c r="AW39" s="136" t="str">
        <f t="shared" si="40"/>
        <v>Tony Robertson</v>
      </c>
      <c r="AX39" s="136" t="str">
        <f t="shared" si="40"/>
        <v>Jesper Christensen</v>
      </c>
      <c r="AY39" s="136" t="str">
        <f t="shared" si="40"/>
        <v>Ulrich Duttenhofer</v>
      </c>
      <c r="AZ39" s="136" t="str">
        <f t="shared" si="40"/>
        <v>Robert Ryan</v>
      </c>
      <c r="BA39" s="136" t="str">
        <f t="shared" si="40"/>
        <v/>
      </c>
      <c r="BB39" s="136" t="str">
        <f t="shared" si="40"/>
        <v/>
      </c>
      <c r="BC39" s="136" t="str">
        <f t="shared" si="40"/>
        <v/>
      </c>
      <c r="BD39" s="136" t="str">
        <f t="shared" si="40"/>
        <v/>
      </c>
      <c r="BE39" s="136" t="str">
        <f t="shared" si="40"/>
        <v/>
      </c>
      <c r="BF39" s="136" t="str">
        <f t="shared" si="40"/>
        <v/>
      </c>
      <c r="BG39" s="136" t="str">
        <f t="shared" si="40"/>
        <v/>
      </c>
      <c r="BH39" s="136" t="str">
        <f t="shared" si="40"/>
        <v/>
      </c>
      <c r="BI39" s="136" t="str">
        <f t="shared" si="40"/>
        <v/>
      </c>
      <c r="BJ39" s="136" t="str">
        <f t="shared" si="40"/>
        <v/>
      </c>
      <c r="BK39" s="136" t="str">
        <f t="shared" si="40"/>
        <v/>
      </c>
      <c r="BL39" s="136" t="str">
        <f t="shared" si="40"/>
        <v/>
      </c>
      <c r="BM39" s="136" t="str">
        <f t="shared" si="40"/>
        <v/>
      </c>
      <c r="BN39" s="136" t="str">
        <f t="shared" si="40"/>
        <v/>
      </c>
      <c r="BO39" s="136" t="str">
        <f t="shared" si="40"/>
        <v/>
      </c>
      <c r="BP39" s="136" t="str">
        <f t="shared" ref="BP39:CN39" si="41">BP33</f>
        <v/>
      </c>
      <c r="BQ39" s="136" t="str">
        <f t="shared" si="41"/>
        <v/>
      </c>
      <c r="BR39" s="136" t="str">
        <f t="shared" si="41"/>
        <v/>
      </c>
      <c r="BS39" s="136" t="str">
        <f t="shared" si="41"/>
        <v/>
      </c>
      <c r="BT39" s="136" t="str">
        <f t="shared" si="41"/>
        <v/>
      </c>
      <c r="BU39" s="136" t="str">
        <f t="shared" si="41"/>
        <v/>
      </c>
      <c r="BV39" s="136" t="str">
        <f t="shared" si="41"/>
        <v/>
      </c>
      <c r="BW39" s="136" t="str">
        <f t="shared" si="41"/>
        <v/>
      </c>
      <c r="BX39" s="136" t="str">
        <f t="shared" si="41"/>
        <v/>
      </c>
      <c r="BY39" s="136" t="str">
        <f t="shared" si="41"/>
        <v/>
      </c>
      <c r="BZ39" s="136" t="str">
        <f t="shared" si="41"/>
        <v/>
      </c>
      <c r="CA39" s="136" t="str">
        <f t="shared" si="41"/>
        <v/>
      </c>
      <c r="CB39" s="136" t="str">
        <f t="shared" si="41"/>
        <v/>
      </c>
      <c r="CC39" s="136" t="str">
        <f t="shared" si="41"/>
        <v/>
      </c>
      <c r="CD39" s="136" t="str">
        <f t="shared" si="41"/>
        <v/>
      </c>
      <c r="CE39" s="136" t="str">
        <f t="shared" si="41"/>
        <v/>
      </c>
      <c r="CF39" s="136" t="str">
        <f t="shared" si="41"/>
        <v/>
      </c>
      <c r="CG39" s="136" t="str">
        <f t="shared" si="41"/>
        <v/>
      </c>
      <c r="CH39" s="136" t="str">
        <f t="shared" si="41"/>
        <v/>
      </c>
      <c r="CI39" s="136" t="str">
        <f t="shared" si="41"/>
        <v/>
      </c>
      <c r="CJ39" s="136" t="str">
        <f t="shared" si="41"/>
        <v/>
      </c>
      <c r="CK39" s="136" t="str">
        <f t="shared" si="41"/>
        <v/>
      </c>
      <c r="CL39" s="136" t="str">
        <f t="shared" si="41"/>
        <v/>
      </c>
      <c r="CM39" s="136" t="str">
        <f t="shared" si="41"/>
        <v/>
      </c>
      <c r="CN39" s="136" t="str">
        <f t="shared" si="41"/>
        <v/>
      </c>
      <c r="CO39" s="2"/>
      <c r="CP39" s="44"/>
      <c r="CQ39" s="45"/>
      <c r="CR39" s="155"/>
      <c r="CS39">
        <f>ROW()</f>
        <v>39</v>
      </c>
      <c r="CT39" s="36"/>
      <c r="CU39" s="35">
        <f t="shared" si="3"/>
        <v>226</v>
      </c>
    </row>
    <row r="40" spans="1:99">
      <c r="A40" s="282">
        <v>5</v>
      </c>
      <c r="B40" s="33" t="s">
        <v>18</v>
      </c>
      <c r="C40" s="132">
        <f ca="1">RANK(C44,$C44:$CN44,0)</f>
        <v>48</v>
      </c>
      <c r="D40" s="132">
        <f t="shared" ref="D40:BO40" ca="1" si="42">RANK(D44,$C44:$CN44,0)</f>
        <v>10</v>
      </c>
      <c r="E40" s="132">
        <f t="shared" ca="1" si="42"/>
        <v>34</v>
      </c>
      <c r="F40" s="132">
        <f t="shared" ca="1" si="42"/>
        <v>33</v>
      </c>
      <c r="G40" s="132">
        <f t="shared" ca="1" si="42"/>
        <v>2</v>
      </c>
      <c r="H40" s="132">
        <f t="shared" ca="1" si="42"/>
        <v>26</v>
      </c>
      <c r="I40" s="132">
        <f t="shared" ca="1" si="42"/>
        <v>14</v>
      </c>
      <c r="J40" s="132">
        <f t="shared" ca="1" si="42"/>
        <v>36</v>
      </c>
      <c r="K40" s="132">
        <f t="shared" ca="1" si="42"/>
        <v>12</v>
      </c>
      <c r="L40" s="132">
        <f t="shared" ca="1" si="42"/>
        <v>3</v>
      </c>
      <c r="M40" s="132">
        <f t="shared" ca="1" si="42"/>
        <v>40</v>
      </c>
      <c r="N40" s="132">
        <f t="shared" ca="1" si="42"/>
        <v>9</v>
      </c>
      <c r="O40" s="132">
        <f t="shared" ca="1" si="42"/>
        <v>5</v>
      </c>
      <c r="P40" s="132">
        <f t="shared" ca="1" si="42"/>
        <v>6</v>
      </c>
      <c r="Q40" s="132">
        <f t="shared" ca="1" si="42"/>
        <v>11</v>
      </c>
      <c r="R40" s="132">
        <f t="shared" ca="1" si="42"/>
        <v>17</v>
      </c>
      <c r="S40" s="132">
        <f t="shared" ca="1" si="42"/>
        <v>1</v>
      </c>
      <c r="T40" s="132">
        <f t="shared" ca="1" si="42"/>
        <v>7</v>
      </c>
      <c r="U40" s="132">
        <f t="shared" ca="1" si="42"/>
        <v>50</v>
      </c>
      <c r="V40" s="132">
        <f t="shared" ca="1" si="42"/>
        <v>35</v>
      </c>
      <c r="W40" s="132">
        <f t="shared" ca="1" si="42"/>
        <v>27</v>
      </c>
      <c r="X40" s="132">
        <f t="shared" ca="1" si="42"/>
        <v>42</v>
      </c>
      <c r="Y40" s="132">
        <f t="shared" ca="1" si="42"/>
        <v>30</v>
      </c>
      <c r="Z40" s="132">
        <f t="shared" ca="1" si="42"/>
        <v>20</v>
      </c>
      <c r="AA40" s="132">
        <f t="shared" ca="1" si="42"/>
        <v>21</v>
      </c>
      <c r="AB40" s="132">
        <f t="shared" ca="1" si="42"/>
        <v>44</v>
      </c>
      <c r="AC40" s="132">
        <f t="shared" ca="1" si="42"/>
        <v>19</v>
      </c>
      <c r="AD40" s="132">
        <f t="shared" ca="1" si="42"/>
        <v>23</v>
      </c>
      <c r="AE40" s="132">
        <f t="shared" ca="1" si="42"/>
        <v>37</v>
      </c>
      <c r="AF40" s="132">
        <f t="shared" ca="1" si="42"/>
        <v>4</v>
      </c>
      <c r="AG40" s="132">
        <f t="shared" ca="1" si="42"/>
        <v>41</v>
      </c>
      <c r="AH40" s="132">
        <f t="shared" ca="1" si="42"/>
        <v>8</v>
      </c>
      <c r="AI40" s="132">
        <f t="shared" ca="1" si="42"/>
        <v>32</v>
      </c>
      <c r="AJ40" s="132">
        <f t="shared" ca="1" si="42"/>
        <v>15</v>
      </c>
      <c r="AK40" s="132">
        <f t="shared" ca="1" si="42"/>
        <v>13</v>
      </c>
      <c r="AL40" s="132">
        <f t="shared" ca="1" si="42"/>
        <v>28</v>
      </c>
      <c r="AM40" s="132">
        <f t="shared" ca="1" si="42"/>
        <v>47</v>
      </c>
      <c r="AN40" s="132">
        <f t="shared" ca="1" si="42"/>
        <v>24</v>
      </c>
      <c r="AO40" s="132">
        <f t="shared" ca="1" si="42"/>
        <v>38</v>
      </c>
      <c r="AP40" s="132">
        <f t="shared" ca="1" si="42"/>
        <v>29</v>
      </c>
      <c r="AQ40" s="132">
        <f t="shared" ca="1" si="42"/>
        <v>31</v>
      </c>
      <c r="AR40" s="132">
        <f t="shared" ca="1" si="42"/>
        <v>18</v>
      </c>
      <c r="AS40" s="132">
        <f t="shared" ca="1" si="42"/>
        <v>45</v>
      </c>
      <c r="AT40" s="132">
        <f t="shared" ca="1" si="42"/>
        <v>22</v>
      </c>
      <c r="AU40" s="132">
        <f t="shared" ca="1" si="42"/>
        <v>43</v>
      </c>
      <c r="AV40" s="132">
        <f t="shared" ca="1" si="42"/>
        <v>25</v>
      </c>
      <c r="AW40" s="132">
        <f t="shared" ca="1" si="42"/>
        <v>49</v>
      </c>
      <c r="AX40" s="132">
        <f t="shared" ca="1" si="42"/>
        <v>16</v>
      </c>
      <c r="AY40" s="132">
        <f t="shared" ca="1" si="42"/>
        <v>39</v>
      </c>
      <c r="AZ40" s="132">
        <f t="shared" ca="1" si="42"/>
        <v>46</v>
      </c>
      <c r="BA40" s="132">
        <f t="shared" ca="1" si="42"/>
        <v>51</v>
      </c>
      <c r="BB40" s="132">
        <f t="shared" ca="1" si="42"/>
        <v>51</v>
      </c>
      <c r="BC40" s="132">
        <f t="shared" ca="1" si="42"/>
        <v>51</v>
      </c>
      <c r="BD40" s="132">
        <f t="shared" ca="1" si="42"/>
        <v>51</v>
      </c>
      <c r="BE40" s="132">
        <f t="shared" ca="1" si="42"/>
        <v>51</v>
      </c>
      <c r="BF40" s="132">
        <f t="shared" ca="1" si="42"/>
        <v>51</v>
      </c>
      <c r="BG40" s="132">
        <f t="shared" ca="1" si="42"/>
        <v>51</v>
      </c>
      <c r="BH40" s="132">
        <f t="shared" ca="1" si="42"/>
        <v>51</v>
      </c>
      <c r="BI40" s="132">
        <f t="shared" ca="1" si="42"/>
        <v>51</v>
      </c>
      <c r="BJ40" s="132">
        <f t="shared" ca="1" si="42"/>
        <v>51</v>
      </c>
      <c r="BK40" s="132">
        <f t="shared" ca="1" si="42"/>
        <v>51</v>
      </c>
      <c r="BL40" s="132">
        <f t="shared" ca="1" si="42"/>
        <v>51</v>
      </c>
      <c r="BM40" s="132">
        <f t="shared" ca="1" si="42"/>
        <v>51</v>
      </c>
      <c r="BN40" s="132">
        <f t="shared" ca="1" si="42"/>
        <v>51</v>
      </c>
      <c r="BO40" s="132">
        <f t="shared" ca="1" si="42"/>
        <v>51</v>
      </c>
      <c r="BP40" s="132">
        <f t="shared" ref="BP40:CN40" ca="1" si="43">RANK(BP44,$C44:$CN44,0)</f>
        <v>51</v>
      </c>
      <c r="BQ40" s="132">
        <f t="shared" ca="1" si="43"/>
        <v>51</v>
      </c>
      <c r="BR40" s="132">
        <f t="shared" ca="1" si="43"/>
        <v>51</v>
      </c>
      <c r="BS40" s="132">
        <f t="shared" ca="1" si="43"/>
        <v>51</v>
      </c>
      <c r="BT40" s="132">
        <f t="shared" ca="1" si="43"/>
        <v>51</v>
      </c>
      <c r="BU40" s="132">
        <f t="shared" ca="1" si="43"/>
        <v>51</v>
      </c>
      <c r="BV40" s="132">
        <f t="shared" ca="1" si="43"/>
        <v>51</v>
      </c>
      <c r="BW40" s="132">
        <f t="shared" ca="1" si="43"/>
        <v>51</v>
      </c>
      <c r="BX40" s="132">
        <f t="shared" ca="1" si="43"/>
        <v>51</v>
      </c>
      <c r="BY40" s="132">
        <f t="shared" ca="1" si="43"/>
        <v>51</v>
      </c>
      <c r="BZ40" s="132">
        <f t="shared" ca="1" si="43"/>
        <v>51</v>
      </c>
      <c r="CA40" s="132">
        <f t="shared" ca="1" si="43"/>
        <v>51</v>
      </c>
      <c r="CB40" s="132">
        <f t="shared" ca="1" si="43"/>
        <v>51</v>
      </c>
      <c r="CC40" s="132">
        <f t="shared" ca="1" si="43"/>
        <v>51</v>
      </c>
      <c r="CD40" s="132">
        <f t="shared" ca="1" si="43"/>
        <v>51</v>
      </c>
      <c r="CE40" s="132">
        <f t="shared" ca="1" si="43"/>
        <v>51</v>
      </c>
      <c r="CF40" s="132">
        <f t="shared" ca="1" si="43"/>
        <v>51</v>
      </c>
      <c r="CG40" s="132">
        <f t="shared" ca="1" si="43"/>
        <v>51</v>
      </c>
      <c r="CH40" s="132">
        <f t="shared" ca="1" si="43"/>
        <v>51</v>
      </c>
      <c r="CI40" s="132">
        <f t="shared" ca="1" si="43"/>
        <v>51</v>
      </c>
      <c r="CJ40" s="132">
        <f t="shared" ca="1" si="43"/>
        <v>51</v>
      </c>
      <c r="CK40" s="132">
        <f t="shared" ca="1" si="43"/>
        <v>51</v>
      </c>
      <c r="CL40" s="132">
        <f t="shared" ca="1" si="43"/>
        <v>51</v>
      </c>
      <c r="CM40" s="132">
        <f t="shared" ca="1" si="43"/>
        <v>51</v>
      </c>
      <c r="CN40" s="132">
        <f t="shared" ca="1" si="43"/>
        <v>51</v>
      </c>
      <c r="CO40" s="2"/>
      <c r="CP40" s="40"/>
      <c r="CQ40" s="41"/>
      <c r="CR40" s="155"/>
      <c r="CS40">
        <f>ROW()</f>
        <v>40</v>
      </c>
      <c r="CT40" s="36"/>
      <c r="CU40" s="35">
        <f t="shared" si="3"/>
        <v>225</v>
      </c>
    </row>
    <row r="41" spans="1:99">
      <c r="A41" s="283"/>
      <c r="B41" s="33" t="s">
        <v>1</v>
      </c>
      <c r="C41" s="133" t="str">
        <f>IF('Enter data here!'!C47=0,"",'Enter data here!'!C47)</f>
        <v>dnf</v>
      </c>
      <c r="D41" s="133">
        <f>IF('Enter data here!'!D47=0,"",'Enter data here!'!D47)</f>
        <v>44.81</v>
      </c>
      <c r="E41" s="133">
        <f>IF('Enter data here!'!E47=0,"",'Enter data here!'!E47)</f>
        <v>51.51</v>
      </c>
      <c r="F41" s="133">
        <f>IF('Enter data here!'!F47=0,"",'Enter data here!'!F47)</f>
        <v>51.29</v>
      </c>
      <c r="G41" s="133">
        <f>IF('Enter data here!'!G47=0,"",'Enter data here!'!G47)</f>
        <v>39.729999999999997</v>
      </c>
      <c r="H41" s="133">
        <f>IF('Enter data here!'!H47=0,"",'Enter data here!'!H47)</f>
        <v>49.18</v>
      </c>
      <c r="I41" s="133">
        <f>IF('Enter data here!'!I47=0,"",'Enter data here!'!I47)</f>
        <v>45.61</v>
      </c>
      <c r="J41" s="133">
        <f>IF('Enter data here!'!J47=0,"",'Enter data here!'!J47)</f>
        <v>53.29</v>
      </c>
      <c r="K41" s="133">
        <f>IF('Enter data here!'!K47=0,"",'Enter data here!'!K47)</f>
        <v>44.97</v>
      </c>
      <c r="L41" s="133">
        <f>IF('Enter data here!'!L47=0,"",'Enter data here!'!L47)</f>
        <v>41.65</v>
      </c>
      <c r="M41" s="133">
        <f>IF('Enter data here!'!M47=0,"",'Enter data here!'!M47)</f>
        <v>62.36</v>
      </c>
      <c r="N41" s="133">
        <f>IF('Enter data here!'!N47=0,"",'Enter data here!'!N47)</f>
        <v>44.33</v>
      </c>
      <c r="O41" s="133">
        <f>IF('Enter data here!'!O47=0,"",'Enter data here!'!O47)</f>
        <v>42.21</v>
      </c>
      <c r="P41" s="133">
        <f>IF('Enter data here!'!P47=0,"",'Enter data here!'!P47)</f>
        <v>43.55</v>
      </c>
      <c r="Q41" s="133">
        <f>IF('Enter data here!'!Q47=0,"",'Enter data here!'!Q47)</f>
        <v>44.87</v>
      </c>
      <c r="R41" s="133">
        <f>IF('Enter data here!'!R47=0,"",'Enter data here!'!R47)</f>
        <v>46.56</v>
      </c>
      <c r="S41" s="133">
        <f>IF('Enter data here!'!S47=0,"",'Enter data here!'!S47)</f>
        <v>39.200000000000003</v>
      </c>
      <c r="T41" s="133">
        <f>IF('Enter data here!'!T47=0,"",'Enter data here!'!T47)</f>
        <v>43.94</v>
      </c>
      <c r="U41" s="133" t="str">
        <f>IF('Enter data here!'!U47=0,"",'Enter data here!'!U47)</f>
        <v>dnf</v>
      </c>
      <c r="V41" s="133">
        <f>IF('Enter data here!'!V47=0,"",'Enter data here!'!V47)</f>
        <v>51.79</v>
      </c>
      <c r="W41" s="133">
        <f>IF('Enter data here!'!W47=0,"",'Enter data here!'!W47)</f>
        <v>49.48</v>
      </c>
      <c r="X41" s="133" t="str">
        <f>IF('Enter data here!'!X47=0,"",'Enter data here!'!X47)</f>
        <v>dnf</v>
      </c>
      <c r="Y41" s="133">
        <f>IF('Enter data here!'!Y47=0,"",'Enter data here!'!Y47)</f>
        <v>49.91</v>
      </c>
      <c r="Z41" s="133">
        <f>IF('Enter data here!'!Z47=0,"",'Enter data here!'!Z47)</f>
        <v>47.66</v>
      </c>
      <c r="AA41" s="133">
        <f>IF('Enter data here!'!AA47=0,"",'Enter data here!'!AA47)</f>
        <v>47.74</v>
      </c>
      <c r="AB41" s="133" t="str">
        <f>IF('Enter data here!'!AB47=0,"",'Enter data here!'!AB47)</f>
        <v>dnf</v>
      </c>
      <c r="AC41" s="133">
        <f>IF('Enter data here!'!AC47=0,"",'Enter data here!'!AC47)</f>
        <v>46.75</v>
      </c>
      <c r="AD41" s="133">
        <f>IF('Enter data here!'!AD47=0,"",'Enter data here!'!AD47)</f>
        <v>48.85</v>
      </c>
      <c r="AE41" s="133">
        <f>IF('Enter data here!'!AE47=0,"",'Enter data here!'!AE47)</f>
        <v>53.58</v>
      </c>
      <c r="AF41" s="133">
        <f>IF('Enter data here!'!AF47=0,"",'Enter data here!'!AF47)</f>
        <v>42.08</v>
      </c>
      <c r="AG41" s="133">
        <f>IF('Enter data here!'!AG47=0,"",'Enter data here!'!AG47)</f>
        <v>68.98</v>
      </c>
      <c r="AH41" s="133">
        <f>IF('Enter data here!'!AH47=0,"",'Enter data here!'!AH47)</f>
        <v>44.14</v>
      </c>
      <c r="AI41" s="133">
        <f>IF('Enter data here!'!AI47=0,"",'Enter data here!'!AI47)</f>
        <v>50.82</v>
      </c>
      <c r="AJ41" s="133">
        <f>IF('Enter data here!'!AJ47=0,"",'Enter data here!'!AJ47)</f>
        <v>45.92</v>
      </c>
      <c r="AK41" s="133">
        <f>IF('Enter data here!'!AK47=0,"",'Enter data here!'!AK47)</f>
        <v>45.24</v>
      </c>
      <c r="AL41" s="133">
        <f>IF('Enter data here!'!AL47=0,"",'Enter data here!'!AL47)</f>
        <v>49.61</v>
      </c>
      <c r="AM41" s="133" t="str">
        <f>IF('Enter data here!'!AM47=0,"",'Enter data here!'!AM47)</f>
        <v>dnf</v>
      </c>
      <c r="AN41" s="133">
        <f>IF('Enter data here!'!AN47=0,"",'Enter data here!'!AN47)</f>
        <v>48.89</v>
      </c>
      <c r="AO41" s="133">
        <f>IF('Enter data here!'!AO47=0,"",'Enter data here!'!AO47)</f>
        <v>58.47</v>
      </c>
      <c r="AP41" s="133">
        <f>IF('Enter data here!'!AP47=0,"",'Enter data here!'!AP47)</f>
        <v>49.73</v>
      </c>
      <c r="AQ41" s="133">
        <f>IF('Enter data here!'!AQ47=0,"",'Enter data here!'!AQ47)</f>
        <v>50.05</v>
      </c>
      <c r="AR41" s="133">
        <f>IF('Enter data here!'!AR47=0,"",'Enter data here!'!AR47)</f>
        <v>46.68</v>
      </c>
      <c r="AS41" s="133" t="str">
        <f>IF('Enter data here!'!AS47=0,"",'Enter data here!'!AS47)</f>
        <v>dnf</v>
      </c>
      <c r="AT41" s="133">
        <f>IF('Enter data here!'!AT47=0,"",'Enter data here!'!AT47)</f>
        <v>47.83</v>
      </c>
      <c r="AU41" s="133" t="str">
        <f>IF('Enter data here!'!AU47=0,"",'Enter data here!'!AU47)</f>
        <v>dnf</v>
      </c>
      <c r="AV41" s="133">
        <f>IF('Enter data here!'!AV47=0,"",'Enter data here!'!AV47)</f>
        <v>49.03</v>
      </c>
      <c r="AW41" s="133" t="str">
        <f>IF('Enter data here!'!AW47=0,"",'Enter data here!'!AW47)</f>
        <v>dnf</v>
      </c>
      <c r="AX41" s="133">
        <f>IF('Enter data here!'!AX47=0,"",'Enter data here!'!AX47)</f>
        <v>46.45</v>
      </c>
      <c r="AY41" s="133">
        <f>IF('Enter data here!'!AY47=0,"",'Enter data here!'!AY47)</f>
        <v>59.26</v>
      </c>
      <c r="AZ41" s="133" t="str">
        <f>IF('Enter data here!'!AZ47=0,"",'Enter data here!'!AZ47)</f>
        <v>dnf</v>
      </c>
      <c r="BA41" s="133" t="str">
        <f>IF('Enter data here!'!BA47=0,"",'Enter data here!'!BA47)</f>
        <v/>
      </c>
      <c r="BB41" s="133" t="str">
        <f>IF('Enter data here!'!BB47=0,"",'Enter data here!'!BB47)</f>
        <v/>
      </c>
      <c r="BC41" s="133" t="str">
        <f>IF('Enter data here!'!BC47=0,"",'Enter data here!'!BC47)</f>
        <v/>
      </c>
      <c r="BD41" s="133" t="str">
        <f>IF('Enter data here!'!BD47=0,"",'Enter data here!'!BD47)</f>
        <v/>
      </c>
      <c r="BE41" s="133" t="str">
        <f>IF('Enter data here!'!BE47=0,"",'Enter data here!'!BE47)</f>
        <v/>
      </c>
      <c r="BF41" s="133" t="str">
        <f>IF('Enter data here!'!BF47=0,"",'Enter data here!'!BF47)</f>
        <v/>
      </c>
      <c r="BG41" s="133" t="str">
        <f>IF('Enter data here!'!BG47=0,"",'Enter data here!'!BG47)</f>
        <v/>
      </c>
      <c r="BH41" s="133" t="str">
        <f>IF('Enter data here!'!BH47=0,"",'Enter data here!'!BH47)</f>
        <v/>
      </c>
      <c r="BI41" s="133" t="str">
        <f>IF('Enter data here!'!BI47=0,"",'Enter data here!'!BI47)</f>
        <v/>
      </c>
      <c r="BJ41" s="133" t="str">
        <f>IF('Enter data here!'!BJ47=0,"",'Enter data here!'!BJ47)</f>
        <v/>
      </c>
      <c r="BK41" s="133" t="str">
        <f>IF('Enter data here!'!BK47=0,"",'Enter data here!'!BK47)</f>
        <v/>
      </c>
      <c r="BL41" s="133" t="str">
        <f>IF('Enter data here!'!BL47=0,"",'Enter data here!'!BL47)</f>
        <v/>
      </c>
      <c r="BM41" s="133" t="str">
        <f>IF('Enter data here!'!BM47=0,"",'Enter data here!'!BM47)</f>
        <v/>
      </c>
      <c r="BN41" s="133" t="str">
        <f>IF('Enter data here!'!BN47=0,"",'Enter data here!'!BN47)</f>
        <v/>
      </c>
      <c r="BO41" s="133" t="str">
        <f>IF('Enter data here!'!BO47=0,"",'Enter data here!'!BO47)</f>
        <v/>
      </c>
      <c r="BP41" s="133" t="str">
        <f>IF('Enter data here!'!BP47=0,"",'Enter data here!'!BP47)</f>
        <v/>
      </c>
      <c r="BQ41" s="133" t="str">
        <f>IF('Enter data here!'!BQ47=0,"",'Enter data here!'!BQ47)</f>
        <v/>
      </c>
      <c r="BR41" s="133" t="str">
        <f>IF('Enter data here!'!BR47=0,"",'Enter data here!'!BR47)</f>
        <v/>
      </c>
      <c r="BS41" s="133" t="str">
        <f>IF('Enter data here!'!BS47=0,"",'Enter data here!'!BS47)</f>
        <v/>
      </c>
      <c r="BT41" s="133" t="str">
        <f>IF('Enter data here!'!BT47=0,"",'Enter data here!'!BT47)</f>
        <v/>
      </c>
      <c r="BU41" s="133" t="str">
        <f>IF('Enter data here!'!BU47=0,"",'Enter data here!'!BU47)</f>
        <v/>
      </c>
      <c r="BV41" s="133" t="str">
        <f>IF('Enter data here!'!BV47=0,"",'Enter data here!'!BV47)</f>
        <v/>
      </c>
      <c r="BW41" s="133" t="str">
        <f>IF('Enter data here!'!BW47=0,"",'Enter data here!'!BW47)</f>
        <v/>
      </c>
      <c r="BX41" s="133" t="str">
        <f>IF('Enter data here!'!BX47=0,"",'Enter data here!'!BX47)</f>
        <v/>
      </c>
      <c r="BY41" s="133" t="str">
        <f>IF('Enter data here!'!BY47=0,"",'Enter data here!'!BY47)</f>
        <v/>
      </c>
      <c r="BZ41" s="133" t="str">
        <f>IF('Enter data here!'!BZ47=0,"",'Enter data here!'!BZ47)</f>
        <v/>
      </c>
      <c r="CA41" s="133" t="str">
        <f>IF('Enter data here!'!CA47=0,"",'Enter data here!'!CA47)</f>
        <v/>
      </c>
      <c r="CB41" s="133" t="str">
        <f>IF('Enter data here!'!CB47=0,"",'Enter data here!'!CB47)</f>
        <v/>
      </c>
      <c r="CC41" s="133" t="str">
        <f>IF('Enter data here!'!CC47=0,"",'Enter data here!'!CC47)</f>
        <v/>
      </c>
      <c r="CD41" s="133" t="str">
        <f>IF('Enter data here!'!CD47=0,"",'Enter data here!'!CD47)</f>
        <v/>
      </c>
      <c r="CE41" s="133" t="str">
        <f>IF('Enter data here!'!CE47=0,"",'Enter data here!'!CE47)</f>
        <v/>
      </c>
      <c r="CF41" s="133" t="str">
        <f>IF('Enter data here!'!CF47=0,"",'Enter data here!'!CF47)</f>
        <v/>
      </c>
      <c r="CG41" s="133" t="str">
        <f>IF('Enter data here!'!CG47=0,"",'Enter data here!'!CG47)</f>
        <v/>
      </c>
      <c r="CH41" s="133" t="str">
        <f>IF('Enter data here!'!CH47=0,"",'Enter data here!'!CH47)</f>
        <v/>
      </c>
      <c r="CI41" s="133" t="str">
        <f>IF('Enter data here!'!CI47=0,"",'Enter data here!'!CI47)</f>
        <v/>
      </c>
      <c r="CJ41" s="133" t="str">
        <f>IF('Enter data here!'!CJ47=0,"",'Enter data here!'!CJ47)</f>
        <v/>
      </c>
      <c r="CK41" s="133" t="str">
        <f>IF('Enter data here!'!CK47=0,"",'Enter data here!'!CK47)</f>
        <v/>
      </c>
      <c r="CL41" s="133" t="str">
        <f>IF('Enter data here!'!CL47=0,"",'Enter data here!'!CL47)</f>
        <v/>
      </c>
      <c r="CM41" s="133" t="str">
        <f>IF('Enter data here!'!CM47=0,"",'Enter data here!'!CM47)</f>
        <v/>
      </c>
      <c r="CN41" s="133" t="str">
        <f>IF('Enter data here!'!CN47=0,"",'Enter data here!'!CN47)</f>
        <v/>
      </c>
      <c r="CO41" s="2"/>
      <c r="CP41" s="341">
        <f>IF(SUM(C41:CN41)=0,"",MIN(C41:CN41))</f>
        <v>39.200000000000003</v>
      </c>
      <c r="CQ41" s="332" t="str">
        <f>IF(CP41="","",(HLOOKUP(CP41,C41:$CN$264,CU41,FALSE)))</f>
        <v>John Phillips</v>
      </c>
      <c r="CR41" s="155"/>
      <c r="CS41">
        <f>ROW()</f>
        <v>41</v>
      </c>
      <c r="CT41" s="36">
        <f>A40</f>
        <v>5</v>
      </c>
      <c r="CU41" s="35">
        <f t="shared" si="3"/>
        <v>224</v>
      </c>
    </row>
    <row r="42" spans="1:99">
      <c r="A42" s="283"/>
      <c r="B42" s="33" t="s">
        <v>54</v>
      </c>
      <c r="C42" s="157">
        <f ca="1">0.000000000001*RAND()</f>
        <v>3.1597691930333392E-13</v>
      </c>
      <c r="D42" s="157">
        <f t="shared" ref="D42:BO42" ca="1" si="44">0.000000000001*RAND()</f>
        <v>8.3342084313553161E-13</v>
      </c>
      <c r="E42" s="157">
        <f t="shared" ca="1" si="44"/>
        <v>8.9462580223508482E-13</v>
      </c>
      <c r="F42" s="157">
        <f t="shared" ca="1" si="44"/>
        <v>2.7605522137313977E-13</v>
      </c>
      <c r="G42" s="157">
        <f t="shared" ca="1" si="44"/>
        <v>8.2328105408404009E-13</v>
      </c>
      <c r="H42" s="157">
        <f t="shared" ca="1" si="44"/>
        <v>1.4375623139686233E-13</v>
      </c>
      <c r="I42" s="157">
        <f t="shared" ca="1" si="44"/>
        <v>4.074414313625576E-13</v>
      </c>
      <c r="J42" s="157">
        <f t="shared" ca="1" si="44"/>
        <v>6.3685070241263842E-13</v>
      </c>
      <c r="K42" s="157">
        <f t="shared" ca="1" si="44"/>
        <v>1.4062101111414927E-13</v>
      </c>
      <c r="L42" s="157">
        <f t="shared" ca="1" si="44"/>
        <v>5.4916250762125521E-13</v>
      </c>
      <c r="M42" s="157">
        <f t="shared" ca="1" si="44"/>
        <v>4.087646210178182E-13</v>
      </c>
      <c r="N42" s="157">
        <f t="shared" ca="1" si="44"/>
        <v>6.8709563387504513E-13</v>
      </c>
      <c r="O42" s="157">
        <f t="shared" ca="1" si="44"/>
        <v>7.0376742547917564E-13</v>
      </c>
      <c r="P42" s="157">
        <f t="shared" ca="1" si="44"/>
        <v>8.850875409614431E-13</v>
      </c>
      <c r="Q42" s="157">
        <f t="shared" ca="1" si="44"/>
        <v>3.362345476118995E-13</v>
      </c>
      <c r="R42" s="157">
        <f t="shared" ca="1" si="44"/>
        <v>2.4943275339385294E-13</v>
      </c>
      <c r="S42" s="157">
        <f t="shared" ca="1" si="44"/>
        <v>1.2227765192630891E-13</v>
      </c>
      <c r="T42" s="157">
        <f t="shared" ca="1" si="44"/>
        <v>9.8615286827857595E-13</v>
      </c>
      <c r="U42" s="157">
        <f t="shared" ca="1" si="44"/>
        <v>2.616033022217943E-13</v>
      </c>
      <c r="V42" s="157">
        <f t="shared" ca="1" si="44"/>
        <v>2.2370990003587555E-14</v>
      </c>
      <c r="W42" s="157">
        <f t="shared" ca="1" si="44"/>
        <v>6.2855332092338049E-13</v>
      </c>
      <c r="X42" s="157">
        <f t="shared" ca="1" si="44"/>
        <v>9.6282024628058043E-13</v>
      </c>
      <c r="Y42" s="157">
        <f t="shared" ca="1" si="44"/>
        <v>6.9874022425514258E-13</v>
      </c>
      <c r="Z42" s="157">
        <f t="shared" ca="1" si="44"/>
        <v>8.2308729163387624E-13</v>
      </c>
      <c r="AA42" s="157">
        <f t="shared" ca="1" si="44"/>
        <v>9.2575217870427108E-14</v>
      </c>
      <c r="AB42" s="157">
        <f t="shared" ca="1" si="44"/>
        <v>8.7667452141896087E-13</v>
      </c>
      <c r="AC42" s="157">
        <f t="shared" ca="1" si="44"/>
        <v>9.2053493747640974E-13</v>
      </c>
      <c r="AD42" s="157">
        <f t="shared" ca="1" si="44"/>
        <v>9.5824162821422468E-14</v>
      </c>
      <c r="AE42" s="157">
        <f t="shared" ca="1" si="44"/>
        <v>3.6809288880593224E-13</v>
      </c>
      <c r="AF42" s="157">
        <f t="shared" ca="1" si="44"/>
        <v>9.484930396583956E-13</v>
      </c>
      <c r="AG42" s="157">
        <f t="shared" ca="1" si="44"/>
        <v>4.9081612225007088E-13</v>
      </c>
      <c r="AH42" s="157">
        <f t="shared" ca="1" si="44"/>
        <v>8.7062356644886302E-13</v>
      </c>
      <c r="AI42" s="157">
        <f t="shared" ca="1" si="44"/>
        <v>7.1689970340862615E-13</v>
      </c>
      <c r="AJ42" s="157">
        <f t="shared" ca="1" si="44"/>
        <v>1.3184585839417374E-13</v>
      </c>
      <c r="AK42" s="157">
        <f t="shared" ca="1" si="44"/>
        <v>2.3900772503555954E-13</v>
      </c>
      <c r="AL42" s="157">
        <f t="shared" ca="1" si="44"/>
        <v>1.557498671647961E-13</v>
      </c>
      <c r="AM42" s="157">
        <f t="shared" ca="1" si="44"/>
        <v>4.0950657188248772E-13</v>
      </c>
      <c r="AN42" s="157">
        <f t="shared" ca="1" si="44"/>
        <v>1.5945460968411228E-13</v>
      </c>
      <c r="AO42" s="157">
        <f t="shared" ca="1" si="44"/>
        <v>9.1956654639204508E-13</v>
      </c>
      <c r="AP42" s="157">
        <f t="shared" ca="1" si="44"/>
        <v>6.8882470834678358E-13</v>
      </c>
      <c r="AQ42" s="157">
        <f t="shared" ca="1" si="44"/>
        <v>7.7582098243385306E-13</v>
      </c>
      <c r="AR42" s="157">
        <f t="shared" ca="1" si="44"/>
        <v>8.9334700221103703E-13</v>
      </c>
      <c r="AS42" s="157">
        <f t="shared" ca="1" si="44"/>
        <v>7.8502403154123182E-13</v>
      </c>
      <c r="AT42" s="157">
        <f t="shared" ca="1" si="44"/>
        <v>4.903896511096124E-13</v>
      </c>
      <c r="AU42" s="157">
        <f t="shared" ca="1" si="44"/>
        <v>9.4248097682752611E-13</v>
      </c>
      <c r="AV42" s="157">
        <f t="shared" ca="1" si="44"/>
        <v>8.01025830904716E-13</v>
      </c>
      <c r="AW42" s="157">
        <f t="shared" ca="1" si="44"/>
        <v>2.7625734060572449E-13</v>
      </c>
      <c r="AX42" s="157">
        <f t="shared" ca="1" si="44"/>
        <v>4.95920239866694E-13</v>
      </c>
      <c r="AY42" s="157">
        <f t="shared" ca="1" si="44"/>
        <v>9.9006259126236741E-13</v>
      </c>
      <c r="AZ42" s="157">
        <f t="shared" ca="1" si="44"/>
        <v>4.5245594924867616E-13</v>
      </c>
      <c r="BA42" s="157">
        <f t="shared" ca="1" si="44"/>
        <v>6.8055565501228779E-13</v>
      </c>
      <c r="BB42" s="157">
        <f t="shared" ca="1" si="44"/>
        <v>2.1315216536806812E-13</v>
      </c>
      <c r="BC42" s="157">
        <f t="shared" ca="1" si="44"/>
        <v>1.0778367381483634E-13</v>
      </c>
      <c r="BD42" s="157">
        <f t="shared" ca="1" si="44"/>
        <v>4.9811998502150789E-14</v>
      </c>
      <c r="BE42" s="157">
        <f t="shared" ca="1" si="44"/>
        <v>6.7867876715812069E-13</v>
      </c>
      <c r="BF42" s="157">
        <f t="shared" ca="1" si="44"/>
        <v>9.0984669442713166E-13</v>
      </c>
      <c r="BG42" s="157">
        <f t="shared" ca="1" si="44"/>
        <v>1.6146898488450212E-13</v>
      </c>
      <c r="BH42" s="157">
        <f t="shared" ca="1" si="44"/>
        <v>7.9954735473260992E-13</v>
      </c>
      <c r="BI42" s="157">
        <f t="shared" ca="1" si="44"/>
        <v>3.0448837489881428E-13</v>
      </c>
      <c r="BJ42" s="157">
        <f t="shared" ca="1" si="44"/>
        <v>6.9279930850259851E-14</v>
      </c>
      <c r="BK42" s="157">
        <f t="shared" ca="1" si="44"/>
        <v>6.2046881286541501E-13</v>
      </c>
      <c r="BL42" s="157">
        <f t="shared" ca="1" si="44"/>
        <v>9.4305208216580132E-13</v>
      </c>
      <c r="BM42" s="157">
        <f t="shared" ca="1" si="44"/>
        <v>7.6358562943970118E-13</v>
      </c>
      <c r="BN42" s="157">
        <f t="shared" ca="1" si="44"/>
        <v>9.5662328285957846E-13</v>
      </c>
      <c r="BO42" s="157">
        <f t="shared" ca="1" si="44"/>
        <v>5.9736154642406204E-13</v>
      </c>
      <c r="BP42" s="157">
        <f t="shared" ref="BP42:CN42" ca="1" si="45">0.000000000001*RAND()</f>
        <v>8.1132190380583125E-13</v>
      </c>
      <c r="BQ42" s="157">
        <f t="shared" ca="1" si="45"/>
        <v>2.8612728366382622E-14</v>
      </c>
      <c r="BR42" s="157">
        <f t="shared" ca="1" si="45"/>
        <v>3.3069625207476252E-14</v>
      </c>
      <c r="BS42" s="157">
        <f t="shared" ca="1" si="45"/>
        <v>9.4237755678206684E-13</v>
      </c>
      <c r="BT42" s="157">
        <f t="shared" ca="1" si="45"/>
        <v>2.00437950696835E-13</v>
      </c>
      <c r="BU42" s="157">
        <f t="shared" ca="1" si="45"/>
        <v>6.5452761268809652E-13</v>
      </c>
      <c r="BV42" s="157">
        <f t="shared" ca="1" si="45"/>
        <v>3.1710258613552167E-13</v>
      </c>
      <c r="BW42" s="157">
        <f t="shared" ca="1" si="45"/>
        <v>9.1992479632747146E-14</v>
      </c>
      <c r="BX42" s="157">
        <f t="shared" ca="1" si="45"/>
        <v>6.8197426999473437E-13</v>
      </c>
      <c r="BY42" s="157">
        <f t="shared" ca="1" si="45"/>
        <v>3.4222930416143459E-13</v>
      </c>
      <c r="BZ42" s="157">
        <f t="shared" ca="1" si="45"/>
        <v>6.1741955003997351E-13</v>
      </c>
      <c r="CA42" s="157">
        <f t="shared" ca="1" si="45"/>
        <v>8.5158777556740747E-13</v>
      </c>
      <c r="CB42" s="157">
        <f t="shared" ca="1" si="45"/>
        <v>5.4874212490900141E-13</v>
      </c>
      <c r="CC42" s="157">
        <f t="shared" ca="1" si="45"/>
        <v>3.2128467623965217E-13</v>
      </c>
      <c r="CD42" s="157">
        <f t="shared" ca="1" si="45"/>
        <v>3.7053402363036449E-14</v>
      </c>
      <c r="CE42" s="157">
        <f t="shared" ca="1" si="45"/>
        <v>8.177389994996835E-13</v>
      </c>
      <c r="CF42" s="157">
        <f t="shared" ca="1" si="45"/>
        <v>9.6781722664718562E-13</v>
      </c>
      <c r="CG42" s="157">
        <f t="shared" ca="1" si="45"/>
        <v>2.4240881987058007E-13</v>
      </c>
      <c r="CH42" s="157">
        <f t="shared" ca="1" si="45"/>
        <v>2.4293672424310864E-13</v>
      </c>
      <c r="CI42" s="157">
        <f t="shared" ca="1" si="45"/>
        <v>1.1769139585859011E-13</v>
      </c>
      <c r="CJ42" s="157">
        <f t="shared" ca="1" si="45"/>
        <v>8.6094655183350218E-13</v>
      </c>
      <c r="CK42" s="157">
        <f t="shared" ca="1" si="45"/>
        <v>3.4355873607305743E-15</v>
      </c>
      <c r="CL42" s="157">
        <f t="shared" ca="1" si="45"/>
        <v>2.6548054067051276E-13</v>
      </c>
      <c r="CM42" s="157">
        <f t="shared" ca="1" si="45"/>
        <v>5.7338963583206556E-13</v>
      </c>
      <c r="CN42" s="157">
        <f t="shared" ca="1" si="45"/>
        <v>9.9815756068622361E-13</v>
      </c>
      <c r="CO42" s="2"/>
      <c r="CP42" s="342"/>
      <c r="CQ42" s="333"/>
      <c r="CR42" s="155"/>
      <c r="CS42">
        <f>ROW()</f>
        <v>42</v>
      </c>
      <c r="CT42" s="36"/>
      <c r="CU42" s="35">
        <f t="shared" si="3"/>
        <v>223</v>
      </c>
    </row>
    <row r="43" spans="1:99">
      <c r="A43" s="283"/>
      <c r="B43" s="33" t="s">
        <v>57</v>
      </c>
      <c r="C43" s="133">
        <f>'Enter data here!'!C48</f>
        <v>0</v>
      </c>
      <c r="D43" s="133">
        <f>'Enter data here!'!D48</f>
        <v>0</v>
      </c>
      <c r="E43" s="133">
        <f>'Enter data here!'!E48</f>
        <v>0</v>
      </c>
      <c r="F43" s="133">
        <f>'Enter data here!'!F48</f>
        <v>0</v>
      </c>
      <c r="G43" s="133">
        <f>'Enter data here!'!G48</f>
        <v>0</v>
      </c>
      <c r="H43" s="133">
        <f>'Enter data here!'!H48</f>
        <v>0</v>
      </c>
      <c r="I43" s="133">
        <f>'Enter data here!'!I48</f>
        <v>0</v>
      </c>
      <c r="J43" s="133">
        <f>'Enter data here!'!J48</f>
        <v>0</v>
      </c>
      <c r="K43" s="133">
        <f>'Enter data here!'!K48</f>
        <v>0</v>
      </c>
      <c r="L43" s="133">
        <f>'Enter data here!'!L48</f>
        <v>0</v>
      </c>
      <c r="M43" s="133">
        <f>'Enter data here!'!M48</f>
        <v>0</v>
      </c>
      <c r="N43" s="133">
        <f>'Enter data here!'!N48</f>
        <v>0</v>
      </c>
      <c r="O43" s="133">
        <f>'Enter data here!'!O48</f>
        <v>0</v>
      </c>
      <c r="P43" s="133">
        <f>'Enter data here!'!P48</f>
        <v>0</v>
      </c>
      <c r="Q43" s="133">
        <f>'Enter data here!'!Q48</f>
        <v>0</v>
      </c>
      <c r="R43" s="133">
        <f>'Enter data here!'!R48</f>
        <v>0</v>
      </c>
      <c r="S43" s="133">
        <f>'Enter data here!'!S48</f>
        <v>0</v>
      </c>
      <c r="T43" s="133">
        <f>'Enter data here!'!T48</f>
        <v>0</v>
      </c>
      <c r="U43" s="133">
        <f>'Enter data here!'!U48</f>
        <v>0</v>
      </c>
      <c r="V43" s="133">
        <f>'Enter data here!'!V48</f>
        <v>0</v>
      </c>
      <c r="W43" s="133">
        <f>'Enter data here!'!W48</f>
        <v>0</v>
      </c>
      <c r="X43" s="133">
        <f>'Enter data here!'!X48</f>
        <v>0</v>
      </c>
      <c r="Y43" s="133">
        <f>'Enter data here!'!Y48</f>
        <v>0</v>
      </c>
      <c r="Z43" s="133">
        <f>'Enter data here!'!Z48</f>
        <v>0</v>
      </c>
      <c r="AA43" s="133">
        <f>'Enter data here!'!AA48</f>
        <v>0</v>
      </c>
      <c r="AB43" s="133">
        <f>'Enter data here!'!AB48</f>
        <v>0</v>
      </c>
      <c r="AC43" s="133">
        <f>'Enter data here!'!AC48</f>
        <v>0</v>
      </c>
      <c r="AD43" s="133">
        <f>'Enter data here!'!AD48</f>
        <v>0</v>
      </c>
      <c r="AE43" s="133">
        <f>'Enter data here!'!AE48</f>
        <v>0</v>
      </c>
      <c r="AF43" s="133">
        <f>'Enter data here!'!AF48</f>
        <v>0</v>
      </c>
      <c r="AG43" s="133">
        <f>'Enter data here!'!AG48</f>
        <v>0</v>
      </c>
      <c r="AH43" s="133">
        <f>'Enter data here!'!AH48</f>
        <v>0</v>
      </c>
      <c r="AI43" s="133">
        <f>'Enter data here!'!AI48</f>
        <v>0</v>
      </c>
      <c r="AJ43" s="133">
        <f>'Enter data here!'!AJ48</f>
        <v>0</v>
      </c>
      <c r="AK43" s="133">
        <f>'Enter data here!'!AK48</f>
        <v>0</v>
      </c>
      <c r="AL43" s="133">
        <f>'Enter data here!'!AL48</f>
        <v>0</v>
      </c>
      <c r="AM43" s="133">
        <f>'Enter data here!'!AM48</f>
        <v>0</v>
      </c>
      <c r="AN43" s="133">
        <f>'Enter data here!'!AN48</f>
        <v>0</v>
      </c>
      <c r="AO43" s="133">
        <f>'Enter data here!'!AO48</f>
        <v>0</v>
      </c>
      <c r="AP43" s="133">
        <f>'Enter data here!'!AP48</f>
        <v>0</v>
      </c>
      <c r="AQ43" s="133">
        <f>'Enter data here!'!AQ48</f>
        <v>0</v>
      </c>
      <c r="AR43" s="133">
        <f>'Enter data here!'!AR48</f>
        <v>0</v>
      </c>
      <c r="AS43" s="133">
        <f>'Enter data here!'!AS48</f>
        <v>0</v>
      </c>
      <c r="AT43" s="133">
        <f>'Enter data here!'!AT48</f>
        <v>0</v>
      </c>
      <c r="AU43" s="133">
        <f>'Enter data here!'!AU48</f>
        <v>0</v>
      </c>
      <c r="AV43" s="133">
        <f>'Enter data here!'!AV48</f>
        <v>0</v>
      </c>
      <c r="AW43" s="133">
        <f>'Enter data here!'!AW48</f>
        <v>0</v>
      </c>
      <c r="AX43" s="133">
        <f>'Enter data here!'!AX48</f>
        <v>0</v>
      </c>
      <c r="AY43" s="133">
        <f>'Enter data here!'!AY48</f>
        <v>0</v>
      </c>
      <c r="AZ43" s="133">
        <f>'Enter data here!'!AZ48</f>
        <v>0</v>
      </c>
      <c r="BA43" s="133">
        <f>'Enter data here!'!BA48</f>
        <v>0</v>
      </c>
      <c r="BB43" s="133">
        <f>'Enter data here!'!BB48</f>
        <v>0</v>
      </c>
      <c r="BC43" s="133">
        <f>'Enter data here!'!BC48</f>
        <v>0</v>
      </c>
      <c r="BD43" s="133">
        <f>'Enter data here!'!BD48</f>
        <v>0</v>
      </c>
      <c r="BE43" s="133">
        <f>'Enter data here!'!BE48</f>
        <v>0</v>
      </c>
      <c r="BF43" s="133">
        <f>'Enter data here!'!BF48</f>
        <v>0</v>
      </c>
      <c r="BG43" s="133">
        <f>'Enter data here!'!BG48</f>
        <v>0</v>
      </c>
      <c r="BH43" s="133">
        <f>'Enter data here!'!BH48</f>
        <v>0</v>
      </c>
      <c r="BI43" s="133">
        <f>'Enter data here!'!BI48</f>
        <v>0</v>
      </c>
      <c r="BJ43" s="133">
        <f>'Enter data here!'!BJ48</f>
        <v>0</v>
      </c>
      <c r="BK43" s="133">
        <f>'Enter data here!'!BK48</f>
        <v>0</v>
      </c>
      <c r="BL43" s="133">
        <f>'Enter data here!'!BL48</f>
        <v>0</v>
      </c>
      <c r="BM43" s="133">
        <f>'Enter data here!'!BM48</f>
        <v>0</v>
      </c>
      <c r="BN43" s="133">
        <f>'Enter data here!'!BN48</f>
        <v>0</v>
      </c>
      <c r="BO43" s="133">
        <f>'Enter data here!'!BO48</f>
        <v>0</v>
      </c>
      <c r="BP43" s="133">
        <f>'Enter data here!'!BP48</f>
        <v>0</v>
      </c>
      <c r="BQ43" s="133">
        <f>'Enter data here!'!BQ48</f>
        <v>0</v>
      </c>
      <c r="BR43" s="133">
        <f>'Enter data here!'!BR48</f>
        <v>0</v>
      </c>
      <c r="BS43" s="133">
        <f>'Enter data here!'!BS48</f>
        <v>0</v>
      </c>
      <c r="BT43" s="133">
        <f>'Enter data here!'!BT48</f>
        <v>0</v>
      </c>
      <c r="BU43" s="133">
        <f>'Enter data here!'!BU48</f>
        <v>0</v>
      </c>
      <c r="BV43" s="133">
        <f>'Enter data here!'!BV48</f>
        <v>0</v>
      </c>
      <c r="BW43" s="133">
        <f>'Enter data here!'!BW48</f>
        <v>0</v>
      </c>
      <c r="BX43" s="133">
        <f>'Enter data here!'!BX48</f>
        <v>0</v>
      </c>
      <c r="BY43" s="133">
        <f>'Enter data here!'!BY48</f>
        <v>0</v>
      </c>
      <c r="BZ43" s="133">
        <f>'Enter data here!'!BZ48</f>
        <v>0</v>
      </c>
      <c r="CA43" s="133">
        <f>'Enter data here!'!CA48</f>
        <v>0</v>
      </c>
      <c r="CB43" s="133">
        <f>'Enter data here!'!CB48</f>
        <v>0</v>
      </c>
      <c r="CC43" s="133">
        <f>'Enter data here!'!CC48</f>
        <v>0</v>
      </c>
      <c r="CD43" s="133">
        <f>'Enter data here!'!CD48</f>
        <v>0</v>
      </c>
      <c r="CE43" s="133">
        <f>'Enter data here!'!CE48</f>
        <v>0</v>
      </c>
      <c r="CF43" s="133">
        <f>'Enter data here!'!CF48</f>
        <v>0</v>
      </c>
      <c r="CG43" s="133">
        <f>'Enter data here!'!CG48</f>
        <v>0</v>
      </c>
      <c r="CH43" s="133">
        <f>'Enter data here!'!CH48</f>
        <v>0</v>
      </c>
      <c r="CI43" s="133">
        <f>'Enter data here!'!CI48</f>
        <v>0</v>
      </c>
      <c r="CJ43" s="133">
        <f>'Enter data here!'!CJ48</f>
        <v>0</v>
      </c>
      <c r="CK43" s="133">
        <f>'Enter data here!'!CK48</f>
        <v>0</v>
      </c>
      <c r="CL43" s="133">
        <f>'Enter data here!'!CL48</f>
        <v>0</v>
      </c>
      <c r="CM43" s="133">
        <f>'Enter data here!'!CM48</f>
        <v>0</v>
      </c>
      <c r="CN43" s="133">
        <f>'Enter data here!'!CN48</f>
        <v>0</v>
      </c>
      <c r="CO43" s="2"/>
      <c r="CP43" s="342"/>
      <c r="CQ43" s="333"/>
      <c r="CR43" s="155"/>
      <c r="CT43" s="36"/>
      <c r="CU43" s="35"/>
    </row>
    <row r="44" spans="1:99">
      <c r="A44" s="283"/>
      <c r="B44" s="33" t="s">
        <v>2</v>
      </c>
      <c r="C44" s="133">
        <f ca="1">IF(C41=0,0,IF(C41="dnf",C42,IF(C41="",0,((($CP41/(C41+C42))*1000)-C43))))</f>
        <v>3.1597691930333392E-13</v>
      </c>
      <c r="D44" s="133">
        <f t="shared" ref="D44:BO44" ca="1" si="46">IF(D41=0,0,IF(D41="dnf",D42,IF(D41="",0,((($CP41/(D41+D42))*1000)-D43))))</f>
        <v>874.80473108679485</v>
      </c>
      <c r="E44" s="133">
        <f t="shared" ca="1" si="46"/>
        <v>761.01727819839493</v>
      </c>
      <c r="F44" s="133">
        <f t="shared" ca="1" si="46"/>
        <v>764.28153636185982</v>
      </c>
      <c r="G44" s="133">
        <f t="shared" ca="1" si="46"/>
        <v>986.65995469416544</v>
      </c>
      <c r="H44" s="133">
        <f t="shared" ca="1" si="46"/>
        <v>797.07198047986765</v>
      </c>
      <c r="I44" s="133">
        <f t="shared" ca="1" si="46"/>
        <v>859.46064459547586</v>
      </c>
      <c r="J44" s="133">
        <f t="shared" ca="1" si="46"/>
        <v>735.59767310939264</v>
      </c>
      <c r="K44" s="133">
        <f t="shared" ca="1" si="46"/>
        <v>871.69223927062228</v>
      </c>
      <c r="L44" s="133">
        <f t="shared" ca="1" si="46"/>
        <v>941.17647058822308</v>
      </c>
      <c r="M44" s="133">
        <f t="shared" ca="1" si="46"/>
        <v>628.6080821039086</v>
      </c>
      <c r="N44" s="133">
        <f t="shared" ca="1" si="46"/>
        <v>884.27701330925765</v>
      </c>
      <c r="O44" s="133">
        <f t="shared" ca="1" si="46"/>
        <v>928.6898839137491</v>
      </c>
      <c r="P44" s="133">
        <f t="shared" ca="1" si="46"/>
        <v>900.11481056255354</v>
      </c>
      <c r="Q44" s="133">
        <f t="shared" ca="1" si="46"/>
        <v>873.63494539780947</v>
      </c>
      <c r="R44" s="133">
        <f t="shared" ca="1" si="46"/>
        <v>841.92439862542517</v>
      </c>
      <c r="S44" s="133">
        <f t="shared" ca="1" si="46"/>
        <v>999.99999999999693</v>
      </c>
      <c r="T44" s="133">
        <f t="shared" ca="1" si="46"/>
        <v>892.12562585341664</v>
      </c>
      <c r="U44" s="133">
        <f t="shared" ca="1" si="46"/>
        <v>2.616033022217943E-13</v>
      </c>
      <c r="V44" s="133">
        <f t="shared" ca="1" si="46"/>
        <v>756.90287700328224</v>
      </c>
      <c r="W44" s="133">
        <f t="shared" ca="1" si="46"/>
        <v>792.2392886014452</v>
      </c>
      <c r="X44" s="133">
        <f t="shared" ca="1" si="46"/>
        <v>9.6282024628058043E-13</v>
      </c>
      <c r="Y44" s="133">
        <f t="shared" ca="1" si="46"/>
        <v>785.41374474052202</v>
      </c>
      <c r="Z44" s="133">
        <f t="shared" ca="1" si="46"/>
        <v>822.49265631555443</v>
      </c>
      <c r="AA44" s="133">
        <f t="shared" ca="1" si="46"/>
        <v>821.11436950146469</v>
      </c>
      <c r="AB44" s="133">
        <f t="shared" ca="1" si="46"/>
        <v>8.7667452141896087E-13</v>
      </c>
      <c r="AC44" s="133">
        <f t="shared" ca="1" si="46"/>
        <v>838.50267379677484</v>
      </c>
      <c r="AD44" s="133">
        <f t="shared" ca="1" si="46"/>
        <v>802.45649948822779</v>
      </c>
      <c r="AE44" s="133">
        <f t="shared" ca="1" si="46"/>
        <v>731.61627472937164</v>
      </c>
      <c r="AF44" s="133">
        <f t="shared" ca="1" si="46"/>
        <v>931.55893536119595</v>
      </c>
      <c r="AG44" s="133">
        <f t="shared" ca="1" si="46"/>
        <v>568.28066106117308</v>
      </c>
      <c r="AH44" s="133">
        <f t="shared" ca="1" si="46"/>
        <v>888.08337109196259</v>
      </c>
      <c r="AI44" s="133">
        <f t="shared" ca="1" si="46"/>
        <v>771.34986225894227</v>
      </c>
      <c r="AJ44" s="133">
        <f t="shared" ca="1" si="46"/>
        <v>853.65853658536344</v>
      </c>
      <c r="AK44" s="133">
        <f t="shared" ca="1" si="46"/>
        <v>866.4898320070688</v>
      </c>
      <c r="AL44" s="133">
        <f t="shared" ca="1" si="46"/>
        <v>790.16327353355928</v>
      </c>
      <c r="AM44" s="133">
        <f t="shared" ca="1" si="46"/>
        <v>4.0950657188248772E-13</v>
      </c>
      <c r="AN44" s="133">
        <f t="shared" ca="1" si="46"/>
        <v>801.79995909183629</v>
      </c>
      <c r="AO44" s="133">
        <f t="shared" ca="1" si="46"/>
        <v>670.42927997262518</v>
      </c>
      <c r="AP44" s="133">
        <f t="shared" ca="1" si="46"/>
        <v>788.25658556202416</v>
      </c>
      <c r="AQ44" s="133">
        <f t="shared" ca="1" si="46"/>
        <v>783.2167832167712</v>
      </c>
      <c r="AR44" s="133">
        <f t="shared" ca="1" si="46"/>
        <v>839.76006855182629</v>
      </c>
      <c r="AS44" s="133">
        <f t="shared" ca="1" si="46"/>
        <v>7.8502403154123182E-13</v>
      </c>
      <c r="AT44" s="133">
        <f t="shared" ca="1" si="46"/>
        <v>819.56930796570362</v>
      </c>
      <c r="AU44" s="133">
        <f t="shared" ca="1" si="46"/>
        <v>9.4248097682752611E-13</v>
      </c>
      <c r="AV44" s="133">
        <f t="shared" ca="1" si="46"/>
        <v>799.510503773187</v>
      </c>
      <c r="AW44" s="133">
        <f t="shared" ca="1" si="46"/>
        <v>2.7625734060572449E-13</v>
      </c>
      <c r="AX44" s="133">
        <f t="shared" ca="1" si="46"/>
        <v>843.91819160386603</v>
      </c>
      <c r="AY44" s="133">
        <f t="shared" ca="1" si="46"/>
        <v>661.49173135334718</v>
      </c>
      <c r="AZ44" s="133">
        <f t="shared" ca="1" si="46"/>
        <v>4.5245594924867616E-13</v>
      </c>
      <c r="BA44" s="133">
        <f t="shared" si="46"/>
        <v>0</v>
      </c>
      <c r="BB44" s="133">
        <f t="shared" si="46"/>
        <v>0</v>
      </c>
      <c r="BC44" s="133">
        <f t="shared" si="46"/>
        <v>0</v>
      </c>
      <c r="BD44" s="133">
        <f t="shared" si="46"/>
        <v>0</v>
      </c>
      <c r="BE44" s="133">
        <f t="shared" si="46"/>
        <v>0</v>
      </c>
      <c r="BF44" s="133">
        <f t="shared" si="46"/>
        <v>0</v>
      </c>
      <c r="BG44" s="133">
        <f t="shared" si="46"/>
        <v>0</v>
      </c>
      <c r="BH44" s="133">
        <f t="shared" si="46"/>
        <v>0</v>
      </c>
      <c r="BI44" s="133">
        <f t="shared" si="46"/>
        <v>0</v>
      </c>
      <c r="BJ44" s="133">
        <f t="shared" si="46"/>
        <v>0</v>
      </c>
      <c r="BK44" s="133">
        <f t="shared" si="46"/>
        <v>0</v>
      </c>
      <c r="BL44" s="133">
        <f t="shared" si="46"/>
        <v>0</v>
      </c>
      <c r="BM44" s="133">
        <f t="shared" si="46"/>
        <v>0</v>
      </c>
      <c r="BN44" s="133">
        <f t="shared" si="46"/>
        <v>0</v>
      </c>
      <c r="BO44" s="133">
        <f t="shared" si="46"/>
        <v>0</v>
      </c>
      <c r="BP44" s="133">
        <f t="shared" ref="BP44:CN44" si="47">IF(BP41=0,0,IF(BP41="dnf",BP42,IF(BP41="",0,((($CP41/(BP41+BP42))*1000)-BP43))))</f>
        <v>0</v>
      </c>
      <c r="BQ44" s="133">
        <f t="shared" si="47"/>
        <v>0</v>
      </c>
      <c r="BR44" s="133">
        <f t="shared" si="47"/>
        <v>0</v>
      </c>
      <c r="BS44" s="133">
        <f t="shared" si="47"/>
        <v>0</v>
      </c>
      <c r="BT44" s="133">
        <f t="shared" si="47"/>
        <v>0</v>
      </c>
      <c r="BU44" s="133">
        <f t="shared" si="47"/>
        <v>0</v>
      </c>
      <c r="BV44" s="133">
        <f t="shared" si="47"/>
        <v>0</v>
      </c>
      <c r="BW44" s="133">
        <f t="shared" si="47"/>
        <v>0</v>
      </c>
      <c r="BX44" s="133">
        <f t="shared" si="47"/>
        <v>0</v>
      </c>
      <c r="BY44" s="133">
        <f t="shared" si="47"/>
        <v>0</v>
      </c>
      <c r="BZ44" s="133">
        <f t="shared" si="47"/>
        <v>0</v>
      </c>
      <c r="CA44" s="133">
        <f t="shared" si="47"/>
        <v>0</v>
      </c>
      <c r="CB44" s="133">
        <f t="shared" si="47"/>
        <v>0</v>
      </c>
      <c r="CC44" s="133">
        <f t="shared" si="47"/>
        <v>0</v>
      </c>
      <c r="CD44" s="133">
        <f t="shared" si="47"/>
        <v>0</v>
      </c>
      <c r="CE44" s="133">
        <f t="shared" si="47"/>
        <v>0</v>
      </c>
      <c r="CF44" s="133">
        <f t="shared" si="47"/>
        <v>0</v>
      </c>
      <c r="CG44" s="133">
        <f t="shared" si="47"/>
        <v>0</v>
      </c>
      <c r="CH44" s="133">
        <f t="shared" si="47"/>
        <v>0</v>
      </c>
      <c r="CI44" s="133">
        <f t="shared" si="47"/>
        <v>0</v>
      </c>
      <c r="CJ44" s="133">
        <f t="shared" si="47"/>
        <v>0</v>
      </c>
      <c r="CK44" s="133">
        <f t="shared" si="47"/>
        <v>0</v>
      </c>
      <c r="CL44" s="133">
        <f t="shared" si="47"/>
        <v>0</v>
      </c>
      <c r="CM44" s="133">
        <f t="shared" si="47"/>
        <v>0</v>
      </c>
      <c r="CN44" s="133">
        <f t="shared" si="47"/>
        <v>0</v>
      </c>
      <c r="CO44" s="2"/>
      <c r="CP44" s="343"/>
      <c r="CQ44" s="334"/>
      <c r="CR44" s="155"/>
      <c r="CS44">
        <f>ROW()</f>
        <v>44</v>
      </c>
      <c r="CT44" s="36"/>
      <c r="CU44" s="35">
        <f t="shared" si="3"/>
        <v>221</v>
      </c>
    </row>
    <row r="45" spans="1:99">
      <c r="A45" s="288"/>
      <c r="B45" s="33" t="s">
        <v>16</v>
      </c>
      <c r="C45" s="133" t="str">
        <f>C39</f>
        <v>Frank Hulton </v>
      </c>
      <c r="D45" s="133" t="str">
        <f t="shared" ref="D45:BO45" si="48">D39</f>
        <v>Mark Redsell</v>
      </c>
      <c r="E45" s="133" t="str">
        <f t="shared" si="48"/>
        <v>Greg Dakin</v>
      </c>
      <c r="F45" s="133" t="str">
        <f t="shared" si="48"/>
        <v>Thorsten Folker</v>
      </c>
      <c r="G45" s="133" t="str">
        <f t="shared" si="48"/>
        <v>Joel West </v>
      </c>
      <c r="H45" s="133" t="str">
        <f t="shared" si="48"/>
        <v>Klaus Brettner</v>
      </c>
      <c r="I45" s="133" t="str">
        <f t="shared" si="48"/>
        <v>Markus Meissner</v>
      </c>
      <c r="J45" s="133" t="str">
        <f t="shared" si="48"/>
        <v>Stefan Bernardy</v>
      </c>
      <c r="K45" s="133" t="str">
        <f t="shared" si="48"/>
        <v>Søren Krogh</v>
      </c>
      <c r="L45" s="133" t="str">
        <f t="shared" si="48"/>
        <v>Alvaro Silgado</v>
      </c>
      <c r="M45" s="133" t="str">
        <f t="shared" si="48"/>
        <v>Pete Burgess</v>
      </c>
      <c r="N45" s="133" t="str">
        <f t="shared" si="48"/>
        <v>Dieter Perlick</v>
      </c>
      <c r="O45" s="133" t="str">
        <f t="shared" si="48"/>
        <v>Simon Thornton </v>
      </c>
      <c r="P45" s="133" t="str">
        <f t="shared" si="48"/>
        <v>André Austen</v>
      </c>
      <c r="Q45" s="133" t="str">
        <f t="shared" si="48"/>
        <v>Siegfried Schedel</v>
      </c>
      <c r="R45" s="133" t="str">
        <f t="shared" si="48"/>
        <v>George Young</v>
      </c>
      <c r="S45" s="133" t="str">
        <f t="shared" si="48"/>
        <v>John Phillips</v>
      </c>
      <c r="T45" s="133" t="str">
        <f t="shared" si="48"/>
        <v>Stefan Bertschi</v>
      </c>
      <c r="U45" s="133" t="str">
        <f t="shared" si="48"/>
        <v>Jason Bioletti</v>
      </c>
      <c r="V45" s="133" t="str">
        <f t="shared" si="48"/>
        <v>Allen Elliott</v>
      </c>
      <c r="W45" s="133" t="str">
        <f t="shared" si="48"/>
        <v>Thomas Deinert</v>
      </c>
      <c r="X45" s="133" t="str">
        <f t="shared" si="48"/>
        <v>Mike Evans</v>
      </c>
      <c r="Y45" s="133" t="str">
        <f t="shared" si="48"/>
        <v>Jon Edison</v>
      </c>
      <c r="Z45" s="133" t="str">
        <f t="shared" si="48"/>
        <v>Thomas Henselmann</v>
      </c>
      <c r="AA45" s="133" t="str">
        <f t="shared" si="48"/>
        <v>Sebastian Reichert</v>
      </c>
      <c r="AB45" s="133" t="str">
        <f t="shared" si="48"/>
        <v>Robert Hermans</v>
      </c>
      <c r="AC45" s="133" t="str">
        <f t="shared" si="48"/>
        <v>Eberhard Rosemann</v>
      </c>
      <c r="AD45" s="133" t="str">
        <f t="shared" si="48"/>
        <v>Klaus Kowalski</v>
      </c>
      <c r="AE45" s="133" t="str">
        <f t="shared" si="48"/>
        <v>Mike Shellim</v>
      </c>
      <c r="AF45" s="133" t="str">
        <f t="shared" si="48"/>
        <v>Martin Newnham</v>
      </c>
      <c r="AG45" s="133" t="str">
        <f t="shared" si="48"/>
        <v>Marc Schmieding</v>
      </c>
      <c r="AH45" s="133" t="str">
        <f t="shared" si="48"/>
        <v>Mark Treble</v>
      </c>
      <c r="AI45" s="133" t="str">
        <f t="shared" si="48"/>
        <v>Gary Harrison</v>
      </c>
      <c r="AJ45" s="133" t="str">
        <f t="shared" si="48"/>
        <v>Peter Gunning</v>
      </c>
      <c r="AK45" s="133" t="str">
        <f t="shared" si="48"/>
        <v>Tobias Reik</v>
      </c>
      <c r="AL45" s="133" t="str">
        <f t="shared" si="48"/>
        <v>Mick Walsh</v>
      </c>
      <c r="AM45" s="133" t="str">
        <f t="shared" si="48"/>
        <v>Paul Garnett</v>
      </c>
      <c r="AN45" s="133" t="str">
        <f t="shared" si="48"/>
        <v>Daniel Schneider</v>
      </c>
      <c r="AO45" s="133" t="str">
        <f t="shared" si="48"/>
        <v>Torsten Hermann</v>
      </c>
      <c r="AP45" s="133" t="str">
        <f t="shared" si="48"/>
        <v>Peter Kowalski</v>
      </c>
      <c r="AQ45" s="133" t="str">
        <f t="shared" si="48"/>
        <v>Martin Kopp</v>
      </c>
      <c r="AR45" s="133" t="str">
        <f t="shared" si="48"/>
        <v>Plöschberger Hannes</v>
      </c>
      <c r="AS45" s="133" t="str">
        <f t="shared" si="48"/>
        <v>Rick Ruijsink</v>
      </c>
      <c r="AT45" s="133" t="str">
        <f t="shared" si="48"/>
        <v>Mark Abbotts</v>
      </c>
      <c r="AU45" s="133" t="str">
        <f t="shared" si="48"/>
        <v>Arne Finkeldey</v>
      </c>
      <c r="AV45" s="133" t="str">
        <f t="shared" si="48"/>
        <v>Martin Ulrich </v>
      </c>
      <c r="AW45" s="133" t="str">
        <f t="shared" si="48"/>
        <v>Tony Robertson</v>
      </c>
      <c r="AX45" s="133" t="str">
        <f t="shared" si="48"/>
        <v>Jesper Christensen</v>
      </c>
      <c r="AY45" s="133" t="str">
        <f t="shared" si="48"/>
        <v>Ulrich Duttenhofer</v>
      </c>
      <c r="AZ45" s="133" t="str">
        <f t="shared" si="48"/>
        <v>Robert Ryan</v>
      </c>
      <c r="BA45" s="133" t="str">
        <f t="shared" si="48"/>
        <v/>
      </c>
      <c r="BB45" s="133" t="str">
        <f t="shared" si="48"/>
        <v/>
      </c>
      <c r="BC45" s="133" t="str">
        <f t="shared" si="48"/>
        <v/>
      </c>
      <c r="BD45" s="133" t="str">
        <f t="shared" si="48"/>
        <v/>
      </c>
      <c r="BE45" s="133" t="str">
        <f t="shared" si="48"/>
        <v/>
      </c>
      <c r="BF45" s="133" t="str">
        <f t="shared" si="48"/>
        <v/>
      </c>
      <c r="BG45" s="133" t="str">
        <f t="shared" si="48"/>
        <v/>
      </c>
      <c r="BH45" s="133" t="str">
        <f t="shared" si="48"/>
        <v/>
      </c>
      <c r="BI45" s="133" t="str">
        <f t="shared" si="48"/>
        <v/>
      </c>
      <c r="BJ45" s="133" t="str">
        <f t="shared" si="48"/>
        <v/>
      </c>
      <c r="BK45" s="133" t="str">
        <f t="shared" si="48"/>
        <v/>
      </c>
      <c r="BL45" s="133" t="str">
        <f t="shared" si="48"/>
        <v/>
      </c>
      <c r="BM45" s="133" t="str">
        <f t="shared" si="48"/>
        <v/>
      </c>
      <c r="BN45" s="133" t="str">
        <f t="shared" si="48"/>
        <v/>
      </c>
      <c r="BO45" s="133" t="str">
        <f t="shared" si="48"/>
        <v/>
      </c>
      <c r="BP45" s="133" t="str">
        <f t="shared" ref="BP45:CN45" si="49">BP39</f>
        <v/>
      </c>
      <c r="BQ45" s="133" t="str">
        <f t="shared" si="49"/>
        <v/>
      </c>
      <c r="BR45" s="133" t="str">
        <f t="shared" si="49"/>
        <v/>
      </c>
      <c r="BS45" s="133" t="str">
        <f t="shared" si="49"/>
        <v/>
      </c>
      <c r="BT45" s="133" t="str">
        <f t="shared" si="49"/>
        <v/>
      </c>
      <c r="BU45" s="133" t="str">
        <f t="shared" si="49"/>
        <v/>
      </c>
      <c r="BV45" s="133" t="str">
        <f t="shared" si="49"/>
        <v/>
      </c>
      <c r="BW45" s="133" t="str">
        <f t="shared" si="49"/>
        <v/>
      </c>
      <c r="BX45" s="133" t="str">
        <f t="shared" si="49"/>
        <v/>
      </c>
      <c r="BY45" s="133" t="str">
        <f t="shared" si="49"/>
        <v/>
      </c>
      <c r="BZ45" s="133" t="str">
        <f t="shared" si="49"/>
        <v/>
      </c>
      <c r="CA45" s="133" t="str">
        <f t="shared" si="49"/>
        <v/>
      </c>
      <c r="CB45" s="133" t="str">
        <f t="shared" si="49"/>
        <v/>
      </c>
      <c r="CC45" s="133" t="str">
        <f t="shared" si="49"/>
        <v/>
      </c>
      <c r="CD45" s="133" t="str">
        <f t="shared" si="49"/>
        <v/>
      </c>
      <c r="CE45" s="133" t="str">
        <f t="shared" si="49"/>
        <v/>
      </c>
      <c r="CF45" s="133" t="str">
        <f t="shared" si="49"/>
        <v/>
      </c>
      <c r="CG45" s="133" t="str">
        <f t="shared" si="49"/>
        <v/>
      </c>
      <c r="CH45" s="133" t="str">
        <f t="shared" si="49"/>
        <v/>
      </c>
      <c r="CI45" s="133" t="str">
        <f t="shared" si="49"/>
        <v/>
      </c>
      <c r="CJ45" s="133" t="str">
        <f t="shared" si="49"/>
        <v/>
      </c>
      <c r="CK45" s="133" t="str">
        <f t="shared" si="49"/>
        <v/>
      </c>
      <c r="CL45" s="133" t="str">
        <f t="shared" si="49"/>
        <v/>
      </c>
      <c r="CM45" s="133" t="str">
        <f t="shared" si="49"/>
        <v/>
      </c>
      <c r="CN45" s="133" t="str">
        <f t="shared" si="49"/>
        <v/>
      </c>
      <c r="CO45" s="2"/>
      <c r="CP45" s="40"/>
      <c r="CQ45" s="41"/>
      <c r="CR45" s="155"/>
      <c r="CS45">
        <f>ROW()</f>
        <v>45</v>
      </c>
      <c r="CT45" s="36"/>
      <c r="CU45" s="35">
        <f t="shared" si="3"/>
        <v>220</v>
      </c>
    </row>
    <row r="46" spans="1:99">
      <c r="A46" s="279">
        <v>6</v>
      </c>
      <c r="B46" s="16" t="s">
        <v>18</v>
      </c>
      <c r="C46" s="135">
        <f ca="1">RANK(C50,$C50:$CN50,0)</f>
        <v>49</v>
      </c>
      <c r="D46" s="135">
        <f t="shared" ref="D46:BO46" ca="1" si="50">RANK(D50,$C50:$CN50,0)</f>
        <v>4</v>
      </c>
      <c r="E46" s="135">
        <f t="shared" ca="1" si="50"/>
        <v>17</v>
      </c>
      <c r="F46" s="135">
        <f t="shared" ca="1" si="50"/>
        <v>6</v>
      </c>
      <c r="G46" s="135">
        <f t="shared" ca="1" si="50"/>
        <v>12</v>
      </c>
      <c r="H46" s="135">
        <f t="shared" ca="1" si="50"/>
        <v>33</v>
      </c>
      <c r="I46" s="135">
        <f t="shared" ca="1" si="50"/>
        <v>8</v>
      </c>
      <c r="J46" s="135">
        <f t="shared" ca="1" si="50"/>
        <v>36</v>
      </c>
      <c r="K46" s="135">
        <f t="shared" ca="1" si="50"/>
        <v>15</v>
      </c>
      <c r="L46" s="135">
        <f t="shared" ca="1" si="50"/>
        <v>14</v>
      </c>
      <c r="M46" s="135">
        <f t="shared" ca="1" si="50"/>
        <v>37</v>
      </c>
      <c r="N46" s="135">
        <f t="shared" ca="1" si="50"/>
        <v>25</v>
      </c>
      <c r="O46" s="135">
        <f t="shared" ca="1" si="50"/>
        <v>7</v>
      </c>
      <c r="P46" s="135">
        <f t="shared" ca="1" si="50"/>
        <v>29</v>
      </c>
      <c r="Q46" s="135">
        <f t="shared" ca="1" si="50"/>
        <v>5</v>
      </c>
      <c r="R46" s="135">
        <f t="shared" ca="1" si="50"/>
        <v>30</v>
      </c>
      <c r="S46" s="135">
        <f t="shared" ca="1" si="50"/>
        <v>27</v>
      </c>
      <c r="T46" s="135">
        <f t="shared" ca="1" si="50"/>
        <v>13</v>
      </c>
      <c r="U46" s="135">
        <f t="shared" ca="1" si="50"/>
        <v>46</v>
      </c>
      <c r="V46" s="135">
        <f t="shared" ca="1" si="50"/>
        <v>34</v>
      </c>
      <c r="W46" s="135">
        <f t="shared" ca="1" si="50"/>
        <v>24</v>
      </c>
      <c r="X46" s="135">
        <f t="shared" ca="1" si="50"/>
        <v>48</v>
      </c>
      <c r="Y46" s="135">
        <f t="shared" ca="1" si="50"/>
        <v>40</v>
      </c>
      <c r="Z46" s="135">
        <f t="shared" ca="1" si="50"/>
        <v>21</v>
      </c>
      <c r="AA46" s="135">
        <f t="shared" ca="1" si="50"/>
        <v>11</v>
      </c>
      <c r="AB46" s="135">
        <f t="shared" ca="1" si="50"/>
        <v>44</v>
      </c>
      <c r="AC46" s="135">
        <f t="shared" ca="1" si="50"/>
        <v>23</v>
      </c>
      <c r="AD46" s="135">
        <f t="shared" ca="1" si="50"/>
        <v>20</v>
      </c>
      <c r="AE46" s="135">
        <f t="shared" ca="1" si="50"/>
        <v>28</v>
      </c>
      <c r="AF46" s="135">
        <f t="shared" ca="1" si="50"/>
        <v>2</v>
      </c>
      <c r="AG46" s="135">
        <f t="shared" ca="1" si="50"/>
        <v>38</v>
      </c>
      <c r="AH46" s="135">
        <f t="shared" ca="1" si="50"/>
        <v>31</v>
      </c>
      <c r="AI46" s="135">
        <f t="shared" ca="1" si="50"/>
        <v>10</v>
      </c>
      <c r="AJ46" s="135">
        <f t="shared" ca="1" si="50"/>
        <v>18</v>
      </c>
      <c r="AK46" s="135">
        <f t="shared" ca="1" si="50"/>
        <v>1</v>
      </c>
      <c r="AL46" s="135">
        <f t="shared" ca="1" si="50"/>
        <v>39</v>
      </c>
      <c r="AM46" s="135">
        <f t="shared" ca="1" si="50"/>
        <v>45</v>
      </c>
      <c r="AN46" s="135">
        <f t="shared" ca="1" si="50"/>
        <v>3</v>
      </c>
      <c r="AO46" s="135">
        <f t="shared" ca="1" si="50"/>
        <v>32</v>
      </c>
      <c r="AP46" s="135">
        <f t="shared" ca="1" si="50"/>
        <v>9</v>
      </c>
      <c r="AQ46" s="135">
        <f t="shared" ca="1" si="50"/>
        <v>26</v>
      </c>
      <c r="AR46" s="135">
        <f t="shared" ca="1" si="50"/>
        <v>19</v>
      </c>
      <c r="AS46" s="135">
        <f t="shared" ca="1" si="50"/>
        <v>47</v>
      </c>
      <c r="AT46" s="135">
        <f t="shared" ca="1" si="50"/>
        <v>35</v>
      </c>
      <c r="AU46" s="135">
        <f t="shared" ca="1" si="50"/>
        <v>43</v>
      </c>
      <c r="AV46" s="135">
        <f t="shared" ca="1" si="50"/>
        <v>16</v>
      </c>
      <c r="AW46" s="135">
        <f t="shared" ca="1" si="50"/>
        <v>42</v>
      </c>
      <c r="AX46" s="135">
        <f t="shared" ca="1" si="50"/>
        <v>22</v>
      </c>
      <c r="AY46" s="135">
        <f t="shared" ca="1" si="50"/>
        <v>41</v>
      </c>
      <c r="AZ46" s="135">
        <f t="shared" ca="1" si="50"/>
        <v>50</v>
      </c>
      <c r="BA46" s="135">
        <f t="shared" ca="1" si="50"/>
        <v>51</v>
      </c>
      <c r="BB46" s="135">
        <f t="shared" ca="1" si="50"/>
        <v>51</v>
      </c>
      <c r="BC46" s="135">
        <f t="shared" ca="1" si="50"/>
        <v>51</v>
      </c>
      <c r="BD46" s="135">
        <f t="shared" ca="1" si="50"/>
        <v>51</v>
      </c>
      <c r="BE46" s="135">
        <f t="shared" ca="1" si="50"/>
        <v>51</v>
      </c>
      <c r="BF46" s="135">
        <f t="shared" ca="1" si="50"/>
        <v>51</v>
      </c>
      <c r="BG46" s="135">
        <f t="shared" ca="1" si="50"/>
        <v>51</v>
      </c>
      <c r="BH46" s="135">
        <f t="shared" ca="1" si="50"/>
        <v>51</v>
      </c>
      <c r="BI46" s="135">
        <f t="shared" ca="1" si="50"/>
        <v>51</v>
      </c>
      <c r="BJ46" s="135">
        <f t="shared" ca="1" si="50"/>
        <v>51</v>
      </c>
      <c r="BK46" s="135">
        <f t="shared" ca="1" si="50"/>
        <v>51</v>
      </c>
      <c r="BL46" s="135">
        <f t="shared" ca="1" si="50"/>
        <v>51</v>
      </c>
      <c r="BM46" s="135">
        <f t="shared" ca="1" si="50"/>
        <v>51</v>
      </c>
      <c r="BN46" s="135">
        <f t="shared" ca="1" si="50"/>
        <v>51</v>
      </c>
      <c r="BO46" s="135">
        <f t="shared" ca="1" si="50"/>
        <v>51</v>
      </c>
      <c r="BP46" s="135">
        <f t="shared" ref="BP46:CN46" ca="1" si="51">RANK(BP50,$C50:$CN50,0)</f>
        <v>51</v>
      </c>
      <c r="BQ46" s="135">
        <f t="shared" ca="1" si="51"/>
        <v>51</v>
      </c>
      <c r="BR46" s="135">
        <f t="shared" ca="1" si="51"/>
        <v>51</v>
      </c>
      <c r="BS46" s="135">
        <f t="shared" ca="1" si="51"/>
        <v>51</v>
      </c>
      <c r="BT46" s="135">
        <f t="shared" ca="1" si="51"/>
        <v>51</v>
      </c>
      <c r="BU46" s="135">
        <f t="shared" ca="1" si="51"/>
        <v>51</v>
      </c>
      <c r="BV46" s="135">
        <f t="shared" ca="1" si="51"/>
        <v>51</v>
      </c>
      <c r="BW46" s="135">
        <f t="shared" ca="1" si="51"/>
        <v>51</v>
      </c>
      <c r="BX46" s="135">
        <f t="shared" ca="1" si="51"/>
        <v>51</v>
      </c>
      <c r="BY46" s="135">
        <f t="shared" ca="1" si="51"/>
        <v>51</v>
      </c>
      <c r="BZ46" s="135">
        <f t="shared" ca="1" si="51"/>
        <v>51</v>
      </c>
      <c r="CA46" s="135">
        <f t="shared" ca="1" si="51"/>
        <v>51</v>
      </c>
      <c r="CB46" s="135">
        <f t="shared" ca="1" si="51"/>
        <v>51</v>
      </c>
      <c r="CC46" s="135">
        <f t="shared" ca="1" si="51"/>
        <v>51</v>
      </c>
      <c r="CD46" s="135">
        <f t="shared" ca="1" si="51"/>
        <v>51</v>
      </c>
      <c r="CE46" s="135">
        <f t="shared" ca="1" si="51"/>
        <v>51</v>
      </c>
      <c r="CF46" s="135">
        <f t="shared" ca="1" si="51"/>
        <v>51</v>
      </c>
      <c r="CG46" s="135">
        <f t="shared" ca="1" si="51"/>
        <v>51</v>
      </c>
      <c r="CH46" s="135">
        <f t="shared" ca="1" si="51"/>
        <v>51</v>
      </c>
      <c r="CI46" s="135">
        <f t="shared" ca="1" si="51"/>
        <v>51</v>
      </c>
      <c r="CJ46" s="135">
        <f t="shared" ca="1" si="51"/>
        <v>51</v>
      </c>
      <c r="CK46" s="135">
        <f t="shared" ca="1" si="51"/>
        <v>51</v>
      </c>
      <c r="CL46" s="135">
        <f t="shared" ca="1" si="51"/>
        <v>51</v>
      </c>
      <c r="CM46" s="135">
        <f t="shared" ca="1" si="51"/>
        <v>51</v>
      </c>
      <c r="CN46" s="135">
        <f t="shared" ca="1" si="51"/>
        <v>51</v>
      </c>
      <c r="CO46" s="2"/>
      <c r="CP46" s="44"/>
      <c r="CQ46" s="45"/>
      <c r="CR46" s="155"/>
      <c r="CS46">
        <f>ROW()</f>
        <v>46</v>
      </c>
      <c r="CT46" s="36"/>
      <c r="CU46" s="35">
        <f t="shared" si="3"/>
        <v>219</v>
      </c>
    </row>
    <row r="47" spans="1:99">
      <c r="A47" s="280"/>
      <c r="B47" s="16" t="s">
        <v>1</v>
      </c>
      <c r="C47" s="136" t="str">
        <f>IF('Enter data here!'!C52=0,"",'Enter data here!'!C52)</f>
        <v>dnf</v>
      </c>
      <c r="D47" s="136">
        <f>IF('Enter data here!'!D52=0,"",'Enter data here!'!D52)</f>
        <v>42.14</v>
      </c>
      <c r="E47" s="136">
        <f>IF('Enter data here!'!E52=0,"",'Enter data here!'!E52)</f>
        <v>46.84</v>
      </c>
      <c r="F47" s="136">
        <f>IF('Enter data here!'!F52=0,"",'Enter data here!'!F52)</f>
        <v>42.55</v>
      </c>
      <c r="G47" s="136">
        <f>IF('Enter data here!'!G52=0,"",'Enter data here!'!G52)</f>
        <v>46.08</v>
      </c>
      <c r="H47" s="136">
        <f>IF('Enter data here!'!H52=0,"",'Enter data here!'!H52)</f>
        <v>54.43</v>
      </c>
      <c r="I47" s="136">
        <f>IF('Enter data here!'!I52=0,"",'Enter data here!'!I52)</f>
        <v>44.2</v>
      </c>
      <c r="J47" s="136">
        <f>IF('Enter data here!'!J52=0,"",'Enter data here!'!J52)</f>
        <v>59.23</v>
      </c>
      <c r="K47" s="136">
        <f>IF('Enter data here!'!K52=0,"",'Enter data here!'!K52)</f>
        <v>46.6</v>
      </c>
      <c r="L47" s="136">
        <f>IF('Enter data here!'!L52=0,"",'Enter data here!'!L52)</f>
        <v>46.15</v>
      </c>
      <c r="M47" s="136">
        <f>IF('Enter data here!'!M52=0,"",'Enter data here!'!M52)</f>
        <v>59.96</v>
      </c>
      <c r="N47" s="136">
        <f>IF('Enter data here!'!N52=0,"",'Enter data here!'!N52)</f>
        <v>49.68</v>
      </c>
      <c r="O47" s="136">
        <f>IF('Enter data here!'!O52=0,"",'Enter data here!'!O52)</f>
        <v>43.36</v>
      </c>
      <c r="P47" s="136">
        <f>IF('Enter data here!'!P52=0,"",'Enter data here!'!P52)</f>
        <v>51.08</v>
      </c>
      <c r="Q47" s="136">
        <f>IF('Enter data here!'!Q52=0,"",'Enter data here!'!Q52)</f>
        <v>42.45</v>
      </c>
      <c r="R47" s="136">
        <f>IF('Enter data here!'!R52=0,"",'Enter data here!'!R52)</f>
        <v>51.16</v>
      </c>
      <c r="S47" s="136">
        <f>IF('Enter data here!'!S52=0,"",'Enter data here!'!S52)</f>
        <v>50.09</v>
      </c>
      <c r="T47" s="136">
        <f>IF('Enter data here!'!T52=0,"",'Enter data here!'!T52)</f>
        <v>46.09</v>
      </c>
      <c r="U47" s="136" t="str">
        <f>IF('Enter data here!'!U52=0,"",'Enter data here!'!U52)</f>
        <v>dnf</v>
      </c>
      <c r="V47" s="136">
        <f>IF('Enter data here!'!V52=0,"",'Enter data here!'!V52)</f>
        <v>55.22</v>
      </c>
      <c r="W47" s="136">
        <f>IF('Enter data here!'!W52=0,"",'Enter data here!'!W52)</f>
        <v>48.81</v>
      </c>
      <c r="X47" s="136" t="str">
        <f>IF('Enter data here!'!X52=0,"",'Enter data here!'!X52)</f>
        <v>dnf</v>
      </c>
      <c r="Y47" s="136">
        <f>IF('Enter data here!'!Y52=0,"",'Enter data here!'!Y52)</f>
        <v>64.39</v>
      </c>
      <c r="Z47" s="136">
        <f>IF('Enter data here!'!Z52=0,"",'Enter data here!'!Z52)</f>
        <v>47.83</v>
      </c>
      <c r="AA47" s="136">
        <f>IF('Enter data here!'!AA52=0,"",'Enter data here!'!AA52)</f>
        <v>45.35</v>
      </c>
      <c r="AB47" s="136" t="str">
        <f>IF('Enter data here!'!AB52=0,"",'Enter data here!'!AB52)</f>
        <v>dnf</v>
      </c>
      <c r="AC47" s="136">
        <f>IF('Enter data here!'!AC52=0,"",'Enter data here!'!AC52)</f>
        <v>48.53</v>
      </c>
      <c r="AD47" s="136">
        <f>IF('Enter data here!'!AD52=0,"",'Enter data here!'!AD52)</f>
        <v>47.8</v>
      </c>
      <c r="AE47" s="136">
        <f>IF('Enter data here!'!AE52=0,"",'Enter data here!'!AE52)</f>
        <v>51.04</v>
      </c>
      <c r="AF47" s="136">
        <f>IF('Enter data here!'!AF52=0,"",'Enter data here!'!AF52)</f>
        <v>40.1</v>
      </c>
      <c r="AG47" s="136">
        <f>IF('Enter data here!'!AG52=0,"",'Enter data here!'!AG52)</f>
        <v>62.05</v>
      </c>
      <c r="AH47" s="136">
        <f>IF('Enter data here!'!AH52=0,"",'Enter data here!'!AH52)</f>
        <v>51.99</v>
      </c>
      <c r="AI47" s="136">
        <f>IF('Enter data here!'!AI52=0,"",'Enter data here!'!AI52)</f>
        <v>44.99</v>
      </c>
      <c r="AJ47" s="136">
        <f>IF('Enter data here!'!AJ52=0,"",'Enter data here!'!AJ52)</f>
        <v>46.89</v>
      </c>
      <c r="AK47" s="136">
        <f>IF('Enter data here!'!AK52=0,"",'Enter data here!'!AK52)</f>
        <v>38.159999999999997</v>
      </c>
      <c r="AL47" s="136">
        <f>IF('Enter data here!'!AL52=0,"",'Enter data here!'!AL52)</f>
        <v>63.33</v>
      </c>
      <c r="AM47" s="136" t="str">
        <f>IF('Enter data here!'!AM52=0,"",'Enter data here!'!AM52)</f>
        <v>dnf</v>
      </c>
      <c r="AN47" s="136">
        <f>IF('Enter data here!'!AN52=0,"",'Enter data here!'!AN52)</f>
        <v>41.28</v>
      </c>
      <c r="AO47" s="136">
        <f>IF('Enter data here!'!AO52=0,"",'Enter data here!'!AO52)</f>
        <v>53.11</v>
      </c>
      <c r="AP47" s="136">
        <f>IF('Enter data here!'!AP52=0,"",'Enter data here!'!AP52)</f>
        <v>44.59</v>
      </c>
      <c r="AQ47" s="136">
        <f>IF('Enter data here!'!AQ52=0,"",'Enter data here!'!AQ52)</f>
        <v>50.05</v>
      </c>
      <c r="AR47" s="136">
        <f>IF('Enter data here!'!AR52=0,"",'Enter data here!'!AR52)</f>
        <v>47.62</v>
      </c>
      <c r="AS47" s="136" t="str">
        <f>IF('Enter data here!'!AS52=0,"",'Enter data here!'!AS52)</f>
        <v>dnf</v>
      </c>
      <c r="AT47" s="136">
        <f>IF('Enter data here!'!AT52=0,"",'Enter data here!'!AT52)</f>
        <v>58.24</v>
      </c>
      <c r="AU47" s="136" t="str">
        <f>IF('Enter data here!'!AU52=0,"",'Enter data here!'!AU52)</f>
        <v>dnf</v>
      </c>
      <c r="AV47" s="136">
        <f>IF('Enter data here!'!AV52=0,"",'Enter data here!'!AV52)</f>
        <v>46.62</v>
      </c>
      <c r="AW47" s="136" t="str">
        <f>IF('Enter data here!'!AW52=0,"",'Enter data here!'!AW52)</f>
        <v>dnf</v>
      </c>
      <c r="AX47" s="136">
        <f>IF('Enter data here!'!AX52=0,"",'Enter data here!'!AX52)</f>
        <v>48.42</v>
      </c>
      <c r="AY47" s="136">
        <f>IF('Enter data here!'!AY52=0,"",'Enter data here!'!AY52)</f>
        <v>68.260000000000005</v>
      </c>
      <c r="AZ47" s="136" t="str">
        <f>IF('Enter data here!'!AZ52=0,"",'Enter data here!'!AZ52)</f>
        <v>dnf</v>
      </c>
      <c r="BA47" s="136" t="str">
        <f>IF('Enter data here!'!BA52=0,"",'Enter data here!'!BA52)</f>
        <v/>
      </c>
      <c r="BB47" s="136" t="str">
        <f>IF('Enter data here!'!BB52=0,"",'Enter data here!'!BB52)</f>
        <v/>
      </c>
      <c r="BC47" s="136" t="str">
        <f>IF('Enter data here!'!BC52=0,"",'Enter data here!'!BC52)</f>
        <v/>
      </c>
      <c r="BD47" s="136" t="str">
        <f>IF('Enter data here!'!BD52=0,"",'Enter data here!'!BD52)</f>
        <v/>
      </c>
      <c r="BE47" s="136" t="str">
        <f>IF('Enter data here!'!BE52=0,"",'Enter data here!'!BE52)</f>
        <v/>
      </c>
      <c r="BF47" s="136" t="str">
        <f>IF('Enter data here!'!BF52=0,"",'Enter data here!'!BF52)</f>
        <v/>
      </c>
      <c r="BG47" s="136" t="str">
        <f>IF('Enter data here!'!BG52=0,"",'Enter data here!'!BG52)</f>
        <v/>
      </c>
      <c r="BH47" s="136" t="str">
        <f>IF('Enter data here!'!BH52=0,"",'Enter data here!'!BH52)</f>
        <v/>
      </c>
      <c r="BI47" s="136" t="str">
        <f>IF('Enter data here!'!BI52=0,"",'Enter data here!'!BI52)</f>
        <v/>
      </c>
      <c r="BJ47" s="136" t="str">
        <f>IF('Enter data here!'!BJ52=0,"",'Enter data here!'!BJ52)</f>
        <v/>
      </c>
      <c r="BK47" s="136" t="str">
        <f>IF('Enter data here!'!BK52=0,"",'Enter data here!'!BK52)</f>
        <v/>
      </c>
      <c r="BL47" s="136" t="str">
        <f>IF('Enter data here!'!BL52=0,"",'Enter data here!'!BL52)</f>
        <v/>
      </c>
      <c r="BM47" s="136" t="str">
        <f>IF('Enter data here!'!BM52=0,"",'Enter data here!'!BM52)</f>
        <v/>
      </c>
      <c r="BN47" s="136" t="str">
        <f>IF('Enter data here!'!BN52=0,"",'Enter data here!'!BN52)</f>
        <v/>
      </c>
      <c r="BO47" s="136" t="str">
        <f>IF('Enter data here!'!BO52=0,"",'Enter data here!'!BO52)</f>
        <v/>
      </c>
      <c r="BP47" s="136" t="str">
        <f>IF('Enter data here!'!BP52=0,"",'Enter data here!'!BP52)</f>
        <v/>
      </c>
      <c r="BQ47" s="136" t="str">
        <f>IF('Enter data here!'!BQ52=0,"",'Enter data here!'!BQ52)</f>
        <v/>
      </c>
      <c r="BR47" s="136" t="str">
        <f>IF('Enter data here!'!BR52=0,"",'Enter data here!'!BR52)</f>
        <v/>
      </c>
      <c r="BS47" s="136" t="str">
        <f>IF('Enter data here!'!BS52=0,"",'Enter data here!'!BS52)</f>
        <v/>
      </c>
      <c r="BT47" s="136" t="str">
        <f>IF('Enter data here!'!BT52=0,"",'Enter data here!'!BT52)</f>
        <v/>
      </c>
      <c r="BU47" s="136" t="str">
        <f>IF('Enter data here!'!BU52=0,"",'Enter data here!'!BU52)</f>
        <v/>
      </c>
      <c r="BV47" s="136" t="str">
        <f>IF('Enter data here!'!BV52=0,"",'Enter data here!'!BV52)</f>
        <v/>
      </c>
      <c r="BW47" s="136" t="str">
        <f>IF('Enter data here!'!BW52=0,"",'Enter data here!'!BW52)</f>
        <v/>
      </c>
      <c r="BX47" s="136" t="str">
        <f>IF('Enter data here!'!BX52=0,"",'Enter data here!'!BX52)</f>
        <v/>
      </c>
      <c r="BY47" s="136" t="str">
        <f>IF('Enter data here!'!BY52=0,"",'Enter data here!'!BY52)</f>
        <v/>
      </c>
      <c r="BZ47" s="136" t="str">
        <f>IF('Enter data here!'!BZ52=0,"",'Enter data here!'!BZ52)</f>
        <v/>
      </c>
      <c r="CA47" s="136" t="str">
        <f>IF('Enter data here!'!CA52=0,"",'Enter data here!'!CA52)</f>
        <v/>
      </c>
      <c r="CB47" s="136" t="str">
        <f>IF('Enter data here!'!CB52=0,"",'Enter data here!'!CB52)</f>
        <v/>
      </c>
      <c r="CC47" s="136" t="str">
        <f>IF('Enter data here!'!CC52=0,"",'Enter data here!'!CC52)</f>
        <v/>
      </c>
      <c r="CD47" s="136" t="str">
        <f>IF('Enter data here!'!CD52=0,"",'Enter data here!'!CD52)</f>
        <v/>
      </c>
      <c r="CE47" s="136" t="str">
        <f>IF('Enter data here!'!CE52=0,"",'Enter data here!'!CE52)</f>
        <v/>
      </c>
      <c r="CF47" s="136" t="str">
        <f>IF('Enter data here!'!CF52=0,"",'Enter data here!'!CF52)</f>
        <v/>
      </c>
      <c r="CG47" s="136" t="str">
        <f>IF('Enter data here!'!CG52=0,"",'Enter data here!'!CG52)</f>
        <v/>
      </c>
      <c r="CH47" s="136" t="str">
        <f>IF('Enter data here!'!CH52=0,"",'Enter data here!'!CH52)</f>
        <v/>
      </c>
      <c r="CI47" s="136" t="str">
        <f>IF('Enter data here!'!CI52=0,"",'Enter data here!'!CI52)</f>
        <v/>
      </c>
      <c r="CJ47" s="136" t="str">
        <f>IF('Enter data here!'!CJ52=0,"",'Enter data here!'!CJ52)</f>
        <v/>
      </c>
      <c r="CK47" s="136" t="str">
        <f>IF('Enter data here!'!CK52=0,"",'Enter data here!'!CK52)</f>
        <v/>
      </c>
      <c r="CL47" s="136" t="str">
        <f>IF('Enter data here!'!CL52=0,"",'Enter data here!'!CL52)</f>
        <v/>
      </c>
      <c r="CM47" s="136" t="str">
        <f>IF('Enter data here!'!CM52=0,"",'Enter data here!'!CM52)</f>
        <v/>
      </c>
      <c r="CN47" s="136" t="str">
        <f>IF('Enter data here!'!CN52=0,"",'Enter data here!'!CN52)</f>
        <v/>
      </c>
      <c r="CO47" s="2"/>
      <c r="CP47" s="335">
        <f>IF(SUM(C47:CN47)=0,"",MIN(C47:CN47))</f>
        <v>38.159999999999997</v>
      </c>
      <c r="CQ47" s="338">
        <f>IF(CP47="","",(HLOOKUP(CP47,C47:$CN$264,CU47,FALSE)))</f>
        <v>0</v>
      </c>
      <c r="CR47" s="155"/>
      <c r="CS47">
        <f>ROW()</f>
        <v>47</v>
      </c>
      <c r="CT47" s="36">
        <f>A46</f>
        <v>6</v>
      </c>
      <c r="CU47" s="35">
        <f t="shared" si="3"/>
        <v>218</v>
      </c>
    </row>
    <row r="48" spans="1:99">
      <c r="A48" s="280"/>
      <c r="B48" s="16" t="s">
        <v>54</v>
      </c>
      <c r="C48" s="160">
        <f t="shared" ref="C48:BN48" ca="1" si="52">0.000000000001*RAND()</f>
        <v>7.0465110913434435E-14</v>
      </c>
      <c r="D48" s="160">
        <f t="shared" ca="1" si="52"/>
        <v>8.7973968996168402E-13</v>
      </c>
      <c r="E48" s="160">
        <f t="shared" ca="1" si="52"/>
        <v>7.8077014039914253E-13</v>
      </c>
      <c r="F48" s="160">
        <f t="shared" ca="1" si="52"/>
        <v>6.9555650491158816E-13</v>
      </c>
      <c r="G48" s="160">
        <f t="shared" ca="1" si="52"/>
        <v>2.8331904521850504E-13</v>
      </c>
      <c r="H48" s="160">
        <f t="shared" ca="1" si="52"/>
        <v>5.8251413391442685E-14</v>
      </c>
      <c r="I48" s="160">
        <f t="shared" ca="1" si="52"/>
        <v>9.5556218340434189E-13</v>
      </c>
      <c r="J48" s="160">
        <f t="shared" ca="1" si="52"/>
        <v>5.7709520415372139E-15</v>
      </c>
      <c r="K48" s="160">
        <f t="shared" ca="1" si="52"/>
        <v>1.7199552103967086E-13</v>
      </c>
      <c r="L48" s="160">
        <f t="shared" ca="1" si="52"/>
        <v>9.1873758392898254E-13</v>
      </c>
      <c r="M48" s="160">
        <f t="shared" ca="1" si="52"/>
        <v>7.7917504498311625E-13</v>
      </c>
      <c r="N48" s="160">
        <f t="shared" ca="1" si="52"/>
        <v>2.1583627725778063E-13</v>
      </c>
      <c r="O48" s="160">
        <f t="shared" ca="1" si="52"/>
        <v>2.4308034820266664E-13</v>
      </c>
      <c r="P48" s="160">
        <f t="shared" ca="1" si="52"/>
        <v>8.1519930553691135E-13</v>
      </c>
      <c r="Q48" s="160">
        <f t="shared" ca="1" si="52"/>
        <v>7.2346614499466533E-13</v>
      </c>
      <c r="R48" s="160">
        <f t="shared" ca="1" si="52"/>
        <v>1.2764242365461786E-13</v>
      </c>
      <c r="S48" s="160">
        <f t="shared" ca="1" si="52"/>
        <v>1.9913269005323396E-13</v>
      </c>
      <c r="T48" s="160">
        <f t="shared" ca="1" si="52"/>
        <v>1.1448712190108078E-13</v>
      </c>
      <c r="U48" s="160">
        <f t="shared" ca="1" si="52"/>
        <v>5.8429824788661437E-13</v>
      </c>
      <c r="V48" s="160">
        <f t="shared" ca="1" si="52"/>
        <v>9.3641735453116761E-13</v>
      </c>
      <c r="W48" s="160">
        <f t="shared" ca="1" si="52"/>
        <v>4.3912909405348178E-13</v>
      </c>
      <c r="X48" s="160">
        <f t="shared" ca="1" si="52"/>
        <v>2.3319423003720364E-13</v>
      </c>
      <c r="Y48" s="160">
        <f t="shared" ca="1" si="52"/>
        <v>8.5776314484892799E-13</v>
      </c>
      <c r="Z48" s="160">
        <f t="shared" ca="1" si="52"/>
        <v>6.3216480372189568E-13</v>
      </c>
      <c r="AA48" s="160">
        <f t="shared" ca="1" si="52"/>
        <v>8.7293270507891485E-13</v>
      </c>
      <c r="AB48" s="160">
        <f t="shared" ca="1" si="52"/>
        <v>5.891823304569055E-13</v>
      </c>
      <c r="AC48" s="160">
        <f t="shared" ca="1" si="52"/>
        <v>1.9769761690705055E-13</v>
      </c>
      <c r="AD48" s="160">
        <f t="shared" ca="1" si="52"/>
        <v>1.6176199010444404E-13</v>
      </c>
      <c r="AE48" s="160">
        <f t="shared" ca="1" si="52"/>
        <v>6.652334820800121E-13</v>
      </c>
      <c r="AF48" s="160">
        <f t="shared" ca="1" si="52"/>
        <v>6.0145125105519352E-13</v>
      </c>
      <c r="AG48" s="160">
        <f t="shared" ca="1" si="52"/>
        <v>3.9305567513824546E-13</v>
      </c>
      <c r="AH48" s="160">
        <f t="shared" ca="1" si="52"/>
        <v>1.1198258840841734E-13</v>
      </c>
      <c r="AI48" s="160">
        <f t="shared" ca="1" si="52"/>
        <v>2.3609361750064428E-13</v>
      </c>
      <c r="AJ48" s="160">
        <f t="shared" ca="1" si="52"/>
        <v>5.9001466617177648E-13</v>
      </c>
      <c r="AK48" s="160">
        <f t="shared" ca="1" si="52"/>
        <v>1.6060851956666421E-13</v>
      </c>
      <c r="AL48" s="160">
        <f t="shared" ca="1" si="52"/>
        <v>2.3258627394792339E-13</v>
      </c>
      <c r="AM48" s="160">
        <f t="shared" ca="1" si="52"/>
        <v>5.8617934867389999E-13</v>
      </c>
      <c r="AN48" s="160">
        <f t="shared" ca="1" si="52"/>
        <v>6.5573188574956733E-13</v>
      </c>
      <c r="AO48" s="160">
        <f t="shared" ca="1" si="52"/>
        <v>7.4012561156972452E-13</v>
      </c>
      <c r="AP48" s="160">
        <f t="shared" ca="1" si="52"/>
        <v>8.88801475560923E-14</v>
      </c>
      <c r="AQ48" s="160">
        <f t="shared" ca="1" si="52"/>
        <v>7.1916081982990954E-13</v>
      </c>
      <c r="AR48" s="160">
        <f t="shared" ca="1" si="52"/>
        <v>8.7966041470973086E-14</v>
      </c>
      <c r="AS48" s="160">
        <f t="shared" ca="1" si="52"/>
        <v>4.4470289523514818E-13</v>
      </c>
      <c r="AT48" s="160">
        <f t="shared" ca="1" si="52"/>
        <v>3.0495215682634759E-13</v>
      </c>
      <c r="AU48" s="160">
        <f t="shared" ca="1" si="52"/>
        <v>6.9587644076060241E-13</v>
      </c>
      <c r="AV48" s="160">
        <f t="shared" ca="1" si="52"/>
        <v>1.4893896732490084E-14</v>
      </c>
      <c r="AW48" s="160">
        <f t="shared" ca="1" si="52"/>
        <v>8.7240815332899954E-13</v>
      </c>
      <c r="AX48" s="160">
        <f t="shared" ca="1" si="52"/>
        <v>3.6910927247880652E-13</v>
      </c>
      <c r="AY48" s="160">
        <f t="shared" ca="1" si="52"/>
        <v>8.654135305004158E-13</v>
      </c>
      <c r="AZ48" s="160">
        <f t="shared" ca="1" si="52"/>
        <v>5.7989323956736176E-14</v>
      </c>
      <c r="BA48" s="160">
        <f t="shared" ca="1" si="52"/>
        <v>2.6662151466305503E-13</v>
      </c>
      <c r="BB48" s="160">
        <f t="shared" ca="1" si="52"/>
        <v>7.4766745920039666E-13</v>
      </c>
      <c r="BC48" s="160">
        <f t="shared" ca="1" si="52"/>
        <v>6.5240192085130051E-13</v>
      </c>
      <c r="BD48" s="160">
        <f t="shared" ca="1" si="52"/>
        <v>1.2454574081350178E-13</v>
      </c>
      <c r="BE48" s="160">
        <f t="shared" ca="1" si="52"/>
        <v>7.2410723290507526E-13</v>
      </c>
      <c r="BF48" s="160">
        <f t="shared" ca="1" si="52"/>
        <v>7.4504959052907058E-13</v>
      </c>
      <c r="BG48" s="160">
        <f t="shared" ca="1" si="52"/>
        <v>6.1638141494165638E-13</v>
      </c>
      <c r="BH48" s="160">
        <f t="shared" ca="1" si="52"/>
        <v>9.5728911943250595E-13</v>
      </c>
      <c r="BI48" s="160">
        <f t="shared" ca="1" si="52"/>
        <v>9.4213320883181586E-13</v>
      </c>
      <c r="BJ48" s="160">
        <f t="shared" ca="1" si="52"/>
        <v>2.6746372198379387E-13</v>
      </c>
      <c r="BK48" s="160">
        <f t="shared" ca="1" si="52"/>
        <v>8.9152245842265554E-13</v>
      </c>
      <c r="BL48" s="160">
        <f t="shared" ca="1" si="52"/>
        <v>7.1768482104597629E-13</v>
      </c>
      <c r="BM48" s="160">
        <f t="shared" ca="1" si="52"/>
        <v>2.0916728563824315E-14</v>
      </c>
      <c r="BN48" s="160">
        <f t="shared" ca="1" si="52"/>
        <v>6.57136041843992E-13</v>
      </c>
      <c r="BO48" s="160">
        <f t="shared" ref="BO48:CN48" ca="1" si="53">0.000000000001*RAND()</f>
        <v>1.0609914422822441E-14</v>
      </c>
      <c r="BP48" s="160">
        <f t="shared" ca="1" si="53"/>
        <v>1.7903934631637196E-13</v>
      </c>
      <c r="BQ48" s="160">
        <f t="shared" ca="1" si="53"/>
        <v>1.1971256542859798E-14</v>
      </c>
      <c r="BR48" s="160">
        <f t="shared" ca="1" si="53"/>
        <v>9.8391879083549275E-13</v>
      </c>
      <c r="BS48" s="160">
        <f t="shared" ca="1" si="53"/>
        <v>6.8381830897267906E-14</v>
      </c>
      <c r="BT48" s="160">
        <f t="shared" ca="1" si="53"/>
        <v>1.3548081932741596E-15</v>
      </c>
      <c r="BU48" s="160">
        <f t="shared" ca="1" si="53"/>
        <v>2.6944022318560103E-13</v>
      </c>
      <c r="BV48" s="160">
        <f t="shared" ca="1" si="53"/>
        <v>3.3543988257975242E-13</v>
      </c>
      <c r="BW48" s="160">
        <f t="shared" ca="1" si="53"/>
        <v>4.5227650154993792E-13</v>
      </c>
      <c r="BX48" s="160">
        <f t="shared" ca="1" si="53"/>
        <v>2.9460326219697743E-14</v>
      </c>
      <c r="BY48" s="160">
        <f t="shared" ca="1" si="53"/>
        <v>2.3845947651492947E-14</v>
      </c>
      <c r="BZ48" s="160">
        <f t="shared" ca="1" si="53"/>
        <v>9.3541014254540574E-13</v>
      </c>
      <c r="CA48" s="160">
        <f t="shared" ca="1" si="53"/>
        <v>8.041473093969813E-13</v>
      </c>
      <c r="CB48" s="160">
        <f t="shared" ca="1" si="53"/>
        <v>4.6717182831889031E-13</v>
      </c>
      <c r="CC48" s="160">
        <f t="shared" ca="1" si="53"/>
        <v>3.7527445245379743E-13</v>
      </c>
      <c r="CD48" s="160">
        <f t="shared" ca="1" si="53"/>
        <v>5.5839160085259483E-13</v>
      </c>
      <c r="CE48" s="160">
        <f t="shared" ca="1" si="53"/>
        <v>6.2430439035827675E-13</v>
      </c>
      <c r="CF48" s="160">
        <f t="shared" ca="1" si="53"/>
        <v>4.104020659474532E-13</v>
      </c>
      <c r="CG48" s="160">
        <f t="shared" ca="1" si="53"/>
        <v>5.4012197265912224E-13</v>
      </c>
      <c r="CH48" s="160">
        <f t="shared" ca="1" si="53"/>
        <v>6.3753116101920865E-13</v>
      </c>
      <c r="CI48" s="160">
        <f t="shared" ca="1" si="53"/>
        <v>3.9463817551629462E-13</v>
      </c>
      <c r="CJ48" s="160">
        <f t="shared" ca="1" si="53"/>
        <v>8.1034392680264749E-13</v>
      </c>
      <c r="CK48" s="160">
        <f t="shared" ca="1" si="53"/>
        <v>6.5746797268531938E-14</v>
      </c>
      <c r="CL48" s="160">
        <f t="shared" ca="1" si="53"/>
        <v>2.2765406464602677E-13</v>
      </c>
      <c r="CM48" s="160">
        <f t="shared" ca="1" si="53"/>
        <v>1.2781461095315416E-14</v>
      </c>
      <c r="CN48" s="160">
        <f t="shared" ca="1" si="53"/>
        <v>8.8077972728254033E-13</v>
      </c>
      <c r="CO48" s="2"/>
      <c r="CP48" s="336"/>
      <c r="CQ48" s="339"/>
      <c r="CR48" s="155"/>
      <c r="CS48">
        <f>ROW()</f>
        <v>48</v>
      </c>
      <c r="CT48" s="36"/>
      <c r="CU48" s="35">
        <f t="shared" si="3"/>
        <v>217</v>
      </c>
    </row>
    <row r="49" spans="1:99">
      <c r="A49" s="280"/>
      <c r="B49" s="16" t="s">
        <v>57</v>
      </c>
      <c r="C49" s="136">
        <f>'Enter data here!'!C53</f>
        <v>0</v>
      </c>
      <c r="D49" s="136">
        <f>'Enter data here!'!D53</f>
        <v>0</v>
      </c>
      <c r="E49" s="136">
        <f>'Enter data here!'!E53</f>
        <v>0</v>
      </c>
      <c r="F49" s="136">
        <f>'Enter data here!'!F53</f>
        <v>0</v>
      </c>
      <c r="G49" s="136">
        <f>'Enter data here!'!G53</f>
        <v>0</v>
      </c>
      <c r="H49" s="136">
        <f>'Enter data here!'!H53</f>
        <v>0</v>
      </c>
      <c r="I49" s="136">
        <f>'Enter data here!'!I53</f>
        <v>0</v>
      </c>
      <c r="J49" s="136">
        <f>'Enter data here!'!J53</f>
        <v>0</v>
      </c>
      <c r="K49" s="136">
        <f>'Enter data here!'!K53</f>
        <v>0</v>
      </c>
      <c r="L49" s="136">
        <f>'Enter data here!'!L53</f>
        <v>0</v>
      </c>
      <c r="M49" s="136">
        <f>'Enter data here!'!M53</f>
        <v>0</v>
      </c>
      <c r="N49" s="136">
        <f>'Enter data here!'!N53</f>
        <v>0</v>
      </c>
      <c r="O49" s="136">
        <f>'Enter data here!'!O53</f>
        <v>0</v>
      </c>
      <c r="P49" s="136">
        <f>'Enter data here!'!P53</f>
        <v>0</v>
      </c>
      <c r="Q49" s="136">
        <f>'Enter data here!'!Q53</f>
        <v>0</v>
      </c>
      <c r="R49" s="136">
        <f>'Enter data here!'!R53</f>
        <v>0</v>
      </c>
      <c r="S49" s="136">
        <f>'Enter data here!'!S53</f>
        <v>0</v>
      </c>
      <c r="T49" s="136">
        <f>'Enter data here!'!T53</f>
        <v>0</v>
      </c>
      <c r="U49" s="136">
        <f>'Enter data here!'!U53</f>
        <v>0</v>
      </c>
      <c r="V49" s="136">
        <f>'Enter data here!'!V53</f>
        <v>0</v>
      </c>
      <c r="W49" s="136">
        <f>'Enter data here!'!W53</f>
        <v>0</v>
      </c>
      <c r="X49" s="136">
        <f>'Enter data here!'!X53</f>
        <v>0</v>
      </c>
      <c r="Y49" s="136">
        <f>'Enter data here!'!Y53</f>
        <v>0</v>
      </c>
      <c r="Z49" s="136">
        <f>'Enter data here!'!Z53</f>
        <v>0</v>
      </c>
      <c r="AA49" s="136">
        <f>'Enter data here!'!AA53</f>
        <v>0</v>
      </c>
      <c r="AB49" s="136">
        <f>'Enter data here!'!AB53</f>
        <v>0</v>
      </c>
      <c r="AC49" s="136">
        <f>'Enter data here!'!AC53</f>
        <v>0</v>
      </c>
      <c r="AD49" s="136">
        <f>'Enter data here!'!AD53</f>
        <v>0</v>
      </c>
      <c r="AE49" s="136">
        <f>'Enter data here!'!AE53</f>
        <v>0</v>
      </c>
      <c r="AF49" s="136">
        <f>'Enter data here!'!AF53</f>
        <v>0</v>
      </c>
      <c r="AG49" s="136">
        <f>'Enter data here!'!AG53</f>
        <v>0</v>
      </c>
      <c r="AH49" s="136">
        <f>'Enter data here!'!AH53</f>
        <v>0</v>
      </c>
      <c r="AI49" s="136">
        <f>'Enter data here!'!AI53</f>
        <v>0</v>
      </c>
      <c r="AJ49" s="136">
        <f>'Enter data here!'!AJ53</f>
        <v>0</v>
      </c>
      <c r="AK49" s="136">
        <f>'Enter data here!'!AK53</f>
        <v>0</v>
      </c>
      <c r="AL49" s="136">
        <f>'Enter data here!'!AL53</f>
        <v>0</v>
      </c>
      <c r="AM49" s="136">
        <f>'Enter data here!'!AM53</f>
        <v>0</v>
      </c>
      <c r="AN49" s="136">
        <f>'Enter data here!'!AN53</f>
        <v>0</v>
      </c>
      <c r="AO49" s="136">
        <f>'Enter data here!'!AO53</f>
        <v>0</v>
      </c>
      <c r="AP49" s="136">
        <f>'Enter data here!'!AP53</f>
        <v>0</v>
      </c>
      <c r="AQ49" s="136">
        <f>'Enter data here!'!AQ53</f>
        <v>0</v>
      </c>
      <c r="AR49" s="136">
        <f>'Enter data here!'!AR53</f>
        <v>0</v>
      </c>
      <c r="AS49" s="136">
        <f>'Enter data here!'!AS53</f>
        <v>0</v>
      </c>
      <c r="AT49" s="136">
        <f>'Enter data here!'!AT53</f>
        <v>0</v>
      </c>
      <c r="AU49" s="136">
        <f>'Enter data here!'!AU53</f>
        <v>0</v>
      </c>
      <c r="AV49" s="136">
        <f>'Enter data here!'!AV53</f>
        <v>0</v>
      </c>
      <c r="AW49" s="136">
        <f>'Enter data here!'!AW53</f>
        <v>0</v>
      </c>
      <c r="AX49" s="136">
        <f>'Enter data here!'!AX53</f>
        <v>0</v>
      </c>
      <c r="AY49" s="136">
        <f>'Enter data here!'!AY53</f>
        <v>0</v>
      </c>
      <c r="AZ49" s="136">
        <f>'Enter data here!'!AZ53</f>
        <v>0</v>
      </c>
      <c r="BA49" s="136">
        <f>'Enter data here!'!BA53</f>
        <v>0</v>
      </c>
      <c r="BB49" s="136">
        <f>'Enter data here!'!BB53</f>
        <v>0</v>
      </c>
      <c r="BC49" s="136">
        <f>'Enter data here!'!BC53</f>
        <v>0</v>
      </c>
      <c r="BD49" s="136">
        <f>'Enter data here!'!BD53</f>
        <v>0</v>
      </c>
      <c r="BE49" s="136">
        <f>'Enter data here!'!BE53</f>
        <v>0</v>
      </c>
      <c r="BF49" s="136">
        <f>'Enter data here!'!BF53</f>
        <v>0</v>
      </c>
      <c r="BG49" s="136">
        <f>'Enter data here!'!BG53</f>
        <v>0</v>
      </c>
      <c r="BH49" s="136">
        <f>'Enter data here!'!BH53</f>
        <v>0</v>
      </c>
      <c r="BI49" s="136">
        <f>'Enter data here!'!BI53</f>
        <v>0</v>
      </c>
      <c r="BJ49" s="136">
        <f>'Enter data here!'!BJ53</f>
        <v>0</v>
      </c>
      <c r="BK49" s="136">
        <f>'Enter data here!'!BK53</f>
        <v>0</v>
      </c>
      <c r="BL49" s="136">
        <f>'Enter data here!'!BL53</f>
        <v>0</v>
      </c>
      <c r="BM49" s="136">
        <f>'Enter data here!'!BM53</f>
        <v>0</v>
      </c>
      <c r="BN49" s="136">
        <f>'Enter data here!'!BN53</f>
        <v>0</v>
      </c>
      <c r="BO49" s="136">
        <f>'Enter data here!'!BO53</f>
        <v>0</v>
      </c>
      <c r="BP49" s="136">
        <f>'Enter data here!'!BP53</f>
        <v>0</v>
      </c>
      <c r="BQ49" s="136">
        <f>'Enter data here!'!BQ53</f>
        <v>0</v>
      </c>
      <c r="BR49" s="136">
        <f>'Enter data here!'!BR53</f>
        <v>0</v>
      </c>
      <c r="BS49" s="136">
        <f>'Enter data here!'!BS53</f>
        <v>0</v>
      </c>
      <c r="BT49" s="136">
        <f>'Enter data here!'!BT53</f>
        <v>0</v>
      </c>
      <c r="BU49" s="136">
        <f>'Enter data here!'!BU53</f>
        <v>0</v>
      </c>
      <c r="BV49" s="136">
        <f>'Enter data here!'!BV53</f>
        <v>0</v>
      </c>
      <c r="BW49" s="136">
        <f>'Enter data here!'!BW53</f>
        <v>0</v>
      </c>
      <c r="BX49" s="136">
        <f>'Enter data here!'!BX53</f>
        <v>0</v>
      </c>
      <c r="BY49" s="136">
        <f>'Enter data here!'!BY53</f>
        <v>0</v>
      </c>
      <c r="BZ49" s="136">
        <f>'Enter data here!'!BZ53</f>
        <v>0</v>
      </c>
      <c r="CA49" s="136">
        <f>'Enter data here!'!CA53</f>
        <v>0</v>
      </c>
      <c r="CB49" s="136">
        <f>'Enter data here!'!CB53</f>
        <v>0</v>
      </c>
      <c r="CC49" s="136">
        <f>'Enter data here!'!CC53</f>
        <v>0</v>
      </c>
      <c r="CD49" s="136">
        <f>'Enter data here!'!CD53</f>
        <v>0</v>
      </c>
      <c r="CE49" s="136">
        <f>'Enter data here!'!CE53</f>
        <v>0</v>
      </c>
      <c r="CF49" s="136">
        <f>'Enter data here!'!CF53</f>
        <v>0</v>
      </c>
      <c r="CG49" s="136">
        <f>'Enter data here!'!CG53</f>
        <v>0</v>
      </c>
      <c r="CH49" s="136">
        <f>'Enter data here!'!CH53</f>
        <v>0</v>
      </c>
      <c r="CI49" s="136">
        <f>'Enter data here!'!CI53</f>
        <v>0</v>
      </c>
      <c r="CJ49" s="136">
        <f>'Enter data here!'!CJ53</f>
        <v>0</v>
      </c>
      <c r="CK49" s="136">
        <f>'Enter data here!'!CK53</f>
        <v>0</v>
      </c>
      <c r="CL49" s="136">
        <f>'Enter data here!'!CL53</f>
        <v>0</v>
      </c>
      <c r="CM49" s="136">
        <f>'Enter data here!'!CM53</f>
        <v>0</v>
      </c>
      <c r="CN49" s="136">
        <f>'Enter data here!'!CN53</f>
        <v>0</v>
      </c>
      <c r="CO49" s="2"/>
      <c r="CP49" s="336"/>
      <c r="CQ49" s="339"/>
      <c r="CR49" s="155"/>
      <c r="CT49" s="36"/>
      <c r="CU49" s="35"/>
    </row>
    <row r="50" spans="1:99">
      <c r="A50" s="280"/>
      <c r="B50" s="16" t="s">
        <v>2</v>
      </c>
      <c r="C50" s="136">
        <f ca="1">IF(C47=0,0,IF(C47="dnf",C48,IF(C47="",0,((($CP47/(C47+C48))*1000)-C49))))</f>
        <v>7.0465110913434435E-14</v>
      </c>
      <c r="D50" s="136">
        <f t="shared" ref="D50:BO50" ca="1" si="54">IF(D47=0,0,IF(D47="dnf",D48,IF(D47="",0,((($CP47/(D47+D48))*1000)-D49))))</f>
        <v>905.55291884193639</v>
      </c>
      <c r="E50" s="136">
        <f t="shared" ca="1" si="54"/>
        <v>814.68830059776599</v>
      </c>
      <c r="F50" s="136">
        <f t="shared" ca="1" si="54"/>
        <v>896.8272620446387</v>
      </c>
      <c r="G50" s="136">
        <f t="shared" ca="1" si="54"/>
        <v>828.12499999999488</v>
      </c>
      <c r="H50" s="136">
        <f t="shared" ca="1" si="54"/>
        <v>701.08396105089025</v>
      </c>
      <c r="I50" s="136">
        <f t="shared" ca="1" si="54"/>
        <v>863.34841628957406</v>
      </c>
      <c r="J50" s="136">
        <f t="shared" ca="1" si="54"/>
        <v>644.26810737801782</v>
      </c>
      <c r="K50" s="136">
        <f t="shared" ca="1" si="54"/>
        <v>818.8841201716707</v>
      </c>
      <c r="L50" s="136">
        <f t="shared" ca="1" si="54"/>
        <v>826.86890574212873</v>
      </c>
      <c r="M50" s="136">
        <f t="shared" ca="1" si="54"/>
        <v>636.4242828552284</v>
      </c>
      <c r="N50" s="136">
        <f t="shared" ca="1" si="54"/>
        <v>768.11594202898209</v>
      </c>
      <c r="O50" s="136">
        <f t="shared" ca="1" si="54"/>
        <v>880.07380073800243</v>
      </c>
      <c r="P50" s="136">
        <f t="shared" ca="1" si="54"/>
        <v>747.06342991384861</v>
      </c>
      <c r="Q50" s="136">
        <f t="shared" ca="1" si="54"/>
        <v>898.93992932860647</v>
      </c>
      <c r="R50" s="136">
        <f t="shared" ca="1" si="54"/>
        <v>745.89523064894263</v>
      </c>
      <c r="S50" s="136">
        <f t="shared" ca="1" si="54"/>
        <v>761.8287083250118</v>
      </c>
      <c r="T50" s="136">
        <f t="shared" ca="1" si="54"/>
        <v>827.94532436536997</v>
      </c>
      <c r="U50" s="136">
        <f t="shared" ca="1" si="54"/>
        <v>5.8429824788661437E-13</v>
      </c>
      <c r="V50" s="136">
        <f t="shared" ca="1" si="54"/>
        <v>691.05396595435252</v>
      </c>
      <c r="W50" s="136">
        <f t="shared" ca="1" si="54"/>
        <v>781.80700676090248</v>
      </c>
      <c r="X50" s="136">
        <f t="shared" ca="1" si="54"/>
        <v>2.3319423003720364E-13</v>
      </c>
      <c r="Y50" s="136">
        <f t="shared" ca="1" si="54"/>
        <v>592.6386084795696</v>
      </c>
      <c r="Z50" s="136">
        <f t="shared" ca="1" si="54"/>
        <v>797.82563244824371</v>
      </c>
      <c r="AA50" s="136">
        <f t="shared" ca="1" si="54"/>
        <v>841.4553472987709</v>
      </c>
      <c r="AB50" s="136">
        <f t="shared" ca="1" si="54"/>
        <v>5.891823304569055E-13</v>
      </c>
      <c r="AC50" s="136">
        <f t="shared" ca="1" si="54"/>
        <v>786.31774160312875</v>
      </c>
      <c r="AD50" s="136">
        <f t="shared" ca="1" si="54"/>
        <v>798.32635983263322</v>
      </c>
      <c r="AE50" s="136">
        <f t="shared" ca="1" si="54"/>
        <v>747.64890282130682</v>
      </c>
      <c r="AF50" s="136">
        <f t="shared" ca="1" si="54"/>
        <v>951.62094763090818</v>
      </c>
      <c r="AG50" s="136">
        <f t="shared" ca="1" si="54"/>
        <v>614.9879129734046</v>
      </c>
      <c r="AH50" s="136">
        <f t="shared" ca="1" si="54"/>
        <v>733.98730525100814</v>
      </c>
      <c r="AI50" s="136">
        <f t="shared" ca="1" si="54"/>
        <v>848.18848633029108</v>
      </c>
      <c r="AJ50" s="136">
        <f t="shared" ca="1" si="54"/>
        <v>813.81957773511454</v>
      </c>
      <c r="AK50" s="136">
        <f t="shared" ca="1" si="54"/>
        <v>999.99999999999568</v>
      </c>
      <c r="AL50" s="136">
        <f t="shared" ca="1" si="54"/>
        <v>602.55802936996463</v>
      </c>
      <c r="AM50" s="136">
        <f t="shared" ca="1" si="54"/>
        <v>5.8617934867389999E-13</v>
      </c>
      <c r="AN50" s="136">
        <f t="shared" ca="1" si="54"/>
        <v>924.41860465114803</v>
      </c>
      <c r="AO50" s="136">
        <f t="shared" ca="1" si="54"/>
        <v>718.5087554132831</v>
      </c>
      <c r="AP50" s="136">
        <f t="shared" ca="1" si="54"/>
        <v>855.7972639605274</v>
      </c>
      <c r="AQ50" s="136">
        <f t="shared" ca="1" si="54"/>
        <v>762.43756243755149</v>
      </c>
      <c r="AR50" s="136">
        <f t="shared" ca="1" si="54"/>
        <v>801.34397312053613</v>
      </c>
      <c r="AS50" s="136">
        <f t="shared" ca="1" si="54"/>
        <v>4.4470289523514818E-13</v>
      </c>
      <c r="AT50" s="136">
        <f t="shared" ca="1" si="54"/>
        <v>655.21978021977668</v>
      </c>
      <c r="AU50" s="136">
        <f t="shared" ca="1" si="54"/>
        <v>6.9587644076060241E-13</v>
      </c>
      <c r="AV50" s="136">
        <f t="shared" ca="1" si="54"/>
        <v>818.53281853281828</v>
      </c>
      <c r="AW50" s="136">
        <f t="shared" ca="1" si="54"/>
        <v>8.7240815332899954E-13</v>
      </c>
      <c r="AX50" s="136">
        <f t="shared" ca="1" si="54"/>
        <v>788.10408921932469</v>
      </c>
      <c r="AY50" s="136">
        <f t="shared" ca="1" si="54"/>
        <v>559.03896864927492</v>
      </c>
      <c r="AZ50" s="136">
        <f t="shared" ca="1" si="54"/>
        <v>5.7989323956736176E-14</v>
      </c>
      <c r="BA50" s="136">
        <f t="shared" si="54"/>
        <v>0</v>
      </c>
      <c r="BB50" s="136">
        <f t="shared" si="54"/>
        <v>0</v>
      </c>
      <c r="BC50" s="136">
        <f t="shared" si="54"/>
        <v>0</v>
      </c>
      <c r="BD50" s="136">
        <f t="shared" si="54"/>
        <v>0</v>
      </c>
      <c r="BE50" s="136">
        <f t="shared" si="54"/>
        <v>0</v>
      </c>
      <c r="BF50" s="136">
        <f t="shared" si="54"/>
        <v>0</v>
      </c>
      <c r="BG50" s="136">
        <f t="shared" si="54"/>
        <v>0</v>
      </c>
      <c r="BH50" s="136">
        <f t="shared" si="54"/>
        <v>0</v>
      </c>
      <c r="BI50" s="136">
        <f t="shared" si="54"/>
        <v>0</v>
      </c>
      <c r="BJ50" s="136">
        <f t="shared" si="54"/>
        <v>0</v>
      </c>
      <c r="BK50" s="136">
        <f t="shared" si="54"/>
        <v>0</v>
      </c>
      <c r="BL50" s="136">
        <f t="shared" si="54"/>
        <v>0</v>
      </c>
      <c r="BM50" s="136">
        <f t="shared" si="54"/>
        <v>0</v>
      </c>
      <c r="BN50" s="136">
        <f t="shared" si="54"/>
        <v>0</v>
      </c>
      <c r="BO50" s="136">
        <f t="shared" si="54"/>
        <v>0</v>
      </c>
      <c r="BP50" s="136">
        <f t="shared" ref="BP50:CN50" si="55">IF(BP47=0,0,IF(BP47="dnf",BP48,IF(BP47="",0,((($CP47/(BP47+BP48))*1000)-BP49))))</f>
        <v>0</v>
      </c>
      <c r="BQ50" s="136">
        <f t="shared" si="55"/>
        <v>0</v>
      </c>
      <c r="BR50" s="136">
        <f t="shared" si="55"/>
        <v>0</v>
      </c>
      <c r="BS50" s="136">
        <f t="shared" si="55"/>
        <v>0</v>
      </c>
      <c r="BT50" s="136">
        <f t="shared" si="55"/>
        <v>0</v>
      </c>
      <c r="BU50" s="136">
        <f t="shared" si="55"/>
        <v>0</v>
      </c>
      <c r="BV50" s="136">
        <f t="shared" si="55"/>
        <v>0</v>
      </c>
      <c r="BW50" s="136">
        <f t="shared" si="55"/>
        <v>0</v>
      </c>
      <c r="BX50" s="136">
        <f t="shared" si="55"/>
        <v>0</v>
      </c>
      <c r="BY50" s="136">
        <f t="shared" si="55"/>
        <v>0</v>
      </c>
      <c r="BZ50" s="136">
        <f t="shared" si="55"/>
        <v>0</v>
      </c>
      <c r="CA50" s="136">
        <f t="shared" si="55"/>
        <v>0</v>
      </c>
      <c r="CB50" s="136">
        <f t="shared" si="55"/>
        <v>0</v>
      </c>
      <c r="CC50" s="136">
        <f t="shared" si="55"/>
        <v>0</v>
      </c>
      <c r="CD50" s="136">
        <f t="shared" si="55"/>
        <v>0</v>
      </c>
      <c r="CE50" s="136">
        <f t="shared" si="55"/>
        <v>0</v>
      </c>
      <c r="CF50" s="136">
        <f t="shared" si="55"/>
        <v>0</v>
      </c>
      <c r="CG50" s="136">
        <f t="shared" si="55"/>
        <v>0</v>
      </c>
      <c r="CH50" s="136">
        <f t="shared" si="55"/>
        <v>0</v>
      </c>
      <c r="CI50" s="136">
        <f t="shared" si="55"/>
        <v>0</v>
      </c>
      <c r="CJ50" s="136">
        <f t="shared" si="55"/>
        <v>0</v>
      </c>
      <c r="CK50" s="136">
        <f t="shared" si="55"/>
        <v>0</v>
      </c>
      <c r="CL50" s="136">
        <f t="shared" si="55"/>
        <v>0</v>
      </c>
      <c r="CM50" s="136">
        <f t="shared" si="55"/>
        <v>0</v>
      </c>
      <c r="CN50" s="136">
        <f t="shared" si="55"/>
        <v>0</v>
      </c>
      <c r="CO50" s="2"/>
      <c r="CP50" s="337"/>
      <c r="CQ50" s="340"/>
      <c r="CR50" s="155"/>
      <c r="CS50">
        <f>ROW()</f>
        <v>50</v>
      </c>
      <c r="CT50" s="36"/>
      <c r="CU50" s="35">
        <f t="shared" si="3"/>
        <v>215</v>
      </c>
    </row>
    <row r="51" spans="1:99">
      <c r="A51" s="281"/>
      <c r="B51" s="16" t="s">
        <v>16</v>
      </c>
      <c r="C51" s="136" t="str">
        <f>C45</f>
        <v>Frank Hulton </v>
      </c>
      <c r="D51" s="136" t="str">
        <f t="shared" ref="D51:BO51" si="56">D45</f>
        <v>Mark Redsell</v>
      </c>
      <c r="E51" s="136" t="str">
        <f t="shared" si="56"/>
        <v>Greg Dakin</v>
      </c>
      <c r="F51" s="136" t="str">
        <f t="shared" si="56"/>
        <v>Thorsten Folker</v>
      </c>
      <c r="G51" s="136" t="str">
        <f t="shared" si="56"/>
        <v>Joel West </v>
      </c>
      <c r="H51" s="136" t="str">
        <f t="shared" si="56"/>
        <v>Klaus Brettner</v>
      </c>
      <c r="I51" s="136" t="str">
        <f t="shared" si="56"/>
        <v>Markus Meissner</v>
      </c>
      <c r="J51" s="136" t="str">
        <f t="shared" si="56"/>
        <v>Stefan Bernardy</v>
      </c>
      <c r="K51" s="136" t="str">
        <f t="shared" si="56"/>
        <v>Søren Krogh</v>
      </c>
      <c r="L51" s="136" t="str">
        <f t="shared" si="56"/>
        <v>Alvaro Silgado</v>
      </c>
      <c r="M51" s="136" t="str">
        <f t="shared" si="56"/>
        <v>Pete Burgess</v>
      </c>
      <c r="N51" s="136" t="str">
        <f t="shared" si="56"/>
        <v>Dieter Perlick</v>
      </c>
      <c r="O51" s="136" t="str">
        <f t="shared" si="56"/>
        <v>Simon Thornton </v>
      </c>
      <c r="P51" s="136" t="str">
        <f t="shared" si="56"/>
        <v>André Austen</v>
      </c>
      <c r="Q51" s="136" t="str">
        <f t="shared" si="56"/>
        <v>Siegfried Schedel</v>
      </c>
      <c r="R51" s="136" t="str">
        <f t="shared" si="56"/>
        <v>George Young</v>
      </c>
      <c r="S51" s="136" t="str">
        <f t="shared" si="56"/>
        <v>John Phillips</v>
      </c>
      <c r="T51" s="136" t="str">
        <f t="shared" si="56"/>
        <v>Stefan Bertschi</v>
      </c>
      <c r="U51" s="136" t="str">
        <f t="shared" si="56"/>
        <v>Jason Bioletti</v>
      </c>
      <c r="V51" s="136" t="str">
        <f t="shared" si="56"/>
        <v>Allen Elliott</v>
      </c>
      <c r="W51" s="136" t="str">
        <f t="shared" si="56"/>
        <v>Thomas Deinert</v>
      </c>
      <c r="X51" s="136" t="str">
        <f t="shared" si="56"/>
        <v>Mike Evans</v>
      </c>
      <c r="Y51" s="136" t="str">
        <f t="shared" si="56"/>
        <v>Jon Edison</v>
      </c>
      <c r="Z51" s="136" t="str">
        <f t="shared" si="56"/>
        <v>Thomas Henselmann</v>
      </c>
      <c r="AA51" s="136" t="str">
        <f t="shared" si="56"/>
        <v>Sebastian Reichert</v>
      </c>
      <c r="AB51" s="136" t="str">
        <f t="shared" si="56"/>
        <v>Robert Hermans</v>
      </c>
      <c r="AC51" s="136" t="str">
        <f t="shared" si="56"/>
        <v>Eberhard Rosemann</v>
      </c>
      <c r="AD51" s="136" t="str">
        <f t="shared" si="56"/>
        <v>Klaus Kowalski</v>
      </c>
      <c r="AE51" s="136" t="str">
        <f t="shared" si="56"/>
        <v>Mike Shellim</v>
      </c>
      <c r="AF51" s="136" t="str">
        <f t="shared" si="56"/>
        <v>Martin Newnham</v>
      </c>
      <c r="AG51" s="136" t="str">
        <f t="shared" si="56"/>
        <v>Marc Schmieding</v>
      </c>
      <c r="AH51" s="136" t="str">
        <f t="shared" si="56"/>
        <v>Mark Treble</v>
      </c>
      <c r="AI51" s="136" t="str">
        <f t="shared" si="56"/>
        <v>Gary Harrison</v>
      </c>
      <c r="AJ51" s="136" t="str">
        <f t="shared" si="56"/>
        <v>Peter Gunning</v>
      </c>
      <c r="AK51" s="136" t="str">
        <f t="shared" si="56"/>
        <v>Tobias Reik</v>
      </c>
      <c r="AL51" s="136" t="str">
        <f t="shared" si="56"/>
        <v>Mick Walsh</v>
      </c>
      <c r="AM51" s="136" t="str">
        <f t="shared" si="56"/>
        <v>Paul Garnett</v>
      </c>
      <c r="AN51" s="136" t="str">
        <f t="shared" si="56"/>
        <v>Daniel Schneider</v>
      </c>
      <c r="AO51" s="136" t="str">
        <f t="shared" si="56"/>
        <v>Torsten Hermann</v>
      </c>
      <c r="AP51" s="136" t="str">
        <f t="shared" si="56"/>
        <v>Peter Kowalski</v>
      </c>
      <c r="AQ51" s="136" t="str">
        <f t="shared" si="56"/>
        <v>Martin Kopp</v>
      </c>
      <c r="AR51" s="136" t="str">
        <f t="shared" si="56"/>
        <v>Plöschberger Hannes</v>
      </c>
      <c r="AS51" s="136" t="str">
        <f t="shared" si="56"/>
        <v>Rick Ruijsink</v>
      </c>
      <c r="AT51" s="136" t="str">
        <f t="shared" si="56"/>
        <v>Mark Abbotts</v>
      </c>
      <c r="AU51" s="136" t="str">
        <f t="shared" si="56"/>
        <v>Arne Finkeldey</v>
      </c>
      <c r="AV51" s="136" t="str">
        <f t="shared" si="56"/>
        <v>Martin Ulrich </v>
      </c>
      <c r="AW51" s="136" t="str">
        <f t="shared" si="56"/>
        <v>Tony Robertson</v>
      </c>
      <c r="AX51" s="136" t="str">
        <f t="shared" si="56"/>
        <v>Jesper Christensen</v>
      </c>
      <c r="AY51" s="136" t="str">
        <f t="shared" si="56"/>
        <v>Ulrich Duttenhofer</v>
      </c>
      <c r="AZ51" s="136" t="str">
        <f t="shared" si="56"/>
        <v>Robert Ryan</v>
      </c>
      <c r="BA51" s="136" t="str">
        <f t="shared" si="56"/>
        <v/>
      </c>
      <c r="BB51" s="136" t="str">
        <f t="shared" si="56"/>
        <v/>
      </c>
      <c r="BC51" s="136" t="str">
        <f t="shared" si="56"/>
        <v/>
      </c>
      <c r="BD51" s="136" t="str">
        <f t="shared" si="56"/>
        <v/>
      </c>
      <c r="BE51" s="136" t="str">
        <f t="shared" si="56"/>
        <v/>
      </c>
      <c r="BF51" s="136" t="str">
        <f t="shared" si="56"/>
        <v/>
      </c>
      <c r="BG51" s="136" t="str">
        <f t="shared" si="56"/>
        <v/>
      </c>
      <c r="BH51" s="136" t="str">
        <f t="shared" si="56"/>
        <v/>
      </c>
      <c r="BI51" s="136" t="str">
        <f t="shared" si="56"/>
        <v/>
      </c>
      <c r="BJ51" s="136" t="str">
        <f t="shared" si="56"/>
        <v/>
      </c>
      <c r="BK51" s="136" t="str">
        <f t="shared" si="56"/>
        <v/>
      </c>
      <c r="BL51" s="136" t="str">
        <f t="shared" si="56"/>
        <v/>
      </c>
      <c r="BM51" s="136" t="str">
        <f t="shared" si="56"/>
        <v/>
      </c>
      <c r="BN51" s="136" t="str">
        <f t="shared" si="56"/>
        <v/>
      </c>
      <c r="BO51" s="136" t="str">
        <f t="shared" si="56"/>
        <v/>
      </c>
      <c r="BP51" s="136" t="str">
        <f t="shared" ref="BP51:CN51" si="57">BP45</f>
        <v/>
      </c>
      <c r="BQ51" s="136" t="str">
        <f t="shared" si="57"/>
        <v/>
      </c>
      <c r="BR51" s="136" t="str">
        <f t="shared" si="57"/>
        <v/>
      </c>
      <c r="BS51" s="136" t="str">
        <f t="shared" si="57"/>
        <v/>
      </c>
      <c r="BT51" s="136" t="str">
        <f t="shared" si="57"/>
        <v/>
      </c>
      <c r="BU51" s="136" t="str">
        <f t="shared" si="57"/>
        <v/>
      </c>
      <c r="BV51" s="136" t="str">
        <f t="shared" si="57"/>
        <v/>
      </c>
      <c r="BW51" s="136" t="str">
        <f t="shared" si="57"/>
        <v/>
      </c>
      <c r="BX51" s="136" t="str">
        <f t="shared" si="57"/>
        <v/>
      </c>
      <c r="BY51" s="136" t="str">
        <f t="shared" si="57"/>
        <v/>
      </c>
      <c r="BZ51" s="136" t="str">
        <f t="shared" si="57"/>
        <v/>
      </c>
      <c r="CA51" s="136" t="str">
        <f t="shared" si="57"/>
        <v/>
      </c>
      <c r="CB51" s="136" t="str">
        <f t="shared" si="57"/>
        <v/>
      </c>
      <c r="CC51" s="136" t="str">
        <f t="shared" si="57"/>
        <v/>
      </c>
      <c r="CD51" s="136" t="str">
        <f t="shared" si="57"/>
        <v/>
      </c>
      <c r="CE51" s="136" t="str">
        <f t="shared" si="57"/>
        <v/>
      </c>
      <c r="CF51" s="136" t="str">
        <f t="shared" si="57"/>
        <v/>
      </c>
      <c r="CG51" s="136" t="str">
        <f t="shared" si="57"/>
        <v/>
      </c>
      <c r="CH51" s="136" t="str">
        <f t="shared" si="57"/>
        <v/>
      </c>
      <c r="CI51" s="136" t="str">
        <f t="shared" si="57"/>
        <v/>
      </c>
      <c r="CJ51" s="136" t="str">
        <f t="shared" si="57"/>
        <v/>
      </c>
      <c r="CK51" s="136" t="str">
        <f t="shared" si="57"/>
        <v/>
      </c>
      <c r="CL51" s="136" t="str">
        <f t="shared" si="57"/>
        <v/>
      </c>
      <c r="CM51" s="136" t="str">
        <f t="shared" si="57"/>
        <v/>
      </c>
      <c r="CN51" s="136" t="str">
        <f t="shared" si="57"/>
        <v/>
      </c>
      <c r="CO51" s="2"/>
      <c r="CP51" s="44"/>
      <c r="CQ51" s="45"/>
      <c r="CR51" s="155"/>
      <c r="CS51">
        <f>ROW()</f>
        <v>51</v>
      </c>
      <c r="CT51" s="36"/>
      <c r="CU51" s="35">
        <f t="shared" si="3"/>
        <v>214</v>
      </c>
    </row>
    <row r="52" spans="1:99">
      <c r="A52" s="282">
        <v>7</v>
      </c>
      <c r="B52" s="33" t="s">
        <v>18</v>
      </c>
      <c r="C52" s="132">
        <f ca="1">RANK(C56,$C56:$CN56,0)</f>
        <v>39</v>
      </c>
      <c r="D52" s="132">
        <f t="shared" ref="D52:BO52" ca="1" si="58">RANK(D56,$C56:$CN56,0)</f>
        <v>1</v>
      </c>
      <c r="E52" s="132">
        <f t="shared" ca="1" si="58"/>
        <v>35</v>
      </c>
      <c r="F52" s="132">
        <f t="shared" ca="1" si="58"/>
        <v>16</v>
      </c>
      <c r="G52" s="132">
        <f t="shared" ca="1" si="58"/>
        <v>23</v>
      </c>
      <c r="H52" s="132">
        <f t="shared" ca="1" si="58"/>
        <v>48</v>
      </c>
      <c r="I52" s="132">
        <f t="shared" ca="1" si="58"/>
        <v>18</v>
      </c>
      <c r="J52" s="132">
        <f t="shared" ca="1" si="58"/>
        <v>13</v>
      </c>
      <c r="K52" s="132">
        <f t="shared" ca="1" si="58"/>
        <v>11</v>
      </c>
      <c r="L52" s="132">
        <f t="shared" ca="1" si="58"/>
        <v>17</v>
      </c>
      <c r="M52" s="132">
        <f t="shared" ca="1" si="58"/>
        <v>25</v>
      </c>
      <c r="N52" s="132">
        <f t="shared" ca="1" si="58"/>
        <v>24</v>
      </c>
      <c r="O52" s="132">
        <f t="shared" ca="1" si="58"/>
        <v>4</v>
      </c>
      <c r="P52" s="132">
        <f t="shared" ca="1" si="58"/>
        <v>6</v>
      </c>
      <c r="Q52" s="132">
        <f t="shared" ca="1" si="58"/>
        <v>12</v>
      </c>
      <c r="R52" s="132">
        <f t="shared" ca="1" si="58"/>
        <v>31</v>
      </c>
      <c r="S52" s="132">
        <f t="shared" ca="1" si="58"/>
        <v>21</v>
      </c>
      <c r="T52" s="132">
        <f t="shared" ca="1" si="58"/>
        <v>9</v>
      </c>
      <c r="U52" s="132">
        <f t="shared" ca="1" si="58"/>
        <v>49</v>
      </c>
      <c r="V52" s="132">
        <f t="shared" ca="1" si="58"/>
        <v>36</v>
      </c>
      <c r="W52" s="132">
        <f t="shared" ca="1" si="58"/>
        <v>38</v>
      </c>
      <c r="X52" s="132">
        <f t="shared" ca="1" si="58"/>
        <v>45</v>
      </c>
      <c r="Y52" s="132">
        <f t="shared" ca="1" si="58"/>
        <v>37</v>
      </c>
      <c r="Z52" s="132">
        <f t="shared" ca="1" si="58"/>
        <v>27</v>
      </c>
      <c r="AA52" s="132">
        <f t="shared" ca="1" si="58"/>
        <v>10</v>
      </c>
      <c r="AB52" s="132">
        <f t="shared" ca="1" si="58"/>
        <v>47</v>
      </c>
      <c r="AC52" s="132">
        <f t="shared" ca="1" si="58"/>
        <v>15</v>
      </c>
      <c r="AD52" s="132">
        <f t="shared" ca="1" si="58"/>
        <v>7</v>
      </c>
      <c r="AE52" s="132">
        <f t="shared" ca="1" si="58"/>
        <v>28</v>
      </c>
      <c r="AF52" s="132">
        <f t="shared" ca="1" si="58"/>
        <v>2</v>
      </c>
      <c r="AG52" s="132">
        <f t="shared" ca="1" si="58"/>
        <v>32</v>
      </c>
      <c r="AH52" s="132">
        <f t="shared" ca="1" si="58"/>
        <v>3</v>
      </c>
      <c r="AI52" s="132">
        <f t="shared" ca="1" si="58"/>
        <v>19</v>
      </c>
      <c r="AJ52" s="132">
        <f t="shared" ca="1" si="58"/>
        <v>5</v>
      </c>
      <c r="AK52" s="132">
        <f t="shared" ca="1" si="58"/>
        <v>8</v>
      </c>
      <c r="AL52" s="132">
        <f t="shared" ca="1" si="58"/>
        <v>26</v>
      </c>
      <c r="AM52" s="132">
        <f t="shared" ca="1" si="58"/>
        <v>46</v>
      </c>
      <c r="AN52" s="132">
        <f t="shared" ca="1" si="58"/>
        <v>14</v>
      </c>
      <c r="AO52" s="132">
        <f t="shared" ca="1" si="58"/>
        <v>33</v>
      </c>
      <c r="AP52" s="132">
        <f t="shared" ca="1" si="58"/>
        <v>20</v>
      </c>
      <c r="AQ52" s="132">
        <f t="shared" ca="1" si="58"/>
        <v>29</v>
      </c>
      <c r="AR52" s="132">
        <f t="shared" ca="1" si="58"/>
        <v>30</v>
      </c>
      <c r="AS52" s="132">
        <f t="shared" ca="1" si="58"/>
        <v>50</v>
      </c>
      <c r="AT52" s="132">
        <f t="shared" ca="1" si="58"/>
        <v>42</v>
      </c>
      <c r="AU52" s="132">
        <f t="shared" ca="1" si="58"/>
        <v>43</v>
      </c>
      <c r="AV52" s="132">
        <f t="shared" ca="1" si="58"/>
        <v>44</v>
      </c>
      <c r="AW52" s="132">
        <f t="shared" ca="1" si="58"/>
        <v>40</v>
      </c>
      <c r="AX52" s="132">
        <f t="shared" ca="1" si="58"/>
        <v>22</v>
      </c>
      <c r="AY52" s="132">
        <f t="shared" ca="1" si="58"/>
        <v>34</v>
      </c>
      <c r="AZ52" s="132">
        <f t="shared" ca="1" si="58"/>
        <v>41</v>
      </c>
      <c r="BA52" s="132">
        <f t="shared" ca="1" si="58"/>
        <v>51</v>
      </c>
      <c r="BB52" s="132">
        <f t="shared" ca="1" si="58"/>
        <v>51</v>
      </c>
      <c r="BC52" s="132">
        <f t="shared" ca="1" si="58"/>
        <v>51</v>
      </c>
      <c r="BD52" s="132">
        <f t="shared" ca="1" si="58"/>
        <v>51</v>
      </c>
      <c r="BE52" s="132">
        <f t="shared" ca="1" si="58"/>
        <v>51</v>
      </c>
      <c r="BF52" s="132">
        <f t="shared" ca="1" si="58"/>
        <v>51</v>
      </c>
      <c r="BG52" s="132">
        <f t="shared" ca="1" si="58"/>
        <v>51</v>
      </c>
      <c r="BH52" s="132">
        <f t="shared" ca="1" si="58"/>
        <v>51</v>
      </c>
      <c r="BI52" s="132">
        <f t="shared" ca="1" si="58"/>
        <v>51</v>
      </c>
      <c r="BJ52" s="132">
        <f t="shared" ca="1" si="58"/>
        <v>51</v>
      </c>
      <c r="BK52" s="132">
        <f t="shared" ca="1" si="58"/>
        <v>51</v>
      </c>
      <c r="BL52" s="132">
        <f t="shared" ca="1" si="58"/>
        <v>51</v>
      </c>
      <c r="BM52" s="132">
        <f t="shared" ca="1" si="58"/>
        <v>51</v>
      </c>
      <c r="BN52" s="132">
        <f t="shared" ca="1" si="58"/>
        <v>51</v>
      </c>
      <c r="BO52" s="132">
        <f t="shared" ca="1" si="58"/>
        <v>51</v>
      </c>
      <c r="BP52" s="132">
        <f t="shared" ref="BP52:CN52" ca="1" si="59">RANK(BP56,$C56:$CN56,0)</f>
        <v>51</v>
      </c>
      <c r="BQ52" s="132">
        <f t="shared" ca="1" si="59"/>
        <v>51</v>
      </c>
      <c r="BR52" s="132">
        <f t="shared" ca="1" si="59"/>
        <v>51</v>
      </c>
      <c r="BS52" s="132">
        <f t="shared" ca="1" si="59"/>
        <v>51</v>
      </c>
      <c r="BT52" s="132">
        <f t="shared" ca="1" si="59"/>
        <v>51</v>
      </c>
      <c r="BU52" s="132">
        <f t="shared" ca="1" si="59"/>
        <v>51</v>
      </c>
      <c r="BV52" s="132">
        <f t="shared" ca="1" si="59"/>
        <v>51</v>
      </c>
      <c r="BW52" s="132">
        <f t="shared" ca="1" si="59"/>
        <v>51</v>
      </c>
      <c r="BX52" s="132">
        <f t="shared" ca="1" si="59"/>
        <v>51</v>
      </c>
      <c r="BY52" s="132">
        <f t="shared" ca="1" si="59"/>
        <v>51</v>
      </c>
      <c r="BZ52" s="132">
        <f t="shared" ca="1" si="59"/>
        <v>51</v>
      </c>
      <c r="CA52" s="132">
        <f t="shared" ca="1" si="59"/>
        <v>51</v>
      </c>
      <c r="CB52" s="132">
        <f t="shared" ca="1" si="59"/>
        <v>51</v>
      </c>
      <c r="CC52" s="132">
        <f t="shared" ca="1" si="59"/>
        <v>51</v>
      </c>
      <c r="CD52" s="132">
        <f t="shared" ca="1" si="59"/>
        <v>51</v>
      </c>
      <c r="CE52" s="132">
        <f t="shared" ca="1" si="59"/>
        <v>51</v>
      </c>
      <c r="CF52" s="132">
        <f t="shared" ca="1" si="59"/>
        <v>51</v>
      </c>
      <c r="CG52" s="132">
        <f t="shared" ca="1" si="59"/>
        <v>51</v>
      </c>
      <c r="CH52" s="132">
        <f t="shared" ca="1" si="59"/>
        <v>51</v>
      </c>
      <c r="CI52" s="132">
        <f t="shared" ca="1" si="59"/>
        <v>51</v>
      </c>
      <c r="CJ52" s="132">
        <f t="shared" ca="1" si="59"/>
        <v>51</v>
      </c>
      <c r="CK52" s="132">
        <f t="shared" ca="1" si="59"/>
        <v>51</v>
      </c>
      <c r="CL52" s="132">
        <f t="shared" ca="1" si="59"/>
        <v>51</v>
      </c>
      <c r="CM52" s="132">
        <f t="shared" ca="1" si="59"/>
        <v>51</v>
      </c>
      <c r="CN52" s="132">
        <f t="shared" ca="1" si="59"/>
        <v>51</v>
      </c>
      <c r="CO52" s="2"/>
      <c r="CP52" s="40"/>
      <c r="CQ52" s="41"/>
      <c r="CR52" s="155"/>
      <c r="CS52">
        <f>ROW()</f>
        <v>52</v>
      </c>
      <c r="CT52" s="36"/>
      <c r="CU52" s="35">
        <f t="shared" si="3"/>
        <v>213</v>
      </c>
    </row>
    <row r="53" spans="1:99">
      <c r="A53" s="283"/>
      <c r="B53" s="33" t="s">
        <v>1</v>
      </c>
      <c r="C53" s="133" t="str">
        <f>IF('Enter data here!'!C57=0,"",'Enter data here!'!C57)</f>
        <v>dnf</v>
      </c>
      <c r="D53" s="133">
        <f>IF('Enter data here!'!D57=0,"",'Enter data here!'!D57)</f>
        <v>36.99</v>
      </c>
      <c r="E53" s="133">
        <f>IF('Enter data here!'!E57=0,"",'Enter data here!'!E57)</f>
        <v>61.52</v>
      </c>
      <c r="F53" s="133">
        <f>IF('Enter data here!'!F57=0,"",'Enter data here!'!F57)</f>
        <v>43.69</v>
      </c>
      <c r="G53" s="133">
        <f>IF('Enter data here!'!G57=0,"",'Enter data here!'!G57)</f>
        <v>47.53</v>
      </c>
      <c r="H53" s="133" t="str">
        <f>IF('Enter data here!'!H57=0,"",'Enter data here!'!H57)</f>
        <v>dnf</v>
      </c>
      <c r="I53" s="133">
        <f>IF('Enter data here!'!I57=0,"",'Enter data here!'!I57)</f>
        <v>44.76</v>
      </c>
      <c r="J53" s="133">
        <f>IF('Enter data here!'!J57=0,"",'Enter data here!'!J57)</f>
        <v>43.56</v>
      </c>
      <c r="K53" s="133">
        <f>IF('Enter data here!'!K57=0,"",'Enter data here!'!K57)</f>
        <v>43.2</v>
      </c>
      <c r="L53" s="133">
        <f>IF('Enter data here!'!L57=0,"",'Enter data here!'!L57)</f>
        <v>43.91</v>
      </c>
      <c r="M53" s="133">
        <f>IF('Enter data here!'!M57=0,"",'Enter data here!'!M57)</f>
        <v>48.62</v>
      </c>
      <c r="N53" s="133">
        <f>IF('Enter data here!'!N57=0,"",'Enter data here!'!N57)</f>
        <v>47.64</v>
      </c>
      <c r="O53" s="133">
        <f>IF('Enter data here!'!O57=0,"",'Enter data here!'!O57)</f>
        <v>39.65</v>
      </c>
      <c r="P53" s="133">
        <f>IF('Enter data here!'!P57=0,"",'Enter data here!'!P57)</f>
        <v>41.37</v>
      </c>
      <c r="Q53" s="133">
        <f>IF('Enter data here!'!Q57=0,"",'Enter data here!'!Q57)</f>
        <v>43.49</v>
      </c>
      <c r="R53" s="133">
        <f>IF('Enter data here!'!R57=0,"",'Enter data here!'!R57)</f>
        <v>53.26</v>
      </c>
      <c r="S53" s="133">
        <f>IF('Enter data here!'!S57=0,"",'Enter data here!'!S57)</f>
        <v>46.72</v>
      </c>
      <c r="T53" s="133">
        <f>IF('Enter data here!'!T57=0,"",'Enter data here!'!T57)</f>
        <v>42.78</v>
      </c>
      <c r="U53" s="133" t="str">
        <f>IF('Enter data here!'!U57=0,"",'Enter data here!'!U57)</f>
        <v>dnf</v>
      </c>
      <c r="V53" s="133">
        <f>IF('Enter data here!'!V57=0,"",'Enter data here!'!V57)</f>
        <v>62.91</v>
      </c>
      <c r="W53" s="133" t="str">
        <f>IF('Enter data here!'!W57=0,"",'Enter data here!'!W57)</f>
        <v>dnf</v>
      </c>
      <c r="X53" s="133" t="str">
        <f>IF('Enter data here!'!X57=0,"",'Enter data here!'!X57)</f>
        <v>dnf</v>
      </c>
      <c r="Y53" s="133" t="str">
        <f>IF('Enter data here!'!Y57=0,"",'Enter data here!'!Y57)</f>
        <v>dnf</v>
      </c>
      <c r="Z53" s="133">
        <f>IF('Enter data here!'!Z57=0,"",'Enter data here!'!Z57)</f>
        <v>49.13</v>
      </c>
      <c r="AA53" s="133">
        <f>IF('Enter data here!'!AA57=0,"",'Enter data here!'!AA57)</f>
        <v>42.91</v>
      </c>
      <c r="AB53" s="133" t="str">
        <f>IF('Enter data here!'!AB57=0,"",'Enter data here!'!AB57)</f>
        <v>dnf</v>
      </c>
      <c r="AC53" s="133">
        <f>IF('Enter data here!'!AC57=0,"",'Enter data here!'!AC57)</f>
        <v>43.63</v>
      </c>
      <c r="AD53" s="133">
        <f>IF('Enter data here!'!AD57=0,"",'Enter data here!'!AD57)</f>
        <v>41.77</v>
      </c>
      <c r="AE53" s="133">
        <f>IF('Enter data here!'!AE57=0,"",'Enter data here!'!AE57)</f>
        <v>49.87</v>
      </c>
      <c r="AF53" s="133">
        <f>IF('Enter data here!'!AF57=0,"",'Enter data here!'!AF57)</f>
        <v>38.36</v>
      </c>
      <c r="AG53" s="133">
        <f>IF('Enter data here!'!AG57=0,"",'Enter data here!'!AG57)</f>
        <v>54.38</v>
      </c>
      <c r="AH53" s="133">
        <f>IF('Enter data here!'!AH57=0,"",'Enter data here!'!AH57)</f>
        <v>39.04</v>
      </c>
      <c r="AI53" s="133">
        <f>IF('Enter data here!'!AI57=0,"",'Enter data here!'!AI57)</f>
        <v>45.11</v>
      </c>
      <c r="AJ53" s="133">
        <f>IF('Enter data here!'!AJ57=0,"",'Enter data here!'!AJ57)</f>
        <v>39.68</v>
      </c>
      <c r="AK53" s="133">
        <f>IF('Enter data here!'!AK57=0,"",'Enter data here!'!AK57)</f>
        <v>42.5</v>
      </c>
      <c r="AL53" s="133">
        <f>IF('Enter data here!'!AL57=0,"",'Enter data here!'!AL57)</f>
        <v>48.64</v>
      </c>
      <c r="AM53" s="133" t="str">
        <f>IF('Enter data here!'!AM57=0,"",'Enter data here!'!AM57)</f>
        <v>dnf</v>
      </c>
      <c r="AN53" s="133">
        <f>IF('Enter data here!'!AN57=0,"",'Enter data here!'!AN57)</f>
        <v>43.57</v>
      </c>
      <c r="AO53" s="133">
        <f>IF('Enter data here!'!AO57=0,"",'Enter data here!'!AO57)</f>
        <v>56.25</v>
      </c>
      <c r="AP53" s="133">
        <f>IF('Enter data here!'!AP57=0,"",'Enter data here!'!AP57)</f>
        <v>46.49</v>
      </c>
      <c r="AQ53" s="133">
        <f>IF('Enter data here!'!AQ57=0,"",'Enter data here!'!AQ57)</f>
        <v>50.03</v>
      </c>
      <c r="AR53" s="133">
        <f>IF('Enter data here!'!AR57=0,"",'Enter data here!'!AR57)</f>
        <v>50.39</v>
      </c>
      <c r="AS53" s="133" t="str">
        <f>IF('Enter data here!'!AS57=0,"",'Enter data here!'!AS57)</f>
        <v>dnf</v>
      </c>
      <c r="AT53" s="133" t="str">
        <f>IF('Enter data here!'!AT57=0,"",'Enter data here!'!AT57)</f>
        <v>dnf</v>
      </c>
      <c r="AU53" s="133" t="str">
        <f>IF('Enter data here!'!AU57=0,"",'Enter data here!'!AU57)</f>
        <v>dnf</v>
      </c>
      <c r="AV53" s="133" t="str">
        <f>IF('Enter data here!'!AV57=0,"",'Enter data here!'!AV57)</f>
        <v>dnf</v>
      </c>
      <c r="AW53" s="133" t="str">
        <f>IF('Enter data here!'!AW57=0,"",'Enter data here!'!AW57)</f>
        <v>dnf</v>
      </c>
      <c r="AX53" s="133">
        <f>IF('Enter data here!'!AX57=0,"",'Enter data here!'!AX57)</f>
        <v>47.02</v>
      </c>
      <c r="AY53" s="133">
        <f>IF('Enter data here!'!AY57=0,"",'Enter data here!'!AY57)</f>
        <v>60.7</v>
      </c>
      <c r="AZ53" s="133" t="str">
        <f>IF('Enter data here!'!AZ57=0,"",'Enter data here!'!AZ57)</f>
        <v>dnf</v>
      </c>
      <c r="BA53" s="133" t="str">
        <f>IF('Enter data here!'!BA57=0,"",'Enter data here!'!BA57)</f>
        <v/>
      </c>
      <c r="BB53" s="133" t="str">
        <f>IF('Enter data here!'!BB57=0,"",'Enter data here!'!BB57)</f>
        <v/>
      </c>
      <c r="BC53" s="133" t="str">
        <f>IF('Enter data here!'!BC57=0,"",'Enter data here!'!BC57)</f>
        <v/>
      </c>
      <c r="BD53" s="133" t="str">
        <f>IF('Enter data here!'!BD57=0,"",'Enter data here!'!BD57)</f>
        <v/>
      </c>
      <c r="BE53" s="133" t="str">
        <f>IF('Enter data here!'!BE57=0,"",'Enter data here!'!BE57)</f>
        <v/>
      </c>
      <c r="BF53" s="133" t="str">
        <f>IF('Enter data here!'!BF57=0,"",'Enter data here!'!BF57)</f>
        <v/>
      </c>
      <c r="BG53" s="133" t="str">
        <f>IF('Enter data here!'!BG57=0,"",'Enter data here!'!BG57)</f>
        <v/>
      </c>
      <c r="BH53" s="133" t="str">
        <f>IF('Enter data here!'!BH57=0,"",'Enter data here!'!BH57)</f>
        <v/>
      </c>
      <c r="BI53" s="133" t="str">
        <f>IF('Enter data here!'!BI57=0,"",'Enter data here!'!BI57)</f>
        <v/>
      </c>
      <c r="BJ53" s="133" t="str">
        <f>IF('Enter data here!'!BJ57=0,"",'Enter data here!'!BJ57)</f>
        <v/>
      </c>
      <c r="BK53" s="133" t="str">
        <f>IF('Enter data here!'!BK57=0,"",'Enter data here!'!BK57)</f>
        <v/>
      </c>
      <c r="BL53" s="133" t="str">
        <f>IF('Enter data here!'!BL57=0,"",'Enter data here!'!BL57)</f>
        <v/>
      </c>
      <c r="BM53" s="133" t="str">
        <f>IF('Enter data here!'!BM57=0,"",'Enter data here!'!BM57)</f>
        <v/>
      </c>
      <c r="BN53" s="133" t="str">
        <f>IF('Enter data here!'!BN57=0,"",'Enter data here!'!BN57)</f>
        <v/>
      </c>
      <c r="BO53" s="133" t="str">
        <f>IF('Enter data here!'!BO57=0,"",'Enter data here!'!BO57)</f>
        <v/>
      </c>
      <c r="BP53" s="133" t="str">
        <f>IF('Enter data here!'!BP57=0,"",'Enter data here!'!BP57)</f>
        <v/>
      </c>
      <c r="BQ53" s="133" t="str">
        <f>IF('Enter data here!'!BQ57=0,"",'Enter data here!'!BQ57)</f>
        <v/>
      </c>
      <c r="BR53" s="133" t="str">
        <f>IF('Enter data here!'!BR57=0,"",'Enter data here!'!BR57)</f>
        <v/>
      </c>
      <c r="BS53" s="133" t="str">
        <f>IF('Enter data here!'!BS57=0,"",'Enter data here!'!BS57)</f>
        <v/>
      </c>
      <c r="BT53" s="133" t="str">
        <f>IF('Enter data here!'!BT57=0,"",'Enter data here!'!BT57)</f>
        <v/>
      </c>
      <c r="BU53" s="133" t="str">
        <f>IF('Enter data here!'!BU57=0,"",'Enter data here!'!BU57)</f>
        <v/>
      </c>
      <c r="BV53" s="133" t="str">
        <f>IF('Enter data here!'!BV57=0,"",'Enter data here!'!BV57)</f>
        <v/>
      </c>
      <c r="BW53" s="133" t="str">
        <f>IF('Enter data here!'!BW57=0,"",'Enter data here!'!BW57)</f>
        <v/>
      </c>
      <c r="BX53" s="133" t="str">
        <f>IF('Enter data here!'!BX57=0,"",'Enter data here!'!BX57)</f>
        <v/>
      </c>
      <c r="BY53" s="133" t="str">
        <f>IF('Enter data here!'!BY57=0,"",'Enter data here!'!BY57)</f>
        <v/>
      </c>
      <c r="BZ53" s="133" t="str">
        <f>IF('Enter data here!'!BZ57=0,"",'Enter data here!'!BZ57)</f>
        <v/>
      </c>
      <c r="CA53" s="133" t="str">
        <f>IF('Enter data here!'!CA57=0,"",'Enter data here!'!CA57)</f>
        <v/>
      </c>
      <c r="CB53" s="133" t="str">
        <f>IF('Enter data here!'!CB57=0,"",'Enter data here!'!CB57)</f>
        <v/>
      </c>
      <c r="CC53" s="133" t="str">
        <f>IF('Enter data here!'!CC57=0,"",'Enter data here!'!CC57)</f>
        <v/>
      </c>
      <c r="CD53" s="133" t="str">
        <f>IF('Enter data here!'!CD57=0,"",'Enter data here!'!CD57)</f>
        <v/>
      </c>
      <c r="CE53" s="133" t="str">
        <f>IF('Enter data here!'!CE57=0,"",'Enter data here!'!CE57)</f>
        <v/>
      </c>
      <c r="CF53" s="133" t="str">
        <f>IF('Enter data here!'!CF57=0,"",'Enter data here!'!CF57)</f>
        <v/>
      </c>
      <c r="CG53" s="133" t="str">
        <f>IF('Enter data here!'!CG57=0,"",'Enter data here!'!CG57)</f>
        <v/>
      </c>
      <c r="CH53" s="133" t="str">
        <f>IF('Enter data here!'!CH57=0,"",'Enter data here!'!CH57)</f>
        <v/>
      </c>
      <c r="CI53" s="133" t="str">
        <f>IF('Enter data here!'!CI57=0,"",'Enter data here!'!CI57)</f>
        <v/>
      </c>
      <c r="CJ53" s="133" t="str">
        <f>IF('Enter data here!'!CJ57=0,"",'Enter data here!'!CJ57)</f>
        <v/>
      </c>
      <c r="CK53" s="133" t="str">
        <f>IF('Enter data here!'!CK57=0,"",'Enter data here!'!CK57)</f>
        <v/>
      </c>
      <c r="CL53" s="133" t="str">
        <f>IF('Enter data here!'!CL57=0,"",'Enter data here!'!CL57)</f>
        <v/>
      </c>
      <c r="CM53" s="133" t="str">
        <f>IF('Enter data here!'!CM57=0,"",'Enter data here!'!CM57)</f>
        <v/>
      </c>
      <c r="CN53" s="133" t="str">
        <f>IF('Enter data here!'!CN57=0,"",'Enter data here!'!CN57)</f>
        <v/>
      </c>
      <c r="CO53" s="2"/>
      <c r="CP53" s="341">
        <f>IF(SUM(C53:CN53)=0,"",MIN(C53:CN53))</f>
        <v>36.99</v>
      </c>
      <c r="CQ53" s="332" t="str">
        <f>IF(CP53="","",(HLOOKUP(CP53,C53:$CN$264,CU53,FALSE)))</f>
        <v>Mark Redsell</v>
      </c>
      <c r="CR53" s="155"/>
      <c r="CS53">
        <f>ROW()</f>
        <v>53</v>
      </c>
      <c r="CT53" s="36">
        <f>A52</f>
        <v>7</v>
      </c>
      <c r="CU53" s="35">
        <f t="shared" si="3"/>
        <v>212</v>
      </c>
    </row>
    <row r="54" spans="1:99">
      <c r="A54" s="283"/>
      <c r="B54" s="33" t="s">
        <v>54</v>
      </c>
      <c r="C54" s="157">
        <f t="shared" ref="C54:BN54" ca="1" si="60">0.000000000001*RAND()</f>
        <v>7.260013894819686E-13</v>
      </c>
      <c r="D54" s="157">
        <f t="shared" ca="1" si="60"/>
        <v>2.9740720475643821E-13</v>
      </c>
      <c r="E54" s="157">
        <f t="shared" ca="1" si="60"/>
        <v>5.5596065102519753E-13</v>
      </c>
      <c r="F54" s="157">
        <f t="shared" ca="1" si="60"/>
        <v>8.6452392588875244E-13</v>
      </c>
      <c r="G54" s="157">
        <f t="shared" ca="1" si="60"/>
        <v>2.7119522141392215E-13</v>
      </c>
      <c r="H54" s="157">
        <f t="shared" ca="1" si="60"/>
        <v>4.5340668432196304E-13</v>
      </c>
      <c r="I54" s="157">
        <f t="shared" ca="1" si="60"/>
        <v>3.1627066376205446E-13</v>
      </c>
      <c r="J54" s="157">
        <f t="shared" ca="1" si="60"/>
        <v>5.5210337458941395E-13</v>
      </c>
      <c r="K54" s="157">
        <f t="shared" ca="1" si="60"/>
        <v>5.8726025746780697E-13</v>
      </c>
      <c r="L54" s="157">
        <f t="shared" ca="1" si="60"/>
        <v>4.1816233586177187E-13</v>
      </c>
      <c r="M54" s="157">
        <f t="shared" ca="1" si="60"/>
        <v>6.6655213545887322E-13</v>
      </c>
      <c r="N54" s="157">
        <f t="shared" ca="1" si="60"/>
        <v>4.3460290931141963E-13</v>
      </c>
      <c r="O54" s="157">
        <f t="shared" ca="1" si="60"/>
        <v>1.4984335842242124E-14</v>
      </c>
      <c r="P54" s="157">
        <f t="shared" ca="1" si="60"/>
        <v>5.1820464408800588E-13</v>
      </c>
      <c r="Q54" s="157">
        <f t="shared" ca="1" si="60"/>
        <v>2.5543216620680109E-13</v>
      </c>
      <c r="R54" s="157">
        <f t="shared" ca="1" si="60"/>
        <v>4.1992837819555363E-13</v>
      </c>
      <c r="S54" s="157">
        <f t="shared" ca="1" si="60"/>
        <v>9.7963390955715651E-13</v>
      </c>
      <c r="T54" s="157">
        <f t="shared" ca="1" si="60"/>
        <v>4.8960805124813377E-14</v>
      </c>
      <c r="U54" s="157">
        <f t="shared" ca="1" si="60"/>
        <v>3.8867716755277203E-13</v>
      </c>
      <c r="V54" s="157">
        <f t="shared" ca="1" si="60"/>
        <v>5.2839841231248339E-13</v>
      </c>
      <c r="W54" s="157">
        <f t="shared" ca="1" si="60"/>
        <v>8.0380396880052298E-13</v>
      </c>
      <c r="X54" s="157">
        <f t="shared" ca="1" si="60"/>
        <v>5.8665649430428285E-13</v>
      </c>
      <c r="Y54" s="157">
        <f t="shared" ca="1" si="60"/>
        <v>9.1233541953251984E-13</v>
      </c>
      <c r="Z54" s="157">
        <f t="shared" ca="1" si="60"/>
        <v>4.5992885895893652E-13</v>
      </c>
      <c r="AA54" s="157">
        <f t="shared" ca="1" si="60"/>
        <v>7.2307365954252443E-13</v>
      </c>
      <c r="AB54" s="157">
        <f t="shared" ca="1" si="60"/>
        <v>5.1949783345361684E-13</v>
      </c>
      <c r="AC54" s="157">
        <f t="shared" ca="1" si="60"/>
        <v>5.2706144092412232E-13</v>
      </c>
      <c r="AD54" s="157">
        <f t="shared" ca="1" si="60"/>
        <v>1.1977735242700583E-13</v>
      </c>
      <c r="AE54" s="157">
        <f t="shared" ca="1" si="60"/>
        <v>6.6561256526368019E-13</v>
      </c>
      <c r="AF54" s="157">
        <f t="shared" ca="1" si="60"/>
        <v>5.7227912876231193E-13</v>
      </c>
      <c r="AG54" s="157">
        <f t="shared" ca="1" si="60"/>
        <v>5.2728806749178236E-14</v>
      </c>
      <c r="AH54" s="157">
        <f t="shared" ca="1" si="60"/>
        <v>4.286889228631667E-13</v>
      </c>
      <c r="AI54" s="157">
        <f t="shared" ca="1" si="60"/>
        <v>3.3185698964730623E-13</v>
      </c>
      <c r="AJ54" s="157">
        <f t="shared" ca="1" si="60"/>
        <v>5.0479186685670816E-13</v>
      </c>
      <c r="AK54" s="157">
        <f t="shared" ca="1" si="60"/>
        <v>9.0671496675373573E-13</v>
      </c>
      <c r="AL54" s="157">
        <f t="shared" ca="1" si="60"/>
        <v>5.1889541981162515E-13</v>
      </c>
      <c r="AM54" s="157">
        <f t="shared" ca="1" si="60"/>
        <v>5.4427897203764458E-13</v>
      </c>
      <c r="AN54" s="157">
        <f t="shared" ca="1" si="60"/>
        <v>5.6184131158030583E-13</v>
      </c>
      <c r="AO54" s="157">
        <f t="shared" ca="1" si="60"/>
        <v>6.6175746172507116E-13</v>
      </c>
      <c r="AP54" s="157">
        <f t="shared" ca="1" si="60"/>
        <v>3.3617712554700937E-13</v>
      </c>
      <c r="AQ54" s="157">
        <f t="shared" ca="1" si="60"/>
        <v>3.1879477727079221E-13</v>
      </c>
      <c r="AR54" s="157">
        <f t="shared" ca="1" si="60"/>
        <v>6.8234477466437755E-13</v>
      </c>
      <c r="AS54" s="157">
        <f t="shared" ca="1" si="60"/>
        <v>7.2378943763538266E-14</v>
      </c>
      <c r="AT54" s="157">
        <f t="shared" ca="1" si="60"/>
        <v>6.4173010737981542E-13</v>
      </c>
      <c r="AU54" s="157">
        <f t="shared" ca="1" si="60"/>
        <v>6.1083951134456255E-13</v>
      </c>
      <c r="AV54" s="157">
        <f t="shared" ca="1" si="60"/>
        <v>5.9698946510740522E-13</v>
      </c>
      <c r="AW54" s="157">
        <f t="shared" ca="1" si="60"/>
        <v>7.0294072780567875E-13</v>
      </c>
      <c r="AX54" s="157">
        <f t="shared" ca="1" si="60"/>
        <v>2.0679740731222028E-14</v>
      </c>
      <c r="AY54" s="157">
        <f t="shared" ca="1" si="60"/>
        <v>1.3744711728408188E-13</v>
      </c>
      <c r="AZ54" s="157">
        <f t="shared" ca="1" si="60"/>
        <v>6.6758615058036038E-13</v>
      </c>
      <c r="BA54" s="157">
        <f t="shared" ca="1" si="60"/>
        <v>8.4897483463328708E-13</v>
      </c>
      <c r="BB54" s="157">
        <f t="shared" ca="1" si="60"/>
        <v>1.4970600916695885E-14</v>
      </c>
      <c r="BC54" s="157">
        <f t="shared" ca="1" si="60"/>
        <v>2.8169257741962018E-13</v>
      </c>
      <c r="BD54" s="157">
        <f t="shared" ca="1" si="60"/>
        <v>5.4023296127854838E-13</v>
      </c>
      <c r="BE54" s="157">
        <f t="shared" ca="1" si="60"/>
        <v>6.1958623204684214E-13</v>
      </c>
      <c r="BF54" s="157">
        <f t="shared" ca="1" si="60"/>
        <v>9.9812448057395085E-13</v>
      </c>
      <c r="BG54" s="157">
        <f t="shared" ca="1" si="60"/>
        <v>4.2864553985350807E-13</v>
      </c>
      <c r="BH54" s="157">
        <f t="shared" ca="1" si="60"/>
        <v>3.1929435554137873E-13</v>
      </c>
      <c r="BI54" s="157">
        <f t="shared" ca="1" si="60"/>
        <v>8.2161932609782619E-13</v>
      </c>
      <c r="BJ54" s="157">
        <f t="shared" ca="1" si="60"/>
        <v>2.9283096120430409E-13</v>
      </c>
      <c r="BK54" s="157">
        <f t="shared" ca="1" si="60"/>
        <v>4.0446219664066164E-13</v>
      </c>
      <c r="BL54" s="157">
        <f t="shared" ca="1" si="60"/>
        <v>7.8602866204902084E-13</v>
      </c>
      <c r="BM54" s="157">
        <f t="shared" ca="1" si="60"/>
        <v>2.2088824360664281E-14</v>
      </c>
      <c r="BN54" s="157">
        <f t="shared" ca="1" si="60"/>
        <v>4.3010826234862275E-13</v>
      </c>
      <c r="BO54" s="157">
        <f t="shared" ref="BO54:CN54" ca="1" si="61">0.000000000001*RAND()</f>
        <v>6.5603452686079052E-13</v>
      </c>
      <c r="BP54" s="157">
        <f t="shared" ca="1" si="61"/>
        <v>6.3510508424113275E-13</v>
      </c>
      <c r="BQ54" s="157">
        <f t="shared" ca="1" si="61"/>
        <v>1.6055688528771484E-13</v>
      </c>
      <c r="BR54" s="157">
        <f t="shared" ca="1" si="61"/>
        <v>6.1458262957286313E-13</v>
      </c>
      <c r="BS54" s="157">
        <f t="shared" ca="1" si="61"/>
        <v>9.3527849980239286E-13</v>
      </c>
      <c r="BT54" s="157">
        <f t="shared" ca="1" si="61"/>
        <v>1.7164575704016239E-13</v>
      </c>
      <c r="BU54" s="157">
        <f t="shared" ca="1" si="61"/>
        <v>8.1994757072093407E-13</v>
      </c>
      <c r="BV54" s="157">
        <f t="shared" ca="1" si="61"/>
        <v>7.3597042188975555E-13</v>
      </c>
      <c r="BW54" s="157">
        <f t="shared" ca="1" si="61"/>
        <v>8.3015175631939713E-15</v>
      </c>
      <c r="BX54" s="157">
        <f t="shared" ca="1" si="61"/>
        <v>1.6355855392751861E-13</v>
      </c>
      <c r="BY54" s="157">
        <f t="shared" ca="1" si="61"/>
        <v>5.5092640795845462E-13</v>
      </c>
      <c r="BZ54" s="157">
        <f t="shared" ca="1" si="61"/>
        <v>3.3601094727898184E-13</v>
      </c>
      <c r="CA54" s="157">
        <f t="shared" ca="1" si="61"/>
        <v>7.076708556701114E-13</v>
      </c>
      <c r="CB54" s="157">
        <f t="shared" ca="1" si="61"/>
        <v>5.3599139986453607E-13</v>
      </c>
      <c r="CC54" s="157">
        <f t="shared" ca="1" si="61"/>
        <v>3.3602316106254505E-13</v>
      </c>
      <c r="CD54" s="157">
        <f t="shared" ca="1" si="61"/>
        <v>6.0895653080141484E-13</v>
      </c>
      <c r="CE54" s="157">
        <f t="shared" ca="1" si="61"/>
        <v>3.9151512825596812E-13</v>
      </c>
      <c r="CF54" s="157">
        <f t="shared" ca="1" si="61"/>
        <v>4.6665932390577411E-13</v>
      </c>
      <c r="CG54" s="157">
        <f t="shared" ca="1" si="61"/>
        <v>1.5760509600942773E-13</v>
      </c>
      <c r="CH54" s="157">
        <f t="shared" ca="1" si="61"/>
        <v>8.7095727333571331E-13</v>
      </c>
      <c r="CI54" s="157">
        <f t="shared" ca="1" si="61"/>
        <v>7.8261906218477039E-13</v>
      </c>
      <c r="CJ54" s="157">
        <f t="shared" ca="1" si="61"/>
        <v>9.3102196237092017E-13</v>
      </c>
      <c r="CK54" s="157">
        <f t="shared" ca="1" si="61"/>
        <v>4.218721587916354E-13</v>
      </c>
      <c r="CL54" s="157">
        <f t="shared" ca="1" si="61"/>
        <v>3.1916415666461838E-13</v>
      </c>
      <c r="CM54" s="157">
        <f t="shared" ca="1" si="61"/>
        <v>3.7046859000254349E-13</v>
      </c>
      <c r="CN54" s="157">
        <f t="shared" ca="1" si="61"/>
        <v>4.9362808631217358E-13</v>
      </c>
      <c r="CO54" s="2"/>
      <c r="CP54" s="342"/>
      <c r="CQ54" s="333"/>
      <c r="CR54" s="155"/>
      <c r="CS54">
        <f>ROW()</f>
        <v>54</v>
      </c>
      <c r="CT54" s="36"/>
      <c r="CU54" s="35">
        <f t="shared" si="3"/>
        <v>211</v>
      </c>
    </row>
    <row r="55" spans="1:99">
      <c r="A55" s="283"/>
      <c r="B55" s="33" t="s">
        <v>57</v>
      </c>
      <c r="C55" s="133">
        <f>'Enter data here!'!C58</f>
        <v>0</v>
      </c>
      <c r="D55" s="133">
        <f>'Enter data here!'!D58</f>
        <v>0</v>
      </c>
      <c r="E55" s="133">
        <f>'Enter data here!'!E58</f>
        <v>0</v>
      </c>
      <c r="F55" s="133">
        <f>'Enter data here!'!F58</f>
        <v>0</v>
      </c>
      <c r="G55" s="133">
        <f>'Enter data here!'!G58</f>
        <v>0</v>
      </c>
      <c r="H55" s="133">
        <f>'Enter data here!'!H58</f>
        <v>0</v>
      </c>
      <c r="I55" s="133">
        <f>'Enter data here!'!I58</f>
        <v>0</v>
      </c>
      <c r="J55" s="133">
        <f>'Enter data here!'!J58</f>
        <v>0</v>
      </c>
      <c r="K55" s="133">
        <f>'Enter data here!'!K58</f>
        <v>0</v>
      </c>
      <c r="L55" s="133">
        <f>'Enter data here!'!L58</f>
        <v>0</v>
      </c>
      <c r="M55" s="133">
        <f>'Enter data here!'!M58</f>
        <v>0</v>
      </c>
      <c r="N55" s="133">
        <f>'Enter data here!'!N58</f>
        <v>0</v>
      </c>
      <c r="O55" s="133">
        <f>'Enter data here!'!O58</f>
        <v>0</v>
      </c>
      <c r="P55" s="133">
        <f>'Enter data here!'!P58</f>
        <v>0</v>
      </c>
      <c r="Q55" s="133">
        <f>'Enter data here!'!Q58</f>
        <v>0</v>
      </c>
      <c r="R55" s="133">
        <f>'Enter data here!'!R58</f>
        <v>0</v>
      </c>
      <c r="S55" s="133">
        <f>'Enter data here!'!S58</f>
        <v>0</v>
      </c>
      <c r="T55" s="133">
        <f>'Enter data here!'!T58</f>
        <v>0</v>
      </c>
      <c r="U55" s="133">
        <f>'Enter data here!'!U58</f>
        <v>0</v>
      </c>
      <c r="V55" s="133">
        <f>'Enter data here!'!V58</f>
        <v>0</v>
      </c>
      <c r="W55" s="133">
        <f>'Enter data here!'!W58</f>
        <v>0</v>
      </c>
      <c r="X55" s="133">
        <f>'Enter data here!'!X58</f>
        <v>0</v>
      </c>
      <c r="Y55" s="133">
        <f>'Enter data here!'!Y58</f>
        <v>0</v>
      </c>
      <c r="Z55" s="133">
        <f>'Enter data here!'!Z58</f>
        <v>0</v>
      </c>
      <c r="AA55" s="133">
        <f>'Enter data here!'!AA58</f>
        <v>0</v>
      </c>
      <c r="AB55" s="133">
        <f>'Enter data here!'!AB58</f>
        <v>0</v>
      </c>
      <c r="AC55" s="133">
        <f>'Enter data here!'!AC58</f>
        <v>0</v>
      </c>
      <c r="AD55" s="133">
        <f>'Enter data here!'!AD58</f>
        <v>0</v>
      </c>
      <c r="AE55" s="133">
        <f>'Enter data here!'!AE58</f>
        <v>0</v>
      </c>
      <c r="AF55" s="133">
        <f>'Enter data here!'!AF58</f>
        <v>0</v>
      </c>
      <c r="AG55" s="133">
        <f>'Enter data here!'!AG58</f>
        <v>0</v>
      </c>
      <c r="AH55" s="133">
        <f>'Enter data here!'!AH58</f>
        <v>0</v>
      </c>
      <c r="AI55" s="133">
        <f>'Enter data here!'!AI58</f>
        <v>0</v>
      </c>
      <c r="AJ55" s="133">
        <f>'Enter data here!'!AJ58</f>
        <v>0</v>
      </c>
      <c r="AK55" s="133">
        <f>'Enter data here!'!AK58</f>
        <v>0</v>
      </c>
      <c r="AL55" s="133">
        <f>'Enter data here!'!AL58</f>
        <v>0</v>
      </c>
      <c r="AM55" s="133">
        <f>'Enter data here!'!AM58</f>
        <v>0</v>
      </c>
      <c r="AN55" s="133">
        <f>'Enter data here!'!AN58</f>
        <v>0</v>
      </c>
      <c r="AO55" s="133">
        <f>'Enter data here!'!AO58</f>
        <v>0</v>
      </c>
      <c r="AP55" s="133">
        <f>'Enter data here!'!AP58</f>
        <v>0</v>
      </c>
      <c r="AQ55" s="133">
        <f>'Enter data here!'!AQ58</f>
        <v>0</v>
      </c>
      <c r="AR55" s="133">
        <f>'Enter data here!'!AR58</f>
        <v>0</v>
      </c>
      <c r="AS55" s="133">
        <f>'Enter data here!'!AS58</f>
        <v>0</v>
      </c>
      <c r="AT55" s="133">
        <f>'Enter data here!'!AT58</f>
        <v>0</v>
      </c>
      <c r="AU55" s="133">
        <f>'Enter data here!'!AU58</f>
        <v>0</v>
      </c>
      <c r="AV55" s="133">
        <f>'Enter data here!'!AV58</f>
        <v>0</v>
      </c>
      <c r="AW55" s="133">
        <f>'Enter data here!'!AW58</f>
        <v>0</v>
      </c>
      <c r="AX55" s="133">
        <f>'Enter data here!'!AX58</f>
        <v>0</v>
      </c>
      <c r="AY55" s="133">
        <f>'Enter data here!'!AY58</f>
        <v>0</v>
      </c>
      <c r="AZ55" s="133">
        <f>'Enter data here!'!AZ58</f>
        <v>0</v>
      </c>
      <c r="BA55" s="133">
        <f>'Enter data here!'!BA58</f>
        <v>0</v>
      </c>
      <c r="BB55" s="133">
        <f>'Enter data here!'!BB58</f>
        <v>0</v>
      </c>
      <c r="BC55" s="133">
        <f>'Enter data here!'!BC58</f>
        <v>0</v>
      </c>
      <c r="BD55" s="133">
        <f>'Enter data here!'!BD58</f>
        <v>0</v>
      </c>
      <c r="BE55" s="133">
        <f>'Enter data here!'!BE58</f>
        <v>0</v>
      </c>
      <c r="BF55" s="133">
        <f>'Enter data here!'!BF58</f>
        <v>0</v>
      </c>
      <c r="BG55" s="133">
        <f>'Enter data here!'!BG58</f>
        <v>0</v>
      </c>
      <c r="BH55" s="133">
        <f>'Enter data here!'!BH58</f>
        <v>0</v>
      </c>
      <c r="BI55" s="133">
        <f>'Enter data here!'!BI58</f>
        <v>0</v>
      </c>
      <c r="BJ55" s="133">
        <f>'Enter data here!'!BJ58</f>
        <v>0</v>
      </c>
      <c r="BK55" s="133">
        <f>'Enter data here!'!BK58</f>
        <v>0</v>
      </c>
      <c r="BL55" s="133">
        <f>'Enter data here!'!BL58</f>
        <v>0</v>
      </c>
      <c r="BM55" s="133">
        <f>'Enter data here!'!BM58</f>
        <v>0</v>
      </c>
      <c r="BN55" s="133">
        <f>'Enter data here!'!BN58</f>
        <v>0</v>
      </c>
      <c r="BO55" s="133">
        <f>'Enter data here!'!BO58</f>
        <v>0</v>
      </c>
      <c r="BP55" s="133">
        <f>'Enter data here!'!BP58</f>
        <v>0</v>
      </c>
      <c r="BQ55" s="133">
        <f>'Enter data here!'!BQ58</f>
        <v>0</v>
      </c>
      <c r="BR55" s="133">
        <f>'Enter data here!'!BR58</f>
        <v>0</v>
      </c>
      <c r="BS55" s="133">
        <f>'Enter data here!'!BS58</f>
        <v>0</v>
      </c>
      <c r="BT55" s="133">
        <f>'Enter data here!'!BT58</f>
        <v>0</v>
      </c>
      <c r="BU55" s="133">
        <f>'Enter data here!'!BU58</f>
        <v>0</v>
      </c>
      <c r="BV55" s="133">
        <f>'Enter data here!'!BV58</f>
        <v>0</v>
      </c>
      <c r="BW55" s="133">
        <f>'Enter data here!'!BW58</f>
        <v>0</v>
      </c>
      <c r="BX55" s="133">
        <f>'Enter data here!'!BX58</f>
        <v>0</v>
      </c>
      <c r="BY55" s="133">
        <f>'Enter data here!'!BY58</f>
        <v>0</v>
      </c>
      <c r="BZ55" s="133">
        <f>'Enter data here!'!BZ58</f>
        <v>0</v>
      </c>
      <c r="CA55" s="133">
        <f>'Enter data here!'!CA58</f>
        <v>0</v>
      </c>
      <c r="CB55" s="133">
        <f>'Enter data here!'!CB58</f>
        <v>0</v>
      </c>
      <c r="CC55" s="133">
        <f>'Enter data here!'!CC58</f>
        <v>0</v>
      </c>
      <c r="CD55" s="133">
        <f>'Enter data here!'!CD58</f>
        <v>0</v>
      </c>
      <c r="CE55" s="133">
        <f>'Enter data here!'!CE58</f>
        <v>0</v>
      </c>
      <c r="CF55" s="133">
        <f>'Enter data here!'!CF58</f>
        <v>0</v>
      </c>
      <c r="CG55" s="133">
        <f>'Enter data here!'!CG58</f>
        <v>0</v>
      </c>
      <c r="CH55" s="133">
        <f>'Enter data here!'!CH58</f>
        <v>0</v>
      </c>
      <c r="CI55" s="133">
        <f>'Enter data here!'!CI58</f>
        <v>0</v>
      </c>
      <c r="CJ55" s="133">
        <f>'Enter data here!'!CJ58</f>
        <v>0</v>
      </c>
      <c r="CK55" s="133">
        <f>'Enter data here!'!CK58</f>
        <v>0</v>
      </c>
      <c r="CL55" s="133">
        <f>'Enter data here!'!CL58</f>
        <v>0</v>
      </c>
      <c r="CM55" s="133">
        <f>'Enter data here!'!CM58</f>
        <v>0</v>
      </c>
      <c r="CN55" s="133">
        <f>'Enter data here!'!CN58</f>
        <v>0</v>
      </c>
      <c r="CO55" s="2"/>
      <c r="CP55" s="342"/>
      <c r="CQ55" s="333"/>
      <c r="CR55" s="155"/>
      <c r="CT55" s="36"/>
      <c r="CU55" s="35"/>
    </row>
    <row r="56" spans="1:99">
      <c r="A56" s="283"/>
      <c r="B56" s="33" t="s">
        <v>2</v>
      </c>
      <c r="C56" s="133">
        <f ca="1">IF(C53=0,0,IF(C53="dnf",C54,IF(C53="",0,((($CP53/(C53+C54))*1000)-C55))))</f>
        <v>7.260013894819686E-13</v>
      </c>
      <c r="D56" s="133">
        <f t="shared" ref="D56:BO56" ca="1" si="62">IF(D53=0,0,IF(D53="dnf",D54,IF(D53="",0,((($CP53/(D53+D54))*1000)-D55))))</f>
        <v>999.99999999999193</v>
      </c>
      <c r="E56" s="133">
        <f t="shared" ca="1" si="62"/>
        <v>601.2678803641038</v>
      </c>
      <c r="F56" s="133">
        <f t="shared" ca="1" si="62"/>
        <v>846.64682993818428</v>
      </c>
      <c r="G56" s="133">
        <f t="shared" ca="1" si="62"/>
        <v>778.24531874605077</v>
      </c>
      <c r="H56" s="133">
        <f t="shared" ca="1" si="62"/>
        <v>4.5340668432196304E-13</v>
      </c>
      <c r="I56" s="133">
        <f t="shared" ca="1" si="62"/>
        <v>826.40750670240709</v>
      </c>
      <c r="J56" s="133">
        <f t="shared" ca="1" si="62"/>
        <v>849.17355371899748</v>
      </c>
      <c r="K56" s="133">
        <f t="shared" ca="1" si="62"/>
        <v>856.24999999998829</v>
      </c>
      <c r="L56" s="133">
        <f t="shared" ca="1" si="62"/>
        <v>842.40491915280472</v>
      </c>
      <c r="M56" s="133">
        <f t="shared" ca="1" si="62"/>
        <v>760.79802550389752</v>
      </c>
      <c r="N56" s="133">
        <f t="shared" ca="1" si="62"/>
        <v>776.44836272039595</v>
      </c>
      <c r="O56" s="133">
        <f t="shared" ca="1" si="62"/>
        <v>932.91298865069325</v>
      </c>
      <c r="P56" s="133">
        <f t="shared" ca="1" si="62"/>
        <v>894.1261783901266</v>
      </c>
      <c r="Q56" s="133">
        <f t="shared" ca="1" si="62"/>
        <v>850.54035410438678</v>
      </c>
      <c r="R56" s="133">
        <f t="shared" ca="1" si="62"/>
        <v>694.51746150957024</v>
      </c>
      <c r="S56" s="133">
        <f t="shared" ca="1" si="62"/>
        <v>791.7380136986136</v>
      </c>
      <c r="T56" s="133">
        <f t="shared" ca="1" si="62"/>
        <v>864.65638148667506</v>
      </c>
      <c r="U56" s="133">
        <f t="shared" ca="1" si="62"/>
        <v>3.8867716755277203E-13</v>
      </c>
      <c r="V56" s="133">
        <f t="shared" ca="1" si="62"/>
        <v>587.98283261802089</v>
      </c>
      <c r="W56" s="133">
        <f t="shared" ca="1" si="62"/>
        <v>8.0380396880052298E-13</v>
      </c>
      <c r="X56" s="133">
        <f t="shared" ca="1" si="62"/>
        <v>5.8665649430428285E-13</v>
      </c>
      <c r="Y56" s="133">
        <f t="shared" ca="1" si="62"/>
        <v>9.1233541953251984E-13</v>
      </c>
      <c r="Z56" s="133">
        <f t="shared" ca="1" si="62"/>
        <v>752.90046814572872</v>
      </c>
      <c r="AA56" s="133">
        <f t="shared" ca="1" si="62"/>
        <v>862.03682125377259</v>
      </c>
      <c r="AB56" s="133">
        <f t="shared" ca="1" si="62"/>
        <v>5.1949783345361684E-13</v>
      </c>
      <c r="AC56" s="133">
        <f t="shared" ca="1" si="62"/>
        <v>847.81113912444539</v>
      </c>
      <c r="AD56" s="133">
        <f t="shared" ca="1" si="62"/>
        <v>885.56380177160383</v>
      </c>
      <c r="AE56" s="133">
        <f t="shared" ca="1" si="62"/>
        <v>741.72849408461013</v>
      </c>
      <c r="AF56" s="133">
        <f t="shared" ca="1" si="62"/>
        <v>964.2857142856999</v>
      </c>
      <c r="AG56" s="133">
        <f t="shared" ca="1" si="62"/>
        <v>680.21331371827819</v>
      </c>
      <c r="AH56" s="133">
        <f t="shared" ca="1" si="62"/>
        <v>947.48975409835032</v>
      </c>
      <c r="AI56" s="133">
        <f t="shared" ca="1" si="62"/>
        <v>819.99556639325488</v>
      </c>
      <c r="AJ56" s="133">
        <f t="shared" ca="1" si="62"/>
        <v>932.20766129031074</v>
      </c>
      <c r="AK56" s="133">
        <f t="shared" ca="1" si="62"/>
        <v>870.35294117645196</v>
      </c>
      <c r="AL56" s="133">
        <f t="shared" ca="1" si="62"/>
        <v>760.48519736841297</v>
      </c>
      <c r="AM56" s="133">
        <f t="shared" ca="1" si="62"/>
        <v>5.4427897203764458E-13</v>
      </c>
      <c r="AN56" s="133">
        <f t="shared" ca="1" si="62"/>
        <v>848.9786550378592</v>
      </c>
      <c r="AO56" s="133">
        <f t="shared" ca="1" si="62"/>
        <v>657.59999999999229</v>
      </c>
      <c r="AP56" s="133">
        <f t="shared" ca="1" si="62"/>
        <v>795.65497956549223</v>
      </c>
      <c r="AQ56" s="133">
        <f t="shared" ca="1" si="62"/>
        <v>739.35638616829431</v>
      </c>
      <c r="AR56" s="133">
        <f t="shared" ca="1" si="62"/>
        <v>734.07422107560035</v>
      </c>
      <c r="AS56" s="133">
        <f t="shared" ca="1" si="62"/>
        <v>7.2378943763538266E-14</v>
      </c>
      <c r="AT56" s="133">
        <f t="shared" ca="1" si="62"/>
        <v>6.4173010737981542E-13</v>
      </c>
      <c r="AU56" s="133">
        <f t="shared" ca="1" si="62"/>
        <v>6.1083951134456255E-13</v>
      </c>
      <c r="AV56" s="133">
        <f t="shared" ca="1" si="62"/>
        <v>5.9698946510740522E-13</v>
      </c>
      <c r="AW56" s="133">
        <f t="shared" ca="1" si="62"/>
        <v>7.0294072780567875E-13</v>
      </c>
      <c r="AX56" s="133">
        <f t="shared" ca="1" si="62"/>
        <v>786.68651637600988</v>
      </c>
      <c r="AY56" s="133">
        <f t="shared" ca="1" si="62"/>
        <v>609.39044481054225</v>
      </c>
      <c r="AZ56" s="133">
        <f t="shared" ca="1" si="62"/>
        <v>6.6758615058036038E-13</v>
      </c>
      <c r="BA56" s="133">
        <f t="shared" si="62"/>
        <v>0</v>
      </c>
      <c r="BB56" s="133">
        <f t="shared" si="62"/>
        <v>0</v>
      </c>
      <c r="BC56" s="133">
        <f t="shared" si="62"/>
        <v>0</v>
      </c>
      <c r="BD56" s="133">
        <f t="shared" si="62"/>
        <v>0</v>
      </c>
      <c r="BE56" s="133">
        <f t="shared" si="62"/>
        <v>0</v>
      </c>
      <c r="BF56" s="133">
        <f t="shared" si="62"/>
        <v>0</v>
      </c>
      <c r="BG56" s="133">
        <f t="shared" si="62"/>
        <v>0</v>
      </c>
      <c r="BH56" s="133">
        <f t="shared" si="62"/>
        <v>0</v>
      </c>
      <c r="BI56" s="133">
        <f t="shared" si="62"/>
        <v>0</v>
      </c>
      <c r="BJ56" s="133">
        <f t="shared" si="62"/>
        <v>0</v>
      </c>
      <c r="BK56" s="133">
        <f t="shared" si="62"/>
        <v>0</v>
      </c>
      <c r="BL56" s="133">
        <f t="shared" si="62"/>
        <v>0</v>
      </c>
      <c r="BM56" s="133">
        <f t="shared" si="62"/>
        <v>0</v>
      </c>
      <c r="BN56" s="133">
        <f t="shared" si="62"/>
        <v>0</v>
      </c>
      <c r="BO56" s="133">
        <f t="shared" si="62"/>
        <v>0</v>
      </c>
      <c r="BP56" s="133">
        <f t="shared" ref="BP56:CN56" si="63">IF(BP53=0,0,IF(BP53="dnf",BP54,IF(BP53="",0,((($CP53/(BP53+BP54))*1000)-BP55))))</f>
        <v>0</v>
      </c>
      <c r="BQ56" s="133">
        <f t="shared" si="63"/>
        <v>0</v>
      </c>
      <c r="BR56" s="133">
        <f t="shared" si="63"/>
        <v>0</v>
      </c>
      <c r="BS56" s="133">
        <f t="shared" si="63"/>
        <v>0</v>
      </c>
      <c r="BT56" s="133">
        <f t="shared" si="63"/>
        <v>0</v>
      </c>
      <c r="BU56" s="133">
        <f t="shared" si="63"/>
        <v>0</v>
      </c>
      <c r="BV56" s="133">
        <f t="shared" si="63"/>
        <v>0</v>
      </c>
      <c r="BW56" s="133">
        <f t="shared" si="63"/>
        <v>0</v>
      </c>
      <c r="BX56" s="133">
        <f t="shared" si="63"/>
        <v>0</v>
      </c>
      <c r="BY56" s="133">
        <f t="shared" si="63"/>
        <v>0</v>
      </c>
      <c r="BZ56" s="133">
        <f t="shared" si="63"/>
        <v>0</v>
      </c>
      <c r="CA56" s="133">
        <f t="shared" si="63"/>
        <v>0</v>
      </c>
      <c r="CB56" s="133">
        <f t="shared" si="63"/>
        <v>0</v>
      </c>
      <c r="CC56" s="133">
        <f t="shared" si="63"/>
        <v>0</v>
      </c>
      <c r="CD56" s="133">
        <f t="shared" si="63"/>
        <v>0</v>
      </c>
      <c r="CE56" s="133">
        <f t="shared" si="63"/>
        <v>0</v>
      </c>
      <c r="CF56" s="133">
        <f t="shared" si="63"/>
        <v>0</v>
      </c>
      <c r="CG56" s="133">
        <f t="shared" si="63"/>
        <v>0</v>
      </c>
      <c r="CH56" s="133">
        <f t="shared" si="63"/>
        <v>0</v>
      </c>
      <c r="CI56" s="133">
        <f t="shared" si="63"/>
        <v>0</v>
      </c>
      <c r="CJ56" s="133">
        <f t="shared" si="63"/>
        <v>0</v>
      </c>
      <c r="CK56" s="133">
        <f t="shared" si="63"/>
        <v>0</v>
      </c>
      <c r="CL56" s="133">
        <f t="shared" si="63"/>
        <v>0</v>
      </c>
      <c r="CM56" s="133">
        <f t="shared" si="63"/>
        <v>0</v>
      </c>
      <c r="CN56" s="133">
        <f t="shared" si="63"/>
        <v>0</v>
      </c>
      <c r="CO56" s="2"/>
      <c r="CP56" s="343"/>
      <c r="CQ56" s="334"/>
      <c r="CR56" s="155"/>
      <c r="CS56">
        <f>ROW()</f>
        <v>56</v>
      </c>
      <c r="CT56" s="36"/>
      <c r="CU56" s="35">
        <f t="shared" si="3"/>
        <v>209</v>
      </c>
    </row>
    <row r="57" spans="1:99">
      <c r="A57" s="288"/>
      <c r="B57" s="33" t="s">
        <v>16</v>
      </c>
      <c r="C57" s="133" t="str">
        <f>C51</f>
        <v>Frank Hulton </v>
      </c>
      <c r="D57" s="133" t="str">
        <f t="shared" ref="D57:BO57" si="64">D51</f>
        <v>Mark Redsell</v>
      </c>
      <c r="E57" s="133" t="str">
        <f t="shared" si="64"/>
        <v>Greg Dakin</v>
      </c>
      <c r="F57" s="133" t="str">
        <f t="shared" si="64"/>
        <v>Thorsten Folker</v>
      </c>
      <c r="G57" s="133" t="str">
        <f t="shared" si="64"/>
        <v>Joel West </v>
      </c>
      <c r="H57" s="133" t="str">
        <f t="shared" si="64"/>
        <v>Klaus Brettner</v>
      </c>
      <c r="I57" s="133" t="str">
        <f t="shared" si="64"/>
        <v>Markus Meissner</v>
      </c>
      <c r="J57" s="133" t="str">
        <f t="shared" si="64"/>
        <v>Stefan Bernardy</v>
      </c>
      <c r="K57" s="133" t="str">
        <f t="shared" si="64"/>
        <v>Søren Krogh</v>
      </c>
      <c r="L57" s="133" t="str">
        <f t="shared" si="64"/>
        <v>Alvaro Silgado</v>
      </c>
      <c r="M57" s="133" t="str">
        <f t="shared" si="64"/>
        <v>Pete Burgess</v>
      </c>
      <c r="N57" s="133" t="str">
        <f t="shared" si="64"/>
        <v>Dieter Perlick</v>
      </c>
      <c r="O57" s="133" t="str">
        <f t="shared" si="64"/>
        <v>Simon Thornton </v>
      </c>
      <c r="P57" s="133" t="str">
        <f t="shared" si="64"/>
        <v>André Austen</v>
      </c>
      <c r="Q57" s="133" t="str">
        <f t="shared" si="64"/>
        <v>Siegfried Schedel</v>
      </c>
      <c r="R57" s="133" t="str">
        <f t="shared" si="64"/>
        <v>George Young</v>
      </c>
      <c r="S57" s="133" t="str">
        <f t="shared" si="64"/>
        <v>John Phillips</v>
      </c>
      <c r="T57" s="133" t="str">
        <f t="shared" si="64"/>
        <v>Stefan Bertschi</v>
      </c>
      <c r="U57" s="133" t="str">
        <f t="shared" si="64"/>
        <v>Jason Bioletti</v>
      </c>
      <c r="V57" s="133" t="str">
        <f t="shared" si="64"/>
        <v>Allen Elliott</v>
      </c>
      <c r="W57" s="133" t="str">
        <f t="shared" si="64"/>
        <v>Thomas Deinert</v>
      </c>
      <c r="X57" s="133" t="str">
        <f t="shared" si="64"/>
        <v>Mike Evans</v>
      </c>
      <c r="Y57" s="133" t="str">
        <f t="shared" si="64"/>
        <v>Jon Edison</v>
      </c>
      <c r="Z57" s="133" t="str">
        <f t="shared" si="64"/>
        <v>Thomas Henselmann</v>
      </c>
      <c r="AA57" s="133" t="str">
        <f t="shared" si="64"/>
        <v>Sebastian Reichert</v>
      </c>
      <c r="AB57" s="133" t="str">
        <f t="shared" si="64"/>
        <v>Robert Hermans</v>
      </c>
      <c r="AC57" s="133" t="str">
        <f t="shared" si="64"/>
        <v>Eberhard Rosemann</v>
      </c>
      <c r="AD57" s="133" t="str">
        <f t="shared" si="64"/>
        <v>Klaus Kowalski</v>
      </c>
      <c r="AE57" s="133" t="str">
        <f t="shared" si="64"/>
        <v>Mike Shellim</v>
      </c>
      <c r="AF57" s="133" t="str">
        <f t="shared" si="64"/>
        <v>Martin Newnham</v>
      </c>
      <c r="AG57" s="133" t="str">
        <f t="shared" si="64"/>
        <v>Marc Schmieding</v>
      </c>
      <c r="AH57" s="133" t="str">
        <f t="shared" si="64"/>
        <v>Mark Treble</v>
      </c>
      <c r="AI57" s="133" t="str">
        <f t="shared" si="64"/>
        <v>Gary Harrison</v>
      </c>
      <c r="AJ57" s="133" t="str">
        <f t="shared" si="64"/>
        <v>Peter Gunning</v>
      </c>
      <c r="AK57" s="133" t="str">
        <f t="shared" si="64"/>
        <v>Tobias Reik</v>
      </c>
      <c r="AL57" s="133" t="str">
        <f t="shared" si="64"/>
        <v>Mick Walsh</v>
      </c>
      <c r="AM57" s="133" t="str">
        <f t="shared" si="64"/>
        <v>Paul Garnett</v>
      </c>
      <c r="AN57" s="133" t="str">
        <f t="shared" si="64"/>
        <v>Daniel Schneider</v>
      </c>
      <c r="AO57" s="133" t="str">
        <f t="shared" si="64"/>
        <v>Torsten Hermann</v>
      </c>
      <c r="AP57" s="133" t="str">
        <f t="shared" si="64"/>
        <v>Peter Kowalski</v>
      </c>
      <c r="AQ57" s="133" t="str">
        <f t="shared" si="64"/>
        <v>Martin Kopp</v>
      </c>
      <c r="AR57" s="133" t="str">
        <f t="shared" si="64"/>
        <v>Plöschberger Hannes</v>
      </c>
      <c r="AS57" s="133" t="str">
        <f t="shared" si="64"/>
        <v>Rick Ruijsink</v>
      </c>
      <c r="AT57" s="133" t="str">
        <f t="shared" si="64"/>
        <v>Mark Abbotts</v>
      </c>
      <c r="AU57" s="133" t="str">
        <f t="shared" si="64"/>
        <v>Arne Finkeldey</v>
      </c>
      <c r="AV57" s="133" t="str">
        <f t="shared" si="64"/>
        <v>Martin Ulrich </v>
      </c>
      <c r="AW57" s="133" t="str">
        <f t="shared" si="64"/>
        <v>Tony Robertson</v>
      </c>
      <c r="AX57" s="133" t="str">
        <f t="shared" si="64"/>
        <v>Jesper Christensen</v>
      </c>
      <c r="AY57" s="133" t="str">
        <f t="shared" si="64"/>
        <v>Ulrich Duttenhofer</v>
      </c>
      <c r="AZ57" s="133" t="str">
        <f t="shared" si="64"/>
        <v>Robert Ryan</v>
      </c>
      <c r="BA57" s="133" t="str">
        <f t="shared" si="64"/>
        <v/>
      </c>
      <c r="BB57" s="133" t="str">
        <f t="shared" si="64"/>
        <v/>
      </c>
      <c r="BC57" s="133" t="str">
        <f t="shared" si="64"/>
        <v/>
      </c>
      <c r="BD57" s="133" t="str">
        <f t="shared" si="64"/>
        <v/>
      </c>
      <c r="BE57" s="133" t="str">
        <f t="shared" si="64"/>
        <v/>
      </c>
      <c r="BF57" s="133" t="str">
        <f t="shared" si="64"/>
        <v/>
      </c>
      <c r="BG57" s="133" t="str">
        <f t="shared" si="64"/>
        <v/>
      </c>
      <c r="BH57" s="133" t="str">
        <f t="shared" si="64"/>
        <v/>
      </c>
      <c r="BI57" s="133" t="str">
        <f t="shared" si="64"/>
        <v/>
      </c>
      <c r="BJ57" s="133" t="str">
        <f t="shared" si="64"/>
        <v/>
      </c>
      <c r="BK57" s="133" t="str">
        <f t="shared" si="64"/>
        <v/>
      </c>
      <c r="BL57" s="133" t="str">
        <f t="shared" si="64"/>
        <v/>
      </c>
      <c r="BM57" s="133" t="str">
        <f t="shared" si="64"/>
        <v/>
      </c>
      <c r="BN57" s="133" t="str">
        <f t="shared" si="64"/>
        <v/>
      </c>
      <c r="BO57" s="133" t="str">
        <f t="shared" si="64"/>
        <v/>
      </c>
      <c r="BP57" s="133" t="str">
        <f t="shared" ref="BP57:CN57" si="65">BP51</f>
        <v/>
      </c>
      <c r="BQ57" s="133" t="str">
        <f t="shared" si="65"/>
        <v/>
      </c>
      <c r="BR57" s="133" t="str">
        <f t="shared" si="65"/>
        <v/>
      </c>
      <c r="BS57" s="133" t="str">
        <f t="shared" si="65"/>
        <v/>
      </c>
      <c r="BT57" s="133" t="str">
        <f t="shared" si="65"/>
        <v/>
      </c>
      <c r="BU57" s="133" t="str">
        <f t="shared" si="65"/>
        <v/>
      </c>
      <c r="BV57" s="133" t="str">
        <f t="shared" si="65"/>
        <v/>
      </c>
      <c r="BW57" s="133" t="str">
        <f t="shared" si="65"/>
        <v/>
      </c>
      <c r="BX57" s="133" t="str">
        <f t="shared" si="65"/>
        <v/>
      </c>
      <c r="BY57" s="133" t="str">
        <f t="shared" si="65"/>
        <v/>
      </c>
      <c r="BZ57" s="133" t="str">
        <f t="shared" si="65"/>
        <v/>
      </c>
      <c r="CA57" s="133" t="str">
        <f t="shared" si="65"/>
        <v/>
      </c>
      <c r="CB57" s="133" t="str">
        <f t="shared" si="65"/>
        <v/>
      </c>
      <c r="CC57" s="133" t="str">
        <f t="shared" si="65"/>
        <v/>
      </c>
      <c r="CD57" s="133" t="str">
        <f t="shared" si="65"/>
        <v/>
      </c>
      <c r="CE57" s="133" t="str">
        <f t="shared" si="65"/>
        <v/>
      </c>
      <c r="CF57" s="133" t="str">
        <f t="shared" si="65"/>
        <v/>
      </c>
      <c r="CG57" s="133" t="str">
        <f t="shared" si="65"/>
        <v/>
      </c>
      <c r="CH57" s="133" t="str">
        <f t="shared" si="65"/>
        <v/>
      </c>
      <c r="CI57" s="133" t="str">
        <f t="shared" si="65"/>
        <v/>
      </c>
      <c r="CJ57" s="133" t="str">
        <f t="shared" si="65"/>
        <v/>
      </c>
      <c r="CK57" s="133" t="str">
        <f t="shared" si="65"/>
        <v/>
      </c>
      <c r="CL57" s="133" t="str">
        <f t="shared" si="65"/>
        <v/>
      </c>
      <c r="CM57" s="133" t="str">
        <f t="shared" si="65"/>
        <v/>
      </c>
      <c r="CN57" s="133" t="str">
        <f t="shared" si="65"/>
        <v/>
      </c>
      <c r="CO57" s="2"/>
      <c r="CP57" s="40"/>
      <c r="CQ57" s="41"/>
      <c r="CR57" s="155"/>
      <c r="CS57">
        <f>ROW()</f>
        <v>57</v>
      </c>
      <c r="CT57" s="36"/>
      <c r="CU57" s="35">
        <f t="shared" si="3"/>
        <v>208</v>
      </c>
    </row>
    <row r="58" spans="1:99">
      <c r="A58" s="279">
        <v>8</v>
      </c>
      <c r="B58" s="16" t="s">
        <v>18</v>
      </c>
      <c r="C58" s="135">
        <f>RANK(C62,$C62:$CN62,0)</f>
        <v>1</v>
      </c>
      <c r="D58" s="135">
        <f t="shared" ref="D58:BO58" si="66">RANK(D62,$C62:$CN62,0)</f>
        <v>1</v>
      </c>
      <c r="E58" s="135">
        <f t="shared" si="66"/>
        <v>1</v>
      </c>
      <c r="F58" s="135">
        <f t="shared" si="66"/>
        <v>1</v>
      </c>
      <c r="G58" s="135">
        <f t="shared" si="66"/>
        <v>1</v>
      </c>
      <c r="H58" s="135">
        <f t="shared" si="66"/>
        <v>1</v>
      </c>
      <c r="I58" s="135">
        <f t="shared" si="66"/>
        <v>1</v>
      </c>
      <c r="J58" s="135">
        <f t="shared" si="66"/>
        <v>1</v>
      </c>
      <c r="K58" s="135">
        <f t="shared" si="66"/>
        <v>1</v>
      </c>
      <c r="L58" s="135">
        <f t="shared" si="66"/>
        <v>1</v>
      </c>
      <c r="M58" s="135">
        <f t="shared" si="66"/>
        <v>1</v>
      </c>
      <c r="N58" s="135">
        <f t="shared" si="66"/>
        <v>1</v>
      </c>
      <c r="O58" s="135">
        <f t="shared" si="66"/>
        <v>1</v>
      </c>
      <c r="P58" s="135">
        <f t="shared" si="66"/>
        <v>1</v>
      </c>
      <c r="Q58" s="135">
        <f t="shared" si="66"/>
        <v>1</v>
      </c>
      <c r="R58" s="135">
        <f t="shared" si="66"/>
        <v>1</v>
      </c>
      <c r="S58" s="135">
        <f t="shared" si="66"/>
        <v>1</v>
      </c>
      <c r="T58" s="135">
        <f t="shared" si="66"/>
        <v>1</v>
      </c>
      <c r="U58" s="135">
        <f t="shared" si="66"/>
        <v>1</v>
      </c>
      <c r="V58" s="135">
        <f t="shared" si="66"/>
        <v>1</v>
      </c>
      <c r="W58" s="135">
        <f t="shared" si="66"/>
        <v>1</v>
      </c>
      <c r="X58" s="135">
        <f t="shared" si="66"/>
        <v>1</v>
      </c>
      <c r="Y58" s="135">
        <f t="shared" si="66"/>
        <v>1</v>
      </c>
      <c r="Z58" s="135">
        <f t="shared" si="66"/>
        <v>1</v>
      </c>
      <c r="AA58" s="135">
        <f t="shared" si="66"/>
        <v>1</v>
      </c>
      <c r="AB58" s="135">
        <f t="shared" si="66"/>
        <v>1</v>
      </c>
      <c r="AC58" s="135">
        <f t="shared" si="66"/>
        <v>1</v>
      </c>
      <c r="AD58" s="135">
        <f t="shared" si="66"/>
        <v>1</v>
      </c>
      <c r="AE58" s="135">
        <f t="shared" si="66"/>
        <v>1</v>
      </c>
      <c r="AF58" s="135">
        <f t="shared" si="66"/>
        <v>1</v>
      </c>
      <c r="AG58" s="135">
        <f t="shared" si="66"/>
        <v>1</v>
      </c>
      <c r="AH58" s="135">
        <f t="shared" si="66"/>
        <v>1</v>
      </c>
      <c r="AI58" s="135">
        <f t="shared" si="66"/>
        <v>1</v>
      </c>
      <c r="AJ58" s="135">
        <f t="shared" si="66"/>
        <v>1</v>
      </c>
      <c r="AK58" s="135">
        <f t="shared" si="66"/>
        <v>1</v>
      </c>
      <c r="AL58" s="135">
        <f t="shared" si="66"/>
        <v>1</v>
      </c>
      <c r="AM58" s="135">
        <f t="shared" si="66"/>
        <v>1</v>
      </c>
      <c r="AN58" s="135">
        <f t="shared" si="66"/>
        <v>1</v>
      </c>
      <c r="AO58" s="135">
        <f t="shared" si="66"/>
        <v>1</v>
      </c>
      <c r="AP58" s="135">
        <f t="shared" si="66"/>
        <v>1</v>
      </c>
      <c r="AQ58" s="135">
        <f t="shared" si="66"/>
        <v>1</v>
      </c>
      <c r="AR58" s="135">
        <f t="shared" si="66"/>
        <v>1</v>
      </c>
      <c r="AS58" s="135">
        <f t="shared" si="66"/>
        <v>1</v>
      </c>
      <c r="AT58" s="135">
        <f t="shared" si="66"/>
        <v>1</v>
      </c>
      <c r="AU58" s="135">
        <f t="shared" si="66"/>
        <v>1</v>
      </c>
      <c r="AV58" s="135">
        <f t="shared" si="66"/>
        <v>1</v>
      </c>
      <c r="AW58" s="135">
        <f t="shared" si="66"/>
        <v>1</v>
      </c>
      <c r="AX58" s="135">
        <f t="shared" si="66"/>
        <v>1</v>
      </c>
      <c r="AY58" s="135">
        <f t="shared" si="66"/>
        <v>1</v>
      </c>
      <c r="AZ58" s="135">
        <f t="shared" si="66"/>
        <v>1</v>
      </c>
      <c r="BA58" s="135">
        <f t="shared" si="66"/>
        <v>1</v>
      </c>
      <c r="BB58" s="135">
        <f t="shared" si="66"/>
        <v>1</v>
      </c>
      <c r="BC58" s="135">
        <f t="shared" si="66"/>
        <v>1</v>
      </c>
      <c r="BD58" s="135">
        <f t="shared" si="66"/>
        <v>1</v>
      </c>
      <c r="BE58" s="135">
        <f t="shared" si="66"/>
        <v>1</v>
      </c>
      <c r="BF58" s="135">
        <f t="shared" si="66"/>
        <v>1</v>
      </c>
      <c r="BG58" s="135">
        <f t="shared" si="66"/>
        <v>1</v>
      </c>
      <c r="BH58" s="135">
        <f t="shared" si="66"/>
        <v>1</v>
      </c>
      <c r="BI58" s="135">
        <f t="shared" si="66"/>
        <v>1</v>
      </c>
      <c r="BJ58" s="135">
        <f t="shared" si="66"/>
        <v>1</v>
      </c>
      <c r="BK58" s="135">
        <f t="shared" si="66"/>
        <v>1</v>
      </c>
      <c r="BL58" s="135">
        <f t="shared" si="66"/>
        <v>1</v>
      </c>
      <c r="BM58" s="135">
        <f t="shared" si="66"/>
        <v>1</v>
      </c>
      <c r="BN58" s="135">
        <f t="shared" si="66"/>
        <v>1</v>
      </c>
      <c r="BO58" s="135">
        <f t="shared" si="66"/>
        <v>1</v>
      </c>
      <c r="BP58" s="135">
        <f t="shared" ref="BP58:CN58" si="67">RANK(BP62,$C62:$CN62,0)</f>
        <v>1</v>
      </c>
      <c r="BQ58" s="135">
        <f t="shared" si="67"/>
        <v>1</v>
      </c>
      <c r="BR58" s="135">
        <f t="shared" si="67"/>
        <v>1</v>
      </c>
      <c r="BS58" s="135">
        <f t="shared" si="67"/>
        <v>1</v>
      </c>
      <c r="BT58" s="135">
        <f t="shared" si="67"/>
        <v>1</v>
      </c>
      <c r="BU58" s="135">
        <f t="shared" si="67"/>
        <v>1</v>
      </c>
      <c r="BV58" s="135">
        <f t="shared" si="67"/>
        <v>1</v>
      </c>
      <c r="BW58" s="135">
        <f t="shared" si="67"/>
        <v>1</v>
      </c>
      <c r="BX58" s="135">
        <f t="shared" si="67"/>
        <v>1</v>
      </c>
      <c r="BY58" s="135">
        <f t="shared" si="67"/>
        <v>1</v>
      </c>
      <c r="BZ58" s="135">
        <f t="shared" si="67"/>
        <v>1</v>
      </c>
      <c r="CA58" s="135">
        <f t="shared" si="67"/>
        <v>1</v>
      </c>
      <c r="CB58" s="135">
        <f t="shared" si="67"/>
        <v>1</v>
      </c>
      <c r="CC58" s="135">
        <f t="shared" si="67"/>
        <v>1</v>
      </c>
      <c r="CD58" s="135">
        <f t="shared" si="67"/>
        <v>1</v>
      </c>
      <c r="CE58" s="135">
        <f t="shared" si="67"/>
        <v>1</v>
      </c>
      <c r="CF58" s="135">
        <f t="shared" si="67"/>
        <v>1</v>
      </c>
      <c r="CG58" s="135">
        <f t="shared" si="67"/>
        <v>1</v>
      </c>
      <c r="CH58" s="135">
        <f t="shared" si="67"/>
        <v>1</v>
      </c>
      <c r="CI58" s="135">
        <f t="shared" si="67"/>
        <v>1</v>
      </c>
      <c r="CJ58" s="135">
        <f t="shared" si="67"/>
        <v>1</v>
      </c>
      <c r="CK58" s="135">
        <f t="shared" si="67"/>
        <v>1</v>
      </c>
      <c r="CL58" s="135">
        <f t="shared" si="67"/>
        <v>1</v>
      </c>
      <c r="CM58" s="135">
        <f t="shared" si="67"/>
        <v>1</v>
      </c>
      <c r="CN58" s="135">
        <f t="shared" si="67"/>
        <v>1</v>
      </c>
      <c r="CO58" s="2"/>
      <c r="CP58" s="44"/>
      <c r="CQ58" s="45"/>
      <c r="CR58" s="155"/>
      <c r="CS58">
        <f>ROW()</f>
        <v>58</v>
      </c>
      <c r="CT58" s="36"/>
      <c r="CU58" s="35">
        <f t="shared" si="3"/>
        <v>207</v>
      </c>
    </row>
    <row r="59" spans="1:99">
      <c r="A59" s="280"/>
      <c r="B59" s="16" t="s">
        <v>1</v>
      </c>
      <c r="C59" s="136" t="str">
        <f>IF('Enter data here!'!C62=0,"",'Enter data here!'!C62)</f>
        <v/>
      </c>
      <c r="D59" s="136" t="str">
        <f>IF('Enter data here!'!D62=0,"",'Enter data here!'!D62)</f>
        <v/>
      </c>
      <c r="E59" s="136" t="str">
        <f>IF('Enter data here!'!E62=0,"",'Enter data here!'!E62)</f>
        <v/>
      </c>
      <c r="F59" s="136" t="str">
        <f>IF('Enter data here!'!F62=0,"",'Enter data here!'!F62)</f>
        <v/>
      </c>
      <c r="G59" s="136" t="str">
        <f>IF('Enter data here!'!G62=0,"",'Enter data here!'!G62)</f>
        <v/>
      </c>
      <c r="H59" s="136" t="str">
        <f>IF('Enter data here!'!H62=0,"",'Enter data here!'!H62)</f>
        <v/>
      </c>
      <c r="I59" s="136" t="str">
        <f>IF('Enter data here!'!I62=0,"",'Enter data here!'!I62)</f>
        <v/>
      </c>
      <c r="J59" s="136" t="str">
        <f>IF('Enter data here!'!J62=0,"",'Enter data here!'!J62)</f>
        <v/>
      </c>
      <c r="K59" s="136" t="str">
        <f>IF('Enter data here!'!K62=0,"",'Enter data here!'!K62)</f>
        <v/>
      </c>
      <c r="L59" s="136" t="str">
        <f>IF('Enter data here!'!L62=0,"",'Enter data here!'!L62)</f>
        <v/>
      </c>
      <c r="M59" s="136" t="str">
        <f>IF('Enter data here!'!M62=0,"",'Enter data here!'!M62)</f>
        <v/>
      </c>
      <c r="N59" s="136" t="str">
        <f>IF('Enter data here!'!N62=0,"",'Enter data here!'!N62)</f>
        <v/>
      </c>
      <c r="O59" s="136" t="str">
        <f>IF('Enter data here!'!O62=0,"",'Enter data here!'!O62)</f>
        <v/>
      </c>
      <c r="P59" s="136" t="str">
        <f>IF('Enter data here!'!P62=0,"",'Enter data here!'!P62)</f>
        <v/>
      </c>
      <c r="Q59" s="136" t="str">
        <f>IF('Enter data here!'!Q62=0,"",'Enter data here!'!Q62)</f>
        <v/>
      </c>
      <c r="R59" s="136" t="str">
        <f>IF('Enter data here!'!R62=0,"",'Enter data here!'!R62)</f>
        <v/>
      </c>
      <c r="S59" s="136" t="str">
        <f>IF('Enter data here!'!S62=0,"",'Enter data here!'!S62)</f>
        <v/>
      </c>
      <c r="T59" s="136" t="str">
        <f>IF('Enter data here!'!T62=0,"",'Enter data here!'!T62)</f>
        <v/>
      </c>
      <c r="U59" s="136" t="str">
        <f>IF('Enter data here!'!U62=0,"",'Enter data here!'!U62)</f>
        <v/>
      </c>
      <c r="V59" s="136" t="str">
        <f>IF('Enter data here!'!V62=0,"",'Enter data here!'!V62)</f>
        <v/>
      </c>
      <c r="W59" s="136" t="str">
        <f>IF('Enter data here!'!W62=0,"",'Enter data here!'!W62)</f>
        <v/>
      </c>
      <c r="X59" s="136" t="str">
        <f>IF('Enter data here!'!X62=0,"",'Enter data here!'!X62)</f>
        <v/>
      </c>
      <c r="Y59" s="136" t="str">
        <f>IF('Enter data here!'!Y62=0,"",'Enter data here!'!Y62)</f>
        <v/>
      </c>
      <c r="Z59" s="136" t="str">
        <f>IF('Enter data here!'!Z62=0,"",'Enter data here!'!Z62)</f>
        <v/>
      </c>
      <c r="AA59" s="136" t="str">
        <f>IF('Enter data here!'!AA62=0,"",'Enter data here!'!AA62)</f>
        <v/>
      </c>
      <c r="AB59" s="136" t="str">
        <f>IF('Enter data here!'!AB62=0,"",'Enter data here!'!AB62)</f>
        <v/>
      </c>
      <c r="AC59" s="136" t="str">
        <f>IF('Enter data here!'!AC62=0,"",'Enter data here!'!AC62)</f>
        <v/>
      </c>
      <c r="AD59" s="136" t="str">
        <f>IF('Enter data here!'!AD62=0,"",'Enter data here!'!AD62)</f>
        <v/>
      </c>
      <c r="AE59" s="136" t="str">
        <f>IF('Enter data here!'!AE62=0,"",'Enter data here!'!AE62)</f>
        <v/>
      </c>
      <c r="AF59" s="136" t="str">
        <f>IF('Enter data here!'!AF62=0,"",'Enter data here!'!AF62)</f>
        <v/>
      </c>
      <c r="AG59" s="136" t="str">
        <f>IF('Enter data here!'!AG62=0,"",'Enter data here!'!AG62)</f>
        <v/>
      </c>
      <c r="AH59" s="136" t="str">
        <f>IF('Enter data here!'!AH62=0,"",'Enter data here!'!AH62)</f>
        <v/>
      </c>
      <c r="AI59" s="136" t="str">
        <f>IF('Enter data here!'!AI62=0,"",'Enter data here!'!AI62)</f>
        <v/>
      </c>
      <c r="AJ59" s="136" t="str">
        <f>IF('Enter data here!'!AJ62=0,"",'Enter data here!'!AJ62)</f>
        <v/>
      </c>
      <c r="AK59" s="136" t="str">
        <f>IF('Enter data here!'!AK62=0,"",'Enter data here!'!AK62)</f>
        <v/>
      </c>
      <c r="AL59" s="136" t="str">
        <f>IF('Enter data here!'!AL62=0,"",'Enter data here!'!AL62)</f>
        <v/>
      </c>
      <c r="AM59" s="136" t="str">
        <f>IF('Enter data here!'!AM62=0,"",'Enter data here!'!AM62)</f>
        <v/>
      </c>
      <c r="AN59" s="136" t="str">
        <f>IF('Enter data here!'!AN62=0,"",'Enter data here!'!AN62)</f>
        <v/>
      </c>
      <c r="AO59" s="136" t="str">
        <f>IF('Enter data here!'!AO62=0,"",'Enter data here!'!AO62)</f>
        <v/>
      </c>
      <c r="AP59" s="136" t="str">
        <f>IF('Enter data here!'!AP62=0,"",'Enter data here!'!AP62)</f>
        <v/>
      </c>
      <c r="AQ59" s="136" t="str">
        <f>IF('Enter data here!'!AQ62=0,"",'Enter data here!'!AQ62)</f>
        <v/>
      </c>
      <c r="AR59" s="136" t="str">
        <f>IF('Enter data here!'!AR62=0,"",'Enter data here!'!AR62)</f>
        <v/>
      </c>
      <c r="AS59" s="136" t="str">
        <f>IF('Enter data here!'!AS62=0,"",'Enter data here!'!AS62)</f>
        <v/>
      </c>
      <c r="AT59" s="136" t="str">
        <f>IF('Enter data here!'!AT62=0,"",'Enter data here!'!AT62)</f>
        <v/>
      </c>
      <c r="AU59" s="136" t="str">
        <f>IF('Enter data here!'!AU62=0,"",'Enter data here!'!AU62)</f>
        <v/>
      </c>
      <c r="AV59" s="136" t="str">
        <f>IF('Enter data here!'!AV62=0,"",'Enter data here!'!AV62)</f>
        <v/>
      </c>
      <c r="AW59" s="136" t="str">
        <f>IF('Enter data here!'!AW62=0,"",'Enter data here!'!AW62)</f>
        <v/>
      </c>
      <c r="AX59" s="136" t="str">
        <f>IF('Enter data here!'!AX62=0,"",'Enter data here!'!AX62)</f>
        <v/>
      </c>
      <c r="AY59" s="136" t="str">
        <f>IF('Enter data here!'!AY62=0,"",'Enter data here!'!AY62)</f>
        <v/>
      </c>
      <c r="AZ59" s="136" t="str">
        <f>IF('Enter data here!'!AZ62=0,"",'Enter data here!'!AZ62)</f>
        <v/>
      </c>
      <c r="BA59" s="136" t="str">
        <f>IF('Enter data here!'!BA62=0,"",'Enter data here!'!BA62)</f>
        <v/>
      </c>
      <c r="BB59" s="136" t="str">
        <f>IF('Enter data here!'!BB62=0,"",'Enter data here!'!BB62)</f>
        <v/>
      </c>
      <c r="BC59" s="136" t="str">
        <f>IF('Enter data here!'!BC62=0,"",'Enter data here!'!BC62)</f>
        <v/>
      </c>
      <c r="BD59" s="136" t="str">
        <f>IF('Enter data here!'!BD62=0,"",'Enter data here!'!BD62)</f>
        <v/>
      </c>
      <c r="BE59" s="136" t="str">
        <f>IF('Enter data here!'!BE62=0,"",'Enter data here!'!BE62)</f>
        <v/>
      </c>
      <c r="BF59" s="136" t="str">
        <f>IF('Enter data here!'!BF62=0,"",'Enter data here!'!BF62)</f>
        <v/>
      </c>
      <c r="BG59" s="136" t="str">
        <f>IF('Enter data here!'!BG62=0,"",'Enter data here!'!BG62)</f>
        <v/>
      </c>
      <c r="BH59" s="136" t="str">
        <f>IF('Enter data here!'!BH62=0,"",'Enter data here!'!BH62)</f>
        <v/>
      </c>
      <c r="BI59" s="136" t="str">
        <f>IF('Enter data here!'!BI62=0,"",'Enter data here!'!BI62)</f>
        <v/>
      </c>
      <c r="BJ59" s="136" t="str">
        <f>IF('Enter data here!'!BJ62=0,"",'Enter data here!'!BJ62)</f>
        <v/>
      </c>
      <c r="BK59" s="136" t="str">
        <f>IF('Enter data here!'!BK62=0,"",'Enter data here!'!BK62)</f>
        <v/>
      </c>
      <c r="BL59" s="136" t="str">
        <f>IF('Enter data here!'!BL62=0,"",'Enter data here!'!BL62)</f>
        <v/>
      </c>
      <c r="BM59" s="136" t="str">
        <f>IF('Enter data here!'!BM62=0,"",'Enter data here!'!BM62)</f>
        <v/>
      </c>
      <c r="BN59" s="136" t="str">
        <f>IF('Enter data here!'!BN62=0,"",'Enter data here!'!BN62)</f>
        <v/>
      </c>
      <c r="BO59" s="136" t="str">
        <f>IF('Enter data here!'!BO62=0,"",'Enter data here!'!BO62)</f>
        <v/>
      </c>
      <c r="BP59" s="136" t="str">
        <f>IF('Enter data here!'!BP62=0,"",'Enter data here!'!BP62)</f>
        <v/>
      </c>
      <c r="BQ59" s="136" t="str">
        <f>IF('Enter data here!'!BQ62=0,"",'Enter data here!'!BQ62)</f>
        <v/>
      </c>
      <c r="BR59" s="136" t="str">
        <f>IF('Enter data here!'!BR62=0,"",'Enter data here!'!BR62)</f>
        <v/>
      </c>
      <c r="BS59" s="136" t="str">
        <f>IF('Enter data here!'!BS62=0,"",'Enter data here!'!BS62)</f>
        <v/>
      </c>
      <c r="BT59" s="136" t="str">
        <f>IF('Enter data here!'!BT62=0,"",'Enter data here!'!BT62)</f>
        <v/>
      </c>
      <c r="BU59" s="136" t="str">
        <f>IF('Enter data here!'!BU62=0,"",'Enter data here!'!BU62)</f>
        <v/>
      </c>
      <c r="BV59" s="136" t="str">
        <f>IF('Enter data here!'!BV62=0,"",'Enter data here!'!BV62)</f>
        <v/>
      </c>
      <c r="BW59" s="136" t="str">
        <f>IF('Enter data here!'!BW62=0,"",'Enter data here!'!BW62)</f>
        <v/>
      </c>
      <c r="BX59" s="136" t="str">
        <f>IF('Enter data here!'!BX62=0,"",'Enter data here!'!BX62)</f>
        <v/>
      </c>
      <c r="BY59" s="136" t="str">
        <f>IF('Enter data here!'!BY62=0,"",'Enter data here!'!BY62)</f>
        <v/>
      </c>
      <c r="BZ59" s="136" t="str">
        <f>IF('Enter data here!'!BZ62=0,"",'Enter data here!'!BZ62)</f>
        <v/>
      </c>
      <c r="CA59" s="136" t="str">
        <f>IF('Enter data here!'!CA62=0,"",'Enter data here!'!CA62)</f>
        <v/>
      </c>
      <c r="CB59" s="136" t="str">
        <f>IF('Enter data here!'!CB62=0,"",'Enter data here!'!CB62)</f>
        <v/>
      </c>
      <c r="CC59" s="136" t="str">
        <f>IF('Enter data here!'!CC62=0,"",'Enter data here!'!CC62)</f>
        <v/>
      </c>
      <c r="CD59" s="136" t="str">
        <f>IF('Enter data here!'!CD62=0,"",'Enter data here!'!CD62)</f>
        <v/>
      </c>
      <c r="CE59" s="136" t="str">
        <f>IF('Enter data here!'!CE62=0,"",'Enter data here!'!CE62)</f>
        <v/>
      </c>
      <c r="CF59" s="136" t="str">
        <f>IF('Enter data here!'!CF62=0,"",'Enter data here!'!CF62)</f>
        <v/>
      </c>
      <c r="CG59" s="136" t="str">
        <f>IF('Enter data here!'!CG62=0,"",'Enter data here!'!CG62)</f>
        <v/>
      </c>
      <c r="CH59" s="136" t="str">
        <f>IF('Enter data here!'!CH62=0,"",'Enter data here!'!CH62)</f>
        <v/>
      </c>
      <c r="CI59" s="136" t="str">
        <f>IF('Enter data here!'!CI62=0,"",'Enter data here!'!CI62)</f>
        <v/>
      </c>
      <c r="CJ59" s="136" t="str">
        <f>IF('Enter data here!'!CJ62=0,"",'Enter data here!'!CJ62)</f>
        <v/>
      </c>
      <c r="CK59" s="136" t="str">
        <f>IF('Enter data here!'!CK62=0,"",'Enter data here!'!CK62)</f>
        <v/>
      </c>
      <c r="CL59" s="136" t="str">
        <f>IF('Enter data here!'!CL62=0,"",'Enter data here!'!CL62)</f>
        <v/>
      </c>
      <c r="CM59" s="136" t="str">
        <f>IF('Enter data here!'!CM62=0,"",'Enter data here!'!CM62)</f>
        <v/>
      </c>
      <c r="CN59" s="136" t="str">
        <f>IF('Enter data here!'!CN62=0,"",'Enter data here!'!CN62)</f>
        <v/>
      </c>
      <c r="CO59" s="2"/>
      <c r="CP59" s="335" t="str">
        <f>IF(SUM(C59:CN59)=0,"",MIN(C59:CN59))</f>
        <v/>
      </c>
      <c r="CQ59" s="338" t="str">
        <f>IF(CP59="","",(HLOOKUP(CP59,C59:$CN$264,CU59,FALSE)))</f>
        <v/>
      </c>
      <c r="CR59" s="155"/>
      <c r="CS59">
        <f>ROW()</f>
        <v>59</v>
      </c>
      <c r="CT59" s="36">
        <f>A58</f>
        <v>8</v>
      </c>
      <c r="CU59" s="35">
        <f t="shared" si="3"/>
        <v>206</v>
      </c>
    </row>
    <row r="60" spans="1:99">
      <c r="A60" s="280"/>
      <c r="B60" s="16" t="s">
        <v>54</v>
      </c>
      <c r="C60" s="160">
        <f t="shared" ref="C60:BN60" ca="1" si="68">0.000000000001*RAND()</f>
        <v>1.7205370519810457E-13</v>
      </c>
      <c r="D60" s="160">
        <f t="shared" ca="1" si="68"/>
        <v>1.2596104593573876E-13</v>
      </c>
      <c r="E60" s="160">
        <f t="shared" ca="1" si="68"/>
        <v>3.8943094841179346E-13</v>
      </c>
      <c r="F60" s="160">
        <f t="shared" ca="1" si="68"/>
        <v>6.6776178911200113E-13</v>
      </c>
      <c r="G60" s="160">
        <f t="shared" ca="1" si="68"/>
        <v>3.3904947800280637E-15</v>
      </c>
      <c r="H60" s="160">
        <f t="shared" ca="1" si="68"/>
        <v>5.7627662146260756E-13</v>
      </c>
      <c r="I60" s="160">
        <f t="shared" ca="1" si="68"/>
        <v>6.5673278952145167E-13</v>
      </c>
      <c r="J60" s="160">
        <f t="shared" ca="1" si="68"/>
        <v>1.5596390851901454E-14</v>
      </c>
      <c r="K60" s="160">
        <f t="shared" ca="1" si="68"/>
        <v>2.1002405272860079E-13</v>
      </c>
      <c r="L60" s="160">
        <f t="shared" ca="1" si="68"/>
        <v>1.4908472529562221E-13</v>
      </c>
      <c r="M60" s="160">
        <f t="shared" ca="1" si="68"/>
        <v>1.1905795757547555E-13</v>
      </c>
      <c r="N60" s="160">
        <f t="shared" ca="1" si="68"/>
        <v>9.1400566135778048E-13</v>
      </c>
      <c r="O60" s="160">
        <f t="shared" ca="1" si="68"/>
        <v>6.3957680374528202E-13</v>
      </c>
      <c r="P60" s="160">
        <f t="shared" ca="1" si="68"/>
        <v>6.8833680582278317E-13</v>
      </c>
      <c r="Q60" s="160">
        <f t="shared" ca="1" si="68"/>
        <v>9.8185136010324991E-13</v>
      </c>
      <c r="R60" s="160">
        <f t="shared" ca="1" si="68"/>
        <v>5.2230786125662738E-13</v>
      </c>
      <c r="S60" s="160">
        <f t="shared" ca="1" si="68"/>
        <v>5.338217805374601E-14</v>
      </c>
      <c r="T60" s="160">
        <f t="shared" ca="1" si="68"/>
        <v>8.2989085498182287E-14</v>
      </c>
      <c r="U60" s="160">
        <f t="shared" ca="1" si="68"/>
        <v>1.4519693985499083E-13</v>
      </c>
      <c r="V60" s="160">
        <f t="shared" ca="1" si="68"/>
        <v>2.4020149847839554E-13</v>
      </c>
      <c r="W60" s="160">
        <f t="shared" ca="1" si="68"/>
        <v>6.4811637774119112E-13</v>
      </c>
      <c r="X60" s="160">
        <f t="shared" ca="1" si="68"/>
        <v>2.7962691457340669E-13</v>
      </c>
      <c r="Y60" s="160">
        <f t="shared" ca="1" si="68"/>
        <v>9.9446734508337656E-13</v>
      </c>
      <c r="Z60" s="160">
        <f t="shared" ca="1" si="68"/>
        <v>2.8186826117361942E-13</v>
      </c>
      <c r="AA60" s="160">
        <f t="shared" ca="1" si="68"/>
        <v>4.7180629781726946E-13</v>
      </c>
      <c r="AB60" s="160">
        <f t="shared" ca="1" si="68"/>
        <v>7.9589088245000901E-13</v>
      </c>
      <c r="AC60" s="160">
        <f t="shared" ca="1" si="68"/>
        <v>8.1031785580734982E-13</v>
      </c>
      <c r="AD60" s="160">
        <f t="shared" ca="1" si="68"/>
        <v>7.4196419041165031E-14</v>
      </c>
      <c r="AE60" s="160">
        <f t="shared" ca="1" si="68"/>
        <v>7.0799749148942694E-13</v>
      </c>
      <c r="AF60" s="160">
        <f t="shared" ca="1" si="68"/>
        <v>1.8212091793190233E-13</v>
      </c>
      <c r="AG60" s="160">
        <f t="shared" ca="1" si="68"/>
        <v>9.9458171360792439E-13</v>
      </c>
      <c r="AH60" s="160">
        <f t="shared" ca="1" si="68"/>
        <v>7.1851503758169713E-13</v>
      </c>
      <c r="AI60" s="160">
        <f t="shared" ca="1" si="68"/>
        <v>3.903597577995874E-13</v>
      </c>
      <c r="AJ60" s="160">
        <f t="shared" ca="1" si="68"/>
        <v>9.1975627024609283E-13</v>
      </c>
      <c r="AK60" s="160">
        <f t="shared" ca="1" si="68"/>
        <v>1.8928503617754021E-13</v>
      </c>
      <c r="AL60" s="160">
        <f t="shared" ca="1" si="68"/>
        <v>7.1014702419957286E-13</v>
      </c>
      <c r="AM60" s="160">
        <f t="shared" ca="1" si="68"/>
        <v>2.5968674384974253E-13</v>
      </c>
      <c r="AN60" s="160">
        <f t="shared" ca="1" si="68"/>
        <v>9.8659850242625503E-13</v>
      </c>
      <c r="AO60" s="160">
        <f t="shared" ca="1" si="68"/>
        <v>6.1411386459319205E-13</v>
      </c>
      <c r="AP60" s="160">
        <f t="shared" ca="1" si="68"/>
        <v>7.3897947438803685E-13</v>
      </c>
      <c r="AQ60" s="160">
        <f t="shared" ca="1" si="68"/>
        <v>6.1439919772193624E-13</v>
      </c>
      <c r="AR60" s="160">
        <f t="shared" ca="1" si="68"/>
        <v>8.964230261714834E-13</v>
      </c>
      <c r="AS60" s="160">
        <f t="shared" ca="1" si="68"/>
        <v>1.3675470823034706E-13</v>
      </c>
      <c r="AT60" s="160">
        <f t="shared" ca="1" si="68"/>
        <v>3.9351467402070825E-13</v>
      </c>
      <c r="AU60" s="160">
        <f t="shared" ca="1" si="68"/>
        <v>9.3465581596996207E-13</v>
      </c>
      <c r="AV60" s="160">
        <f t="shared" ca="1" si="68"/>
        <v>9.0819923567240045E-13</v>
      </c>
      <c r="AW60" s="160">
        <f t="shared" ca="1" si="68"/>
        <v>1.0109215716781473E-14</v>
      </c>
      <c r="AX60" s="160">
        <f t="shared" ca="1" si="68"/>
        <v>3.7493724955662366E-13</v>
      </c>
      <c r="AY60" s="160">
        <f t="shared" ca="1" si="68"/>
        <v>4.8688812344064478E-13</v>
      </c>
      <c r="AZ60" s="160">
        <f t="shared" ca="1" si="68"/>
        <v>2.043914471437036E-13</v>
      </c>
      <c r="BA60" s="160">
        <f t="shared" ca="1" si="68"/>
        <v>1.5686402415065447E-13</v>
      </c>
      <c r="BB60" s="160">
        <f t="shared" ca="1" si="68"/>
        <v>9.7078592500418285E-14</v>
      </c>
      <c r="BC60" s="160">
        <f t="shared" ca="1" si="68"/>
        <v>5.1184369886218306E-13</v>
      </c>
      <c r="BD60" s="160">
        <f t="shared" ca="1" si="68"/>
        <v>8.2716120463905109E-13</v>
      </c>
      <c r="BE60" s="160">
        <f t="shared" ca="1" si="68"/>
        <v>1.491553985305023E-13</v>
      </c>
      <c r="BF60" s="160">
        <f t="shared" ca="1" si="68"/>
        <v>9.5371902179562523E-13</v>
      </c>
      <c r="BG60" s="160">
        <f t="shared" ca="1" si="68"/>
        <v>3.4724485691333304E-13</v>
      </c>
      <c r="BH60" s="160">
        <f t="shared" ca="1" si="68"/>
        <v>9.3079444464321739E-13</v>
      </c>
      <c r="BI60" s="160">
        <f t="shared" ca="1" si="68"/>
        <v>8.7722611870924004E-14</v>
      </c>
      <c r="BJ60" s="160">
        <f t="shared" ca="1" si="68"/>
        <v>2.1991340764967403E-13</v>
      </c>
      <c r="BK60" s="160">
        <f t="shared" ca="1" si="68"/>
        <v>4.6073966033507217E-13</v>
      </c>
      <c r="BL60" s="160">
        <f t="shared" ca="1" si="68"/>
        <v>1.2818959830775566E-13</v>
      </c>
      <c r="BM60" s="160">
        <f t="shared" ca="1" si="68"/>
        <v>4.8341732566117464E-13</v>
      </c>
      <c r="BN60" s="160">
        <f t="shared" ca="1" si="68"/>
        <v>1.0175444812595114E-13</v>
      </c>
      <c r="BO60" s="160">
        <f t="shared" ref="BO60:CN60" ca="1" si="69">0.000000000001*RAND()</f>
        <v>6.846930014085348E-13</v>
      </c>
      <c r="BP60" s="160">
        <f t="shared" ca="1" si="69"/>
        <v>9.0358496145407667E-13</v>
      </c>
      <c r="BQ60" s="160">
        <f t="shared" ca="1" si="69"/>
        <v>5.8996544476813731E-13</v>
      </c>
      <c r="BR60" s="160">
        <f t="shared" ca="1" si="69"/>
        <v>8.1193708473432304E-13</v>
      </c>
      <c r="BS60" s="160">
        <f t="shared" ca="1" si="69"/>
        <v>9.2156655443515615E-13</v>
      </c>
      <c r="BT60" s="160">
        <f t="shared" ca="1" si="69"/>
        <v>2.5455569538383218E-13</v>
      </c>
      <c r="BU60" s="160">
        <f t="shared" ca="1" si="69"/>
        <v>3.5119969411442797E-13</v>
      </c>
      <c r="BV60" s="160">
        <f t="shared" ca="1" si="69"/>
        <v>8.1451152177944499E-13</v>
      </c>
      <c r="BW60" s="160">
        <f t="shared" ca="1" si="69"/>
        <v>6.1695011599590698E-13</v>
      </c>
      <c r="BX60" s="160">
        <f t="shared" ca="1" si="69"/>
        <v>3.6646532539160856E-13</v>
      </c>
      <c r="BY60" s="160">
        <f t="shared" ca="1" si="69"/>
        <v>2.9865259855255563E-13</v>
      </c>
      <c r="BZ60" s="160">
        <f t="shared" ca="1" si="69"/>
        <v>4.5541868062719625E-13</v>
      </c>
      <c r="CA60" s="160">
        <f t="shared" ca="1" si="69"/>
        <v>8.208723531326822E-14</v>
      </c>
      <c r="CB60" s="160">
        <f t="shared" ca="1" si="69"/>
        <v>1.0356055770935324E-13</v>
      </c>
      <c r="CC60" s="160">
        <f t="shared" ca="1" si="69"/>
        <v>2.5168606363398905E-13</v>
      </c>
      <c r="CD60" s="160">
        <f t="shared" ca="1" si="69"/>
        <v>8.8725633876870644E-13</v>
      </c>
      <c r="CE60" s="160">
        <f t="shared" ca="1" si="69"/>
        <v>3.1822674103427849E-13</v>
      </c>
      <c r="CF60" s="160">
        <f t="shared" ca="1" si="69"/>
        <v>2.8001095752992652E-13</v>
      </c>
      <c r="CG60" s="160">
        <f t="shared" ca="1" si="69"/>
        <v>9.1849912661598404E-13</v>
      </c>
      <c r="CH60" s="160">
        <f t="shared" ca="1" si="69"/>
        <v>2.7081528152035973E-13</v>
      </c>
      <c r="CI60" s="160">
        <f t="shared" ca="1" si="69"/>
        <v>2.3172540648183124E-13</v>
      </c>
      <c r="CJ60" s="160">
        <f t="shared" ca="1" si="69"/>
        <v>8.4198207650366895E-13</v>
      </c>
      <c r="CK60" s="160">
        <f t="shared" ca="1" si="69"/>
        <v>8.4382821653309217E-13</v>
      </c>
      <c r="CL60" s="160">
        <f t="shared" ca="1" si="69"/>
        <v>8.6537704041092602E-13</v>
      </c>
      <c r="CM60" s="160">
        <f t="shared" ca="1" si="69"/>
        <v>8.2503570110802562E-13</v>
      </c>
      <c r="CN60" s="160">
        <f t="shared" ca="1" si="69"/>
        <v>5.0657532065835936E-13</v>
      </c>
      <c r="CO60" s="2"/>
      <c r="CP60" s="336"/>
      <c r="CQ60" s="339"/>
      <c r="CR60" s="155"/>
      <c r="CS60">
        <f>ROW()</f>
        <v>60</v>
      </c>
      <c r="CT60" s="36"/>
      <c r="CU60" s="35">
        <f t="shared" si="3"/>
        <v>205</v>
      </c>
    </row>
    <row r="61" spans="1:99">
      <c r="A61" s="280"/>
      <c r="B61" s="16" t="s">
        <v>57</v>
      </c>
      <c r="C61" s="136">
        <f>'Enter data here!'!C63</f>
        <v>0</v>
      </c>
      <c r="D61" s="136">
        <f>'Enter data here!'!D63</f>
        <v>0</v>
      </c>
      <c r="E61" s="136">
        <f>'Enter data here!'!E63</f>
        <v>0</v>
      </c>
      <c r="F61" s="136">
        <f>'Enter data here!'!F63</f>
        <v>0</v>
      </c>
      <c r="G61" s="136">
        <f>'Enter data here!'!G63</f>
        <v>0</v>
      </c>
      <c r="H61" s="136">
        <f>'Enter data here!'!H63</f>
        <v>0</v>
      </c>
      <c r="I61" s="136">
        <f>'Enter data here!'!I63</f>
        <v>0</v>
      </c>
      <c r="J61" s="136">
        <f>'Enter data here!'!J63</f>
        <v>0</v>
      </c>
      <c r="K61" s="136">
        <f>'Enter data here!'!K63</f>
        <v>0</v>
      </c>
      <c r="L61" s="136">
        <f>'Enter data here!'!L63</f>
        <v>0</v>
      </c>
      <c r="M61" s="136">
        <f>'Enter data here!'!M63</f>
        <v>0</v>
      </c>
      <c r="N61" s="136">
        <f>'Enter data here!'!N63</f>
        <v>0</v>
      </c>
      <c r="O61" s="136">
        <f>'Enter data here!'!O63</f>
        <v>0</v>
      </c>
      <c r="P61" s="136">
        <f>'Enter data here!'!P63</f>
        <v>0</v>
      </c>
      <c r="Q61" s="136">
        <f>'Enter data here!'!Q63</f>
        <v>0</v>
      </c>
      <c r="R61" s="136">
        <f>'Enter data here!'!R63</f>
        <v>0</v>
      </c>
      <c r="S61" s="136">
        <f>'Enter data here!'!S63</f>
        <v>0</v>
      </c>
      <c r="T61" s="136">
        <f>'Enter data here!'!T63</f>
        <v>0</v>
      </c>
      <c r="U61" s="136">
        <f>'Enter data here!'!U63</f>
        <v>0</v>
      </c>
      <c r="V61" s="136">
        <f>'Enter data here!'!V63</f>
        <v>0</v>
      </c>
      <c r="W61" s="136">
        <f>'Enter data here!'!W63</f>
        <v>0</v>
      </c>
      <c r="X61" s="136">
        <f>'Enter data here!'!X63</f>
        <v>0</v>
      </c>
      <c r="Y61" s="136">
        <f>'Enter data here!'!Y63</f>
        <v>0</v>
      </c>
      <c r="Z61" s="136">
        <f>'Enter data here!'!Z63</f>
        <v>0</v>
      </c>
      <c r="AA61" s="136">
        <f>'Enter data here!'!AA63</f>
        <v>0</v>
      </c>
      <c r="AB61" s="136">
        <f>'Enter data here!'!AB63</f>
        <v>0</v>
      </c>
      <c r="AC61" s="136">
        <f>'Enter data here!'!AC63</f>
        <v>0</v>
      </c>
      <c r="AD61" s="136">
        <f>'Enter data here!'!AD63</f>
        <v>0</v>
      </c>
      <c r="AE61" s="136">
        <f>'Enter data here!'!AE63</f>
        <v>0</v>
      </c>
      <c r="AF61" s="136">
        <f>'Enter data here!'!AF63</f>
        <v>0</v>
      </c>
      <c r="AG61" s="136">
        <f>'Enter data here!'!AG63</f>
        <v>0</v>
      </c>
      <c r="AH61" s="136">
        <f>'Enter data here!'!AH63</f>
        <v>0</v>
      </c>
      <c r="AI61" s="136">
        <f>'Enter data here!'!AI63</f>
        <v>0</v>
      </c>
      <c r="AJ61" s="136">
        <f>'Enter data here!'!AJ63</f>
        <v>0</v>
      </c>
      <c r="AK61" s="136">
        <f>'Enter data here!'!AK63</f>
        <v>0</v>
      </c>
      <c r="AL61" s="136">
        <f>'Enter data here!'!AL63</f>
        <v>0</v>
      </c>
      <c r="AM61" s="136">
        <f>'Enter data here!'!AM63</f>
        <v>0</v>
      </c>
      <c r="AN61" s="136">
        <f>'Enter data here!'!AN63</f>
        <v>0</v>
      </c>
      <c r="AO61" s="136">
        <f>'Enter data here!'!AO63</f>
        <v>0</v>
      </c>
      <c r="AP61" s="136">
        <f>'Enter data here!'!AP63</f>
        <v>0</v>
      </c>
      <c r="AQ61" s="136">
        <f>'Enter data here!'!AQ63</f>
        <v>0</v>
      </c>
      <c r="AR61" s="136">
        <f>'Enter data here!'!AR63</f>
        <v>0</v>
      </c>
      <c r="AS61" s="136">
        <f>'Enter data here!'!AS63</f>
        <v>0</v>
      </c>
      <c r="AT61" s="136">
        <f>'Enter data here!'!AT63</f>
        <v>0</v>
      </c>
      <c r="AU61" s="136">
        <f>'Enter data here!'!AU63</f>
        <v>0</v>
      </c>
      <c r="AV61" s="136">
        <f>'Enter data here!'!AV63</f>
        <v>0</v>
      </c>
      <c r="AW61" s="136">
        <f>'Enter data here!'!AW63</f>
        <v>0</v>
      </c>
      <c r="AX61" s="136">
        <f>'Enter data here!'!AX63</f>
        <v>0</v>
      </c>
      <c r="AY61" s="136">
        <f>'Enter data here!'!AY63</f>
        <v>0</v>
      </c>
      <c r="AZ61" s="136">
        <f>'Enter data here!'!AZ63</f>
        <v>0</v>
      </c>
      <c r="BA61" s="136">
        <f>'Enter data here!'!BA63</f>
        <v>0</v>
      </c>
      <c r="BB61" s="136">
        <f>'Enter data here!'!BB63</f>
        <v>0</v>
      </c>
      <c r="BC61" s="136">
        <f>'Enter data here!'!BC63</f>
        <v>0</v>
      </c>
      <c r="BD61" s="136">
        <f>'Enter data here!'!BD63</f>
        <v>0</v>
      </c>
      <c r="BE61" s="136">
        <f>'Enter data here!'!BE63</f>
        <v>0</v>
      </c>
      <c r="BF61" s="136">
        <f>'Enter data here!'!BF63</f>
        <v>0</v>
      </c>
      <c r="BG61" s="136">
        <f>'Enter data here!'!BG63</f>
        <v>0</v>
      </c>
      <c r="BH61" s="136">
        <f>'Enter data here!'!BH63</f>
        <v>0</v>
      </c>
      <c r="BI61" s="136">
        <f>'Enter data here!'!BI63</f>
        <v>0</v>
      </c>
      <c r="BJ61" s="136">
        <f>'Enter data here!'!BJ63</f>
        <v>0</v>
      </c>
      <c r="BK61" s="136">
        <f>'Enter data here!'!BK63</f>
        <v>0</v>
      </c>
      <c r="BL61" s="136">
        <f>'Enter data here!'!BL63</f>
        <v>0</v>
      </c>
      <c r="BM61" s="136">
        <f>'Enter data here!'!BM63</f>
        <v>0</v>
      </c>
      <c r="BN61" s="136">
        <f>'Enter data here!'!BN63</f>
        <v>0</v>
      </c>
      <c r="BO61" s="136">
        <f>'Enter data here!'!BO63</f>
        <v>0</v>
      </c>
      <c r="BP61" s="136">
        <f>'Enter data here!'!BP63</f>
        <v>0</v>
      </c>
      <c r="BQ61" s="136">
        <f>'Enter data here!'!BQ63</f>
        <v>0</v>
      </c>
      <c r="BR61" s="136">
        <f>'Enter data here!'!BR63</f>
        <v>0</v>
      </c>
      <c r="BS61" s="136">
        <f>'Enter data here!'!BS63</f>
        <v>0</v>
      </c>
      <c r="BT61" s="136">
        <f>'Enter data here!'!BT63</f>
        <v>0</v>
      </c>
      <c r="BU61" s="136">
        <f>'Enter data here!'!BU63</f>
        <v>0</v>
      </c>
      <c r="BV61" s="136">
        <f>'Enter data here!'!BV63</f>
        <v>0</v>
      </c>
      <c r="BW61" s="136">
        <f>'Enter data here!'!BW63</f>
        <v>0</v>
      </c>
      <c r="BX61" s="136">
        <f>'Enter data here!'!BX63</f>
        <v>0</v>
      </c>
      <c r="BY61" s="136">
        <f>'Enter data here!'!BY63</f>
        <v>0</v>
      </c>
      <c r="BZ61" s="136">
        <f>'Enter data here!'!BZ63</f>
        <v>0</v>
      </c>
      <c r="CA61" s="136">
        <f>'Enter data here!'!CA63</f>
        <v>0</v>
      </c>
      <c r="CB61" s="136">
        <f>'Enter data here!'!CB63</f>
        <v>0</v>
      </c>
      <c r="CC61" s="136">
        <f>'Enter data here!'!CC63</f>
        <v>0</v>
      </c>
      <c r="CD61" s="136">
        <f>'Enter data here!'!CD63</f>
        <v>0</v>
      </c>
      <c r="CE61" s="136">
        <f>'Enter data here!'!CE63</f>
        <v>0</v>
      </c>
      <c r="CF61" s="136">
        <f>'Enter data here!'!CF63</f>
        <v>0</v>
      </c>
      <c r="CG61" s="136">
        <f>'Enter data here!'!CG63</f>
        <v>0</v>
      </c>
      <c r="CH61" s="136">
        <f>'Enter data here!'!CH63</f>
        <v>0</v>
      </c>
      <c r="CI61" s="136">
        <f>'Enter data here!'!CI63</f>
        <v>0</v>
      </c>
      <c r="CJ61" s="136">
        <f>'Enter data here!'!CJ63</f>
        <v>0</v>
      </c>
      <c r="CK61" s="136">
        <f>'Enter data here!'!CK63</f>
        <v>0</v>
      </c>
      <c r="CL61" s="136">
        <f>'Enter data here!'!CL63</f>
        <v>0</v>
      </c>
      <c r="CM61" s="136">
        <f>'Enter data here!'!CM63</f>
        <v>0</v>
      </c>
      <c r="CN61" s="136">
        <f>'Enter data here!'!CN63</f>
        <v>0</v>
      </c>
      <c r="CO61" s="2"/>
      <c r="CP61" s="336"/>
      <c r="CQ61" s="339"/>
      <c r="CR61" s="155"/>
      <c r="CT61" s="36"/>
      <c r="CU61" s="35"/>
    </row>
    <row r="62" spans="1:99">
      <c r="A62" s="280"/>
      <c r="B62" s="16" t="s">
        <v>2</v>
      </c>
      <c r="C62" s="136">
        <f>IF(C59=0,0,IF(C59="dnf",C60,IF(C59="",0,((($CP59/(C59+C60))*1000)-C61))))</f>
        <v>0</v>
      </c>
      <c r="D62" s="136">
        <f t="shared" ref="D62:BO62" si="70">IF(D59=0,0,IF(D59="dnf",D60,IF(D59="",0,((($CP59/(D59+D60))*1000)-D61))))</f>
        <v>0</v>
      </c>
      <c r="E62" s="136">
        <f t="shared" si="70"/>
        <v>0</v>
      </c>
      <c r="F62" s="136">
        <f t="shared" si="70"/>
        <v>0</v>
      </c>
      <c r="G62" s="136">
        <f t="shared" si="70"/>
        <v>0</v>
      </c>
      <c r="H62" s="136">
        <f t="shared" si="70"/>
        <v>0</v>
      </c>
      <c r="I62" s="136">
        <f t="shared" si="70"/>
        <v>0</v>
      </c>
      <c r="J62" s="136">
        <f t="shared" si="70"/>
        <v>0</v>
      </c>
      <c r="K62" s="136">
        <f t="shared" si="70"/>
        <v>0</v>
      </c>
      <c r="L62" s="136">
        <f t="shared" si="70"/>
        <v>0</v>
      </c>
      <c r="M62" s="136">
        <f t="shared" si="70"/>
        <v>0</v>
      </c>
      <c r="N62" s="136">
        <f t="shared" si="70"/>
        <v>0</v>
      </c>
      <c r="O62" s="136">
        <f t="shared" si="70"/>
        <v>0</v>
      </c>
      <c r="P62" s="136">
        <f t="shared" si="70"/>
        <v>0</v>
      </c>
      <c r="Q62" s="136">
        <f t="shared" si="70"/>
        <v>0</v>
      </c>
      <c r="R62" s="136">
        <f t="shared" si="70"/>
        <v>0</v>
      </c>
      <c r="S62" s="136">
        <f t="shared" si="70"/>
        <v>0</v>
      </c>
      <c r="T62" s="136">
        <f t="shared" si="70"/>
        <v>0</v>
      </c>
      <c r="U62" s="136">
        <f t="shared" si="70"/>
        <v>0</v>
      </c>
      <c r="V62" s="136">
        <f t="shared" si="70"/>
        <v>0</v>
      </c>
      <c r="W62" s="136">
        <f t="shared" si="70"/>
        <v>0</v>
      </c>
      <c r="X62" s="136">
        <f t="shared" si="70"/>
        <v>0</v>
      </c>
      <c r="Y62" s="136">
        <f t="shared" si="70"/>
        <v>0</v>
      </c>
      <c r="Z62" s="136">
        <f t="shared" si="70"/>
        <v>0</v>
      </c>
      <c r="AA62" s="136">
        <f t="shared" si="70"/>
        <v>0</v>
      </c>
      <c r="AB62" s="136">
        <f t="shared" si="70"/>
        <v>0</v>
      </c>
      <c r="AC62" s="136">
        <f t="shared" si="70"/>
        <v>0</v>
      </c>
      <c r="AD62" s="136">
        <f t="shared" si="70"/>
        <v>0</v>
      </c>
      <c r="AE62" s="136">
        <f t="shared" si="70"/>
        <v>0</v>
      </c>
      <c r="AF62" s="136">
        <f t="shared" si="70"/>
        <v>0</v>
      </c>
      <c r="AG62" s="136">
        <f t="shared" si="70"/>
        <v>0</v>
      </c>
      <c r="AH62" s="136">
        <f t="shared" si="70"/>
        <v>0</v>
      </c>
      <c r="AI62" s="136">
        <f t="shared" si="70"/>
        <v>0</v>
      </c>
      <c r="AJ62" s="136">
        <f t="shared" si="70"/>
        <v>0</v>
      </c>
      <c r="AK62" s="136">
        <f t="shared" si="70"/>
        <v>0</v>
      </c>
      <c r="AL62" s="136">
        <f t="shared" si="70"/>
        <v>0</v>
      </c>
      <c r="AM62" s="136">
        <f t="shared" si="70"/>
        <v>0</v>
      </c>
      <c r="AN62" s="136">
        <f t="shared" si="70"/>
        <v>0</v>
      </c>
      <c r="AO62" s="136">
        <f t="shared" si="70"/>
        <v>0</v>
      </c>
      <c r="AP62" s="136">
        <f t="shared" si="70"/>
        <v>0</v>
      </c>
      <c r="AQ62" s="136">
        <f t="shared" si="70"/>
        <v>0</v>
      </c>
      <c r="AR62" s="136">
        <f t="shared" si="70"/>
        <v>0</v>
      </c>
      <c r="AS62" s="136">
        <f t="shared" si="70"/>
        <v>0</v>
      </c>
      <c r="AT62" s="136">
        <f t="shared" si="70"/>
        <v>0</v>
      </c>
      <c r="AU62" s="136">
        <f t="shared" si="70"/>
        <v>0</v>
      </c>
      <c r="AV62" s="136">
        <f t="shared" si="70"/>
        <v>0</v>
      </c>
      <c r="AW62" s="136">
        <f t="shared" si="70"/>
        <v>0</v>
      </c>
      <c r="AX62" s="136">
        <f t="shared" si="70"/>
        <v>0</v>
      </c>
      <c r="AY62" s="136">
        <f t="shared" si="70"/>
        <v>0</v>
      </c>
      <c r="AZ62" s="136">
        <f t="shared" si="70"/>
        <v>0</v>
      </c>
      <c r="BA62" s="136">
        <f t="shared" si="70"/>
        <v>0</v>
      </c>
      <c r="BB62" s="136">
        <f t="shared" si="70"/>
        <v>0</v>
      </c>
      <c r="BC62" s="136">
        <f t="shared" si="70"/>
        <v>0</v>
      </c>
      <c r="BD62" s="136">
        <f t="shared" si="70"/>
        <v>0</v>
      </c>
      <c r="BE62" s="136">
        <f t="shared" si="70"/>
        <v>0</v>
      </c>
      <c r="BF62" s="136">
        <f t="shared" si="70"/>
        <v>0</v>
      </c>
      <c r="BG62" s="136">
        <f t="shared" si="70"/>
        <v>0</v>
      </c>
      <c r="BH62" s="136">
        <f t="shared" si="70"/>
        <v>0</v>
      </c>
      <c r="BI62" s="136">
        <f t="shared" si="70"/>
        <v>0</v>
      </c>
      <c r="BJ62" s="136">
        <f t="shared" si="70"/>
        <v>0</v>
      </c>
      <c r="BK62" s="136">
        <f t="shared" si="70"/>
        <v>0</v>
      </c>
      <c r="BL62" s="136">
        <f t="shared" si="70"/>
        <v>0</v>
      </c>
      <c r="BM62" s="136">
        <f t="shared" si="70"/>
        <v>0</v>
      </c>
      <c r="BN62" s="136">
        <f t="shared" si="70"/>
        <v>0</v>
      </c>
      <c r="BO62" s="136">
        <f t="shared" si="70"/>
        <v>0</v>
      </c>
      <c r="BP62" s="136">
        <f t="shared" ref="BP62:CN62" si="71">IF(BP59=0,0,IF(BP59="dnf",BP60,IF(BP59="",0,((($CP59/(BP59+BP60))*1000)-BP61))))</f>
        <v>0</v>
      </c>
      <c r="BQ62" s="136">
        <f t="shared" si="71"/>
        <v>0</v>
      </c>
      <c r="BR62" s="136">
        <f t="shared" si="71"/>
        <v>0</v>
      </c>
      <c r="BS62" s="136">
        <f t="shared" si="71"/>
        <v>0</v>
      </c>
      <c r="BT62" s="136">
        <f t="shared" si="71"/>
        <v>0</v>
      </c>
      <c r="BU62" s="136">
        <f t="shared" si="71"/>
        <v>0</v>
      </c>
      <c r="BV62" s="136">
        <f t="shared" si="71"/>
        <v>0</v>
      </c>
      <c r="BW62" s="136">
        <f t="shared" si="71"/>
        <v>0</v>
      </c>
      <c r="BX62" s="136">
        <f t="shared" si="71"/>
        <v>0</v>
      </c>
      <c r="BY62" s="136">
        <f t="shared" si="71"/>
        <v>0</v>
      </c>
      <c r="BZ62" s="136">
        <f t="shared" si="71"/>
        <v>0</v>
      </c>
      <c r="CA62" s="136">
        <f t="shared" si="71"/>
        <v>0</v>
      </c>
      <c r="CB62" s="136">
        <f t="shared" si="71"/>
        <v>0</v>
      </c>
      <c r="CC62" s="136">
        <f t="shared" si="71"/>
        <v>0</v>
      </c>
      <c r="CD62" s="136">
        <f t="shared" si="71"/>
        <v>0</v>
      </c>
      <c r="CE62" s="136">
        <f t="shared" si="71"/>
        <v>0</v>
      </c>
      <c r="CF62" s="136">
        <f t="shared" si="71"/>
        <v>0</v>
      </c>
      <c r="CG62" s="136">
        <f t="shared" si="71"/>
        <v>0</v>
      </c>
      <c r="CH62" s="136">
        <f t="shared" si="71"/>
        <v>0</v>
      </c>
      <c r="CI62" s="136">
        <f t="shared" si="71"/>
        <v>0</v>
      </c>
      <c r="CJ62" s="136">
        <f t="shared" si="71"/>
        <v>0</v>
      </c>
      <c r="CK62" s="136">
        <f t="shared" si="71"/>
        <v>0</v>
      </c>
      <c r="CL62" s="136">
        <f t="shared" si="71"/>
        <v>0</v>
      </c>
      <c r="CM62" s="136">
        <f t="shared" si="71"/>
        <v>0</v>
      </c>
      <c r="CN62" s="136">
        <f t="shared" si="71"/>
        <v>0</v>
      </c>
      <c r="CO62" s="2"/>
      <c r="CP62" s="337"/>
      <c r="CQ62" s="340"/>
      <c r="CR62" s="155"/>
      <c r="CS62">
        <f>ROW()</f>
        <v>62</v>
      </c>
      <c r="CT62" s="36"/>
      <c r="CU62" s="35">
        <f t="shared" si="3"/>
        <v>203</v>
      </c>
    </row>
    <row r="63" spans="1:99">
      <c r="A63" s="281"/>
      <c r="B63" s="16" t="s">
        <v>16</v>
      </c>
      <c r="C63" s="136" t="str">
        <f>C57</f>
        <v>Frank Hulton </v>
      </c>
      <c r="D63" s="136" t="str">
        <f t="shared" ref="D63:BO63" si="72">D57</f>
        <v>Mark Redsell</v>
      </c>
      <c r="E63" s="136" t="str">
        <f t="shared" si="72"/>
        <v>Greg Dakin</v>
      </c>
      <c r="F63" s="136" t="str">
        <f t="shared" si="72"/>
        <v>Thorsten Folker</v>
      </c>
      <c r="G63" s="136" t="str">
        <f t="shared" si="72"/>
        <v>Joel West </v>
      </c>
      <c r="H63" s="136" t="str">
        <f t="shared" si="72"/>
        <v>Klaus Brettner</v>
      </c>
      <c r="I63" s="136" t="str">
        <f t="shared" si="72"/>
        <v>Markus Meissner</v>
      </c>
      <c r="J63" s="136" t="str">
        <f t="shared" si="72"/>
        <v>Stefan Bernardy</v>
      </c>
      <c r="K63" s="136" t="str">
        <f t="shared" si="72"/>
        <v>Søren Krogh</v>
      </c>
      <c r="L63" s="136" t="str">
        <f t="shared" si="72"/>
        <v>Alvaro Silgado</v>
      </c>
      <c r="M63" s="136" t="str">
        <f t="shared" si="72"/>
        <v>Pete Burgess</v>
      </c>
      <c r="N63" s="136" t="str">
        <f t="shared" si="72"/>
        <v>Dieter Perlick</v>
      </c>
      <c r="O63" s="136" t="str">
        <f t="shared" si="72"/>
        <v>Simon Thornton </v>
      </c>
      <c r="P63" s="136" t="str">
        <f t="shared" si="72"/>
        <v>André Austen</v>
      </c>
      <c r="Q63" s="136" t="str">
        <f t="shared" si="72"/>
        <v>Siegfried Schedel</v>
      </c>
      <c r="R63" s="136" t="str">
        <f t="shared" si="72"/>
        <v>George Young</v>
      </c>
      <c r="S63" s="136" t="str">
        <f t="shared" si="72"/>
        <v>John Phillips</v>
      </c>
      <c r="T63" s="136" t="str">
        <f t="shared" si="72"/>
        <v>Stefan Bertschi</v>
      </c>
      <c r="U63" s="136" t="str">
        <f t="shared" si="72"/>
        <v>Jason Bioletti</v>
      </c>
      <c r="V63" s="136" t="str">
        <f t="shared" si="72"/>
        <v>Allen Elliott</v>
      </c>
      <c r="W63" s="136" t="str">
        <f t="shared" si="72"/>
        <v>Thomas Deinert</v>
      </c>
      <c r="X63" s="136" t="str">
        <f t="shared" si="72"/>
        <v>Mike Evans</v>
      </c>
      <c r="Y63" s="136" t="str">
        <f t="shared" si="72"/>
        <v>Jon Edison</v>
      </c>
      <c r="Z63" s="136" t="str">
        <f t="shared" si="72"/>
        <v>Thomas Henselmann</v>
      </c>
      <c r="AA63" s="136" t="str">
        <f t="shared" si="72"/>
        <v>Sebastian Reichert</v>
      </c>
      <c r="AB63" s="136" t="str">
        <f t="shared" si="72"/>
        <v>Robert Hermans</v>
      </c>
      <c r="AC63" s="136" t="str">
        <f t="shared" si="72"/>
        <v>Eberhard Rosemann</v>
      </c>
      <c r="AD63" s="136" t="str">
        <f t="shared" si="72"/>
        <v>Klaus Kowalski</v>
      </c>
      <c r="AE63" s="136" t="str">
        <f t="shared" si="72"/>
        <v>Mike Shellim</v>
      </c>
      <c r="AF63" s="136" t="str">
        <f t="shared" si="72"/>
        <v>Martin Newnham</v>
      </c>
      <c r="AG63" s="136" t="str">
        <f t="shared" si="72"/>
        <v>Marc Schmieding</v>
      </c>
      <c r="AH63" s="136" t="str">
        <f t="shared" si="72"/>
        <v>Mark Treble</v>
      </c>
      <c r="AI63" s="136" t="str">
        <f t="shared" si="72"/>
        <v>Gary Harrison</v>
      </c>
      <c r="AJ63" s="136" t="str">
        <f t="shared" si="72"/>
        <v>Peter Gunning</v>
      </c>
      <c r="AK63" s="136" t="str">
        <f t="shared" si="72"/>
        <v>Tobias Reik</v>
      </c>
      <c r="AL63" s="136" t="str">
        <f t="shared" si="72"/>
        <v>Mick Walsh</v>
      </c>
      <c r="AM63" s="136" t="str">
        <f t="shared" si="72"/>
        <v>Paul Garnett</v>
      </c>
      <c r="AN63" s="136" t="str">
        <f t="shared" si="72"/>
        <v>Daniel Schneider</v>
      </c>
      <c r="AO63" s="136" t="str">
        <f t="shared" si="72"/>
        <v>Torsten Hermann</v>
      </c>
      <c r="AP63" s="136" t="str">
        <f t="shared" si="72"/>
        <v>Peter Kowalski</v>
      </c>
      <c r="AQ63" s="136" t="str">
        <f t="shared" si="72"/>
        <v>Martin Kopp</v>
      </c>
      <c r="AR63" s="136" t="str">
        <f t="shared" si="72"/>
        <v>Plöschberger Hannes</v>
      </c>
      <c r="AS63" s="136" t="str">
        <f t="shared" si="72"/>
        <v>Rick Ruijsink</v>
      </c>
      <c r="AT63" s="136" t="str">
        <f t="shared" si="72"/>
        <v>Mark Abbotts</v>
      </c>
      <c r="AU63" s="136" t="str">
        <f t="shared" si="72"/>
        <v>Arne Finkeldey</v>
      </c>
      <c r="AV63" s="136" t="str">
        <f t="shared" si="72"/>
        <v>Martin Ulrich </v>
      </c>
      <c r="AW63" s="136" t="str">
        <f t="shared" si="72"/>
        <v>Tony Robertson</v>
      </c>
      <c r="AX63" s="136" t="str">
        <f t="shared" si="72"/>
        <v>Jesper Christensen</v>
      </c>
      <c r="AY63" s="136" t="str">
        <f t="shared" si="72"/>
        <v>Ulrich Duttenhofer</v>
      </c>
      <c r="AZ63" s="136" t="str">
        <f t="shared" si="72"/>
        <v>Robert Ryan</v>
      </c>
      <c r="BA63" s="136" t="str">
        <f t="shared" si="72"/>
        <v/>
      </c>
      <c r="BB63" s="136" t="str">
        <f t="shared" si="72"/>
        <v/>
      </c>
      <c r="BC63" s="136" t="str">
        <f t="shared" si="72"/>
        <v/>
      </c>
      <c r="BD63" s="136" t="str">
        <f t="shared" si="72"/>
        <v/>
      </c>
      <c r="BE63" s="136" t="str">
        <f t="shared" si="72"/>
        <v/>
      </c>
      <c r="BF63" s="136" t="str">
        <f t="shared" si="72"/>
        <v/>
      </c>
      <c r="BG63" s="136" t="str">
        <f t="shared" si="72"/>
        <v/>
      </c>
      <c r="BH63" s="136" t="str">
        <f t="shared" si="72"/>
        <v/>
      </c>
      <c r="BI63" s="136" t="str">
        <f t="shared" si="72"/>
        <v/>
      </c>
      <c r="BJ63" s="136" t="str">
        <f t="shared" si="72"/>
        <v/>
      </c>
      <c r="BK63" s="136" t="str">
        <f t="shared" si="72"/>
        <v/>
      </c>
      <c r="BL63" s="136" t="str">
        <f t="shared" si="72"/>
        <v/>
      </c>
      <c r="BM63" s="136" t="str">
        <f t="shared" si="72"/>
        <v/>
      </c>
      <c r="BN63" s="136" t="str">
        <f t="shared" si="72"/>
        <v/>
      </c>
      <c r="BO63" s="136" t="str">
        <f t="shared" si="72"/>
        <v/>
      </c>
      <c r="BP63" s="136" t="str">
        <f t="shared" ref="BP63:CN63" si="73">BP57</f>
        <v/>
      </c>
      <c r="BQ63" s="136" t="str">
        <f t="shared" si="73"/>
        <v/>
      </c>
      <c r="BR63" s="136" t="str">
        <f t="shared" si="73"/>
        <v/>
      </c>
      <c r="BS63" s="136" t="str">
        <f t="shared" si="73"/>
        <v/>
      </c>
      <c r="BT63" s="136" t="str">
        <f t="shared" si="73"/>
        <v/>
      </c>
      <c r="BU63" s="136" t="str">
        <f t="shared" si="73"/>
        <v/>
      </c>
      <c r="BV63" s="136" t="str">
        <f t="shared" si="73"/>
        <v/>
      </c>
      <c r="BW63" s="136" t="str">
        <f t="shared" si="73"/>
        <v/>
      </c>
      <c r="BX63" s="136" t="str">
        <f t="shared" si="73"/>
        <v/>
      </c>
      <c r="BY63" s="136" t="str">
        <f t="shared" si="73"/>
        <v/>
      </c>
      <c r="BZ63" s="136" t="str">
        <f t="shared" si="73"/>
        <v/>
      </c>
      <c r="CA63" s="136" t="str">
        <f t="shared" si="73"/>
        <v/>
      </c>
      <c r="CB63" s="136" t="str">
        <f t="shared" si="73"/>
        <v/>
      </c>
      <c r="CC63" s="136" t="str">
        <f t="shared" si="73"/>
        <v/>
      </c>
      <c r="CD63" s="136" t="str">
        <f t="shared" si="73"/>
        <v/>
      </c>
      <c r="CE63" s="136" t="str">
        <f t="shared" si="73"/>
        <v/>
      </c>
      <c r="CF63" s="136" t="str">
        <f t="shared" si="73"/>
        <v/>
      </c>
      <c r="CG63" s="136" t="str">
        <f t="shared" si="73"/>
        <v/>
      </c>
      <c r="CH63" s="136" t="str">
        <f t="shared" si="73"/>
        <v/>
      </c>
      <c r="CI63" s="136" t="str">
        <f t="shared" si="73"/>
        <v/>
      </c>
      <c r="CJ63" s="136" t="str">
        <f t="shared" si="73"/>
        <v/>
      </c>
      <c r="CK63" s="136" t="str">
        <f t="shared" si="73"/>
        <v/>
      </c>
      <c r="CL63" s="136" t="str">
        <f t="shared" si="73"/>
        <v/>
      </c>
      <c r="CM63" s="136" t="str">
        <f t="shared" si="73"/>
        <v/>
      </c>
      <c r="CN63" s="136" t="str">
        <f t="shared" si="73"/>
        <v/>
      </c>
      <c r="CO63" s="2"/>
      <c r="CP63" s="44"/>
      <c r="CQ63" s="45"/>
      <c r="CR63" s="155"/>
      <c r="CS63">
        <f>ROW()</f>
        <v>63</v>
      </c>
      <c r="CT63" s="36"/>
      <c r="CU63" s="35">
        <f t="shared" si="3"/>
        <v>202</v>
      </c>
    </row>
    <row r="64" spans="1:99">
      <c r="A64" s="282">
        <v>9</v>
      </c>
      <c r="B64" s="33" t="s">
        <v>18</v>
      </c>
      <c r="C64" s="132">
        <f>RANK(C68,$C68:$CN68,0)</f>
        <v>1</v>
      </c>
      <c r="D64" s="132">
        <f t="shared" ref="D64:BO64" si="74">RANK(D68,$C68:$CN68,0)</f>
        <v>1</v>
      </c>
      <c r="E64" s="132">
        <f t="shared" si="74"/>
        <v>1</v>
      </c>
      <c r="F64" s="132">
        <f t="shared" si="74"/>
        <v>1</v>
      </c>
      <c r="G64" s="132">
        <f t="shared" si="74"/>
        <v>1</v>
      </c>
      <c r="H64" s="132">
        <f t="shared" si="74"/>
        <v>1</v>
      </c>
      <c r="I64" s="132">
        <f t="shared" si="74"/>
        <v>1</v>
      </c>
      <c r="J64" s="132">
        <f t="shared" si="74"/>
        <v>1</v>
      </c>
      <c r="K64" s="132">
        <f t="shared" si="74"/>
        <v>1</v>
      </c>
      <c r="L64" s="132">
        <f t="shared" si="74"/>
        <v>1</v>
      </c>
      <c r="M64" s="132">
        <f t="shared" si="74"/>
        <v>1</v>
      </c>
      <c r="N64" s="132">
        <f t="shared" si="74"/>
        <v>1</v>
      </c>
      <c r="O64" s="132">
        <f t="shared" si="74"/>
        <v>1</v>
      </c>
      <c r="P64" s="132">
        <f t="shared" si="74"/>
        <v>1</v>
      </c>
      <c r="Q64" s="132">
        <f t="shared" si="74"/>
        <v>1</v>
      </c>
      <c r="R64" s="132">
        <f t="shared" si="74"/>
        <v>1</v>
      </c>
      <c r="S64" s="132">
        <f t="shared" si="74"/>
        <v>1</v>
      </c>
      <c r="T64" s="132">
        <f t="shared" si="74"/>
        <v>1</v>
      </c>
      <c r="U64" s="132">
        <f t="shared" si="74"/>
        <v>1</v>
      </c>
      <c r="V64" s="132">
        <f t="shared" si="74"/>
        <v>1</v>
      </c>
      <c r="W64" s="132">
        <f t="shared" si="74"/>
        <v>1</v>
      </c>
      <c r="X64" s="132">
        <f t="shared" si="74"/>
        <v>1</v>
      </c>
      <c r="Y64" s="132">
        <f t="shared" si="74"/>
        <v>1</v>
      </c>
      <c r="Z64" s="132">
        <f t="shared" si="74"/>
        <v>1</v>
      </c>
      <c r="AA64" s="132">
        <f t="shared" si="74"/>
        <v>1</v>
      </c>
      <c r="AB64" s="132">
        <f t="shared" si="74"/>
        <v>1</v>
      </c>
      <c r="AC64" s="132">
        <f t="shared" si="74"/>
        <v>1</v>
      </c>
      <c r="AD64" s="132">
        <f t="shared" si="74"/>
        <v>1</v>
      </c>
      <c r="AE64" s="132">
        <f t="shared" si="74"/>
        <v>1</v>
      </c>
      <c r="AF64" s="132">
        <f t="shared" si="74"/>
        <v>1</v>
      </c>
      <c r="AG64" s="132">
        <f t="shared" si="74"/>
        <v>1</v>
      </c>
      <c r="AH64" s="132">
        <f t="shared" si="74"/>
        <v>1</v>
      </c>
      <c r="AI64" s="132">
        <f t="shared" si="74"/>
        <v>1</v>
      </c>
      <c r="AJ64" s="132">
        <f t="shared" si="74"/>
        <v>1</v>
      </c>
      <c r="AK64" s="132">
        <f t="shared" si="74"/>
        <v>1</v>
      </c>
      <c r="AL64" s="132">
        <f t="shared" si="74"/>
        <v>1</v>
      </c>
      <c r="AM64" s="132">
        <f t="shared" si="74"/>
        <v>1</v>
      </c>
      <c r="AN64" s="132">
        <f t="shared" si="74"/>
        <v>1</v>
      </c>
      <c r="AO64" s="132">
        <f t="shared" si="74"/>
        <v>1</v>
      </c>
      <c r="AP64" s="132">
        <f t="shared" si="74"/>
        <v>1</v>
      </c>
      <c r="AQ64" s="132">
        <f t="shared" si="74"/>
        <v>1</v>
      </c>
      <c r="AR64" s="132">
        <f t="shared" si="74"/>
        <v>1</v>
      </c>
      <c r="AS64" s="132">
        <f t="shared" si="74"/>
        <v>1</v>
      </c>
      <c r="AT64" s="132">
        <f t="shared" si="74"/>
        <v>1</v>
      </c>
      <c r="AU64" s="132">
        <f t="shared" si="74"/>
        <v>1</v>
      </c>
      <c r="AV64" s="132">
        <f t="shared" si="74"/>
        <v>1</v>
      </c>
      <c r="AW64" s="132">
        <f t="shared" si="74"/>
        <v>1</v>
      </c>
      <c r="AX64" s="132">
        <f t="shared" si="74"/>
        <v>1</v>
      </c>
      <c r="AY64" s="132">
        <f t="shared" si="74"/>
        <v>1</v>
      </c>
      <c r="AZ64" s="132">
        <f t="shared" si="74"/>
        <v>1</v>
      </c>
      <c r="BA64" s="132">
        <f t="shared" si="74"/>
        <v>1</v>
      </c>
      <c r="BB64" s="132">
        <f t="shared" si="74"/>
        <v>1</v>
      </c>
      <c r="BC64" s="132">
        <f t="shared" si="74"/>
        <v>1</v>
      </c>
      <c r="BD64" s="132">
        <f t="shared" si="74"/>
        <v>1</v>
      </c>
      <c r="BE64" s="132">
        <f t="shared" si="74"/>
        <v>1</v>
      </c>
      <c r="BF64" s="132">
        <f t="shared" si="74"/>
        <v>1</v>
      </c>
      <c r="BG64" s="132">
        <f t="shared" si="74"/>
        <v>1</v>
      </c>
      <c r="BH64" s="132">
        <f t="shared" si="74"/>
        <v>1</v>
      </c>
      <c r="BI64" s="132">
        <f t="shared" si="74"/>
        <v>1</v>
      </c>
      <c r="BJ64" s="132">
        <f t="shared" si="74"/>
        <v>1</v>
      </c>
      <c r="BK64" s="132">
        <f t="shared" si="74"/>
        <v>1</v>
      </c>
      <c r="BL64" s="132">
        <f t="shared" si="74"/>
        <v>1</v>
      </c>
      <c r="BM64" s="132">
        <f t="shared" si="74"/>
        <v>1</v>
      </c>
      <c r="BN64" s="132">
        <f t="shared" si="74"/>
        <v>1</v>
      </c>
      <c r="BO64" s="132">
        <f t="shared" si="74"/>
        <v>1</v>
      </c>
      <c r="BP64" s="132">
        <f t="shared" ref="BP64:CN64" si="75">RANK(BP68,$C68:$CN68,0)</f>
        <v>1</v>
      </c>
      <c r="BQ64" s="132">
        <f t="shared" si="75"/>
        <v>1</v>
      </c>
      <c r="BR64" s="132">
        <f t="shared" si="75"/>
        <v>1</v>
      </c>
      <c r="BS64" s="132">
        <f t="shared" si="75"/>
        <v>1</v>
      </c>
      <c r="BT64" s="132">
        <f t="shared" si="75"/>
        <v>1</v>
      </c>
      <c r="BU64" s="132">
        <f t="shared" si="75"/>
        <v>1</v>
      </c>
      <c r="BV64" s="132">
        <f t="shared" si="75"/>
        <v>1</v>
      </c>
      <c r="BW64" s="132">
        <f t="shared" si="75"/>
        <v>1</v>
      </c>
      <c r="BX64" s="132">
        <f t="shared" si="75"/>
        <v>1</v>
      </c>
      <c r="BY64" s="132">
        <f t="shared" si="75"/>
        <v>1</v>
      </c>
      <c r="BZ64" s="132">
        <f t="shared" si="75"/>
        <v>1</v>
      </c>
      <c r="CA64" s="132">
        <f t="shared" si="75"/>
        <v>1</v>
      </c>
      <c r="CB64" s="132">
        <f t="shared" si="75"/>
        <v>1</v>
      </c>
      <c r="CC64" s="132">
        <f t="shared" si="75"/>
        <v>1</v>
      </c>
      <c r="CD64" s="132">
        <f t="shared" si="75"/>
        <v>1</v>
      </c>
      <c r="CE64" s="132">
        <f t="shared" si="75"/>
        <v>1</v>
      </c>
      <c r="CF64" s="132">
        <f t="shared" si="75"/>
        <v>1</v>
      </c>
      <c r="CG64" s="132">
        <f t="shared" si="75"/>
        <v>1</v>
      </c>
      <c r="CH64" s="132">
        <f t="shared" si="75"/>
        <v>1</v>
      </c>
      <c r="CI64" s="132">
        <f t="shared" si="75"/>
        <v>1</v>
      </c>
      <c r="CJ64" s="132">
        <f t="shared" si="75"/>
        <v>1</v>
      </c>
      <c r="CK64" s="132">
        <f t="shared" si="75"/>
        <v>1</v>
      </c>
      <c r="CL64" s="132">
        <f t="shared" si="75"/>
        <v>1</v>
      </c>
      <c r="CM64" s="132">
        <f t="shared" si="75"/>
        <v>1</v>
      </c>
      <c r="CN64" s="132">
        <f t="shared" si="75"/>
        <v>1</v>
      </c>
      <c r="CO64" s="2"/>
      <c r="CP64" s="40"/>
      <c r="CQ64" s="41"/>
      <c r="CR64" s="155"/>
      <c r="CS64">
        <f>ROW()</f>
        <v>64</v>
      </c>
      <c r="CT64" s="36"/>
      <c r="CU64" s="35">
        <f t="shared" si="3"/>
        <v>201</v>
      </c>
    </row>
    <row r="65" spans="1:99">
      <c r="A65" s="283"/>
      <c r="B65" s="33" t="s">
        <v>1</v>
      </c>
      <c r="C65" s="133" t="str">
        <f>IF('Enter data here!'!C67=0,"",'Enter data here!'!C67)</f>
        <v/>
      </c>
      <c r="D65" s="133" t="str">
        <f>IF('Enter data here!'!D67=0,"",'Enter data here!'!D67)</f>
        <v/>
      </c>
      <c r="E65" s="133" t="str">
        <f>IF('Enter data here!'!E67=0,"",'Enter data here!'!E67)</f>
        <v/>
      </c>
      <c r="F65" s="133" t="str">
        <f>IF('Enter data here!'!F67=0,"",'Enter data here!'!F67)</f>
        <v/>
      </c>
      <c r="G65" s="133" t="str">
        <f>IF('Enter data here!'!G67=0,"",'Enter data here!'!G67)</f>
        <v/>
      </c>
      <c r="H65" s="133" t="str">
        <f>IF('Enter data here!'!H67=0,"",'Enter data here!'!H67)</f>
        <v/>
      </c>
      <c r="I65" s="133" t="str">
        <f>IF('Enter data here!'!I67=0,"",'Enter data here!'!I67)</f>
        <v/>
      </c>
      <c r="J65" s="133" t="str">
        <f>IF('Enter data here!'!J67=0,"",'Enter data here!'!J67)</f>
        <v/>
      </c>
      <c r="K65" s="133" t="str">
        <f>IF('Enter data here!'!K67=0,"",'Enter data here!'!K67)</f>
        <v/>
      </c>
      <c r="L65" s="133" t="str">
        <f>IF('Enter data here!'!L67=0,"",'Enter data here!'!L67)</f>
        <v/>
      </c>
      <c r="M65" s="133" t="str">
        <f>IF('Enter data here!'!M67=0,"",'Enter data here!'!M67)</f>
        <v/>
      </c>
      <c r="N65" s="133" t="str">
        <f>IF('Enter data here!'!N67=0,"",'Enter data here!'!N67)</f>
        <v/>
      </c>
      <c r="O65" s="133" t="str">
        <f>IF('Enter data here!'!O67=0,"",'Enter data here!'!O67)</f>
        <v/>
      </c>
      <c r="P65" s="133" t="str">
        <f>IF('Enter data here!'!P67=0,"",'Enter data here!'!P67)</f>
        <v/>
      </c>
      <c r="Q65" s="133" t="str">
        <f>IF('Enter data here!'!Q67=0,"",'Enter data here!'!Q67)</f>
        <v/>
      </c>
      <c r="R65" s="133" t="str">
        <f>IF('Enter data here!'!R67=0,"",'Enter data here!'!R67)</f>
        <v/>
      </c>
      <c r="S65" s="133" t="str">
        <f>IF('Enter data here!'!S67=0,"",'Enter data here!'!S67)</f>
        <v/>
      </c>
      <c r="T65" s="133" t="str">
        <f>IF('Enter data here!'!T67=0,"",'Enter data here!'!T67)</f>
        <v/>
      </c>
      <c r="U65" s="133" t="str">
        <f>IF('Enter data here!'!U67=0,"",'Enter data here!'!U67)</f>
        <v/>
      </c>
      <c r="V65" s="133" t="str">
        <f>IF('Enter data here!'!V67=0,"",'Enter data here!'!V67)</f>
        <v/>
      </c>
      <c r="W65" s="133" t="str">
        <f>IF('Enter data here!'!W67=0,"",'Enter data here!'!W67)</f>
        <v/>
      </c>
      <c r="X65" s="133" t="str">
        <f>IF('Enter data here!'!X67=0,"",'Enter data here!'!X67)</f>
        <v/>
      </c>
      <c r="Y65" s="133" t="str">
        <f>IF('Enter data here!'!Y67=0,"",'Enter data here!'!Y67)</f>
        <v/>
      </c>
      <c r="Z65" s="133" t="str">
        <f>IF('Enter data here!'!Z67=0,"",'Enter data here!'!Z67)</f>
        <v/>
      </c>
      <c r="AA65" s="133" t="str">
        <f>IF('Enter data here!'!AA67=0,"",'Enter data here!'!AA67)</f>
        <v/>
      </c>
      <c r="AB65" s="133" t="str">
        <f>IF('Enter data here!'!AB67=0,"",'Enter data here!'!AB67)</f>
        <v/>
      </c>
      <c r="AC65" s="133" t="str">
        <f>IF('Enter data here!'!AC67=0,"",'Enter data here!'!AC67)</f>
        <v/>
      </c>
      <c r="AD65" s="133" t="str">
        <f>IF('Enter data here!'!AD67=0,"",'Enter data here!'!AD67)</f>
        <v/>
      </c>
      <c r="AE65" s="133" t="str">
        <f>IF('Enter data here!'!AE67=0,"",'Enter data here!'!AE67)</f>
        <v/>
      </c>
      <c r="AF65" s="133" t="str">
        <f>IF('Enter data here!'!AF67=0,"",'Enter data here!'!AF67)</f>
        <v/>
      </c>
      <c r="AG65" s="133" t="str">
        <f>IF('Enter data here!'!AG67=0,"",'Enter data here!'!AG67)</f>
        <v/>
      </c>
      <c r="AH65" s="133" t="str">
        <f>IF('Enter data here!'!AH67=0,"",'Enter data here!'!AH67)</f>
        <v/>
      </c>
      <c r="AI65" s="133" t="str">
        <f>IF('Enter data here!'!AI67=0,"",'Enter data here!'!AI67)</f>
        <v/>
      </c>
      <c r="AJ65" s="133" t="str">
        <f>IF('Enter data here!'!AJ67=0,"",'Enter data here!'!AJ67)</f>
        <v/>
      </c>
      <c r="AK65" s="133" t="str">
        <f>IF('Enter data here!'!AK67=0,"",'Enter data here!'!AK67)</f>
        <v/>
      </c>
      <c r="AL65" s="133" t="str">
        <f>IF('Enter data here!'!AL67=0,"",'Enter data here!'!AL67)</f>
        <v/>
      </c>
      <c r="AM65" s="133" t="str">
        <f>IF('Enter data here!'!AM67=0,"",'Enter data here!'!AM67)</f>
        <v/>
      </c>
      <c r="AN65" s="133" t="str">
        <f>IF('Enter data here!'!AN67=0,"",'Enter data here!'!AN67)</f>
        <v/>
      </c>
      <c r="AO65" s="133" t="str">
        <f>IF('Enter data here!'!AO67=0,"",'Enter data here!'!AO67)</f>
        <v/>
      </c>
      <c r="AP65" s="133" t="str">
        <f>IF('Enter data here!'!AP67=0,"",'Enter data here!'!AP67)</f>
        <v/>
      </c>
      <c r="AQ65" s="133" t="str">
        <f>IF('Enter data here!'!AQ67=0,"",'Enter data here!'!AQ67)</f>
        <v/>
      </c>
      <c r="AR65" s="133" t="str">
        <f>IF('Enter data here!'!AR67=0,"",'Enter data here!'!AR67)</f>
        <v/>
      </c>
      <c r="AS65" s="133" t="str">
        <f>IF('Enter data here!'!AS67=0,"",'Enter data here!'!AS67)</f>
        <v/>
      </c>
      <c r="AT65" s="133" t="str">
        <f>IF('Enter data here!'!AT67=0,"",'Enter data here!'!AT67)</f>
        <v/>
      </c>
      <c r="AU65" s="133" t="str">
        <f>IF('Enter data here!'!AU67=0,"",'Enter data here!'!AU67)</f>
        <v/>
      </c>
      <c r="AV65" s="133" t="str">
        <f>IF('Enter data here!'!AV67=0,"",'Enter data here!'!AV67)</f>
        <v/>
      </c>
      <c r="AW65" s="133" t="str">
        <f>IF('Enter data here!'!AW67=0,"",'Enter data here!'!AW67)</f>
        <v/>
      </c>
      <c r="AX65" s="133" t="str">
        <f>IF('Enter data here!'!AX67=0,"",'Enter data here!'!AX67)</f>
        <v/>
      </c>
      <c r="AY65" s="133" t="str">
        <f>IF('Enter data here!'!AY67=0,"",'Enter data here!'!AY67)</f>
        <v/>
      </c>
      <c r="AZ65" s="133" t="str">
        <f>IF('Enter data here!'!AZ67=0,"",'Enter data here!'!AZ67)</f>
        <v/>
      </c>
      <c r="BA65" s="133" t="str">
        <f>IF('Enter data here!'!BA67=0,"",'Enter data here!'!BA67)</f>
        <v/>
      </c>
      <c r="BB65" s="133" t="str">
        <f>IF('Enter data here!'!BB67=0,"",'Enter data here!'!BB67)</f>
        <v/>
      </c>
      <c r="BC65" s="133" t="str">
        <f>IF('Enter data here!'!BC67=0,"",'Enter data here!'!BC67)</f>
        <v/>
      </c>
      <c r="BD65" s="133" t="str">
        <f>IF('Enter data here!'!BD67=0,"",'Enter data here!'!BD67)</f>
        <v/>
      </c>
      <c r="BE65" s="133" t="str">
        <f>IF('Enter data here!'!BE67=0,"",'Enter data here!'!BE67)</f>
        <v/>
      </c>
      <c r="BF65" s="133" t="str">
        <f>IF('Enter data here!'!BF67=0,"",'Enter data here!'!BF67)</f>
        <v/>
      </c>
      <c r="BG65" s="133" t="str">
        <f>IF('Enter data here!'!BG67=0,"",'Enter data here!'!BG67)</f>
        <v/>
      </c>
      <c r="BH65" s="133" t="str">
        <f>IF('Enter data here!'!BH67=0,"",'Enter data here!'!BH67)</f>
        <v/>
      </c>
      <c r="BI65" s="133" t="str">
        <f>IF('Enter data here!'!BI67=0,"",'Enter data here!'!BI67)</f>
        <v/>
      </c>
      <c r="BJ65" s="133" t="str">
        <f>IF('Enter data here!'!BJ67=0,"",'Enter data here!'!BJ67)</f>
        <v/>
      </c>
      <c r="BK65" s="133" t="str">
        <f>IF('Enter data here!'!BK67=0,"",'Enter data here!'!BK67)</f>
        <v/>
      </c>
      <c r="BL65" s="133" t="str">
        <f>IF('Enter data here!'!BL67=0,"",'Enter data here!'!BL67)</f>
        <v/>
      </c>
      <c r="BM65" s="133" t="str">
        <f>IF('Enter data here!'!BM67=0,"",'Enter data here!'!BM67)</f>
        <v/>
      </c>
      <c r="BN65" s="133" t="str">
        <f>IF('Enter data here!'!BN67=0,"",'Enter data here!'!BN67)</f>
        <v/>
      </c>
      <c r="BO65" s="133" t="str">
        <f>IF('Enter data here!'!BO67=0,"",'Enter data here!'!BO67)</f>
        <v/>
      </c>
      <c r="BP65" s="133" t="str">
        <f>IF('Enter data here!'!BP67=0,"",'Enter data here!'!BP67)</f>
        <v/>
      </c>
      <c r="BQ65" s="133" t="str">
        <f>IF('Enter data here!'!BQ67=0,"",'Enter data here!'!BQ67)</f>
        <v/>
      </c>
      <c r="BR65" s="133" t="str">
        <f>IF('Enter data here!'!BR67=0,"",'Enter data here!'!BR67)</f>
        <v/>
      </c>
      <c r="BS65" s="133" t="str">
        <f>IF('Enter data here!'!BS67=0,"",'Enter data here!'!BS67)</f>
        <v/>
      </c>
      <c r="BT65" s="133" t="str">
        <f>IF('Enter data here!'!BT67=0,"",'Enter data here!'!BT67)</f>
        <v/>
      </c>
      <c r="BU65" s="133" t="str">
        <f>IF('Enter data here!'!BU67=0,"",'Enter data here!'!BU67)</f>
        <v/>
      </c>
      <c r="BV65" s="133" t="str">
        <f>IF('Enter data here!'!BV67=0,"",'Enter data here!'!BV67)</f>
        <v/>
      </c>
      <c r="BW65" s="133" t="str">
        <f>IF('Enter data here!'!BW67=0,"",'Enter data here!'!BW67)</f>
        <v/>
      </c>
      <c r="BX65" s="133" t="str">
        <f>IF('Enter data here!'!BX67=0,"",'Enter data here!'!BX67)</f>
        <v/>
      </c>
      <c r="BY65" s="133" t="str">
        <f>IF('Enter data here!'!BY67=0,"",'Enter data here!'!BY67)</f>
        <v/>
      </c>
      <c r="BZ65" s="133" t="str">
        <f>IF('Enter data here!'!BZ67=0,"",'Enter data here!'!BZ67)</f>
        <v/>
      </c>
      <c r="CA65" s="133" t="str">
        <f>IF('Enter data here!'!CA67=0,"",'Enter data here!'!CA67)</f>
        <v/>
      </c>
      <c r="CB65" s="133" t="str">
        <f>IF('Enter data here!'!CB67=0,"",'Enter data here!'!CB67)</f>
        <v/>
      </c>
      <c r="CC65" s="133" t="str">
        <f>IF('Enter data here!'!CC67=0,"",'Enter data here!'!CC67)</f>
        <v/>
      </c>
      <c r="CD65" s="133" t="str">
        <f>IF('Enter data here!'!CD67=0,"",'Enter data here!'!CD67)</f>
        <v/>
      </c>
      <c r="CE65" s="133" t="str">
        <f>IF('Enter data here!'!CE67=0,"",'Enter data here!'!CE67)</f>
        <v/>
      </c>
      <c r="CF65" s="133" t="str">
        <f>IF('Enter data here!'!CF67=0,"",'Enter data here!'!CF67)</f>
        <v/>
      </c>
      <c r="CG65" s="133" t="str">
        <f>IF('Enter data here!'!CG67=0,"",'Enter data here!'!CG67)</f>
        <v/>
      </c>
      <c r="CH65" s="133" t="str">
        <f>IF('Enter data here!'!CH67=0,"",'Enter data here!'!CH67)</f>
        <v/>
      </c>
      <c r="CI65" s="133" t="str">
        <f>IF('Enter data here!'!CI67=0,"",'Enter data here!'!CI67)</f>
        <v/>
      </c>
      <c r="CJ65" s="133" t="str">
        <f>IF('Enter data here!'!CJ67=0,"",'Enter data here!'!CJ67)</f>
        <v/>
      </c>
      <c r="CK65" s="133" t="str">
        <f>IF('Enter data here!'!CK67=0,"",'Enter data here!'!CK67)</f>
        <v/>
      </c>
      <c r="CL65" s="133" t="str">
        <f>IF('Enter data here!'!CL67=0,"",'Enter data here!'!CL67)</f>
        <v/>
      </c>
      <c r="CM65" s="133" t="str">
        <f>IF('Enter data here!'!CM67=0,"",'Enter data here!'!CM67)</f>
        <v/>
      </c>
      <c r="CN65" s="133" t="str">
        <f>IF('Enter data here!'!CN67=0,"",'Enter data here!'!CN67)</f>
        <v/>
      </c>
      <c r="CO65" s="2"/>
      <c r="CP65" s="368" t="str">
        <f>IF(SUM(C65:CN65)=0,"",MIN(C65:CN65))</f>
        <v/>
      </c>
      <c r="CQ65" s="365" t="str">
        <f>IF(CP65="","",(HLOOKUP(CP65,C65:$CN$264,CU65,FALSE)))</f>
        <v/>
      </c>
      <c r="CR65" s="155"/>
      <c r="CS65">
        <f>ROW()</f>
        <v>65</v>
      </c>
      <c r="CT65" s="36">
        <f>A64</f>
        <v>9</v>
      </c>
      <c r="CU65" s="35">
        <f t="shared" si="3"/>
        <v>200</v>
      </c>
    </row>
    <row r="66" spans="1:99">
      <c r="A66" s="283"/>
      <c r="B66" s="33" t="s">
        <v>54</v>
      </c>
      <c r="C66" s="157">
        <f t="shared" ref="C66:BN66" ca="1" si="76">0.000000000001*RAND()</f>
        <v>3.8098896788595657E-13</v>
      </c>
      <c r="D66" s="157">
        <f t="shared" ca="1" si="76"/>
        <v>6.9547412118657411E-13</v>
      </c>
      <c r="E66" s="157">
        <f t="shared" ca="1" si="76"/>
        <v>4.9816153422233736E-13</v>
      </c>
      <c r="F66" s="157">
        <f t="shared" ca="1" si="76"/>
        <v>5.7116385029020435E-13</v>
      </c>
      <c r="G66" s="157">
        <f t="shared" ca="1" si="76"/>
        <v>3.4719890514062832E-13</v>
      </c>
      <c r="H66" s="157">
        <f t="shared" ca="1" si="76"/>
        <v>6.501246291215921E-13</v>
      </c>
      <c r="I66" s="157">
        <f t="shared" ca="1" si="76"/>
        <v>6.0367349142141033E-13</v>
      </c>
      <c r="J66" s="157">
        <f t="shared" ca="1" si="76"/>
        <v>4.0018094544617577E-14</v>
      </c>
      <c r="K66" s="157">
        <f t="shared" ca="1" si="76"/>
        <v>2.7455888193621236E-13</v>
      </c>
      <c r="L66" s="157">
        <f t="shared" ca="1" si="76"/>
        <v>6.928646349322378E-13</v>
      </c>
      <c r="M66" s="157">
        <f t="shared" ca="1" si="76"/>
        <v>6.5569129363921964E-13</v>
      </c>
      <c r="N66" s="157">
        <f t="shared" ca="1" si="76"/>
        <v>2.2999593819203403E-13</v>
      </c>
      <c r="O66" s="157">
        <f t="shared" ca="1" si="76"/>
        <v>6.2920525357986531E-13</v>
      </c>
      <c r="P66" s="157">
        <f t="shared" ca="1" si="76"/>
        <v>2.8695027451967904E-13</v>
      </c>
      <c r="Q66" s="157">
        <f t="shared" ca="1" si="76"/>
        <v>8.8989773625527774E-13</v>
      </c>
      <c r="R66" s="157">
        <f t="shared" ca="1" si="76"/>
        <v>3.8513796408000191E-13</v>
      </c>
      <c r="S66" s="157">
        <f t="shared" ca="1" si="76"/>
        <v>7.5218721575235477E-13</v>
      </c>
      <c r="T66" s="157">
        <f t="shared" ca="1" si="76"/>
        <v>2.5333749487727443E-13</v>
      </c>
      <c r="U66" s="157">
        <f t="shared" ca="1" si="76"/>
        <v>9.1113589673323725E-14</v>
      </c>
      <c r="V66" s="157">
        <f t="shared" ca="1" si="76"/>
        <v>2.2260563578523394E-13</v>
      </c>
      <c r="W66" s="157">
        <f t="shared" ca="1" si="76"/>
        <v>3.8115096331134745E-13</v>
      </c>
      <c r="X66" s="157">
        <f t="shared" ca="1" si="76"/>
        <v>1.9960690173509565E-13</v>
      </c>
      <c r="Y66" s="157">
        <f t="shared" ca="1" si="76"/>
        <v>3.9972572781810278E-13</v>
      </c>
      <c r="Z66" s="157">
        <f t="shared" ca="1" si="76"/>
        <v>8.834298161144716E-13</v>
      </c>
      <c r="AA66" s="157">
        <f t="shared" ca="1" si="76"/>
        <v>8.9974188638395437E-13</v>
      </c>
      <c r="AB66" s="157">
        <f t="shared" ca="1" si="76"/>
        <v>5.7402844765364882E-13</v>
      </c>
      <c r="AC66" s="157">
        <f t="shared" ca="1" si="76"/>
        <v>5.4885943701053821E-13</v>
      </c>
      <c r="AD66" s="157">
        <f t="shared" ca="1" si="76"/>
        <v>9.863782831281052E-13</v>
      </c>
      <c r="AE66" s="157">
        <f t="shared" ca="1" si="76"/>
        <v>9.7558588328435109E-13</v>
      </c>
      <c r="AF66" s="157">
        <f t="shared" ca="1" si="76"/>
        <v>3.2819247986437095E-13</v>
      </c>
      <c r="AG66" s="157">
        <f t="shared" ca="1" si="76"/>
        <v>9.125772813145342E-13</v>
      </c>
      <c r="AH66" s="157">
        <f t="shared" ca="1" si="76"/>
        <v>1.7563153852540857E-13</v>
      </c>
      <c r="AI66" s="157">
        <f t="shared" ca="1" si="76"/>
        <v>6.9895098822065812E-13</v>
      </c>
      <c r="AJ66" s="157">
        <f t="shared" ca="1" si="76"/>
        <v>7.3366349046011696E-14</v>
      </c>
      <c r="AK66" s="157">
        <f t="shared" ca="1" si="76"/>
        <v>2.1369537135347727E-14</v>
      </c>
      <c r="AL66" s="157">
        <f t="shared" ca="1" si="76"/>
        <v>3.8629567798015253E-13</v>
      </c>
      <c r="AM66" s="157">
        <f t="shared" ca="1" si="76"/>
        <v>7.5188509835703708E-13</v>
      </c>
      <c r="AN66" s="157">
        <f t="shared" ca="1" si="76"/>
        <v>6.2166710259255616E-13</v>
      </c>
      <c r="AO66" s="157">
        <f t="shared" ca="1" si="76"/>
        <v>2.4955432618134486E-14</v>
      </c>
      <c r="AP66" s="157">
        <f t="shared" ca="1" si="76"/>
        <v>2.0763707331235005E-13</v>
      </c>
      <c r="AQ66" s="157">
        <f t="shared" ca="1" si="76"/>
        <v>1.5148329582799923E-13</v>
      </c>
      <c r="AR66" s="157">
        <f t="shared" ca="1" si="76"/>
        <v>4.5076494625171402E-13</v>
      </c>
      <c r="AS66" s="157">
        <f t="shared" ca="1" si="76"/>
        <v>8.3669315414834353E-13</v>
      </c>
      <c r="AT66" s="157">
        <f t="shared" ca="1" si="76"/>
        <v>7.0654149669875216E-13</v>
      </c>
      <c r="AU66" s="157">
        <f t="shared" ca="1" si="76"/>
        <v>6.5730992333939666E-13</v>
      </c>
      <c r="AV66" s="157">
        <f t="shared" ca="1" si="76"/>
        <v>5.4510307269207027E-14</v>
      </c>
      <c r="AW66" s="157">
        <f t="shared" ca="1" si="76"/>
        <v>6.0356453465808176E-13</v>
      </c>
      <c r="AX66" s="157">
        <f t="shared" ca="1" si="76"/>
        <v>4.9398826794289791E-13</v>
      </c>
      <c r="AY66" s="157">
        <f t="shared" ca="1" si="76"/>
        <v>4.4479319769813341E-13</v>
      </c>
      <c r="AZ66" s="157">
        <f t="shared" ca="1" si="76"/>
        <v>8.3413781268316312E-13</v>
      </c>
      <c r="BA66" s="157">
        <f t="shared" ca="1" si="76"/>
        <v>3.2361420043726908E-13</v>
      </c>
      <c r="BB66" s="157">
        <f t="shared" ca="1" si="76"/>
        <v>5.3349431947641076E-14</v>
      </c>
      <c r="BC66" s="157">
        <f t="shared" ca="1" si="76"/>
        <v>5.4755289244698392E-13</v>
      </c>
      <c r="BD66" s="157">
        <f t="shared" ca="1" si="76"/>
        <v>6.9444927423730072E-13</v>
      </c>
      <c r="BE66" s="157">
        <f t="shared" ca="1" si="76"/>
        <v>5.9406279387523586E-13</v>
      </c>
      <c r="BF66" s="157">
        <f t="shared" ca="1" si="76"/>
        <v>6.6912023358433086E-13</v>
      </c>
      <c r="BG66" s="157">
        <f t="shared" ca="1" si="76"/>
        <v>7.8490419659827276E-13</v>
      </c>
      <c r="BH66" s="157">
        <f t="shared" ca="1" si="76"/>
        <v>2.7226701440382949E-13</v>
      </c>
      <c r="BI66" s="157">
        <f t="shared" ca="1" si="76"/>
        <v>1.2149528346817727E-13</v>
      </c>
      <c r="BJ66" s="157">
        <f t="shared" ca="1" si="76"/>
        <v>9.9631718251281856E-13</v>
      </c>
      <c r="BK66" s="157">
        <f t="shared" ca="1" si="76"/>
        <v>5.1200924139749836E-13</v>
      </c>
      <c r="BL66" s="157">
        <f t="shared" ca="1" si="76"/>
        <v>3.5230855121524309E-13</v>
      </c>
      <c r="BM66" s="157">
        <f t="shared" ca="1" si="76"/>
        <v>2.3330047347065028E-13</v>
      </c>
      <c r="BN66" s="157">
        <f t="shared" ca="1" si="76"/>
        <v>4.0768026321266258E-13</v>
      </c>
      <c r="BO66" s="157">
        <f t="shared" ref="BO66:CN66" ca="1" si="77">0.000000000001*RAND()</f>
        <v>6.1525692451971946E-13</v>
      </c>
      <c r="BP66" s="157">
        <f t="shared" ca="1" si="77"/>
        <v>7.6388233874664995E-13</v>
      </c>
      <c r="BQ66" s="157">
        <f t="shared" ca="1" si="77"/>
        <v>1.8084442047763761E-13</v>
      </c>
      <c r="BR66" s="157">
        <f t="shared" ca="1" si="77"/>
        <v>4.2879649063384261E-13</v>
      </c>
      <c r="BS66" s="157">
        <f t="shared" ca="1" si="77"/>
        <v>8.1434492809804995E-13</v>
      </c>
      <c r="BT66" s="157">
        <f t="shared" ca="1" si="77"/>
        <v>7.3266874966934559E-13</v>
      </c>
      <c r="BU66" s="157">
        <f t="shared" ca="1" si="77"/>
        <v>5.3831979059198785E-14</v>
      </c>
      <c r="BV66" s="157">
        <f t="shared" ca="1" si="77"/>
        <v>7.9395120236346357E-13</v>
      </c>
      <c r="BW66" s="157">
        <f t="shared" ca="1" si="77"/>
        <v>2.9600611528790678E-13</v>
      </c>
      <c r="BX66" s="157">
        <f t="shared" ca="1" si="77"/>
        <v>8.204927628508795E-14</v>
      </c>
      <c r="BY66" s="157">
        <f t="shared" ca="1" si="77"/>
        <v>6.2453370053077872E-13</v>
      </c>
      <c r="BZ66" s="157">
        <f t="shared" ca="1" si="77"/>
        <v>4.4276231257013652E-13</v>
      </c>
      <c r="CA66" s="157">
        <f t="shared" ca="1" si="77"/>
        <v>1.9715893035673027E-13</v>
      </c>
      <c r="CB66" s="157">
        <f t="shared" ca="1" si="77"/>
        <v>7.1776511457337121E-13</v>
      </c>
      <c r="CC66" s="157">
        <f t="shared" ca="1" si="77"/>
        <v>8.9306072829517277E-13</v>
      </c>
      <c r="CD66" s="157">
        <f t="shared" ca="1" si="77"/>
        <v>5.5073415222719823E-13</v>
      </c>
      <c r="CE66" s="157">
        <f t="shared" ca="1" si="77"/>
        <v>4.4958747962350641E-13</v>
      </c>
      <c r="CF66" s="157">
        <f t="shared" ca="1" si="77"/>
        <v>5.2509907536906202E-13</v>
      </c>
      <c r="CG66" s="157">
        <f t="shared" ca="1" si="77"/>
        <v>6.5837637376026987E-14</v>
      </c>
      <c r="CH66" s="157">
        <f t="shared" ca="1" si="77"/>
        <v>7.2687950690496533E-13</v>
      </c>
      <c r="CI66" s="157">
        <f t="shared" ca="1" si="77"/>
        <v>2.7759185037528942E-14</v>
      </c>
      <c r="CJ66" s="157">
        <f t="shared" ca="1" si="77"/>
        <v>2.7442067317819684E-13</v>
      </c>
      <c r="CK66" s="157">
        <f t="shared" ca="1" si="77"/>
        <v>6.5548712613321313E-13</v>
      </c>
      <c r="CL66" s="157">
        <f t="shared" ca="1" si="77"/>
        <v>1.6283151917350235E-13</v>
      </c>
      <c r="CM66" s="157">
        <f t="shared" ca="1" si="77"/>
        <v>7.6648569731384611E-13</v>
      </c>
      <c r="CN66" s="157">
        <f t="shared" ca="1" si="77"/>
        <v>4.4735105947559384E-13</v>
      </c>
      <c r="CO66" s="2"/>
      <c r="CP66" s="369"/>
      <c r="CQ66" s="366"/>
      <c r="CR66" s="155"/>
      <c r="CS66">
        <f>ROW()</f>
        <v>66</v>
      </c>
      <c r="CT66" s="36"/>
      <c r="CU66" s="35">
        <f t="shared" si="3"/>
        <v>199</v>
      </c>
    </row>
    <row r="67" spans="1:99">
      <c r="A67" s="283"/>
      <c r="B67" s="33" t="s">
        <v>57</v>
      </c>
      <c r="C67" s="133">
        <f>'Enter data here!'!C68</f>
        <v>0</v>
      </c>
      <c r="D67" s="133">
        <f>'Enter data here!'!D68</f>
        <v>0</v>
      </c>
      <c r="E67" s="133">
        <f>'Enter data here!'!E68</f>
        <v>0</v>
      </c>
      <c r="F67" s="133">
        <f>'Enter data here!'!F68</f>
        <v>0</v>
      </c>
      <c r="G67" s="133">
        <f>'Enter data here!'!G68</f>
        <v>0</v>
      </c>
      <c r="H67" s="133">
        <f>'Enter data here!'!H68</f>
        <v>0</v>
      </c>
      <c r="I67" s="133">
        <f>'Enter data here!'!I68</f>
        <v>0</v>
      </c>
      <c r="J67" s="133">
        <f>'Enter data here!'!J68</f>
        <v>0</v>
      </c>
      <c r="K67" s="133">
        <f>'Enter data here!'!K68</f>
        <v>0</v>
      </c>
      <c r="L67" s="133">
        <f>'Enter data here!'!L68</f>
        <v>0</v>
      </c>
      <c r="M67" s="133">
        <f>'Enter data here!'!M68</f>
        <v>0</v>
      </c>
      <c r="N67" s="133">
        <f>'Enter data here!'!N68</f>
        <v>0</v>
      </c>
      <c r="O67" s="133">
        <f>'Enter data here!'!O68</f>
        <v>0</v>
      </c>
      <c r="P67" s="133">
        <f>'Enter data here!'!P68</f>
        <v>0</v>
      </c>
      <c r="Q67" s="133">
        <f>'Enter data here!'!Q68</f>
        <v>0</v>
      </c>
      <c r="R67" s="133">
        <f>'Enter data here!'!R68</f>
        <v>0</v>
      </c>
      <c r="S67" s="133">
        <f>'Enter data here!'!S68</f>
        <v>0</v>
      </c>
      <c r="T67" s="133">
        <f>'Enter data here!'!T68</f>
        <v>0</v>
      </c>
      <c r="U67" s="133">
        <f>'Enter data here!'!U68</f>
        <v>0</v>
      </c>
      <c r="V67" s="133">
        <f>'Enter data here!'!V68</f>
        <v>0</v>
      </c>
      <c r="W67" s="133">
        <f>'Enter data here!'!W68</f>
        <v>0</v>
      </c>
      <c r="X67" s="133">
        <f>'Enter data here!'!X68</f>
        <v>0</v>
      </c>
      <c r="Y67" s="133">
        <f>'Enter data here!'!Y68</f>
        <v>0</v>
      </c>
      <c r="Z67" s="133">
        <f>'Enter data here!'!Z68</f>
        <v>0</v>
      </c>
      <c r="AA67" s="133">
        <f>'Enter data here!'!AA68</f>
        <v>0</v>
      </c>
      <c r="AB67" s="133">
        <f>'Enter data here!'!AB68</f>
        <v>0</v>
      </c>
      <c r="AC67" s="133">
        <f>'Enter data here!'!AC68</f>
        <v>0</v>
      </c>
      <c r="AD67" s="133">
        <f>'Enter data here!'!AD68</f>
        <v>0</v>
      </c>
      <c r="AE67" s="133">
        <f>'Enter data here!'!AE68</f>
        <v>0</v>
      </c>
      <c r="AF67" s="133">
        <f>'Enter data here!'!AF68</f>
        <v>0</v>
      </c>
      <c r="AG67" s="133">
        <f>'Enter data here!'!AG68</f>
        <v>0</v>
      </c>
      <c r="AH67" s="133">
        <f>'Enter data here!'!AH68</f>
        <v>0</v>
      </c>
      <c r="AI67" s="133">
        <f>'Enter data here!'!AI68</f>
        <v>0</v>
      </c>
      <c r="AJ67" s="133">
        <f>'Enter data here!'!AJ68</f>
        <v>0</v>
      </c>
      <c r="AK67" s="133">
        <f>'Enter data here!'!AK68</f>
        <v>0</v>
      </c>
      <c r="AL67" s="133">
        <f>'Enter data here!'!AL68</f>
        <v>0</v>
      </c>
      <c r="AM67" s="133">
        <f>'Enter data here!'!AM68</f>
        <v>0</v>
      </c>
      <c r="AN67" s="133">
        <f>'Enter data here!'!AN68</f>
        <v>0</v>
      </c>
      <c r="AO67" s="133">
        <f>'Enter data here!'!AO68</f>
        <v>0</v>
      </c>
      <c r="AP67" s="133">
        <f>'Enter data here!'!AP68</f>
        <v>0</v>
      </c>
      <c r="AQ67" s="133">
        <f>'Enter data here!'!AQ68</f>
        <v>0</v>
      </c>
      <c r="AR67" s="133">
        <f>'Enter data here!'!AR68</f>
        <v>0</v>
      </c>
      <c r="AS67" s="133">
        <f>'Enter data here!'!AS68</f>
        <v>0</v>
      </c>
      <c r="AT67" s="133">
        <f>'Enter data here!'!AT68</f>
        <v>0</v>
      </c>
      <c r="AU67" s="133">
        <f>'Enter data here!'!AU68</f>
        <v>0</v>
      </c>
      <c r="AV67" s="133">
        <f>'Enter data here!'!AV68</f>
        <v>0</v>
      </c>
      <c r="AW67" s="133">
        <f>'Enter data here!'!AW68</f>
        <v>0</v>
      </c>
      <c r="AX67" s="133">
        <f>'Enter data here!'!AX68</f>
        <v>0</v>
      </c>
      <c r="AY67" s="133">
        <f>'Enter data here!'!AY68</f>
        <v>0</v>
      </c>
      <c r="AZ67" s="133">
        <f>'Enter data here!'!AZ68</f>
        <v>0</v>
      </c>
      <c r="BA67" s="133">
        <f>'Enter data here!'!BA68</f>
        <v>0</v>
      </c>
      <c r="BB67" s="133">
        <f>'Enter data here!'!BB68</f>
        <v>0</v>
      </c>
      <c r="BC67" s="133">
        <f>'Enter data here!'!BC68</f>
        <v>0</v>
      </c>
      <c r="BD67" s="133">
        <f>'Enter data here!'!BD68</f>
        <v>0</v>
      </c>
      <c r="BE67" s="133">
        <f>'Enter data here!'!BE68</f>
        <v>0</v>
      </c>
      <c r="BF67" s="133">
        <f>'Enter data here!'!BF68</f>
        <v>0</v>
      </c>
      <c r="BG67" s="133">
        <f>'Enter data here!'!BG68</f>
        <v>0</v>
      </c>
      <c r="BH67" s="133">
        <f>'Enter data here!'!BH68</f>
        <v>0</v>
      </c>
      <c r="BI67" s="133">
        <f>'Enter data here!'!BI68</f>
        <v>0</v>
      </c>
      <c r="BJ67" s="133">
        <f>'Enter data here!'!BJ68</f>
        <v>0</v>
      </c>
      <c r="BK67" s="133">
        <f>'Enter data here!'!BK68</f>
        <v>0</v>
      </c>
      <c r="BL67" s="133">
        <f>'Enter data here!'!BL68</f>
        <v>0</v>
      </c>
      <c r="BM67" s="133">
        <f>'Enter data here!'!BM68</f>
        <v>0</v>
      </c>
      <c r="BN67" s="133">
        <f>'Enter data here!'!BN68</f>
        <v>0</v>
      </c>
      <c r="BO67" s="133">
        <f>'Enter data here!'!BO68</f>
        <v>0</v>
      </c>
      <c r="BP67" s="133">
        <f>'Enter data here!'!BP68</f>
        <v>0</v>
      </c>
      <c r="BQ67" s="133">
        <f>'Enter data here!'!BQ68</f>
        <v>0</v>
      </c>
      <c r="BR67" s="133">
        <f>'Enter data here!'!BR68</f>
        <v>0</v>
      </c>
      <c r="BS67" s="133">
        <f>'Enter data here!'!BS68</f>
        <v>0</v>
      </c>
      <c r="BT67" s="133">
        <f>'Enter data here!'!BT68</f>
        <v>0</v>
      </c>
      <c r="BU67" s="133">
        <f>'Enter data here!'!BU68</f>
        <v>0</v>
      </c>
      <c r="BV67" s="133">
        <f>'Enter data here!'!BV68</f>
        <v>0</v>
      </c>
      <c r="BW67" s="133">
        <f>'Enter data here!'!BW68</f>
        <v>0</v>
      </c>
      <c r="BX67" s="133">
        <f>'Enter data here!'!BX68</f>
        <v>0</v>
      </c>
      <c r="BY67" s="133">
        <f>'Enter data here!'!BY68</f>
        <v>0</v>
      </c>
      <c r="BZ67" s="133">
        <f>'Enter data here!'!BZ68</f>
        <v>0</v>
      </c>
      <c r="CA67" s="133">
        <f>'Enter data here!'!CA68</f>
        <v>0</v>
      </c>
      <c r="CB67" s="133">
        <f>'Enter data here!'!CB68</f>
        <v>0</v>
      </c>
      <c r="CC67" s="133">
        <f>'Enter data here!'!CC68</f>
        <v>0</v>
      </c>
      <c r="CD67" s="133">
        <f>'Enter data here!'!CD68</f>
        <v>0</v>
      </c>
      <c r="CE67" s="133">
        <f>'Enter data here!'!CE68</f>
        <v>0</v>
      </c>
      <c r="CF67" s="133">
        <f>'Enter data here!'!CF68</f>
        <v>0</v>
      </c>
      <c r="CG67" s="133">
        <f>'Enter data here!'!CG68</f>
        <v>0</v>
      </c>
      <c r="CH67" s="133">
        <f>'Enter data here!'!CH68</f>
        <v>0</v>
      </c>
      <c r="CI67" s="133">
        <f>'Enter data here!'!CI68</f>
        <v>0</v>
      </c>
      <c r="CJ67" s="133">
        <f>'Enter data here!'!CJ68</f>
        <v>0</v>
      </c>
      <c r="CK67" s="133">
        <f>'Enter data here!'!CK68</f>
        <v>0</v>
      </c>
      <c r="CL67" s="133">
        <f>'Enter data here!'!CL68</f>
        <v>0</v>
      </c>
      <c r="CM67" s="133">
        <f>'Enter data here!'!CM68</f>
        <v>0</v>
      </c>
      <c r="CN67" s="133">
        <f>'Enter data here!'!CN68</f>
        <v>0</v>
      </c>
      <c r="CO67" s="2"/>
      <c r="CP67" s="369"/>
      <c r="CQ67" s="366"/>
      <c r="CR67" s="155"/>
      <c r="CT67" s="36"/>
      <c r="CU67" s="35"/>
    </row>
    <row r="68" spans="1:99">
      <c r="A68" s="283"/>
      <c r="B68" s="33" t="s">
        <v>2</v>
      </c>
      <c r="C68" s="133">
        <f>IF(C65=0,0,IF(C65="dnf",C66,IF(C65="",0,((($CP65/(C65+C66))*1000)-C67))))</f>
        <v>0</v>
      </c>
      <c r="D68" s="133">
        <f t="shared" ref="D68:BO68" si="78">IF(D65=0,0,IF(D65="dnf",D66,IF(D65="",0,((($CP65/(D65+D66))*1000)-D67))))</f>
        <v>0</v>
      </c>
      <c r="E68" s="133">
        <f t="shared" si="78"/>
        <v>0</v>
      </c>
      <c r="F68" s="133">
        <f t="shared" si="78"/>
        <v>0</v>
      </c>
      <c r="G68" s="133">
        <f t="shared" si="78"/>
        <v>0</v>
      </c>
      <c r="H68" s="133">
        <f t="shared" si="78"/>
        <v>0</v>
      </c>
      <c r="I68" s="133">
        <f t="shared" si="78"/>
        <v>0</v>
      </c>
      <c r="J68" s="133">
        <f t="shared" si="78"/>
        <v>0</v>
      </c>
      <c r="K68" s="133">
        <f t="shared" si="78"/>
        <v>0</v>
      </c>
      <c r="L68" s="133">
        <f t="shared" si="78"/>
        <v>0</v>
      </c>
      <c r="M68" s="133">
        <f t="shared" si="78"/>
        <v>0</v>
      </c>
      <c r="N68" s="133">
        <f t="shared" si="78"/>
        <v>0</v>
      </c>
      <c r="O68" s="133">
        <f t="shared" si="78"/>
        <v>0</v>
      </c>
      <c r="P68" s="133">
        <f t="shared" si="78"/>
        <v>0</v>
      </c>
      <c r="Q68" s="133">
        <f t="shared" si="78"/>
        <v>0</v>
      </c>
      <c r="R68" s="133">
        <f t="shared" si="78"/>
        <v>0</v>
      </c>
      <c r="S68" s="133">
        <f t="shared" si="78"/>
        <v>0</v>
      </c>
      <c r="T68" s="133">
        <f t="shared" si="78"/>
        <v>0</v>
      </c>
      <c r="U68" s="133">
        <f t="shared" si="78"/>
        <v>0</v>
      </c>
      <c r="V68" s="133">
        <f t="shared" si="78"/>
        <v>0</v>
      </c>
      <c r="W68" s="133">
        <f t="shared" si="78"/>
        <v>0</v>
      </c>
      <c r="X68" s="133">
        <f t="shared" si="78"/>
        <v>0</v>
      </c>
      <c r="Y68" s="133">
        <f t="shared" si="78"/>
        <v>0</v>
      </c>
      <c r="Z68" s="133">
        <f t="shared" si="78"/>
        <v>0</v>
      </c>
      <c r="AA68" s="133">
        <f t="shared" si="78"/>
        <v>0</v>
      </c>
      <c r="AB68" s="133">
        <f t="shared" si="78"/>
        <v>0</v>
      </c>
      <c r="AC68" s="133">
        <f t="shared" si="78"/>
        <v>0</v>
      </c>
      <c r="AD68" s="133">
        <f t="shared" si="78"/>
        <v>0</v>
      </c>
      <c r="AE68" s="133">
        <f t="shared" si="78"/>
        <v>0</v>
      </c>
      <c r="AF68" s="133">
        <f t="shared" si="78"/>
        <v>0</v>
      </c>
      <c r="AG68" s="133">
        <f t="shared" si="78"/>
        <v>0</v>
      </c>
      <c r="AH68" s="133">
        <f t="shared" si="78"/>
        <v>0</v>
      </c>
      <c r="AI68" s="133">
        <f t="shared" si="78"/>
        <v>0</v>
      </c>
      <c r="AJ68" s="133">
        <f t="shared" si="78"/>
        <v>0</v>
      </c>
      <c r="AK68" s="133">
        <f t="shared" si="78"/>
        <v>0</v>
      </c>
      <c r="AL68" s="133">
        <f t="shared" si="78"/>
        <v>0</v>
      </c>
      <c r="AM68" s="133">
        <f t="shared" si="78"/>
        <v>0</v>
      </c>
      <c r="AN68" s="133">
        <f t="shared" si="78"/>
        <v>0</v>
      </c>
      <c r="AO68" s="133">
        <f t="shared" si="78"/>
        <v>0</v>
      </c>
      <c r="AP68" s="133">
        <f t="shared" si="78"/>
        <v>0</v>
      </c>
      <c r="AQ68" s="133">
        <f t="shared" si="78"/>
        <v>0</v>
      </c>
      <c r="AR68" s="133">
        <f t="shared" si="78"/>
        <v>0</v>
      </c>
      <c r="AS68" s="133">
        <f t="shared" si="78"/>
        <v>0</v>
      </c>
      <c r="AT68" s="133">
        <f t="shared" si="78"/>
        <v>0</v>
      </c>
      <c r="AU68" s="133">
        <f t="shared" si="78"/>
        <v>0</v>
      </c>
      <c r="AV68" s="133">
        <f t="shared" si="78"/>
        <v>0</v>
      </c>
      <c r="AW68" s="133">
        <f t="shared" si="78"/>
        <v>0</v>
      </c>
      <c r="AX68" s="133">
        <f t="shared" si="78"/>
        <v>0</v>
      </c>
      <c r="AY68" s="133">
        <f t="shared" si="78"/>
        <v>0</v>
      </c>
      <c r="AZ68" s="133">
        <f t="shared" si="78"/>
        <v>0</v>
      </c>
      <c r="BA68" s="133">
        <f t="shared" si="78"/>
        <v>0</v>
      </c>
      <c r="BB68" s="133">
        <f t="shared" si="78"/>
        <v>0</v>
      </c>
      <c r="BC68" s="133">
        <f t="shared" si="78"/>
        <v>0</v>
      </c>
      <c r="BD68" s="133">
        <f t="shared" si="78"/>
        <v>0</v>
      </c>
      <c r="BE68" s="133">
        <f t="shared" si="78"/>
        <v>0</v>
      </c>
      <c r="BF68" s="133">
        <f t="shared" si="78"/>
        <v>0</v>
      </c>
      <c r="BG68" s="133">
        <f t="shared" si="78"/>
        <v>0</v>
      </c>
      <c r="BH68" s="133">
        <f t="shared" si="78"/>
        <v>0</v>
      </c>
      <c r="BI68" s="133">
        <f t="shared" si="78"/>
        <v>0</v>
      </c>
      <c r="BJ68" s="133">
        <f t="shared" si="78"/>
        <v>0</v>
      </c>
      <c r="BK68" s="133">
        <f t="shared" si="78"/>
        <v>0</v>
      </c>
      <c r="BL68" s="133">
        <f t="shared" si="78"/>
        <v>0</v>
      </c>
      <c r="BM68" s="133">
        <f t="shared" si="78"/>
        <v>0</v>
      </c>
      <c r="BN68" s="133">
        <f t="shared" si="78"/>
        <v>0</v>
      </c>
      <c r="BO68" s="133">
        <f t="shared" si="78"/>
        <v>0</v>
      </c>
      <c r="BP68" s="133">
        <f t="shared" ref="BP68:CN68" si="79">IF(BP65=0,0,IF(BP65="dnf",BP66,IF(BP65="",0,((($CP65/(BP65+BP66))*1000)-BP67))))</f>
        <v>0</v>
      </c>
      <c r="BQ68" s="133">
        <f t="shared" si="79"/>
        <v>0</v>
      </c>
      <c r="BR68" s="133">
        <f t="shared" si="79"/>
        <v>0</v>
      </c>
      <c r="BS68" s="133">
        <f t="shared" si="79"/>
        <v>0</v>
      </c>
      <c r="BT68" s="133">
        <f t="shared" si="79"/>
        <v>0</v>
      </c>
      <c r="BU68" s="133">
        <f t="shared" si="79"/>
        <v>0</v>
      </c>
      <c r="BV68" s="133">
        <f t="shared" si="79"/>
        <v>0</v>
      </c>
      <c r="BW68" s="133">
        <f t="shared" si="79"/>
        <v>0</v>
      </c>
      <c r="BX68" s="133">
        <f t="shared" si="79"/>
        <v>0</v>
      </c>
      <c r="BY68" s="133">
        <f t="shared" si="79"/>
        <v>0</v>
      </c>
      <c r="BZ68" s="133">
        <f t="shared" si="79"/>
        <v>0</v>
      </c>
      <c r="CA68" s="133">
        <f t="shared" si="79"/>
        <v>0</v>
      </c>
      <c r="CB68" s="133">
        <f t="shared" si="79"/>
        <v>0</v>
      </c>
      <c r="CC68" s="133">
        <f t="shared" si="79"/>
        <v>0</v>
      </c>
      <c r="CD68" s="133">
        <f t="shared" si="79"/>
        <v>0</v>
      </c>
      <c r="CE68" s="133">
        <f t="shared" si="79"/>
        <v>0</v>
      </c>
      <c r="CF68" s="133">
        <f t="shared" si="79"/>
        <v>0</v>
      </c>
      <c r="CG68" s="133">
        <f t="shared" si="79"/>
        <v>0</v>
      </c>
      <c r="CH68" s="133">
        <f t="shared" si="79"/>
        <v>0</v>
      </c>
      <c r="CI68" s="133">
        <f t="shared" si="79"/>
        <v>0</v>
      </c>
      <c r="CJ68" s="133">
        <f t="shared" si="79"/>
        <v>0</v>
      </c>
      <c r="CK68" s="133">
        <f t="shared" si="79"/>
        <v>0</v>
      </c>
      <c r="CL68" s="133">
        <f t="shared" si="79"/>
        <v>0</v>
      </c>
      <c r="CM68" s="133">
        <f t="shared" si="79"/>
        <v>0</v>
      </c>
      <c r="CN68" s="133">
        <f t="shared" si="79"/>
        <v>0</v>
      </c>
      <c r="CO68" s="2"/>
      <c r="CP68" s="370"/>
      <c r="CQ68" s="367"/>
      <c r="CR68" s="155"/>
      <c r="CS68">
        <f>ROW()</f>
        <v>68</v>
      </c>
      <c r="CT68" s="36"/>
      <c r="CU68" s="35">
        <f t="shared" si="3"/>
        <v>197</v>
      </c>
    </row>
    <row r="69" spans="1:99">
      <c r="A69" s="288"/>
      <c r="B69" s="33" t="s">
        <v>16</v>
      </c>
      <c r="C69" s="133" t="str">
        <f>C63</f>
        <v>Frank Hulton </v>
      </c>
      <c r="D69" s="133" t="str">
        <f t="shared" ref="D69:BO69" si="80">D63</f>
        <v>Mark Redsell</v>
      </c>
      <c r="E69" s="133" t="str">
        <f t="shared" si="80"/>
        <v>Greg Dakin</v>
      </c>
      <c r="F69" s="133" t="str">
        <f t="shared" si="80"/>
        <v>Thorsten Folker</v>
      </c>
      <c r="G69" s="133" t="str">
        <f t="shared" si="80"/>
        <v>Joel West </v>
      </c>
      <c r="H69" s="133" t="str">
        <f t="shared" si="80"/>
        <v>Klaus Brettner</v>
      </c>
      <c r="I69" s="133" t="str">
        <f t="shared" si="80"/>
        <v>Markus Meissner</v>
      </c>
      <c r="J69" s="133" t="str">
        <f t="shared" si="80"/>
        <v>Stefan Bernardy</v>
      </c>
      <c r="K69" s="133" t="str">
        <f t="shared" si="80"/>
        <v>Søren Krogh</v>
      </c>
      <c r="L69" s="133" t="str">
        <f t="shared" si="80"/>
        <v>Alvaro Silgado</v>
      </c>
      <c r="M69" s="133" t="str">
        <f t="shared" si="80"/>
        <v>Pete Burgess</v>
      </c>
      <c r="N69" s="133" t="str">
        <f t="shared" si="80"/>
        <v>Dieter Perlick</v>
      </c>
      <c r="O69" s="133" t="str">
        <f t="shared" si="80"/>
        <v>Simon Thornton </v>
      </c>
      <c r="P69" s="133" t="str">
        <f t="shared" si="80"/>
        <v>André Austen</v>
      </c>
      <c r="Q69" s="133" t="str">
        <f t="shared" si="80"/>
        <v>Siegfried Schedel</v>
      </c>
      <c r="R69" s="133" t="str">
        <f t="shared" si="80"/>
        <v>George Young</v>
      </c>
      <c r="S69" s="133" t="str">
        <f t="shared" si="80"/>
        <v>John Phillips</v>
      </c>
      <c r="T69" s="133" t="str">
        <f t="shared" si="80"/>
        <v>Stefan Bertschi</v>
      </c>
      <c r="U69" s="133" t="str">
        <f t="shared" si="80"/>
        <v>Jason Bioletti</v>
      </c>
      <c r="V69" s="133" t="str">
        <f t="shared" si="80"/>
        <v>Allen Elliott</v>
      </c>
      <c r="W69" s="133" t="str">
        <f t="shared" si="80"/>
        <v>Thomas Deinert</v>
      </c>
      <c r="X69" s="133" t="str">
        <f t="shared" si="80"/>
        <v>Mike Evans</v>
      </c>
      <c r="Y69" s="133" t="str">
        <f t="shared" si="80"/>
        <v>Jon Edison</v>
      </c>
      <c r="Z69" s="133" t="str">
        <f t="shared" si="80"/>
        <v>Thomas Henselmann</v>
      </c>
      <c r="AA69" s="133" t="str">
        <f t="shared" si="80"/>
        <v>Sebastian Reichert</v>
      </c>
      <c r="AB69" s="133" t="str">
        <f t="shared" si="80"/>
        <v>Robert Hermans</v>
      </c>
      <c r="AC69" s="133" t="str">
        <f t="shared" si="80"/>
        <v>Eberhard Rosemann</v>
      </c>
      <c r="AD69" s="133" t="str">
        <f t="shared" si="80"/>
        <v>Klaus Kowalski</v>
      </c>
      <c r="AE69" s="133" t="str">
        <f t="shared" si="80"/>
        <v>Mike Shellim</v>
      </c>
      <c r="AF69" s="133" t="str">
        <f t="shared" si="80"/>
        <v>Martin Newnham</v>
      </c>
      <c r="AG69" s="133" t="str">
        <f t="shared" si="80"/>
        <v>Marc Schmieding</v>
      </c>
      <c r="AH69" s="133" t="str">
        <f t="shared" si="80"/>
        <v>Mark Treble</v>
      </c>
      <c r="AI69" s="133" t="str">
        <f t="shared" si="80"/>
        <v>Gary Harrison</v>
      </c>
      <c r="AJ69" s="133" t="str">
        <f t="shared" si="80"/>
        <v>Peter Gunning</v>
      </c>
      <c r="AK69" s="133" t="str">
        <f t="shared" si="80"/>
        <v>Tobias Reik</v>
      </c>
      <c r="AL69" s="133" t="str">
        <f t="shared" si="80"/>
        <v>Mick Walsh</v>
      </c>
      <c r="AM69" s="133" t="str">
        <f t="shared" si="80"/>
        <v>Paul Garnett</v>
      </c>
      <c r="AN69" s="133" t="str">
        <f t="shared" si="80"/>
        <v>Daniel Schneider</v>
      </c>
      <c r="AO69" s="133" t="str">
        <f t="shared" si="80"/>
        <v>Torsten Hermann</v>
      </c>
      <c r="AP69" s="133" t="str">
        <f t="shared" si="80"/>
        <v>Peter Kowalski</v>
      </c>
      <c r="AQ69" s="133" t="str">
        <f t="shared" si="80"/>
        <v>Martin Kopp</v>
      </c>
      <c r="AR69" s="133" t="str">
        <f t="shared" si="80"/>
        <v>Plöschberger Hannes</v>
      </c>
      <c r="AS69" s="133" t="str">
        <f t="shared" si="80"/>
        <v>Rick Ruijsink</v>
      </c>
      <c r="AT69" s="133" t="str">
        <f t="shared" si="80"/>
        <v>Mark Abbotts</v>
      </c>
      <c r="AU69" s="133" t="str">
        <f t="shared" si="80"/>
        <v>Arne Finkeldey</v>
      </c>
      <c r="AV69" s="133" t="str">
        <f t="shared" si="80"/>
        <v>Martin Ulrich </v>
      </c>
      <c r="AW69" s="133" t="str">
        <f t="shared" si="80"/>
        <v>Tony Robertson</v>
      </c>
      <c r="AX69" s="133" t="str">
        <f t="shared" si="80"/>
        <v>Jesper Christensen</v>
      </c>
      <c r="AY69" s="133" t="str">
        <f t="shared" si="80"/>
        <v>Ulrich Duttenhofer</v>
      </c>
      <c r="AZ69" s="133" t="str">
        <f t="shared" si="80"/>
        <v>Robert Ryan</v>
      </c>
      <c r="BA69" s="133" t="str">
        <f t="shared" si="80"/>
        <v/>
      </c>
      <c r="BB69" s="133" t="str">
        <f t="shared" si="80"/>
        <v/>
      </c>
      <c r="BC69" s="133" t="str">
        <f t="shared" si="80"/>
        <v/>
      </c>
      <c r="BD69" s="133" t="str">
        <f t="shared" si="80"/>
        <v/>
      </c>
      <c r="BE69" s="133" t="str">
        <f t="shared" si="80"/>
        <v/>
      </c>
      <c r="BF69" s="133" t="str">
        <f t="shared" si="80"/>
        <v/>
      </c>
      <c r="BG69" s="133" t="str">
        <f t="shared" si="80"/>
        <v/>
      </c>
      <c r="BH69" s="133" t="str">
        <f t="shared" si="80"/>
        <v/>
      </c>
      <c r="BI69" s="133" t="str">
        <f t="shared" si="80"/>
        <v/>
      </c>
      <c r="BJ69" s="133" t="str">
        <f t="shared" si="80"/>
        <v/>
      </c>
      <c r="BK69" s="133" t="str">
        <f t="shared" si="80"/>
        <v/>
      </c>
      <c r="BL69" s="133" t="str">
        <f t="shared" si="80"/>
        <v/>
      </c>
      <c r="BM69" s="133" t="str">
        <f t="shared" si="80"/>
        <v/>
      </c>
      <c r="BN69" s="133" t="str">
        <f t="shared" si="80"/>
        <v/>
      </c>
      <c r="BO69" s="133" t="str">
        <f t="shared" si="80"/>
        <v/>
      </c>
      <c r="BP69" s="133" t="str">
        <f t="shared" ref="BP69:CN69" si="81">BP63</f>
        <v/>
      </c>
      <c r="BQ69" s="133" t="str">
        <f t="shared" si="81"/>
        <v/>
      </c>
      <c r="BR69" s="133" t="str">
        <f t="shared" si="81"/>
        <v/>
      </c>
      <c r="BS69" s="133" t="str">
        <f t="shared" si="81"/>
        <v/>
      </c>
      <c r="BT69" s="133" t="str">
        <f t="shared" si="81"/>
        <v/>
      </c>
      <c r="BU69" s="133" t="str">
        <f t="shared" si="81"/>
        <v/>
      </c>
      <c r="BV69" s="133" t="str">
        <f t="shared" si="81"/>
        <v/>
      </c>
      <c r="BW69" s="133" t="str">
        <f t="shared" si="81"/>
        <v/>
      </c>
      <c r="BX69" s="133" t="str">
        <f t="shared" si="81"/>
        <v/>
      </c>
      <c r="BY69" s="133" t="str">
        <f t="shared" si="81"/>
        <v/>
      </c>
      <c r="BZ69" s="133" t="str">
        <f t="shared" si="81"/>
        <v/>
      </c>
      <c r="CA69" s="133" t="str">
        <f t="shared" si="81"/>
        <v/>
      </c>
      <c r="CB69" s="133" t="str">
        <f t="shared" si="81"/>
        <v/>
      </c>
      <c r="CC69" s="133" t="str">
        <f t="shared" si="81"/>
        <v/>
      </c>
      <c r="CD69" s="133" t="str">
        <f t="shared" si="81"/>
        <v/>
      </c>
      <c r="CE69" s="133" t="str">
        <f t="shared" si="81"/>
        <v/>
      </c>
      <c r="CF69" s="133" t="str">
        <f t="shared" si="81"/>
        <v/>
      </c>
      <c r="CG69" s="133" t="str">
        <f t="shared" si="81"/>
        <v/>
      </c>
      <c r="CH69" s="133" t="str">
        <f t="shared" si="81"/>
        <v/>
      </c>
      <c r="CI69" s="133" t="str">
        <f t="shared" si="81"/>
        <v/>
      </c>
      <c r="CJ69" s="133" t="str">
        <f t="shared" si="81"/>
        <v/>
      </c>
      <c r="CK69" s="133" t="str">
        <f t="shared" si="81"/>
        <v/>
      </c>
      <c r="CL69" s="133" t="str">
        <f t="shared" si="81"/>
        <v/>
      </c>
      <c r="CM69" s="133" t="str">
        <f t="shared" si="81"/>
        <v/>
      </c>
      <c r="CN69" s="133" t="str">
        <f t="shared" si="81"/>
        <v/>
      </c>
      <c r="CO69" s="2"/>
      <c r="CP69" s="40"/>
      <c r="CQ69" s="41"/>
      <c r="CR69" s="155"/>
      <c r="CS69">
        <f>ROW()</f>
        <v>69</v>
      </c>
      <c r="CT69" s="36"/>
      <c r="CU69" s="35">
        <f t="shared" si="3"/>
        <v>196</v>
      </c>
    </row>
    <row r="70" spans="1:99">
      <c r="A70" s="279">
        <v>10</v>
      </c>
      <c r="B70" s="16" t="s">
        <v>18</v>
      </c>
      <c r="C70" s="135">
        <f>RANK(C74,$C74:$CN74,0)</f>
        <v>1</v>
      </c>
      <c r="D70" s="135">
        <f t="shared" ref="D70:BO70" si="82">RANK(D74,$C74:$CN74,0)</f>
        <v>1</v>
      </c>
      <c r="E70" s="135">
        <f t="shared" si="82"/>
        <v>1</v>
      </c>
      <c r="F70" s="135">
        <f t="shared" si="82"/>
        <v>1</v>
      </c>
      <c r="G70" s="135">
        <f t="shared" si="82"/>
        <v>1</v>
      </c>
      <c r="H70" s="135">
        <f t="shared" si="82"/>
        <v>1</v>
      </c>
      <c r="I70" s="135">
        <f t="shared" si="82"/>
        <v>1</v>
      </c>
      <c r="J70" s="135">
        <f t="shared" si="82"/>
        <v>1</v>
      </c>
      <c r="K70" s="135">
        <f t="shared" si="82"/>
        <v>1</v>
      </c>
      <c r="L70" s="135">
        <f t="shared" si="82"/>
        <v>1</v>
      </c>
      <c r="M70" s="135">
        <f t="shared" si="82"/>
        <v>1</v>
      </c>
      <c r="N70" s="135">
        <f t="shared" si="82"/>
        <v>1</v>
      </c>
      <c r="O70" s="135">
        <f t="shared" si="82"/>
        <v>1</v>
      </c>
      <c r="P70" s="135">
        <f t="shared" si="82"/>
        <v>1</v>
      </c>
      <c r="Q70" s="135">
        <f t="shared" si="82"/>
        <v>1</v>
      </c>
      <c r="R70" s="135">
        <f t="shared" si="82"/>
        <v>1</v>
      </c>
      <c r="S70" s="135">
        <f t="shared" si="82"/>
        <v>1</v>
      </c>
      <c r="T70" s="135">
        <f t="shared" si="82"/>
        <v>1</v>
      </c>
      <c r="U70" s="135">
        <f t="shared" si="82"/>
        <v>1</v>
      </c>
      <c r="V70" s="135">
        <f t="shared" si="82"/>
        <v>1</v>
      </c>
      <c r="W70" s="135">
        <f t="shared" si="82"/>
        <v>1</v>
      </c>
      <c r="X70" s="135">
        <f t="shared" si="82"/>
        <v>1</v>
      </c>
      <c r="Y70" s="135">
        <f t="shared" si="82"/>
        <v>1</v>
      </c>
      <c r="Z70" s="135">
        <f t="shared" si="82"/>
        <v>1</v>
      </c>
      <c r="AA70" s="135">
        <f t="shared" si="82"/>
        <v>1</v>
      </c>
      <c r="AB70" s="135">
        <f t="shared" si="82"/>
        <v>1</v>
      </c>
      <c r="AC70" s="135">
        <f t="shared" si="82"/>
        <v>1</v>
      </c>
      <c r="AD70" s="135">
        <f t="shared" si="82"/>
        <v>1</v>
      </c>
      <c r="AE70" s="135">
        <f t="shared" si="82"/>
        <v>1</v>
      </c>
      <c r="AF70" s="135">
        <f t="shared" si="82"/>
        <v>1</v>
      </c>
      <c r="AG70" s="135">
        <f t="shared" si="82"/>
        <v>1</v>
      </c>
      <c r="AH70" s="135">
        <f t="shared" si="82"/>
        <v>1</v>
      </c>
      <c r="AI70" s="135">
        <f t="shared" si="82"/>
        <v>1</v>
      </c>
      <c r="AJ70" s="135">
        <f t="shared" si="82"/>
        <v>1</v>
      </c>
      <c r="AK70" s="135">
        <f t="shared" si="82"/>
        <v>1</v>
      </c>
      <c r="AL70" s="135">
        <f t="shared" si="82"/>
        <v>1</v>
      </c>
      <c r="AM70" s="135">
        <f t="shared" si="82"/>
        <v>1</v>
      </c>
      <c r="AN70" s="135">
        <f t="shared" si="82"/>
        <v>1</v>
      </c>
      <c r="AO70" s="135">
        <f t="shared" si="82"/>
        <v>1</v>
      </c>
      <c r="AP70" s="135">
        <f t="shared" si="82"/>
        <v>1</v>
      </c>
      <c r="AQ70" s="135">
        <f t="shared" si="82"/>
        <v>1</v>
      </c>
      <c r="AR70" s="135">
        <f t="shared" si="82"/>
        <v>1</v>
      </c>
      <c r="AS70" s="135">
        <f t="shared" si="82"/>
        <v>1</v>
      </c>
      <c r="AT70" s="135">
        <f t="shared" si="82"/>
        <v>1</v>
      </c>
      <c r="AU70" s="135">
        <f t="shared" si="82"/>
        <v>1</v>
      </c>
      <c r="AV70" s="135">
        <f t="shared" si="82"/>
        <v>1</v>
      </c>
      <c r="AW70" s="135">
        <f t="shared" si="82"/>
        <v>1</v>
      </c>
      <c r="AX70" s="135">
        <f t="shared" si="82"/>
        <v>1</v>
      </c>
      <c r="AY70" s="135">
        <f t="shared" si="82"/>
        <v>1</v>
      </c>
      <c r="AZ70" s="135">
        <f t="shared" si="82"/>
        <v>1</v>
      </c>
      <c r="BA70" s="135">
        <f t="shared" si="82"/>
        <v>1</v>
      </c>
      <c r="BB70" s="135">
        <f t="shared" si="82"/>
        <v>1</v>
      </c>
      <c r="BC70" s="135">
        <f t="shared" si="82"/>
        <v>1</v>
      </c>
      <c r="BD70" s="135">
        <f t="shared" si="82"/>
        <v>1</v>
      </c>
      <c r="BE70" s="135">
        <f t="shared" si="82"/>
        <v>1</v>
      </c>
      <c r="BF70" s="135">
        <f t="shared" si="82"/>
        <v>1</v>
      </c>
      <c r="BG70" s="135">
        <f t="shared" si="82"/>
        <v>1</v>
      </c>
      <c r="BH70" s="135">
        <f t="shared" si="82"/>
        <v>1</v>
      </c>
      <c r="BI70" s="135">
        <f t="shared" si="82"/>
        <v>1</v>
      </c>
      <c r="BJ70" s="135">
        <f t="shared" si="82"/>
        <v>1</v>
      </c>
      <c r="BK70" s="135">
        <f t="shared" si="82"/>
        <v>1</v>
      </c>
      <c r="BL70" s="135">
        <f t="shared" si="82"/>
        <v>1</v>
      </c>
      <c r="BM70" s="135">
        <f t="shared" si="82"/>
        <v>1</v>
      </c>
      <c r="BN70" s="135">
        <f t="shared" si="82"/>
        <v>1</v>
      </c>
      <c r="BO70" s="135">
        <f t="shared" si="82"/>
        <v>1</v>
      </c>
      <c r="BP70" s="135">
        <f t="shared" ref="BP70:CN70" si="83">RANK(BP74,$C74:$CN74,0)</f>
        <v>1</v>
      </c>
      <c r="BQ70" s="135">
        <f t="shared" si="83"/>
        <v>1</v>
      </c>
      <c r="BR70" s="135">
        <f t="shared" si="83"/>
        <v>1</v>
      </c>
      <c r="BS70" s="135">
        <f t="shared" si="83"/>
        <v>1</v>
      </c>
      <c r="BT70" s="135">
        <f t="shared" si="83"/>
        <v>1</v>
      </c>
      <c r="BU70" s="135">
        <f t="shared" si="83"/>
        <v>1</v>
      </c>
      <c r="BV70" s="135">
        <f t="shared" si="83"/>
        <v>1</v>
      </c>
      <c r="BW70" s="135">
        <f t="shared" si="83"/>
        <v>1</v>
      </c>
      <c r="BX70" s="135">
        <f t="shared" si="83"/>
        <v>1</v>
      </c>
      <c r="BY70" s="135">
        <f t="shared" si="83"/>
        <v>1</v>
      </c>
      <c r="BZ70" s="135">
        <f t="shared" si="83"/>
        <v>1</v>
      </c>
      <c r="CA70" s="135">
        <f t="shared" si="83"/>
        <v>1</v>
      </c>
      <c r="CB70" s="135">
        <f t="shared" si="83"/>
        <v>1</v>
      </c>
      <c r="CC70" s="135">
        <f t="shared" si="83"/>
        <v>1</v>
      </c>
      <c r="CD70" s="135">
        <f t="shared" si="83"/>
        <v>1</v>
      </c>
      <c r="CE70" s="135">
        <f t="shared" si="83"/>
        <v>1</v>
      </c>
      <c r="CF70" s="135">
        <f t="shared" si="83"/>
        <v>1</v>
      </c>
      <c r="CG70" s="135">
        <f t="shared" si="83"/>
        <v>1</v>
      </c>
      <c r="CH70" s="135">
        <f t="shared" si="83"/>
        <v>1</v>
      </c>
      <c r="CI70" s="135">
        <f t="shared" si="83"/>
        <v>1</v>
      </c>
      <c r="CJ70" s="135">
        <f t="shared" si="83"/>
        <v>1</v>
      </c>
      <c r="CK70" s="135">
        <f t="shared" si="83"/>
        <v>1</v>
      </c>
      <c r="CL70" s="135">
        <f t="shared" si="83"/>
        <v>1</v>
      </c>
      <c r="CM70" s="135">
        <f t="shared" si="83"/>
        <v>1</v>
      </c>
      <c r="CN70" s="135">
        <f t="shared" si="83"/>
        <v>1</v>
      </c>
      <c r="CO70" s="2"/>
      <c r="CP70" s="44"/>
      <c r="CQ70" s="45"/>
      <c r="CR70" s="155"/>
      <c r="CS70">
        <f>ROW()</f>
        <v>70</v>
      </c>
      <c r="CT70" s="36"/>
      <c r="CU70" s="35">
        <f t="shared" si="3"/>
        <v>195</v>
      </c>
    </row>
    <row r="71" spans="1:99">
      <c r="A71" s="280"/>
      <c r="B71" s="16" t="s">
        <v>1</v>
      </c>
      <c r="C71" s="136" t="str">
        <f>IF('Enter data here!'!C72=0,"",'Enter data here!'!C72)</f>
        <v/>
      </c>
      <c r="D71" s="136" t="str">
        <f>IF('Enter data here!'!D72=0,"",'Enter data here!'!D72)</f>
        <v/>
      </c>
      <c r="E71" s="136" t="str">
        <f>IF('Enter data here!'!E72=0,"",'Enter data here!'!E72)</f>
        <v/>
      </c>
      <c r="F71" s="136" t="str">
        <f>IF('Enter data here!'!F72=0,"",'Enter data here!'!F72)</f>
        <v/>
      </c>
      <c r="G71" s="136" t="str">
        <f>IF('Enter data here!'!G72=0,"",'Enter data here!'!G72)</f>
        <v/>
      </c>
      <c r="H71" s="136" t="str">
        <f>IF('Enter data here!'!H72=0,"",'Enter data here!'!H72)</f>
        <v/>
      </c>
      <c r="I71" s="136" t="str">
        <f>IF('Enter data here!'!I72=0,"",'Enter data here!'!I72)</f>
        <v/>
      </c>
      <c r="J71" s="136" t="str">
        <f>IF('Enter data here!'!J72=0,"",'Enter data here!'!J72)</f>
        <v/>
      </c>
      <c r="K71" s="136" t="str">
        <f>IF('Enter data here!'!K72=0,"",'Enter data here!'!K72)</f>
        <v/>
      </c>
      <c r="L71" s="136" t="str">
        <f>IF('Enter data here!'!L72=0,"",'Enter data here!'!L72)</f>
        <v/>
      </c>
      <c r="M71" s="136" t="str">
        <f>IF('Enter data here!'!M72=0,"",'Enter data here!'!M72)</f>
        <v/>
      </c>
      <c r="N71" s="136" t="str">
        <f>IF('Enter data here!'!N72=0,"",'Enter data here!'!N72)</f>
        <v/>
      </c>
      <c r="O71" s="136" t="str">
        <f>IF('Enter data here!'!O72=0,"",'Enter data here!'!O72)</f>
        <v/>
      </c>
      <c r="P71" s="136" t="str">
        <f>IF('Enter data here!'!P72=0,"",'Enter data here!'!P72)</f>
        <v/>
      </c>
      <c r="Q71" s="136" t="str">
        <f>IF('Enter data here!'!Q72=0,"",'Enter data here!'!Q72)</f>
        <v/>
      </c>
      <c r="R71" s="136" t="str">
        <f>IF('Enter data here!'!R72=0,"",'Enter data here!'!R72)</f>
        <v/>
      </c>
      <c r="S71" s="136" t="str">
        <f>IF('Enter data here!'!S72=0,"",'Enter data here!'!S72)</f>
        <v/>
      </c>
      <c r="T71" s="136" t="str">
        <f>IF('Enter data here!'!T72=0,"",'Enter data here!'!T72)</f>
        <v/>
      </c>
      <c r="U71" s="136" t="str">
        <f>IF('Enter data here!'!U72=0,"",'Enter data here!'!U72)</f>
        <v/>
      </c>
      <c r="V71" s="136" t="str">
        <f>IF('Enter data here!'!V72=0,"",'Enter data here!'!V72)</f>
        <v/>
      </c>
      <c r="W71" s="136" t="str">
        <f>IF('Enter data here!'!W72=0,"",'Enter data here!'!W72)</f>
        <v/>
      </c>
      <c r="X71" s="136" t="str">
        <f>IF('Enter data here!'!X72=0,"",'Enter data here!'!X72)</f>
        <v/>
      </c>
      <c r="Y71" s="136" t="str">
        <f>IF('Enter data here!'!Y72=0,"",'Enter data here!'!Y72)</f>
        <v/>
      </c>
      <c r="Z71" s="136" t="str">
        <f>IF('Enter data here!'!Z72=0,"",'Enter data here!'!Z72)</f>
        <v/>
      </c>
      <c r="AA71" s="136" t="str">
        <f>IF('Enter data here!'!AA72=0,"",'Enter data here!'!AA72)</f>
        <v/>
      </c>
      <c r="AB71" s="136" t="str">
        <f>IF('Enter data here!'!AB72=0,"",'Enter data here!'!AB72)</f>
        <v/>
      </c>
      <c r="AC71" s="136" t="str">
        <f>IF('Enter data here!'!AC72=0,"",'Enter data here!'!AC72)</f>
        <v/>
      </c>
      <c r="AD71" s="136" t="str">
        <f>IF('Enter data here!'!AD72=0,"",'Enter data here!'!AD72)</f>
        <v/>
      </c>
      <c r="AE71" s="136" t="str">
        <f>IF('Enter data here!'!AE72=0,"",'Enter data here!'!AE72)</f>
        <v/>
      </c>
      <c r="AF71" s="136" t="str">
        <f>IF('Enter data here!'!AF72=0,"",'Enter data here!'!AF72)</f>
        <v/>
      </c>
      <c r="AG71" s="136" t="str">
        <f>IF('Enter data here!'!AG72=0,"",'Enter data here!'!AG72)</f>
        <v/>
      </c>
      <c r="AH71" s="136" t="str">
        <f>IF('Enter data here!'!AH72=0,"",'Enter data here!'!AH72)</f>
        <v/>
      </c>
      <c r="AI71" s="136" t="str">
        <f>IF('Enter data here!'!AI72=0,"",'Enter data here!'!AI72)</f>
        <v/>
      </c>
      <c r="AJ71" s="136" t="str">
        <f>IF('Enter data here!'!AJ72=0,"",'Enter data here!'!AJ72)</f>
        <v/>
      </c>
      <c r="AK71" s="136" t="str">
        <f>IF('Enter data here!'!AK72=0,"",'Enter data here!'!AK72)</f>
        <v/>
      </c>
      <c r="AL71" s="136" t="str">
        <f>IF('Enter data here!'!AL72=0,"",'Enter data here!'!AL72)</f>
        <v/>
      </c>
      <c r="AM71" s="136" t="str">
        <f>IF('Enter data here!'!AM72=0,"",'Enter data here!'!AM72)</f>
        <v/>
      </c>
      <c r="AN71" s="136" t="str">
        <f>IF('Enter data here!'!AN72=0,"",'Enter data here!'!AN72)</f>
        <v/>
      </c>
      <c r="AO71" s="136" t="str">
        <f>IF('Enter data here!'!AO72=0,"",'Enter data here!'!AO72)</f>
        <v/>
      </c>
      <c r="AP71" s="136" t="str">
        <f>IF('Enter data here!'!AP72=0,"",'Enter data here!'!AP72)</f>
        <v/>
      </c>
      <c r="AQ71" s="136" t="str">
        <f>IF('Enter data here!'!AQ72=0,"",'Enter data here!'!AQ72)</f>
        <v/>
      </c>
      <c r="AR71" s="136" t="str">
        <f>IF('Enter data here!'!AR72=0,"",'Enter data here!'!AR72)</f>
        <v/>
      </c>
      <c r="AS71" s="136" t="str">
        <f>IF('Enter data here!'!AS72=0,"",'Enter data here!'!AS72)</f>
        <v/>
      </c>
      <c r="AT71" s="136" t="str">
        <f>IF('Enter data here!'!AT72=0,"",'Enter data here!'!AT72)</f>
        <v/>
      </c>
      <c r="AU71" s="136" t="str">
        <f>IF('Enter data here!'!AU72=0,"",'Enter data here!'!AU72)</f>
        <v/>
      </c>
      <c r="AV71" s="136" t="str">
        <f>IF('Enter data here!'!AV72=0,"",'Enter data here!'!AV72)</f>
        <v/>
      </c>
      <c r="AW71" s="136" t="str">
        <f>IF('Enter data here!'!AW72=0,"",'Enter data here!'!AW72)</f>
        <v/>
      </c>
      <c r="AX71" s="136" t="str">
        <f>IF('Enter data here!'!AX72=0,"",'Enter data here!'!AX72)</f>
        <v/>
      </c>
      <c r="AY71" s="136" t="str">
        <f>IF('Enter data here!'!AY72=0,"",'Enter data here!'!AY72)</f>
        <v/>
      </c>
      <c r="AZ71" s="136" t="str">
        <f>IF('Enter data here!'!AZ72=0,"",'Enter data here!'!AZ72)</f>
        <v/>
      </c>
      <c r="BA71" s="136" t="str">
        <f>IF('Enter data here!'!BA72=0,"",'Enter data here!'!BA72)</f>
        <v/>
      </c>
      <c r="BB71" s="136" t="str">
        <f>IF('Enter data here!'!BB72=0,"",'Enter data here!'!BB72)</f>
        <v/>
      </c>
      <c r="BC71" s="136" t="str">
        <f>IF('Enter data here!'!BC72=0,"",'Enter data here!'!BC72)</f>
        <v/>
      </c>
      <c r="BD71" s="136" t="str">
        <f>IF('Enter data here!'!BD72=0,"",'Enter data here!'!BD72)</f>
        <v/>
      </c>
      <c r="BE71" s="136" t="str">
        <f>IF('Enter data here!'!BE72=0,"",'Enter data here!'!BE72)</f>
        <v/>
      </c>
      <c r="BF71" s="136" t="str">
        <f>IF('Enter data here!'!BF72=0,"",'Enter data here!'!BF72)</f>
        <v/>
      </c>
      <c r="BG71" s="136" t="str">
        <f>IF('Enter data here!'!BG72=0,"",'Enter data here!'!BG72)</f>
        <v/>
      </c>
      <c r="BH71" s="136" t="str">
        <f>IF('Enter data here!'!BH72=0,"",'Enter data here!'!BH72)</f>
        <v/>
      </c>
      <c r="BI71" s="136" t="str">
        <f>IF('Enter data here!'!BI72=0,"",'Enter data here!'!BI72)</f>
        <v/>
      </c>
      <c r="BJ71" s="136" t="str">
        <f>IF('Enter data here!'!BJ72=0,"",'Enter data here!'!BJ72)</f>
        <v/>
      </c>
      <c r="BK71" s="136" t="str">
        <f>IF('Enter data here!'!BK72=0,"",'Enter data here!'!BK72)</f>
        <v/>
      </c>
      <c r="BL71" s="136" t="str">
        <f>IF('Enter data here!'!BL72=0,"",'Enter data here!'!BL72)</f>
        <v/>
      </c>
      <c r="BM71" s="136" t="str">
        <f>IF('Enter data here!'!BM72=0,"",'Enter data here!'!BM72)</f>
        <v/>
      </c>
      <c r="BN71" s="136" t="str">
        <f>IF('Enter data here!'!BN72=0,"",'Enter data here!'!BN72)</f>
        <v/>
      </c>
      <c r="BO71" s="136" t="str">
        <f>IF('Enter data here!'!BO72=0,"",'Enter data here!'!BO72)</f>
        <v/>
      </c>
      <c r="BP71" s="136" t="str">
        <f>IF('Enter data here!'!BP72=0,"",'Enter data here!'!BP72)</f>
        <v/>
      </c>
      <c r="BQ71" s="136" t="str">
        <f>IF('Enter data here!'!BQ72=0,"",'Enter data here!'!BQ72)</f>
        <v/>
      </c>
      <c r="BR71" s="136" t="str">
        <f>IF('Enter data here!'!BR72=0,"",'Enter data here!'!BR72)</f>
        <v/>
      </c>
      <c r="BS71" s="136" t="str">
        <f>IF('Enter data here!'!BS72=0,"",'Enter data here!'!BS72)</f>
        <v/>
      </c>
      <c r="BT71" s="136" t="str">
        <f>IF('Enter data here!'!BT72=0,"",'Enter data here!'!BT72)</f>
        <v/>
      </c>
      <c r="BU71" s="136" t="str">
        <f>IF('Enter data here!'!BU72=0,"",'Enter data here!'!BU72)</f>
        <v/>
      </c>
      <c r="BV71" s="136" t="str">
        <f>IF('Enter data here!'!BV72=0,"",'Enter data here!'!BV72)</f>
        <v/>
      </c>
      <c r="BW71" s="136" t="str">
        <f>IF('Enter data here!'!BW72=0,"",'Enter data here!'!BW72)</f>
        <v/>
      </c>
      <c r="BX71" s="136" t="str">
        <f>IF('Enter data here!'!BX72=0,"",'Enter data here!'!BX72)</f>
        <v/>
      </c>
      <c r="BY71" s="136" t="str">
        <f>IF('Enter data here!'!BY72=0,"",'Enter data here!'!BY72)</f>
        <v/>
      </c>
      <c r="BZ71" s="136" t="str">
        <f>IF('Enter data here!'!BZ72=0,"",'Enter data here!'!BZ72)</f>
        <v/>
      </c>
      <c r="CA71" s="136" t="str">
        <f>IF('Enter data here!'!CA72=0,"",'Enter data here!'!CA72)</f>
        <v/>
      </c>
      <c r="CB71" s="136" t="str">
        <f>IF('Enter data here!'!CB72=0,"",'Enter data here!'!CB72)</f>
        <v/>
      </c>
      <c r="CC71" s="136" t="str">
        <f>IF('Enter data here!'!CC72=0,"",'Enter data here!'!CC72)</f>
        <v/>
      </c>
      <c r="CD71" s="136" t="str">
        <f>IF('Enter data here!'!CD72=0,"",'Enter data here!'!CD72)</f>
        <v/>
      </c>
      <c r="CE71" s="136" t="str">
        <f>IF('Enter data here!'!CE72=0,"",'Enter data here!'!CE72)</f>
        <v/>
      </c>
      <c r="CF71" s="136" t="str">
        <f>IF('Enter data here!'!CF72=0,"",'Enter data here!'!CF72)</f>
        <v/>
      </c>
      <c r="CG71" s="136" t="str">
        <f>IF('Enter data here!'!CG72=0,"",'Enter data here!'!CG72)</f>
        <v/>
      </c>
      <c r="CH71" s="136" t="str">
        <f>IF('Enter data here!'!CH72=0,"",'Enter data here!'!CH72)</f>
        <v/>
      </c>
      <c r="CI71" s="136" t="str">
        <f>IF('Enter data here!'!CI72=0,"",'Enter data here!'!CI72)</f>
        <v/>
      </c>
      <c r="CJ71" s="136" t="str">
        <f>IF('Enter data here!'!CJ72=0,"",'Enter data here!'!CJ72)</f>
        <v/>
      </c>
      <c r="CK71" s="136" t="str">
        <f>IF('Enter data here!'!CK72=0,"",'Enter data here!'!CK72)</f>
        <v/>
      </c>
      <c r="CL71" s="136" t="str">
        <f>IF('Enter data here!'!CL72=0,"",'Enter data here!'!CL72)</f>
        <v/>
      </c>
      <c r="CM71" s="136" t="str">
        <f>IF('Enter data here!'!CM72=0,"",'Enter data here!'!CM72)</f>
        <v/>
      </c>
      <c r="CN71" s="136" t="str">
        <f>IF('Enter data here!'!CN72=0,"",'Enter data here!'!CN72)</f>
        <v/>
      </c>
      <c r="CO71" s="2"/>
      <c r="CP71" s="335" t="str">
        <f>IF(SUM(C71:CN71)=0,"",MIN(C71:CN71))</f>
        <v/>
      </c>
      <c r="CQ71" s="338" t="str">
        <f>IF(CP71="","",(HLOOKUP(CP71,C71:$CN$264,CU71,FALSE)))</f>
        <v/>
      </c>
      <c r="CR71" s="155"/>
      <c r="CS71">
        <f>ROW()</f>
        <v>71</v>
      </c>
      <c r="CT71" s="36">
        <f>A70</f>
        <v>10</v>
      </c>
      <c r="CU71" s="35">
        <f t="shared" si="3"/>
        <v>194</v>
      </c>
    </row>
    <row r="72" spans="1:99">
      <c r="A72" s="280"/>
      <c r="B72" s="16" t="s">
        <v>54</v>
      </c>
      <c r="C72" s="160">
        <f t="shared" ref="C72:BN72" ca="1" si="84">0.000000000001*RAND()</f>
        <v>8.5235704293479526E-13</v>
      </c>
      <c r="D72" s="160">
        <f t="shared" ca="1" si="84"/>
        <v>7.3881443500279847E-13</v>
      </c>
      <c r="E72" s="160">
        <f t="shared" ca="1" si="84"/>
        <v>4.6175920524771487E-13</v>
      </c>
      <c r="F72" s="160">
        <f t="shared" ca="1" si="84"/>
        <v>8.8821597555458615E-13</v>
      </c>
      <c r="G72" s="160">
        <f t="shared" ca="1" si="84"/>
        <v>4.4222078843434075E-13</v>
      </c>
      <c r="H72" s="160">
        <f t="shared" ca="1" si="84"/>
        <v>3.2838293265839711E-13</v>
      </c>
      <c r="I72" s="160">
        <f t="shared" ca="1" si="84"/>
        <v>6.1180846331538684E-13</v>
      </c>
      <c r="J72" s="160">
        <f t="shared" ca="1" si="84"/>
        <v>6.2815854509418575E-13</v>
      </c>
      <c r="K72" s="160">
        <f t="shared" ca="1" si="84"/>
        <v>6.4177749844538744E-13</v>
      </c>
      <c r="L72" s="160">
        <f t="shared" ca="1" si="84"/>
        <v>2.8288562924714353E-13</v>
      </c>
      <c r="M72" s="160">
        <f t="shared" ca="1" si="84"/>
        <v>1.4842583646519801E-13</v>
      </c>
      <c r="N72" s="160">
        <f t="shared" ca="1" si="84"/>
        <v>7.7363032346860989E-13</v>
      </c>
      <c r="O72" s="160">
        <f t="shared" ca="1" si="84"/>
        <v>5.2720706538629635E-13</v>
      </c>
      <c r="P72" s="160">
        <f t="shared" ca="1" si="84"/>
        <v>6.389861912555252E-13</v>
      </c>
      <c r="Q72" s="160">
        <f t="shared" ca="1" si="84"/>
        <v>3.6336081447335112E-13</v>
      </c>
      <c r="R72" s="160">
        <f t="shared" ca="1" si="84"/>
        <v>1.7308019745703841E-14</v>
      </c>
      <c r="S72" s="160">
        <f t="shared" ca="1" si="84"/>
        <v>4.1750246199399841E-13</v>
      </c>
      <c r="T72" s="160">
        <f t="shared" ca="1" si="84"/>
        <v>4.2123360735793368E-13</v>
      </c>
      <c r="U72" s="160">
        <f t="shared" ca="1" si="84"/>
        <v>4.3641340095094706E-13</v>
      </c>
      <c r="V72" s="160">
        <f t="shared" ca="1" si="84"/>
        <v>5.857974334603075E-13</v>
      </c>
      <c r="W72" s="160">
        <f t="shared" ca="1" si="84"/>
        <v>3.7293439876044498E-13</v>
      </c>
      <c r="X72" s="160">
        <f t="shared" ca="1" si="84"/>
        <v>5.3147159503508008E-13</v>
      </c>
      <c r="Y72" s="160">
        <f t="shared" ca="1" si="84"/>
        <v>1.9864186039582621E-13</v>
      </c>
      <c r="Z72" s="160">
        <f t="shared" ca="1" si="84"/>
        <v>8.0726527551294967E-13</v>
      </c>
      <c r="AA72" s="160">
        <f t="shared" ca="1" si="84"/>
        <v>9.3405122577378459E-13</v>
      </c>
      <c r="AB72" s="160">
        <f t="shared" ca="1" si="84"/>
        <v>2.5640872453548178E-13</v>
      </c>
      <c r="AC72" s="160">
        <f t="shared" ca="1" si="84"/>
        <v>5.4152219387144293E-13</v>
      </c>
      <c r="AD72" s="160">
        <f t="shared" ca="1" si="84"/>
        <v>6.0756959899049278E-13</v>
      </c>
      <c r="AE72" s="160">
        <f t="shared" ca="1" si="84"/>
        <v>4.3934287085596324E-14</v>
      </c>
      <c r="AF72" s="160">
        <f t="shared" ca="1" si="84"/>
        <v>5.0402528288609098E-13</v>
      </c>
      <c r="AG72" s="160">
        <f t="shared" ca="1" si="84"/>
        <v>6.4550127369656819E-13</v>
      </c>
      <c r="AH72" s="160">
        <f t="shared" ca="1" si="84"/>
        <v>4.3159255875296765E-13</v>
      </c>
      <c r="AI72" s="160">
        <f t="shared" ca="1" si="84"/>
        <v>1.6271697713748434E-13</v>
      </c>
      <c r="AJ72" s="160">
        <f t="shared" ca="1" si="84"/>
        <v>4.8480784303554001E-13</v>
      </c>
      <c r="AK72" s="160">
        <f t="shared" ca="1" si="84"/>
        <v>7.0487642966099703E-13</v>
      </c>
      <c r="AL72" s="160">
        <f t="shared" ca="1" si="84"/>
        <v>9.1851933486219921E-13</v>
      </c>
      <c r="AM72" s="160">
        <f t="shared" ca="1" si="84"/>
        <v>9.6366646095099815E-14</v>
      </c>
      <c r="AN72" s="160">
        <f t="shared" ca="1" si="84"/>
        <v>9.3976397909026141E-13</v>
      </c>
      <c r="AO72" s="160">
        <f t="shared" ca="1" si="84"/>
        <v>3.4568484013548327E-13</v>
      </c>
      <c r="AP72" s="160">
        <f t="shared" ca="1" si="84"/>
        <v>9.1161073886142156E-13</v>
      </c>
      <c r="AQ72" s="160">
        <f t="shared" ca="1" si="84"/>
        <v>3.3733451154204096E-13</v>
      </c>
      <c r="AR72" s="160">
        <f t="shared" ca="1" si="84"/>
        <v>7.1265810673362241E-13</v>
      </c>
      <c r="AS72" s="160">
        <f t="shared" ca="1" si="84"/>
        <v>6.3207337570281381E-13</v>
      </c>
      <c r="AT72" s="160">
        <f t="shared" ca="1" si="84"/>
        <v>3.4900413110839777E-13</v>
      </c>
      <c r="AU72" s="160">
        <f t="shared" ca="1" si="84"/>
        <v>6.8246278569314976E-13</v>
      </c>
      <c r="AV72" s="160">
        <f t="shared" ca="1" si="84"/>
        <v>4.2941819602493679E-13</v>
      </c>
      <c r="AW72" s="160">
        <f t="shared" ca="1" si="84"/>
        <v>7.9765641651033035E-13</v>
      </c>
      <c r="AX72" s="160">
        <f t="shared" ca="1" si="84"/>
        <v>9.9496583626252222E-13</v>
      </c>
      <c r="AY72" s="160">
        <f t="shared" ca="1" si="84"/>
        <v>1.2633020714758603E-13</v>
      </c>
      <c r="AZ72" s="160">
        <f t="shared" ca="1" si="84"/>
        <v>7.991971513275606E-13</v>
      </c>
      <c r="BA72" s="160">
        <f t="shared" ca="1" si="84"/>
        <v>5.5453078276248189E-13</v>
      </c>
      <c r="BB72" s="160">
        <f t="shared" ca="1" si="84"/>
        <v>4.3850772830572015E-13</v>
      </c>
      <c r="BC72" s="160">
        <f t="shared" ca="1" si="84"/>
        <v>1.9764260727215976E-13</v>
      </c>
      <c r="BD72" s="160">
        <f t="shared" ca="1" si="84"/>
        <v>2.7097006669428048E-13</v>
      </c>
      <c r="BE72" s="160">
        <f t="shared" ca="1" si="84"/>
        <v>9.7725972739371273E-13</v>
      </c>
      <c r="BF72" s="160">
        <f t="shared" ca="1" si="84"/>
        <v>2.4902321600964769E-13</v>
      </c>
      <c r="BG72" s="160">
        <f t="shared" ca="1" si="84"/>
        <v>3.5339532132026162E-13</v>
      </c>
      <c r="BH72" s="160">
        <f t="shared" ca="1" si="84"/>
        <v>3.6057028955749578E-14</v>
      </c>
      <c r="BI72" s="160">
        <f t="shared" ca="1" si="84"/>
        <v>2.2998324445454798E-14</v>
      </c>
      <c r="BJ72" s="160">
        <f t="shared" ca="1" si="84"/>
        <v>2.8993990858113251E-13</v>
      </c>
      <c r="BK72" s="160">
        <f t="shared" ca="1" si="84"/>
        <v>7.5514750026402757E-13</v>
      </c>
      <c r="BL72" s="160">
        <f t="shared" ca="1" si="84"/>
        <v>3.0911904702801075E-13</v>
      </c>
      <c r="BM72" s="160">
        <f t="shared" ca="1" si="84"/>
        <v>5.5664614222987675E-13</v>
      </c>
      <c r="BN72" s="160">
        <f t="shared" ca="1" si="84"/>
        <v>6.1379950996596654E-14</v>
      </c>
      <c r="BO72" s="160">
        <f t="shared" ref="BO72:CN72" ca="1" si="85">0.000000000001*RAND()</f>
        <v>2.6676815072899808E-13</v>
      </c>
      <c r="BP72" s="160">
        <f t="shared" ca="1" si="85"/>
        <v>3.4514417449165346E-13</v>
      </c>
      <c r="BQ72" s="160">
        <f t="shared" ca="1" si="85"/>
        <v>2.598836282337098E-13</v>
      </c>
      <c r="BR72" s="160">
        <f t="shared" ca="1" si="85"/>
        <v>7.5467181478167956E-13</v>
      </c>
      <c r="BS72" s="160">
        <f t="shared" ca="1" si="85"/>
        <v>4.6238262327619851E-14</v>
      </c>
      <c r="BT72" s="160">
        <f t="shared" ca="1" si="85"/>
        <v>2.7199330854149116E-13</v>
      </c>
      <c r="BU72" s="160">
        <f t="shared" ca="1" si="85"/>
        <v>3.9436020107577294E-13</v>
      </c>
      <c r="BV72" s="160">
        <f t="shared" ca="1" si="85"/>
        <v>7.0784573965154246E-14</v>
      </c>
      <c r="BW72" s="160">
        <f t="shared" ca="1" si="85"/>
        <v>9.4313761426966971E-13</v>
      </c>
      <c r="BX72" s="160">
        <f t="shared" ca="1" si="85"/>
        <v>5.4112698678228985E-14</v>
      </c>
      <c r="BY72" s="160">
        <f t="shared" ca="1" si="85"/>
        <v>6.0770934536002837E-13</v>
      </c>
      <c r="BZ72" s="160">
        <f t="shared" ca="1" si="85"/>
        <v>7.323582463002447E-13</v>
      </c>
      <c r="CA72" s="160">
        <f t="shared" ca="1" si="85"/>
        <v>5.1720308195562416E-13</v>
      </c>
      <c r="CB72" s="160">
        <f t="shared" ca="1" si="85"/>
        <v>9.8693956155542031E-13</v>
      </c>
      <c r="CC72" s="160">
        <f t="shared" ca="1" si="85"/>
        <v>5.4706376607461805E-13</v>
      </c>
      <c r="CD72" s="160">
        <f t="shared" ca="1" si="85"/>
        <v>7.9908046462431788E-13</v>
      </c>
      <c r="CE72" s="160">
        <f t="shared" ca="1" si="85"/>
        <v>8.8707346607116434E-14</v>
      </c>
      <c r="CF72" s="160">
        <f t="shared" ca="1" si="85"/>
        <v>1.9362285552224211E-13</v>
      </c>
      <c r="CG72" s="160">
        <f t="shared" ca="1" si="85"/>
        <v>3.0051060759471769E-13</v>
      </c>
      <c r="CH72" s="160">
        <f t="shared" ca="1" si="85"/>
        <v>2.6435604444523797E-13</v>
      </c>
      <c r="CI72" s="160">
        <f t="shared" ca="1" si="85"/>
        <v>3.7260962273634846E-13</v>
      </c>
      <c r="CJ72" s="160">
        <f t="shared" ca="1" si="85"/>
        <v>1.1271162747996732E-13</v>
      </c>
      <c r="CK72" s="160">
        <f t="shared" ca="1" si="85"/>
        <v>3.7474483339655084E-13</v>
      </c>
      <c r="CL72" s="160">
        <f t="shared" ca="1" si="85"/>
        <v>3.83276091597492E-13</v>
      </c>
      <c r="CM72" s="160">
        <f t="shared" ca="1" si="85"/>
        <v>8.7262313722679691E-13</v>
      </c>
      <c r="CN72" s="160">
        <f t="shared" ca="1" si="85"/>
        <v>4.5863049538845851E-13</v>
      </c>
      <c r="CO72" s="2"/>
      <c r="CP72" s="336"/>
      <c r="CQ72" s="339"/>
      <c r="CR72" s="155"/>
      <c r="CS72">
        <f>ROW()</f>
        <v>72</v>
      </c>
      <c r="CT72" s="36"/>
      <c r="CU72" s="35">
        <f t="shared" si="3"/>
        <v>193</v>
      </c>
    </row>
    <row r="73" spans="1:99">
      <c r="A73" s="280"/>
      <c r="B73" s="16" t="s">
        <v>57</v>
      </c>
      <c r="C73" s="136">
        <f>'Enter data here!'!C73</f>
        <v>0</v>
      </c>
      <c r="D73" s="136">
        <f>'Enter data here!'!D73</f>
        <v>0</v>
      </c>
      <c r="E73" s="136">
        <f>'Enter data here!'!E73</f>
        <v>0</v>
      </c>
      <c r="F73" s="136">
        <f>'Enter data here!'!F73</f>
        <v>0</v>
      </c>
      <c r="G73" s="136">
        <f>'Enter data here!'!G73</f>
        <v>0</v>
      </c>
      <c r="H73" s="136">
        <f>'Enter data here!'!H73</f>
        <v>0</v>
      </c>
      <c r="I73" s="136">
        <f>'Enter data here!'!I73</f>
        <v>0</v>
      </c>
      <c r="J73" s="136">
        <f>'Enter data here!'!J73</f>
        <v>0</v>
      </c>
      <c r="K73" s="136">
        <f>'Enter data here!'!K73</f>
        <v>0</v>
      </c>
      <c r="L73" s="136">
        <f>'Enter data here!'!L73</f>
        <v>0</v>
      </c>
      <c r="M73" s="136">
        <f>'Enter data here!'!M73</f>
        <v>0</v>
      </c>
      <c r="N73" s="136">
        <f>'Enter data here!'!N73</f>
        <v>0</v>
      </c>
      <c r="O73" s="136">
        <f>'Enter data here!'!O73</f>
        <v>0</v>
      </c>
      <c r="P73" s="136">
        <f>'Enter data here!'!P73</f>
        <v>0</v>
      </c>
      <c r="Q73" s="136">
        <f>'Enter data here!'!Q73</f>
        <v>0</v>
      </c>
      <c r="R73" s="136">
        <f>'Enter data here!'!R73</f>
        <v>0</v>
      </c>
      <c r="S73" s="136">
        <f>'Enter data here!'!S73</f>
        <v>0</v>
      </c>
      <c r="T73" s="136">
        <f>'Enter data here!'!T73</f>
        <v>0</v>
      </c>
      <c r="U73" s="136">
        <f>'Enter data here!'!U73</f>
        <v>0</v>
      </c>
      <c r="V73" s="136">
        <f>'Enter data here!'!V73</f>
        <v>0</v>
      </c>
      <c r="W73" s="136">
        <f>'Enter data here!'!W73</f>
        <v>0</v>
      </c>
      <c r="X73" s="136">
        <f>'Enter data here!'!X73</f>
        <v>0</v>
      </c>
      <c r="Y73" s="136">
        <f>'Enter data here!'!Y73</f>
        <v>0</v>
      </c>
      <c r="Z73" s="136">
        <f>'Enter data here!'!Z73</f>
        <v>0</v>
      </c>
      <c r="AA73" s="136">
        <f>'Enter data here!'!AA73</f>
        <v>0</v>
      </c>
      <c r="AB73" s="136">
        <f>'Enter data here!'!AB73</f>
        <v>0</v>
      </c>
      <c r="AC73" s="136">
        <f>'Enter data here!'!AC73</f>
        <v>0</v>
      </c>
      <c r="AD73" s="136">
        <f>'Enter data here!'!AD73</f>
        <v>0</v>
      </c>
      <c r="AE73" s="136">
        <f>'Enter data here!'!AE73</f>
        <v>0</v>
      </c>
      <c r="AF73" s="136">
        <f>'Enter data here!'!AF73</f>
        <v>0</v>
      </c>
      <c r="AG73" s="136">
        <f>'Enter data here!'!AG73</f>
        <v>0</v>
      </c>
      <c r="AH73" s="136">
        <f>'Enter data here!'!AH73</f>
        <v>0</v>
      </c>
      <c r="AI73" s="136">
        <f>'Enter data here!'!AI73</f>
        <v>0</v>
      </c>
      <c r="AJ73" s="136">
        <f>'Enter data here!'!AJ73</f>
        <v>0</v>
      </c>
      <c r="AK73" s="136">
        <f>'Enter data here!'!AK73</f>
        <v>0</v>
      </c>
      <c r="AL73" s="136">
        <f>'Enter data here!'!AL73</f>
        <v>0</v>
      </c>
      <c r="AM73" s="136">
        <f>'Enter data here!'!AM73</f>
        <v>0</v>
      </c>
      <c r="AN73" s="136">
        <f>'Enter data here!'!AN73</f>
        <v>0</v>
      </c>
      <c r="AO73" s="136">
        <f>'Enter data here!'!AO73</f>
        <v>0</v>
      </c>
      <c r="AP73" s="136">
        <f>'Enter data here!'!AP73</f>
        <v>0</v>
      </c>
      <c r="AQ73" s="136">
        <f>'Enter data here!'!AQ73</f>
        <v>0</v>
      </c>
      <c r="AR73" s="136">
        <f>'Enter data here!'!AR73</f>
        <v>0</v>
      </c>
      <c r="AS73" s="136">
        <f>'Enter data here!'!AS73</f>
        <v>0</v>
      </c>
      <c r="AT73" s="136">
        <f>'Enter data here!'!AT73</f>
        <v>0</v>
      </c>
      <c r="AU73" s="136">
        <f>'Enter data here!'!AU73</f>
        <v>0</v>
      </c>
      <c r="AV73" s="136">
        <f>'Enter data here!'!AV73</f>
        <v>0</v>
      </c>
      <c r="AW73" s="136">
        <f>'Enter data here!'!AW73</f>
        <v>0</v>
      </c>
      <c r="AX73" s="136">
        <f>'Enter data here!'!AX73</f>
        <v>0</v>
      </c>
      <c r="AY73" s="136">
        <f>'Enter data here!'!AY73</f>
        <v>0</v>
      </c>
      <c r="AZ73" s="136">
        <f>'Enter data here!'!AZ73</f>
        <v>0</v>
      </c>
      <c r="BA73" s="136">
        <f>'Enter data here!'!BA73</f>
        <v>0</v>
      </c>
      <c r="BB73" s="136">
        <f>'Enter data here!'!BB73</f>
        <v>0</v>
      </c>
      <c r="BC73" s="136">
        <f>'Enter data here!'!BC73</f>
        <v>0</v>
      </c>
      <c r="BD73" s="136">
        <f>'Enter data here!'!BD73</f>
        <v>0</v>
      </c>
      <c r="BE73" s="136">
        <f>'Enter data here!'!BE73</f>
        <v>0</v>
      </c>
      <c r="BF73" s="136">
        <f>'Enter data here!'!BF73</f>
        <v>0</v>
      </c>
      <c r="BG73" s="136">
        <f>'Enter data here!'!BG73</f>
        <v>0</v>
      </c>
      <c r="BH73" s="136">
        <f>'Enter data here!'!BH73</f>
        <v>0</v>
      </c>
      <c r="BI73" s="136">
        <f>'Enter data here!'!BI73</f>
        <v>0</v>
      </c>
      <c r="BJ73" s="136">
        <f>'Enter data here!'!BJ73</f>
        <v>0</v>
      </c>
      <c r="BK73" s="136">
        <f>'Enter data here!'!BK73</f>
        <v>0</v>
      </c>
      <c r="BL73" s="136">
        <f>'Enter data here!'!BL73</f>
        <v>0</v>
      </c>
      <c r="BM73" s="136">
        <f>'Enter data here!'!BM73</f>
        <v>0</v>
      </c>
      <c r="BN73" s="136">
        <f>'Enter data here!'!BN73</f>
        <v>0</v>
      </c>
      <c r="BO73" s="136">
        <f>'Enter data here!'!BO73</f>
        <v>0</v>
      </c>
      <c r="BP73" s="136">
        <f>'Enter data here!'!BP73</f>
        <v>0</v>
      </c>
      <c r="BQ73" s="136">
        <f>'Enter data here!'!BQ73</f>
        <v>0</v>
      </c>
      <c r="BR73" s="136">
        <f>'Enter data here!'!BR73</f>
        <v>0</v>
      </c>
      <c r="BS73" s="136">
        <f>'Enter data here!'!BS73</f>
        <v>0</v>
      </c>
      <c r="BT73" s="136">
        <f>'Enter data here!'!BT73</f>
        <v>0</v>
      </c>
      <c r="BU73" s="136">
        <f>'Enter data here!'!BU73</f>
        <v>0</v>
      </c>
      <c r="BV73" s="136">
        <f>'Enter data here!'!BV73</f>
        <v>0</v>
      </c>
      <c r="BW73" s="136">
        <f>'Enter data here!'!BW73</f>
        <v>0</v>
      </c>
      <c r="BX73" s="136">
        <f>'Enter data here!'!BX73</f>
        <v>0</v>
      </c>
      <c r="BY73" s="136">
        <f>'Enter data here!'!BY73</f>
        <v>0</v>
      </c>
      <c r="BZ73" s="136">
        <f>'Enter data here!'!BZ73</f>
        <v>0</v>
      </c>
      <c r="CA73" s="136">
        <f>'Enter data here!'!CA73</f>
        <v>0</v>
      </c>
      <c r="CB73" s="136">
        <f>'Enter data here!'!CB73</f>
        <v>0</v>
      </c>
      <c r="CC73" s="136">
        <f>'Enter data here!'!CC73</f>
        <v>0</v>
      </c>
      <c r="CD73" s="136">
        <f>'Enter data here!'!CD73</f>
        <v>0</v>
      </c>
      <c r="CE73" s="136">
        <f>'Enter data here!'!CE73</f>
        <v>0</v>
      </c>
      <c r="CF73" s="136">
        <f>'Enter data here!'!CF73</f>
        <v>0</v>
      </c>
      <c r="CG73" s="136">
        <f>'Enter data here!'!CG73</f>
        <v>0</v>
      </c>
      <c r="CH73" s="136">
        <f>'Enter data here!'!CH73</f>
        <v>0</v>
      </c>
      <c r="CI73" s="136">
        <f>'Enter data here!'!CI73</f>
        <v>0</v>
      </c>
      <c r="CJ73" s="136">
        <f>'Enter data here!'!CJ73</f>
        <v>0</v>
      </c>
      <c r="CK73" s="136">
        <f>'Enter data here!'!CK73</f>
        <v>0</v>
      </c>
      <c r="CL73" s="136">
        <f>'Enter data here!'!CL73</f>
        <v>0</v>
      </c>
      <c r="CM73" s="136">
        <f>'Enter data here!'!CM73</f>
        <v>0</v>
      </c>
      <c r="CN73" s="136">
        <f>'Enter data here!'!CN73</f>
        <v>0</v>
      </c>
      <c r="CO73" s="2"/>
      <c r="CP73" s="336"/>
      <c r="CQ73" s="339"/>
      <c r="CR73" s="155"/>
      <c r="CT73" s="36"/>
      <c r="CU73" s="35"/>
    </row>
    <row r="74" spans="1:99">
      <c r="A74" s="280"/>
      <c r="B74" s="16" t="s">
        <v>2</v>
      </c>
      <c r="C74" s="136">
        <f>IF(C71=0,0,IF(C71="dnf",C72,IF(C71="",0,((($CP71/(C71+C72))*1000)-C73))))</f>
        <v>0</v>
      </c>
      <c r="D74" s="136">
        <f t="shared" ref="D74:BO74" si="86">IF(D71=0,0,IF(D71="dnf",D72,IF(D71="",0,((($CP71/(D71+D72))*1000)-D73))))</f>
        <v>0</v>
      </c>
      <c r="E74" s="136">
        <f t="shared" si="86"/>
        <v>0</v>
      </c>
      <c r="F74" s="136">
        <f t="shared" si="86"/>
        <v>0</v>
      </c>
      <c r="G74" s="136">
        <f t="shared" si="86"/>
        <v>0</v>
      </c>
      <c r="H74" s="136">
        <f t="shared" si="86"/>
        <v>0</v>
      </c>
      <c r="I74" s="136">
        <f t="shared" si="86"/>
        <v>0</v>
      </c>
      <c r="J74" s="136">
        <f t="shared" si="86"/>
        <v>0</v>
      </c>
      <c r="K74" s="136">
        <f t="shared" si="86"/>
        <v>0</v>
      </c>
      <c r="L74" s="136">
        <f t="shared" si="86"/>
        <v>0</v>
      </c>
      <c r="M74" s="136">
        <f t="shared" si="86"/>
        <v>0</v>
      </c>
      <c r="N74" s="136">
        <f t="shared" si="86"/>
        <v>0</v>
      </c>
      <c r="O74" s="136">
        <f t="shared" si="86"/>
        <v>0</v>
      </c>
      <c r="P74" s="136">
        <f t="shared" si="86"/>
        <v>0</v>
      </c>
      <c r="Q74" s="136">
        <f t="shared" si="86"/>
        <v>0</v>
      </c>
      <c r="R74" s="136">
        <f t="shared" si="86"/>
        <v>0</v>
      </c>
      <c r="S74" s="136">
        <f t="shared" si="86"/>
        <v>0</v>
      </c>
      <c r="T74" s="136">
        <f t="shared" si="86"/>
        <v>0</v>
      </c>
      <c r="U74" s="136">
        <f t="shared" si="86"/>
        <v>0</v>
      </c>
      <c r="V74" s="136">
        <f t="shared" si="86"/>
        <v>0</v>
      </c>
      <c r="W74" s="136">
        <f t="shared" si="86"/>
        <v>0</v>
      </c>
      <c r="X74" s="136">
        <f t="shared" si="86"/>
        <v>0</v>
      </c>
      <c r="Y74" s="136">
        <f t="shared" si="86"/>
        <v>0</v>
      </c>
      <c r="Z74" s="136">
        <f t="shared" si="86"/>
        <v>0</v>
      </c>
      <c r="AA74" s="136">
        <f t="shared" si="86"/>
        <v>0</v>
      </c>
      <c r="AB74" s="136">
        <f t="shared" si="86"/>
        <v>0</v>
      </c>
      <c r="AC74" s="136">
        <f t="shared" si="86"/>
        <v>0</v>
      </c>
      <c r="AD74" s="136">
        <f t="shared" si="86"/>
        <v>0</v>
      </c>
      <c r="AE74" s="136">
        <f t="shared" si="86"/>
        <v>0</v>
      </c>
      <c r="AF74" s="136">
        <f t="shared" si="86"/>
        <v>0</v>
      </c>
      <c r="AG74" s="136">
        <f t="shared" si="86"/>
        <v>0</v>
      </c>
      <c r="AH74" s="136">
        <f t="shared" si="86"/>
        <v>0</v>
      </c>
      <c r="AI74" s="136">
        <f t="shared" si="86"/>
        <v>0</v>
      </c>
      <c r="AJ74" s="136">
        <f t="shared" si="86"/>
        <v>0</v>
      </c>
      <c r="AK74" s="136">
        <f t="shared" si="86"/>
        <v>0</v>
      </c>
      <c r="AL74" s="136">
        <f t="shared" si="86"/>
        <v>0</v>
      </c>
      <c r="AM74" s="136">
        <f t="shared" si="86"/>
        <v>0</v>
      </c>
      <c r="AN74" s="136">
        <f t="shared" si="86"/>
        <v>0</v>
      </c>
      <c r="AO74" s="136">
        <f t="shared" si="86"/>
        <v>0</v>
      </c>
      <c r="AP74" s="136">
        <f t="shared" si="86"/>
        <v>0</v>
      </c>
      <c r="AQ74" s="136">
        <f t="shared" si="86"/>
        <v>0</v>
      </c>
      <c r="AR74" s="136">
        <f t="shared" si="86"/>
        <v>0</v>
      </c>
      <c r="AS74" s="136">
        <f t="shared" si="86"/>
        <v>0</v>
      </c>
      <c r="AT74" s="136">
        <f t="shared" si="86"/>
        <v>0</v>
      </c>
      <c r="AU74" s="136">
        <f t="shared" si="86"/>
        <v>0</v>
      </c>
      <c r="AV74" s="136">
        <f t="shared" si="86"/>
        <v>0</v>
      </c>
      <c r="AW74" s="136">
        <f t="shared" si="86"/>
        <v>0</v>
      </c>
      <c r="AX74" s="136">
        <f t="shared" si="86"/>
        <v>0</v>
      </c>
      <c r="AY74" s="136">
        <f t="shared" si="86"/>
        <v>0</v>
      </c>
      <c r="AZ74" s="136">
        <f t="shared" si="86"/>
        <v>0</v>
      </c>
      <c r="BA74" s="136">
        <f t="shared" si="86"/>
        <v>0</v>
      </c>
      <c r="BB74" s="136">
        <f t="shared" si="86"/>
        <v>0</v>
      </c>
      <c r="BC74" s="136">
        <f t="shared" si="86"/>
        <v>0</v>
      </c>
      <c r="BD74" s="136">
        <f t="shared" si="86"/>
        <v>0</v>
      </c>
      <c r="BE74" s="136">
        <f t="shared" si="86"/>
        <v>0</v>
      </c>
      <c r="BF74" s="136">
        <f t="shared" si="86"/>
        <v>0</v>
      </c>
      <c r="BG74" s="136">
        <f t="shared" si="86"/>
        <v>0</v>
      </c>
      <c r="BH74" s="136">
        <f t="shared" si="86"/>
        <v>0</v>
      </c>
      <c r="BI74" s="136">
        <f t="shared" si="86"/>
        <v>0</v>
      </c>
      <c r="BJ74" s="136">
        <f t="shared" si="86"/>
        <v>0</v>
      </c>
      <c r="BK74" s="136">
        <f t="shared" si="86"/>
        <v>0</v>
      </c>
      <c r="BL74" s="136">
        <f t="shared" si="86"/>
        <v>0</v>
      </c>
      <c r="BM74" s="136">
        <f t="shared" si="86"/>
        <v>0</v>
      </c>
      <c r="BN74" s="136">
        <f t="shared" si="86"/>
        <v>0</v>
      </c>
      <c r="BO74" s="136">
        <f t="shared" si="86"/>
        <v>0</v>
      </c>
      <c r="BP74" s="136">
        <f t="shared" ref="BP74:CN74" si="87">IF(BP71=0,0,IF(BP71="dnf",BP72,IF(BP71="",0,((($CP71/(BP71+BP72))*1000)-BP73))))</f>
        <v>0</v>
      </c>
      <c r="BQ74" s="136">
        <f t="shared" si="87"/>
        <v>0</v>
      </c>
      <c r="BR74" s="136">
        <f t="shared" si="87"/>
        <v>0</v>
      </c>
      <c r="BS74" s="136">
        <f t="shared" si="87"/>
        <v>0</v>
      </c>
      <c r="BT74" s="136">
        <f t="shared" si="87"/>
        <v>0</v>
      </c>
      <c r="BU74" s="136">
        <f t="shared" si="87"/>
        <v>0</v>
      </c>
      <c r="BV74" s="136">
        <f t="shared" si="87"/>
        <v>0</v>
      </c>
      <c r="BW74" s="136">
        <f t="shared" si="87"/>
        <v>0</v>
      </c>
      <c r="BX74" s="136">
        <f t="shared" si="87"/>
        <v>0</v>
      </c>
      <c r="BY74" s="136">
        <f t="shared" si="87"/>
        <v>0</v>
      </c>
      <c r="BZ74" s="136">
        <f t="shared" si="87"/>
        <v>0</v>
      </c>
      <c r="CA74" s="136">
        <f t="shared" si="87"/>
        <v>0</v>
      </c>
      <c r="CB74" s="136">
        <f t="shared" si="87"/>
        <v>0</v>
      </c>
      <c r="CC74" s="136">
        <f t="shared" si="87"/>
        <v>0</v>
      </c>
      <c r="CD74" s="136">
        <f t="shared" si="87"/>
        <v>0</v>
      </c>
      <c r="CE74" s="136">
        <f t="shared" si="87"/>
        <v>0</v>
      </c>
      <c r="CF74" s="136">
        <f t="shared" si="87"/>
        <v>0</v>
      </c>
      <c r="CG74" s="136">
        <f t="shared" si="87"/>
        <v>0</v>
      </c>
      <c r="CH74" s="136">
        <f t="shared" si="87"/>
        <v>0</v>
      </c>
      <c r="CI74" s="136">
        <f t="shared" si="87"/>
        <v>0</v>
      </c>
      <c r="CJ74" s="136">
        <f t="shared" si="87"/>
        <v>0</v>
      </c>
      <c r="CK74" s="136">
        <f t="shared" si="87"/>
        <v>0</v>
      </c>
      <c r="CL74" s="136">
        <f t="shared" si="87"/>
        <v>0</v>
      </c>
      <c r="CM74" s="136">
        <f t="shared" si="87"/>
        <v>0</v>
      </c>
      <c r="CN74" s="136">
        <f t="shared" si="87"/>
        <v>0</v>
      </c>
      <c r="CO74" s="2"/>
      <c r="CP74" s="337"/>
      <c r="CQ74" s="340"/>
      <c r="CR74" s="155"/>
      <c r="CS74">
        <f>ROW()</f>
        <v>74</v>
      </c>
      <c r="CT74" s="36"/>
      <c r="CU74" s="35">
        <f t="shared" si="3"/>
        <v>191</v>
      </c>
    </row>
    <row r="75" spans="1:99">
      <c r="A75" s="281"/>
      <c r="B75" s="16" t="s">
        <v>16</v>
      </c>
      <c r="C75" s="136" t="str">
        <f>C69</f>
        <v>Frank Hulton </v>
      </c>
      <c r="D75" s="136" t="str">
        <f t="shared" ref="D75:BO75" si="88">D69</f>
        <v>Mark Redsell</v>
      </c>
      <c r="E75" s="136" t="str">
        <f t="shared" si="88"/>
        <v>Greg Dakin</v>
      </c>
      <c r="F75" s="136" t="str">
        <f t="shared" si="88"/>
        <v>Thorsten Folker</v>
      </c>
      <c r="G75" s="136" t="str">
        <f t="shared" si="88"/>
        <v>Joel West </v>
      </c>
      <c r="H75" s="136" t="str">
        <f t="shared" si="88"/>
        <v>Klaus Brettner</v>
      </c>
      <c r="I75" s="136" t="str">
        <f t="shared" si="88"/>
        <v>Markus Meissner</v>
      </c>
      <c r="J75" s="136" t="str">
        <f t="shared" si="88"/>
        <v>Stefan Bernardy</v>
      </c>
      <c r="K75" s="136" t="str">
        <f t="shared" si="88"/>
        <v>Søren Krogh</v>
      </c>
      <c r="L75" s="136" t="str">
        <f t="shared" si="88"/>
        <v>Alvaro Silgado</v>
      </c>
      <c r="M75" s="136" t="str">
        <f t="shared" si="88"/>
        <v>Pete Burgess</v>
      </c>
      <c r="N75" s="136" t="str">
        <f t="shared" si="88"/>
        <v>Dieter Perlick</v>
      </c>
      <c r="O75" s="136" t="str">
        <f t="shared" si="88"/>
        <v>Simon Thornton </v>
      </c>
      <c r="P75" s="136" t="str">
        <f t="shared" si="88"/>
        <v>André Austen</v>
      </c>
      <c r="Q75" s="136" t="str">
        <f t="shared" si="88"/>
        <v>Siegfried Schedel</v>
      </c>
      <c r="R75" s="136" t="str">
        <f t="shared" si="88"/>
        <v>George Young</v>
      </c>
      <c r="S75" s="136" t="str">
        <f t="shared" si="88"/>
        <v>John Phillips</v>
      </c>
      <c r="T75" s="136" t="str">
        <f t="shared" si="88"/>
        <v>Stefan Bertschi</v>
      </c>
      <c r="U75" s="136" t="str">
        <f t="shared" si="88"/>
        <v>Jason Bioletti</v>
      </c>
      <c r="V75" s="136" t="str">
        <f t="shared" si="88"/>
        <v>Allen Elliott</v>
      </c>
      <c r="W75" s="136" t="str">
        <f t="shared" si="88"/>
        <v>Thomas Deinert</v>
      </c>
      <c r="X75" s="136" t="str">
        <f t="shared" si="88"/>
        <v>Mike Evans</v>
      </c>
      <c r="Y75" s="136" t="str">
        <f t="shared" si="88"/>
        <v>Jon Edison</v>
      </c>
      <c r="Z75" s="136" t="str">
        <f t="shared" si="88"/>
        <v>Thomas Henselmann</v>
      </c>
      <c r="AA75" s="136" t="str">
        <f t="shared" si="88"/>
        <v>Sebastian Reichert</v>
      </c>
      <c r="AB75" s="136" t="str">
        <f t="shared" si="88"/>
        <v>Robert Hermans</v>
      </c>
      <c r="AC75" s="136" t="str">
        <f t="shared" si="88"/>
        <v>Eberhard Rosemann</v>
      </c>
      <c r="AD75" s="136" t="str">
        <f t="shared" si="88"/>
        <v>Klaus Kowalski</v>
      </c>
      <c r="AE75" s="136" t="str">
        <f t="shared" si="88"/>
        <v>Mike Shellim</v>
      </c>
      <c r="AF75" s="136" t="str">
        <f t="shared" si="88"/>
        <v>Martin Newnham</v>
      </c>
      <c r="AG75" s="136" t="str">
        <f t="shared" si="88"/>
        <v>Marc Schmieding</v>
      </c>
      <c r="AH75" s="136" t="str">
        <f t="shared" si="88"/>
        <v>Mark Treble</v>
      </c>
      <c r="AI75" s="136" t="str">
        <f t="shared" si="88"/>
        <v>Gary Harrison</v>
      </c>
      <c r="AJ75" s="136" t="str">
        <f t="shared" si="88"/>
        <v>Peter Gunning</v>
      </c>
      <c r="AK75" s="136" t="str">
        <f t="shared" si="88"/>
        <v>Tobias Reik</v>
      </c>
      <c r="AL75" s="136" t="str">
        <f t="shared" si="88"/>
        <v>Mick Walsh</v>
      </c>
      <c r="AM75" s="136" t="str">
        <f t="shared" si="88"/>
        <v>Paul Garnett</v>
      </c>
      <c r="AN75" s="136" t="str">
        <f t="shared" si="88"/>
        <v>Daniel Schneider</v>
      </c>
      <c r="AO75" s="136" t="str">
        <f t="shared" si="88"/>
        <v>Torsten Hermann</v>
      </c>
      <c r="AP75" s="136" t="str">
        <f t="shared" si="88"/>
        <v>Peter Kowalski</v>
      </c>
      <c r="AQ75" s="136" t="str">
        <f t="shared" si="88"/>
        <v>Martin Kopp</v>
      </c>
      <c r="AR75" s="136" t="str">
        <f t="shared" si="88"/>
        <v>Plöschberger Hannes</v>
      </c>
      <c r="AS75" s="136" t="str">
        <f t="shared" si="88"/>
        <v>Rick Ruijsink</v>
      </c>
      <c r="AT75" s="136" t="str">
        <f t="shared" si="88"/>
        <v>Mark Abbotts</v>
      </c>
      <c r="AU75" s="136" t="str">
        <f t="shared" si="88"/>
        <v>Arne Finkeldey</v>
      </c>
      <c r="AV75" s="136" t="str">
        <f t="shared" si="88"/>
        <v>Martin Ulrich </v>
      </c>
      <c r="AW75" s="136" t="str">
        <f t="shared" si="88"/>
        <v>Tony Robertson</v>
      </c>
      <c r="AX75" s="136" t="str">
        <f t="shared" si="88"/>
        <v>Jesper Christensen</v>
      </c>
      <c r="AY75" s="136" t="str">
        <f t="shared" si="88"/>
        <v>Ulrich Duttenhofer</v>
      </c>
      <c r="AZ75" s="136" t="str">
        <f t="shared" si="88"/>
        <v>Robert Ryan</v>
      </c>
      <c r="BA75" s="136" t="str">
        <f t="shared" si="88"/>
        <v/>
      </c>
      <c r="BB75" s="136" t="str">
        <f t="shared" si="88"/>
        <v/>
      </c>
      <c r="BC75" s="136" t="str">
        <f t="shared" si="88"/>
        <v/>
      </c>
      <c r="BD75" s="136" t="str">
        <f t="shared" si="88"/>
        <v/>
      </c>
      <c r="BE75" s="136" t="str">
        <f t="shared" si="88"/>
        <v/>
      </c>
      <c r="BF75" s="136" t="str">
        <f t="shared" si="88"/>
        <v/>
      </c>
      <c r="BG75" s="136" t="str">
        <f t="shared" si="88"/>
        <v/>
      </c>
      <c r="BH75" s="136" t="str">
        <f t="shared" si="88"/>
        <v/>
      </c>
      <c r="BI75" s="136" t="str">
        <f t="shared" si="88"/>
        <v/>
      </c>
      <c r="BJ75" s="136" t="str">
        <f t="shared" si="88"/>
        <v/>
      </c>
      <c r="BK75" s="136" t="str">
        <f t="shared" si="88"/>
        <v/>
      </c>
      <c r="BL75" s="136" t="str">
        <f t="shared" si="88"/>
        <v/>
      </c>
      <c r="BM75" s="136" t="str">
        <f t="shared" si="88"/>
        <v/>
      </c>
      <c r="BN75" s="136" t="str">
        <f t="shared" si="88"/>
        <v/>
      </c>
      <c r="BO75" s="136" t="str">
        <f t="shared" si="88"/>
        <v/>
      </c>
      <c r="BP75" s="136" t="str">
        <f t="shared" ref="BP75:CN75" si="89">BP69</f>
        <v/>
      </c>
      <c r="BQ75" s="136" t="str">
        <f t="shared" si="89"/>
        <v/>
      </c>
      <c r="BR75" s="136" t="str">
        <f t="shared" si="89"/>
        <v/>
      </c>
      <c r="BS75" s="136" t="str">
        <f t="shared" si="89"/>
        <v/>
      </c>
      <c r="BT75" s="136" t="str">
        <f t="shared" si="89"/>
        <v/>
      </c>
      <c r="BU75" s="136" t="str">
        <f t="shared" si="89"/>
        <v/>
      </c>
      <c r="BV75" s="136" t="str">
        <f t="shared" si="89"/>
        <v/>
      </c>
      <c r="BW75" s="136" t="str">
        <f t="shared" si="89"/>
        <v/>
      </c>
      <c r="BX75" s="136" t="str">
        <f t="shared" si="89"/>
        <v/>
      </c>
      <c r="BY75" s="136" t="str">
        <f t="shared" si="89"/>
        <v/>
      </c>
      <c r="BZ75" s="136" t="str">
        <f t="shared" si="89"/>
        <v/>
      </c>
      <c r="CA75" s="136" t="str">
        <f t="shared" si="89"/>
        <v/>
      </c>
      <c r="CB75" s="136" t="str">
        <f t="shared" si="89"/>
        <v/>
      </c>
      <c r="CC75" s="136" t="str">
        <f t="shared" si="89"/>
        <v/>
      </c>
      <c r="CD75" s="136" t="str">
        <f t="shared" si="89"/>
        <v/>
      </c>
      <c r="CE75" s="136" t="str">
        <f t="shared" si="89"/>
        <v/>
      </c>
      <c r="CF75" s="136" t="str">
        <f t="shared" si="89"/>
        <v/>
      </c>
      <c r="CG75" s="136" t="str">
        <f t="shared" si="89"/>
        <v/>
      </c>
      <c r="CH75" s="136" t="str">
        <f t="shared" si="89"/>
        <v/>
      </c>
      <c r="CI75" s="136" t="str">
        <f t="shared" si="89"/>
        <v/>
      </c>
      <c r="CJ75" s="136" t="str">
        <f t="shared" si="89"/>
        <v/>
      </c>
      <c r="CK75" s="136" t="str">
        <f t="shared" si="89"/>
        <v/>
      </c>
      <c r="CL75" s="136" t="str">
        <f t="shared" si="89"/>
        <v/>
      </c>
      <c r="CM75" s="136" t="str">
        <f t="shared" si="89"/>
        <v/>
      </c>
      <c r="CN75" s="136" t="str">
        <f t="shared" si="89"/>
        <v/>
      </c>
      <c r="CO75" s="2"/>
      <c r="CP75" s="44"/>
      <c r="CQ75" s="45"/>
      <c r="CR75" s="155"/>
      <c r="CS75">
        <f>ROW()</f>
        <v>75</v>
      </c>
      <c r="CT75" s="36"/>
      <c r="CU75" s="35">
        <f t="shared" si="3"/>
        <v>190</v>
      </c>
    </row>
    <row r="76" spans="1:99">
      <c r="A76" s="282">
        <v>11</v>
      </c>
      <c r="B76" s="33" t="s">
        <v>18</v>
      </c>
      <c r="C76" s="132">
        <f>RANK(C80,$C80:$CN80,0)</f>
        <v>1</v>
      </c>
      <c r="D76" s="132">
        <f t="shared" ref="D76:BO76" si="90">RANK(D80,$C80:$CN80,0)</f>
        <v>1</v>
      </c>
      <c r="E76" s="132">
        <f t="shared" si="90"/>
        <v>1</v>
      </c>
      <c r="F76" s="132">
        <f t="shared" si="90"/>
        <v>1</v>
      </c>
      <c r="G76" s="132">
        <f t="shared" si="90"/>
        <v>1</v>
      </c>
      <c r="H76" s="132">
        <f t="shared" si="90"/>
        <v>1</v>
      </c>
      <c r="I76" s="132">
        <f t="shared" si="90"/>
        <v>1</v>
      </c>
      <c r="J76" s="132">
        <f t="shared" si="90"/>
        <v>1</v>
      </c>
      <c r="K76" s="132">
        <f t="shared" si="90"/>
        <v>1</v>
      </c>
      <c r="L76" s="132">
        <f t="shared" si="90"/>
        <v>1</v>
      </c>
      <c r="M76" s="132">
        <f t="shared" si="90"/>
        <v>1</v>
      </c>
      <c r="N76" s="132">
        <f t="shared" si="90"/>
        <v>1</v>
      </c>
      <c r="O76" s="132">
        <f t="shared" si="90"/>
        <v>1</v>
      </c>
      <c r="P76" s="132">
        <f t="shared" si="90"/>
        <v>1</v>
      </c>
      <c r="Q76" s="132">
        <f t="shared" si="90"/>
        <v>1</v>
      </c>
      <c r="R76" s="132">
        <f t="shared" si="90"/>
        <v>1</v>
      </c>
      <c r="S76" s="132">
        <f t="shared" si="90"/>
        <v>1</v>
      </c>
      <c r="T76" s="132">
        <f t="shared" si="90"/>
        <v>1</v>
      </c>
      <c r="U76" s="132">
        <f t="shared" si="90"/>
        <v>1</v>
      </c>
      <c r="V76" s="132">
        <f t="shared" si="90"/>
        <v>1</v>
      </c>
      <c r="W76" s="132">
        <f t="shared" si="90"/>
        <v>1</v>
      </c>
      <c r="X76" s="132">
        <f t="shared" si="90"/>
        <v>1</v>
      </c>
      <c r="Y76" s="132">
        <f t="shared" si="90"/>
        <v>1</v>
      </c>
      <c r="Z76" s="132">
        <f t="shared" si="90"/>
        <v>1</v>
      </c>
      <c r="AA76" s="132">
        <f t="shared" si="90"/>
        <v>1</v>
      </c>
      <c r="AB76" s="132">
        <f t="shared" si="90"/>
        <v>1</v>
      </c>
      <c r="AC76" s="132">
        <f t="shared" si="90"/>
        <v>1</v>
      </c>
      <c r="AD76" s="132">
        <f t="shared" si="90"/>
        <v>1</v>
      </c>
      <c r="AE76" s="132">
        <f t="shared" si="90"/>
        <v>1</v>
      </c>
      <c r="AF76" s="132">
        <f t="shared" si="90"/>
        <v>1</v>
      </c>
      <c r="AG76" s="132">
        <f t="shared" si="90"/>
        <v>1</v>
      </c>
      <c r="AH76" s="132">
        <f t="shared" si="90"/>
        <v>1</v>
      </c>
      <c r="AI76" s="132">
        <f t="shared" si="90"/>
        <v>1</v>
      </c>
      <c r="AJ76" s="132">
        <f t="shared" si="90"/>
        <v>1</v>
      </c>
      <c r="AK76" s="132">
        <f t="shared" si="90"/>
        <v>1</v>
      </c>
      <c r="AL76" s="132">
        <f t="shared" si="90"/>
        <v>1</v>
      </c>
      <c r="AM76" s="132">
        <f t="shared" si="90"/>
        <v>1</v>
      </c>
      <c r="AN76" s="132">
        <f t="shared" si="90"/>
        <v>1</v>
      </c>
      <c r="AO76" s="132">
        <f t="shared" si="90"/>
        <v>1</v>
      </c>
      <c r="AP76" s="132">
        <f t="shared" si="90"/>
        <v>1</v>
      </c>
      <c r="AQ76" s="132">
        <f t="shared" si="90"/>
        <v>1</v>
      </c>
      <c r="AR76" s="132">
        <f t="shared" si="90"/>
        <v>1</v>
      </c>
      <c r="AS76" s="132">
        <f t="shared" si="90"/>
        <v>1</v>
      </c>
      <c r="AT76" s="132">
        <f t="shared" si="90"/>
        <v>1</v>
      </c>
      <c r="AU76" s="132">
        <f t="shared" si="90"/>
        <v>1</v>
      </c>
      <c r="AV76" s="132">
        <f t="shared" si="90"/>
        <v>1</v>
      </c>
      <c r="AW76" s="132">
        <f t="shared" si="90"/>
        <v>1</v>
      </c>
      <c r="AX76" s="132">
        <f t="shared" si="90"/>
        <v>1</v>
      </c>
      <c r="AY76" s="132">
        <f t="shared" si="90"/>
        <v>1</v>
      </c>
      <c r="AZ76" s="132">
        <f t="shared" si="90"/>
        <v>1</v>
      </c>
      <c r="BA76" s="132">
        <f t="shared" si="90"/>
        <v>1</v>
      </c>
      <c r="BB76" s="132">
        <f t="shared" si="90"/>
        <v>1</v>
      </c>
      <c r="BC76" s="132">
        <f t="shared" si="90"/>
        <v>1</v>
      </c>
      <c r="BD76" s="132">
        <f t="shared" si="90"/>
        <v>1</v>
      </c>
      <c r="BE76" s="132">
        <f t="shared" si="90"/>
        <v>1</v>
      </c>
      <c r="BF76" s="132">
        <f t="shared" si="90"/>
        <v>1</v>
      </c>
      <c r="BG76" s="132">
        <f t="shared" si="90"/>
        <v>1</v>
      </c>
      <c r="BH76" s="132">
        <f t="shared" si="90"/>
        <v>1</v>
      </c>
      <c r="BI76" s="132">
        <f t="shared" si="90"/>
        <v>1</v>
      </c>
      <c r="BJ76" s="132">
        <f t="shared" si="90"/>
        <v>1</v>
      </c>
      <c r="BK76" s="132">
        <f t="shared" si="90"/>
        <v>1</v>
      </c>
      <c r="BL76" s="132">
        <f t="shared" si="90"/>
        <v>1</v>
      </c>
      <c r="BM76" s="132">
        <f t="shared" si="90"/>
        <v>1</v>
      </c>
      <c r="BN76" s="132">
        <f t="shared" si="90"/>
        <v>1</v>
      </c>
      <c r="BO76" s="132">
        <f t="shared" si="90"/>
        <v>1</v>
      </c>
      <c r="BP76" s="132">
        <f t="shared" ref="BP76:CN76" si="91">RANK(BP80,$C80:$CN80,0)</f>
        <v>1</v>
      </c>
      <c r="BQ76" s="132">
        <f t="shared" si="91"/>
        <v>1</v>
      </c>
      <c r="BR76" s="132">
        <f t="shared" si="91"/>
        <v>1</v>
      </c>
      <c r="BS76" s="132">
        <f t="shared" si="91"/>
        <v>1</v>
      </c>
      <c r="BT76" s="132">
        <f t="shared" si="91"/>
        <v>1</v>
      </c>
      <c r="BU76" s="132">
        <f t="shared" si="91"/>
        <v>1</v>
      </c>
      <c r="BV76" s="132">
        <f t="shared" si="91"/>
        <v>1</v>
      </c>
      <c r="BW76" s="132">
        <f t="shared" si="91"/>
        <v>1</v>
      </c>
      <c r="BX76" s="132">
        <f t="shared" si="91"/>
        <v>1</v>
      </c>
      <c r="BY76" s="132">
        <f t="shared" si="91"/>
        <v>1</v>
      </c>
      <c r="BZ76" s="132">
        <f t="shared" si="91"/>
        <v>1</v>
      </c>
      <c r="CA76" s="132">
        <f t="shared" si="91"/>
        <v>1</v>
      </c>
      <c r="CB76" s="132">
        <f t="shared" si="91"/>
        <v>1</v>
      </c>
      <c r="CC76" s="132">
        <f t="shared" si="91"/>
        <v>1</v>
      </c>
      <c r="CD76" s="132">
        <f t="shared" si="91"/>
        <v>1</v>
      </c>
      <c r="CE76" s="132">
        <f t="shared" si="91"/>
        <v>1</v>
      </c>
      <c r="CF76" s="132">
        <f t="shared" si="91"/>
        <v>1</v>
      </c>
      <c r="CG76" s="132">
        <f t="shared" si="91"/>
        <v>1</v>
      </c>
      <c r="CH76" s="132">
        <f t="shared" si="91"/>
        <v>1</v>
      </c>
      <c r="CI76" s="132">
        <f t="shared" si="91"/>
        <v>1</v>
      </c>
      <c r="CJ76" s="132">
        <f t="shared" si="91"/>
        <v>1</v>
      </c>
      <c r="CK76" s="132">
        <f t="shared" si="91"/>
        <v>1</v>
      </c>
      <c r="CL76" s="132">
        <f t="shared" si="91"/>
        <v>1</v>
      </c>
      <c r="CM76" s="132">
        <f t="shared" si="91"/>
        <v>1</v>
      </c>
      <c r="CN76" s="132">
        <f t="shared" si="91"/>
        <v>1</v>
      </c>
      <c r="CO76" s="2"/>
      <c r="CP76" s="40"/>
      <c r="CQ76" s="41"/>
      <c r="CR76" s="155"/>
      <c r="CS76">
        <f>ROW()</f>
        <v>76</v>
      </c>
      <c r="CT76" s="36"/>
      <c r="CU76" s="35">
        <f t="shared" si="3"/>
        <v>189</v>
      </c>
    </row>
    <row r="77" spans="1:99">
      <c r="A77" s="283"/>
      <c r="B77" s="33" t="s">
        <v>1</v>
      </c>
      <c r="C77" s="133" t="str">
        <f>IF('Enter data here!'!C77=0,"",'Enter data here!'!C77)</f>
        <v/>
      </c>
      <c r="D77" s="133" t="str">
        <f>IF('Enter data here!'!D77=0,"",'Enter data here!'!D77)</f>
        <v/>
      </c>
      <c r="E77" s="133" t="str">
        <f>IF('Enter data here!'!E77=0,"",'Enter data here!'!E77)</f>
        <v/>
      </c>
      <c r="F77" s="133" t="str">
        <f>IF('Enter data here!'!F77=0,"",'Enter data here!'!F77)</f>
        <v/>
      </c>
      <c r="G77" s="133" t="str">
        <f>IF('Enter data here!'!G77=0,"",'Enter data here!'!G77)</f>
        <v/>
      </c>
      <c r="H77" s="133" t="str">
        <f>IF('Enter data here!'!H77=0,"",'Enter data here!'!H77)</f>
        <v/>
      </c>
      <c r="I77" s="133" t="str">
        <f>IF('Enter data here!'!I77=0,"",'Enter data here!'!I77)</f>
        <v/>
      </c>
      <c r="J77" s="133" t="str">
        <f>IF('Enter data here!'!J77=0,"",'Enter data here!'!J77)</f>
        <v/>
      </c>
      <c r="K77" s="133" t="str">
        <f>IF('Enter data here!'!K77=0,"",'Enter data here!'!K77)</f>
        <v/>
      </c>
      <c r="L77" s="133" t="str">
        <f>IF('Enter data here!'!L77=0,"",'Enter data here!'!L77)</f>
        <v/>
      </c>
      <c r="M77" s="133" t="str">
        <f>IF('Enter data here!'!M77=0,"",'Enter data here!'!M77)</f>
        <v/>
      </c>
      <c r="N77" s="133" t="str">
        <f>IF('Enter data here!'!N77=0,"",'Enter data here!'!N77)</f>
        <v/>
      </c>
      <c r="O77" s="133" t="str">
        <f>IF('Enter data here!'!O77=0,"",'Enter data here!'!O77)</f>
        <v/>
      </c>
      <c r="P77" s="133" t="str">
        <f>IF('Enter data here!'!P77=0,"",'Enter data here!'!P77)</f>
        <v/>
      </c>
      <c r="Q77" s="133" t="str">
        <f>IF('Enter data here!'!Q77=0,"",'Enter data here!'!Q77)</f>
        <v/>
      </c>
      <c r="R77" s="133" t="str">
        <f>IF('Enter data here!'!R77=0,"",'Enter data here!'!R77)</f>
        <v/>
      </c>
      <c r="S77" s="133" t="str">
        <f>IF('Enter data here!'!S77=0,"",'Enter data here!'!S77)</f>
        <v/>
      </c>
      <c r="T77" s="133" t="str">
        <f>IF('Enter data here!'!T77=0,"",'Enter data here!'!T77)</f>
        <v/>
      </c>
      <c r="U77" s="133" t="str">
        <f>IF('Enter data here!'!U77=0,"",'Enter data here!'!U77)</f>
        <v/>
      </c>
      <c r="V77" s="133" t="str">
        <f>IF('Enter data here!'!V77=0,"",'Enter data here!'!V77)</f>
        <v/>
      </c>
      <c r="W77" s="133" t="str">
        <f>IF('Enter data here!'!W77=0,"",'Enter data here!'!W77)</f>
        <v/>
      </c>
      <c r="X77" s="133" t="str">
        <f>IF('Enter data here!'!X77=0,"",'Enter data here!'!X77)</f>
        <v/>
      </c>
      <c r="Y77" s="133" t="str">
        <f>IF('Enter data here!'!Y77=0,"",'Enter data here!'!Y77)</f>
        <v/>
      </c>
      <c r="Z77" s="133" t="str">
        <f>IF('Enter data here!'!Z77=0,"",'Enter data here!'!Z77)</f>
        <v/>
      </c>
      <c r="AA77" s="133" t="str">
        <f>IF('Enter data here!'!AA77=0,"",'Enter data here!'!AA77)</f>
        <v/>
      </c>
      <c r="AB77" s="133" t="str">
        <f>IF('Enter data here!'!AB77=0,"",'Enter data here!'!AB77)</f>
        <v/>
      </c>
      <c r="AC77" s="133" t="str">
        <f>IF('Enter data here!'!AC77=0,"",'Enter data here!'!AC77)</f>
        <v/>
      </c>
      <c r="AD77" s="133" t="str">
        <f>IF('Enter data here!'!AD77=0,"",'Enter data here!'!AD77)</f>
        <v/>
      </c>
      <c r="AE77" s="133" t="str">
        <f>IF('Enter data here!'!AE77=0,"",'Enter data here!'!AE77)</f>
        <v/>
      </c>
      <c r="AF77" s="133" t="str">
        <f>IF('Enter data here!'!AF77=0,"",'Enter data here!'!AF77)</f>
        <v/>
      </c>
      <c r="AG77" s="133" t="str">
        <f>IF('Enter data here!'!AG77=0,"",'Enter data here!'!AG77)</f>
        <v/>
      </c>
      <c r="AH77" s="133" t="str">
        <f>IF('Enter data here!'!AH77=0,"",'Enter data here!'!AH77)</f>
        <v/>
      </c>
      <c r="AI77" s="133" t="str">
        <f>IF('Enter data here!'!AI77=0,"",'Enter data here!'!AI77)</f>
        <v/>
      </c>
      <c r="AJ77" s="133" t="str">
        <f>IF('Enter data here!'!AJ77=0,"",'Enter data here!'!AJ77)</f>
        <v/>
      </c>
      <c r="AK77" s="133" t="str">
        <f>IF('Enter data here!'!AK77=0,"",'Enter data here!'!AK77)</f>
        <v/>
      </c>
      <c r="AL77" s="133" t="str">
        <f>IF('Enter data here!'!AL77=0,"",'Enter data here!'!AL77)</f>
        <v/>
      </c>
      <c r="AM77" s="133" t="str">
        <f>IF('Enter data here!'!AM77=0,"",'Enter data here!'!AM77)</f>
        <v/>
      </c>
      <c r="AN77" s="133" t="str">
        <f>IF('Enter data here!'!AN77=0,"",'Enter data here!'!AN77)</f>
        <v/>
      </c>
      <c r="AO77" s="133" t="str">
        <f>IF('Enter data here!'!AO77=0,"",'Enter data here!'!AO77)</f>
        <v/>
      </c>
      <c r="AP77" s="133" t="str">
        <f>IF('Enter data here!'!AP77=0,"",'Enter data here!'!AP77)</f>
        <v/>
      </c>
      <c r="AQ77" s="133" t="str">
        <f>IF('Enter data here!'!AQ77=0,"",'Enter data here!'!AQ77)</f>
        <v/>
      </c>
      <c r="AR77" s="133" t="str">
        <f>IF('Enter data here!'!AR77=0,"",'Enter data here!'!AR77)</f>
        <v/>
      </c>
      <c r="AS77" s="133" t="str">
        <f>IF('Enter data here!'!AS77=0,"",'Enter data here!'!AS77)</f>
        <v/>
      </c>
      <c r="AT77" s="133" t="str">
        <f>IF('Enter data here!'!AT77=0,"",'Enter data here!'!AT77)</f>
        <v/>
      </c>
      <c r="AU77" s="133" t="str">
        <f>IF('Enter data here!'!AU77=0,"",'Enter data here!'!AU77)</f>
        <v/>
      </c>
      <c r="AV77" s="133" t="str">
        <f>IF('Enter data here!'!AV77=0,"",'Enter data here!'!AV77)</f>
        <v/>
      </c>
      <c r="AW77" s="133" t="str">
        <f>IF('Enter data here!'!AW77=0,"",'Enter data here!'!AW77)</f>
        <v/>
      </c>
      <c r="AX77" s="133" t="str">
        <f>IF('Enter data here!'!AX77=0,"",'Enter data here!'!AX77)</f>
        <v/>
      </c>
      <c r="AY77" s="133" t="str">
        <f>IF('Enter data here!'!AY77=0,"",'Enter data here!'!AY77)</f>
        <v/>
      </c>
      <c r="AZ77" s="133" t="str">
        <f>IF('Enter data here!'!AZ77=0,"",'Enter data here!'!AZ77)</f>
        <v/>
      </c>
      <c r="BA77" s="133" t="str">
        <f>IF('Enter data here!'!BA77=0,"",'Enter data here!'!BA77)</f>
        <v/>
      </c>
      <c r="BB77" s="133" t="str">
        <f>IF('Enter data here!'!BB77=0,"",'Enter data here!'!BB77)</f>
        <v/>
      </c>
      <c r="BC77" s="133" t="str">
        <f>IF('Enter data here!'!BC77=0,"",'Enter data here!'!BC77)</f>
        <v/>
      </c>
      <c r="BD77" s="133" t="str">
        <f>IF('Enter data here!'!BD77=0,"",'Enter data here!'!BD77)</f>
        <v/>
      </c>
      <c r="BE77" s="133" t="str">
        <f>IF('Enter data here!'!BE77=0,"",'Enter data here!'!BE77)</f>
        <v/>
      </c>
      <c r="BF77" s="133" t="str">
        <f>IF('Enter data here!'!BF77=0,"",'Enter data here!'!BF77)</f>
        <v/>
      </c>
      <c r="BG77" s="133" t="str">
        <f>IF('Enter data here!'!BG77=0,"",'Enter data here!'!BG77)</f>
        <v/>
      </c>
      <c r="BH77" s="133" t="str">
        <f>IF('Enter data here!'!BH77=0,"",'Enter data here!'!BH77)</f>
        <v/>
      </c>
      <c r="BI77" s="133" t="str">
        <f>IF('Enter data here!'!BI77=0,"",'Enter data here!'!BI77)</f>
        <v/>
      </c>
      <c r="BJ77" s="133" t="str">
        <f>IF('Enter data here!'!BJ77=0,"",'Enter data here!'!BJ77)</f>
        <v/>
      </c>
      <c r="BK77" s="133" t="str">
        <f>IF('Enter data here!'!BK77=0,"",'Enter data here!'!BK77)</f>
        <v/>
      </c>
      <c r="BL77" s="133" t="str">
        <f>IF('Enter data here!'!BL77=0,"",'Enter data here!'!BL77)</f>
        <v/>
      </c>
      <c r="BM77" s="133" t="str">
        <f>IF('Enter data here!'!BM77=0,"",'Enter data here!'!BM77)</f>
        <v/>
      </c>
      <c r="BN77" s="133" t="str">
        <f>IF('Enter data here!'!BN77=0,"",'Enter data here!'!BN77)</f>
        <v/>
      </c>
      <c r="BO77" s="133" t="str">
        <f>IF('Enter data here!'!BO77=0,"",'Enter data here!'!BO77)</f>
        <v/>
      </c>
      <c r="BP77" s="133" t="str">
        <f>IF('Enter data here!'!BP77=0,"",'Enter data here!'!BP77)</f>
        <v/>
      </c>
      <c r="BQ77" s="133" t="str">
        <f>IF('Enter data here!'!BQ77=0,"",'Enter data here!'!BQ77)</f>
        <v/>
      </c>
      <c r="BR77" s="133" t="str">
        <f>IF('Enter data here!'!BR77=0,"",'Enter data here!'!BR77)</f>
        <v/>
      </c>
      <c r="BS77" s="133" t="str">
        <f>IF('Enter data here!'!BS77=0,"",'Enter data here!'!BS77)</f>
        <v/>
      </c>
      <c r="BT77" s="133" t="str">
        <f>IF('Enter data here!'!BT77=0,"",'Enter data here!'!BT77)</f>
        <v/>
      </c>
      <c r="BU77" s="133" t="str">
        <f>IF('Enter data here!'!BU77=0,"",'Enter data here!'!BU77)</f>
        <v/>
      </c>
      <c r="BV77" s="133" t="str">
        <f>IF('Enter data here!'!BV77=0,"",'Enter data here!'!BV77)</f>
        <v/>
      </c>
      <c r="BW77" s="133" t="str">
        <f>IF('Enter data here!'!BW77=0,"",'Enter data here!'!BW77)</f>
        <v/>
      </c>
      <c r="BX77" s="133" t="str">
        <f>IF('Enter data here!'!BX77=0,"",'Enter data here!'!BX77)</f>
        <v/>
      </c>
      <c r="BY77" s="133" t="str">
        <f>IF('Enter data here!'!BY77=0,"",'Enter data here!'!BY77)</f>
        <v/>
      </c>
      <c r="BZ77" s="133" t="str">
        <f>IF('Enter data here!'!BZ77=0,"",'Enter data here!'!BZ77)</f>
        <v/>
      </c>
      <c r="CA77" s="133" t="str">
        <f>IF('Enter data here!'!CA77=0,"",'Enter data here!'!CA77)</f>
        <v/>
      </c>
      <c r="CB77" s="133" t="str">
        <f>IF('Enter data here!'!CB77=0,"",'Enter data here!'!CB77)</f>
        <v/>
      </c>
      <c r="CC77" s="133" t="str">
        <f>IF('Enter data here!'!CC77=0,"",'Enter data here!'!CC77)</f>
        <v/>
      </c>
      <c r="CD77" s="133" t="str">
        <f>IF('Enter data here!'!CD77=0,"",'Enter data here!'!CD77)</f>
        <v/>
      </c>
      <c r="CE77" s="133" t="str">
        <f>IF('Enter data here!'!CE77=0,"",'Enter data here!'!CE77)</f>
        <v/>
      </c>
      <c r="CF77" s="133" t="str">
        <f>IF('Enter data here!'!CF77=0,"",'Enter data here!'!CF77)</f>
        <v/>
      </c>
      <c r="CG77" s="133" t="str">
        <f>IF('Enter data here!'!CG77=0,"",'Enter data here!'!CG77)</f>
        <v/>
      </c>
      <c r="CH77" s="133" t="str">
        <f>IF('Enter data here!'!CH77=0,"",'Enter data here!'!CH77)</f>
        <v/>
      </c>
      <c r="CI77" s="133" t="str">
        <f>IF('Enter data here!'!CI77=0,"",'Enter data here!'!CI77)</f>
        <v/>
      </c>
      <c r="CJ77" s="133" t="str">
        <f>IF('Enter data here!'!CJ77=0,"",'Enter data here!'!CJ77)</f>
        <v/>
      </c>
      <c r="CK77" s="133" t="str">
        <f>IF('Enter data here!'!CK77=0,"",'Enter data here!'!CK77)</f>
        <v/>
      </c>
      <c r="CL77" s="133" t="str">
        <f>IF('Enter data here!'!CL77=0,"",'Enter data here!'!CL77)</f>
        <v/>
      </c>
      <c r="CM77" s="133" t="str">
        <f>IF('Enter data here!'!CM77=0,"",'Enter data here!'!CM77)</f>
        <v/>
      </c>
      <c r="CN77" s="133" t="str">
        <f>IF('Enter data here!'!CN77=0,"",'Enter data here!'!CN77)</f>
        <v/>
      </c>
      <c r="CO77" s="2"/>
      <c r="CP77" s="341" t="str">
        <f>IF(SUM(C77:CN77)=0,"",MIN(C77:CN77))</f>
        <v/>
      </c>
      <c r="CQ77" s="332" t="str">
        <f>IF(CP77="","",(HLOOKUP(CP77,C77:$CN$264,CU77,FALSE)))</f>
        <v/>
      </c>
      <c r="CR77" s="155"/>
      <c r="CS77">
        <f>ROW()</f>
        <v>77</v>
      </c>
      <c r="CT77" s="36">
        <f>A76</f>
        <v>11</v>
      </c>
      <c r="CU77" s="35">
        <f t="shared" si="3"/>
        <v>188</v>
      </c>
    </row>
    <row r="78" spans="1:99">
      <c r="A78" s="283"/>
      <c r="B78" s="33" t="s">
        <v>54</v>
      </c>
      <c r="C78" s="157">
        <f t="shared" ref="C78:BN78" ca="1" si="92">0.000000000001*RAND()</f>
        <v>5.6049319173256706E-13</v>
      </c>
      <c r="D78" s="157">
        <f t="shared" ca="1" si="92"/>
        <v>7.2255833913860102E-13</v>
      </c>
      <c r="E78" s="157">
        <f t="shared" ca="1" si="92"/>
        <v>2.1636366397359817E-13</v>
      </c>
      <c r="F78" s="157">
        <f t="shared" ca="1" si="92"/>
        <v>3.4074451030919574E-13</v>
      </c>
      <c r="G78" s="157">
        <f t="shared" ca="1" si="92"/>
        <v>7.2049328358372033E-13</v>
      </c>
      <c r="H78" s="157">
        <f t="shared" ca="1" si="92"/>
        <v>6.7325153532602265E-14</v>
      </c>
      <c r="I78" s="157">
        <f t="shared" ca="1" si="92"/>
        <v>5.8789755456767009E-13</v>
      </c>
      <c r="J78" s="157">
        <f t="shared" ca="1" si="92"/>
        <v>8.9281082845041356E-13</v>
      </c>
      <c r="K78" s="157">
        <f t="shared" ca="1" si="92"/>
        <v>5.8293683390153859E-13</v>
      </c>
      <c r="L78" s="157">
        <f t="shared" ca="1" si="92"/>
        <v>3.562618176787664E-13</v>
      </c>
      <c r="M78" s="157">
        <f t="shared" ca="1" si="92"/>
        <v>5.4081918967766812E-13</v>
      </c>
      <c r="N78" s="157">
        <f t="shared" ca="1" si="92"/>
        <v>2.7238312312210501E-13</v>
      </c>
      <c r="O78" s="157">
        <f t="shared" ca="1" si="92"/>
        <v>7.5841139642664993E-13</v>
      </c>
      <c r="P78" s="157">
        <f t="shared" ca="1" si="92"/>
        <v>9.1543755001773529E-13</v>
      </c>
      <c r="Q78" s="157">
        <f t="shared" ca="1" si="92"/>
        <v>4.4687662708484229E-14</v>
      </c>
      <c r="R78" s="157">
        <f t="shared" ca="1" si="92"/>
        <v>8.1522862981532507E-13</v>
      </c>
      <c r="S78" s="157">
        <f t="shared" ca="1" si="92"/>
        <v>9.449635450602994E-13</v>
      </c>
      <c r="T78" s="157">
        <f t="shared" ca="1" si="92"/>
        <v>9.924462063122196E-13</v>
      </c>
      <c r="U78" s="157">
        <f t="shared" ca="1" si="92"/>
        <v>8.1166396654296607E-13</v>
      </c>
      <c r="V78" s="157">
        <f t="shared" ca="1" si="92"/>
        <v>6.1585450181505764E-13</v>
      </c>
      <c r="W78" s="157">
        <f t="shared" ca="1" si="92"/>
        <v>7.3812242678146853E-13</v>
      </c>
      <c r="X78" s="157">
        <f t="shared" ca="1" si="92"/>
        <v>5.8167224759128103E-13</v>
      </c>
      <c r="Y78" s="157">
        <f t="shared" ca="1" si="92"/>
        <v>7.5630272881849863E-13</v>
      </c>
      <c r="Z78" s="157">
        <f t="shared" ca="1" si="92"/>
        <v>4.7533135620361319E-13</v>
      </c>
      <c r="AA78" s="157">
        <f t="shared" ca="1" si="92"/>
        <v>3.6124238623709215E-13</v>
      </c>
      <c r="AB78" s="157">
        <f t="shared" ca="1" si="92"/>
        <v>2.0809156410805939E-16</v>
      </c>
      <c r="AC78" s="157">
        <f t="shared" ca="1" si="92"/>
        <v>6.1710007449625873E-13</v>
      </c>
      <c r="AD78" s="157">
        <f t="shared" ca="1" si="92"/>
        <v>5.5058270161158069E-13</v>
      </c>
      <c r="AE78" s="157">
        <f t="shared" ca="1" si="92"/>
        <v>7.8008655984325783E-13</v>
      </c>
      <c r="AF78" s="157">
        <f t="shared" ca="1" si="92"/>
        <v>1.8806187526152307E-13</v>
      </c>
      <c r="AG78" s="157">
        <f t="shared" ca="1" si="92"/>
        <v>9.0142275679931052E-13</v>
      </c>
      <c r="AH78" s="157">
        <f t="shared" ca="1" si="92"/>
        <v>4.8239185308028177E-14</v>
      </c>
      <c r="AI78" s="157">
        <f t="shared" ca="1" si="92"/>
        <v>5.0100543723918102E-13</v>
      </c>
      <c r="AJ78" s="157">
        <f t="shared" ca="1" si="92"/>
        <v>5.3838801631755379E-13</v>
      </c>
      <c r="AK78" s="157">
        <f t="shared" ca="1" si="92"/>
        <v>2.9895429217983248E-13</v>
      </c>
      <c r="AL78" s="157">
        <f t="shared" ca="1" si="92"/>
        <v>3.1645518515434489E-13</v>
      </c>
      <c r="AM78" s="157">
        <f t="shared" ca="1" si="92"/>
        <v>9.4106496767337442E-13</v>
      </c>
      <c r="AN78" s="157">
        <f t="shared" ca="1" si="92"/>
        <v>1.3114615093295656E-13</v>
      </c>
      <c r="AO78" s="157">
        <f t="shared" ca="1" si="92"/>
        <v>6.5249416032231573E-13</v>
      </c>
      <c r="AP78" s="157">
        <f t="shared" ca="1" si="92"/>
        <v>6.5366329089564971E-14</v>
      </c>
      <c r="AQ78" s="157">
        <f t="shared" ca="1" si="92"/>
        <v>4.5982298947718235E-13</v>
      </c>
      <c r="AR78" s="157">
        <f t="shared" ca="1" si="92"/>
        <v>4.1591004239047067E-13</v>
      </c>
      <c r="AS78" s="157">
        <f t="shared" ca="1" si="92"/>
        <v>7.916366093999165E-13</v>
      </c>
      <c r="AT78" s="157">
        <f t="shared" ca="1" si="92"/>
        <v>1.2945228634669715E-13</v>
      </c>
      <c r="AU78" s="157">
        <f t="shared" ca="1" si="92"/>
        <v>9.1847292313203705E-13</v>
      </c>
      <c r="AV78" s="157">
        <f t="shared" ca="1" si="92"/>
        <v>3.5843637391410963E-13</v>
      </c>
      <c r="AW78" s="157">
        <f t="shared" ca="1" si="92"/>
        <v>8.431466618548393E-13</v>
      </c>
      <c r="AX78" s="157">
        <f t="shared" ca="1" si="92"/>
        <v>1.831864831683374E-13</v>
      </c>
      <c r="AY78" s="157">
        <f t="shared" ca="1" si="92"/>
        <v>3.2177230490198383E-14</v>
      </c>
      <c r="AZ78" s="157">
        <f t="shared" ca="1" si="92"/>
        <v>8.8477072277510962E-13</v>
      </c>
      <c r="BA78" s="157">
        <f t="shared" ca="1" si="92"/>
        <v>8.598254657282944E-14</v>
      </c>
      <c r="BB78" s="157">
        <f t="shared" ca="1" si="92"/>
        <v>4.7070021796783836E-13</v>
      </c>
      <c r="BC78" s="157">
        <f t="shared" ca="1" si="92"/>
        <v>4.6010454961284618E-13</v>
      </c>
      <c r="BD78" s="157">
        <f t="shared" ca="1" si="92"/>
        <v>3.0146043491245854E-13</v>
      </c>
      <c r="BE78" s="157">
        <f t="shared" ca="1" si="92"/>
        <v>3.6554646210075446E-13</v>
      </c>
      <c r="BF78" s="157">
        <f t="shared" ca="1" si="92"/>
        <v>1.4057317994523277E-13</v>
      </c>
      <c r="BG78" s="157">
        <f t="shared" ca="1" si="92"/>
        <v>3.8720287150573716E-13</v>
      </c>
      <c r="BH78" s="157">
        <f t="shared" ca="1" si="92"/>
        <v>3.6178428740008073E-13</v>
      </c>
      <c r="BI78" s="157">
        <f t="shared" ca="1" si="92"/>
        <v>1.2636063659295303E-13</v>
      </c>
      <c r="BJ78" s="157">
        <f t="shared" ca="1" si="92"/>
        <v>4.4234548282476195E-13</v>
      </c>
      <c r="BK78" s="157">
        <f t="shared" ca="1" si="92"/>
        <v>1.1593202574442963E-14</v>
      </c>
      <c r="BL78" s="157">
        <f t="shared" ca="1" si="92"/>
        <v>2.2498196573840535E-13</v>
      </c>
      <c r="BM78" s="157">
        <f t="shared" ca="1" si="92"/>
        <v>1.9649602003555855E-13</v>
      </c>
      <c r="BN78" s="157">
        <f t="shared" ca="1" si="92"/>
        <v>7.5621589336278914E-13</v>
      </c>
      <c r="BO78" s="157">
        <f t="shared" ref="BO78:CN78" ca="1" si="93">0.000000000001*RAND()</f>
        <v>6.7777105188386068E-13</v>
      </c>
      <c r="BP78" s="157">
        <f t="shared" ca="1" si="93"/>
        <v>8.0347713896793407E-13</v>
      </c>
      <c r="BQ78" s="157">
        <f t="shared" ca="1" si="93"/>
        <v>7.2914076751699137E-13</v>
      </c>
      <c r="BR78" s="157">
        <f t="shared" ca="1" si="93"/>
        <v>7.6971754030920711E-13</v>
      </c>
      <c r="BS78" s="157">
        <f t="shared" ca="1" si="93"/>
        <v>9.4761676103762402E-14</v>
      </c>
      <c r="BT78" s="157">
        <f t="shared" ca="1" si="93"/>
        <v>7.0524572283078266E-13</v>
      </c>
      <c r="BU78" s="157">
        <f t="shared" ca="1" si="93"/>
        <v>2.6297641237105919E-13</v>
      </c>
      <c r="BV78" s="157">
        <f t="shared" ca="1" si="93"/>
        <v>1.9865662639704551E-13</v>
      </c>
      <c r="BW78" s="157">
        <f t="shared" ca="1" si="93"/>
        <v>3.5946388245074347E-13</v>
      </c>
      <c r="BX78" s="157">
        <f t="shared" ca="1" si="93"/>
        <v>2.5739981179554826E-13</v>
      </c>
      <c r="BY78" s="157">
        <f t="shared" ca="1" si="93"/>
        <v>3.9012230374968305E-13</v>
      </c>
      <c r="BZ78" s="157">
        <f t="shared" ca="1" si="93"/>
        <v>6.2291426357129346E-13</v>
      </c>
      <c r="CA78" s="157">
        <f t="shared" ca="1" si="93"/>
        <v>3.0269736622449804E-14</v>
      </c>
      <c r="CB78" s="157">
        <f t="shared" ca="1" si="93"/>
        <v>9.9135918919774142E-13</v>
      </c>
      <c r="CC78" s="157">
        <f t="shared" ca="1" si="93"/>
        <v>2.6398272458834371E-13</v>
      </c>
      <c r="CD78" s="157">
        <f t="shared" ca="1" si="93"/>
        <v>4.2312386001074608E-13</v>
      </c>
      <c r="CE78" s="157">
        <f t="shared" ca="1" si="93"/>
        <v>5.8195590911506742E-13</v>
      </c>
      <c r="CF78" s="157">
        <f t="shared" ca="1" si="93"/>
        <v>7.6370716989348588E-13</v>
      </c>
      <c r="CG78" s="157">
        <f t="shared" ca="1" si="93"/>
        <v>2.8505766178169266E-13</v>
      </c>
      <c r="CH78" s="157">
        <f t="shared" ca="1" si="93"/>
        <v>8.2405425286106389E-13</v>
      </c>
      <c r="CI78" s="157">
        <f t="shared" ca="1" si="93"/>
        <v>9.2017425917828474E-13</v>
      </c>
      <c r="CJ78" s="157">
        <f t="shared" ca="1" si="93"/>
        <v>9.3447748327924432E-13</v>
      </c>
      <c r="CK78" s="157">
        <f t="shared" ca="1" si="93"/>
        <v>2.5987746668861346E-13</v>
      </c>
      <c r="CL78" s="157">
        <f t="shared" ca="1" si="93"/>
        <v>2.6715860022616589E-13</v>
      </c>
      <c r="CM78" s="157">
        <f t="shared" ca="1" si="93"/>
        <v>1.8687138395410008E-13</v>
      </c>
      <c r="CN78" s="157">
        <f t="shared" ca="1" si="93"/>
        <v>8.2004728513106183E-13</v>
      </c>
      <c r="CO78" s="2"/>
      <c r="CP78" s="342"/>
      <c r="CQ78" s="333"/>
      <c r="CR78" s="155"/>
      <c r="CS78">
        <f>ROW()</f>
        <v>78</v>
      </c>
      <c r="CT78" s="36"/>
      <c r="CU78" s="35">
        <f t="shared" si="3"/>
        <v>187</v>
      </c>
    </row>
    <row r="79" spans="1:99">
      <c r="A79" s="283"/>
      <c r="B79" s="33" t="s">
        <v>57</v>
      </c>
      <c r="C79" s="133">
        <f>'Enter data here!'!C78</f>
        <v>0</v>
      </c>
      <c r="D79" s="133">
        <f>'Enter data here!'!D78</f>
        <v>0</v>
      </c>
      <c r="E79" s="133">
        <f>'Enter data here!'!E78</f>
        <v>0</v>
      </c>
      <c r="F79" s="133">
        <f>'Enter data here!'!F78</f>
        <v>0</v>
      </c>
      <c r="G79" s="133">
        <f>'Enter data here!'!G78</f>
        <v>0</v>
      </c>
      <c r="H79" s="133">
        <f>'Enter data here!'!H78</f>
        <v>0</v>
      </c>
      <c r="I79" s="133">
        <f>'Enter data here!'!I78</f>
        <v>0</v>
      </c>
      <c r="J79" s="133">
        <f>'Enter data here!'!J78</f>
        <v>0</v>
      </c>
      <c r="K79" s="133">
        <f>'Enter data here!'!K78</f>
        <v>0</v>
      </c>
      <c r="L79" s="133">
        <f>'Enter data here!'!L78</f>
        <v>0</v>
      </c>
      <c r="M79" s="133">
        <f>'Enter data here!'!M78</f>
        <v>0</v>
      </c>
      <c r="N79" s="133">
        <f>'Enter data here!'!N78</f>
        <v>0</v>
      </c>
      <c r="O79" s="133">
        <f>'Enter data here!'!O78</f>
        <v>0</v>
      </c>
      <c r="P79" s="133">
        <f>'Enter data here!'!P78</f>
        <v>0</v>
      </c>
      <c r="Q79" s="133">
        <f>'Enter data here!'!Q78</f>
        <v>0</v>
      </c>
      <c r="R79" s="133">
        <f>'Enter data here!'!R78</f>
        <v>0</v>
      </c>
      <c r="S79" s="133">
        <f>'Enter data here!'!S78</f>
        <v>0</v>
      </c>
      <c r="T79" s="133">
        <f>'Enter data here!'!T78</f>
        <v>0</v>
      </c>
      <c r="U79" s="133">
        <f>'Enter data here!'!U78</f>
        <v>0</v>
      </c>
      <c r="V79" s="133">
        <f>'Enter data here!'!V78</f>
        <v>0</v>
      </c>
      <c r="W79" s="133">
        <f>'Enter data here!'!W78</f>
        <v>0</v>
      </c>
      <c r="X79" s="133">
        <f>'Enter data here!'!X78</f>
        <v>0</v>
      </c>
      <c r="Y79" s="133">
        <f>'Enter data here!'!Y78</f>
        <v>0</v>
      </c>
      <c r="Z79" s="133">
        <f>'Enter data here!'!Z78</f>
        <v>0</v>
      </c>
      <c r="AA79" s="133">
        <f>'Enter data here!'!AA78</f>
        <v>0</v>
      </c>
      <c r="AB79" s="133">
        <f>'Enter data here!'!AB78</f>
        <v>0</v>
      </c>
      <c r="AC79" s="133">
        <f>'Enter data here!'!AC78</f>
        <v>0</v>
      </c>
      <c r="AD79" s="133">
        <f>'Enter data here!'!AD78</f>
        <v>0</v>
      </c>
      <c r="AE79" s="133">
        <f>'Enter data here!'!AE78</f>
        <v>0</v>
      </c>
      <c r="AF79" s="133">
        <f>'Enter data here!'!AF78</f>
        <v>0</v>
      </c>
      <c r="AG79" s="133">
        <f>'Enter data here!'!AG78</f>
        <v>0</v>
      </c>
      <c r="AH79" s="133">
        <f>'Enter data here!'!AH78</f>
        <v>0</v>
      </c>
      <c r="AI79" s="133">
        <f>'Enter data here!'!AI78</f>
        <v>0</v>
      </c>
      <c r="AJ79" s="133">
        <f>'Enter data here!'!AJ78</f>
        <v>0</v>
      </c>
      <c r="AK79" s="133">
        <f>'Enter data here!'!AK78</f>
        <v>0</v>
      </c>
      <c r="AL79" s="133">
        <f>'Enter data here!'!AL78</f>
        <v>0</v>
      </c>
      <c r="AM79" s="133">
        <f>'Enter data here!'!AM78</f>
        <v>0</v>
      </c>
      <c r="AN79" s="133">
        <f>'Enter data here!'!AN78</f>
        <v>0</v>
      </c>
      <c r="AO79" s="133">
        <f>'Enter data here!'!AO78</f>
        <v>0</v>
      </c>
      <c r="AP79" s="133">
        <f>'Enter data here!'!AP78</f>
        <v>0</v>
      </c>
      <c r="AQ79" s="133">
        <f>'Enter data here!'!AQ78</f>
        <v>0</v>
      </c>
      <c r="AR79" s="133">
        <f>'Enter data here!'!AR78</f>
        <v>0</v>
      </c>
      <c r="AS79" s="133">
        <f>'Enter data here!'!AS78</f>
        <v>0</v>
      </c>
      <c r="AT79" s="133">
        <f>'Enter data here!'!AT78</f>
        <v>0</v>
      </c>
      <c r="AU79" s="133">
        <f>'Enter data here!'!AU78</f>
        <v>0</v>
      </c>
      <c r="AV79" s="133">
        <f>'Enter data here!'!AV78</f>
        <v>0</v>
      </c>
      <c r="AW79" s="133">
        <f>'Enter data here!'!AW78</f>
        <v>0</v>
      </c>
      <c r="AX79" s="133">
        <f>'Enter data here!'!AX78</f>
        <v>0</v>
      </c>
      <c r="AY79" s="133">
        <f>'Enter data here!'!AY78</f>
        <v>0</v>
      </c>
      <c r="AZ79" s="133">
        <f>'Enter data here!'!AZ78</f>
        <v>0</v>
      </c>
      <c r="BA79" s="133">
        <f>'Enter data here!'!BA78</f>
        <v>0</v>
      </c>
      <c r="BB79" s="133">
        <f>'Enter data here!'!BB78</f>
        <v>0</v>
      </c>
      <c r="BC79" s="133">
        <f>'Enter data here!'!BC78</f>
        <v>0</v>
      </c>
      <c r="BD79" s="133">
        <f>'Enter data here!'!BD78</f>
        <v>0</v>
      </c>
      <c r="BE79" s="133">
        <f>'Enter data here!'!BE78</f>
        <v>0</v>
      </c>
      <c r="BF79" s="133">
        <f>'Enter data here!'!BF78</f>
        <v>0</v>
      </c>
      <c r="BG79" s="133">
        <f>'Enter data here!'!BG78</f>
        <v>0</v>
      </c>
      <c r="BH79" s="133">
        <f>'Enter data here!'!BH78</f>
        <v>0</v>
      </c>
      <c r="BI79" s="133">
        <f>'Enter data here!'!BI78</f>
        <v>0</v>
      </c>
      <c r="BJ79" s="133">
        <f>'Enter data here!'!BJ78</f>
        <v>0</v>
      </c>
      <c r="BK79" s="133">
        <f>'Enter data here!'!BK78</f>
        <v>0</v>
      </c>
      <c r="BL79" s="133">
        <f>'Enter data here!'!BL78</f>
        <v>0</v>
      </c>
      <c r="BM79" s="133">
        <f>'Enter data here!'!BM78</f>
        <v>0</v>
      </c>
      <c r="BN79" s="133">
        <f>'Enter data here!'!BN78</f>
        <v>0</v>
      </c>
      <c r="BO79" s="133">
        <f>'Enter data here!'!BO78</f>
        <v>0</v>
      </c>
      <c r="BP79" s="133">
        <f>'Enter data here!'!BP78</f>
        <v>0</v>
      </c>
      <c r="BQ79" s="133">
        <f>'Enter data here!'!BQ78</f>
        <v>0</v>
      </c>
      <c r="BR79" s="133">
        <f>'Enter data here!'!BR78</f>
        <v>0</v>
      </c>
      <c r="BS79" s="133">
        <f>'Enter data here!'!BS78</f>
        <v>0</v>
      </c>
      <c r="BT79" s="133">
        <f>'Enter data here!'!BT78</f>
        <v>0</v>
      </c>
      <c r="BU79" s="133">
        <f>'Enter data here!'!BU78</f>
        <v>0</v>
      </c>
      <c r="BV79" s="133">
        <f>'Enter data here!'!BV78</f>
        <v>0</v>
      </c>
      <c r="BW79" s="133">
        <f>'Enter data here!'!BW78</f>
        <v>0</v>
      </c>
      <c r="BX79" s="133">
        <f>'Enter data here!'!BX78</f>
        <v>0</v>
      </c>
      <c r="BY79" s="133">
        <f>'Enter data here!'!BY78</f>
        <v>0</v>
      </c>
      <c r="BZ79" s="133">
        <f>'Enter data here!'!BZ78</f>
        <v>0</v>
      </c>
      <c r="CA79" s="133">
        <f>'Enter data here!'!CA78</f>
        <v>0</v>
      </c>
      <c r="CB79" s="133">
        <f>'Enter data here!'!CB78</f>
        <v>0</v>
      </c>
      <c r="CC79" s="133">
        <f>'Enter data here!'!CC78</f>
        <v>0</v>
      </c>
      <c r="CD79" s="133">
        <f>'Enter data here!'!CD78</f>
        <v>0</v>
      </c>
      <c r="CE79" s="133">
        <f>'Enter data here!'!CE78</f>
        <v>0</v>
      </c>
      <c r="CF79" s="133">
        <f>'Enter data here!'!CF78</f>
        <v>0</v>
      </c>
      <c r="CG79" s="133">
        <f>'Enter data here!'!CG78</f>
        <v>0</v>
      </c>
      <c r="CH79" s="133">
        <f>'Enter data here!'!CH78</f>
        <v>0</v>
      </c>
      <c r="CI79" s="133">
        <f>'Enter data here!'!CI78</f>
        <v>0</v>
      </c>
      <c r="CJ79" s="133">
        <f>'Enter data here!'!CJ78</f>
        <v>0</v>
      </c>
      <c r="CK79" s="133">
        <f>'Enter data here!'!CK78</f>
        <v>0</v>
      </c>
      <c r="CL79" s="133">
        <f>'Enter data here!'!CL78</f>
        <v>0</v>
      </c>
      <c r="CM79" s="133">
        <f>'Enter data here!'!CM78</f>
        <v>0</v>
      </c>
      <c r="CN79" s="133">
        <f>'Enter data here!'!CN78</f>
        <v>0</v>
      </c>
      <c r="CO79" s="2"/>
      <c r="CP79" s="342"/>
      <c r="CQ79" s="333"/>
      <c r="CR79" s="155"/>
      <c r="CT79" s="36"/>
      <c r="CU79" s="35"/>
    </row>
    <row r="80" spans="1:99">
      <c r="A80" s="283"/>
      <c r="B80" s="33" t="s">
        <v>2</v>
      </c>
      <c r="C80" s="133">
        <f>IF(C77=0,0,IF(C77="dnf",C78,IF(C77="",0,((($CP77/(C77+C78))*1000)-C79))))</f>
        <v>0</v>
      </c>
      <c r="D80" s="133">
        <f t="shared" ref="D80:BO80" si="94">IF(D77=0,0,IF(D77="dnf",D78,IF(D77="",0,((($CP77/(D77+D78))*1000)-D79))))</f>
        <v>0</v>
      </c>
      <c r="E80" s="133">
        <f t="shared" si="94"/>
        <v>0</v>
      </c>
      <c r="F80" s="133">
        <f t="shared" si="94"/>
        <v>0</v>
      </c>
      <c r="G80" s="133">
        <f t="shared" si="94"/>
        <v>0</v>
      </c>
      <c r="H80" s="133">
        <f t="shared" si="94"/>
        <v>0</v>
      </c>
      <c r="I80" s="133">
        <f t="shared" si="94"/>
        <v>0</v>
      </c>
      <c r="J80" s="133">
        <f t="shared" si="94"/>
        <v>0</v>
      </c>
      <c r="K80" s="133">
        <f t="shared" si="94"/>
        <v>0</v>
      </c>
      <c r="L80" s="133">
        <f t="shared" si="94"/>
        <v>0</v>
      </c>
      <c r="M80" s="133">
        <f t="shared" si="94"/>
        <v>0</v>
      </c>
      <c r="N80" s="133">
        <f t="shared" si="94"/>
        <v>0</v>
      </c>
      <c r="O80" s="133">
        <f t="shared" si="94"/>
        <v>0</v>
      </c>
      <c r="P80" s="133">
        <f t="shared" si="94"/>
        <v>0</v>
      </c>
      <c r="Q80" s="133">
        <f t="shared" si="94"/>
        <v>0</v>
      </c>
      <c r="R80" s="133">
        <f t="shared" si="94"/>
        <v>0</v>
      </c>
      <c r="S80" s="133">
        <f t="shared" si="94"/>
        <v>0</v>
      </c>
      <c r="T80" s="133">
        <f t="shared" si="94"/>
        <v>0</v>
      </c>
      <c r="U80" s="133">
        <f t="shared" si="94"/>
        <v>0</v>
      </c>
      <c r="V80" s="133">
        <f t="shared" si="94"/>
        <v>0</v>
      </c>
      <c r="W80" s="133">
        <f t="shared" si="94"/>
        <v>0</v>
      </c>
      <c r="X80" s="133">
        <f t="shared" si="94"/>
        <v>0</v>
      </c>
      <c r="Y80" s="133">
        <f t="shared" si="94"/>
        <v>0</v>
      </c>
      <c r="Z80" s="133">
        <f t="shared" si="94"/>
        <v>0</v>
      </c>
      <c r="AA80" s="133">
        <f t="shared" si="94"/>
        <v>0</v>
      </c>
      <c r="AB80" s="133">
        <f t="shared" si="94"/>
        <v>0</v>
      </c>
      <c r="AC80" s="133">
        <f t="shared" si="94"/>
        <v>0</v>
      </c>
      <c r="AD80" s="133">
        <f t="shared" si="94"/>
        <v>0</v>
      </c>
      <c r="AE80" s="133">
        <f t="shared" si="94"/>
        <v>0</v>
      </c>
      <c r="AF80" s="133">
        <f t="shared" si="94"/>
        <v>0</v>
      </c>
      <c r="AG80" s="133">
        <f t="shared" si="94"/>
        <v>0</v>
      </c>
      <c r="AH80" s="133">
        <f t="shared" si="94"/>
        <v>0</v>
      </c>
      <c r="AI80" s="133">
        <f t="shared" si="94"/>
        <v>0</v>
      </c>
      <c r="AJ80" s="133">
        <f t="shared" si="94"/>
        <v>0</v>
      </c>
      <c r="AK80" s="133">
        <f t="shared" si="94"/>
        <v>0</v>
      </c>
      <c r="AL80" s="133">
        <f t="shared" si="94"/>
        <v>0</v>
      </c>
      <c r="AM80" s="133">
        <f t="shared" si="94"/>
        <v>0</v>
      </c>
      <c r="AN80" s="133">
        <f t="shared" si="94"/>
        <v>0</v>
      </c>
      <c r="AO80" s="133">
        <f t="shared" si="94"/>
        <v>0</v>
      </c>
      <c r="AP80" s="133">
        <f t="shared" si="94"/>
        <v>0</v>
      </c>
      <c r="AQ80" s="133">
        <f t="shared" si="94"/>
        <v>0</v>
      </c>
      <c r="AR80" s="133">
        <f t="shared" si="94"/>
        <v>0</v>
      </c>
      <c r="AS80" s="133">
        <f t="shared" si="94"/>
        <v>0</v>
      </c>
      <c r="AT80" s="133">
        <f t="shared" si="94"/>
        <v>0</v>
      </c>
      <c r="AU80" s="133">
        <f t="shared" si="94"/>
        <v>0</v>
      </c>
      <c r="AV80" s="133">
        <f t="shared" si="94"/>
        <v>0</v>
      </c>
      <c r="AW80" s="133">
        <f t="shared" si="94"/>
        <v>0</v>
      </c>
      <c r="AX80" s="133">
        <f t="shared" si="94"/>
        <v>0</v>
      </c>
      <c r="AY80" s="133">
        <f t="shared" si="94"/>
        <v>0</v>
      </c>
      <c r="AZ80" s="133">
        <f t="shared" si="94"/>
        <v>0</v>
      </c>
      <c r="BA80" s="133">
        <f t="shared" si="94"/>
        <v>0</v>
      </c>
      <c r="BB80" s="133">
        <f t="shared" si="94"/>
        <v>0</v>
      </c>
      <c r="BC80" s="133">
        <f t="shared" si="94"/>
        <v>0</v>
      </c>
      <c r="BD80" s="133">
        <f t="shared" si="94"/>
        <v>0</v>
      </c>
      <c r="BE80" s="133">
        <f t="shared" si="94"/>
        <v>0</v>
      </c>
      <c r="BF80" s="133">
        <f t="shared" si="94"/>
        <v>0</v>
      </c>
      <c r="BG80" s="133">
        <f t="shared" si="94"/>
        <v>0</v>
      </c>
      <c r="BH80" s="133">
        <f t="shared" si="94"/>
        <v>0</v>
      </c>
      <c r="BI80" s="133">
        <f t="shared" si="94"/>
        <v>0</v>
      </c>
      <c r="BJ80" s="133">
        <f t="shared" si="94"/>
        <v>0</v>
      </c>
      <c r="BK80" s="133">
        <f t="shared" si="94"/>
        <v>0</v>
      </c>
      <c r="BL80" s="133">
        <f t="shared" si="94"/>
        <v>0</v>
      </c>
      <c r="BM80" s="133">
        <f t="shared" si="94"/>
        <v>0</v>
      </c>
      <c r="BN80" s="133">
        <f t="shared" si="94"/>
        <v>0</v>
      </c>
      <c r="BO80" s="133">
        <f t="shared" si="94"/>
        <v>0</v>
      </c>
      <c r="BP80" s="133">
        <f t="shared" ref="BP80:CN80" si="95">IF(BP77=0,0,IF(BP77="dnf",BP78,IF(BP77="",0,((($CP77/(BP77+BP78))*1000)-BP79))))</f>
        <v>0</v>
      </c>
      <c r="BQ80" s="133">
        <f t="shared" si="95"/>
        <v>0</v>
      </c>
      <c r="BR80" s="133">
        <f t="shared" si="95"/>
        <v>0</v>
      </c>
      <c r="BS80" s="133">
        <f t="shared" si="95"/>
        <v>0</v>
      </c>
      <c r="BT80" s="133">
        <f t="shared" si="95"/>
        <v>0</v>
      </c>
      <c r="BU80" s="133">
        <f t="shared" si="95"/>
        <v>0</v>
      </c>
      <c r="BV80" s="133">
        <f t="shared" si="95"/>
        <v>0</v>
      </c>
      <c r="BW80" s="133">
        <f t="shared" si="95"/>
        <v>0</v>
      </c>
      <c r="BX80" s="133">
        <f t="shared" si="95"/>
        <v>0</v>
      </c>
      <c r="BY80" s="133">
        <f t="shared" si="95"/>
        <v>0</v>
      </c>
      <c r="BZ80" s="133">
        <f t="shared" si="95"/>
        <v>0</v>
      </c>
      <c r="CA80" s="133">
        <f t="shared" si="95"/>
        <v>0</v>
      </c>
      <c r="CB80" s="133">
        <f t="shared" si="95"/>
        <v>0</v>
      </c>
      <c r="CC80" s="133">
        <f t="shared" si="95"/>
        <v>0</v>
      </c>
      <c r="CD80" s="133">
        <f t="shared" si="95"/>
        <v>0</v>
      </c>
      <c r="CE80" s="133">
        <f t="shared" si="95"/>
        <v>0</v>
      </c>
      <c r="CF80" s="133">
        <f t="shared" si="95"/>
        <v>0</v>
      </c>
      <c r="CG80" s="133">
        <f t="shared" si="95"/>
        <v>0</v>
      </c>
      <c r="CH80" s="133">
        <f t="shared" si="95"/>
        <v>0</v>
      </c>
      <c r="CI80" s="133">
        <f t="shared" si="95"/>
        <v>0</v>
      </c>
      <c r="CJ80" s="133">
        <f t="shared" si="95"/>
        <v>0</v>
      </c>
      <c r="CK80" s="133">
        <f t="shared" si="95"/>
        <v>0</v>
      </c>
      <c r="CL80" s="133">
        <f t="shared" si="95"/>
        <v>0</v>
      </c>
      <c r="CM80" s="133">
        <f t="shared" si="95"/>
        <v>0</v>
      </c>
      <c r="CN80" s="133">
        <f t="shared" si="95"/>
        <v>0</v>
      </c>
      <c r="CO80" s="2"/>
      <c r="CP80" s="343"/>
      <c r="CQ80" s="334"/>
      <c r="CR80" s="155"/>
      <c r="CS80">
        <f>ROW()</f>
        <v>80</v>
      </c>
      <c r="CT80" s="36"/>
      <c r="CU80" s="35">
        <f t="shared" si="3"/>
        <v>185</v>
      </c>
    </row>
    <row r="81" spans="1:99">
      <c r="A81" s="288"/>
      <c r="B81" s="33" t="s">
        <v>16</v>
      </c>
      <c r="C81" s="133" t="str">
        <f>C75</f>
        <v>Frank Hulton </v>
      </c>
      <c r="D81" s="133" t="str">
        <f t="shared" ref="D81:BO81" si="96">D75</f>
        <v>Mark Redsell</v>
      </c>
      <c r="E81" s="133" t="str">
        <f t="shared" si="96"/>
        <v>Greg Dakin</v>
      </c>
      <c r="F81" s="133" t="str">
        <f t="shared" si="96"/>
        <v>Thorsten Folker</v>
      </c>
      <c r="G81" s="133" t="str">
        <f t="shared" si="96"/>
        <v>Joel West </v>
      </c>
      <c r="H81" s="133" t="str">
        <f t="shared" si="96"/>
        <v>Klaus Brettner</v>
      </c>
      <c r="I81" s="133" t="str">
        <f t="shared" si="96"/>
        <v>Markus Meissner</v>
      </c>
      <c r="J81" s="133" t="str">
        <f t="shared" si="96"/>
        <v>Stefan Bernardy</v>
      </c>
      <c r="K81" s="133" t="str">
        <f t="shared" si="96"/>
        <v>Søren Krogh</v>
      </c>
      <c r="L81" s="133" t="str">
        <f t="shared" si="96"/>
        <v>Alvaro Silgado</v>
      </c>
      <c r="M81" s="133" t="str">
        <f t="shared" si="96"/>
        <v>Pete Burgess</v>
      </c>
      <c r="N81" s="133" t="str">
        <f t="shared" si="96"/>
        <v>Dieter Perlick</v>
      </c>
      <c r="O81" s="133" t="str">
        <f t="shared" si="96"/>
        <v>Simon Thornton </v>
      </c>
      <c r="P81" s="133" t="str">
        <f t="shared" si="96"/>
        <v>André Austen</v>
      </c>
      <c r="Q81" s="133" t="str">
        <f t="shared" si="96"/>
        <v>Siegfried Schedel</v>
      </c>
      <c r="R81" s="133" t="str">
        <f t="shared" si="96"/>
        <v>George Young</v>
      </c>
      <c r="S81" s="133" t="str">
        <f t="shared" si="96"/>
        <v>John Phillips</v>
      </c>
      <c r="T81" s="133" t="str">
        <f t="shared" si="96"/>
        <v>Stefan Bertschi</v>
      </c>
      <c r="U81" s="133" t="str">
        <f t="shared" si="96"/>
        <v>Jason Bioletti</v>
      </c>
      <c r="V81" s="133" t="str">
        <f t="shared" si="96"/>
        <v>Allen Elliott</v>
      </c>
      <c r="W81" s="133" t="str">
        <f t="shared" si="96"/>
        <v>Thomas Deinert</v>
      </c>
      <c r="X81" s="133" t="str">
        <f t="shared" si="96"/>
        <v>Mike Evans</v>
      </c>
      <c r="Y81" s="133" t="str">
        <f t="shared" si="96"/>
        <v>Jon Edison</v>
      </c>
      <c r="Z81" s="133" t="str">
        <f t="shared" si="96"/>
        <v>Thomas Henselmann</v>
      </c>
      <c r="AA81" s="133" t="str">
        <f t="shared" si="96"/>
        <v>Sebastian Reichert</v>
      </c>
      <c r="AB81" s="133" t="str">
        <f t="shared" si="96"/>
        <v>Robert Hermans</v>
      </c>
      <c r="AC81" s="133" t="str">
        <f t="shared" si="96"/>
        <v>Eberhard Rosemann</v>
      </c>
      <c r="AD81" s="133" t="str">
        <f t="shared" si="96"/>
        <v>Klaus Kowalski</v>
      </c>
      <c r="AE81" s="133" t="str">
        <f t="shared" si="96"/>
        <v>Mike Shellim</v>
      </c>
      <c r="AF81" s="133" t="str">
        <f t="shared" si="96"/>
        <v>Martin Newnham</v>
      </c>
      <c r="AG81" s="133" t="str">
        <f t="shared" si="96"/>
        <v>Marc Schmieding</v>
      </c>
      <c r="AH81" s="133" t="str">
        <f t="shared" si="96"/>
        <v>Mark Treble</v>
      </c>
      <c r="AI81" s="133" t="str">
        <f t="shared" si="96"/>
        <v>Gary Harrison</v>
      </c>
      <c r="AJ81" s="133" t="str">
        <f t="shared" si="96"/>
        <v>Peter Gunning</v>
      </c>
      <c r="AK81" s="133" t="str">
        <f t="shared" si="96"/>
        <v>Tobias Reik</v>
      </c>
      <c r="AL81" s="133" t="str">
        <f t="shared" si="96"/>
        <v>Mick Walsh</v>
      </c>
      <c r="AM81" s="133" t="str">
        <f t="shared" si="96"/>
        <v>Paul Garnett</v>
      </c>
      <c r="AN81" s="133" t="str">
        <f t="shared" si="96"/>
        <v>Daniel Schneider</v>
      </c>
      <c r="AO81" s="133" t="str">
        <f t="shared" si="96"/>
        <v>Torsten Hermann</v>
      </c>
      <c r="AP81" s="133" t="str">
        <f t="shared" si="96"/>
        <v>Peter Kowalski</v>
      </c>
      <c r="AQ81" s="133" t="str">
        <f t="shared" si="96"/>
        <v>Martin Kopp</v>
      </c>
      <c r="AR81" s="133" t="str">
        <f t="shared" si="96"/>
        <v>Plöschberger Hannes</v>
      </c>
      <c r="AS81" s="133" t="str">
        <f t="shared" si="96"/>
        <v>Rick Ruijsink</v>
      </c>
      <c r="AT81" s="133" t="str">
        <f t="shared" si="96"/>
        <v>Mark Abbotts</v>
      </c>
      <c r="AU81" s="133" t="str">
        <f t="shared" si="96"/>
        <v>Arne Finkeldey</v>
      </c>
      <c r="AV81" s="133" t="str">
        <f t="shared" si="96"/>
        <v>Martin Ulrich </v>
      </c>
      <c r="AW81" s="133" t="str">
        <f t="shared" si="96"/>
        <v>Tony Robertson</v>
      </c>
      <c r="AX81" s="133" t="str">
        <f t="shared" si="96"/>
        <v>Jesper Christensen</v>
      </c>
      <c r="AY81" s="133" t="str">
        <f t="shared" si="96"/>
        <v>Ulrich Duttenhofer</v>
      </c>
      <c r="AZ81" s="133" t="str">
        <f t="shared" si="96"/>
        <v>Robert Ryan</v>
      </c>
      <c r="BA81" s="133" t="str">
        <f t="shared" si="96"/>
        <v/>
      </c>
      <c r="BB81" s="133" t="str">
        <f t="shared" si="96"/>
        <v/>
      </c>
      <c r="BC81" s="133" t="str">
        <f t="shared" si="96"/>
        <v/>
      </c>
      <c r="BD81" s="133" t="str">
        <f t="shared" si="96"/>
        <v/>
      </c>
      <c r="BE81" s="133" t="str">
        <f t="shared" si="96"/>
        <v/>
      </c>
      <c r="BF81" s="133" t="str">
        <f t="shared" si="96"/>
        <v/>
      </c>
      <c r="BG81" s="133" t="str">
        <f t="shared" si="96"/>
        <v/>
      </c>
      <c r="BH81" s="133" t="str">
        <f t="shared" si="96"/>
        <v/>
      </c>
      <c r="BI81" s="133" t="str">
        <f t="shared" si="96"/>
        <v/>
      </c>
      <c r="BJ81" s="133" t="str">
        <f t="shared" si="96"/>
        <v/>
      </c>
      <c r="BK81" s="133" t="str">
        <f t="shared" si="96"/>
        <v/>
      </c>
      <c r="BL81" s="133" t="str">
        <f t="shared" si="96"/>
        <v/>
      </c>
      <c r="BM81" s="133" t="str">
        <f t="shared" si="96"/>
        <v/>
      </c>
      <c r="BN81" s="133" t="str">
        <f t="shared" si="96"/>
        <v/>
      </c>
      <c r="BO81" s="133" t="str">
        <f t="shared" si="96"/>
        <v/>
      </c>
      <c r="BP81" s="133" t="str">
        <f t="shared" ref="BP81:CN81" si="97">BP75</f>
        <v/>
      </c>
      <c r="BQ81" s="133" t="str">
        <f t="shared" si="97"/>
        <v/>
      </c>
      <c r="BR81" s="133" t="str">
        <f t="shared" si="97"/>
        <v/>
      </c>
      <c r="BS81" s="133" t="str">
        <f t="shared" si="97"/>
        <v/>
      </c>
      <c r="BT81" s="133" t="str">
        <f t="shared" si="97"/>
        <v/>
      </c>
      <c r="BU81" s="133" t="str">
        <f t="shared" si="97"/>
        <v/>
      </c>
      <c r="BV81" s="133" t="str">
        <f t="shared" si="97"/>
        <v/>
      </c>
      <c r="BW81" s="133" t="str">
        <f t="shared" si="97"/>
        <v/>
      </c>
      <c r="BX81" s="133" t="str">
        <f t="shared" si="97"/>
        <v/>
      </c>
      <c r="BY81" s="133" t="str">
        <f t="shared" si="97"/>
        <v/>
      </c>
      <c r="BZ81" s="133" t="str">
        <f t="shared" si="97"/>
        <v/>
      </c>
      <c r="CA81" s="133" t="str">
        <f t="shared" si="97"/>
        <v/>
      </c>
      <c r="CB81" s="133" t="str">
        <f t="shared" si="97"/>
        <v/>
      </c>
      <c r="CC81" s="133" t="str">
        <f t="shared" si="97"/>
        <v/>
      </c>
      <c r="CD81" s="133" t="str">
        <f t="shared" si="97"/>
        <v/>
      </c>
      <c r="CE81" s="133" t="str">
        <f t="shared" si="97"/>
        <v/>
      </c>
      <c r="CF81" s="133" t="str">
        <f t="shared" si="97"/>
        <v/>
      </c>
      <c r="CG81" s="133" t="str">
        <f t="shared" si="97"/>
        <v/>
      </c>
      <c r="CH81" s="133" t="str">
        <f t="shared" si="97"/>
        <v/>
      </c>
      <c r="CI81" s="133" t="str">
        <f t="shared" si="97"/>
        <v/>
      </c>
      <c r="CJ81" s="133" t="str">
        <f t="shared" si="97"/>
        <v/>
      </c>
      <c r="CK81" s="133" t="str">
        <f t="shared" si="97"/>
        <v/>
      </c>
      <c r="CL81" s="133" t="str">
        <f t="shared" si="97"/>
        <v/>
      </c>
      <c r="CM81" s="133" t="str">
        <f t="shared" si="97"/>
        <v/>
      </c>
      <c r="CN81" s="133" t="str">
        <f t="shared" si="97"/>
        <v/>
      </c>
      <c r="CO81" s="2"/>
      <c r="CP81" s="40"/>
      <c r="CQ81" s="41"/>
      <c r="CR81" s="155"/>
      <c r="CS81">
        <f>ROW()</f>
        <v>81</v>
      </c>
      <c r="CT81" s="36"/>
      <c r="CU81" s="35">
        <f t="shared" si="3"/>
        <v>184</v>
      </c>
    </row>
    <row r="82" spans="1:99">
      <c r="A82" s="279">
        <v>12</v>
      </c>
      <c r="B82" s="16" t="s">
        <v>18</v>
      </c>
      <c r="C82" s="135">
        <f>RANK(C86,$C86:$CN86,0)</f>
        <v>1</v>
      </c>
      <c r="D82" s="135">
        <f t="shared" ref="D82:BO82" si="98">RANK(D86,$C86:$CN86,0)</f>
        <v>1</v>
      </c>
      <c r="E82" s="135">
        <f t="shared" si="98"/>
        <v>1</v>
      </c>
      <c r="F82" s="135">
        <f t="shared" si="98"/>
        <v>1</v>
      </c>
      <c r="G82" s="135">
        <f t="shared" si="98"/>
        <v>1</v>
      </c>
      <c r="H82" s="135">
        <f t="shared" si="98"/>
        <v>1</v>
      </c>
      <c r="I82" s="135">
        <f t="shared" si="98"/>
        <v>1</v>
      </c>
      <c r="J82" s="135">
        <f t="shared" si="98"/>
        <v>1</v>
      </c>
      <c r="K82" s="135">
        <f t="shared" si="98"/>
        <v>1</v>
      </c>
      <c r="L82" s="135">
        <f t="shared" si="98"/>
        <v>1</v>
      </c>
      <c r="M82" s="135">
        <f t="shared" si="98"/>
        <v>1</v>
      </c>
      <c r="N82" s="135">
        <f t="shared" si="98"/>
        <v>1</v>
      </c>
      <c r="O82" s="135">
        <f t="shared" si="98"/>
        <v>1</v>
      </c>
      <c r="P82" s="135">
        <f t="shared" si="98"/>
        <v>1</v>
      </c>
      <c r="Q82" s="135">
        <f t="shared" si="98"/>
        <v>1</v>
      </c>
      <c r="R82" s="135">
        <f t="shared" si="98"/>
        <v>1</v>
      </c>
      <c r="S82" s="135">
        <f t="shared" si="98"/>
        <v>1</v>
      </c>
      <c r="T82" s="135">
        <f t="shared" si="98"/>
        <v>1</v>
      </c>
      <c r="U82" s="135">
        <f t="shared" si="98"/>
        <v>1</v>
      </c>
      <c r="V82" s="135">
        <f t="shared" si="98"/>
        <v>1</v>
      </c>
      <c r="W82" s="135">
        <f t="shared" si="98"/>
        <v>1</v>
      </c>
      <c r="X82" s="135">
        <f t="shared" si="98"/>
        <v>1</v>
      </c>
      <c r="Y82" s="135">
        <f t="shared" si="98"/>
        <v>1</v>
      </c>
      <c r="Z82" s="135">
        <f t="shared" si="98"/>
        <v>1</v>
      </c>
      <c r="AA82" s="135">
        <f t="shared" si="98"/>
        <v>1</v>
      </c>
      <c r="AB82" s="135">
        <f t="shared" si="98"/>
        <v>1</v>
      </c>
      <c r="AC82" s="135">
        <f t="shared" si="98"/>
        <v>1</v>
      </c>
      <c r="AD82" s="135">
        <f t="shared" si="98"/>
        <v>1</v>
      </c>
      <c r="AE82" s="135">
        <f t="shared" si="98"/>
        <v>1</v>
      </c>
      <c r="AF82" s="135">
        <f t="shared" si="98"/>
        <v>1</v>
      </c>
      <c r="AG82" s="135">
        <f t="shared" si="98"/>
        <v>1</v>
      </c>
      <c r="AH82" s="135">
        <f t="shared" si="98"/>
        <v>1</v>
      </c>
      <c r="AI82" s="135">
        <f t="shared" si="98"/>
        <v>1</v>
      </c>
      <c r="AJ82" s="135">
        <f t="shared" si="98"/>
        <v>1</v>
      </c>
      <c r="AK82" s="135">
        <f t="shared" si="98"/>
        <v>1</v>
      </c>
      <c r="AL82" s="135">
        <f t="shared" si="98"/>
        <v>1</v>
      </c>
      <c r="AM82" s="135">
        <f t="shared" si="98"/>
        <v>1</v>
      </c>
      <c r="AN82" s="135">
        <f t="shared" si="98"/>
        <v>1</v>
      </c>
      <c r="AO82" s="135">
        <f t="shared" si="98"/>
        <v>1</v>
      </c>
      <c r="AP82" s="135">
        <f t="shared" si="98"/>
        <v>1</v>
      </c>
      <c r="AQ82" s="135">
        <f t="shared" si="98"/>
        <v>1</v>
      </c>
      <c r="AR82" s="135">
        <f t="shared" si="98"/>
        <v>1</v>
      </c>
      <c r="AS82" s="135">
        <f t="shared" si="98"/>
        <v>1</v>
      </c>
      <c r="AT82" s="135">
        <f t="shared" si="98"/>
        <v>1</v>
      </c>
      <c r="AU82" s="135">
        <f t="shared" si="98"/>
        <v>1</v>
      </c>
      <c r="AV82" s="135">
        <f t="shared" si="98"/>
        <v>1</v>
      </c>
      <c r="AW82" s="135">
        <f t="shared" si="98"/>
        <v>1</v>
      </c>
      <c r="AX82" s="135">
        <f t="shared" si="98"/>
        <v>1</v>
      </c>
      <c r="AY82" s="135">
        <f t="shared" si="98"/>
        <v>1</v>
      </c>
      <c r="AZ82" s="135">
        <f t="shared" si="98"/>
        <v>1</v>
      </c>
      <c r="BA82" s="135">
        <f t="shared" si="98"/>
        <v>1</v>
      </c>
      <c r="BB82" s="135">
        <f t="shared" si="98"/>
        <v>1</v>
      </c>
      <c r="BC82" s="135">
        <f t="shared" si="98"/>
        <v>1</v>
      </c>
      <c r="BD82" s="135">
        <f t="shared" si="98"/>
        <v>1</v>
      </c>
      <c r="BE82" s="135">
        <f t="shared" si="98"/>
        <v>1</v>
      </c>
      <c r="BF82" s="135">
        <f t="shared" si="98"/>
        <v>1</v>
      </c>
      <c r="BG82" s="135">
        <f t="shared" si="98"/>
        <v>1</v>
      </c>
      <c r="BH82" s="135">
        <f t="shared" si="98"/>
        <v>1</v>
      </c>
      <c r="BI82" s="135">
        <f t="shared" si="98"/>
        <v>1</v>
      </c>
      <c r="BJ82" s="135">
        <f t="shared" si="98"/>
        <v>1</v>
      </c>
      <c r="BK82" s="135">
        <f t="shared" si="98"/>
        <v>1</v>
      </c>
      <c r="BL82" s="135">
        <f t="shared" si="98"/>
        <v>1</v>
      </c>
      <c r="BM82" s="135">
        <f t="shared" si="98"/>
        <v>1</v>
      </c>
      <c r="BN82" s="135">
        <f t="shared" si="98"/>
        <v>1</v>
      </c>
      <c r="BO82" s="135">
        <f t="shared" si="98"/>
        <v>1</v>
      </c>
      <c r="BP82" s="135">
        <f t="shared" ref="BP82:CN82" si="99">RANK(BP86,$C86:$CN86,0)</f>
        <v>1</v>
      </c>
      <c r="BQ82" s="135">
        <f t="shared" si="99"/>
        <v>1</v>
      </c>
      <c r="BR82" s="135">
        <f t="shared" si="99"/>
        <v>1</v>
      </c>
      <c r="BS82" s="135">
        <f t="shared" si="99"/>
        <v>1</v>
      </c>
      <c r="BT82" s="135">
        <f t="shared" si="99"/>
        <v>1</v>
      </c>
      <c r="BU82" s="135">
        <f t="shared" si="99"/>
        <v>1</v>
      </c>
      <c r="BV82" s="135">
        <f t="shared" si="99"/>
        <v>1</v>
      </c>
      <c r="BW82" s="135">
        <f t="shared" si="99"/>
        <v>1</v>
      </c>
      <c r="BX82" s="135">
        <f t="shared" si="99"/>
        <v>1</v>
      </c>
      <c r="BY82" s="135">
        <f t="shared" si="99"/>
        <v>1</v>
      </c>
      <c r="BZ82" s="135">
        <f t="shared" si="99"/>
        <v>1</v>
      </c>
      <c r="CA82" s="135">
        <f t="shared" si="99"/>
        <v>1</v>
      </c>
      <c r="CB82" s="135">
        <f t="shared" si="99"/>
        <v>1</v>
      </c>
      <c r="CC82" s="135">
        <f t="shared" si="99"/>
        <v>1</v>
      </c>
      <c r="CD82" s="135">
        <f t="shared" si="99"/>
        <v>1</v>
      </c>
      <c r="CE82" s="135">
        <f t="shared" si="99"/>
        <v>1</v>
      </c>
      <c r="CF82" s="135">
        <f t="shared" si="99"/>
        <v>1</v>
      </c>
      <c r="CG82" s="135">
        <f t="shared" si="99"/>
        <v>1</v>
      </c>
      <c r="CH82" s="135">
        <f t="shared" si="99"/>
        <v>1</v>
      </c>
      <c r="CI82" s="135">
        <f t="shared" si="99"/>
        <v>1</v>
      </c>
      <c r="CJ82" s="135">
        <f t="shared" si="99"/>
        <v>1</v>
      </c>
      <c r="CK82" s="135">
        <f t="shared" si="99"/>
        <v>1</v>
      </c>
      <c r="CL82" s="135">
        <f t="shared" si="99"/>
        <v>1</v>
      </c>
      <c r="CM82" s="135">
        <f t="shared" si="99"/>
        <v>1</v>
      </c>
      <c r="CN82" s="135">
        <f t="shared" si="99"/>
        <v>1</v>
      </c>
      <c r="CO82" s="2"/>
      <c r="CP82" s="44"/>
      <c r="CQ82" s="45"/>
      <c r="CR82" s="155"/>
      <c r="CS82">
        <f>ROW()</f>
        <v>82</v>
      </c>
      <c r="CT82" s="36"/>
      <c r="CU82" s="35">
        <f t="shared" si="3"/>
        <v>183</v>
      </c>
    </row>
    <row r="83" spans="1:99">
      <c r="A83" s="280"/>
      <c r="B83" s="16" t="s">
        <v>1</v>
      </c>
      <c r="C83" s="136" t="str">
        <f>IF('Enter data here!'!C82=0,"",'Enter data here!'!C82)</f>
        <v/>
      </c>
      <c r="D83" s="136" t="str">
        <f>IF('Enter data here!'!D82=0,"",'Enter data here!'!D82)</f>
        <v/>
      </c>
      <c r="E83" s="136" t="str">
        <f>IF('Enter data here!'!E82=0,"",'Enter data here!'!E82)</f>
        <v/>
      </c>
      <c r="F83" s="136" t="str">
        <f>IF('Enter data here!'!F82=0,"",'Enter data here!'!F82)</f>
        <v/>
      </c>
      <c r="G83" s="136" t="str">
        <f>IF('Enter data here!'!G82=0,"",'Enter data here!'!G82)</f>
        <v/>
      </c>
      <c r="H83" s="136" t="str">
        <f>IF('Enter data here!'!H82=0,"",'Enter data here!'!H82)</f>
        <v/>
      </c>
      <c r="I83" s="136" t="str">
        <f>IF('Enter data here!'!I82=0,"",'Enter data here!'!I82)</f>
        <v/>
      </c>
      <c r="J83" s="136" t="str">
        <f>IF('Enter data here!'!J82=0,"",'Enter data here!'!J82)</f>
        <v/>
      </c>
      <c r="K83" s="136" t="str">
        <f>IF('Enter data here!'!K82=0,"",'Enter data here!'!K82)</f>
        <v/>
      </c>
      <c r="L83" s="136" t="str">
        <f>IF('Enter data here!'!L82=0,"",'Enter data here!'!L82)</f>
        <v/>
      </c>
      <c r="M83" s="136" t="str">
        <f>IF('Enter data here!'!M82=0,"",'Enter data here!'!M82)</f>
        <v/>
      </c>
      <c r="N83" s="136" t="str">
        <f>IF('Enter data here!'!N82=0,"",'Enter data here!'!N82)</f>
        <v/>
      </c>
      <c r="O83" s="136" t="str">
        <f>IF('Enter data here!'!O82=0,"",'Enter data here!'!O82)</f>
        <v/>
      </c>
      <c r="P83" s="136" t="str">
        <f>IF('Enter data here!'!P82=0,"",'Enter data here!'!P82)</f>
        <v/>
      </c>
      <c r="Q83" s="136" t="str">
        <f>IF('Enter data here!'!Q82=0,"",'Enter data here!'!Q82)</f>
        <v/>
      </c>
      <c r="R83" s="136" t="str">
        <f>IF('Enter data here!'!R82=0,"",'Enter data here!'!R82)</f>
        <v/>
      </c>
      <c r="S83" s="136" t="str">
        <f>IF('Enter data here!'!S82=0,"",'Enter data here!'!S82)</f>
        <v/>
      </c>
      <c r="T83" s="136" t="str">
        <f>IF('Enter data here!'!T82=0,"",'Enter data here!'!T82)</f>
        <v/>
      </c>
      <c r="U83" s="136" t="str">
        <f>IF('Enter data here!'!U82=0,"",'Enter data here!'!U82)</f>
        <v/>
      </c>
      <c r="V83" s="136" t="str">
        <f>IF('Enter data here!'!V82=0,"",'Enter data here!'!V82)</f>
        <v/>
      </c>
      <c r="W83" s="136" t="str">
        <f>IF('Enter data here!'!W82=0,"",'Enter data here!'!W82)</f>
        <v/>
      </c>
      <c r="X83" s="136" t="str">
        <f>IF('Enter data here!'!X82=0,"",'Enter data here!'!X82)</f>
        <v/>
      </c>
      <c r="Y83" s="136" t="str">
        <f>IF('Enter data here!'!Y82=0,"",'Enter data here!'!Y82)</f>
        <v/>
      </c>
      <c r="Z83" s="136" t="str">
        <f>IF('Enter data here!'!Z82=0,"",'Enter data here!'!Z82)</f>
        <v/>
      </c>
      <c r="AA83" s="136" t="str">
        <f>IF('Enter data here!'!AA82=0,"",'Enter data here!'!AA82)</f>
        <v/>
      </c>
      <c r="AB83" s="136" t="str">
        <f>IF('Enter data here!'!AB82=0,"",'Enter data here!'!AB82)</f>
        <v/>
      </c>
      <c r="AC83" s="136" t="str">
        <f>IF('Enter data here!'!AC82=0,"",'Enter data here!'!AC82)</f>
        <v/>
      </c>
      <c r="AD83" s="136" t="str">
        <f>IF('Enter data here!'!AD82=0,"",'Enter data here!'!AD82)</f>
        <v/>
      </c>
      <c r="AE83" s="136" t="str">
        <f>IF('Enter data here!'!AE82=0,"",'Enter data here!'!AE82)</f>
        <v/>
      </c>
      <c r="AF83" s="136" t="str">
        <f>IF('Enter data here!'!AF82=0,"",'Enter data here!'!AF82)</f>
        <v/>
      </c>
      <c r="AG83" s="136" t="str">
        <f>IF('Enter data here!'!AG82=0,"",'Enter data here!'!AG82)</f>
        <v/>
      </c>
      <c r="AH83" s="136" t="str">
        <f>IF('Enter data here!'!AH82=0,"",'Enter data here!'!AH82)</f>
        <v/>
      </c>
      <c r="AI83" s="136" t="str">
        <f>IF('Enter data here!'!AI82=0,"",'Enter data here!'!AI82)</f>
        <v/>
      </c>
      <c r="AJ83" s="136" t="str">
        <f>IF('Enter data here!'!AJ82=0,"",'Enter data here!'!AJ82)</f>
        <v/>
      </c>
      <c r="AK83" s="136" t="str">
        <f>IF('Enter data here!'!AK82=0,"",'Enter data here!'!AK82)</f>
        <v/>
      </c>
      <c r="AL83" s="136" t="str">
        <f>IF('Enter data here!'!AL82=0,"",'Enter data here!'!AL82)</f>
        <v/>
      </c>
      <c r="AM83" s="136" t="str">
        <f>IF('Enter data here!'!AM82=0,"",'Enter data here!'!AM82)</f>
        <v/>
      </c>
      <c r="AN83" s="136" t="str">
        <f>IF('Enter data here!'!AN82=0,"",'Enter data here!'!AN82)</f>
        <v/>
      </c>
      <c r="AO83" s="136" t="str">
        <f>IF('Enter data here!'!AO82=0,"",'Enter data here!'!AO82)</f>
        <v/>
      </c>
      <c r="AP83" s="136" t="str">
        <f>IF('Enter data here!'!AP82=0,"",'Enter data here!'!AP82)</f>
        <v/>
      </c>
      <c r="AQ83" s="136" t="str">
        <f>IF('Enter data here!'!AQ82=0,"",'Enter data here!'!AQ82)</f>
        <v/>
      </c>
      <c r="AR83" s="136" t="str">
        <f>IF('Enter data here!'!AR82=0,"",'Enter data here!'!AR82)</f>
        <v/>
      </c>
      <c r="AS83" s="136" t="str">
        <f>IF('Enter data here!'!AS82=0,"",'Enter data here!'!AS82)</f>
        <v/>
      </c>
      <c r="AT83" s="136" t="str">
        <f>IF('Enter data here!'!AT82=0,"",'Enter data here!'!AT82)</f>
        <v/>
      </c>
      <c r="AU83" s="136" t="str">
        <f>IF('Enter data here!'!AU82=0,"",'Enter data here!'!AU82)</f>
        <v/>
      </c>
      <c r="AV83" s="136" t="str">
        <f>IF('Enter data here!'!AV82=0,"",'Enter data here!'!AV82)</f>
        <v/>
      </c>
      <c r="AW83" s="136" t="str">
        <f>IF('Enter data here!'!AW82=0,"",'Enter data here!'!AW82)</f>
        <v/>
      </c>
      <c r="AX83" s="136" t="str">
        <f>IF('Enter data here!'!AX82=0,"",'Enter data here!'!AX82)</f>
        <v/>
      </c>
      <c r="AY83" s="136" t="str">
        <f>IF('Enter data here!'!AY82=0,"",'Enter data here!'!AY82)</f>
        <v/>
      </c>
      <c r="AZ83" s="136" t="str">
        <f>IF('Enter data here!'!AZ82=0,"",'Enter data here!'!AZ82)</f>
        <v/>
      </c>
      <c r="BA83" s="136" t="str">
        <f>IF('Enter data here!'!BA82=0,"",'Enter data here!'!BA82)</f>
        <v/>
      </c>
      <c r="BB83" s="136" t="str">
        <f>IF('Enter data here!'!BB82=0,"",'Enter data here!'!BB82)</f>
        <v/>
      </c>
      <c r="BC83" s="136" t="str">
        <f>IF('Enter data here!'!BC82=0,"",'Enter data here!'!BC82)</f>
        <v/>
      </c>
      <c r="BD83" s="136" t="str">
        <f>IF('Enter data here!'!BD82=0,"",'Enter data here!'!BD82)</f>
        <v/>
      </c>
      <c r="BE83" s="136" t="str">
        <f>IF('Enter data here!'!BE82=0,"",'Enter data here!'!BE82)</f>
        <v/>
      </c>
      <c r="BF83" s="136" t="str">
        <f>IF('Enter data here!'!BF82=0,"",'Enter data here!'!BF82)</f>
        <v/>
      </c>
      <c r="BG83" s="136" t="str">
        <f>IF('Enter data here!'!BG82=0,"",'Enter data here!'!BG82)</f>
        <v/>
      </c>
      <c r="BH83" s="136" t="str">
        <f>IF('Enter data here!'!BH82=0,"",'Enter data here!'!BH82)</f>
        <v/>
      </c>
      <c r="BI83" s="136" t="str">
        <f>IF('Enter data here!'!BI82=0,"",'Enter data here!'!BI82)</f>
        <v/>
      </c>
      <c r="BJ83" s="136" t="str">
        <f>IF('Enter data here!'!BJ82=0,"",'Enter data here!'!BJ82)</f>
        <v/>
      </c>
      <c r="BK83" s="136" t="str">
        <f>IF('Enter data here!'!BK82=0,"",'Enter data here!'!BK82)</f>
        <v/>
      </c>
      <c r="BL83" s="136" t="str">
        <f>IF('Enter data here!'!BL82=0,"",'Enter data here!'!BL82)</f>
        <v/>
      </c>
      <c r="BM83" s="136" t="str">
        <f>IF('Enter data here!'!BM82=0,"",'Enter data here!'!BM82)</f>
        <v/>
      </c>
      <c r="BN83" s="136" t="str">
        <f>IF('Enter data here!'!BN82=0,"",'Enter data here!'!BN82)</f>
        <v/>
      </c>
      <c r="BO83" s="136" t="str">
        <f>IF('Enter data here!'!BO82=0,"",'Enter data here!'!BO82)</f>
        <v/>
      </c>
      <c r="BP83" s="136" t="str">
        <f>IF('Enter data here!'!BP82=0,"",'Enter data here!'!BP82)</f>
        <v/>
      </c>
      <c r="BQ83" s="136" t="str">
        <f>IF('Enter data here!'!BQ82=0,"",'Enter data here!'!BQ82)</f>
        <v/>
      </c>
      <c r="BR83" s="136" t="str">
        <f>IF('Enter data here!'!BR82=0,"",'Enter data here!'!BR82)</f>
        <v/>
      </c>
      <c r="BS83" s="136" t="str">
        <f>IF('Enter data here!'!BS82=0,"",'Enter data here!'!BS82)</f>
        <v/>
      </c>
      <c r="BT83" s="136" t="str">
        <f>IF('Enter data here!'!BT82=0,"",'Enter data here!'!BT82)</f>
        <v/>
      </c>
      <c r="BU83" s="136" t="str">
        <f>IF('Enter data here!'!BU82=0,"",'Enter data here!'!BU82)</f>
        <v/>
      </c>
      <c r="BV83" s="136" t="str">
        <f>IF('Enter data here!'!BV82=0,"",'Enter data here!'!BV82)</f>
        <v/>
      </c>
      <c r="BW83" s="136" t="str">
        <f>IF('Enter data here!'!BW82=0,"",'Enter data here!'!BW82)</f>
        <v/>
      </c>
      <c r="BX83" s="136" t="str">
        <f>IF('Enter data here!'!BX82=0,"",'Enter data here!'!BX82)</f>
        <v/>
      </c>
      <c r="BY83" s="136" t="str">
        <f>IF('Enter data here!'!BY82=0,"",'Enter data here!'!BY82)</f>
        <v/>
      </c>
      <c r="BZ83" s="136" t="str">
        <f>IF('Enter data here!'!BZ82=0,"",'Enter data here!'!BZ82)</f>
        <v/>
      </c>
      <c r="CA83" s="136" t="str">
        <f>IF('Enter data here!'!CA82=0,"",'Enter data here!'!CA82)</f>
        <v/>
      </c>
      <c r="CB83" s="136" t="str">
        <f>IF('Enter data here!'!CB82=0,"",'Enter data here!'!CB82)</f>
        <v/>
      </c>
      <c r="CC83" s="136" t="str">
        <f>IF('Enter data here!'!CC82=0,"",'Enter data here!'!CC82)</f>
        <v/>
      </c>
      <c r="CD83" s="136" t="str">
        <f>IF('Enter data here!'!CD82=0,"",'Enter data here!'!CD82)</f>
        <v/>
      </c>
      <c r="CE83" s="136" t="str">
        <f>IF('Enter data here!'!CE82=0,"",'Enter data here!'!CE82)</f>
        <v/>
      </c>
      <c r="CF83" s="136" t="str">
        <f>IF('Enter data here!'!CF82=0,"",'Enter data here!'!CF82)</f>
        <v/>
      </c>
      <c r="CG83" s="136" t="str">
        <f>IF('Enter data here!'!CG82=0,"",'Enter data here!'!CG82)</f>
        <v/>
      </c>
      <c r="CH83" s="136" t="str">
        <f>IF('Enter data here!'!CH82=0,"",'Enter data here!'!CH82)</f>
        <v/>
      </c>
      <c r="CI83" s="136" t="str">
        <f>IF('Enter data here!'!CI82=0,"",'Enter data here!'!CI82)</f>
        <v/>
      </c>
      <c r="CJ83" s="136" t="str">
        <f>IF('Enter data here!'!CJ82=0,"",'Enter data here!'!CJ82)</f>
        <v/>
      </c>
      <c r="CK83" s="136" t="str">
        <f>IF('Enter data here!'!CK82=0,"",'Enter data here!'!CK82)</f>
        <v/>
      </c>
      <c r="CL83" s="136" t="str">
        <f>IF('Enter data here!'!CL82=0,"",'Enter data here!'!CL82)</f>
        <v/>
      </c>
      <c r="CM83" s="136" t="str">
        <f>IF('Enter data here!'!CM82=0,"",'Enter data here!'!CM82)</f>
        <v/>
      </c>
      <c r="CN83" s="136" t="str">
        <f>IF('Enter data here!'!CN82=0,"",'Enter data here!'!CN82)</f>
        <v/>
      </c>
      <c r="CO83" s="2"/>
      <c r="CP83" s="335" t="str">
        <f>IF(SUM(C83:CN83)=0,"",MIN(C83:CN83))</f>
        <v/>
      </c>
      <c r="CQ83" s="338" t="str">
        <f>IF(CP83="","",(HLOOKUP(CP83,C83:$CN$264,CU83,FALSE)))</f>
        <v/>
      </c>
      <c r="CR83" s="155"/>
      <c r="CS83">
        <f>ROW()</f>
        <v>83</v>
      </c>
      <c r="CT83" s="36">
        <f>A82</f>
        <v>12</v>
      </c>
      <c r="CU83" s="35">
        <f t="shared" si="3"/>
        <v>182</v>
      </c>
    </row>
    <row r="84" spans="1:99">
      <c r="A84" s="280"/>
      <c r="B84" s="16" t="s">
        <v>54</v>
      </c>
      <c r="C84" s="160">
        <f t="shared" ref="C84:BN84" ca="1" si="100">0.000000000001*RAND()</f>
        <v>9.6307532604807651E-13</v>
      </c>
      <c r="D84" s="160">
        <f t="shared" ca="1" si="100"/>
        <v>9.0616941859028046E-13</v>
      </c>
      <c r="E84" s="160">
        <f t="shared" ca="1" si="100"/>
        <v>6.7267649532098382E-13</v>
      </c>
      <c r="F84" s="160">
        <f t="shared" ca="1" si="100"/>
        <v>6.4639679124186865E-13</v>
      </c>
      <c r="G84" s="160">
        <f t="shared" ca="1" si="100"/>
        <v>3.8486490871571099E-13</v>
      </c>
      <c r="H84" s="160">
        <f t="shared" ca="1" si="100"/>
        <v>8.945112600611846E-13</v>
      </c>
      <c r="I84" s="160">
        <f t="shared" ca="1" si="100"/>
        <v>5.2984496920956924E-13</v>
      </c>
      <c r="J84" s="160">
        <f t="shared" ca="1" si="100"/>
        <v>1.7264239560843553E-13</v>
      </c>
      <c r="K84" s="160">
        <f t="shared" ca="1" si="100"/>
        <v>9.4033948098168542E-13</v>
      </c>
      <c r="L84" s="160">
        <f t="shared" ca="1" si="100"/>
        <v>9.5015510325572439E-13</v>
      </c>
      <c r="M84" s="160">
        <f t="shared" ca="1" si="100"/>
        <v>1.8920582854076251E-13</v>
      </c>
      <c r="N84" s="160">
        <f t="shared" ca="1" si="100"/>
        <v>2.7827467928172501E-13</v>
      </c>
      <c r="O84" s="160">
        <f t="shared" ca="1" si="100"/>
        <v>6.4653834421692118E-13</v>
      </c>
      <c r="P84" s="160">
        <f t="shared" ca="1" si="100"/>
        <v>8.306852261922959E-14</v>
      </c>
      <c r="Q84" s="160">
        <f t="shared" ca="1" si="100"/>
        <v>9.0163933940514357E-13</v>
      </c>
      <c r="R84" s="160">
        <f t="shared" ca="1" si="100"/>
        <v>4.0798996021482025E-13</v>
      </c>
      <c r="S84" s="160">
        <f t="shared" ca="1" si="100"/>
        <v>6.3238830551461263E-13</v>
      </c>
      <c r="T84" s="160">
        <f t="shared" ca="1" si="100"/>
        <v>4.8637408402358346E-13</v>
      </c>
      <c r="U84" s="160">
        <f t="shared" ca="1" si="100"/>
        <v>4.7163396581753361E-13</v>
      </c>
      <c r="V84" s="160">
        <f t="shared" ca="1" si="100"/>
        <v>2.6474790837456076E-13</v>
      </c>
      <c r="W84" s="160">
        <f t="shared" ca="1" si="100"/>
        <v>5.4565625219544334E-13</v>
      </c>
      <c r="X84" s="160">
        <f t="shared" ca="1" si="100"/>
        <v>1.0586649593396569E-13</v>
      </c>
      <c r="Y84" s="160">
        <f t="shared" ca="1" si="100"/>
        <v>3.7297060192751982E-13</v>
      </c>
      <c r="Z84" s="160">
        <f t="shared" ca="1" si="100"/>
        <v>7.5335149569585825E-13</v>
      </c>
      <c r="AA84" s="160">
        <f t="shared" ca="1" si="100"/>
        <v>6.3915233781648826E-13</v>
      </c>
      <c r="AB84" s="160">
        <f t="shared" ca="1" si="100"/>
        <v>3.8017287966237533E-13</v>
      </c>
      <c r="AC84" s="160">
        <f t="shared" ca="1" si="100"/>
        <v>1.4873939474796583E-13</v>
      </c>
      <c r="AD84" s="160">
        <f t="shared" ca="1" si="100"/>
        <v>2.7489168185408051E-13</v>
      </c>
      <c r="AE84" s="160">
        <f t="shared" ca="1" si="100"/>
        <v>7.1562962332374132E-14</v>
      </c>
      <c r="AF84" s="160">
        <f t="shared" ca="1" si="100"/>
        <v>8.6847563911330528E-13</v>
      </c>
      <c r="AG84" s="160">
        <f t="shared" ca="1" si="100"/>
        <v>3.5027769379799387E-13</v>
      </c>
      <c r="AH84" s="160">
        <f t="shared" ca="1" si="100"/>
        <v>5.7755468296587417E-13</v>
      </c>
      <c r="AI84" s="160">
        <f t="shared" ca="1" si="100"/>
        <v>2.166812542861689E-13</v>
      </c>
      <c r="AJ84" s="160">
        <f t="shared" ca="1" si="100"/>
        <v>2.0826944506670307E-13</v>
      </c>
      <c r="AK84" s="160">
        <f t="shared" ca="1" si="100"/>
        <v>1.1595227694283317E-13</v>
      </c>
      <c r="AL84" s="160">
        <f t="shared" ca="1" si="100"/>
        <v>1.8667454354039958E-13</v>
      </c>
      <c r="AM84" s="160">
        <f t="shared" ca="1" si="100"/>
        <v>9.6303730445846348E-13</v>
      </c>
      <c r="AN84" s="160">
        <f t="shared" ca="1" si="100"/>
        <v>9.7638068729831628E-13</v>
      </c>
      <c r="AO84" s="160">
        <f t="shared" ca="1" si="100"/>
        <v>9.0888839756024882E-13</v>
      </c>
      <c r="AP84" s="160">
        <f t="shared" ca="1" si="100"/>
        <v>6.1699662875749506E-13</v>
      </c>
      <c r="AQ84" s="160">
        <f t="shared" ca="1" si="100"/>
        <v>6.4879727603814526E-13</v>
      </c>
      <c r="AR84" s="160">
        <f t="shared" ca="1" si="100"/>
        <v>7.4765721088366104E-14</v>
      </c>
      <c r="AS84" s="160">
        <f t="shared" ca="1" si="100"/>
        <v>7.7307325457844642E-13</v>
      </c>
      <c r="AT84" s="160">
        <f t="shared" ca="1" si="100"/>
        <v>5.5984115345571798E-13</v>
      </c>
      <c r="AU84" s="160">
        <f t="shared" ca="1" si="100"/>
        <v>4.6067759675794217E-13</v>
      </c>
      <c r="AV84" s="160">
        <f t="shared" ca="1" si="100"/>
        <v>5.2821322660145052E-13</v>
      </c>
      <c r="AW84" s="160">
        <f t="shared" ca="1" si="100"/>
        <v>2.1874632823239537E-13</v>
      </c>
      <c r="AX84" s="160">
        <f t="shared" ca="1" si="100"/>
        <v>2.9007973982634461E-13</v>
      </c>
      <c r="AY84" s="160">
        <f t="shared" ca="1" si="100"/>
        <v>8.5301283648374767E-13</v>
      </c>
      <c r="AZ84" s="160">
        <f t="shared" ca="1" si="100"/>
        <v>1.8132280823663048E-13</v>
      </c>
      <c r="BA84" s="160">
        <f t="shared" ca="1" si="100"/>
        <v>1.1036470361684003E-13</v>
      </c>
      <c r="BB84" s="160">
        <f t="shared" ca="1" si="100"/>
        <v>1.2197882423963468E-14</v>
      </c>
      <c r="BC84" s="160">
        <f t="shared" ca="1" si="100"/>
        <v>1.3608699538451763E-13</v>
      </c>
      <c r="BD84" s="160">
        <f t="shared" ca="1" si="100"/>
        <v>3.2720111058291048E-13</v>
      </c>
      <c r="BE84" s="160">
        <f t="shared" ca="1" si="100"/>
        <v>3.002901619687721E-13</v>
      </c>
      <c r="BF84" s="160">
        <f t="shared" ca="1" si="100"/>
        <v>9.6637423182909395E-13</v>
      </c>
      <c r="BG84" s="160">
        <f t="shared" ca="1" si="100"/>
        <v>7.2259359170628552E-13</v>
      </c>
      <c r="BH84" s="160">
        <f t="shared" ca="1" si="100"/>
        <v>1.8714516736094477E-13</v>
      </c>
      <c r="BI84" s="160">
        <f t="shared" ca="1" si="100"/>
        <v>2.350905586418115E-13</v>
      </c>
      <c r="BJ84" s="160">
        <f t="shared" ca="1" si="100"/>
        <v>9.5076769699320886E-13</v>
      </c>
      <c r="BK84" s="160">
        <f t="shared" ca="1" si="100"/>
        <v>1.0173269668399864E-13</v>
      </c>
      <c r="BL84" s="160">
        <f t="shared" ca="1" si="100"/>
        <v>7.4645359695505767E-13</v>
      </c>
      <c r="BM84" s="160">
        <f t="shared" ca="1" si="100"/>
        <v>7.1575993358870529E-13</v>
      </c>
      <c r="BN84" s="160">
        <f t="shared" ca="1" si="100"/>
        <v>1.0562327257498083E-13</v>
      </c>
      <c r="BO84" s="160">
        <f t="shared" ref="BO84:CN84" ca="1" si="101">0.000000000001*RAND()</f>
        <v>6.817340955773066E-13</v>
      </c>
      <c r="BP84" s="160">
        <f t="shared" ca="1" si="101"/>
        <v>3.7598155775225028E-13</v>
      </c>
      <c r="BQ84" s="160">
        <f t="shared" ca="1" si="101"/>
        <v>9.4448397015476462E-13</v>
      </c>
      <c r="BR84" s="160">
        <f t="shared" ca="1" si="101"/>
        <v>3.071501037572033E-13</v>
      </c>
      <c r="BS84" s="160">
        <f t="shared" ca="1" si="101"/>
        <v>6.4058383471651339E-13</v>
      </c>
      <c r="BT84" s="160">
        <f t="shared" ca="1" si="101"/>
        <v>8.5311315098689138E-13</v>
      </c>
      <c r="BU84" s="160">
        <f t="shared" ca="1" si="101"/>
        <v>7.5749862531524575E-13</v>
      </c>
      <c r="BV84" s="160">
        <f t="shared" ca="1" si="101"/>
        <v>8.5599294221242367E-13</v>
      </c>
      <c r="BW84" s="160">
        <f t="shared" ca="1" si="101"/>
        <v>3.1284039578067447E-13</v>
      </c>
      <c r="BX84" s="160">
        <f t="shared" ca="1" si="101"/>
        <v>4.0367750644142973E-13</v>
      </c>
      <c r="BY84" s="160">
        <f t="shared" ca="1" si="101"/>
        <v>8.3943045831547812E-13</v>
      </c>
      <c r="BZ84" s="160">
        <f t="shared" ca="1" si="101"/>
        <v>6.9371295240918006E-14</v>
      </c>
      <c r="CA84" s="160">
        <f t="shared" ca="1" si="101"/>
        <v>6.9193978077144709E-13</v>
      </c>
      <c r="CB84" s="160">
        <f t="shared" ca="1" si="101"/>
        <v>4.3962269690188725E-13</v>
      </c>
      <c r="CC84" s="160">
        <f t="shared" ca="1" si="101"/>
        <v>7.7090240096739858E-13</v>
      </c>
      <c r="CD84" s="160">
        <f t="shared" ca="1" si="101"/>
        <v>7.4571711888333868E-13</v>
      </c>
      <c r="CE84" s="160">
        <f t="shared" ca="1" si="101"/>
        <v>2.7409636137725447E-13</v>
      </c>
      <c r="CF84" s="160">
        <f t="shared" ca="1" si="101"/>
        <v>6.8341470403578695E-13</v>
      </c>
      <c r="CG84" s="160">
        <f t="shared" ca="1" si="101"/>
        <v>2.6239712551724636E-13</v>
      </c>
      <c r="CH84" s="160">
        <f t="shared" ca="1" si="101"/>
        <v>4.894699683373522E-13</v>
      </c>
      <c r="CI84" s="160">
        <f t="shared" ca="1" si="101"/>
        <v>3.468636594637817E-13</v>
      </c>
      <c r="CJ84" s="160">
        <f t="shared" ca="1" si="101"/>
        <v>3.6627841136029635E-13</v>
      </c>
      <c r="CK84" s="160">
        <f t="shared" ca="1" si="101"/>
        <v>3.2449146109832847E-13</v>
      </c>
      <c r="CL84" s="160">
        <f t="shared" ca="1" si="101"/>
        <v>1.2954759566974339E-14</v>
      </c>
      <c r="CM84" s="160">
        <f t="shared" ca="1" si="101"/>
        <v>6.1910747162893015E-13</v>
      </c>
      <c r="CN84" s="160">
        <f t="shared" ca="1" si="101"/>
        <v>5.0876942284474591E-14</v>
      </c>
      <c r="CO84" s="2"/>
      <c r="CP84" s="336"/>
      <c r="CQ84" s="339"/>
      <c r="CR84" s="155"/>
      <c r="CS84">
        <f>ROW()</f>
        <v>84</v>
      </c>
      <c r="CT84" s="36"/>
      <c r="CU84" s="35">
        <f t="shared" si="3"/>
        <v>181</v>
      </c>
    </row>
    <row r="85" spans="1:99">
      <c r="A85" s="280"/>
      <c r="B85" s="16" t="s">
        <v>57</v>
      </c>
      <c r="C85" s="136">
        <f>'Enter data here!'!C83</f>
        <v>0</v>
      </c>
      <c r="D85" s="136">
        <f>'Enter data here!'!D83</f>
        <v>0</v>
      </c>
      <c r="E85" s="136">
        <f>'Enter data here!'!E83</f>
        <v>0</v>
      </c>
      <c r="F85" s="136">
        <f>'Enter data here!'!F83</f>
        <v>0</v>
      </c>
      <c r="G85" s="136">
        <f>'Enter data here!'!G83</f>
        <v>0</v>
      </c>
      <c r="H85" s="136">
        <f>'Enter data here!'!H83</f>
        <v>0</v>
      </c>
      <c r="I85" s="136">
        <f>'Enter data here!'!I83</f>
        <v>0</v>
      </c>
      <c r="J85" s="136">
        <f>'Enter data here!'!J83</f>
        <v>0</v>
      </c>
      <c r="K85" s="136">
        <f>'Enter data here!'!K83</f>
        <v>0</v>
      </c>
      <c r="L85" s="136">
        <f>'Enter data here!'!L83</f>
        <v>0</v>
      </c>
      <c r="M85" s="136">
        <f>'Enter data here!'!M83</f>
        <v>0</v>
      </c>
      <c r="N85" s="136">
        <f>'Enter data here!'!N83</f>
        <v>0</v>
      </c>
      <c r="O85" s="136">
        <f>'Enter data here!'!O83</f>
        <v>0</v>
      </c>
      <c r="P85" s="136">
        <f>'Enter data here!'!P83</f>
        <v>0</v>
      </c>
      <c r="Q85" s="136">
        <f>'Enter data here!'!Q83</f>
        <v>0</v>
      </c>
      <c r="R85" s="136">
        <f>'Enter data here!'!R83</f>
        <v>0</v>
      </c>
      <c r="S85" s="136">
        <f>'Enter data here!'!S83</f>
        <v>0</v>
      </c>
      <c r="T85" s="136">
        <f>'Enter data here!'!T83</f>
        <v>0</v>
      </c>
      <c r="U85" s="136">
        <f>'Enter data here!'!U83</f>
        <v>0</v>
      </c>
      <c r="V85" s="136">
        <f>'Enter data here!'!V83</f>
        <v>0</v>
      </c>
      <c r="W85" s="136">
        <f>'Enter data here!'!W83</f>
        <v>0</v>
      </c>
      <c r="X85" s="136">
        <f>'Enter data here!'!X83</f>
        <v>0</v>
      </c>
      <c r="Y85" s="136">
        <f>'Enter data here!'!Y83</f>
        <v>0</v>
      </c>
      <c r="Z85" s="136">
        <f>'Enter data here!'!Z83</f>
        <v>0</v>
      </c>
      <c r="AA85" s="136">
        <f>'Enter data here!'!AA83</f>
        <v>0</v>
      </c>
      <c r="AB85" s="136">
        <f>'Enter data here!'!AB83</f>
        <v>0</v>
      </c>
      <c r="AC85" s="136">
        <f>'Enter data here!'!AC83</f>
        <v>0</v>
      </c>
      <c r="AD85" s="136">
        <f>'Enter data here!'!AD83</f>
        <v>0</v>
      </c>
      <c r="AE85" s="136">
        <f>'Enter data here!'!AE83</f>
        <v>0</v>
      </c>
      <c r="AF85" s="136">
        <f>'Enter data here!'!AF83</f>
        <v>0</v>
      </c>
      <c r="AG85" s="136">
        <f>'Enter data here!'!AG83</f>
        <v>0</v>
      </c>
      <c r="AH85" s="136">
        <f>'Enter data here!'!AH83</f>
        <v>0</v>
      </c>
      <c r="AI85" s="136">
        <f>'Enter data here!'!AI83</f>
        <v>0</v>
      </c>
      <c r="AJ85" s="136">
        <f>'Enter data here!'!AJ83</f>
        <v>0</v>
      </c>
      <c r="AK85" s="136">
        <f>'Enter data here!'!AK83</f>
        <v>0</v>
      </c>
      <c r="AL85" s="136">
        <f>'Enter data here!'!AL83</f>
        <v>0</v>
      </c>
      <c r="AM85" s="136">
        <f>'Enter data here!'!AM83</f>
        <v>0</v>
      </c>
      <c r="AN85" s="136">
        <f>'Enter data here!'!AN83</f>
        <v>0</v>
      </c>
      <c r="AO85" s="136">
        <f>'Enter data here!'!AO83</f>
        <v>0</v>
      </c>
      <c r="AP85" s="136">
        <f>'Enter data here!'!AP83</f>
        <v>0</v>
      </c>
      <c r="AQ85" s="136">
        <f>'Enter data here!'!AQ83</f>
        <v>0</v>
      </c>
      <c r="AR85" s="136">
        <f>'Enter data here!'!AR83</f>
        <v>0</v>
      </c>
      <c r="AS85" s="136">
        <f>'Enter data here!'!AS83</f>
        <v>0</v>
      </c>
      <c r="AT85" s="136">
        <f>'Enter data here!'!AT83</f>
        <v>0</v>
      </c>
      <c r="AU85" s="136">
        <f>'Enter data here!'!AU83</f>
        <v>0</v>
      </c>
      <c r="AV85" s="136">
        <f>'Enter data here!'!AV83</f>
        <v>0</v>
      </c>
      <c r="AW85" s="136">
        <f>'Enter data here!'!AW83</f>
        <v>0</v>
      </c>
      <c r="AX85" s="136">
        <f>'Enter data here!'!AX83</f>
        <v>0</v>
      </c>
      <c r="AY85" s="136">
        <f>'Enter data here!'!AY83</f>
        <v>0</v>
      </c>
      <c r="AZ85" s="136">
        <f>'Enter data here!'!AZ83</f>
        <v>0</v>
      </c>
      <c r="BA85" s="136">
        <f>'Enter data here!'!BA83</f>
        <v>0</v>
      </c>
      <c r="BB85" s="136">
        <f>'Enter data here!'!BB83</f>
        <v>0</v>
      </c>
      <c r="BC85" s="136">
        <f>'Enter data here!'!BC83</f>
        <v>0</v>
      </c>
      <c r="BD85" s="136">
        <f>'Enter data here!'!BD83</f>
        <v>0</v>
      </c>
      <c r="BE85" s="136">
        <f>'Enter data here!'!BE83</f>
        <v>0</v>
      </c>
      <c r="BF85" s="136">
        <f>'Enter data here!'!BF83</f>
        <v>0</v>
      </c>
      <c r="BG85" s="136">
        <f>'Enter data here!'!BG83</f>
        <v>0</v>
      </c>
      <c r="BH85" s="136">
        <f>'Enter data here!'!BH83</f>
        <v>0</v>
      </c>
      <c r="BI85" s="136">
        <f>'Enter data here!'!BI83</f>
        <v>0</v>
      </c>
      <c r="BJ85" s="136">
        <f>'Enter data here!'!BJ83</f>
        <v>0</v>
      </c>
      <c r="BK85" s="136">
        <f>'Enter data here!'!BK83</f>
        <v>0</v>
      </c>
      <c r="BL85" s="136">
        <f>'Enter data here!'!BL83</f>
        <v>0</v>
      </c>
      <c r="BM85" s="136">
        <f>'Enter data here!'!BM83</f>
        <v>0</v>
      </c>
      <c r="BN85" s="136">
        <f>'Enter data here!'!BN83</f>
        <v>0</v>
      </c>
      <c r="BO85" s="136">
        <f>'Enter data here!'!BO83</f>
        <v>0</v>
      </c>
      <c r="BP85" s="136">
        <f>'Enter data here!'!BP83</f>
        <v>0</v>
      </c>
      <c r="BQ85" s="136">
        <f>'Enter data here!'!BQ83</f>
        <v>0</v>
      </c>
      <c r="BR85" s="136">
        <f>'Enter data here!'!BR83</f>
        <v>0</v>
      </c>
      <c r="BS85" s="136">
        <f>'Enter data here!'!BS83</f>
        <v>0</v>
      </c>
      <c r="BT85" s="136">
        <f>'Enter data here!'!BT83</f>
        <v>0</v>
      </c>
      <c r="BU85" s="136">
        <f>'Enter data here!'!BU83</f>
        <v>0</v>
      </c>
      <c r="BV85" s="136">
        <f>'Enter data here!'!BV83</f>
        <v>0</v>
      </c>
      <c r="BW85" s="136">
        <f>'Enter data here!'!BW83</f>
        <v>0</v>
      </c>
      <c r="BX85" s="136">
        <f>'Enter data here!'!BX83</f>
        <v>0</v>
      </c>
      <c r="BY85" s="136">
        <f>'Enter data here!'!BY83</f>
        <v>0</v>
      </c>
      <c r="BZ85" s="136">
        <f>'Enter data here!'!BZ83</f>
        <v>0</v>
      </c>
      <c r="CA85" s="136">
        <f>'Enter data here!'!CA83</f>
        <v>0</v>
      </c>
      <c r="CB85" s="136">
        <f>'Enter data here!'!CB83</f>
        <v>0</v>
      </c>
      <c r="CC85" s="136">
        <f>'Enter data here!'!CC83</f>
        <v>0</v>
      </c>
      <c r="CD85" s="136">
        <f>'Enter data here!'!CD83</f>
        <v>0</v>
      </c>
      <c r="CE85" s="136">
        <f>'Enter data here!'!CE83</f>
        <v>0</v>
      </c>
      <c r="CF85" s="136">
        <f>'Enter data here!'!CF83</f>
        <v>0</v>
      </c>
      <c r="CG85" s="136">
        <f>'Enter data here!'!CG83</f>
        <v>0</v>
      </c>
      <c r="CH85" s="136">
        <f>'Enter data here!'!CH83</f>
        <v>0</v>
      </c>
      <c r="CI85" s="136">
        <f>'Enter data here!'!CI83</f>
        <v>0</v>
      </c>
      <c r="CJ85" s="136">
        <f>'Enter data here!'!CJ83</f>
        <v>0</v>
      </c>
      <c r="CK85" s="136">
        <f>'Enter data here!'!CK83</f>
        <v>0</v>
      </c>
      <c r="CL85" s="136">
        <f>'Enter data here!'!CL83</f>
        <v>0</v>
      </c>
      <c r="CM85" s="136">
        <f>'Enter data here!'!CM83</f>
        <v>0</v>
      </c>
      <c r="CN85" s="136">
        <f>'Enter data here!'!CN83</f>
        <v>0</v>
      </c>
      <c r="CO85" s="2"/>
      <c r="CP85" s="336"/>
      <c r="CQ85" s="339"/>
      <c r="CR85" s="155"/>
      <c r="CT85" s="36"/>
      <c r="CU85" s="35"/>
    </row>
    <row r="86" spans="1:99">
      <c r="A86" s="280"/>
      <c r="B86" s="16" t="s">
        <v>2</v>
      </c>
      <c r="C86" s="136">
        <f>IF(C83=0,0,IF(C83="dnf",C84,IF(C83="",0,((($CP83/(C83+C84))*1000)-C85))))</f>
        <v>0</v>
      </c>
      <c r="D86" s="136">
        <f t="shared" ref="D86:BO86" si="102">IF(D83=0,0,IF(D83="dnf",D84,IF(D83="",0,((($CP83/(D83+D84))*1000)-D85))))</f>
        <v>0</v>
      </c>
      <c r="E86" s="136">
        <f t="shared" si="102"/>
        <v>0</v>
      </c>
      <c r="F86" s="136">
        <f t="shared" si="102"/>
        <v>0</v>
      </c>
      <c r="G86" s="136">
        <f t="shared" si="102"/>
        <v>0</v>
      </c>
      <c r="H86" s="136">
        <f t="shared" si="102"/>
        <v>0</v>
      </c>
      <c r="I86" s="136">
        <f t="shared" si="102"/>
        <v>0</v>
      </c>
      <c r="J86" s="136">
        <f t="shared" si="102"/>
        <v>0</v>
      </c>
      <c r="K86" s="136">
        <f t="shared" si="102"/>
        <v>0</v>
      </c>
      <c r="L86" s="136">
        <f t="shared" si="102"/>
        <v>0</v>
      </c>
      <c r="M86" s="136">
        <f t="shared" si="102"/>
        <v>0</v>
      </c>
      <c r="N86" s="136">
        <f t="shared" si="102"/>
        <v>0</v>
      </c>
      <c r="O86" s="136">
        <f t="shared" si="102"/>
        <v>0</v>
      </c>
      <c r="P86" s="136">
        <f t="shared" si="102"/>
        <v>0</v>
      </c>
      <c r="Q86" s="136">
        <f t="shared" si="102"/>
        <v>0</v>
      </c>
      <c r="R86" s="136">
        <f t="shared" si="102"/>
        <v>0</v>
      </c>
      <c r="S86" s="136">
        <f t="shared" si="102"/>
        <v>0</v>
      </c>
      <c r="T86" s="136">
        <f t="shared" si="102"/>
        <v>0</v>
      </c>
      <c r="U86" s="136">
        <f t="shared" si="102"/>
        <v>0</v>
      </c>
      <c r="V86" s="136">
        <f t="shared" si="102"/>
        <v>0</v>
      </c>
      <c r="W86" s="136">
        <f t="shared" si="102"/>
        <v>0</v>
      </c>
      <c r="X86" s="136">
        <f t="shared" si="102"/>
        <v>0</v>
      </c>
      <c r="Y86" s="136">
        <f t="shared" si="102"/>
        <v>0</v>
      </c>
      <c r="Z86" s="136">
        <f t="shared" si="102"/>
        <v>0</v>
      </c>
      <c r="AA86" s="136">
        <f t="shared" si="102"/>
        <v>0</v>
      </c>
      <c r="AB86" s="136">
        <f t="shared" si="102"/>
        <v>0</v>
      </c>
      <c r="AC86" s="136">
        <f t="shared" si="102"/>
        <v>0</v>
      </c>
      <c r="AD86" s="136">
        <f t="shared" si="102"/>
        <v>0</v>
      </c>
      <c r="AE86" s="136">
        <f t="shared" si="102"/>
        <v>0</v>
      </c>
      <c r="AF86" s="136">
        <f t="shared" si="102"/>
        <v>0</v>
      </c>
      <c r="AG86" s="136">
        <f t="shared" si="102"/>
        <v>0</v>
      </c>
      <c r="AH86" s="136">
        <f t="shared" si="102"/>
        <v>0</v>
      </c>
      <c r="AI86" s="136">
        <f t="shared" si="102"/>
        <v>0</v>
      </c>
      <c r="AJ86" s="136">
        <f t="shared" si="102"/>
        <v>0</v>
      </c>
      <c r="AK86" s="136">
        <f t="shared" si="102"/>
        <v>0</v>
      </c>
      <c r="AL86" s="136">
        <f t="shared" si="102"/>
        <v>0</v>
      </c>
      <c r="AM86" s="136">
        <f t="shared" si="102"/>
        <v>0</v>
      </c>
      <c r="AN86" s="136">
        <f t="shared" si="102"/>
        <v>0</v>
      </c>
      <c r="AO86" s="136">
        <f t="shared" si="102"/>
        <v>0</v>
      </c>
      <c r="AP86" s="136">
        <f t="shared" si="102"/>
        <v>0</v>
      </c>
      <c r="AQ86" s="136">
        <f t="shared" si="102"/>
        <v>0</v>
      </c>
      <c r="AR86" s="136">
        <f t="shared" si="102"/>
        <v>0</v>
      </c>
      <c r="AS86" s="136">
        <f t="shared" si="102"/>
        <v>0</v>
      </c>
      <c r="AT86" s="136">
        <f t="shared" si="102"/>
        <v>0</v>
      </c>
      <c r="AU86" s="136">
        <f t="shared" si="102"/>
        <v>0</v>
      </c>
      <c r="AV86" s="136">
        <f t="shared" si="102"/>
        <v>0</v>
      </c>
      <c r="AW86" s="136">
        <f t="shared" si="102"/>
        <v>0</v>
      </c>
      <c r="AX86" s="136">
        <f t="shared" si="102"/>
        <v>0</v>
      </c>
      <c r="AY86" s="136">
        <f t="shared" si="102"/>
        <v>0</v>
      </c>
      <c r="AZ86" s="136">
        <f t="shared" si="102"/>
        <v>0</v>
      </c>
      <c r="BA86" s="136">
        <f t="shared" si="102"/>
        <v>0</v>
      </c>
      <c r="BB86" s="136">
        <f t="shared" si="102"/>
        <v>0</v>
      </c>
      <c r="BC86" s="136">
        <f t="shared" si="102"/>
        <v>0</v>
      </c>
      <c r="BD86" s="136">
        <f t="shared" si="102"/>
        <v>0</v>
      </c>
      <c r="BE86" s="136">
        <f t="shared" si="102"/>
        <v>0</v>
      </c>
      <c r="BF86" s="136">
        <f t="shared" si="102"/>
        <v>0</v>
      </c>
      <c r="BG86" s="136">
        <f t="shared" si="102"/>
        <v>0</v>
      </c>
      <c r="BH86" s="136">
        <f t="shared" si="102"/>
        <v>0</v>
      </c>
      <c r="BI86" s="136">
        <f t="shared" si="102"/>
        <v>0</v>
      </c>
      <c r="BJ86" s="136">
        <f t="shared" si="102"/>
        <v>0</v>
      </c>
      <c r="BK86" s="136">
        <f t="shared" si="102"/>
        <v>0</v>
      </c>
      <c r="BL86" s="136">
        <f t="shared" si="102"/>
        <v>0</v>
      </c>
      <c r="BM86" s="136">
        <f t="shared" si="102"/>
        <v>0</v>
      </c>
      <c r="BN86" s="136">
        <f t="shared" si="102"/>
        <v>0</v>
      </c>
      <c r="BO86" s="136">
        <f t="shared" si="102"/>
        <v>0</v>
      </c>
      <c r="BP86" s="136">
        <f t="shared" ref="BP86:CN86" si="103">IF(BP83=0,0,IF(BP83="dnf",BP84,IF(BP83="",0,((($CP83/(BP83+BP84))*1000)-BP85))))</f>
        <v>0</v>
      </c>
      <c r="BQ86" s="136">
        <f t="shared" si="103"/>
        <v>0</v>
      </c>
      <c r="BR86" s="136">
        <f t="shared" si="103"/>
        <v>0</v>
      </c>
      <c r="BS86" s="136">
        <f t="shared" si="103"/>
        <v>0</v>
      </c>
      <c r="BT86" s="136">
        <f t="shared" si="103"/>
        <v>0</v>
      </c>
      <c r="BU86" s="136">
        <f t="shared" si="103"/>
        <v>0</v>
      </c>
      <c r="BV86" s="136">
        <f t="shared" si="103"/>
        <v>0</v>
      </c>
      <c r="BW86" s="136">
        <f t="shared" si="103"/>
        <v>0</v>
      </c>
      <c r="BX86" s="136">
        <f t="shared" si="103"/>
        <v>0</v>
      </c>
      <c r="BY86" s="136">
        <f t="shared" si="103"/>
        <v>0</v>
      </c>
      <c r="BZ86" s="136">
        <f t="shared" si="103"/>
        <v>0</v>
      </c>
      <c r="CA86" s="136">
        <f t="shared" si="103"/>
        <v>0</v>
      </c>
      <c r="CB86" s="136">
        <f t="shared" si="103"/>
        <v>0</v>
      </c>
      <c r="CC86" s="136">
        <f t="shared" si="103"/>
        <v>0</v>
      </c>
      <c r="CD86" s="136">
        <f t="shared" si="103"/>
        <v>0</v>
      </c>
      <c r="CE86" s="136">
        <f t="shared" si="103"/>
        <v>0</v>
      </c>
      <c r="CF86" s="136">
        <f t="shared" si="103"/>
        <v>0</v>
      </c>
      <c r="CG86" s="136">
        <f t="shared" si="103"/>
        <v>0</v>
      </c>
      <c r="CH86" s="136">
        <f t="shared" si="103"/>
        <v>0</v>
      </c>
      <c r="CI86" s="136">
        <f t="shared" si="103"/>
        <v>0</v>
      </c>
      <c r="CJ86" s="136">
        <f t="shared" si="103"/>
        <v>0</v>
      </c>
      <c r="CK86" s="136">
        <f t="shared" si="103"/>
        <v>0</v>
      </c>
      <c r="CL86" s="136">
        <f t="shared" si="103"/>
        <v>0</v>
      </c>
      <c r="CM86" s="136">
        <f t="shared" si="103"/>
        <v>0</v>
      </c>
      <c r="CN86" s="136">
        <f t="shared" si="103"/>
        <v>0</v>
      </c>
      <c r="CO86" s="2"/>
      <c r="CP86" s="337"/>
      <c r="CQ86" s="340"/>
      <c r="CR86" s="155"/>
      <c r="CS86">
        <f>ROW()</f>
        <v>86</v>
      </c>
      <c r="CT86" s="36"/>
      <c r="CU86" s="35">
        <f t="shared" si="3"/>
        <v>179</v>
      </c>
    </row>
    <row r="87" spans="1:99">
      <c r="A87" s="281"/>
      <c r="B87" s="16" t="s">
        <v>16</v>
      </c>
      <c r="C87" s="136" t="str">
        <f>C81</f>
        <v>Frank Hulton </v>
      </c>
      <c r="D87" s="136" t="str">
        <f t="shared" ref="D87:BO87" si="104">D81</f>
        <v>Mark Redsell</v>
      </c>
      <c r="E87" s="136" t="str">
        <f t="shared" si="104"/>
        <v>Greg Dakin</v>
      </c>
      <c r="F87" s="136" t="str">
        <f t="shared" si="104"/>
        <v>Thorsten Folker</v>
      </c>
      <c r="G87" s="136" t="str">
        <f t="shared" si="104"/>
        <v>Joel West </v>
      </c>
      <c r="H87" s="136" t="str">
        <f t="shared" si="104"/>
        <v>Klaus Brettner</v>
      </c>
      <c r="I87" s="136" t="str">
        <f t="shared" si="104"/>
        <v>Markus Meissner</v>
      </c>
      <c r="J87" s="136" t="str">
        <f t="shared" si="104"/>
        <v>Stefan Bernardy</v>
      </c>
      <c r="K87" s="136" t="str">
        <f t="shared" si="104"/>
        <v>Søren Krogh</v>
      </c>
      <c r="L87" s="136" t="str">
        <f t="shared" si="104"/>
        <v>Alvaro Silgado</v>
      </c>
      <c r="M87" s="136" t="str">
        <f t="shared" si="104"/>
        <v>Pete Burgess</v>
      </c>
      <c r="N87" s="136" t="str">
        <f t="shared" si="104"/>
        <v>Dieter Perlick</v>
      </c>
      <c r="O87" s="136" t="str">
        <f t="shared" si="104"/>
        <v>Simon Thornton </v>
      </c>
      <c r="P87" s="136" t="str">
        <f t="shared" si="104"/>
        <v>André Austen</v>
      </c>
      <c r="Q87" s="136" t="str">
        <f t="shared" si="104"/>
        <v>Siegfried Schedel</v>
      </c>
      <c r="R87" s="136" t="str">
        <f t="shared" si="104"/>
        <v>George Young</v>
      </c>
      <c r="S87" s="136" t="str">
        <f t="shared" si="104"/>
        <v>John Phillips</v>
      </c>
      <c r="T87" s="136" t="str">
        <f t="shared" si="104"/>
        <v>Stefan Bertschi</v>
      </c>
      <c r="U87" s="136" t="str">
        <f t="shared" si="104"/>
        <v>Jason Bioletti</v>
      </c>
      <c r="V87" s="136" t="str">
        <f t="shared" si="104"/>
        <v>Allen Elliott</v>
      </c>
      <c r="W87" s="136" t="str">
        <f t="shared" si="104"/>
        <v>Thomas Deinert</v>
      </c>
      <c r="X87" s="136" t="str">
        <f t="shared" si="104"/>
        <v>Mike Evans</v>
      </c>
      <c r="Y87" s="136" t="str">
        <f t="shared" si="104"/>
        <v>Jon Edison</v>
      </c>
      <c r="Z87" s="136" t="str">
        <f t="shared" si="104"/>
        <v>Thomas Henselmann</v>
      </c>
      <c r="AA87" s="136" t="str">
        <f t="shared" si="104"/>
        <v>Sebastian Reichert</v>
      </c>
      <c r="AB87" s="136" t="str">
        <f t="shared" si="104"/>
        <v>Robert Hermans</v>
      </c>
      <c r="AC87" s="136" t="str">
        <f t="shared" si="104"/>
        <v>Eberhard Rosemann</v>
      </c>
      <c r="AD87" s="136" t="str">
        <f t="shared" si="104"/>
        <v>Klaus Kowalski</v>
      </c>
      <c r="AE87" s="136" t="str">
        <f t="shared" si="104"/>
        <v>Mike Shellim</v>
      </c>
      <c r="AF87" s="136" t="str">
        <f t="shared" si="104"/>
        <v>Martin Newnham</v>
      </c>
      <c r="AG87" s="136" t="str">
        <f t="shared" si="104"/>
        <v>Marc Schmieding</v>
      </c>
      <c r="AH87" s="136" t="str">
        <f t="shared" si="104"/>
        <v>Mark Treble</v>
      </c>
      <c r="AI87" s="136" t="str">
        <f t="shared" si="104"/>
        <v>Gary Harrison</v>
      </c>
      <c r="AJ87" s="136" t="str">
        <f t="shared" si="104"/>
        <v>Peter Gunning</v>
      </c>
      <c r="AK87" s="136" t="str">
        <f t="shared" si="104"/>
        <v>Tobias Reik</v>
      </c>
      <c r="AL87" s="136" t="str">
        <f t="shared" si="104"/>
        <v>Mick Walsh</v>
      </c>
      <c r="AM87" s="136" t="str">
        <f t="shared" si="104"/>
        <v>Paul Garnett</v>
      </c>
      <c r="AN87" s="136" t="str">
        <f t="shared" si="104"/>
        <v>Daniel Schneider</v>
      </c>
      <c r="AO87" s="136" t="str">
        <f t="shared" si="104"/>
        <v>Torsten Hermann</v>
      </c>
      <c r="AP87" s="136" t="str">
        <f t="shared" si="104"/>
        <v>Peter Kowalski</v>
      </c>
      <c r="AQ87" s="136" t="str">
        <f t="shared" si="104"/>
        <v>Martin Kopp</v>
      </c>
      <c r="AR87" s="136" t="str">
        <f t="shared" si="104"/>
        <v>Plöschberger Hannes</v>
      </c>
      <c r="AS87" s="136" t="str">
        <f t="shared" si="104"/>
        <v>Rick Ruijsink</v>
      </c>
      <c r="AT87" s="136" t="str">
        <f t="shared" si="104"/>
        <v>Mark Abbotts</v>
      </c>
      <c r="AU87" s="136" t="str">
        <f t="shared" si="104"/>
        <v>Arne Finkeldey</v>
      </c>
      <c r="AV87" s="136" t="str">
        <f t="shared" si="104"/>
        <v>Martin Ulrich </v>
      </c>
      <c r="AW87" s="136" t="str">
        <f t="shared" si="104"/>
        <v>Tony Robertson</v>
      </c>
      <c r="AX87" s="136" t="str">
        <f t="shared" si="104"/>
        <v>Jesper Christensen</v>
      </c>
      <c r="AY87" s="136" t="str">
        <f t="shared" si="104"/>
        <v>Ulrich Duttenhofer</v>
      </c>
      <c r="AZ87" s="136" t="str">
        <f t="shared" si="104"/>
        <v>Robert Ryan</v>
      </c>
      <c r="BA87" s="136" t="str">
        <f t="shared" si="104"/>
        <v/>
      </c>
      <c r="BB87" s="136" t="str">
        <f t="shared" si="104"/>
        <v/>
      </c>
      <c r="BC87" s="136" t="str">
        <f t="shared" si="104"/>
        <v/>
      </c>
      <c r="BD87" s="136" t="str">
        <f t="shared" si="104"/>
        <v/>
      </c>
      <c r="BE87" s="136" t="str">
        <f t="shared" si="104"/>
        <v/>
      </c>
      <c r="BF87" s="136" t="str">
        <f t="shared" si="104"/>
        <v/>
      </c>
      <c r="BG87" s="136" t="str">
        <f t="shared" si="104"/>
        <v/>
      </c>
      <c r="BH87" s="136" t="str">
        <f t="shared" si="104"/>
        <v/>
      </c>
      <c r="BI87" s="136" t="str">
        <f t="shared" si="104"/>
        <v/>
      </c>
      <c r="BJ87" s="136" t="str">
        <f t="shared" si="104"/>
        <v/>
      </c>
      <c r="BK87" s="136" t="str">
        <f t="shared" si="104"/>
        <v/>
      </c>
      <c r="BL87" s="136" t="str">
        <f t="shared" si="104"/>
        <v/>
      </c>
      <c r="BM87" s="136" t="str">
        <f t="shared" si="104"/>
        <v/>
      </c>
      <c r="BN87" s="136" t="str">
        <f t="shared" si="104"/>
        <v/>
      </c>
      <c r="BO87" s="136" t="str">
        <f t="shared" si="104"/>
        <v/>
      </c>
      <c r="BP87" s="136" t="str">
        <f t="shared" ref="BP87:CN87" si="105">BP81</f>
        <v/>
      </c>
      <c r="BQ87" s="136" t="str">
        <f t="shared" si="105"/>
        <v/>
      </c>
      <c r="BR87" s="136" t="str">
        <f t="shared" si="105"/>
        <v/>
      </c>
      <c r="BS87" s="136" t="str">
        <f t="shared" si="105"/>
        <v/>
      </c>
      <c r="BT87" s="136" t="str">
        <f t="shared" si="105"/>
        <v/>
      </c>
      <c r="BU87" s="136" t="str">
        <f t="shared" si="105"/>
        <v/>
      </c>
      <c r="BV87" s="136" t="str">
        <f t="shared" si="105"/>
        <v/>
      </c>
      <c r="BW87" s="136" t="str">
        <f t="shared" si="105"/>
        <v/>
      </c>
      <c r="BX87" s="136" t="str">
        <f t="shared" si="105"/>
        <v/>
      </c>
      <c r="BY87" s="136" t="str">
        <f t="shared" si="105"/>
        <v/>
      </c>
      <c r="BZ87" s="136" t="str">
        <f t="shared" si="105"/>
        <v/>
      </c>
      <c r="CA87" s="136" t="str">
        <f t="shared" si="105"/>
        <v/>
      </c>
      <c r="CB87" s="136" t="str">
        <f t="shared" si="105"/>
        <v/>
      </c>
      <c r="CC87" s="136" t="str">
        <f t="shared" si="105"/>
        <v/>
      </c>
      <c r="CD87" s="136" t="str">
        <f t="shared" si="105"/>
        <v/>
      </c>
      <c r="CE87" s="136" t="str">
        <f t="shared" si="105"/>
        <v/>
      </c>
      <c r="CF87" s="136" t="str">
        <f t="shared" si="105"/>
        <v/>
      </c>
      <c r="CG87" s="136" t="str">
        <f t="shared" si="105"/>
        <v/>
      </c>
      <c r="CH87" s="136" t="str">
        <f t="shared" si="105"/>
        <v/>
      </c>
      <c r="CI87" s="136" t="str">
        <f t="shared" si="105"/>
        <v/>
      </c>
      <c r="CJ87" s="136" t="str">
        <f t="shared" si="105"/>
        <v/>
      </c>
      <c r="CK87" s="136" t="str">
        <f t="shared" si="105"/>
        <v/>
      </c>
      <c r="CL87" s="136" t="str">
        <f t="shared" si="105"/>
        <v/>
      </c>
      <c r="CM87" s="136" t="str">
        <f t="shared" si="105"/>
        <v/>
      </c>
      <c r="CN87" s="136" t="str">
        <f t="shared" si="105"/>
        <v/>
      </c>
      <c r="CO87" s="2"/>
      <c r="CP87" s="44"/>
      <c r="CQ87" s="45"/>
      <c r="CR87" s="155"/>
      <c r="CS87">
        <f>ROW()</f>
        <v>87</v>
      </c>
      <c r="CT87" s="36"/>
      <c r="CU87" s="35">
        <f t="shared" si="3"/>
        <v>178</v>
      </c>
    </row>
    <row r="88" spans="1:99">
      <c r="A88" s="282">
        <v>13</v>
      </c>
      <c r="B88" s="33" t="s">
        <v>18</v>
      </c>
      <c r="C88" s="132">
        <f>RANK(C92,$C92:$CN92,0)</f>
        <v>1</v>
      </c>
      <c r="D88" s="132">
        <f t="shared" ref="D88:BO88" si="106">RANK(D92,$C92:$CN92,0)</f>
        <v>1</v>
      </c>
      <c r="E88" s="132">
        <f t="shared" si="106"/>
        <v>1</v>
      </c>
      <c r="F88" s="132">
        <f t="shared" si="106"/>
        <v>1</v>
      </c>
      <c r="G88" s="132">
        <f t="shared" si="106"/>
        <v>1</v>
      </c>
      <c r="H88" s="132">
        <f t="shared" si="106"/>
        <v>1</v>
      </c>
      <c r="I88" s="132">
        <f t="shared" si="106"/>
        <v>1</v>
      </c>
      <c r="J88" s="132">
        <f t="shared" si="106"/>
        <v>1</v>
      </c>
      <c r="K88" s="132">
        <f t="shared" si="106"/>
        <v>1</v>
      </c>
      <c r="L88" s="132">
        <f t="shared" si="106"/>
        <v>1</v>
      </c>
      <c r="M88" s="132">
        <f t="shared" si="106"/>
        <v>1</v>
      </c>
      <c r="N88" s="132">
        <f t="shared" si="106"/>
        <v>1</v>
      </c>
      <c r="O88" s="132">
        <f t="shared" si="106"/>
        <v>1</v>
      </c>
      <c r="P88" s="132">
        <f t="shared" si="106"/>
        <v>1</v>
      </c>
      <c r="Q88" s="132">
        <f t="shared" si="106"/>
        <v>1</v>
      </c>
      <c r="R88" s="132">
        <f t="shared" si="106"/>
        <v>1</v>
      </c>
      <c r="S88" s="132">
        <f t="shared" si="106"/>
        <v>1</v>
      </c>
      <c r="T88" s="132">
        <f t="shared" si="106"/>
        <v>1</v>
      </c>
      <c r="U88" s="132">
        <f t="shared" si="106"/>
        <v>1</v>
      </c>
      <c r="V88" s="132">
        <f t="shared" si="106"/>
        <v>1</v>
      </c>
      <c r="W88" s="132">
        <f t="shared" si="106"/>
        <v>1</v>
      </c>
      <c r="X88" s="132">
        <f t="shared" si="106"/>
        <v>1</v>
      </c>
      <c r="Y88" s="132">
        <f t="shared" si="106"/>
        <v>1</v>
      </c>
      <c r="Z88" s="132">
        <f t="shared" si="106"/>
        <v>1</v>
      </c>
      <c r="AA88" s="132">
        <f t="shared" si="106"/>
        <v>1</v>
      </c>
      <c r="AB88" s="132">
        <f t="shared" si="106"/>
        <v>1</v>
      </c>
      <c r="AC88" s="132">
        <f t="shared" si="106"/>
        <v>1</v>
      </c>
      <c r="AD88" s="132">
        <f t="shared" si="106"/>
        <v>1</v>
      </c>
      <c r="AE88" s="132">
        <f t="shared" si="106"/>
        <v>1</v>
      </c>
      <c r="AF88" s="132">
        <f t="shared" si="106"/>
        <v>1</v>
      </c>
      <c r="AG88" s="132">
        <f t="shared" si="106"/>
        <v>1</v>
      </c>
      <c r="AH88" s="132">
        <f t="shared" si="106"/>
        <v>1</v>
      </c>
      <c r="AI88" s="132">
        <f t="shared" si="106"/>
        <v>1</v>
      </c>
      <c r="AJ88" s="132">
        <f t="shared" si="106"/>
        <v>1</v>
      </c>
      <c r="AK88" s="132">
        <f t="shared" si="106"/>
        <v>1</v>
      </c>
      <c r="AL88" s="132">
        <f t="shared" si="106"/>
        <v>1</v>
      </c>
      <c r="AM88" s="132">
        <f t="shared" si="106"/>
        <v>1</v>
      </c>
      <c r="AN88" s="132">
        <f t="shared" si="106"/>
        <v>1</v>
      </c>
      <c r="AO88" s="132">
        <f t="shared" si="106"/>
        <v>1</v>
      </c>
      <c r="AP88" s="132">
        <f t="shared" si="106"/>
        <v>1</v>
      </c>
      <c r="AQ88" s="132">
        <f t="shared" si="106"/>
        <v>1</v>
      </c>
      <c r="AR88" s="132">
        <f t="shared" si="106"/>
        <v>1</v>
      </c>
      <c r="AS88" s="132">
        <f t="shared" si="106"/>
        <v>1</v>
      </c>
      <c r="AT88" s="132">
        <f t="shared" si="106"/>
        <v>1</v>
      </c>
      <c r="AU88" s="132">
        <f t="shared" si="106"/>
        <v>1</v>
      </c>
      <c r="AV88" s="132">
        <f t="shared" si="106"/>
        <v>1</v>
      </c>
      <c r="AW88" s="132">
        <f t="shared" si="106"/>
        <v>1</v>
      </c>
      <c r="AX88" s="132">
        <f t="shared" si="106"/>
        <v>1</v>
      </c>
      <c r="AY88" s="132">
        <f t="shared" si="106"/>
        <v>1</v>
      </c>
      <c r="AZ88" s="132">
        <f t="shared" si="106"/>
        <v>1</v>
      </c>
      <c r="BA88" s="132">
        <f t="shared" si="106"/>
        <v>1</v>
      </c>
      <c r="BB88" s="132">
        <f t="shared" si="106"/>
        <v>1</v>
      </c>
      <c r="BC88" s="132">
        <f t="shared" si="106"/>
        <v>1</v>
      </c>
      <c r="BD88" s="132">
        <f t="shared" si="106"/>
        <v>1</v>
      </c>
      <c r="BE88" s="132">
        <f t="shared" si="106"/>
        <v>1</v>
      </c>
      <c r="BF88" s="132">
        <f t="shared" si="106"/>
        <v>1</v>
      </c>
      <c r="BG88" s="132">
        <f t="shared" si="106"/>
        <v>1</v>
      </c>
      <c r="BH88" s="132">
        <f t="shared" si="106"/>
        <v>1</v>
      </c>
      <c r="BI88" s="132">
        <f t="shared" si="106"/>
        <v>1</v>
      </c>
      <c r="BJ88" s="132">
        <f t="shared" si="106"/>
        <v>1</v>
      </c>
      <c r="BK88" s="132">
        <f t="shared" si="106"/>
        <v>1</v>
      </c>
      <c r="BL88" s="132">
        <f t="shared" si="106"/>
        <v>1</v>
      </c>
      <c r="BM88" s="132">
        <f t="shared" si="106"/>
        <v>1</v>
      </c>
      <c r="BN88" s="132">
        <f t="shared" si="106"/>
        <v>1</v>
      </c>
      <c r="BO88" s="132">
        <f t="shared" si="106"/>
        <v>1</v>
      </c>
      <c r="BP88" s="132">
        <f t="shared" ref="BP88:CN88" si="107">RANK(BP92,$C92:$CN92,0)</f>
        <v>1</v>
      </c>
      <c r="BQ88" s="132">
        <f t="shared" si="107"/>
        <v>1</v>
      </c>
      <c r="BR88" s="132">
        <f t="shared" si="107"/>
        <v>1</v>
      </c>
      <c r="BS88" s="132">
        <f t="shared" si="107"/>
        <v>1</v>
      </c>
      <c r="BT88" s="132">
        <f t="shared" si="107"/>
        <v>1</v>
      </c>
      <c r="BU88" s="132">
        <f t="shared" si="107"/>
        <v>1</v>
      </c>
      <c r="BV88" s="132">
        <f t="shared" si="107"/>
        <v>1</v>
      </c>
      <c r="BW88" s="132">
        <f t="shared" si="107"/>
        <v>1</v>
      </c>
      <c r="BX88" s="132">
        <f t="shared" si="107"/>
        <v>1</v>
      </c>
      <c r="BY88" s="132">
        <f t="shared" si="107"/>
        <v>1</v>
      </c>
      <c r="BZ88" s="132">
        <f t="shared" si="107"/>
        <v>1</v>
      </c>
      <c r="CA88" s="132">
        <f t="shared" si="107"/>
        <v>1</v>
      </c>
      <c r="CB88" s="132">
        <f t="shared" si="107"/>
        <v>1</v>
      </c>
      <c r="CC88" s="132">
        <f t="shared" si="107"/>
        <v>1</v>
      </c>
      <c r="CD88" s="132">
        <f t="shared" si="107"/>
        <v>1</v>
      </c>
      <c r="CE88" s="132">
        <f t="shared" si="107"/>
        <v>1</v>
      </c>
      <c r="CF88" s="132">
        <f t="shared" si="107"/>
        <v>1</v>
      </c>
      <c r="CG88" s="132">
        <f t="shared" si="107"/>
        <v>1</v>
      </c>
      <c r="CH88" s="132">
        <f t="shared" si="107"/>
        <v>1</v>
      </c>
      <c r="CI88" s="132">
        <f t="shared" si="107"/>
        <v>1</v>
      </c>
      <c r="CJ88" s="132">
        <f t="shared" si="107"/>
        <v>1</v>
      </c>
      <c r="CK88" s="132">
        <f t="shared" si="107"/>
        <v>1</v>
      </c>
      <c r="CL88" s="132">
        <f t="shared" si="107"/>
        <v>1</v>
      </c>
      <c r="CM88" s="132">
        <f t="shared" si="107"/>
        <v>1</v>
      </c>
      <c r="CN88" s="132">
        <f t="shared" si="107"/>
        <v>1</v>
      </c>
      <c r="CO88" s="2"/>
      <c r="CP88" s="40"/>
      <c r="CQ88" s="41"/>
      <c r="CR88" s="155"/>
      <c r="CS88">
        <f>ROW()</f>
        <v>88</v>
      </c>
      <c r="CT88" s="36"/>
      <c r="CU88" s="35">
        <f t="shared" ref="CU88:CU164" si="108">$CT$263-CS88+2</f>
        <v>177</v>
      </c>
    </row>
    <row r="89" spans="1:99">
      <c r="A89" s="283"/>
      <c r="B89" s="33" t="s">
        <v>1</v>
      </c>
      <c r="C89" s="133" t="str">
        <f>IF('Enter data here!'!C87=0,"",'Enter data here!'!C87)</f>
        <v/>
      </c>
      <c r="D89" s="133" t="str">
        <f>IF('Enter data here!'!D87=0,"",'Enter data here!'!D87)</f>
        <v/>
      </c>
      <c r="E89" s="133" t="str">
        <f>IF('Enter data here!'!E87=0,"",'Enter data here!'!E87)</f>
        <v/>
      </c>
      <c r="F89" s="133" t="str">
        <f>IF('Enter data here!'!F87=0,"",'Enter data here!'!F87)</f>
        <v/>
      </c>
      <c r="G89" s="133" t="str">
        <f>IF('Enter data here!'!G87=0,"",'Enter data here!'!G87)</f>
        <v/>
      </c>
      <c r="H89" s="133" t="str">
        <f>IF('Enter data here!'!H87=0,"",'Enter data here!'!H87)</f>
        <v/>
      </c>
      <c r="I89" s="133" t="str">
        <f>IF('Enter data here!'!I87=0,"",'Enter data here!'!I87)</f>
        <v/>
      </c>
      <c r="J89" s="133" t="str">
        <f>IF('Enter data here!'!J87=0,"",'Enter data here!'!J87)</f>
        <v/>
      </c>
      <c r="K89" s="133" t="str">
        <f>IF('Enter data here!'!K87=0,"",'Enter data here!'!K87)</f>
        <v/>
      </c>
      <c r="L89" s="133" t="str">
        <f>IF('Enter data here!'!L87=0,"",'Enter data here!'!L87)</f>
        <v/>
      </c>
      <c r="M89" s="133" t="str">
        <f>IF('Enter data here!'!M87=0,"",'Enter data here!'!M87)</f>
        <v/>
      </c>
      <c r="N89" s="133" t="str">
        <f>IF('Enter data here!'!N87=0,"",'Enter data here!'!N87)</f>
        <v/>
      </c>
      <c r="O89" s="133" t="str">
        <f>IF('Enter data here!'!O87=0,"",'Enter data here!'!O87)</f>
        <v/>
      </c>
      <c r="P89" s="133" t="str">
        <f>IF('Enter data here!'!P87=0,"",'Enter data here!'!P87)</f>
        <v/>
      </c>
      <c r="Q89" s="133" t="str">
        <f>IF('Enter data here!'!Q87=0,"",'Enter data here!'!Q87)</f>
        <v/>
      </c>
      <c r="R89" s="133" t="str">
        <f>IF('Enter data here!'!R87=0,"",'Enter data here!'!R87)</f>
        <v/>
      </c>
      <c r="S89" s="133" t="str">
        <f>IF('Enter data here!'!S87=0,"",'Enter data here!'!S87)</f>
        <v/>
      </c>
      <c r="T89" s="133" t="str">
        <f>IF('Enter data here!'!T87=0,"",'Enter data here!'!T87)</f>
        <v/>
      </c>
      <c r="U89" s="133" t="str">
        <f>IF('Enter data here!'!U87=0,"",'Enter data here!'!U87)</f>
        <v/>
      </c>
      <c r="V89" s="133" t="str">
        <f>IF('Enter data here!'!V87=0,"",'Enter data here!'!V87)</f>
        <v/>
      </c>
      <c r="W89" s="133" t="str">
        <f>IF('Enter data here!'!W87=0,"",'Enter data here!'!W87)</f>
        <v/>
      </c>
      <c r="X89" s="133" t="str">
        <f>IF('Enter data here!'!X87=0,"",'Enter data here!'!X87)</f>
        <v/>
      </c>
      <c r="Y89" s="133" t="str">
        <f>IF('Enter data here!'!Y87=0,"",'Enter data here!'!Y87)</f>
        <v/>
      </c>
      <c r="Z89" s="133" t="str">
        <f>IF('Enter data here!'!Z87=0,"",'Enter data here!'!Z87)</f>
        <v/>
      </c>
      <c r="AA89" s="133" t="str">
        <f>IF('Enter data here!'!AA87=0,"",'Enter data here!'!AA87)</f>
        <v/>
      </c>
      <c r="AB89" s="133" t="str">
        <f>IF('Enter data here!'!AB87=0,"",'Enter data here!'!AB87)</f>
        <v/>
      </c>
      <c r="AC89" s="133" t="str">
        <f>IF('Enter data here!'!AC87=0,"",'Enter data here!'!AC87)</f>
        <v/>
      </c>
      <c r="AD89" s="133" t="str">
        <f>IF('Enter data here!'!AD87=0,"",'Enter data here!'!AD87)</f>
        <v/>
      </c>
      <c r="AE89" s="133" t="str">
        <f>IF('Enter data here!'!AE87=0,"",'Enter data here!'!AE87)</f>
        <v/>
      </c>
      <c r="AF89" s="133" t="str">
        <f>IF('Enter data here!'!AF87=0,"",'Enter data here!'!AF87)</f>
        <v/>
      </c>
      <c r="AG89" s="133" t="str">
        <f>IF('Enter data here!'!AG87=0,"",'Enter data here!'!AG87)</f>
        <v/>
      </c>
      <c r="AH89" s="133" t="str">
        <f>IF('Enter data here!'!AH87=0,"",'Enter data here!'!AH87)</f>
        <v/>
      </c>
      <c r="AI89" s="133" t="str">
        <f>IF('Enter data here!'!AI87=0,"",'Enter data here!'!AI87)</f>
        <v/>
      </c>
      <c r="AJ89" s="133" t="str">
        <f>IF('Enter data here!'!AJ87=0,"",'Enter data here!'!AJ87)</f>
        <v/>
      </c>
      <c r="AK89" s="133" t="str">
        <f>IF('Enter data here!'!AK87=0,"",'Enter data here!'!AK87)</f>
        <v/>
      </c>
      <c r="AL89" s="133" t="str">
        <f>IF('Enter data here!'!AL87=0,"",'Enter data here!'!AL87)</f>
        <v/>
      </c>
      <c r="AM89" s="133" t="str">
        <f>IF('Enter data here!'!AM87=0,"",'Enter data here!'!AM87)</f>
        <v/>
      </c>
      <c r="AN89" s="133" t="str">
        <f>IF('Enter data here!'!AN87=0,"",'Enter data here!'!AN87)</f>
        <v/>
      </c>
      <c r="AO89" s="133" t="str">
        <f>IF('Enter data here!'!AO87=0,"",'Enter data here!'!AO87)</f>
        <v/>
      </c>
      <c r="AP89" s="133" t="str">
        <f>IF('Enter data here!'!AP87=0,"",'Enter data here!'!AP87)</f>
        <v/>
      </c>
      <c r="AQ89" s="133" t="str">
        <f>IF('Enter data here!'!AQ87=0,"",'Enter data here!'!AQ87)</f>
        <v/>
      </c>
      <c r="AR89" s="133" t="str">
        <f>IF('Enter data here!'!AR87=0,"",'Enter data here!'!AR87)</f>
        <v/>
      </c>
      <c r="AS89" s="133" t="str">
        <f>IF('Enter data here!'!AS87=0,"",'Enter data here!'!AS87)</f>
        <v/>
      </c>
      <c r="AT89" s="133" t="str">
        <f>IF('Enter data here!'!AT87=0,"",'Enter data here!'!AT87)</f>
        <v/>
      </c>
      <c r="AU89" s="133" t="str">
        <f>IF('Enter data here!'!AU87=0,"",'Enter data here!'!AU87)</f>
        <v/>
      </c>
      <c r="AV89" s="133" t="str">
        <f>IF('Enter data here!'!AV87=0,"",'Enter data here!'!AV87)</f>
        <v/>
      </c>
      <c r="AW89" s="133" t="str">
        <f>IF('Enter data here!'!AW87=0,"",'Enter data here!'!AW87)</f>
        <v/>
      </c>
      <c r="AX89" s="133" t="str">
        <f>IF('Enter data here!'!AX87=0,"",'Enter data here!'!AX87)</f>
        <v/>
      </c>
      <c r="AY89" s="133" t="str">
        <f>IF('Enter data here!'!AY87=0,"",'Enter data here!'!AY87)</f>
        <v/>
      </c>
      <c r="AZ89" s="133" t="str">
        <f>IF('Enter data here!'!AZ87=0,"",'Enter data here!'!AZ87)</f>
        <v/>
      </c>
      <c r="BA89" s="133" t="str">
        <f>IF('Enter data here!'!BA87=0,"",'Enter data here!'!BA87)</f>
        <v/>
      </c>
      <c r="BB89" s="133" t="str">
        <f>IF('Enter data here!'!BB87=0,"",'Enter data here!'!BB87)</f>
        <v/>
      </c>
      <c r="BC89" s="133" t="str">
        <f>IF('Enter data here!'!BC87=0,"",'Enter data here!'!BC87)</f>
        <v/>
      </c>
      <c r="BD89" s="133" t="str">
        <f>IF('Enter data here!'!BD87=0,"",'Enter data here!'!BD87)</f>
        <v/>
      </c>
      <c r="BE89" s="133" t="str">
        <f>IF('Enter data here!'!BE87=0,"",'Enter data here!'!BE87)</f>
        <v/>
      </c>
      <c r="BF89" s="133" t="str">
        <f>IF('Enter data here!'!BF87=0,"",'Enter data here!'!BF87)</f>
        <v/>
      </c>
      <c r="BG89" s="133" t="str">
        <f>IF('Enter data here!'!BG87=0,"",'Enter data here!'!BG87)</f>
        <v/>
      </c>
      <c r="BH89" s="133" t="str">
        <f>IF('Enter data here!'!BH87=0,"",'Enter data here!'!BH87)</f>
        <v/>
      </c>
      <c r="BI89" s="133" t="str">
        <f>IF('Enter data here!'!BI87=0,"",'Enter data here!'!BI87)</f>
        <v/>
      </c>
      <c r="BJ89" s="133" t="str">
        <f>IF('Enter data here!'!BJ87=0,"",'Enter data here!'!BJ87)</f>
        <v/>
      </c>
      <c r="BK89" s="133" t="str">
        <f>IF('Enter data here!'!BK87=0,"",'Enter data here!'!BK87)</f>
        <v/>
      </c>
      <c r="BL89" s="133" t="str">
        <f>IF('Enter data here!'!BL87=0,"",'Enter data here!'!BL87)</f>
        <v/>
      </c>
      <c r="BM89" s="133" t="str">
        <f>IF('Enter data here!'!BM87=0,"",'Enter data here!'!BM87)</f>
        <v/>
      </c>
      <c r="BN89" s="133" t="str">
        <f>IF('Enter data here!'!BN87=0,"",'Enter data here!'!BN87)</f>
        <v/>
      </c>
      <c r="BO89" s="133" t="str">
        <f>IF('Enter data here!'!BO87=0,"",'Enter data here!'!BO87)</f>
        <v/>
      </c>
      <c r="BP89" s="133" t="str">
        <f>IF('Enter data here!'!BP87=0,"",'Enter data here!'!BP87)</f>
        <v/>
      </c>
      <c r="BQ89" s="133" t="str">
        <f>IF('Enter data here!'!BQ87=0,"",'Enter data here!'!BQ87)</f>
        <v/>
      </c>
      <c r="BR89" s="133" t="str">
        <f>IF('Enter data here!'!BR87=0,"",'Enter data here!'!BR87)</f>
        <v/>
      </c>
      <c r="BS89" s="133" t="str">
        <f>IF('Enter data here!'!BS87=0,"",'Enter data here!'!BS87)</f>
        <v/>
      </c>
      <c r="BT89" s="133" t="str">
        <f>IF('Enter data here!'!BT87=0,"",'Enter data here!'!BT87)</f>
        <v/>
      </c>
      <c r="BU89" s="133" t="str">
        <f>IF('Enter data here!'!BU87=0,"",'Enter data here!'!BU87)</f>
        <v/>
      </c>
      <c r="BV89" s="133" t="str">
        <f>IF('Enter data here!'!BV87=0,"",'Enter data here!'!BV87)</f>
        <v/>
      </c>
      <c r="BW89" s="133" t="str">
        <f>IF('Enter data here!'!BW87=0,"",'Enter data here!'!BW87)</f>
        <v/>
      </c>
      <c r="BX89" s="133" t="str">
        <f>IF('Enter data here!'!BX87=0,"",'Enter data here!'!BX87)</f>
        <v/>
      </c>
      <c r="BY89" s="133" t="str">
        <f>IF('Enter data here!'!BY87=0,"",'Enter data here!'!BY87)</f>
        <v/>
      </c>
      <c r="BZ89" s="133" t="str">
        <f>IF('Enter data here!'!BZ87=0,"",'Enter data here!'!BZ87)</f>
        <v/>
      </c>
      <c r="CA89" s="133" t="str">
        <f>IF('Enter data here!'!CA87=0,"",'Enter data here!'!CA87)</f>
        <v/>
      </c>
      <c r="CB89" s="133" t="str">
        <f>IF('Enter data here!'!CB87=0,"",'Enter data here!'!CB87)</f>
        <v/>
      </c>
      <c r="CC89" s="133" t="str">
        <f>IF('Enter data here!'!CC87=0,"",'Enter data here!'!CC87)</f>
        <v/>
      </c>
      <c r="CD89" s="133" t="str">
        <f>IF('Enter data here!'!CD87=0,"",'Enter data here!'!CD87)</f>
        <v/>
      </c>
      <c r="CE89" s="133" t="str">
        <f>IF('Enter data here!'!CE87=0,"",'Enter data here!'!CE87)</f>
        <v/>
      </c>
      <c r="CF89" s="133" t="str">
        <f>IF('Enter data here!'!CF87=0,"",'Enter data here!'!CF87)</f>
        <v/>
      </c>
      <c r="CG89" s="133" t="str">
        <f>IF('Enter data here!'!CG87=0,"",'Enter data here!'!CG87)</f>
        <v/>
      </c>
      <c r="CH89" s="133" t="str">
        <f>IF('Enter data here!'!CH87=0,"",'Enter data here!'!CH87)</f>
        <v/>
      </c>
      <c r="CI89" s="133" t="str">
        <f>IF('Enter data here!'!CI87=0,"",'Enter data here!'!CI87)</f>
        <v/>
      </c>
      <c r="CJ89" s="133" t="str">
        <f>IF('Enter data here!'!CJ87=0,"",'Enter data here!'!CJ87)</f>
        <v/>
      </c>
      <c r="CK89" s="133" t="str">
        <f>IF('Enter data here!'!CK87=0,"",'Enter data here!'!CK87)</f>
        <v/>
      </c>
      <c r="CL89" s="133" t="str">
        <f>IF('Enter data here!'!CL87=0,"",'Enter data here!'!CL87)</f>
        <v/>
      </c>
      <c r="CM89" s="133" t="str">
        <f>IF('Enter data here!'!CM87=0,"",'Enter data here!'!CM87)</f>
        <v/>
      </c>
      <c r="CN89" s="133" t="str">
        <f>IF('Enter data here!'!CN87=0,"",'Enter data here!'!CN87)</f>
        <v/>
      </c>
      <c r="CO89" s="2"/>
      <c r="CP89" s="341" t="str">
        <f>IF(SUM(C89:CN89)=0,"",MIN(C89:CN89))</f>
        <v/>
      </c>
      <c r="CQ89" s="332" t="str">
        <f>IF(CP89="","",(HLOOKUP(CP89,C89:$CN$264,CU89,FALSE)))</f>
        <v/>
      </c>
      <c r="CR89" s="155"/>
      <c r="CS89">
        <f>ROW()</f>
        <v>89</v>
      </c>
      <c r="CT89" s="36">
        <f>A88</f>
        <v>13</v>
      </c>
      <c r="CU89" s="35">
        <f t="shared" si="108"/>
        <v>176</v>
      </c>
    </row>
    <row r="90" spans="1:99">
      <c r="A90" s="283"/>
      <c r="B90" s="33" t="s">
        <v>54</v>
      </c>
      <c r="C90" s="157">
        <f t="shared" ref="C90:BN90" ca="1" si="109">0.000000000001*RAND()</f>
        <v>4.4296129121923133E-13</v>
      </c>
      <c r="D90" s="157">
        <f t="shared" ca="1" si="109"/>
        <v>9.5561012117179144E-13</v>
      </c>
      <c r="E90" s="157">
        <f t="shared" ca="1" si="109"/>
        <v>5.9407747726830704E-13</v>
      </c>
      <c r="F90" s="157">
        <f t="shared" ca="1" si="109"/>
        <v>7.5866254271035148E-13</v>
      </c>
      <c r="G90" s="157">
        <f t="shared" ca="1" si="109"/>
        <v>2.8076858167700267E-13</v>
      </c>
      <c r="H90" s="157">
        <f t="shared" ca="1" si="109"/>
        <v>7.7131131575992381E-14</v>
      </c>
      <c r="I90" s="157">
        <f t="shared" ca="1" si="109"/>
        <v>7.0321828433794573E-13</v>
      </c>
      <c r="J90" s="157">
        <f t="shared" ca="1" si="109"/>
        <v>4.8208721097596105E-13</v>
      </c>
      <c r="K90" s="157">
        <f t="shared" ca="1" si="109"/>
        <v>9.3576071333540501E-13</v>
      </c>
      <c r="L90" s="157">
        <f t="shared" ca="1" si="109"/>
        <v>1.9830860609309831E-13</v>
      </c>
      <c r="M90" s="157">
        <f t="shared" ca="1" si="109"/>
        <v>2.7067575638081287E-13</v>
      </c>
      <c r="N90" s="157">
        <f t="shared" ca="1" si="109"/>
        <v>6.8948384750305647E-13</v>
      </c>
      <c r="O90" s="157">
        <f t="shared" ca="1" si="109"/>
        <v>6.3244119078948824E-13</v>
      </c>
      <c r="P90" s="157">
        <f t="shared" ca="1" si="109"/>
        <v>8.3150321301943729E-13</v>
      </c>
      <c r="Q90" s="157">
        <f t="shared" ca="1" si="109"/>
        <v>7.4813204774764337E-13</v>
      </c>
      <c r="R90" s="157">
        <f t="shared" ca="1" si="109"/>
        <v>7.6197679236361027E-13</v>
      </c>
      <c r="S90" s="157">
        <f t="shared" ca="1" si="109"/>
        <v>2.2226613445711773E-13</v>
      </c>
      <c r="T90" s="157">
        <f t="shared" ca="1" si="109"/>
        <v>4.1258265235668998E-14</v>
      </c>
      <c r="U90" s="157">
        <f t="shared" ca="1" si="109"/>
        <v>9.4872858728824553E-13</v>
      </c>
      <c r="V90" s="157">
        <f t="shared" ca="1" si="109"/>
        <v>8.0921650042734255E-13</v>
      </c>
      <c r="W90" s="157">
        <f t="shared" ca="1" si="109"/>
        <v>9.342231383916674E-13</v>
      </c>
      <c r="X90" s="157">
        <f t="shared" ca="1" si="109"/>
        <v>2.8246800674187612E-13</v>
      </c>
      <c r="Y90" s="157">
        <f t="shared" ca="1" si="109"/>
        <v>4.5440807121661672E-13</v>
      </c>
      <c r="Z90" s="157">
        <f t="shared" ca="1" si="109"/>
        <v>6.3759715981999672E-13</v>
      </c>
      <c r="AA90" s="157">
        <f t="shared" ca="1" si="109"/>
        <v>6.8096712294316465E-13</v>
      </c>
      <c r="AB90" s="157">
        <f t="shared" ca="1" si="109"/>
        <v>1.5002125688774991E-13</v>
      </c>
      <c r="AC90" s="157">
        <f t="shared" ca="1" si="109"/>
        <v>4.0946365619750533E-13</v>
      </c>
      <c r="AD90" s="157">
        <f t="shared" ca="1" si="109"/>
        <v>3.3531600703017439E-13</v>
      </c>
      <c r="AE90" s="157">
        <f t="shared" ca="1" si="109"/>
        <v>5.302775059615134E-13</v>
      </c>
      <c r="AF90" s="157">
        <f t="shared" ca="1" si="109"/>
        <v>8.7481217115411636E-13</v>
      </c>
      <c r="AG90" s="157">
        <f t="shared" ca="1" si="109"/>
        <v>5.2418926602190472E-13</v>
      </c>
      <c r="AH90" s="157">
        <f t="shared" ca="1" si="109"/>
        <v>9.6353724107882799E-13</v>
      </c>
      <c r="AI90" s="157">
        <f t="shared" ca="1" si="109"/>
        <v>6.8908696956132374E-13</v>
      </c>
      <c r="AJ90" s="157">
        <f t="shared" ca="1" si="109"/>
        <v>8.3165527622301068E-13</v>
      </c>
      <c r="AK90" s="157">
        <f t="shared" ca="1" si="109"/>
        <v>9.5241920402984566E-13</v>
      </c>
      <c r="AL90" s="157">
        <f t="shared" ca="1" si="109"/>
        <v>9.2211133548942661E-13</v>
      </c>
      <c r="AM90" s="157">
        <f t="shared" ca="1" si="109"/>
        <v>2.7560725580845166E-13</v>
      </c>
      <c r="AN90" s="157">
        <f t="shared" ca="1" si="109"/>
        <v>7.8318238515368701E-13</v>
      </c>
      <c r="AO90" s="157">
        <f t="shared" ca="1" si="109"/>
        <v>9.0357322773048463E-13</v>
      </c>
      <c r="AP90" s="157">
        <f t="shared" ca="1" si="109"/>
        <v>7.1977081184987182E-13</v>
      </c>
      <c r="AQ90" s="157">
        <f t="shared" ca="1" si="109"/>
        <v>5.5589420090148774E-14</v>
      </c>
      <c r="AR90" s="157">
        <f t="shared" ca="1" si="109"/>
        <v>7.2232235154514111E-13</v>
      </c>
      <c r="AS90" s="157">
        <f t="shared" ca="1" si="109"/>
        <v>5.7601821619962656E-13</v>
      </c>
      <c r="AT90" s="157">
        <f t="shared" ca="1" si="109"/>
        <v>6.2821879486199442E-13</v>
      </c>
      <c r="AU90" s="157">
        <f t="shared" ca="1" si="109"/>
        <v>7.9506871911075993E-13</v>
      </c>
      <c r="AV90" s="157">
        <f t="shared" ca="1" si="109"/>
        <v>5.2869246824415942E-13</v>
      </c>
      <c r="AW90" s="157">
        <f t="shared" ca="1" si="109"/>
        <v>9.9364077784047647E-13</v>
      </c>
      <c r="AX90" s="157">
        <f t="shared" ca="1" si="109"/>
        <v>8.3235138592079051E-13</v>
      </c>
      <c r="AY90" s="157">
        <f t="shared" ca="1" si="109"/>
        <v>7.4540940766642908E-13</v>
      </c>
      <c r="AZ90" s="157">
        <f t="shared" ca="1" si="109"/>
        <v>7.9393062553359964E-13</v>
      </c>
      <c r="BA90" s="157">
        <f t="shared" ca="1" si="109"/>
        <v>7.6713508009186878E-13</v>
      </c>
      <c r="BB90" s="157">
        <f t="shared" ca="1" si="109"/>
        <v>1.0209583614865369E-13</v>
      </c>
      <c r="BC90" s="157">
        <f t="shared" ca="1" si="109"/>
        <v>8.3547327104401159E-13</v>
      </c>
      <c r="BD90" s="157">
        <f t="shared" ca="1" si="109"/>
        <v>8.8016814286276096E-13</v>
      </c>
      <c r="BE90" s="157">
        <f t="shared" ca="1" si="109"/>
        <v>6.1634904621221583E-13</v>
      </c>
      <c r="BF90" s="157">
        <f t="shared" ca="1" si="109"/>
        <v>6.1312891279617702E-13</v>
      </c>
      <c r="BG90" s="157">
        <f t="shared" ca="1" si="109"/>
        <v>5.7511139496647992E-13</v>
      </c>
      <c r="BH90" s="157">
        <f t="shared" ca="1" si="109"/>
        <v>9.6633059674014798E-13</v>
      </c>
      <c r="BI90" s="157">
        <f t="shared" ca="1" si="109"/>
        <v>8.737467782002754E-13</v>
      </c>
      <c r="BJ90" s="157">
        <f t="shared" ca="1" si="109"/>
        <v>3.4123362641074893E-13</v>
      </c>
      <c r="BK90" s="157">
        <f t="shared" ca="1" si="109"/>
        <v>7.4647122215582181E-13</v>
      </c>
      <c r="BL90" s="157">
        <f t="shared" ca="1" si="109"/>
        <v>5.5308808005428742E-13</v>
      </c>
      <c r="BM90" s="157">
        <f t="shared" ca="1" si="109"/>
        <v>4.1715930812226906E-13</v>
      </c>
      <c r="BN90" s="157">
        <f t="shared" ca="1" si="109"/>
        <v>5.4822710902652889E-13</v>
      </c>
      <c r="BO90" s="157">
        <f t="shared" ref="BO90:CN90" ca="1" si="110">0.000000000001*RAND()</f>
        <v>6.8870682674788775E-13</v>
      </c>
      <c r="BP90" s="157">
        <f t="shared" ca="1" si="110"/>
        <v>7.0043849958359527E-13</v>
      </c>
      <c r="BQ90" s="157">
        <f t="shared" ca="1" si="110"/>
        <v>6.0621894565231943E-13</v>
      </c>
      <c r="BR90" s="157">
        <f t="shared" ca="1" si="110"/>
        <v>7.7528517695384156E-13</v>
      </c>
      <c r="BS90" s="157">
        <f t="shared" ca="1" si="110"/>
        <v>8.0029288930681133E-13</v>
      </c>
      <c r="BT90" s="157">
        <f t="shared" ca="1" si="110"/>
        <v>8.1493752096399954E-13</v>
      </c>
      <c r="BU90" s="157">
        <f t="shared" ca="1" si="110"/>
        <v>7.3389214548377838E-13</v>
      </c>
      <c r="BV90" s="157">
        <f t="shared" ca="1" si="110"/>
        <v>6.599369131131292E-13</v>
      </c>
      <c r="BW90" s="157">
        <f t="shared" ca="1" si="110"/>
        <v>5.7514233898568933E-13</v>
      </c>
      <c r="BX90" s="157">
        <f t="shared" ca="1" si="110"/>
        <v>1.7483014192080759E-13</v>
      </c>
      <c r="BY90" s="157">
        <f t="shared" ca="1" si="110"/>
        <v>5.4203240109454315E-13</v>
      </c>
      <c r="BZ90" s="157">
        <f t="shared" ca="1" si="110"/>
        <v>5.8445170006366178E-13</v>
      </c>
      <c r="CA90" s="157">
        <f t="shared" ca="1" si="110"/>
        <v>6.3898041824316973E-13</v>
      </c>
      <c r="CB90" s="157">
        <f t="shared" ca="1" si="110"/>
        <v>4.1464229627867335E-14</v>
      </c>
      <c r="CC90" s="157">
        <f t="shared" ca="1" si="110"/>
        <v>3.0567590521475017E-13</v>
      </c>
      <c r="CD90" s="157">
        <f t="shared" ca="1" si="110"/>
        <v>7.0899211480686476E-13</v>
      </c>
      <c r="CE90" s="157">
        <f t="shared" ca="1" si="110"/>
        <v>3.0108241895136077E-13</v>
      </c>
      <c r="CF90" s="157">
        <f t="shared" ca="1" si="110"/>
        <v>7.4924363253372597E-13</v>
      </c>
      <c r="CG90" s="157">
        <f t="shared" ca="1" si="110"/>
        <v>4.7251665272164199E-13</v>
      </c>
      <c r="CH90" s="157">
        <f t="shared" ca="1" si="110"/>
        <v>7.7615724080914545E-13</v>
      </c>
      <c r="CI90" s="157">
        <f t="shared" ca="1" si="110"/>
        <v>8.8338351245285901E-13</v>
      </c>
      <c r="CJ90" s="157">
        <f t="shared" ca="1" si="110"/>
        <v>9.7847603065392975E-14</v>
      </c>
      <c r="CK90" s="157">
        <f t="shared" ca="1" si="110"/>
        <v>3.537177393592783E-13</v>
      </c>
      <c r="CL90" s="157">
        <f t="shared" ca="1" si="110"/>
        <v>6.8492110330495177E-13</v>
      </c>
      <c r="CM90" s="157">
        <f t="shared" ca="1" si="110"/>
        <v>4.6319663316053131E-13</v>
      </c>
      <c r="CN90" s="157">
        <f t="shared" ca="1" si="110"/>
        <v>7.1410109488095359E-13</v>
      </c>
      <c r="CO90" s="2"/>
      <c r="CP90" s="342"/>
      <c r="CQ90" s="333"/>
      <c r="CR90" s="155"/>
      <c r="CS90">
        <f>ROW()</f>
        <v>90</v>
      </c>
      <c r="CT90" s="36"/>
      <c r="CU90" s="35">
        <f t="shared" si="108"/>
        <v>175</v>
      </c>
    </row>
    <row r="91" spans="1:99">
      <c r="A91" s="283"/>
      <c r="B91" s="33" t="s">
        <v>57</v>
      </c>
      <c r="C91" s="133">
        <f>'Enter data here!'!C88</f>
        <v>0</v>
      </c>
      <c r="D91" s="133">
        <f>'Enter data here!'!D88</f>
        <v>0</v>
      </c>
      <c r="E91" s="133">
        <f>'Enter data here!'!E88</f>
        <v>0</v>
      </c>
      <c r="F91" s="133">
        <f>'Enter data here!'!F88</f>
        <v>0</v>
      </c>
      <c r="G91" s="133">
        <f>'Enter data here!'!G88</f>
        <v>0</v>
      </c>
      <c r="H91" s="133">
        <f>'Enter data here!'!H88</f>
        <v>0</v>
      </c>
      <c r="I91" s="133">
        <f>'Enter data here!'!I88</f>
        <v>0</v>
      </c>
      <c r="J91" s="133">
        <f>'Enter data here!'!J88</f>
        <v>0</v>
      </c>
      <c r="K91" s="133">
        <f>'Enter data here!'!K88</f>
        <v>0</v>
      </c>
      <c r="L91" s="133">
        <f>'Enter data here!'!L88</f>
        <v>0</v>
      </c>
      <c r="M91" s="133">
        <f>'Enter data here!'!M88</f>
        <v>0</v>
      </c>
      <c r="N91" s="133">
        <f>'Enter data here!'!N88</f>
        <v>0</v>
      </c>
      <c r="O91" s="133">
        <f>'Enter data here!'!O88</f>
        <v>0</v>
      </c>
      <c r="P91" s="133">
        <f>'Enter data here!'!P88</f>
        <v>0</v>
      </c>
      <c r="Q91" s="133">
        <f>'Enter data here!'!Q88</f>
        <v>0</v>
      </c>
      <c r="R91" s="133">
        <f>'Enter data here!'!R88</f>
        <v>0</v>
      </c>
      <c r="S91" s="133">
        <f>'Enter data here!'!S88</f>
        <v>0</v>
      </c>
      <c r="T91" s="133">
        <f>'Enter data here!'!T88</f>
        <v>0</v>
      </c>
      <c r="U91" s="133">
        <f>'Enter data here!'!U88</f>
        <v>0</v>
      </c>
      <c r="V91" s="133">
        <f>'Enter data here!'!V88</f>
        <v>0</v>
      </c>
      <c r="W91" s="133">
        <f>'Enter data here!'!W88</f>
        <v>0</v>
      </c>
      <c r="X91" s="133">
        <f>'Enter data here!'!X88</f>
        <v>0</v>
      </c>
      <c r="Y91" s="133">
        <f>'Enter data here!'!Y88</f>
        <v>0</v>
      </c>
      <c r="Z91" s="133">
        <f>'Enter data here!'!Z88</f>
        <v>0</v>
      </c>
      <c r="AA91" s="133">
        <f>'Enter data here!'!AA88</f>
        <v>0</v>
      </c>
      <c r="AB91" s="133">
        <f>'Enter data here!'!AB88</f>
        <v>0</v>
      </c>
      <c r="AC91" s="133">
        <f>'Enter data here!'!AC88</f>
        <v>0</v>
      </c>
      <c r="AD91" s="133">
        <f>'Enter data here!'!AD88</f>
        <v>0</v>
      </c>
      <c r="AE91" s="133">
        <f>'Enter data here!'!AE88</f>
        <v>0</v>
      </c>
      <c r="AF91" s="133">
        <f>'Enter data here!'!AF88</f>
        <v>0</v>
      </c>
      <c r="AG91" s="133">
        <f>'Enter data here!'!AG88</f>
        <v>0</v>
      </c>
      <c r="AH91" s="133">
        <f>'Enter data here!'!AH88</f>
        <v>0</v>
      </c>
      <c r="AI91" s="133">
        <f>'Enter data here!'!AI88</f>
        <v>0</v>
      </c>
      <c r="AJ91" s="133">
        <f>'Enter data here!'!AJ88</f>
        <v>0</v>
      </c>
      <c r="AK91" s="133">
        <f>'Enter data here!'!AK88</f>
        <v>0</v>
      </c>
      <c r="AL91" s="133">
        <f>'Enter data here!'!AL88</f>
        <v>0</v>
      </c>
      <c r="AM91" s="133">
        <f>'Enter data here!'!AM88</f>
        <v>0</v>
      </c>
      <c r="AN91" s="133">
        <f>'Enter data here!'!AN88</f>
        <v>0</v>
      </c>
      <c r="AO91" s="133">
        <f>'Enter data here!'!AO88</f>
        <v>0</v>
      </c>
      <c r="AP91" s="133">
        <f>'Enter data here!'!AP88</f>
        <v>0</v>
      </c>
      <c r="AQ91" s="133">
        <f>'Enter data here!'!AQ88</f>
        <v>0</v>
      </c>
      <c r="AR91" s="133">
        <f>'Enter data here!'!AR88</f>
        <v>0</v>
      </c>
      <c r="AS91" s="133">
        <f>'Enter data here!'!AS88</f>
        <v>0</v>
      </c>
      <c r="AT91" s="133">
        <f>'Enter data here!'!AT88</f>
        <v>0</v>
      </c>
      <c r="AU91" s="133">
        <f>'Enter data here!'!AU88</f>
        <v>0</v>
      </c>
      <c r="AV91" s="133">
        <f>'Enter data here!'!AV88</f>
        <v>0</v>
      </c>
      <c r="AW91" s="133">
        <f>'Enter data here!'!AW88</f>
        <v>0</v>
      </c>
      <c r="AX91" s="133">
        <f>'Enter data here!'!AX88</f>
        <v>0</v>
      </c>
      <c r="AY91" s="133">
        <f>'Enter data here!'!AY88</f>
        <v>0</v>
      </c>
      <c r="AZ91" s="133">
        <f>'Enter data here!'!AZ88</f>
        <v>0</v>
      </c>
      <c r="BA91" s="133">
        <f>'Enter data here!'!BA88</f>
        <v>0</v>
      </c>
      <c r="BB91" s="133">
        <f>'Enter data here!'!BB88</f>
        <v>0</v>
      </c>
      <c r="BC91" s="133">
        <f>'Enter data here!'!BC88</f>
        <v>0</v>
      </c>
      <c r="BD91" s="133">
        <f>'Enter data here!'!BD88</f>
        <v>0</v>
      </c>
      <c r="BE91" s="133">
        <f>'Enter data here!'!BE88</f>
        <v>0</v>
      </c>
      <c r="BF91" s="133">
        <f>'Enter data here!'!BF88</f>
        <v>0</v>
      </c>
      <c r="BG91" s="133">
        <f>'Enter data here!'!BG88</f>
        <v>0</v>
      </c>
      <c r="BH91" s="133">
        <f>'Enter data here!'!BH88</f>
        <v>0</v>
      </c>
      <c r="BI91" s="133">
        <f>'Enter data here!'!BI88</f>
        <v>0</v>
      </c>
      <c r="BJ91" s="133">
        <f>'Enter data here!'!BJ88</f>
        <v>0</v>
      </c>
      <c r="BK91" s="133">
        <f>'Enter data here!'!BK88</f>
        <v>0</v>
      </c>
      <c r="BL91" s="133">
        <f>'Enter data here!'!BL88</f>
        <v>0</v>
      </c>
      <c r="BM91" s="133">
        <f>'Enter data here!'!BM88</f>
        <v>0</v>
      </c>
      <c r="BN91" s="133">
        <f>'Enter data here!'!BN88</f>
        <v>0</v>
      </c>
      <c r="BO91" s="133">
        <f>'Enter data here!'!BO88</f>
        <v>0</v>
      </c>
      <c r="BP91" s="133">
        <f>'Enter data here!'!BP88</f>
        <v>0</v>
      </c>
      <c r="BQ91" s="133">
        <f>'Enter data here!'!BQ88</f>
        <v>0</v>
      </c>
      <c r="BR91" s="133">
        <f>'Enter data here!'!BR88</f>
        <v>0</v>
      </c>
      <c r="BS91" s="133">
        <f>'Enter data here!'!BS88</f>
        <v>0</v>
      </c>
      <c r="BT91" s="133">
        <f>'Enter data here!'!BT88</f>
        <v>0</v>
      </c>
      <c r="BU91" s="133">
        <f>'Enter data here!'!BU88</f>
        <v>0</v>
      </c>
      <c r="BV91" s="133">
        <f>'Enter data here!'!BV88</f>
        <v>0</v>
      </c>
      <c r="BW91" s="133">
        <f>'Enter data here!'!BW88</f>
        <v>0</v>
      </c>
      <c r="BX91" s="133">
        <f>'Enter data here!'!BX88</f>
        <v>0</v>
      </c>
      <c r="BY91" s="133">
        <f>'Enter data here!'!BY88</f>
        <v>0</v>
      </c>
      <c r="BZ91" s="133">
        <f>'Enter data here!'!BZ88</f>
        <v>0</v>
      </c>
      <c r="CA91" s="133">
        <f>'Enter data here!'!CA88</f>
        <v>0</v>
      </c>
      <c r="CB91" s="133">
        <f>'Enter data here!'!CB88</f>
        <v>0</v>
      </c>
      <c r="CC91" s="133">
        <f>'Enter data here!'!CC88</f>
        <v>0</v>
      </c>
      <c r="CD91" s="133">
        <f>'Enter data here!'!CD88</f>
        <v>0</v>
      </c>
      <c r="CE91" s="133">
        <f>'Enter data here!'!CE88</f>
        <v>0</v>
      </c>
      <c r="CF91" s="133">
        <f>'Enter data here!'!CF88</f>
        <v>0</v>
      </c>
      <c r="CG91" s="133">
        <f>'Enter data here!'!CG88</f>
        <v>0</v>
      </c>
      <c r="CH91" s="133">
        <f>'Enter data here!'!CH88</f>
        <v>0</v>
      </c>
      <c r="CI91" s="133">
        <f>'Enter data here!'!CI88</f>
        <v>0</v>
      </c>
      <c r="CJ91" s="133">
        <f>'Enter data here!'!CJ88</f>
        <v>0</v>
      </c>
      <c r="CK91" s="133">
        <f>'Enter data here!'!CK88</f>
        <v>0</v>
      </c>
      <c r="CL91" s="133">
        <f>'Enter data here!'!CL88</f>
        <v>0</v>
      </c>
      <c r="CM91" s="133">
        <f>'Enter data here!'!CM88</f>
        <v>0</v>
      </c>
      <c r="CN91" s="133">
        <f>'Enter data here!'!CN88</f>
        <v>0</v>
      </c>
      <c r="CO91" s="2"/>
      <c r="CP91" s="342"/>
      <c r="CQ91" s="333"/>
      <c r="CR91" s="155"/>
      <c r="CT91" s="36"/>
      <c r="CU91" s="35"/>
    </row>
    <row r="92" spans="1:99">
      <c r="A92" s="283"/>
      <c r="B92" s="33" t="s">
        <v>2</v>
      </c>
      <c r="C92" s="133">
        <f>IF(C89=0,0,IF(C89="dnf",C90,IF(C89="",0,((($CP89/(C89+C90))*1000)-C91))))</f>
        <v>0</v>
      </c>
      <c r="D92" s="133">
        <f t="shared" ref="D92:BO92" si="111">IF(D89=0,0,IF(D89="dnf",D90,IF(D89="",0,((($CP89/(D89+D90))*1000)-D91))))</f>
        <v>0</v>
      </c>
      <c r="E92" s="133">
        <f t="shared" si="111"/>
        <v>0</v>
      </c>
      <c r="F92" s="133">
        <f t="shared" si="111"/>
        <v>0</v>
      </c>
      <c r="G92" s="133">
        <f t="shared" si="111"/>
        <v>0</v>
      </c>
      <c r="H92" s="133">
        <f t="shared" si="111"/>
        <v>0</v>
      </c>
      <c r="I92" s="133">
        <f t="shared" si="111"/>
        <v>0</v>
      </c>
      <c r="J92" s="133">
        <f t="shared" si="111"/>
        <v>0</v>
      </c>
      <c r="K92" s="133">
        <f t="shared" si="111"/>
        <v>0</v>
      </c>
      <c r="L92" s="133">
        <f t="shared" si="111"/>
        <v>0</v>
      </c>
      <c r="M92" s="133">
        <f t="shared" si="111"/>
        <v>0</v>
      </c>
      <c r="N92" s="133">
        <f t="shared" si="111"/>
        <v>0</v>
      </c>
      <c r="O92" s="133">
        <f t="shared" si="111"/>
        <v>0</v>
      </c>
      <c r="P92" s="133">
        <f t="shared" si="111"/>
        <v>0</v>
      </c>
      <c r="Q92" s="133">
        <f t="shared" si="111"/>
        <v>0</v>
      </c>
      <c r="R92" s="133">
        <f t="shared" si="111"/>
        <v>0</v>
      </c>
      <c r="S92" s="133">
        <f t="shared" si="111"/>
        <v>0</v>
      </c>
      <c r="T92" s="133">
        <f t="shared" si="111"/>
        <v>0</v>
      </c>
      <c r="U92" s="133">
        <f t="shared" si="111"/>
        <v>0</v>
      </c>
      <c r="V92" s="133">
        <f t="shared" si="111"/>
        <v>0</v>
      </c>
      <c r="W92" s="133">
        <f t="shared" si="111"/>
        <v>0</v>
      </c>
      <c r="X92" s="133">
        <f t="shared" si="111"/>
        <v>0</v>
      </c>
      <c r="Y92" s="133">
        <f t="shared" si="111"/>
        <v>0</v>
      </c>
      <c r="Z92" s="133">
        <f t="shared" si="111"/>
        <v>0</v>
      </c>
      <c r="AA92" s="133">
        <f t="shared" si="111"/>
        <v>0</v>
      </c>
      <c r="AB92" s="133">
        <f t="shared" si="111"/>
        <v>0</v>
      </c>
      <c r="AC92" s="133">
        <f t="shared" si="111"/>
        <v>0</v>
      </c>
      <c r="AD92" s="133">
        <f t="shared" si="111"/>
        <v>0</v>
      </c>
      <c r="AE92" s="133">
        <f t="shared" si="111"/>
        <v>0</v>
      </c>
      <c r="AF92" s="133">
        <f t="shared" si="111"/>
        <v>0</v>
      </c>
      <c r="AG92" s="133">
        <f t="shared" si="111"/>
        <v>0</v>
      </c>
      <c r="AH92" s="133">
        <f t="shared" si="111"/>
        <v>0</v>
      </c>
      <c r="AI92" s="133">
        <f t="shared" si="111"/>
        <v>0</v>
      </c>
      <c r="AJ92" s="133">
        <f t="shared" si="111"/>
        <v>0</v>
      </c>
      <c r="AK92" s="133">
        <f t="shared" si="111"/>
        <v>0</v>
      </c>
      <c r="AL92" s="133">
        <f t="shared" si="111"/>
        <v>0</v>
      </c>
      <c r="AM92" s="133">
        <f t="shared" si="111"/>
        <v>0</v>
      </c>
      <c r="AN92" s="133">
        <f t="shared" si="111"/>
        <v>0</v>
      </c>
      <c r="AO92" s="133">
        <f t="shared" si="111"/>
        <v>0</v>
      </c>
      <c r="AP92" s="133">
        <f t="shared" si="111"/>
        <v>0</v>
      </c>
      <c r="AQ92" s="133">
        <f t="shared" si="111"/>
        <v>0</v>
      </c>
      <c r="AR92" s="133">
        <f t="shared" si="111"/>
        <v>0</v>
      </c>
      <c r="AS92" s="133">
        <f t="shared" si="111"/>
        <v>0</v>
      </c>
      <c r="AT92" s="133">
        <f t="shared" si="111"/>
        <v>0</v>
      </c>
      <c r="AU92" s="133">
        <f t="shared" si="111"/>
        <v>0</v>
      </c>
      <c r="AV92" s="133">
        <f t="shared" si="111"/>
        <v>0</v>
      </c>
      <c r="AW92" s="133">
        <f t="shared" si="111"/>
        <v>0</v>
      </c>
      <c r="AX92" s="133">
        <f t="shared" si="111"/>
        <v>0</v>
      </c>
      <c r="AY92" s="133">
        <f t="shared" si="111"/>
        <v>0</v>
      </c>
      <c r="AZ92" s="133">
        <f t="shared" si="111"/>
        <v>0</v>
      </c>
      <c r="BA92" s="133">
        <f t="shared" si="111"/>
        <v>0</v>
      </c>
      <c r="BB92" s="133">
        <f t="shared" si="111"/>
        <v>0</v>
      </c>
      <c r="BC92" s="133">
        <f t="shared" si="111"/>
        <v>0</v>
      </c>
      <c r="BD92" s="133">
        <f t="shared" si="111"/>
        <v>0</v>
      </c>
      <c r="BE92" s="133">
        <f t="shared" si="111"/>
        <v>0</v>
      </c>
      <c r="BF92" s="133">
        <f t="shared" si="111"/>
        <v>0</v>
      </c>
      <c r="BG92" s="133">
        <f t="shared" si="111"/>
        <v>0</v>
      </c>
      <c r="BH92" s="133">
        <f t="shared" si="111"/>
        <v>0</v>
      </c>
      <c r="BI92" s="133">
        <f t="shared" si="111"/>
        <v>0</v>
      </c>
      <c r="BJ92" s="133">
        <f t="shared" si="111"/>
        <v>0</v>
      </c>
      <c r="BK92" s="133">
        <f t="shared" si="111"/>
        <v>0</v>
      </c>
      <c r="BL92" s="133">
        <f t="shared" si="111"/>
        <v>0</v>
      </c>
      <c r="BM92" s="133">
        <f t="shared" si="111"/>
        <v>0</v>
      </c>
      <c r="BN92" s="133">
        <f t="shared" si="111"/>
        <v>0</v>
      </c>
      <c r="BO92" s="133">
        <f t="shared" si="111"/>
        <v>0</v>
      </c>
      <c r="BP92" s="133">
        <f t="shared" ref="BP92:CN92" si="112">IF(BP89=0,0,IF(BP89="dnf",BP90,IF(BP89="",0,((($CP89/(BP89+BP90))*1000)-BP91))))</f>
        <v>0</v>
      </c>
      <c r="BQ92" s="133">
        <f t="shared" si="112"/>
        <v>0</v>
      </c>
      <c r="BR92" s="133">
        <f t="shared" si="112"/>
        <v>0</v>
      </c>
      <c r="BS92" s="133">
        <f t="shared" si="112"/>
        <v>0</v>
      </c>
      <c r="BT92" s="133">
        <f t="shared" si="112"/>
        <v>0</v>
      </c>
      <c r="BU92" s="133">
        <f t="shared" si="112"/>
        <v>0</v>
      </c>
      <c r="BV92" s="133">
        <f t="shared" si="112"/>
        <v>0</v>
      </c>
      <c r="BW92" s="133">
        <f t="shared" si="112"/>
        <v>0</v>
      </c>
      <c r="BX92" s="133">
        <f t="shared" si="112"/>
        <v>0</v>
      </c>
      <c r="BY92" s="133">
        <f t="shared" si="112"/>
        <v>0</v>
      </c>
      <c r="BZ92" s="133">
        <f t="shared" si="112"/>
        <v>0</v>
      </c>
      <c r="CA92" s="133">
        <f t="shared" si="112"/>
        <v>0</v>
      </c>
      <c r="CB92" s="133">
        <f t="shared" si="112"/>
        <v>0</v>
      </c>
      <c r="CC92" s="133">
        <f t="shared" si="112"/>
        <v>0</v>
      </c>
      <c r="CD92" s="133">
        <f t="shared" si="112"/>
        <v>0</v>
      </c>
      <c r="CE92" s="133">
        <f t="shared" si="112"/>
        <v>0</v>
      </c>
      <c r="CF92" s="133">
        <f t="shared" si="112"/>
        <v>0</v>
      </c>
      <c r="CG92" s="133">
        <f t="shared" si="112"/>
        <v>0</v>
      </c>
      <c r="CH92" s="133">
        <f t="shared" si="112"/>
        <v>0</v>
      </c>
      <c r="CI92" s="133">
        <f t="shared" si="112"/>
        <v>0</v>
      </c>
      <c r="CJ92" s="133">
        <f t="shared" si="112"/>
        <v>0</v>
      </c>
      <c r="CK92" s="133">
        <f t="shared" si="112"/>
        <v>0</v>
      </c>
      <c r="CL92" s="133">
        <f t="shared" si="112"/>
        <v>0</v>
      </c>
      <c r="CM92" s="133">
        <f t="shared" si="112"/>
        <v>0</v>
      </c>
      <c r="CN92" s="133">
        <f t="shared" si="112"/>
        <v>0</v>
      </c>
      <c r="CO92" s="2"/>
      <c r="CP92" s="343"/>
      <c r="CQ92" s="334"/>
      <c r="CR92" s="155"/>
      <c r="CS92">
        <f>ROW()</f>
        <v>92</v>
      </c>
      <c r="CT92" s="36"/>
      <c r="CU92" s="35">
        <f t="shared" si="108"/>
        <v>173</v>
      </c>
    </row>
    <row r="93" spans="1:99">
      <c r="A93" s="288"/>
      <c r="B93" s="33" t="s">
        <v>16</v>
      </c>
      <c r="C93" s="133" t="str">
        <f>C87</f>
        <v>Frank Hulton </v>
      </c>
      <c r="D93" s="133" t="str">
        <f t="shared" ref="D93:BO93" si="113">D87</f>
        <v>Mark Redsell</v>
      </c>
      <c r="E93" s="133" t="str">
        <f t="shared" si="113"/>
        <v>Greg Dakin</v>
      </c>
      <c r="F93" s="133" t="str">
        <f t="shared" si="113"/>
        <v>Thorsten Folker</v>
      </c>
      <c r="G93" s="133" t="str">
        <f t="shared" si="113"/>
        <v>Joel West </v>
      </c>
      <c r="H93" s="133" t="str">
        <f t="shared" si="113"/>
        <v>Klaus Brettner</v>
      </c>
      <c r="I93" s="133" t="str">
        <f t="shared" si="113"/>
        <v>Markus Meissner</v>
      </c>
      <c r="J93" s="133" t="str">
        <f t="shared" si="113"/>
        <v>Stefan Bernardy</v>
      </c>
      <c r="K93" s="133" t="str">
        <f t="shared" si="113"/>
        <v>Søren Krogh</v>
      </c>
      <c r="L93" s="133" t="str">
        <f t="shared" si="113"/>
        <v>Alvaro Silgado</v>
      </c>
      <c r="M93" s="133" t="str">
        <f t="shared" si="113"/>
        <v>Pete Burgess</v>
      </c>
      <c r="N93" s="133" t="str">
        <f t="shared" si="113"/>
        <v>Dieter Perlick</v>
      </c>
      <c r="O93" s="133" t="str">
        <f t="shared" si="113"/>
        <v>Simon Thornton </v>
      </c>
      <c r="P93" s="133" t="str">
        <f t="shared" si="113"/>
        <v>André Austen</v>
      </c>
      <c r="Q93" s="133" t="str">
        <f t="shared" si="113"/>
        <v>Siegfried Schedel</v>
      </c>
      <c r="R93" s="133" t="str">
        <f t="shared" si="113"/>
        <v>George Young</v>
      </c>
      <c r="S93" s="133" t="str">
        <f t="shared" si="113"/>
        <v>John Phillips</v>
      </c>
      <c r="T93" s="133" t="str">
        <f t="shared" si="113"/>
        <v>Stefan Bertschi</v>
      </c>
      <c r="U93" s="133" t="str">
        <f t="shared" si="113"/>
        <v>Jason Bioletti</v>
      </c>
      <c r="V93" s="133" t="str">
        <f t="shared" si="113"/>
        <v>Allen Elliott</v>
      </c>
      <c r="W93" s="133" t="str">
        <f t="shared" si="113"/>
        <v>Thomas Deinert</v>
      </c>
      <c r="X93" s="133" t="str">
        <f t="shared" si="113"/>
        <v>Mike Evans</v>
      </c>
      <c r="Y93" s="133" t="str">
        <f t="shared" si="113"/>
        <v>Jon Edison</v>
      </c>
      <c r="Z93" s="133" t="str">
        <f t="shared" si="113"/>
        <v>Thomas Henselmann</v>
      </c>
      <c r="AA93" s="133" t="str">
        <f t="shared" si="113"/>
        <v>Sebastian Reichert</v>
      </c>
      <c r="AB93" s="133" t="str">
        <f t="shared" si="113"/>
        <v>Robert Hermans</v>
      </c>
      <c r="AC93" s="133" t="str">
        <f t="shared" si="113"/>
        <v>Eberhard Rosemann</v>
      </c>
      <c r="AD93" s="133" t="str">
        <f t="shared" si="113"/>
        <v>Klaus Kowalski</v>
      </c>
      <c r="AE93" s="133" t="str">
        <f t="shared" si="113"/>
        <v>Mike Shellim</v>
      </c>
      <c r="AF93" s="133" t="str">
        <f t="shared" si="113"/>
        <v>Martin Newnham</v>
      </c>
      <c r="AG93" s="133" t="str">
        <f t="shared" si="113"/>
        <v>Marc Schmieding</v>
      </c>
      <c r="AH93" s="133" t="str">
        <f t="shared" si="113"/>
        <v>Mark Treble</v>
      </c>
      <c r="AI93" s="133" t="str">
        <f t="shared" si="113"/>
        <v>Gary Harrison</v>
      </c>
      <c r="AJ93" s="133" t="str">
        <f t="shared" si="113"/>
        <v>Peter Gunning</v>
      </c>
      <c r="AK93" s="133" t="str">
        <f t="shared" si="113"/>
        <v>Tobias Reik</v>
      </c>
      <c r="AL93" s="133" t="str">
        <f t="shared" si="113"/>
        <v>Mick Walsh</v>
      </c>
      <c r="AM93" s="133" t="str">
        <f t="shared" si="113"/>
        <v>Paul Garnett</v>
      </c>
      <c r="AN93" s="133" t="str">
        <f t="shared" si="113"/>
        <v>Daniel Schneider</v>
      </c>
      <c r="AO93" s="133" t="str">
        <f t="shared" si="113"/>
        <v>Torsten Hermann</v>
      </c>
      <c r="AP93" s="133" t="str">
        <f t="shared" si="113"/>
        <v>Peter Kowalski</v>
      </c>
      <c r="AQ93" s="133" t="str">
        <f t="shared" si="113"/>
        <v>Martin Kopp</v>
      </c>
      <c r="AR93" s="133" t="str">
        <f t="shared" si="113"/>
        <v>Plöschberger Hannes</v>
      </c>
      <c r="AS93" s="133" t="str">
        <f t="shared" si="113"/>
        <v>Rick Ruijsink</v>
      </c>
      <c r="AT93" s="133" t="str">
        <f t="shared" si="113"/>
        <v>Mark Abbotts</v>
      </c>
      <c r="AU93" s="133" t="str">
        <f t="shared" si="113"/>
        <v>Arne Finkeldey</v>
      </c>
      <c r="AV93" s="133" t="str">
        <f t="shared" si="113"/>
        <v>Martin Ulrich </v>
      </c>
      <c r="AW93" s="133" t="str">
        <f t="shared" si="113"/>
        <v>Tony Robertson</v>
      </c>
      <c r="AX93" s="133" t="str">
        <f t="shared" si="113"/>
        <v>Jesper Christensen</v>
      </c>
      <c r="AY93" s="133" t="str">
        <f t="shared" si="113"/>
        <v>Ulrich Duttenhofer</v>
      </c>
      <c r="AZ93" s="133" t="str">
        <f t="shared" si="113"/>
        <v>Robert Ryan</v>
      </c>
      <c r="BA93" s="133" t="str">
        <f t="shared" si="113"/>
        <v/>
      </c>
      <c r="BB93" s="133" t="str">
        <f t="shared" si="113"/>
        <v/>
      </c>
      <c r="BC93" s="133" t="str">
        <f t="shared" si="113"/>
        <v/>
      </c>
      <c r="BD93" s="133" t="str">
        <f t="shared" si="113"/>
        <v/>
      </c>
      <c r="BE93" s="133" t="str">
        <f t="shared" si="113"/>
        <v/>
      </c>
      <c r="BF93" s="133" t="str">
        <f t="shared" si="113"/>
        <v/>
      </c>
      <c r="BG93" s="133" t="str">
        <f t="shared" si="113"/>
        <v/>
      </c>
      <c r="BH93" s="133" t="str">
        <f t="shared" si="113"/>
        <v/>
      </c>
      <c r="BI93" s="133" t="str">
        <f t="shared" si="113"/>
        <v/>
      </c>
      <c r="BJ93" s="133" t="str">
        <f t="shared" si="113"/>
        <v/>
      </c>
      <c r="BK93" s="133" t="str">
        <f t="shared" si="113"/>
        <v/>
      </c>
      <c r="BL93" s="133" t="str">
        <f t="shared" si="113"/>
        <v/>
      </c>
      <c r="BM93" s="133" t="str">
        <f t="shared" si="113"/>
        <v/>
      </c>
      <c r="BN93" s="133" t="str">
        <f t="shared" si="113"/>
        <v/>
      </c>
      <c r="BO93" s="133" t="str">
        <f t="shared" si="113"/>
        <v/>
      </c>
      <c r="BP93" s="133" t="str">
        <f t="shared" ref="BP93:CN93" si="114">BP87</f>
        <v/>
      </c>
      <c r="BQ93" s="133" t="str">
        <f t="shared" si="114"/>
        <v/>
      </c>
      <c r="BR93" s="133" t="str">
        <f t="shared" si="114"/>
        <v/>
      </c>
      <c r="BS93" s="133" t="str">
        <f t="shared" si="114"/>
        <v/>
      </c>
      <c r="BT93" s="133" t="str">
        <f t="shared" si="114"/>
        <v/>
      </c>
      <c r="BU93" s="133" t="str">
        <f t="shared" si="114"/>
        <v/>
      </c>
      <c r="BV93" s="133" t="str">
        <f t="shared" si="114"/>
        <v/>
      </c>
      <c r="BW93" s="133" t="str">
        <f t="shared" si="114"/>
        <v/>
      </c>
      <c r="BX93" s="133" t="str">
        <f t="shared" si="114"/>
        <v/>
      </c>
      <c r="BY93" s="133" t="str">
        <f t="shared" si="114"/>
        <v/>
      </c>
      <c r="BZ93" s="133" t="str">
        <f t="shared" si="114"/>
        <v/>
      </c>
      <c r="CA93" s="133" t="str">
        <f t="shared" si="114"/>
        <v/>
      </c>
      <c r="CB93" s="133" t="str">
        <f t="shared" si="114"/>
        <v/>
      </c>
      <c r="CC93" s="133" t="str">
        <f t="shared" si="114"/>
        <v/>
      </c>
      <c r="CD93" s="133" t="str">
        <f t="shared" si="114"/>
        <v/>
      </c>
      <c r="CE93" s="133" t="str">
        <f t="shared" si="114"/>
        <v/>
      </c>
      <c r="CF93" s="133" t="str">
        <f t="shared" si="114"/>
        <v/>
      </c>
      <c r="CG93" s="133" t="str">
        <f t="shared" si="114"/>
        <v/>
      </c>
      <c r="CH93" s="133" t="str">
        <f t="shared" si="114"/>
        <v/>
      </c>
      <c r="CI93" s="133" t="str">
        <f t="shared" si="114"/>
        <v/>
      </c>
      <c r="CJ93" s="133" t="str">
        <f t="shared" si="114"/>
        <v/>
      </c>
      <c r="CK93" s="133" t="str">
        <f t="shared" si="114"/>
        <v/>
      </c>
      <c r="CL93" s="133" t="str">
        <f t="shared" si="114"/>
        <v/>
      </c>
      <c r="CM93" s="133" t="str">
        <f t="shared" si="114"/>
        <v/>
      </c>
      <c r="CN93" s="133" t="str">
        <f t="shared" si="114"/>
        <v/>
      </c>
      <c r="CO93" s="2"/>
      <c r="CP93" s="40"/>
      <c r="CQ93" s="41"/>
      <c r="CR93" s="155"/>
      <c r="CS93">
        <f>ROW()</f>
        <v>93</v>
      </c>
      <c r="CT93" s="36"/>
      <c r="CU93" s="35">
        <f t="shared" si="108"/>
        <v>172</v>
      </c>
    </row>
    <row r="94" spans="1:99">
      <c r="A94" s="279">
        <v>14</v>
      </c>
      <c r="B94" s="16" t="s">
        <v>18</v>
      </c>
      <c r="C94" s="135">
        <f>RANK(C98,$C98:$CN98,0)</f>
        <v>1</v>
      </c>
      <c r="D94" s="135">
        <f t="shared" ref="D94:BO94" si="115">RANK(D98,$C98:$CN98,0)</f>
        <v>1</v>
      </c>
      <c r="E94" s="135">
        <f t="shared" si="115"/>
        <v>1</v>
      </c>
      <c r="F94" s="135">
        <f t="shared" si="115"/>
        <v>1</v>
      </c>
      <c r="G94" s="135">
        <f t="shared" si="115"/>
        <v>1</v>
      </c>
      <c r="H94" s="135">
        <f t="shared" si="115"/>
        <v>1</v>
      </c>
      <c r="I94" s="135">
        <f t="shared" si="115"/>
        <v>1</v>
      </c>
      <c r="J94" s="135">
        <f t="shared" si="115"/>
        <v>1</v>
      </c>
      <c r="K94" s="135">
        <f t="shared" si="115"/>
        <v>1</v>
      </c>
      <c r="L94" s="135">
        <f t="shared" si="115"/>
        <v>1</v>
      </c>
      <c r="M94" s="135">
        <f t="shared" si="115"/>
        <v>1</v>
      </c>
      <c r="N94" s="135">
        <f t="shared" si="115"/>
        <v>1</v>
      </c>
      <c r="O94" s="135">
        <f t="shared" si="115"/>
        <v>1</v>
      </c>
      <c r="P94" s="135">
        <f t="shared" si="115"/>
        <v>1</v>
      </c>
      <c r="Q94" s="135">
        <f t="shared" si="115"/>
        <v>1</v>
      </c>
      <c r="R94" s="135">
        <f t="shared" si="115"/>
        <v>1</v>
      </c>
      <c r="S94" s="135">
        <f t="shared" si="115"/>
        <v>1</v>
      </c>
      <c r="T94" s="135">
        <f t="shared" si="115"/>
        <v>1</v>
      </c>
      <c r="U94" s="135">
        <f t="shared" si="115"/>
        <v>1</v>
      </c>
      <c r="V94" s="135">
        <f t="shared" si="115"/>
        <v>1</v>
      </c>
      <c r="W94" s="135">
        <f t="shared" si="115"/>
        <v>1</v>
      </c>
      <c r="X94" s="135">
        <f t="shared" si="115"/>
        <v>1</v>
      </c>
      <c r="Y94" s="135">
        <f t="shared" si="115"/>
        <v>1</v>
      </c>
      <c r="Z94" s="135">
        <f t="shared" si="115"/>
        <v>1</v>
      </c>
      <c r="AA94" s="135">
        <f t="shared" si="115"/>
        <v>1</v>
      </c>
      <c r="AB94" s="135">
        <f t="shared" si="115"/>
        <v>1</v>
      </c>
      <c r="AC94" s="135">
        <f t="shared" si="115"/>
        <v>1</v>
      </c>
      <c r="AD94" s="135">
        <f t="shared" si="115"/>
        <v>1</v>
      </c>
      <c r="AE94" s="135">
        <f t="shared" si="115"/>
        <v>1</v>
      </c>
      <c r="AF94" s="135">
        <f t="shared" si="115"/>
        <v>1</v>
      </c>
      <c r="AG94" s="135">
        <f t="shared" si="115"/>
        <v>1</v>
      </c>
      <c r="AH94" s="135">
        <f t="shared" si="115"/>
        <v>1</v>
      </c>
      <c r="AI94" s="135">
        <f t="shared" si="115"/>
        <v>1</v>
      </c>
      <c r="AJ94" s="135">
        <f t="shared" si="115"/>
        <v>1</v>
      </c>
      <c r="AK94" s="135">
        <f t="shared" si="115"/>
        <v>1</v>
      </c>
      <c r="AL94" s="135">
        <f t="shared" si="115"/>
        <v>1</v>
      </c>
      <c r="AM94" s="135">
        <f t="shared" si="115"/>
        <v>1</v>
      </c>
      <c r="AN94" s="135">
        <f t="shared" si="115"/>
        <v>1</v>
      </c>
      <c r="AO94" s="135">
        <f t="shared" si="115"/>
        <v>1</v>
      </c>
      <c r="AP94" s="135">
        <f t="shared" si="115"/>
        <v>1</v>
      </c>
      <c r="AQ94" s="135">
        <f t="shared" si="115"/>
        <v>1</v>
      </c>
      <c r="AR94" s="135">
        <f t="shared" si="115"/>
        <v>1</v>
      </c>
      <c r="AS94" s="135">
        <f t="shared" si="115"/>
        <v>1</v>
      </c>
      <c r="AT94" s="135">
        <f t="shared" si="115"/>
        <v>1</v>
      </c>
      <c r="AU94" s="135">
        <f t="shared" si="115"/>
        <v>1</v>
      </c>
      <c r="AV94" s="135">
        <f t="shared" si="115"/>
        <v>1</v>
      </c>
      <c r="AW94" s="135">
        <f t="shared" si="115"/>
        <v>1</v>
      </c>
      <c r="AX94" s="135">
        <f t="shared" si="115"/>
        <v>1</v>
      </c>
      <c r="AY94" s="135">
        <f t="shared" si="115"/>
        <v>1</v>
      </c>
      <c r="AZ94" s="135">
        <f t="shared" si="115"/>
        <v>1</v>
      </c>
      <c r="BA94" s="135">
        <f t="shared" si="115"/>
        <v>1</v>
      </c>
      <c r="BB94" s="135">
        <f t="shared" si="115"/>
        <v>1</v>
      </c>
      <c r="BC94" s="135">
        <f t="shared" si="115"/>
        <v>1</v>
      </c>
      <c r="BD94" s="135">
        <f t="shared" si="115"/>
        <v>1</v>
      </c>
      <c r="BE94" s="135">
        <f t="shared" si="115"/>
        <v>1</v>
      </c>
      <c r="BF94" s="135">
        <f t="shared" si="115"/>
        <v>1</v>
      </c>
      <c r="BG94" s="135">
        <f t="shared" si="115"/>
        <v>1</v>
      </c>
      <c r="BH94" s="135">
        <f t="shared" si="115"/>
        <v>1</v>
      </c>
      <c r="BI94" s="135">
        <f t="shared" si="115"/>
        <v>1</v>
      </c>
      <c r="BJ94" s="135">
        <f t="shared" si="115"/>
        <v>1</v>
      </c>
      <c r="BK94" s="135">
        <f t="shared" si="115"/>
        <v>1</v>
      </c>
      <c r="BL94" s="135">
        <f t="shared" si="115"/>
        <v>1</v>
      </c>
      <c r="BM94" s="135">
        <f t="shared" si="115"/>
        <v>1</v>
      </c>
      <c r="BN94" s="135">
        <f t="shared" si="115"/>
        <v>1</v>
      </c>
      <c r="BO94" s="135">
        <f t="shared" si="115"/>
        <v>1</v>
      </c>
      <c r="BP94" s="135">
        <f t="shared" ref="BP94:CN94" si="116">RANK(BP98,$C98:$CN98,0)</f>
        <v>1</v>
      </c>
      <c r="BQ94" s="135">
        <f t="shared" si="116"/>
        <v>1</v>
      </c>
      <c r="BR94" s="135">
        <f t="shared" si="116"/>
        <v>1</v>
      </c>
      <c r="BS94" s="135">
        <f t="shared" si="116"/>
        <v>1</v>
      </c>
      <c r="BT94" s="135">
        <f t="shared" si="116"/>
        <v>1</v>
      </c>
      <c r="BU94" s="135">
        <f t="shared" si="116"/>
        <v>1</v>
      </c>
      <c r="BV94" s="135">
        <f t="shared" si="116"/>
        <v>1</v>
      </c>
      <c r="BW94" s="135">
        <f t="shared" si="116"/>
        <v>1</v>
      </c>
      <c r="BX94" s="135">
        <f t="shared" si="116"/>
        <v>1</v>
      </c>
      <c r="BY94" s="135">
        <f t="shared" si="116"/>
        <v>1</v>
      </c>
      <c r="BZ94" s="135">
        <f t="shared" si="116"/>
        <v>1</v>
      </c>
      <c r="CA94" s="135">
        <f t="shared" si="116"/>
        <v>1</v>
      </c>
      <c r="CB94" s="135">
        <f t="shared" si="116"/>
        <v>1</v>
      </c>
      <c r="CC94" s="135">
        <f t="shared" si="116"/>
        <v>1</v>
      </c>
      <c r="CD94" s="135">
        <f t="shared" si="116"/>
        <v>1</v>
      </c>
      <c r="CE94" s="135">
        <f t="shared" si="116"/>
        <v>1</v>
      </c>
      <c r="CF94" s="135">
        <f t="shared" si="116"/>
        <v>1</v>
      </c>
      <c r="CG94" s="135">
        <f t="shared" si="116"/>
        <v>1</v>
      </c>
      <c r="CH94" s="135">
        <f t="shared" si="116"/>
        <v>1</v>
      </c>
      <c r="CI94" s="135">
        <f t="shared" si="116"/>
        <v>1</v>
      </c>
      <c r="CJ94" s="135">
        <f t="shared" si="116"/>
        <v>1</v>
      </c>
      <c r="CK94" s="135">
        <f t="shared" si="116"/>
        <v>1</v>
      </c>
      <c r="CL94" s="135">
        <f t="shared" si="116"/>
        <v>1</v>
      </c>
      <c r="CM94" s="135">
        <f t="shared" si="116"/>
        <v>1</v>
      </c>
      <c r="CN94" s="135">
        <f t="shared" si="116"/>
        <v>1</v>
      </c>
      <c r="CO94" s="2"/>
      <c r="CP94" s="44"/>
      <c r="CQ94" s="45"/>
      <c r="CR94" s="155"/>
      <c r="CS94">
        <f>ROW()</f>
        <v>94</v>
      </c>
      <c r="CT94" s="36"/>
      <c r="CU94" s="35">
        <f t="shared" si="108"/>
        <v>171</v>
      </c>
    </row>
    <row r="95" spans="1:99">
      <c r="A95" s="280"/>
      <c r="B95" s="16" t="s">
        <v>1</v>
      </c>
      <c r="C95" s="136" t="str">
        <f>IF('Enter data here!'!C92=0,"",'Enter data here!'!C92)</f>
        <v/>
      </c>
      <c r="D95" s="136" t="str">
        <f>IF('Enter data here!'!D92=0,"",'Enter data here!'!D92)</f>
        <v/>
      </c>
      <c r="E95" s="136" t="str">
        <f>IF('Enter data here!'!E92=0,"",'Enter data here!'!E92)</f>
        <v/>
      </c>
      <c r="F95" s="136" t="str">
        <f>IF('Enter data here!'!F92=0,"",'Enter data here!'!F92)</f>
        <v/>
      </c>
      <c r="G95" s="136" t="str">
        <f>IF('Enter data here!'!G92=0,"",'Enter data here!'!G92)</f>
        <v/>
      </c>
      <c r="H95" s="136" t="str">
        <f>IF('Enter data here!'!H92=0,"",'Enter data here!'!H92)</f>
        <v/>
      </c>
      <c r="I95" s="136" t="str">
        <f>IF('Enter data here!'!I92=0,"",'Enter data here!'!I92)</f>
        <v/>
      </c>
      <c r="J95" s="136" t="str">
        <f>IF('Enter data here!'!J92=0,"",'Enter data here!'!J92)</f>
        <v/>
      </c>
      <c r="K95" s="136" t="str">
        <f>IF('Enter data here!'!K92=0,"",'Enter data here!'!K92)</f>
        <v/>
      </c>
      <c r="L95" s="136" t="str">
        <f>IF('Enter data here!'!L92=0,"",'Enter data here!'!L92)</f>
        <v/>
      </c>
      <c r="M95" s="136" t="str">
        <f>IF('Enter data here!'!M92=0,"",'Enter data here!'!M92)</f>
        <v/>
      </c>
      <c r="N95" s="136" t="str">
        <f>IF('Enter data here!'!N92=0,"",'Enter data here!'!N92)</f>
        <v/>
      </c>
      <c r="O95" s="136" t="str">
        <f>IF('Enter data here!'!O92=0,"",'Enter data here!'!O92)</f>
        <v/>
      </c>
      <c r="P95" s="136" t="str">
        <f>IF('Enter data here!'!P92=0,"",'Enter data here!'!P92)</f>
        <v/>
      </c>
      <c r="Q95" s="136" t="str">
        <f>IF('Enter data here!'!Q92=0,"",'Enter data here!'!Q92)</f>
        <v/>
      </c>
      <c r="R95" s="136" t="str">
        <f>IF('Enter data here!'!R92=0,"",'Enter data here!'!R92)</f>
        <v/>
      </c>
      <c r="S95" s="136" t="str">
        <f>IF('Enter data here!'!S92=0,"",'Enter data here!'!S92)</f>
        <v/>
      </c>
      <c r="T95" s="136" t="str">
        <f>IF('Enter data here!'!T92=0,"",'Enter data here!'!T92)</f>
        <v/>
      </c>
      <c r="U95" s="136" t="str">
        <f>IF('Enter data here!'!U92=0,"",'Enter data here!'!U92)</f>
        <v/>
      </c>
      <c r="V95" s="136" t="str">
        <f>IF('Enter data here!'!V92=0,"",'Enter data here!'!V92)</f>
        <v/>
      </c>
      <c r="W95" s="136" t="str">
        <f>IF('Enter data here!'!W92=0,"",'Enter data here!'!W92)</f>
        <v/>
      </c>
      <c r="X95" s="136" t="str">
        <f>IF('Enter data here!'!X92=0,"",'Enter data here!'!X92)</f>
        <v/>
      </c>
      <c r="Y95" s="136" t="str">
        <f>IF('Enter data here!'!Y92=0,"",'Enter data here!'!Y92)</f>
        <v/>
      </c>
      <c r="Z95" s="136" t="str">
        <f>IF('Enter data here!'!Z92=0,"",'Enter data here!'!Z92)</f>
        <v/>
      </c>
      <c r="AA95" s="136" t="str">
        <f>IF('Enter data here!'!AA92=0,"",'Enter data here!'!AA92)</f>
        <v/>
      </c>
      <c r="AB95" s="136" t="str">
        <f>IF('Enter data here!'!AB92=0,"",'Enter data here!'!AB92)</f>
        <v/>
      </c>
      <c r="AC95" s="136" t="str">
        <f>IF('Enter data here!'!AC92=0,"",'Enter data here!'!AC92)</f>
        <v/>
      </c>
      <c r="AD95" s="136" t="str">
        <f>IF('Enter data here!'!AD92=0,"",'Enter data here!'!AD92)</f>
        <v/>
      </c>
      <c r="AE95" s="136" t="str">
        <f>IF('Enter data here!'!AE92=0,"",'Enter data here!'!AE92)</f>
        <v/>
      </c>
      <c r="AF95" s="136" t="str">
        <f>IF('Enter data here!'!AF92=0,"",'Enter data here!'!AF92)</f>
        <v/>
      </c>
      <c r="AG95" s="136" t="str">
        <f>IF('Enter data here!'!AG92=0,"",'Enter data here!'!AG92)</f>
        <v/>
      </c>
      <c r="AH95" s="136" t="str">
        <f>IF('Enter data here!'!AH92=0,"",'Enter data here!'!AH92)</f>
        <v/>
      </c>
      <c r="AI95" s="136" t="str">
        <f>IF('Enter data here!'!AI92=0,"",'Enter data here!'!AI92)</f>
        <v/>
      </c>
      <c r="AJ95" s="136" t="str">
        <f>IF('Enter data here!'!AJ92=0,"",'Enter data here!'!AJ92)</f>
        <v/>
      </c>
      <c r="AK95" s="136" t="str">
        <f>IF('Enter data here!'!AK92=0,"",'Enter data here!'!AK92)</f>
        <v/>
      </c>
      <c r="AL95" s="136" t="str">
        <f>IF('Enter data here!'!AL92=0,"",'Enter data here!'!AL92)</f>
        <v/>
      </c>
      <c r="AM95" s="136" t="str">
        <f>IF('Enter data here!'!AM92=0,"",'Enter data here!'!AM92)</f>
        <v/>
      </c>
      <c r="AN95" s="136" t="str">
        <f>IF('Enter data here!'!AN92=0,"",'Enter data here!'!AN92)</f>
        <v/>
      </c>
      <c r="AO95" s="136" t="str">
        <f>IF('Enter data here!'!AO92=0,"",'Enter data here!'!AO92)</f>
        <v/>
      </c>
      <c r="AP95" s="136" t="str">
        <f>IF('Enter data here!'!AP92=0,"",'Enter data here!'!AP92)</f>
        <v/>
      </c>
      <c r="AQ95" s="136" t="str">
        <f>IF('Enter data here!'!AQ92=0,"",'Enter data here!'!AQ92)</f>
        <v/>
      </c>
      <c r="AR95" s="136" t="str">
        <f>IF('Enter data here!'!AR92=0,"",'Enter data here!'!AR92)</f>
        <v/>
      </c>
      <c r="AS95" s="136" t="str">
        <f>IF('Enter data here!'!AS92=0,"",'Enter data here!'!AS92)</f>
        <v/>
      </c>
      <c r="AT95" s="136" t="str">
        <f>IF('Enter data here!'!AT92=0,"",'Enter data here!'!AT92)</f>
        <v/>
      </c>
      <c r="AU95" s="136" t="str">
        <f>IF('Enter data here!'!AU92=0,"",'Enter data here!'!AU92)</f>
        <v/>
      </c>
      <c r="AV95" s="136" t="str">
        <f>IF('Enter data here!'!AV92=0,"",'Enter data here!'!AV92)</f>
        <v/>
      </c>
      <c r="AW95" s="136" t="str">
        <f>IF('Enter data here!'!AW92=0,"",'Enter data here!'!AW92)</f>
        <v/>
      </c>
      <c r="AX95" s="136" t="str">
        <f>IF('Enter data here!'!AX92=0,"",'Enter data here!'!AX92)</f>
        <v/>
      </c>
      <c r="AY95" s="136" t="str">
        <f>IF('Enter data here!'!AY92=0,"",'Enter data here!'!AY92)</f>
        <v/>
      </c>
      <c r="AZ95" s="136" t="str">
        <f>IF('Enter data here!'!AZ92=0,"",'Enter data here!'!AZ92)</f>
        <v/>
      </c>
      <c r="BA95" s="136" t="str">
        <f>IF('Enter data here!'!BA92=0,"",'Enter data here!'!BA92)</f>
        <v/>
      </c>
      <c r="BB95" s="136" t="str">
        <f>IF('Enter data here!'!BB92=0,"",'Enter data here!'!BB92)</f>
        <v/>
      </c>
      <c r="BC95" s="136" t="str">
        <f>IF('Enter data here!'!BC92=0,"",'Enter data here!'!BC92)</f>
        <v/>
      </c>
      <c r="BD95" s="136" t="str">
        <f>IF('Enter data here!'!BD92=0,"",'Enter data here!'!BD92)</f>
        <v/>
      </c>
      <c r="BE95" s="136" t="str">
        <f>IF('Enter data here!'!BE92=0,"",'Enter data here!'!BE92)</f>
        <v/>
      </c>
      <c r="BF95" s="136" t="str">
        <f>IF('Enter data here!'!BF92=0,"",'Enter data here!'!BF92)</f>
        <v/>
      </c>
      <c r="BG95" s="136" t="str">
        <f>IF('Enter data here!'!BG92=0,"",'Enter data here!'!BG92)</f>
        <v/>
      </c>
      <c r="BH95" s="136" t="str">
        <f>IF('Enter data here!'!BH92=0,"",'Enter data here!'!BH92)</f>
        <v/>
      </c>
      <c r="BI95" s="136" t="str">
        <f>IF('Enter data here!'!BI92=0,"",'Enter data here!'!BI92)</f>
        <v/>
      </c>
      <c r="BJ95" s="136" t="str">
        <f>IF('Enter data here!'!BJ92=0,"",'Enter data here!'!BJ92)</f>
        <v/>
      </c>
      <c r="BK95" s="136" t="str">
        <f>IF('Enter data here!'!BK92=0,"",'Enter data here!'!BK92)</f>
        <v/>
      </c>
      <c r="BL95" s="136" t="str">
        <f>IF('Enter data here!'!BL92=0,"",'Enter data here!'!BL92)</f>
        <v/>
      </c>
      <c r="BM95" s="136" t="str">
        <f>IF('Enter data here!'!BM92=0,"",'Enter data here!'!BM92)</f>
        <v/>
      </c>
      <c r="BN95" s="136" t="str">
        <f>IF('Enter data here!'!BN92=0,"",'Enter data here!'!BN92)</f>
        <v/>
      </c>
      <c r="BO95" s="136" t="str">
        <f>IF('Enter data here!'!BO92=0,"",'Enter data here!'!BO92)</f>
        <v/>
      </c>
      <c r="BP95" s="136" t="str">
        <f>IF('Enter data here!'!BP92=0,"",'Enter data here!'!BP92)</f>
        <v/>
      </c>
      <c r="BQ95" s="136" t="str">
        <f>IF('Enter data here!'!BQ92=0,"",'Enter data here!'!BQ92)</f>
        <v/>
      </c>
      <c r="BR95" s="136" t="str">
        <f>IF('Enter data here!'!BR92=0,"",'Enter data here!'!BR92)</f>
        <v/>
      </c>
      <c r="BS95" s="136" t="str">
        <f>IF('Enter data here!'!BS92=0,"",'Enter data here!'!BS92)</f>
        <v/>
      </c>
      <c r="BT95" s="136" t="str">
        <f>IF('Enter data here!'!BT92=0,"",'Enter data here!'!BT92)</f>
        <v/>
      </c>
      <c r="BU95" s="136" t="str">
        <f>IF('Enter data here!'!BU92=0,"",'Enter data here!'!BU92)</f>
        <v/>
      </c>
      <c r="BV95" s="136" t="str">
        <f>IF('Enter data here!'!BV92=0,"",'Enter data here!'!BV92)</f>
        <v/>
      </c>
      <c r="BW95" s="136" t="str">
        <f>IF('Enter data here!'!BW92=0,"",'Enter data here!'!BW92)</f>
        <v/>
      </c>
      <c r="BX95" s="136" t="str">
        <f>IF('Enter data here!'!BX92=0,"",'Enter data here!'!BX92)</f>
        <v/>
      </c>
      <c r="BY95" s="136" t="str">
        <f>IF('Enter data here!'!BY92=0,"",'Enter data here!'!BY92)</f>
        <v/>
      </c>
      <c r="BZ95" s="136" t="str">
        <f>IF('Enter data here!'!BZ92=0,"",'Enter data here!'!BZ92)</f>
        <v/>
      </c>
      <c r="CA95" s="136" t="str">
        <f>IF('Enter data here!'!CA92=0,"",'Enter data here!'!CA92)</f>
        <v/>
      </c>
      <c r="CB95" s="136" t="str">
        <f>IF('Enter data here!'!CB92=0,"",'Enter data here!'!CB92)</f>
        <v/>
      </c>
      <c r="CC95" s="136" t="str">
        <f>IF('Enter data here!'!CC92=0,"",'Enter data here!'!CC92)</f>
        <v/>
      </c>
      <c r="CD95" s="136" t="str">
        <f>IF('Enter data here!'!CD92=0,"",'Enter data here!'!CD92)</f>
        <v/>
      </c>
      <c r="CE95" s="136" t="str">
        <f>IF('Enter data here!'!CE92=0,"",'Enter data here!'!CE92)</f>
        <v/>
      </c>
      <c r="CF95" s="136" t="str">
        <f>IF('Enter data here!'!CF92=0,"",'Enter data here!'!CF92)</f>
        <v/>
      </c>
      <c r="CG95" s="136" t="str">
        <f>IF('Enter data here!'!CG92=0,"",'Enter data here!'!CG92)</f>
        <v/>
      </c>
      <c r="CH95" s="136" t="str">
        <f>IF('Enter data here!'!CH92=0,"",'Enter data here!'!CH92)</f>
        <v/>
      </c>
      <c r="CI95" s="136" t="str">
        <f>IF('Enter data here!'!CI92=0,"",'Enter data here!'!CI92)</f>
        <v/>
      </c>
      <c r="CJ95" s="136" t="str">
        <f>IF('Enter data here!'!CJ92=0,"",'Enter data here!'!CJ92)</f>
        <v/>
      </c>
      <c r="CK95" s="136" t="str">
        <f>IF('Enter data here!'!CK92=0,"",'Enter data here!'!CK92)</f>
        <v/>
      </c>
      <c r="CL95" s="136" t="str">
        <f>IF('Enter data here!'!CL92=0,"",'Enter data here!'!CL92)</f>
        <v/>
      </c>
      <c r="CM95" s="136" t="str">
        <f>IF('Enter data here!'!CM92=0,"",'Enter data here!'!CM92)</f>
        <v/>
      </c>
      <c r="CN95" s="136" t="str">
        <f>IF('Enter data here!'!CN92=0,"",'Enter data here!'!CN92)</f>
        <v/>
      </c>
      <c r="CO95" s="2"/>
      <c r="CP95" s="335" t="str">
        <f>IF(SUM(C95:CN95)=0,"",MIN(C95:CN95))</f>
        <v/>
      </c>
      <c r="CQ95" s="338" t="str">
        <f>IF(CP95="","",(HLOOKUP(CP95,C95:$CN$264,CU95,FALSE)))</f>
        <v/>
      </c>
      <c r="CR95" s="155"/>
      <c r="CS95">
        <f>ROW()</f>
        <v>95</v>
      </c>
      <c r="CT95" s="36">
        <f>A94</f>
        <v>14</v>
      </c>
      <c r="CU95" s="35">
        <f t="shared" si="108"/>
        <v>170</v>
      </c>
    </row>
    <row r="96" spans="1:99">
      <c r="A96" s="280"/>
      <c r="B96" s="16" t="s">
        <v>54</v>
      </c>
      <c r="C96" s="160">
        <f t="shared" ref="C96:BN96" ca="1" si="117">0.000000000001*RAND()</f>
        <v>6.4073468672856567E-14</v>
      </c>
      <c r="D96" s="160">
        <f t="shared" ca="1" si="117"/>
        <v>1.9898837477295794E-13</v>
      </c>
      <c r="E96" s="160">
        <f t="shared" ca="1" si="117"/>
        <v>4.7435872780174473E-13</v>
      </c>
      <c r="F96" s="160">
        <f t="shared" ca="1" si="117"/>
        <v>6.7436344083992573E-13</v>
      </c>
      <c r="G96" s="160">
        <f t="shared" ca="1" si="117"/>
        <v>8.1838330118703425E-13</v>
      </c>
      <c r="H96" s="160">
        <f t="shared" ca="1" si="117"/>
        <v>6.153972671158299E-13</v>
      </c>
      <c r="I96" s="160">
        <f t="shared" ca="1" si="117"/>
        <v>2.1274420067635181E-13</v>
      </c>
      <c r="J96" s="160">
        <f t="shared" ca="1" si="117"/>
        <v>5.3521764298893261E-13</v>
      </c>
      <c r="K96" s="160">
        <f t="shared" ca="1" si="117"/>
        <v>8.0865879866887982E-13</v>
      </c>
      <c r="L96" s="160">
        <f t="shared" ca="1" si="117"/>
        <v>5.2456478611400857E-13</v>
      </c>
      <c r="M96" s="160">
        <f t="shared" ca="1" si="117"/>
        <v>7.6150978977416894E-13</v>
      </c>
      <c r="N96" s="160">
        <f t="shared" ca="1" si="117"/>
        <v>1.8798079552316315E-13</v>
      </c>
      <c r="O96" s="160">
        <f t="shared" ca="1" si="117"/>
        <v>4.6873973399254431E-13</v>
      </c>
      <c r="P96" s="160">
        <f t="shared" ca="1" si="117"/>
        <v>5.4396448811766613E-13</v>
      </c>
      <c r="Q96" s="160">
        <f t="shared" ca="1" si="117"/>
        <v>4.3123423111397164E-13</v>
      </c>
      <c r="R96" s="160">
        <f t="shared" ca="1" si="117"/>
        <v>6.6292815256041422E-13</v>
      </c>
      <c r="S96" s="160">
        <f t="shared" ca="1" si="117"/>
        <v>7.3966682252936257E-13</v>
      </c>
      <c r="T96" s="160">
        <f t="shared" ca="1" si="117"/>
        <v>8.2569646633781793E-13</v>
      </c>
      <c r="U96" s="160">
        <f t="shared" ca="1" si="117"/>
        <v>1.7779942984032847E-13</v>
      </c>
      <c r="V96" s="160">
        <f t="shared" ca="1" si="117"/>
        <v>5.6143098421594598E-13</v>
      </c>
      <c r="W96" s="160">
        <f t="shared" ca="1" si="117"/>
        <v>9.6893307193431956E-13</v>
      </c>
      <c r="X96" s="160">
        <f t="shared" ca="1" si="117"/>
        <v>8.0988399809843694E-13</v>
      </c>
      <c r="Y96" s="160">
        <f t="shared" ca="1" si="117"/>
        <v>4.3881390724528211E-13</v>
      </c>
      <c r="Z96" s="160">
        <f t="shared" ca="1" si="117"/>
        <v>7.4545336484526569E-13</v>
      </c>
      <c r="AA96" s="160">
        <f t="shared" ca="1" si="117"/>
        <v>1.2462148031423047E-13</v>
      </c>
      <c r="AB96" s="160">
        <f t="shared" ca="1" si="117"/>
        <v>8.3797947260203908E-13</v>
      </c>
      <c r="AC96" s="160">
        <f t="shared" ca="1" si="117"/>
        <v>2.9654762828420831E-13</v>
      </c>
      <c r="AD96" s="160">
        <f t="shared" ca="1" si="117"/>
        <v>5.3869121802283533E-13</v>
      </c>
      <c r="AE96" s="160">
        <f t="shared" ca="1" si="117"/>
        <v>2.0059261382699844E-13</v>
      </c>
      <c r="AF96" s="160">
        <f t="shared" ca="1" si="117"/>
        <v>6.6744697968527773E-13</v>
      </c>
      <c r="AG96" s="160">
        <f t="shared" ca="1" si="117"/>
        <v>3.8817804671719137E-13</v>
      </c>
      <c r="AH96" s="160">
        <f t="shared" ca="1" si="117"/>
        <v>9.726831755983162E-13</v>
      </c>
      <c r="AI96" s="160">
        <f t="shared" ca="1" si="117"/>
        <v>5.9304344939138602E-14</v>
      </c>
      <c r="AJ96" s="160">
        <f t="shared" ca="1" si="117"/>
        <v>9.7255001466450522E-13</v>
      </c>
      <c r="AK96" s="160">
        <f t="shared" ca="1" si="117"/>
        <v>5.6651577139700994E-13</v>
      </c>
      <c r="AL96" s="160">
        <f t="shared" ca="1" si="117"/>
        <v>5.3247449748814371E-13</v>
      </c>
      <c r="AM96" s="160">
        <f t="shared" ca="1" si="117"/>
        <v>4.8887467313788335E-13</v>
      </c>
      <c r="AN96" s="160">
        <f t="shared" ca="1" si="117"/>
        <v>3.8923092436279292E-13</v>
      </c>
      <c r="AO96" s="160">
        <f t="shared" ca="1" si="117"/>
        <v>3.2842248642021764E-13</v>
      </c>
      <c r="AP96" s="160">
        <f t="shared" ca="1" si="117"/>
        <v>5.8285555954483947E-13</v>
      </c>
      <c r="AQ96" s="160">
        <f t="shared" ca="1" si="117"/>
        <v>7.3481754496156483E-13</v>
      </c>
      <c r="AR96" s="160">
        <f t="shared" ca="1" si="117"/>
        <v>6.6573587509911111E-13</v>
      </c>
      <c r="AS96" s="160">
        <f t="shared" ca="1" si="117"/>
        <v>4.5257184522829627E-13</v>
      </c>
      <c r="AT96" s="160">
        <f t="shared" ca="1" si="117"/>
        <v>2.8422086427112457E-13</v>
      </c>
      <c r="AU96" s="160">
        <f t="shared" ca="1" si="117"/>
        <v>2.4902086554930937E-13</v>
      </c>
      <c r="AV96" s="160">
        <f t="shared" ca="1" si="117"/>
        <v>7.7634012457833587E-13</v>
      </c>
      <c r="AW96" s="160">
        <f t="shared" ca="1" si="117"/>
        <v>6.1132779366037492E-13</v>
      </c>
      <c r="AX96" s="160">
        <f t="shared" ca="1" si="117"/>
        <v>9.6820391738083382E-13</v>
      </c>
      <c r="AY96" s="160">
        <f t="shared" ca="1" si="117"/>
        <v>7.03241727652415E-15</v>
      </c>
      <c r="AZ96" s="160">
        <f t="shared" ca="1" si="117"/>
        <v>3.0207069001363738E-13</v>
      </c>
      <c r="BA96" s="160">
        <f t="shared" ca="1" si="117"/>
        <v>6.970965207664097E-13</v>
      </c>
      <c r="BB96" s="160">
        <f t="shared" ca="1" si="117"/>
        <v>2.5334872392565308E-13</v>
      </c>
      <c r="BC96" s="160">
        <f t="shared" ca="1" si="117"/>
        <v>3.6593917369149632E-14</v>
      </c>
      <c r="BD96" s="160">
        <f t="shared" ca="1" si="117"/>
        <v>8.9045859028394836E-13</v>
      </c>
      <c r="BE96" s="160">
        <f t="shared" ca="1" si="117"/>
        <v>3.4664260392866899E-13</v>
      </c>
      <c r="BF96" s="160">
        <f t="shared" ca="1" si="117"/>
        <v>4.7267558252469041E-13</v>
      </c>
      <c r="BG96" s="160">
        <f t="shared" ca="1" si="117"/>
        <v>8.89321570841302E-13</v>
      </c>
      <c r="BH96" s="160">
        <f t="shared" ca="1" si="117"/>
        <v>2.8607932041297275E-13</v>
      </c>
      <c r="BI96" s="160">
        <f t="shared" ca="1" si="117"/>
        <v>3.2473092313727746E-13</v>
      </c>
      <c r="BJ96" s="160">
        <f t="shared" ca="1" si="117"/>
        <v>1.420627827328782E-13</v>
      </c>
      <c r="BK96" s="160">
        <f t="shared" ca="1" si="117"/>
        <v>1.333639149586301E-13</v>
      </c>
      <c r="BL96" s="160">
        <f t="shared" ca="1" si="117"/>
        <v>3.8404201303444551E-13</v>
      </c>
      <c r="BM96" s="160">
        <f t="shared" ca="1" si="117"/>
        <v>8.1477287509281287E-13</v>
      </c>
      <c r="BN96" s="160">
        <f t="shared" ca="1" si="117"/>
        <v>2.8600940699597577E-13</v>
      </c>
      <c r="BO96" s="160">
        <f t="shared" ref="BO96:CN96" ca="1" si="118">0.000000000001*RAND()</f>
        <v>6.222530414579799E-13</v>
      </c>
      <c r="BP96" s="160">
        <f t="shared" ca="1" si="118"/>
        <v>3.5206312908805245E-13</v>
      </c>
      <c r="BQ96" s="160">
        <f t="shared" ca="1" si="118"/>
        <v>7.4316649295481876E-13</v>
      </c>
      <c r="BR96" s="160">
        <f t="shared" ca="1" si="118"/>
        <v>6.5980868146976967E-13</v>
      </c>
      <c r="BS96" s="160">
        <f t="shared" ca="1" si="118"/>
        <v>3.5175661971224235E-14</v>
      </c>
      <c r="BT96" s="160">
        <f t="shared" ca="1" si="118"/>
        <v>9.0331755541113035E-13</v>
      </c>
      <c r="BU96" s="160">
        <f t="shared" ca="1" si="118"/>
        <v>9.3061650765078769E-13</v>
      </c>
      <c r="BV96" s="160">
        <f t="shared" ca="1" si="118"/>
        <v>5.0203617477251661E-13</v>
      </c>
      <c r="BW96" s="160">
        <f t="shared" ca="1" si="118"/>
        <v>6.3877511360976794E-13</v>
      </c>
      <c r="BX96" s="160">
        <f t="shared" ca="1" si="118"/>
        <v>8.3644018898638707E-15</v>
      </c>
      <c r="BY96" s="160">
        <f t="shared" ca="1" si="118"/>
        <v>3.357064740021809E-13</v>
      </c>
      <c r="BZ96" s="160">
        <f t="shared" ca="1" si="118"/>
        <v>2.9186116899984691E-13</v>
      </c>
      <c r="CA96" s="160">
        <f t="shared" ca="1" si="118"/>
        <v>2.4404956307196011E-13</v>
      </c>
      <c r="CB96" s="160">
        <f t="shared" ca="1" si="118"/>
        <v>1.3736147887622452E-13</v>
      </c>
      <c r="CC96" s="160">
        <f t="shared" ca="1" si="118"/>
        <v>1.7642060972611252E-13</v>
      </c>
      <c r="CD96" s="160">
        <f t="shared" ca="1" si="118"/>
        <v>4.0880506169342512E-13</v>
      </c>
      <c r="CE96" s="160">
        <f t="shared" ca="1" si="118"/>
        <v>2.7961787065747325E-13</v>
      </c>
      <c r="CF96" s="160">
        <f t="shared" ca="1" si="118"/>
        <v>2.6893874433083109E-14</v>
      </c>
      <c r="CG96" s="160">
        <f t="shared" ca="1" si="118"/>
        <v>2.8010734605323952E-13</v>
      </c>
      <c r="CH96" s="160">
        <f t="shared" ca="1" si="118"/>
        <v>7.0494065844256217E-13</v>
      </c>
      <c r="CI96" s="160">
        <f t="shared" ca="1" si="118"/>
        <v>4.4476452574304745E-13</v>
      </c>
      <c r="CJ96" s="160">
        <f t="shared" ca="1" si="118"/>
        <v>3.3510969598514874E-13</v>
      </c>
      <c r="CK96" s="160">
        <f t="shared" ca="1" si="118"/>
        <v>2.5860478727107526E-13</v>
      </c>
      <c r="CL96" s="160">
        <f t="shared" ca="1" si="118"/>
        <v>7.9756681727812579E-13</v>
      </c>
      <c r="CM96" s="160">
        <f t="shared" ca="1" si="118"/>
        <v>9.7971941632449627E-13</v>
      </c>
      <c r="CN96" s="160">
        <f t="shared" ca="1" si="118"/>
        <v>9.5774935762021344E-13</v>
      </c>
      <c r="CO96" s="2"/>
      <c r="CP96" s="336"/>
      <c r="CQ96" s="339"/>
      <c r="CR96" s="155"/>
      <c r="CS96">
        <f>ROW()</f>
        <v>96</v>
      </c>
      <c r="CT96" s="36"/>
      <c r="CU96" s="35">
        <f t="shared" si="108"/>
        <v>169</v>
      </c>
    </row>
    <row r="97" spans="1:99">
      <c r="A97" s="280"/>
      <c r="B97" s="16" t="s">
        <v>57</v>
      </c>
      <c r="C97" s="136">
        <f>'Enter data here!'!C93</f>
        <v>0</v>
      </c>
      <c r="D97" s="136">
        <f>'Enter data here!'!D93</f>
        <v>0</v>
      </c>
      <c r="E97" s="136">
        <f>'Enter data here!'!E93</f>
        <v>0</v>
      </c>
      <c r="F97" s="136">
        <f>'Enter data here!'!F93</f>
        <v>0</v>
      </c>
      <c r="G97" s="136">
        <f>'Enter data here!'!G93</f>
        <v>0</v>
      </c>
      <c r="H97" s="136">
        <f>'Enter data here!'!H93</f>
        <v>0</v>
      </c>
      <c r="I97" s="136">
        <f>'Enter data here!'!I93</f>
        <v>0</v>
      </c>
      <c r="J97" s="136">
        <f>'Enter data here!'!J93</f>
        <v>0</v>
      </c>
      <c r="K97" s="136">
        <f>'Enter data here!'!K93</f>
        <v>0</v>
      </c>
      <c r="L97" s="136">
        <f>'Enter data here!'!L93</f>
        <v>0</v>
      </c>
      <c r="M97" s="136">
        <f>'Enter data here!'!M93</f>
        <v>0</v>
      </c>
      <c r="N97" s="136">
        <f>'Enter data here!'!N93</f>
        <v>0</v>
      </c>
      <c r="O97" s="136">
        <f>'Enter data here!'!O93</f>
        <v>0</v>
      </c>
      <c r="P97" s="136">
        <f>'Enter data here!'!P93</f>
        <v>0</v>
      </c>
      <c r="Q97" s="136">
        <f>'Enter data here!'!Q93</f>
        <v>0</v>
      </c>
      <c r="R97" s="136">
        <f>'Enter data here!'!R93</f>
        <v>0</v>
      </c>
      <c r="S97" s="136">
        <f>'Enter data here!'!S93</f>
        <v>0</v>
      </c>
      <c r="T97" s="136">
        <f>'Enter data here!'!T93</f>
        <v>0</v>
      </c>
      <c r="U97" s="136">
        <f>'Enter data here!'!U93</f>
        <v>0</v>
      </c>
      <c r="V97" s="136">
        <f>'Enter data here!'!V93</f>
        <v>0</v>
      </c>
      <c r="W97" s="136">
        <f>'Enter data here!'!W93</f>
        <v>0</v>
      </c>
      <c r="X97" s="136">
        <f>'Enter data here!'!X93</f>
        <v>0</v>
      </c>
      <c r="Y97" s="136">
        <f>'Enter data here!'!Y93</f>
        <v>0</v>
      </c>
      <c r="Z97" s="136">
        <f>'Enter data here!'!Z93</f>
        <v>0</v>
      </c>
      <c r="AA97" s="136">
        <f>'Enter data here!'!AA93</f>
        <v>0</v>
      </c>
      <c r="AB97" s="136">
        <f>'Enter data here!'!AB93</f>
        <v>0</v>
      </c>
      <c r="AC97" s="136">
        <f>'Enter data here!'!AC93</f>
        <v>0</v>
      </c>
      <c r="AD97" s="136">
        <f>'Enter data here!'!AD93</f>
        <v>0</v>
      </c>
      <c r="AE97" s="136">
        <f>'Enter data here!'!AE93</f>
        <v>0</v>
      </c>
      <c r="AF97" s="136">
        <f>'Enter data here!'!AF93</f>
        <v>0</v>
      </c>
      <c r="AG97" s="136">
        <f>'Enter data here!'!AG93</f>
        <v>0</v>
      </c>
      <c r="AH97" s="136">
        <f>'Enter data here!'!AH93</f>
        <v>0</v>
      </c>
      <c r="AI97" s="136">
        <f>'Enter data here!'!AI93</f>
        <v>0</v>
      </c>
      <c r="AJ97" s="136">
        <f>'Enter data here!'!AJ93</f>
        <v>0</v>
      </c>
      <c r="AK97" s="136">
        <f>'Enter data here!'!AK93</f>
        <v>0</v>
      </c>
      <c r="AL97" s="136">
        <f>'Enter data here!'!AL93</f>
        <v>0</v>
      </c>
      <c r="AM97" s="136">
        <f>'Enter data here!'!AM93</f>
        <v>0</v>
      </c>
      <c r="AN97" s="136">
        <f>'Enter data here!'!AN93</f>
        <v>0</v>
      </c>
      <c r="AO97" s="136">
        <f>'Enter data here!'!AO93</f>
        <v>0</v>
      </c>
      <c r="AP97" s="136">
        <f>'Enter data here!'!AP93</f>
        <v>0</v>
      </c>
      <c r="AQ97" s="136">
        <f>'Enter data here!'!AQ93</f>
        <v>0</v>
      </c>
      <c r="AR97" s="136">
        <f>'Enter data here!'!AR93</f>
        <v>0</v>
      </c>
      <c r="AS97" s="136">
        <f>'Enter data here!'!AS93</f>
        <v>0</v>
      </c>
      <c r="AT97" s="136">
        <f>'Enter data here!'!AT93</f>
        <v>0</v>
      </c>
      <c r="AU97" s="136">
        <f>'Enter data here!'!AU93</f>
        <v>0</v>
      </c>
      <c r="AV97" s="136">
        <f>'Enter data here!'!AV93</f>
        <v>0</v>
      </c>
      <c r="AW97" s="136">
        <f>'Enter data here!'!AW93</f>
        <v>0</v>
      </c>
      <c r="AX97" s="136">
        <f>'Enter data here!'!AX93</f>
        <v>0</v>
      </c>
      <c r="AY97" s="136">
        <f>'Enter data here!'!AY93</f>
        <v>0</v>
      </c>
      <c r="AZ97" s="136">
        <f>'Enter data here!'!AZ93</f>
        <v>0</v>
      </c>
      <c r="BA97" s="136">
        <f>'Enter data here!'!BA93</f>
        <v>0</v>
      </c>
      <c r="BB97" s="136">
        <f>'Enter data here!'!BB93</f>
        <v>0</v>
      </c>
      <c r="BC97" s="136">
        <f>'Enter data here!'!BC93</f>
        <v>0</v>
      </c>
      <c r="BD97" s="136">
        <f>'Enter data here!'!BD93</f>
        <v>0</v>
      </c>
      <c r="BE97" s="136">
        <f>'Enter data here!'!BE93</f>
        <v>0</v>
      </c>
      <c r="BF97" s="136">
        <f>'Enter data here!'!BF93</f>
        <v>0</v>
      </c>
      <c r="BG97" s="136">
        <f>'Enter data here!'!BG93</f>
        <v>0</v>
      </c>
      <c r="BH97" s="136">
        <f>'Enter data here!'!BH93</f>
        <v>0</v>
      </c>
      <c r="BI97" s="136">
        <f>'Enter data here!'!BI93</f>
        <v>0</v>
      </c>
      <c r="BJ97" s="136">
        <f>'Enter data here!'!BJ93</f>
        <v>0</v>
      </c>
      <c r="BK97" s="136">
        <f>'Enter data here!'!BK93</f>
        <v>0</v>
      </c>
      <c r="BL97" s="136">
        <f>'Enter data here!'!BL93</f>
        <v>0</v>
      </c>
      <c r="BM97" s="136">
        <f>'Enter data here!'!BM93</f>
        <v>0</v>
      </c>
      <c r="BN97" s="136">
        <f>'Enter data here!'!BN93</f>
        <v>0</v>
      </c>
      <c r="BO97" s="136">
        <f>'Enter data here!'!BO93</f>
        <v>0</v>
      </c>
      <c r="BP97" s="136">
        <f>'Enter data here!'!BP93</f>
        <v>0</v>
      </c>
      <c r="BQ97" s="136">
        <f>'Enter data here!'!BQ93</f>
        <v>0</v>
      </c>
      <c r="BR97" s="136">
        <f>'Enter data here!'!BR93</f>
        <v>0</v>
      </c>
      <c r="BS97" s="136">
        <f>'Enter data here!'!BS93</f>
        <v>0</v>
      </c>
      <c r="BT97" s="136">
        <f>'Enter data here!'!BT93</f>
        <v>0</v>
      </c>
      <c r="BU97" s="136">
        <f>'Enter data here!'!BU93</f>
        <v>0</v>
      </c>
      <c r="BV97" s="136">
        <f>'Enter data here!'!BV93</f>
        <v>0</v>
      </c>
      <c r="BW97" s="136">
        <f>'Enter data here!'!BW93</f>
        <v>0</v>
      </c>
      <c r="BX97" s="136">
        <f>'Enter data here!'!BX93</f>
        <v>0</v>
      </c>
      <c r="BY97" s="136">
        <f>'Enter data here!'!BY93</f>
        <v>0</v>
      </c>
      <c r="BZ97" s="136">
        <f>'Enter data here!'!BZ93</f>
        <v>0</v>
      </c>
      <c r="CA97" s="136">
        <f>'Enter data here!'!CA93</f>
        <v>0</v>
      </c>
      <c r="CB97" s="136">
        <f>'Enter data here!'!CB93</f>
        <v>0</v>
      </c>
      <c r="CC97" s="136">
        <f>'Enter data here!'!CC93</f>
        <v>0</v>
      </c>
      <c r="CD97" s="136">
        <f>'Enter data here!'!CD93</f>
        <v>0</v>
      </c>
      <c r="CE97" s="136">
        <f>'Enter data here!'!CE93</f>
        <v>0</v>
      </c>
      <c r="CF97" s="136">
        <f>'Enter data here!'!CF93</f>
        <v>0</v>
      </c>
      <c r="CG97" s="136">
        <f>'Enter data here!'!CG93</f>
        <v>0</v>
      </c>
      <c r="CH97" s="136">
        <f>'Enter data here!'!CH93</f>
        <v>0</v>
      </c>
      <c r="CI97" s="136">
        <f>'Enter data here!'!CI93</f>
        <v>0</v>
      </c>
      <c r="CJ97" s="136">
        <f>'Enter data here!'!CJ93</f>
        <v>0</v>
      </c>
      <c r="CK97" s="136">
        <f>'Enter data here!'!CK93</f>
        <v>0</v>
      </c>
      <c r="CL97" s="136">
        <f>'Enter data here!'!CL93</f>
        <v>0</v>
      </c>
      <c r="CM97" s="136">
        <f>'Enter data here!'!CM93</f>
        <v>0</v>
      </c>
      <c r="CN97" s="136">
        <f>'Enter data here!'!CN93</f>
        <v>0</v>
      </c>
      <c r="CO97" s="2"/>
      <c r="CP97" s="336"/>
      <c r="CQ97" s="339"/>
      <c r="CR97" s="155"/>
      <c r="CT97" s="36"/>
      <c r="CU97" s="35"/>
    </row>
    <row r="98" spans="1:99">
      <c r="A98" s="280"/>
      <c r="B98" s="16" t="s">
        <v>2</v>
      </c>
      <c r="C98" s="136">
        <f>IF(C95=0,0,IF(C95="dnf",C96,IF(C95="",0,((($CP95/(C95+C96))*1000)-C97))))</f>
        <v>0</v>
      </c>
      <c r="D98" s="136">
        <f t="shared" ref="D98:BO98" si="119">IF(D95=0,0,IF(D95="dnf",D96,IF(D95="",0,((($CP95/(D95+D96))*1000)-D97))))</f>
        <v>0</v>
      </c>
      <c r="E98" s="136">
        <f t="shared" si="119"/>
        <v>0</v>
      </c>
      <c r="F98" s="136">
        <f t="shared" si="119"/>
        <v>0</v>
      </c>
      <c r="G98" s="136">
        <f t="shared" si="119"/>
        <v>0</v>
      </c>
      <c r="H98" s="136">
        <f t="shared" si="119"/>
        <v>0</v>
      </c>
      <c r="I98" s="136">
        <f t="shared" si="119"/>
        <v>0</v>
      </c>
      <c r="J98" s="136">
        <f t="shared" si="119"/>
        <v>0</v>
      </c>
      <c r="K98" s="136">
        <f t="shared" si="119"/>
        <v>0</v>
      </c>
      <c r="L98" s="136">
        <f t="shared" si="119"/>
        <v>0</v>
      </c>
      <c r="M98" s="136">
        <f t="shared" si="119"/>
        <v>0</v>
      </c>
      <c r="N98" s="136">
        <f t="shared" si="119"/>
        <v>0</v>
      </c>
      <c r="O98" s="136">
        <f t="shared" si="119"/>
        <v>0</v>
      </c>
      <c r="P98" s="136">
        <f t="shared" si="119"/>
        <v>0</v>
      </c>
      <c r="Q98" s="136">
        <f t="shared" si="119"/>
        <v>0</v>
      </c>
      <c r="R98" s="136">
        <f t="shared" si="119"/>
        <v>0</v>
      </c>
      <c r="S98" s="136">
        <f t="shared" si="119"/>
        <v>0</v>
      </c>
      <c r="T98" s="136">
        <f t="shared" si="119"/>
        <v>0</v>
      </c>
      <c r="U98" s="136">
        <f t="shared" si="119"/>
        <v>0</v>
      </c>
      <c r="V98" s="136">
        <f t="shared" si="119"/>
        <v>0</v>
      </c>
      <c r="W98" s="136">
        <f t="shared" si="119"/>
        <v>0</v>
      </c>
      <c r="X98" s="136">
        <f t="shared" si="119"/>
        <v>0</v>
      </c>
      <c r="Y98" s="136">
        <f t="shared" si="119"/>
        <v>0</v>
      </c>
      <c r="Z98" s="136">
        <f t="shared" si="119"/>
        <v>0</v>
      </c>
      <c r="AA98" s="136">
        <f t="shared" si="119"/>
        <v>0</v>
      </c>
      <c r="AB98" s="136">
        <f t="shared" si="119"/>
        <v>0</v>
      </c>
      <c r="AC98" s="136">
        <f t="shared" si="119"/>
        <v>0</v>
      </c>
      <c r="AD98" s="136">
        <f t="shared" si="119"/>
        <v>0</v>
      </c>
      <c r="AE98" s="136">
        <f t="shared" si="119"/>
        <v>0</v>
      </c>
      <c r="AF98" s="136">
        <f t="shared" si="119"/>
        <v>0</v>
      </c>
      <c r="AG98" s="136">
        <f t="shared" si="119"/>
        <v>0</v>
      </c>
      <c r="AH98" s="136">
        <f t="shared" si="119"/>
        <v>0</v>
      </c>
      <c r="AI98" s="136">
        <f t="shared" si="119"/>
        <v>0</v>
      </c>
      <c r="AJ98" s="136">
        <f t="shared" si="119"/>
        <v>0</v>
      </c>
      <c r="AK98" s="136">
        <f t="shared" si="119"/>
        <v>0</v>
      </c>
      <c r="AL98" s="136">
        <f t="shared" si="119"/>
        <v>0</v>
      </c>
      <c r="AM98" s="136">
        <f t="shared" si="119"/>
        <v>0</v>
      </c>
      <c r="AN98" s="136">
        <f t="shared" si="119"/>
        <v>0</v>
      </c>
      <c r="AO98" s="136">
        <f t="shared" si="119"/>
        <v>0</v>
      </c>
      <c r="AP98" s="136">
        <f t="shared" si="119"/>
        <v>0</v>
      </c>
      <c r="AQ98" s="136">
        <f t="shared" si="119"/>
        <v>0</v>
      </c>
      <c r="AR98" s="136">
        <f t="shared" si="119"/>
        <v>0</v>
      </c>
      <c r="AS98" s="136">
        <f t="shared" si="119"/>
        <v>0</v>
      </c>
      <c r="AT98" s="136">
        <f t="shared" si="119"/>
        <v>0</v>
      </c>
      <c r="AU98" s="136">
        <f t="shared" si="119"/>
        <v>0</v>
      </c>
      <c r="AV98" s="136">
        <f t="shared" si="119"/>
        <v>0</v>
      </c>
      <c r="AW98" s="136">
        <f t="shared" si="119"/>
        <v>0</v>
      </c>
      <c r="AX98" s="136">
        <f t="shared" si="119"/>
        <v>0</v>
      </c>
      <c r="AY98" s="136">
        <f t="shared" si="119"/>
        <v>0</v>
      </c>
      <c r="AZ98" s="136">
        <f t="shared" si="119"/>
        <v>0</v>
      </c>
      <c r="BA98" s="136">
        <f t="shared" si="119"/>
        <v>0</v>
      </c>
      <c r="BB98" s="136">
        <f t="shared" si="119"/>
        <v>0</v>
      </c>
      <c r="BC98" s="136">
        <f t="shared" si="119"/>
        <v>0</v>
      </c>
      <c r="BD98" s="136">
        <f t="shared" si="119"/>
        <v>0</v>
      </c>
      <c r="BE98" s="136">
        <f t="shared" si="119"/>
        <v>0</v>
      </c>
      <c r="BF98" s="136">
        <f t="shared" si="119"/>
        <v>0</v>
      </c>
      <c r="BG98" s="136">
        <f t="shared" si="119"/>
        <v>0</v>
      </c>
      <c r="BH98" s="136">
        <f t="shared" si="119"/>
        <v>0</v>
      </c>
      <c r="BI98" s="136">
        <f t="shared" si="119"/>
        <v>0</v>
      </c>
      <c r="BJ98" s="136">
        <f t="shared" si="119"/>
        <v>0</v>
      </c>
      <c r="BK98" s="136">
        <f t="shared" si="119"/>
        <v>0</v>
      </c>
      <c r="BL98" s="136">
        <f t="shared" si="119"/>
        <v>0</v>
      </c>
      <c r="BM98" s="136">
        <f t="shared" si="119"/>
        <v>0</v>
      </c>
      <c r="BN98" s="136">
        <f t="shared" si="119"/>
        <v>0</v>
      </c>
      <c r="BO98" s="136">
        <f t="shared" si="119"/>
        <v>0</v>
      </c>
      <c r="BP98" s="136">
        <f t="shared" ref="BP98:CN98" si="120">IF(BP95=0,0,IF(BP95="dnf",BP96,IF(BP95="",0,((($CP95/(BP95+BP96))*1000)-BP97))))</f>
        <v>0</v>
      </c>
      <c r="BQ98" s="136">
        <f t="shared" si="120"/>
        <v>0</v>
      </c>
      <c r="BR98" s="136">
        <f t="shared" si="120"/>
        <v>0</v>
      </c>
      <c r="BS98" s="136">
        <f t="shared" si="120"/>
        <v>0</v>
      </c>
      <c r="BT98" s="136">
        <f t="shared" si="120"/>
        <v>0</v>
      </c>
      <c r="BU98" s="136">
        <f t="shared" si="120"/>
        <v>0</v>
      </c>
      <c r="BV98" s="136">
        <f t="shared" si="120"/>
        <v>0</v>
      </c>
      <c r="BW98" s="136">
        <f t="shared" si="120"/>
        <v>0</v>
      </c>
      <c r="BX98" s="136">
        <f t="shared" si="120"/>
        <v>0</v>
      </c>
      <c r="BY98" s="136">
        <f t="shared" si="120"/>
        <v>0</v>
      </c>
      <c r="BZ98" s="136">
        <f t="shared" si="120"/>
        <v>0</v>
      </c>
      <c r="CA98" s="136">
        <f t="shared" si="120"/>
        <v>0</v>
      </c>
      <c r="CB98" s="136">
        <f t="shared" si="120"/>
        <v>0</v>
      </c>
      <c r="CC98" s="136">
        <f t="shared" si="120"/>
        <v>0</v>
      </c>
      <c r="CD98" s="136">
        <f t="shared" si="120"/>
        <v>0</v>
      </c>
      <c r="CE98" s="136">
        <f t="shared" si="120"/>
        <v>0</v>
      </c>
      <c r="CF98" s="136">
        <f t="shared" si="120"/>
        <v>0</v>
      </c>
      <c r="CG98" s="136">
        <f t="shared" si="120"/>
        <v>0</v>
      </c>
      <c r="CH98" s="136">
        <f t="shared" si="120"/>
        <v>0</v>
      </c>
      <c r="CI98" s="136">
        <f t="shared" si="120"/>
        <v>0</v>
      </c>
      <c r="CJ98" s="136">
        <f t="shared" si="120"/>
        <v>0</v>
      </c>
      <c r="CK98" s="136">
        <f t="shared" si="120"/>
        <v>0</v>
      </c>
      <c r="CL98" s="136">
        <f t="shared" si="120"/>
        <v>0</v>
      </c>
      <c r="CM98" s="136">
        <f t="shared" si="120"/>
        <v>0</v>
      </c>
      <c r="CN98" s="136">
        <f t="shared" si="120"/>
        <v>0</v>
      </c>
      <c r="CO98" s="2"/>
      <c r="CP98" s="337"/>
      <c r="CQ98" s="340"/>
      <c r="CR98" s="155"/>
      <c r="CS98">
        <f>ROW()</f>
        <v>98</v>
      </c>
      <c r="CT98" s="36"/>
      <c r="CU98" s="35">
        <f t="shared" si="108"/>
        <v>167</v>
      </c>
    </row>
    <row r="99" spans="1:99">
      <c r="A99" s="281"/>
      <c r="B99" s="16" t="s">
        <v>16</v>
      </c>
      <c r="C99" s="136" t="str">
        <f>C93</f>
        <v>Frank Hulton </v>
      </c>
      <c r="D99" s="136" t="str">
        <f t="shared" ref="D99:BO99" si="121">D93</f>
        <v>Mark Redsell</v>
      </c>
      <c r="E99" s="136" t="str">
        <f t="shared" si="121"/>
        <v>Greg Dakin</v>
      </c>
      <c r="F99" s="136" t="str">
        <f t="shared" si="121"/>
        <v>Thorsten Folker</v>
      </c>
      <c r="G99" s="136" t="str">
        <f t="shared" si="121"/>
        <v>Joel West </v>
      </c>
      <c r="H99" s="136" t="str">
        <f t="shared" si="121"/>
        <v>Klaus Brettner</v>
      </c>
      <c r="I99" s="136" t="str">
        <f t="shared" si="121"/>
        <v>Markus Meissner</v>
      </c>
      <c r="J99" s="136" t="str">
        <f t="shared" si="121"/>
        <v>Stefan Bernardy</v>
      </c>
      <c r="K99" s="136" t="str">
        <f t="shared" si="121"/>
        <v>Søren Krogh</v>
      </c>
      <c r="L99" s="136" t="str">
        <f t="shared" si="121"/>
        <v>Alvaro Silgado</v>
      </c>
      <c r="M99" s="136" t="str">
        <f t="shared" si="121"/>
        <v>Pete Burgess</v>
      </c>
      <c r="N99" s="136" t="str">
        <f t="shared" si="121"/>
        <v>Dieter Perlick</v>
      </c>
      <c r="O99" s="136" t="str">
        <f t="shared" si="121"/>
        <v>Simon Thornton </v>
      </c>
      <c r="P99" s="136" t="str">
        <f t="shared" si="121"/>
        <v>André Austen</v>
      </c>
      <c r="Q99" s="136" t="str">
        <f t="shared" si="121"/>
        <v>Siegfried Schedel</v>
      </c>
      <c r="R99" s="136" t="str">
        <f t="shared" si="121"/>
        <v>George Young</v>
      </c>
      <c r="S99" s="136" t="str">
        <f t="shared" si="121"/>
        <v>John Phillips</v>
      </c>
      <c r="T99" s="136" t="str">
        <f t="shared" si="121"/>
        <v>Stefan Bertschi</v>
      </c>
      <c r="U99" s="136" t="str">
        <f t="shared" si="121"/>
        <v>Jason Bioletti</v>
      </c>
      <c r="V99" s="136" t="str">
        <f t="shared" si="121"/>
        <v>Allen Elliott</v>
      </c>
      <c r="W99" s="136" t="str">
        <f t="shared" si="121"/>
        <v>Thomas Deinert</v>
      </c>
      <c r="X99" s="136" t="str">
        <f t="shared" si="121"/>
        <v>Mike Evans</v>
      </c>
      <c r="Y99" s="136" t="str">
        <f t="shared" si="121"/>
        <v>Jon Edison</v>
      </c>
      <c r="Z99" s="136" t="str">
        <f t="shared" si="121"/>
        <v>Thomas Henselmann</v>
      </c>
      <c r="AA99" s="136" t="str">
        <f t="shared" si="121"/>
        <v>Sebastian Reichert</v>
      </c>
      <c r="AB99" s="136" t="str">
        <f t="shared" si="121"/>
        <v>Robert Hermans</v>
      </c>
      <c r="AC99" s="136" t="str">
        <f t="shared" si="121"/>
        <v>Eberhard Rosemann</v>
      </c>
      <c r="AD99" s="136" t="str">
        <f t="shared" si="121"/>
        <v>Klaus Kowalski</v>
      </c>
      <c r="AE99" s="136" t="str">
        <f t="shared" si="121"/>
        <v>Mike Shellim</v>
      </c>
      <c r="AF99" s="136" t="str">
        <f t="shared" si="121"/>
        <v>Martin Newnham</v>
      </c>
      <c r="AG99" s="136" t="str">
        <f t="shared" si="121"/>
        <v>Marc Schmieding</v>
      </c>
      <c r="AH99" s="136" t="str">
        <f t="shared" si="121"/>
        <v>Mark Treble</v>
      </c>
      <c r="AI99" s="136" t="str">
        <f t="shared" si="121"/>
        <v>Gary Harrison</v>
      </c>
      <c r="AJ99" s="136" t="str">
        <f t="shared" si="121"/>
        <v>Peter Gunning</v>
      </c>
      <c r="AK99" s="136" t="str">
        <f t="shared" si="121"/>
        <v>Tobias Reik</v>
      </c>
      <c r="AL99" s="136" t="str">
        <f t="shared" si="121"/>
        <v>Mick Walsh</v>
      </c>
      <c r="AM99" s="136" t="str">
        <f t="shared" si="121"/>
        <v>Paul Garnett</v>
      </c>
      <c r="AN99" s="136" t="str">
        <f t="shared" si="121"/>
        <v>Daniel Schneider</v>
      </c>
      <c r="AO99" s="136" t="str">
        <f t="shared" si="121"/>
        <v>Torsten Hermann</v>
      </c>
      <c r="AP99" s="136" t="str">
        <f t="shared" si="121"/>
        <v>Peter Kowalski</v>
      </c>
      <c r="AQ99" s="136" t="str">
        <f t="shared" si="121"/>
        <v>Martin Kopp</v>
      </c>
      <c r="AR99" s="136" t="str">
        <f t="shared" si="121"/>
        <v>Plöschberger Hannes</v>
      </c>
      <c r="AS99" s="136" t="str">
        <f t="shared" si="121"/>
        <v>Rick Ruijsink</v>
      </c>
      <c r="AT99" s="136" t="str">
        <f t="shared" si="121"/>
        <v>Mark Abbotts</v>
      </c>
      <c r="AU99" s="136" t="str">
        <f t="shared" si="121"/>
        <v>Arne Finkeldey</v>
      </c>
      <c r="AV99" s="136" t="str">
        <f t="shared" si="121"/>
        <v>Martin Ulrich </v>
      </c>
      <c r="AW99" s="136" t="str">
        <f t="shared" si="121"/>
        <v>Tony Robertson</v>
      </c>
      <c r="AX99" s="136" t="str">
        <f t="shared" si="121"/>
        <v>Jesper Christensen</v>
      </c>
      <c r="AY99" s="136" t="str">
        <f t="shared" si="121"/>
        <v>Ulrich Duttenhofer</v>
      </c>
      <c r="AZ99" s="136" t="str">
        <f t="shared" si="121"/>
        <v>Robert Ryan</v>
      </c>
      <c r="BA99" s="136" t="str">
        <f t="shared" si="121"/>
        <v/>
      </c>
      <c r="BB99" s="136" t="str">
        <f t="shared" si="121"/>
        <v/>
      </c>
      <c r="BC99" s="136" t="str">
        <f t="shared" si="121"/>
        <v/>
      </c>
      <c r="BD99" s="136" t="str">
        <f t="shared" si="121"/>
        <v/>
      </c>
      <c r="BE99" s="136" t="str">
        <f t="shared" si="121"/>
        <v/>
      </c>
      <c r="BF99" s="136" t="str">
        <f t="shared" si="121"/>
        <v/>
      </c>
      <c r="BG99" s="136" t="str">
        <f t="shared" si="121"/>
        <v/>
      </c>
      <c r="BH99" s="136" t="str">
        <f t="shared" si="121"/>
        <v/>
      </c>
      <c r="BI99" s="136" t="str">
        <f t="shared" si="121"/>
        <v/>
      </c>
      <c r="BJ99" s="136" t="str">
        <f t="shared" si="121"/>
        <v/>
      </c>
      <c r="BK99" s="136" t="str">
        <f t="shared" si="121"/>
        <v/>
      </c>
      <c r="BL99" s="136" t="str">
        <f t="shared" si="121"/>
        <v/>
      </c>
      <c r="BM99" s="136" t="str">
        <f t="shared" si="121"/>
        <v/>
      </c>
      <c r="BN99" s="136" t="str">
        <f t="shared" si="121"/>
        <v/>
      </c>
      <c r="BO99" s="136" t="str">
        <f t="shared" si="121"/>
        <v/>
      </c>
      <c r="BP99" s="136" t="str">
        <f t="shared" ref="BP99:CN99" si="122">BP93</f>
        <v/>
      </c>
      <c r="BQ99" s="136" t="str">
        <f t="shared" si="122"/>
        <v/>
      </c>
      <c r="BR99" s="136" t="str">
        <f t="shared" si="122"/>
        <v/>
      </c>
      <c r="BS99" s="136" t="str">
        <f t="shared" si="122"/>
        <v/>
      </c>
      <c r="BT99" s="136" t="str">
        <f t="shared" si="122"/>
        <v/>
      </c>
      <c r="BU99" s="136" t="str">
        <f t="shared" si="122"/>
        <v/>
      </c>
      <c r="BV99" s="136" t="str">
        <f t="shared" si="122"/>
        <v/>
      </c>
      <c r="BW99" s="136" t="str">
        <f t="shared" si="122"/>
        <v/>
      </c>
      <c r="BX99" s="136" t="str">
        <f t="shared" si="122"/>
        <v/>
      </c>
      <c r="BY99" s="136" t="str">
        <f t="shared" si="122"/>
        <v/>
      </c>
      <c r="BZ99" s="136" t="str">
        <f t="shared" si="122"/>
        <v/>
      </c>
      <c r="CA99" s="136" t="str">
        <f t="shared" si="122"/>
        <v/>
      </c>
      <c r="CB99" s="136" t="str">
        <f t="shared" si="122"/>
        <v/>
      </c>
      <c r="CC99" s="136" t="str">
        <f t="shared" si="122"/>
        <v/>
      </c>
      <c r="CD99" s="136" t="str">
        <f t="shared" si="122"/>
        <v/>
      </c>
      <c r="CE99" s="136" t="str">
        <f t="shared" si="122"/>
        <v/>
      </c>
      <c r="CF99" s="136" t="str">
        <f t="shared" si="122"/>
        <v/>
      </c>
      <c r="CG99" s="136" t="str">
        <f t="shared" si="122"/>
        <v/>
      </c>
      <c r="CH99" s="136" t="str">
        <f t="shared" si="122"/>
        <v/>
      </c>
      <c r="CI99" s="136" t="str">
        <f t="shared" si="122"/>
        <v/>
      </c>
      <c r="CJ99" s="136" t="str">
        <f t="shared" si="122"/>
        <v/>
      </c>
      <c r="CK99" s="136" t="str">
        <f t="shared" si="122"/>
        <v/>
      </c>
      <c r="CL99" s="136" t="str">
        <f t="shared" si="122"/>
        <v/>
      </c>
      <c r="CM99" s="136" t="str">
        <f t="shared" si="122"/>
        <v/>
      </c>
      <c r="CN99" s="136" t="str">
        <f t="shared" si="122"/>
        <v/>
      </c>
      <c r="CO99" s="2"/>
      <c r="CP99" s="44"/>
      <c r="CQ99" s="45"/>
      <c r="CR99" s="155"/>
      <c r="CS99">
        <f>ROW()</f>
        <v>99</v>
      </c>
      <c r="CT99" s="36"/>
      <c r="CU99" s="35">
        <f t="shared" si="108"/>
        <v>166</v>
      </c>
    </row>
    <row r="100" spans="1:99">
      <c r="A100" s="349">
        <v>15</v>
      </c>
      <c r="B100" s="33" t="s">
        <v>18</v>
      </c>
      <c r="C100" s="132">
        <f>RANK(C104,$C104:$CN104,0)</f>
        <v>1</v>
      </c>
      <c r="D100" s="132">
        <f t="shared" ref="D100:BO100" si="123">RANK(D104,$C104:$CN104,0)</f>
        <v>1</v>
      </c>
      <c r="E100" s="132">
        <f t="shared" si="123"/>
        <v>1</v>
      </c>
      <c r="F100" s="132">
        <f t="shared" si="123"/>
        <v>1</v>
      </c>
      <c r="G100" s="132">
        <f t="shared" si="123"/>
        <v>1</v>
      </c>
      <c r="H100" s="132">
        <f t="shared" si="123"/>
        <v>1</v>
      </c>
      <c r="I100" s="132">
        <f t="shared" si="123"/>
        <v>1</v>
      </c>
      <c r="J100" s="132">
        <f t="shared" si="123"/>
        <v>1</v>
      </c>
      <c r="K100" s="132">
        <f t="shared" si="123"/>
        <v>1</v>
      </c>
      <c r="L100" s="132">
        <f t="shared" si="123"/>
        <v>1</v>
      </c>
      <c r="M100" s="132">
        <f t="shared" si="123"/>
        <v>1</v>
      </c>
      <c r="N100" s="132">
        <f t="shared" si="123"/>
        <v>1</v>
      </c>
      <c r="O100" s="132">
        <f t="shared" si="123"/>
        <v>1</v>
      </c>
      <c r="P100" s="132">
        <f t="shared" si="123"/>
        <v>1</v>
      </c>
      <c r="Q100" s="132">
        <f t="shared" si="123"/>
        <v>1</v>
      </c>
      <c r="R100" s="132">
        <f t="shared" si="123"/>
        <v>1</v>
      </c>
      <c r="S100" s="132">
        <f t="shared" si="123"/>
        <v>1</v>
      </c>
      <c r="T100" s="132">
        <f t="shared" si="123"/>
        <v>1</v>
      </c>
      <c r="U100" s="132">
        <f t="shared" si="123"/>
        <v>1</v>
      </c>
      <c r="V100" s="132">
        <f t="shared" si="123"/>
        <v>1</v>
      </c>
      <c r="W100" s="132">
        <f t="shared" si="123"/>
        <v>1</v>
      </c>
      <c r="X100" s="132">
        <f t="shared" si="123"/>
        <v>1</v>
      </c>
      <c r="Y100" s="132">
        <f t="shared" si="123"/>
        <v>1</v>
      </c>
      <c r="Z100" s="132">
        <f t="shared" si="123"/>
        <v>1</v>
      </c>
      <c r="AA100" s="132">
        <f t="shared" si="123"/>
        <v>1</v>
      </c>
      <c r="AB100" s="132">
        <f t="shared" si="123"/>
        <v>1</v>
      </c>
      <c r="AC100" s="132">
        <f t="shared" si="123"/>
        <v>1</v>
      </c>
      <c r="AD100" s="132">
        <f t="shared" si="123"/>
        <v>1</v>
      </c>
      <c r="AE100" s="132">
        <f t="shared" si="123"/>
        <v>1</v>
      </c>
      <c r="AF100" s="132">
        <f t="shared" si="123"/>
        <v>1</v>
      </c>
      <c r="AG100" s="132">
        <f t="shared" si="123"/>
        <v>1</v>
      </c>
      <c r="AH100" s="132">
        <f t="shared" si="123"/>
        <v>1</v>
      </c>
      <c r="AI100" s="132">
        <f t="shared" si="123"/>
        <v>1</v>
      </c>
      <c r="AJ100" s="132">
        <f t="shared" si="123"/>
        <v>1</v>
      </c>
      <c r="AK100" s="132">
        <f t="shared" si="123"/>
        <v>1</v>
      </c>
      <c r="AL100" s="132">
        <f t="shared" si="123"/>
        <v>1</v>
      </c>
      <c r="AM100" s="132">
        <f t="shared" si="123"/>
        <v>1</v>
      </c>
      <c r="AN100" s="132">
        <f t="shared" si="123"/>
        <v>1</v>
      </c>
      <c r="AO100" s="132">
        <f t="shared" si="123"/>
        <v>1</v>
      </c>
      <c r="AP100" s="132">
        <f t="shared" si="123"/>
        <v>1</v>
      </c>
      <c r="AQ100" s="132">
        <f t="shared" si="123"/>
        <v>1</v>
      </c>
      <c r="AR100" s="132">
        <f t="shared" si="123"/>
        <v>1</v>
      </c>
      <c r="AS100" s="132">
        <f t="shared" si="123"/>
        <v>1</v>
      </c>
      <c r="AT100" s="132">
        <f t="shared" si="123"/>
        <v>1</v>
      </c>
      <c r="AU100" s="132">
        <f t="shared" si="123"/>
        <v>1</v>
      </c>
      <c r="AV100" s="132">
        <f t="shared" si="123"/>
        <v>1</v>
      </c>
      <c r="AW100" s="132">
        <f t="shared" si="123"/>
        <v>1</v>
      </c>
      <c r="AX100" s="132">
        <f t="shared" si="123"/>
        <v>1</v>
      </c>
      <c r="AY100" s="132">
        <f t="shared" si="123"/>
        <v>1</v>
      </c>
      <c r="AZ100" s="132">
        <f t="shared" si="123"/>
        <v>1</v>
      </c>
      <c r="BA100" s="132">
        <f t="shared" si="123"/>
        <v>1</v>
      </c>
      <c r="BB100" s="132">
        <f t="shared" si="123"/>
        <v>1</v>
      </c>
      <c r="BC100" s="132">
        <f t="shared" si="123"/>
        <v>1</v>
      </c>
      <c r="BD100" s="132">
        <f t="shared" si="123"/>
        <v>1</v>
      </c>
      <c r="BE100" s="132">
        <f t="shared" si="123"/>
        <v>1</v>
      </c>
      <c r="BF100" s="132">
        <f t="shared" si="123"/>
        <v>1</v>
      </c>
      <c r="BG100" s="132">
        <f t="shared" si="123"/>
        <v>1</v>
      </c>
      <c r="BH100" s="132">
        <f t="shared" si="123"/>
        <v>1</v>
      </c>
      <c r="BI100" s="132">
        <f t="shared" si="123"/>
        <v>1</v>
      </c>
      <c r="BJ100" s="132">
        <f t="shared" si="123"/>
        <v>1</v>
      </c>
      <c r="BK100" s="132">
        <f t="shared" si="123"/>
        <v>1</v>
      </c>
      <c r="BL100" s="132">
        <f t="shared" si="123"/>
        <v>1</v>
      </c>
      <c r="BM100" s="132">
        <f t="shared" si="123"/>
        <v>1</v>
      </c>
      <c r="BN100" s="132">
        <f t="shared" si="123"/>
        <v>1</v>
      </c>
      <c r="BO100" s="132">
        <f t="shared" si="123"/>
        <v>1</v>
      </c>
      <c r="BP100" s="132">
        <f t="shared" ref="BP100:CN100" si="124">RANK(BP104,$C104:$CN104,0)</f>
        <v>1</v>
      </c>
      <c r="BQ100" s="132">
        <f t="shared" si="124"/>
        <v>1</v>
      </c>
      <c r="BR100" s="132">
        <f t="shared" si="124"/>
        <v>1</v>
      </c>
      <c r="BS100" s="132">
        <f t="shared" si="124"/>
        <v>1</v>
      </c>
      <c r="BT100" s="132">
        <f t="shared" si="124"/>
        <v>1</v>
      </c>
      <c r="BU100" s="132">
        <f t="shared" si="124"/>
        <v>1</v>
      </c>
      <c r="BV100" s="132">
        <f t="shared" si="124"/>
        <v>1</v>
      </c>
      <c r="BW100" s="132">
        <f t="shared" si="124"/>
        <v>1</v>
      </c>
      <c r="BX100" s="132">
        <f t="shared" si="124"/>
        <v>1</v>
      </c>
      <c r="BY100" s="132">
        <f t="shared" si="124"/>
        <v>1</v>
      </c>
      <c r="BZ100" s="132">
        <f t="shared" si="124"/>
        <v>1</v>
      </c>
      <c r="CA100" s="132">
        <f t="shared" si="124"/>
        <v>1</v>
      </c>
      <c r="CB100" s="132">
        <f t="shared" si="124"/>
        <v>1</v>
      </c>
      <c r="CC100" s="132">
        <f t="shared" si="124"/>
        <v>1</v>
      </c>
      <c r="CD100" s="132">
        <f t="shared" si="124"/>
        <v>1</v>
      </c>
      <c r="CE100" s="132">
        <f t="shared" si="124"/>
        <v>1</v>
      </c>
      <c r="CF100" s="132">
        <f t="shared" si="124"/>
        <v>1</v>
      </c>
      <c r="CG100" s="132">
        <f t="shared" si="124"/>
        <v>1</v>
      </c>
      <c r="CH100" s="132">
        <f t="shared" si="124"/>
        <v>1</v>
      </c>
      <c r="CI100" s="132">
        <f t="shared" si="124"/>
        <v>1</v>
      </c>
      <c r="CJ100" s="132">
        <f t="shared" si="124"/>
        <v>1</v>
      </c>
      <c r="CK100" s="132">
        <f t="shared" si="124"/>
        <v>1</v>
      </c>
      <c r="CL100" s="132">
        <f t="shared" si="124"/>
        <v>1</v>
      </c>
      <c r="CM100" s="132">
        <f t="shared" si="124"/>
        <v>1</v>
      </c>
      <c r="CN100" s="132">
        <f t="shared" si="124"/>
        <v>1</v>
      </c>
      <c r="CO100" s="2"/>
      <c r="CP100" s="40"/>
      <c r="CQ100" s="41"/>
      <c r="CR100" s="155"/>
      <c r="CS100">
        <f>ROW()</f>
        <v>100</v>
      </c>
      <c r="CT100" s="36"/>
      <c r="CU100" s="35">
        <f t="shared" si="108"/>
        <v>165</v>
      </c>
    </row>
    <row r="101" spans="1:99">
      <c r="A101" s="349"/>
      <c r="B101" s="33" t="s">
        <v>1</v>
      </c>
      <c r="C101" s="133" t="str">
        <f>IF('Enter data here!'!C97=0,"",'Enter data here!'!C97)</f>
        <v/>
      </c>
      <c r="D101" s="133" t="str">
        <f>IF('Enter data here!'!D97=0,"",'Enter data here!'!D97)</f>
        <v/>
      </c>
      <c r="E101" s="133" t="str">
        <f>IF('Enter data here!'!E97=0,"",'Enter data here!'!E97)</f>
        <v/>
      </c>
      <c r="F101" s="133" t="str">
        <f>IF('Enter data here!'!F97=0,"",'Enter data here!'!F97)</f>
        <v/>
      </c>
      <c r="G101" s="133" t="str">
        <f>IF('Enter data here!'!G97=0,"",'Enter data here!'!G97)</f>
        <v/>
      </c>
      <c r="H101" s="133" t="str">
        <f>IF('Enter data here!'!H97=0,"",'Enter data here!'!H97)</f>
        <v/>
      </c>
      <c r="I101" s="133" t="str">
        <f>IF('Enter data here!'!I97=0,"",'Enter data here!'!I97)</f>
        <v/>
      </c>
      <c r="J101" s="133" t="str">
        <f>IF('Enter data here!'!J97=0,"",'Enter data here!'!J97)</f>
        <v/>
      </c>
      <c r="K101" s="133" t="str">
        <f>IF('Enter data here!'!K97=0,"",'Enter data here!'!K97)</f>
        <v/>
      </c>
      <c r="L101" s="133" t="str">
        <f>IF('Enter data here!'!L97=0,"",'Enter data here!'!L97)</f>
        <v/>
      </c>
      <c r="M101" s="133" t="str">
        <f>IF('Enter data here!'!M97=0,"",'Enter data here!'!M97)</f>
        <v/>
      </c>
      <c r="N101" s="133" t="str">
        <f>IF('Enter data here!'!N97=0,"",'Enter data here!'!N97)</f>
        <v/>
      </c>
      <c r="O101" s="133" t="str">
        <f>IF('Enter data here!'!O97=0,"",'Enter data here!'!O97)</f>
        <v/>
      </c>
      <c r="P101" s="133" t="str">
        <f>IF('Enter data here!'!P97=0,"",'Enter data here!'!P97)</f>
        <v/>
      </c>
      <c r="Q101" s="133" t="str">
        <f>IF('Enter data here!'!Q97=0,"",'Enter data here!'!Q97)</f>
        <v/>
      </c>
      <c r="R101" s="133" t="str">
        <f>IF('Enter data here!'!R97=0,"",'Enter data here!'!R97)</f>
        <v/>
      </c>
      <c r="S101" s="133" t="str">
        <f>IF('Enter data here!'!S97=0,"",'Enter data here!'!S97)</f>
        <v/>
      </c>
      <c r="T101" s="133" t="str">
        <f>IF('Enter data here!'!T97=0,"",'Enter data here!'!T97)</f>
        <v/>
      </c>
      <c r="U101" s="133" t="str">
        <f>IF('Enter data here!'!U97=0,"",'Enter data here!'!U97)</f>
        <v/>
      </c>
      <c r="V101" s="133" t="str">
        <f>IF('Enter data here!'!V97=0,"",'Enter data here!'!V97)</f>
        <v/>
      </c>
      <c r="W101" s="133" t="str">
        <f>IF('Enter data here!'!W97=0,"",'Enter data here!'!W97)</f>
        <v/>
      </c>
      <c r="X101" s="133" t="str">
        <f>IF('Enter data here!'!X97=0,"",'Enter data here!'!X97)</f>
        <v/>
      </c>
      <c r="Y101" s="133" t="str">
        <f>IF('Enter data here!'!Y97=0,"",'Enter data here!'!Y97)</f>
        <v/>
      </c>
      <c r="Z101" s="133" t="str">
        <f>IF('Enter data here!'!Z97=0,"",'Enter data here!'!Z97)</f>
        <v/>
      </c>
      <c r="AA101" s="133" t="str">
        <f>IF('Enter data here!'!AA97=0,"",'Enter data here!'!AA97)</f>
        <v/>
      </c>
      <c r="AB101" s="133" t="str">
        <f>IF('Enter data here!'!AB97=0,"",'Enter data here!'!AB97)</f>
        <v/>
      </c>
      <c r="AC101" s="133" t="str">
        <f>IF('Enter data here!'!AC97=0,"",'Enter data here!'!AC97)</f>
        <v/>
      </c>
      <c r="AD101" s="133" t="str">
        <f>IF('Enter data here!'!AD97=0,"",'Enter data here!'!AD97)</f>
        <v/>
      </c>
      <c r="AE101" s="133" t="str">
        <f>IF('Enter data here!'!AE97=0,"",'Enter data here!'!AE97)</f>
        <v/>
      </c>
      <c r="AF101" s="133" t="str">
        <f>IF('Enter data here!'!AF97=0,"",'Enter data here!'!AF97)</f>
        <v/>
      </c>
      <c r="AG101" s="133" t="str">
        <f>IF('Enter data here!'!AG97=0,"",'Enter data here!'!AG97)</f>
        <v/>
      </c>
      <c r="AH101" s="133" t="str">
        <f>IF('Enter data here!'!AH97=0,"",'Enter data here!'!AH97)</f>
        <v/>
      </c>
      <c r="AI101" s="133" t="str">
        <f>IF('Enter data here!'!AI97=0,"",'Enter data here!'!AI97)</f>
        <v/>
      </c>
      <c r="AJ101" s="133" t="str">
        <f>IF('Enter data here!'!AJ97=0,"",'Enter data here!'!AJ97)</f>
        <v/>
      </c>
      <c r="AK101" s="133" t="str">
        <f>IF('Enter data here!'!AK97=0,"",'Enter data here!'!AK97)</f>
        <v/>
      </c>
      <c r="AL101" s="133" t="str">
        <f>IF('Enter data here!'!AL97=0,"",'Enter data here!'!AL97)</f>
        <v/>
      </c>
      <c r="AM101" s="133" t="str">
        <f>IF('Enter data here!'!AM97=0,"",'Enter data here!'!AM97)</f>
        <v/>
      </c>
      <c r="AN101" s="133" t="str">
        <f>IF('Enter data here!'!AN97=0,"",'Enter data here!'!AN97)</f>
        <v/>
      </c>
      <c r="AO101" s="133" t="str">
        <f>IF('Enter data here!'!AO97=0,"",'Enter data here!'!AO97)</f>
        <v/>
      </c>
      <c r="AP101" s="133" t="str">
        <f>IF('Enter data here!'!AP97=0,"",'Enter data here!'!AP97)</f>
        <v/>
      </c>
      <c r="AQ101" s="133" t="str">
        <f>IF('Enter data here!'!AQ97=0,"",'Enter data here!'!AQ97)</f>
        <v/>
      </c>
      <c r="AR101" s="133" t="str">
        <f>IF('Enter data here!'!AR97=0,"",'Enter data here!'!AR97)</f>
        <v/>
      </c>
      <c r="AS101" s="133" t="str">
        <f>IF('Enter data here!'!AS97=0,"",'Enter data here!'!AS97)</f>
        <v/>
      </c>
      <c r="AT101" s="133" t="str">
        <f>IF('Enter data here!'!AT97=0,"",'Enter data here!'!AT97)</f>
        <v/>
      </c>
      <c r="AU101" s="133" t="str">
        <f>IF('Enter data here!'!AU97=0,"",'Enter data here!'!AU97)</f>
        <v/>
      </c>
      <c r="AV101" s="133" t="str">
        <f>IF('Enter data here!'!AV97=0,"",'Enter data here!'!AV97)</f>
        <v/>
      </c>
      <c r="AW101" s="133" t="str">
        <f>IF('Enter data here!'!AW97=0,"",'Enter data here!'!AW97)</f>
        <v/>
      </c>
      <c r="AX101" s="133" t="str">
        <f>IF('Enter data here!'!AX97=0,"",'Enter data here!'!AX97)</f>
        <v/>
      </c>
      <c r="AY101" s="133" t="str">
        <f>IF('Enter data here!'!AY97=0,"",'Enter data here!'!AY97)</f>
        <v/>
      </c>
      <c r="AZ101" s="133" t="str">
        <f>IF('Enter data here!'!AZ97=0,"",'Enter data here!'!AZ97)</f>
        <v/>
      </c>
      <c r="BA101" s="133" t="str">
        <f>IF('Enter data here!'!BA97=0,"",'Enter data here!'!BA97)</f>
        <v/>
      </c>
      <c r="BB101" s="133" t="str">
        <f>IF('Enter data here!'!BB97=0,"",'Enter data here!'!BB97)</f>
        <v/>
      </c>
      <c r="BC101" s="133" t="str">
        <f>IF('Enter data here!'!BC97=0,"",'Enter data here!'!BC97)</f>
        <v/>
      </c>
      <c r="BD101" s="133" t="str">
        <f>IF('Enter data here!'!BD97=0,"",'Enter data here!'!BD97)</f>
        <v/>
      </c>
      <c r="BE101" s="133" t="str">
        <f>IF('Enter data here!'!BE97=0,"",'Enter data here!'!BE97)</f>
        <v/>
      </c>
      <c r="BF101" s="133" t="str">
        <f>IF('Enter data here!'!BF97=0,"",'Enter data here!'!BF97)</f>
        <v/>
      </c>
      <c r="BG101" s="133" t="str">
        <f>IF('Enter data here!'!BG97=0,"",'Enter data here!'!BG97)</f>
        <v/>
      </c>
      <c r="BH101" s="133" t="str">
        <f>IF('Enter data here!'!BH97=0,"",'Enter data here!'!BH97)</f>
        <v/>
      </c>
      <c r="BI101" s="133" t="str">
        <f>IF('Enter data here!'!BI97=0,"",'Enter data here!'!BI97)</f>
        <v/>
      </c>
      <c r="BJ101" s="133" t="str">
        <f>IF('Enter data here!'!BJ97=0,"",'Enter data here!'!BJ97)</f>
        <v/>
      </c>
      <c r="BK101" s="133" t="str">
        <f>IF('Enter data here!'!BK97=0,"",'Enter data here!'!BK97)</f>
        <v/>
      </c>
      <c r="BL101" s="133" t="str">
        <f>IF('Enter data here!'!BL97=0,"",'Enter data here!'!BL97)</f>
        <v/>
      </c>
      <c r="BM101" s="133" t="str">
        <f>IF('Enter data here!'!BM97=0,"",'Enter data here!'!BM97)</f>
        <v/>
      </c>
      <c r="BN101" s="133" t="str">
        <f>IF('Enter data here!'!BN97=0,"",'Enter data here!'!BN97)</f>
        <v/>
      </c>
      <c r="BO101" s="133" t="str">
        <f>IF('Enter data here!'!BO97=0,"",'Enter data here!'!BO97)</f>
        <v/>
      </c>
      <c r="BP101" s="133" t="str">
        <f>IF('Enter data here!'!BP97=0,"",'Enter data here!'!BP97)</f>
        <v/>
      </c>
      <c r="BQ101" s="133" t="str">
        <f>IF('Enter data here!'!BQ97=0,"",'Enter data here!'!BQ97)</f>
        <v/>
      </c>
      <c r="BR101" s="133" t="str">
        <f>IF('Enter data here!'!BR97=0,"",'Enter data here!'!BR97)</f>
        <v/>
      </c>
      <c r="BS101" s="133" t="str">
        <f>IF('Enter data here!'!BS97=0,"",'Enter data here!'!BS97)</f>
        <v/>
      </c>
      <c r="BT101" s="133" t="str">
        <f>IF('Enter data here!'!BT97=0,"",'Enter data here!'!BT97)</f>
        <v/>
      </c>
      <c r="BU101" s="133" t="str">
        <f>IF('Enter data here!'!BU97=0,"",'Enter data here!'!BU97)</f>
        <v/>
      </c>
      <c r="BV101" s="133" t="str">
        <f>IF('Enter data here!'!BV97=0,"",'Enter data here!'!BV97)</f>
        <v/>
      </c>
      <c r="BW101" s="133" t="str">
        <f>IF('Enter data here!'!BW97=0,"",'Enter data here!'!BW97)</f>
        <v/>
      </c>
      <c r="BX101" s="133" t="str">
        <f>IF('Enter data here!'!BX97=0,"",'Enter data here!'!BX97)</f>
        <v/>
      </c>
      <c r="BY101" s="133" t="str">
        <f>IF('Enter data here!'!BY97=0,"",'Enter data here!'!BY97)</f>
        <v/>
      </c>
      <c r="BZ101" s="133" t="str">
        <f>IF('Enter data here!'!BZ97=0,"",'Enter data here!'!BZ97)</f>
        <v/>
      </c>
      <c r="CA101" s="133" t="str">
        <f>IF('Enter data here!'!CA97=0,"",'Enter data here!'!CA97)</f>
        <v/>
      </c>
      <c r="CB101" s="133" t="str">
        <f>IF('Enter data here!'!CB97=0,"",'Enter data here!'!CB97)</f>
        <v/>
      </c>
      <c r="CC101" s="133" t="str">
        <f>IF('Enter data here!'!CC97=0,"",'Enter data here!'!CC97)</f>
        <v/>
      </c>
      <c r="CD101" s="133" t="str">
        <f>IF('Enter data here!'!CD97=0,"",'Enter data here!'!CD97)</f>
        <v/>
      </c>
      <c r="CE101" s="133" t="str">
        <f>IF('Enter data here!'!CE97=0,"",'Enter data here!'!CE97)</f>
        <v/>
      </c>
      <c r="CF101" s="133" t="str">
        <f>IF('Enter data here!'!CF97=0,"",'Enter data here!'!CF97)</f>
        <v/>
      </c>
      <c r="CG101" s="133" t="str">
        <f>IF('Enter data here!'!CG97=0,"",'Enter data here!'!CG97)</f>
        <v/>
      </c>
      <c r="CH101" s="133" t="str">
        <f>IF('Enter data here!'!CH97=0,"",'Enter data here!'!CH97)</f>
        <v/>
      </c>
      <c r="CI101" s="133" t="str">
        <f>IF('Enter data here!'!CI97=0,"",'Enter data here!'!CI97)</f>
        <v/>
      </c>
      <c r="CJ101" s="133" t="str">
        <f>IF('Enter data here!'!CJ97=0,"",'Enter data here!'!CJ97)</f>
        <v/>
      </c>
      <c r="CK101" s="133" t="str">
        <f>IF('Enter data here!'!CK97=0,"",'Enter data here!'!CK97)</f>
        <v/>
      </c>
      <c r="CL101" s="133" t="str">
        <f>IF('Enter data here!'!CL97=0,"",'Enter data here!'!CL97)</f>
        <v/>
      </c>
      <c r="CM101" s="133" t="str">
        <f>IF('Enter data here!'!CM97=0,"",'Enter data here!'!CM97)</f>
        <v/>
      </c>
      <c r="CN101" s="133" t="str">
        <f>IF('Enter data here!'!CN97=0,"",'Enter data here!'!CN97)</f>
        <v/>
      </c>
      <c r="CO101" s="2"/>
      <c r="CP101" s="341" t="str">
        <f>IF(SUM(C101:CN101)=0,"",MIN(C101:CN101))</f>
        <v/>
      </c>
      <c r="CQ101" s="332" t="str">
        <f>IF(CP101="","",(HLOOKUP(CP101,C101:$CN$264,CU101,FALSE)))</f>
        <v/>
      </c>
      <c r="CR101" s="155"/>
      <c r="CS101">
        <f>ROW()</f>
        <v>101</v>
      </c>
      <c r="CT101" s="36">
        <f>A100</f>
        <v>15</v>
      </c>
      <c r="CU101" s="35">
        <f t="shared" si="108"/>
        <v>164</v>
      </c>
    </row>
    <row r="102" spans="1:99">
      <c r="A102" s="349"/>
      <c r="B102" s="33" t="s">
        <v>54</v>
      </c>
      <c r="C102" s="157">
        <f t="shared" ref="C102:BN102" ca="1" si="125">0.000000000001*RAND()</f>
        <v>7.4088073353103938E-13</v>
      </c>
      <c r="D102" s="157">
        <f t="shared" ca="1" si="125"/>
        <v>9.0396775185752489E-13</v>
      </c>
      <c r="E102" s="157">
        <f t="shared" ca="1" si="125"/>
        <v>9.2087776184638952E-13</v>
      </c>
      <c r="F102" s="157">
        <f t="shared" ca="1" si="125"/>
        <v>4.1366616164938176E-13</v>
      </c>
      <c r="G102" s="157">
        <f t="shared" ca="1" si="125"/>
        <v>8.3140943745130122E-13</v>
      </c>
      <c r="H102" s="157">
        <f t="shared" ca="1" si="125"/>
        <v>7.4463959566271937E-13</v>
      </c>
      <c r="I102" s="157">
        <f t="shared" ca="1" si="125"/>
        <v>8.6763350148544393E-13</v>
      </c>
      <c r="J102" s="157">
        <f t="shared" ca="1" si="125"/>
        <v>5.5968323252761816E-13</v>
      </c>
      <c r="K102" s="157">
        <f t="shared" ca="1" si="125"/>
        <v>4.0789364583977415E-13</v>
      </c>
      <c r="L102" s="157">
        <f t="shared" ca="1" si="125"/>
        <v>2.3186948355295822E-13</v>
      </c>
      <c r="M102" s="157">
        <f t="shared" ca="1" si="125"/>
        <v>9.6943502346093173E-14</v>
      </c>
      <c r="N102" s="157">
        <f t="shared" ca="1" si="125"/>
        <v>7.7072907754938515E-13</v>
      </c>
      <c r="O102" s="157">
        <f t="shared" ca="1" si="125"/>
        <v>7.4917489946793831E-13</v>
      </c>
      <c r="P102" s="157">
        <f t="shared" ca="1" si="125"/>
        <v>2.2531218112635187E-13</v>
      </c>
      <c r="Q102" s="157">
        <f t="shared" ca="1" si="125"/>
        <v>9.588645414896987E-13</v>
      </c>
      <c r="R102" s="157">
        <f t="shared" ca="1" si="125"/>
        <v>3.2371910222050728E-13</v>
      </c>
      <c r="S102" s="157">
        <f t="shared" ca="1" si="125"/>
        <v>7.5603262872477053E-13</v>
      </c>
      <c r="T102" s="157">
        <f t="shared" ca="1" si="125"/>
        <v>9.0202698659273566E-13</v>
      </c>
      <c r="U102" s="157">
        <f t="shared" ca="1" si="125"/>
        <v>9.5730587678405584E-13</v>
      </c>
      <c r="V102" s="157">
        <f t="shared" ca="1" si="125"/>
        <v>7.4592296663895835E-13</v>
      </c>
      <c r="W102" s="157">
        <f t="shared" ca="1" si="125"/>
        <v>4.1996156240691194E-13</v>
      </c>
      <c r="X102" s="157">
        <f t="shared" ca="1" si="125"/>
        <v>7.1319762247912879E-13</v>
      </c>
      <c r="Y102" s="157">
        <f t="shared" ca="1" si="125"/>
        <v>6.4595287059706405E-13</v>
      </c>
      <c r="Z102" s="157">
        <f t="shared" ca="1" si="125"/>
        <v>4.1432655651898924E-13</v>
      </c>
      <c r="AA102" s="157">
        <f t="shared" ca="1" si="125"/>
        <v>2.9610539058238314E-13</v>
      </c>
      <c r="AB102" s="157">
        <f t="shared" ca="1" si="125"/>
        <v>1.5859904466564578E-13</v>
      </c>
      <c r="AC102" s="157">
        <f t="shared" ca="1" si="125"/>
        <v>9.3322673979861576E-13</v>
      </c>
      <c r="AD102" s="157">
        <f t="shared" ca="1" si="125"/>
        <v>4.1426170753640436E-13</v>
      </c>
      <c r="AE102" s="157">
        <f t="shared" ca="1" si="125"/>
        <v>4.9684944048703555E-13</v>
      </c>
      <c r="AF102" s="157">
        <f t="shared" ca="1" si="125"/>
        <v>3.8637221922037246E-13</v>
      </c>
      <c r="AG102" s="157">
        <f t="shared" ca="1" si="125"/>
        <v>3.9954067969665762E-13</v>
      </c>
      <c r="AH102" s="157">
        <f t="shared" ca="1" si="125"/>
        <v>8.7414227091239517E-13</v>
      </c>
      <c r="AI102" s="157">
        <f t="shared" ca="1" si="125"/>
        <v>7.0393553698974061E-13</v>
      </c>
      <c r="AJ102" s="157">
        <f t="shared" ca="1" si="125"/>
        <v>9.2360394049635017E-13</v>
      </c>
      <c r="AK102" s="157">
        <f t="shared" ca="1" si="125"/>
        <v>3.922154939744107E-13</v>
      </c>
      <c r="AL102" s="157">
        <f t="shared" ca="1" si="125"/>
        <v>9.3669048842203032E-13</v>
      </c>
      <c r="AM102" s="157">
        <f t="shared" ca="1" si="125"/>
        <v>2.5001167987048102E-13</v>
      </c>
      <c r="AN102" s="157">
        <f t="shared" ca="1" si="125"/>
        <v>5.8730497966544969E-13</v>
      </c>
      <c r="AO102" s="157">
        <f t="shared" ca="1" si="125"/>
        <v>2.1974613478683746E-13</v>
      </c>
      <c r="AP102" s="157">
        <f t="shared" ca="1" si="125"/>
        <v>1.2378407393777913E-13</v>
      </c>
      <c r="AQ102" s="157">
        <f t="shared" ca="1" si="125"/>
        <v>8.1810952738980048E-13</v>
      </c>
      <c r="AR102" s="157">
        <f t="shared" ca="1" si="125"/>
        <v>4.4373624121066244E-13</v>
      </c>
      <c r="AS102" s="157">
        <f t="shared" ca="1" si="125"/>
        <v>5.4108223950133394E-13</v>
      </c>
      <c r="AT102" s="157">
        <f t="shared" ca="1" si="125"/>
        <v>4.8701416479459068E-13</v>
      </c>
      <c r="AU102" s="157">
        <f t="shared" ca="1" si="125"/>
        <v>5.1784269586253768E-13</v>
      </c>
      <c r="AV102" s="157">
        <f t="shared" ca="1" si="125"/>
        <v>4.0384578350811571E-13</v>
      </c>
      <c r="AW102" s="157">
        <f t="shared" ca="1" si="125"/>
        <v>3.5141921339376833E-13</v>
      </c>
      <c r="AX102" s="157">
        <f t="shared" ca="1" si="125"/>
        <v>8.5524865426476395E-13</v>
      </c>
      <c r="AY102" s="157">
        <f t="shared" ca="1" si="125"/>
        <v>4.9790387259122122E-13</v>
      </c>
      <c r="AZ102" s="157">
        <f t="shared" ca="1" si="125"/>
        <v>8.5660608642820948E-13</v>
      </c>
      <c r="BA102" s="157">
        <f t="shared" ca="1" si="125"/>
        <v>2.7795078816506002E-13</v>
      </c>
      <c r="BB102" s="157">
        <f t="shared" ca="1" si="125"/>
        <v>6.6969525910647392E-13</v>
      </c>
      <c r="BC102" s="157">
        <f t="shared" ca="1" si="125"/>
        <v>7.3200634207013945E-14</v>
      </c>
      <c r="BD102" s="157">
        <f t="shared" ca="1" si="125"/>
        <v>2.9688792691808283E-13</v>
      </c>
      <c r="BE102" s="157">
        <f t="shared" ca="1" si="125"/>
        <v>1.5117999409570792E-13</v>
      </c>
      <c r="BF102" s="157">
        <f t="shared" ca="1" si="125"/>
        <v>8.0936429421856768E-13</v>
      </c>
      <c r="BG102" s="157">
        <f t="shared" ca="1" si="125"/>
        <v>6.0443884171616387E-14</v>
      </c>
      <c r="BH102" s="157">
        <f t="shared" ca="1" si="125"/>
        <v>2.9788497772199652E-13</v>
      </c>
      <c r="BI102" s="157">
        <f t="shared" ca="1" si="125"/>
        <v>9.1525027260690199E-13</v>
      </c>
      <c r="BJ102" s="157">
        <f t="shared" ca="1" si="125"/>
        <v>9.3926124094614135E-13</v>
      </c>
      <c r="BK102" s="157">
        <f t="shared" ca="1" si="125"/>
        <v>7.7958449574927925E-13</v>
      </c>
      <c r="BL102" s="157">
        <f t="shared" ca="1" si="125"/>
        <v>7.7857426997034124E-13</v>
      </c>
      <c r="BM102" s="157">
        <f t="shared" ca="1" si="125"/>
        <v>1.943365887837518E-13</v>
      </c>
      <c r="BN102" s="157">
        <f t="shared" ca="1" si="125"/>
        <v>6.5329956364691541E-13</v>
      </c>
      <c r="BO102" s="157">
        <f t="shared" ref="BO102:CN102" ca="1" si="126">0.000000000001*RAND()</f>
        <v>3.545273238332176E-13</v>
      </c>
      <c r="BP102" s="157">
        <f t="shared" ca="1" si="126"/>
        <v>7.1123290993653068E-13</v>
      </c>
      <c r="BQ102" s="157">
        <f t="shared" ca="1" si="126"/>
        <v>4.6535611513561445E-13</v>
      </c>
      <c r="BR102" s="157">
        <f t="shared" ca="1" si="126"/>
        <v>2.5895439879219714E-13</v>
      </c>
      <c r="BS102" s="157">
        <f t="shared" ca="1" si="126"/>
        <v>9.1985911864655716E-13</v>
      </c>
      <c r="BT102" s="157">
        <f t="shared" ca="1" si="126"/>
        <v>5.4367122608422087E-13</v>
      </c>
      <c r="BU102" s="157">
        <f t="shared" ca="1" si="126"/>
        <v>8.5476530478739041E-13</v>
      </c>
      <c r="BV102" s="157">
        <f t="shared" ca="1" si="126"/>
        <v>7.1487811665244021E-13</v>
      </c>
      <c r="BW102" s="157">
        <f t="shared" ca="1" si="126"/>
        <v>7.8452227827264667E-13</v>
      </c>
      <c r="BX102" s="157">
        <f t="shared" ca="1" si="126"/>
        <v>9.5552521938347125E-13</v>
      </c>
      <c r="BY102" s="157">
        <f t="shared" ca="1" si="126"/>
        <v>5.5358814462464354E-13</v>
      </c>
      <c r="BZ102" s="157">
        <f t="shared" ca="1" si="126"/>
        <v>3.4563233468727184E-13</v>
      </c>
      <c r="CA102" s="157">
        <f t="shared" ca="1" si="126"/>
        <v>2.6299397777860009E-13</v>
      </c>
      <c r="CB102" s="157">
        <f t="shared" ca="1" si="126"/>
        <v>9.8509549939082423E-13</v>
      </c>
      <c r="CC102" s="157">
        <f t="shared" ca="1" si="126"/>
        <v>9.3013893000123546E-13</v>
      </c>
      <c r="CD102" s="157">
        <f t="shared" ca="1" si="126"/>
        <v>2.0500489910997243E-13</v>
      </c>
      <c r="CE102" s="157">
        <f t="shared" ca="1" si="126"/>
        <v>2.3797666461601354E-13</v>
      </c>
      <c r="CF102" s="157">
        <f t="shared" ca="1" si="126"/>
        <v>3.96053149967966E-13</v>
      </c>
      <c r="CG102" s="157">
        <f t="shared" ca="1" si="126"/>
        <v>1.448933461265014E-13</v>
      </c>
      <c r="CH102" s="157">
        <f t="shared" ca="1" si="126"/>
        <v>7.4458449429181866E-13</v>
      </c>
      <c r="CI102" s="157">
        <f t="shared" ca="1" si="126"/>
        <v>4.2801971136259272E-14</v>
      </c>
      <c r="CJ102" s="157">
        <f t="shared" ca="1" si="126"/>
        <v>9.0353721889758653E-13</v>
      </c>
      <c r="CK102" s="157">
        <f t="shared" ca="1" si="126"/>
        <v>4.5977562560451644E-13</v>
      </c>
      <c r="CL102" s="157">
        <f t="shared" ca="1" si="126"/>
        <v>8.7160005881736241E-13</v>
      </c>
      <c r="CM102" s="157">
        <f t="shared" ca="1" si="126"/>
        <v>2.0491318550456138E-13</v>
      </c>
      <c r="CN102" s="157">
        <f t="shared" ca="1" si="126"/>
        <v>1.6974599516290655E-13</v>
      </c>
      <c r="CO102" s="2"/>
      <c r="CP102" s="342"/>
      <c r="CQ102" s="333"/>
      <c r="CR102" s="155"/>
      <c r="CS102">
        <f>ROW()</f>
        <v>102</v>
      </c>
      <c r="CT102" s="36"/>
      <c r="CU102" s="35">
        <f t="shared" si="108"/>
        <v>163</v>
      </c>
    </row>
    <row r="103" spans="1:99">
      <c r="A103" s="349"/>
      <c r="B103" s="33" t="s">
        <v>57</v>
      </c>
      <c r="C103" s="133">
        <f>'Enter data here!'!C98</f>
        <v>0</v>
      </c>
      <c r="D103" s="133">
        <f>'Enter data here!'!D98</f>
        <v>0</v>
      </c>
      <c r="E103" s="133">
        <f>'Enter data here!'!E98</f>
        <v>0</v>
      </c>
      <c r="F103" s="133">
        <f>'Enter data here!'!F98</f>
        <v>0</v>
      </c>
      <c r="G103" s="133">
        <f>'Enter data here!'!G98</f>
        <v>0</v>
      </c>
      <c r="H103" s="133">
        <f>'Enter data here!'!H98</f>
        <v>0</v>
      </c>
      <c r="I103" s="133">
        <f>'Enter data here!'!I98</f>
        <v>0</v>
      </c>
      <c r="J103" s="133">
        <f>'Enter data here!'!J98</f>
        <v>0</v>
      </c>
      <c r="K103" s="133">
        <f>'Enter data here!'!K98</f>
        <v>0</v>
      </c>
      <c r="L103" s="133">
        <f>'Enter data here!'!L98</f>
        <v>0</v>
      </c>
      <c r="M103" s="133">
        <f>'Enter data here!'!M98</f>
        <v>0</v>
      </c>
      <c r="N103" s="133">
        <f>'Enter data here!'!N98</f>
        <v>0</v>
      </c>
      <c r="O103" s="133">
        <f>'Enter data here!'!O98</f>
        <v>0</v>
      </c>
      <c r="P103" s="133">
        <f>'Enter data here!'!P98</f>
        <v>0</v>
      </c>
      <c r="Q103" s="133">
        <f>'Enter data here!'!Q98</f>
        <v>0</v>
      </c>
      <c r="R103" s="133">
        <f>'Enter data here!'!R98</f>
        <v>0</v>
      </c>
      <c r="S103" s="133">
        <f>'Enter data here!'!S98</f>
        <v>0</v>
      </c>
      <c r="T103" s="133">
        <f>'Enter data here!'!T98</f>
        <v>0</v>
      </c>
      <c r="U103" s="133">
        <f>'Enter data here!'!U98</f>
        <v>0</v>
      </c>
      <c r="V103" s="133">
        <f>'Enter data here!'!V98</f>
        <v>0</v>
      </c>
      <c r="W103" s="133">
        <f>'Enter data here!'!W98</f>
        <v>0</v>
      </c>
      <c r="X103" s="133">
        <f>'Enter data here!'!X98</f>
        <v>0</v>
      </c>
      <c r="Y103" s="133">
        <f>'Enter data here!'!Y98</f>
        <v>0</v>
      </c>
      <c r="Z103" s="133">
        <f>'Enter data here!'!Z98</f>
        <v>0</v>
      </c>
      <c r="AA103" s="133">
        <f>'Enter data here!'!AA98</f>
        <v>0</v>
      </c>
      <c r="AB103" s="133">
        <f>'Enter data here!'!AB98</f>
        <v>0</v>
      </c>
      <c r="AC103" s="133">
        <f>'Enter data here!'!AC98</f>
        <v>0</v>
      </c>
      <c r="AD103" s="133">
        <f>'Enter data here!'!AD98</f>
        <v>0</v>
      </c>
      <c r="AE103" s="133">
        <f>'Enter data here!'!AE98</f>
        <v>0</v>
      </c>
      <c r="AF103" s="133">
        <f>'Enter data here!'!AF98</f>
        <v>0</v>
      </c>
      <c r="AG103" s="133">
        <f>'Enter data here!'!AG98</f>
        <v>0</v>
      </c>
      <c r="AH103" s="133">
        <f>'Enter data here!'!AH98</f>
        <v>0</v>
      </c>
      <c r="AI103" s="133">
        <f>'Enter data here!'!AI98</f>
        <v>0</v>
      </c>
      <c r="AJ103" s="133">
        <f>'Enter data here!'!AJ98</f>
        <v>0</v>
      </c>
      <c r="AK103" s="133">
        <f>'Enter data here!'!AK98</f>
        <v>0</v>
      </c>
      <c r="AL103" s="133">
        <f>'Enter data here!'!AL98</f>
        <v>0</v>
      </c>
      <c r="AM103" s="133">
        <f>'Enter data here!'!AM98</f>
        <v>0</v>
      </c>
      <c r="AN103" s="133">
        <f>'Enter data here!'!AN98</f>
        <v>0</v>
      </c>
      <c r="AO103" s="133">
        <f>'Enter data here!'!AO98</f>
        <v>0</v>
      </c>
      <c r="AP103" s="133">
        <f>'Enter data here!'!AP98</f>
        <v>0</v>
      </c>
      <c r="AQ103" s="133">
        <f>'Enter data here!'!AQ98</f>
        <v>0</v>
      </c>
      <c r="AR103" s="133">
        <f>'Enter data here!'!AR98</f>
        <v>0</v>
      </c>
      <c r="AS103" s="133">
        <f>'Enter data here!'!AS98</f>
        <v>0</v>
      </c>
      <c r="AT103" s="133">
        <f>'Enter data here!'!AT98</f>
        <v>0</v>
      </c>
      <c r="AU103" s="133">
        <f>'Enter data here!'!AU98</f>
        <v>0</v>
      </c>
      <c r="AV103" s="133">
        <f>'Enter data here!'!AV98</f>
        <v>0</v>
      </c>
      <c r="AW103" s="133">
        <f>'Enter data here!'!AW98</f>
        <v>0</v>
      </c>
      <c r="AX103" s="133">
        <f>'Enter data here!'!AX98</f>
        <v>0</v>
      </c>
      <c r="AY103" s="133">
        <f>'Enter data here!'!AY98</f>
        <v>0</v>
      </c>
      <c r="AZ103" s="133">
        <f>'Enter data here!'!AZ98</f>
        <v>0</v>
      </c>
      <c r="BA103" s="133">
        <f>'Enter data here!'!BA98</f>
        <v>0</v>
      </c>
      <c r="BB103" s="133">
        <f>'Enter data here!'!BB98</f>
        <v>0</v>
      </c>
      <c r="BC103" s="133">
        <f>'Enter data here!'!BC98</f>
        <v>0</v>
      </c>
      <c r="BD103" s="133">
        <f>'Enter data here!'!BD98</f>
        <v>0</v>
      </c>
      <c r="BE103" s="133">
        <f>'Enter data here!'!BE98</f>
        <v>0</v>
      </c>
      <c r="BF103" s="133">
        <f>'Enter data here!'!BF98</f>
        <v>0</v>
      </c>
      <c r="BG103" s="133">
        <f>'Enter data here!'!BG98</f>
        <v>0</v>
      </c>
      <c r="BH103" s="133">
        <f>'Enter data here!'!BH98</f>
        <v>0</v>
      </c>
      <c r="BI103" s="133">
        <f>'Enter data here!'!BI98</f>
        <v>0</v>
      </c>
      <c r="BJ103" s="133">
        <f>'Enter data here!'!BJ98</f>
        <v>0</v>
      </c>
      <c r="BK103" s="133">
        <f>'Enter data here!'!BK98</f>
        <v>0</v>
      </c>
      <c r="BL103" s="133">
        <f>'Enter data here!'!BL98</f>
        <v>0</v>
      </c>
      <c r="BM103" s="133">
        <f>'Enter data here!'!BM98</f>
        <v>0</v>
      </c>
      <c r="BN103" s="133">
        <f>'Enter data here!'!BN98</f>
        <v>0</v>
      </c>
      <c r="BO103" s="133">
        <f>'Enter data here!'!BO98</f>
        <v>0</v>
      </c>
      <c r="BP103" s="133">
        <f>'Enter data here!'!BP98</f>
        <v>0</v>
      </c>
      <c r="BQ103" s="133">
        <f>'Enter data here!'!BQ98</f>
        <v>0</v>
      </c>
      <c r="BR103" s="133">
        <f>'Enter data here!'!BR98</f>
        <v>0</v>
      </c>
      <c r="BS103" s="133">
        <f>'Enter data here!'!BS98</f>
        <v>0</v>
      </c>
      <c r="BT103" s="133">
        <f>'Enter data here!'!BT98</f>
        <v>0</v>
      </c>
      <c r="BU103" s="133">
        <f>'Enter data here!'!BU98</f>
        <v>0</v>
      </c>
      <c r="BV103" s="133">
        <f>'Enter data here!'!BV98</f>
        <v>0</v>
      </c>
      <c r="BW103" s="133">
        <f>'Enter data here!'!BW98</f>
        <v>0</v>
      </c>
      <c r="BX103" s="133">
        <f>'Enter data here!'!BX98</f>
        <v>0</v>
      </c>
      <c r="BY103" s="133">
        <f>'Enter data here!'!BY98</f>
        <v>0</v>
      </c>
      <c r="BZ103" s="133">
        <f>'Enter data here!'!BZ98</f>
        <v>0</v>
      </c>
      <c r="CA103" s="133">
        <f>'Enter data here!'!CA98</f>
        <v>0</v>
      </c>
      <c r="CB103" s="133">
        <f>'Enter data here!'!CB98</f>
        <v>0</v>
      </c>
      <c r="CC103" s="133">
        <f>'Enter data here!'!CC98</f>
        <v>0</v>
      </c>
      <c r="CD103" s="133">
        <f>'Enter data here!'!CD98</f>
        <v>0</v>
      </c>
      <c r="CE103" s="133">
        <f>'Enter data here!'!CE98</f>
        <v>0</v>
      </c>
      <c r="CF103" s="133">
        <f>'Enter data here!'!CF98</f>
        <v>0</v>
      </c>
      <c r="CG103" s="133">
        <f>'Enter data here!'!CG98</f>
        <v>0</v>
      </c>
      <c r="CH103" s="133">
        <f>'Enter data here!'!CH98</f>
        <v>0</v>
      </c>
      <c r="CI103" s="133">
        <f>'Enter data here!'!CI98</f>
        <v>0</v>
      </c>
      <c r="CJ103" s="133">
        <f>'Enter data here!'!CJ98</f>
        <v>0</v>
      </c>
      <c r="CK103" s="133">
        <f>'Enter data here!'!CK98</f>
        <v>0</v>
      </c>
      <c r="CL103" s="133">
        <f>'Enter data here!'!CL98</f>
        <v>0</v>
      </c>
      <c r="CM103" s="133">
        <f>'Enter data here!'!CM98</f>
        <v>0</v>
      </c>
      <c r="CN103" s="133">
        <f>'Enter data here!'!CN98</f>
        <v>0</v>
      </c>
      <c r="CO103" s="2"/>
      <c r="CP103" s="342"/>
      <c r="CQ103" s="333"/>
      <c r="CR103" s="155"/>
      <c r="CT103" s="36"/>
      <c r="CU103" s="35"/>
    </row>
    <row r="104" spans="1:99">
      <c r="A104" s="349"/>
      <c r="B104" s="33" t="s">
        <v>2</v>
      </c>
      <c r="C104" s="133">
        <f>IF(C101=0,0,IF(C101="dnf",C102,IF(C101="",0,((($CP101/(C101+C102))*1000)-C103))))</f>
        <v>0</v>
      </c>
      <c r="D104" s="133">
        <f t="shared" ref="D104:BO104" si="127">IF(D101=0,0,IF(D101="dnf",D102,IF(D101="",0,((($CP101/(D101+D102))*1000)-D103))))</f>
        <v>0</v>
      </c>
      <c r="E104" s="133">
        <f t="shared" si="127"/>
        <v>0</v>
      </c>
      <c r="F104" s="133">
        <f t="shared" si="127"/>
        <v>0</v>
      </c>
      <c r="G104" s="133">
        <f t="shared" si="127"/>
        <v>0</v>
      </c>
      <c r="H104" s="133">
        <f t="shared" si="127"/>
        <v>0</v>
      </c>
      <c r="I104" s="133">
        <f t="shared" si="127"/>
        <v>0</v>
      </c>
      <c r="J104" s="133">
        <f t="shared" si="127"/>
        <v>0</v>
      </c>
      <c r="K104" s="133">
        <f t="shared" si="127"/>
        <v>0</v>
      </c>
      <c r="L104" s="133">
        <f t="shared" si="127"/>
        <v>0</v>
      </c>
      <c r="M104" s="133">
        <f t="shared" si="127"/>
        <v>0</v>
      </c>
      <c r="N104" s="133">
        <f t="shared" si="127"/>
        <v>0</v>
      </c>
      <c r="O104" s="133">
        <f t="shared" si="127"/>
        <v>0</v>
      </c>
      <c r="P104" s="133">
        <f t="shared" si="127"/>
        <v>0</v>
      </c>
      <c r="Q104" s="133">
        <f t="shared" si="127"/>
        <v>0</v>
      </c>
      <c r="R104" s="133">
        <f t="shared" si="127"/>
        <v>0</v>
      </c>
      <c r="S104" s="133">
        <f t="shared" si="127"/>
        <v>0</v>
      </c>
      <c r="T104" s="133">
        <f t="shared" si="127"/>
        <v>0</v>
      </c>
      <c r="U104" s="133">
        <f t="shared" si="127"/>
        <v>0</v>
      </c>
      <c r="V104" s="133">
        <f t="shared" si="127"/>
        <v>0</v>
      </c>
      <c r="W104" s="133">
        <f t="shared" si="127"/>
        <v>0</v>
      </c>
      <c r="X104" s="133">
        <f t="shared" si="127"/>
        <v>0</v>
      </c>
      <c r="Y104" s="133">
        <f t="shared" si="127"/>
        <v>0</v>
      </c>
      <c r="Z104" s="133">
        <f t="shared" si="127"/>
        <v>0</v>
      </c>
      <c r="AA104" s="133">
        <f t="shared" si="127"/>
        <v>0</v>
      </c>
      <c r="AB104" s="133">
        <f t="shared" si="127"/>
        <v>0</v>
      </c>
      <c r="AC104" s="133">
        <f t="shared" si="127"/>
        <v>0</v>
      </c>
      <c r="AD104" s="133">
        <f t="shared" si="127"/>
        <v>0</v>
      </c>
      <c r="AE104" s="133">
        <f t="shared" si="127"/>
        <v>0</v>
      </c>
      <c r="AF104" s="133">
        <f t="shared" si="127"/>
        <v>0</v>
      </c>
      <c r="AG104" s="133">
        <f t="shared" si="127"/>
        <v>0</v>
      </c>
      <c r="AH104" s="133">
        <f t="shared" si="127"/>
        <v>0</v>
      </c>
      <c r="AI104" s="133">
        <f t="shared" si="127"/>
        <v>0</v>
      </c>
      <c r="AJ104" s="133">
        <f t="shared" si="127"/>
        <v>0</v>
      </c>
      <c r="AK104" s="133">
        <f t="shared" si="127"/>
        <v>0</v>
      </c>
      <c r="AL104" s="133">
        <f t="shared" si="127"/>
        <v>0</v>
      </c>
      <c r="AM104" s="133">
        <f t="shared" si="127"/>
        <v>0</v>
      </c>
      <c r="AN104" s="133">
        <f t="shared" si="127"/>
        <v>0</v>
      </c>
      <c r="AO104" s="133">
        <f t="shared" si="127"/>
        <v>0</v>
      </c>
      <c r="AP104" s="133">
        <f t="shared" si="127"/>
        <v>0</v>
      </c>
      <c r="AQ104" s="133">
        <f t="shared" si="127"/>
        <v>0</v>
      </c>
      <c r="AR104" s="133">
        <f t="shared" si="127"/>
        <v>0</v>
      </c>
      <c r="AS104" s="133">
        <f t="shared" si="127"/>
        <v>0</v>
      </c>
      <c r="AT104" s="133">
        <f t="shared" si="127"/>
        <v>0</v>
      </c>
      <c r="AU104" s="133">
        <f t="shared" si="127"/>
        <v>0</v>
      </c>
      <c r="AV104" s="133">
        <f t="shared" si="127"/>
        <v>0</v>
      </c>
      <c r="AW104" s="133">
        <f t="shared" si="127"/>
        <v>0</v>
      </c>
      <c r="AX104" s="133">
        <f t="shared" si="127"/>
        <v>0</v>
      </c>
      <c r="AY104" s="133">
        <f t="shared" si="127"/>
        <v>0</v>
      </c>
      <c r="AZ104" s="133">
        <f t="shared" si="127"/>
        <v>0</v>
      </c>
      <c r="BA104" s="133">
        <f t="shared" si="127"/>
        <v>0</v>
      </c>
      <c r="BB104" s="133">
        <f t="shared" si="127"/>
        <v>0</v>
      </c>
      <c r="BC104" s="133">
        <f t="shared" si="127"/>
        <v>0</v>
      </c>
      <c r="BD104" s="133">
        <f t="shared" si="127"/>
        <v>0</v>
      </c>
      <c r="BE104" s="133">
        <f t="shared" si="127"/>
        <v>0</v>
      </c>
      <c r="BF104" s="133">
        <f t="shared" si="127"/>
        <v>0</v>
      </c>
      <c r="BG104" s="133">
        <f t="shared" si="127"/>
        <v>0</v>
      </c>
      <c r="BH104" s="133">
        <f t="shared" si="127"/>
        <v>0</v>
      </c>
      <c r="BI104" s="133">
        <f t="shared" si="127"/>
        <v>0</v>
      </c>
      <c r="BJ104" s="133">
        <f t="shared" si="127"/>
        <v>0</v>
      </c>
      <c r="BK104" s="133">
        <f t="shared" si="127"/>
        <v>0</v>
      </c>
      <c r="BL104" s="133">
        <f t="shared" si="127"/>
        <v>0</v>
      </c>
      <c r="BM104" s="133">
        <f t="shared" si="127"/>
        <v>0</v>
      </c>
      <c r="BN104" s="133">
        <f t="shared" si="127"/>
        <v>0</v>
      </c>
      <c r="BO104" s="133">
        <f t="shared" si="127"/>
        <v>0</v>
      </c>
      <c r="BP104" s="133">
        <f t="shared" ref="BP104:CN104" si="128">IF(BP101=0,0,IF(BP101="dnf",BP102,IF(BP101="",0,((($CP101/(BP101+BP102))*1000)-BP103))))</f>
        <v>0</v>
      </c>
      <c r="BQ104" s="133">
        <f t="shared" si="128"/>
        <v>0</v>
      </c>
      <c r="BR104" s="133">
        <f t="shared" si="128"/>
        <v>0</v>
      </c>
      <c r="BS104" s="133">
        <f t="shared" si="128"/>
        <v>0</v>
      </c>
      <c r="BT104" s="133">
        <f t="shared" si="128"/>
        <v>0</v>
      </c>
      <c r="BU104" s="133">
        <f t="shared" si="128"/>
        <v>0</v>
      </c>
      <c r="BV104" s="133">
        <f t="shared" si="128"/>
        <v>0</v>
      </c>
      <c r="BW104" s="133">
        <f t="shared" si="128"/>
        <v>0</v>
      </c>
      <c r="BX104" s="133">
        <f t="shared" si="128"/>
        <v>0</v>
      </c>
      <c r="BY104" s="133">
        <f t="shared" si="128"/>
        <v>0</v>
      </c>
      <c r="BZ104" s="133">
        <f t="shared" si="128"/>
        <v>0</v>
      </c>
      <c r="CA104" s="133">
        <f t="shared" si="128"/>
        <v>0</v>
      </c>
      <c r="CB104" s="133">
        <f t="shared" si="128"/>
        <v>0</v>
      </c>
      <c r="CC104" s="133">
        <f t="shared" si="128"/>
        <v>0</v>
      </c>
      <c r="CD104" s="133">
        <f t="shared" si="128"/>
        <v>0</v>
      </c>
      <c r="CE104" s="133">
        <f t="shared" si="128"/>
        <v>0</v>
      </c>
      <c r="CF104" s="133">
        <f t="shared" si="128"/>
        <v>0</v>
      </c>
      <c r="CG104" s="133">
        <f t="shared" si="128"/>
        <v>0</v>
      </c>
      <c r="CH104" s="133">
        <f t="shared" si="128"/>
        <v>0</v>
      </c>
      <c r="CI104" s="133">
        <f t="shared" si="128"/>
        <v>0</v>
      </c>
      <c r="CJ104" s="133">
        <f t="shared" si="128"/>
        <v>0</v>
      </c>
      <c r="CK104" s="133">
        <f t="shared" si="128"/>
        <v>0</v>
      </c>
      <c r="CL104" s="133">
        <f t="shared" si="128"/>
        <v>0</v>
      </c>
      <c r="CM104" s="133">
        <f t="shared" si="128"/>
        <v>0</v>
      </c>
      <c r="CN104" s="133">
        <f t="shared" si="128"/>
        <v>0</v>
      </c>
      <c r="CO104" s="2"/>
      <c r="CP104" s="343"/>
      <c r="CQ104" s="334"/>
      <c r="CR104" s="155"/>
      <c r="CS104">
        <f>ROW()</f>
        <v>104</v>
      </c>
      <c r="CT104" s="36"/>
      <c r="CU104" s="35">
        <f t="shared" si="108"/>
        <v>161</v>
      </c>
    </row>
    <row r="105" spans="1:99">
      <c r="A105" s="349"/>
      <c r="B105" s="33" t="s">
        <v>16</v>
      </c>
      <c r="C105" s="34" t="str">
        <f>C99</f>
        <v>Frank Hulton </v>
      </c>
      <c r="D105" s="34" t="str">
        <f t="shared" ref="D105:BO105" si="129">D99</f>
        <v>Mark Redsell</v>
      </c>
      <c r="E105" s="34" t="str">
        <f t="shared" si="129"/>
        <v>Greg Dakin</v>
      </c>
      <c r="F105" s="34" t="str">
        <f t="shared" si="129"/>
        <v>Thorsten Folker</v>
      </c>
      <c r="G105" s="34" t="str">
        <f t="shared" si="129"/>
        <v>Joel West </v>
      </c>
      <c r="H105" s="34" t="str">
        <f t="shared" si="129"/>
        <v>Klaus Brettner</v>
      </c>
      <c r="I105" s="34" t="str">
        <f t="shared" si="129"/>
        <v>Markus Meissner</v>
      </c>
      <c r="J105" s="34" t="str">
        <f t="shared" si="129"/>
        <v>Stefan Bernardy</v>
      </c>
      <c r="K105" s="34" t="str">
        <f t="shared" si="129"/>
        <v>Søren Krogh</v>
      </c>
      <c r="L105" s="34" t="str">
        <f t="shared" si="129"/>
        <v>Alvaro Silgado</v>
      </c>
      <c r="M105" s="34" t="str">
        <f t="shared" si="129"/>
        <v>Pete Burgess</v>
      </c>
      <c r="N105" s="34" t="str">
        <f t="shared" si="129"/>
        <v>Dieter Perlick</v>
      </c>
      <c r="O105" s="34" t="str">
        <f t="shared" si="129"/>
        <v>Simon Thornton </v>
      </c>
      <c r="P105" s="34" t="str">
        <f t="shared" si="129"/>
        <v>André Austen</v>
      </c>
      <c r="Q105" s="34" t="str">
        <f t="shared" si="129"/>
        <v>Siegfried Schedel</v>
      </c>
      <c r="R105" s="34" t="str">
        <f t="shared" si="129"/>
        <v>George Young</v>
      </c>
      <c r="S105" s="34" t="str">
        <f t="shared" si="129"/>
        <v>John Phillips</v>
      </c>
      <c r="T105" s="34" t="str">
        <f t="shared" si="129"/>
        <v>Stefan Bertschi</v>
      </c>
      <c r="U105" s="34" t="str">
        <f t="shared" si="129"/>
        <v>Jason Bioletti</v>
      </c>
      <c r="V105" s="34" t="str">
        <f t="shared" si="129"/>
        <v>Allen Elliott</v>
      </c>
      <c r="W105" s="34" t="str">
        <f t="shared" si="129"/>
        <v>Thomas Deinert</v>
      </c>
      <c r="X105" s="34" t="str">
        <f t="shared" si="129"/>
        <v>Mike Evans</v>
      </c>
      <c r="Y105" s="34" t="str">
        <f t="shared" si="129"/>
        <v>Jon Edison</v>
      </c>
      <c r="Z105" s="34" t="str">
        <f t="shared" si="129"/>
        <v>Thomas Henselmann</v>
      </c>
      <c r="AA105" s="34" t="str">
        <f t="shared" si="129"/>
        <v>Sebastian Reichert</v>
      </c>
      <c r="AB105" s="34" t="str">
        <f t="shared" si="129"/>
        <v>Robert Hermans</v>
      </c>
      <c r="AC105" s="34" t="str">
        <f t="shared" si="129"/>
        <v>Eberhard Rosemann</v>
      </c>
      <c r="AD105" s="34" t="str">
        <f t="shared" si="129"/>
        <v>Klaus Kowalski</v>
      </c>
      <c r="AE105" s="34" t="str">
        <f t="shared" si="129"/>
        <v>Mike Shellim</v>
      </c>
      <c r="AF105" s="34" t="str">
        <f t="shared" si="129"/>
        <v>Martin Newnham</v>
      </c>
      <c r="AG105" s="34" t="str">
        <f t="shared" si="129"/>
        <v>Marc Schmieding</v>
      </c>
      <c r="AH105" s="34" t="str">
        <f t="shared" si="129"/>
        <v>Mark Treble</v>
      </c>
      <c r="AI105" s="34" t="str">
        <f t="shared" si="129"/>
        <v>Gary Harrison</v>
      </c>
      <c r="AJ105" s="34" t="str">
        <f t="shared" si="129"/>
        <v>Peter Gunning</v>
      </c>
      <c r="AK105" s="34" t="str">
        <f t="shared" si="129"/>
        <v>Tobias Reik</v>
      </c>
      <c r="AL105" s="34" t="str">
        <f t="shared" si="129"/>
        <v>Mick Walsh</v>
      </c>
      <c r="AM105" s="34" t="str">
        <f t="shared" si="129"/>
        <v>Paul Garnett</v>
      </c>
      <c r="AN105" s="34" t="str">
        <f t="shared" si="129"/>
        <v>Daniel Schneider</v>
      </c>
      <c r="AO105" s="34" t="str">
        <f t="shared" si="129"/>
        <v>Torsten Hermann</v>
      </c>
      <c r="AP105" s="34" t="str">
        <f t="shared" si="129"/>
        <v>Peter Kowalski</v>
      </c>
      <c r="AQ105" s="34" t="str">
        <f t="shared" si="129"/>
        <v>Martin Kopp</v>
      </c>
      <c r="AR105" s="34" t="str">
        <f t="shared" si="129"/>
        <v>Plöschberger Hannes</v>
      </c>
      <c r="AS105" s="34" t="str">
        <f t="shared" si="129"/>
        <v>Rick Ruijsink</v>
      </c>
      <c r="AT105" s="34" t="str">
        <f t="shared" si="129"/>
        <v>Mark Abbotts</v>
      </c>
      <c r="AU105" s="34" t="str">
        <f t="shared" si="129"/>
        <v>Arne Finkeldey</v>
      </c>
      <c r="AV105" s="34" t="str">
        <f t="shared" si="129"/>
        <v>Martin Ulrich </v>
      </c>
      <c r="AW105" s="34" t="str">
        <f t="shared" si="129"/>
        <v>Tony Robertson</v>
      </c>
      <c r="AX105" s="34" t="str">
        <f t="shared" si="129"/>
        <v>Jesper Christensen</v>
      </c>
      <c r="AY105" s="34" t="str">
        <f t="shared" si="129"/>
        <v>Ulrich Duttenhofer</v>
      </c>
      <c r="AZ105" s="34" t="str">
        <f t="shared" si="129"/>
        <v>Robert Ryan</v>
      </c>
      <c r="BA105" s="34" t="str">
        <f t="shared" si="129"/>
        <v/>
      </c>
      <c r="BB105" s="34" t="str">
        <f t="shared" si="129"/>
        <v/>
      </c>
      <c r="BC105" s="34" t="str">
        <f t="shared" si="129"/>
        <v/>
      </c>
      <c r="BD105" s="34" t="str">
        <f t="shared" si="129"/>
        <v/>
      </c>
      <c r="BE105" s="34" t="str">
        <f t="shared" si="129"/>
        <v/>
      </c>
      <c r="BF105" s="34" t="str">
        <f t="shared" si="129"/>
        <v/>
      </c>
      <c r="BG105" s="34" t="str">
        <f t="shared" si="129"/>
        <v/>
      </c>
      <c r="BH105" s="34" t="str">
        <f t="shared" si="129"/>
        <v/>
      </c>
      <c r="BI105" s="34" t="str">
        <f t="shared" si="129"/>
        <v/>
      </c>
      <c r="BJ105" s="34" t="str">
        <f t="shared" si="129"/>
        <v/>
      </c>
      <c r="BK105" s="34" t="str">
        <f t="shared" si="129"/>
        <v/>
      </c>
      <c r="BL105" s="34" t="str">
        <f t="shared" si="129"/>
        <v/>
      </c>
      <c r="BM105" s="34" t="str">
        <f t="shared" si="129"/>
        <v/>
      </c>
      <c r="BN105" s="34" t="str">
        <f t="shared" si="129"/>
        <v/>
      </c>
      <c r="BO105" s="34" t="str">
        <f t="shared" si="129"/>
        <v/>
      </c>
      <c r="BP105" s="34" t="str">
        <f t="shared" ref="BP105:CN105" si="130">BP99</f>
        <v/>
      </c>
      <c r="BQ105" s="34" t="str">
        <f t="shared" si="130"/>
        <v/>
      </c>
      <c r="BR105" s="34" t="str">
        <f t="shared" si="130"/>
        <v/>
      </c>
      <c r="BS105" s="34" t="str">
        <f t="shared" si="130"/>
        <v/>
      </c>
      <c r="BT105" s="34" t="str">
        <f t="shared" si="130"/>
        <v/>
      </c>
      <c r="BU105" s="34" t="str">
        <f t="shared" si="130"/>
        <v/>
      </c>
      <c r="BV105" s="34" t="str">
        <f t="shared" si="130"/>
        <v/>
      </c>
      <c r="BW105" s="34" t="str">
        <f t="shared" si="130"/>
        <v/>
      </c>
      <c r="BX105" s="34" t="str">
        <f t="shared" si="130"/>
        <v/>
      </c>
      <c r="BY105" s="34" t="str">
        <f t="shared" si="130"/>
        <v/>
      </c>
      <c r="BZ105" s="34" t="str">
        <f t="shared" si="130"/>
        <v/>
      </c>
      <c r="CA105" s="34" t="str">
        <f t="shared" si="130"/>
        <v/>
      </c>
      <c r="CB105" s="34" t="str">
        <f t="shared" si="130"/>
        <v/>
      </c>
      <c r="CC105" s="34" t="str">
        <f t="shared" si="130"/>
        <v/>
      </c>
      <c r="CD105" s="34" t="str">
        <f t="shared" si="130"/>
        <v/>
      </c>
      <c r="CE105" s="34" t="str">
        <f t="shared" si="130"/>
        <v/>
      </c>
      <c r="CF105" s="34" t="str">
        <f t="shared" si="130"/>
        <v/>
      </c>
      <c r="CG105" s="34" t="str">
        <f t="shared" si="130"/>
        <v/>
      </c>
      <c r="CH105" s="34" t="str">
        <f t="shared" si="130"/>
        <v/>
      </c>
      <c r="CI105" s="34" t="str">
        <f t="shared" si="130"/>
        <v/>
      </c>
      <c r="CJ105" s="34" t="str">
        <f t="shared" si="130"/>
        <v/>
      </c>
      <c r="CK105" s="34" t="str">
        <f t="shared" si="130"/>
        <v/>
      </c>
      <c r="CL105" s="34" t="str">
        <f t="shared" si="130"/>
        <v/>
      </c>
      <c r="CM105" s="34" t="str">
        <f t="shared" si="130"/>
        <v/>
      </c>
      <c r="CN105" s="34" t="str">
        <f t="shared" si="130"/>
        <v/>
      </c>
      <c r="CO105" s="2"/>
      <c r="CP105" s="5"/>
      <c r="CQ105" s="4"/>
      <c r="CR105" s="155"/>
      <c r="CS105">
        <f>ROW()</f>
        <v>105</v>
      </c>
      <c r="CT105" s="36"/>
      <c r="CU105" s="35">
        <f t="shared" si="108"/>
        <v>160</v>
      </c>
    </row>
    <row r="106" spans="1:99" s="179" customFormat="1">
      <c r="A106" s="350">
        <v>16</v>
      </c>
      <c r="B106" s="16" t="s">
        <v>18</v>
      </c>
      <c r="C106" s="46">
        <f>RANK(C110,$C110:$CN110,0)</f>
        <v>1</v>
      </c>
      <c r="D106" s="46">
        <f t="shared" ref="D106:BO106" si="131">RANK(D110,$C110:$CN110,0)</f>
        <v>1</v>
      </c>
      <c r="E106" s="46">
        <f t="shared" si="131"/>
        <v>1</v>
      </c>
      <c r="F106" s="46">
        <f t="shared" si="131"/>
        <v>1</v>
      </c>
      <c r="G106" s="46">
        <f t="shared" si="131"/>
        <v>1</v>
      </c>
      <c r="H106" s="46">
        <f t="shared" si="131"/>
        <v>1</v>
      </c>
      <c r="I106" s="46">
        <f t="shared" si="131"/>
        <v>1</v>
      </c>
      <c r="J106" s="46">
        <f t="shared" si="131"/>
        <v>1</v>
      </c>
      <c r="K106" s="46">
        <f t="shared" si="131"/>
        <v>1</v>
      </c>
      <c r="L106" s="46">
        <f t="shared" si="131"/>
        <v>1</v>
      </c>
      <c r="M106" s="46">
        <f t="shared" si="131"/>
        <v>1</v>
      </c>
      <c r="N106" s="46">
        <f t="shared" si="131"/>
        <v>1</v>
      </c>
      <c r="O106" s="46">
        <f t="shared" si="131"/>
        <v>1</v>
      </c>
      <c r="P106" s="46">
        <f t="shared" si="131"/>
        <v>1</v>
      </c>
      <c r="Q106" s="46">
        <f t="shared" si="131"/>
        <v>1</v>
      </c>
      <c r="R106" s="46">
        <f t="shared" si="131"/>
        <v>1</v>
      </c>
      <c r="S106" s="46">
        <f t="shared" si="131"/>
        <v>1</v>
      </c>
      <c r="T106" s="46">
        <f t="shared" si="131"/>
        <v>1</v>
      </c>
      <c r="U106" s="46">
        <f t="shared" si="131"/>
        <v>1</v>
      </c>
      <c r="V106" s="46">
        <f t="shared" si="131"/>
        <v>1</v>
      </c>
      <c r="W106" s="46">
        <f t="shared" si="131"/>
        <v>1</v>
      </c>
      <c r="X106" s="46">
        <f t="shared" si="131"/>
        <v>1</v>
      </c>
      <c r="Y106" s="46">
        <f t="shared" si="131"/>
        <v>1</v>
      </c>
      <c r="Z106" s="46">
        <f t="shared" si="131"/>
        <v>1</v>
      </c>
      <c r="AA106" s="46">
        <f t="shared" si="131"/>
        <v>1</v>
      </c>
      <c r="AB106" s="46">
        <f t="shared" si="131"/>
        <v>1</v>
      </c>
      <c r="AC106" s="46">
        <f t="shared" si="131"/>
        <v>1</v>
      </c>
      <c r="AD106" s="46">
        <f t="shared" si="131"/>
        <v>1</v>
      </c>
      <c r="AE106" s="46">
        <f t="shared" si="131"/>
        <v>1</v>
      </c>
      <c r="AF106" s="46">
        <f t="shared" si="131"/>
        <v>1</v>
      </c>
      <c r="AG106" s="46">
        <f t="shared" si="131"/>
        <v>1</v>
      </c>
      <c r="AH106" s="46">
        <f t="shared" si="131"/>
        <v>1</v>
      </c>
      <c r="AI106" s="46">
        <f t="shared" si="131"/>
        <v>1</v>
      </c>
      <c r="AJ106" s="46">
        <f t="shared" si="131"/>
        <v>1</v>
      </c>
      <c r="AK106" s="46">
        <f t="shared" si="131"/>
        <v>1</v>
      </c>
      <c r="AL106" s="46">
        <f t="shared" si="131"/>
        <v>1</v>
      </c>
      <c r="AM106" s="46">
        <f t="shared" si="131"/>
        <v>1</v>
      </c>
      <c r="AN106" s="46">
        <f t="shared" si="131"/>
        <v>1</v>
      </c>
      <c r="AO106" s="46">
        <f t="shared" si="131"/>
        <v>1</v>
      </c>
      <c r="AP106" s="46">
        <f t="shared" si="131"/>
        <v>1</v>
      </c>
      <c r="AQ106" s="46">
        <f t="shared" si="131"/>
        <v>1</v>
      </c>
      <c r="AR106" s="46">
        <f t="shared" si="131"/>
        <v>1</v>
      </c>
      <c r="AS106" s="46">
        <f t="shared" si="131"/>
        <v>1</v>
      </c>
      <c r="AT106" s="46">
        <f t="shared" si="131"/>
        <v>1</v>
      </c>
      <c r="AU106" s="46">
        <f t="shared" si="131"/>
        <v>1</v>
      </c>
      <c r="AV106" s="46">
        <f t="shared" si="131"/>
        <v>1</v>
      </c>
      <c r="AW106" s="46">
        <f t="shared" si="131"/>
        <v>1</v>
      </c>
      <c r="AX106" s="46">
        <f t="shared" si="131"/>
        <v>1</v>
      </c>
      <c r="AY106" s="46">
        <f t="shared" si="131"/>
        <v>1</v>
      </c>
      <c r="AZ106" s="46">
        <f t="shared" si="131"/>
        <v>1</v>
      </c>
      <c r="BA106" s="46">
        <f t="shared" si="131"/>
        <v>1</v>
      </c>
      <c r="BB106" s="46">
        <f t="shared" si="131"/>
        <v>1</v>
      </c>
      <c r="BC106" s="46">
        <f t="shared" si="131"/>
        <v>1</v>
      </c>
      <c r="BD106" s="46">
        <f t="shared" si="131"/>
        <v>1</v>
      </c>
      <c r="BE106" s="46">
        <f t="shared" si="131"/>
        <v>1</v>
      </c>
      <c r="BF106" s="46">
        <f t="shared" si="131"/>
        <v>1</v>
      </c>
      <c r="BG106" s="46">
        <f t="shared" si="131"/>
        <v>1</v>
      </c>
      <c r="BH106" s="46">
        <f t="shared" si="131"/>
        <v>1</v>
      </c>
      <c r="BI106" s="46">
        <f t="shared" si="131"/>
        <v>1</v>
      </c>
      <c r="BJ106" s="46">
        <f t="shared" si="131"/>
        <v>1</v>
      </c>
      <c r="BK106" s="46">
        <f t="shared" si="131"/>
        <v>1</v>
      </c>
      <c r="BL106" s="46">
        <f t="shared" si="131"/>
        <v>1</v>
      </c>
      <c r="BM106" s="46">
        <f t="shared" si="131"/>
        <v>1</v>
      </c>
      <c r="BN106" s="46">
        <f t="shared" si="131"/>
        <v>1</v>
      </c>
      <c r="BO106" s="46">
        <f t="shared" si="131"/>
        <v>1</v>
      </c>
      <c r="BP106" s="46">
        <f t="shared" ref="BP106:CN106" si="132">RANK(BP110,$C110:$CN110,0)</f>
        <v>1</v>
      </c>
      <c r="BQ106" s="46">
        <f t="shared" si="132"/>
        <v>1</v>
      </c>
      <c r="BR106" s="46">
        <f t="shared" si="132"/>
        <v>1</v>
      </c>
      <c r="BS106" s="46">
        <f t="shared" si="132"/>
        <v>1</v>
      </c>
      <c r="BT106" s="46">
        <f t="shared" si="132"/>
        <v>1</v>
      </c>
      <c r="BU106" s="46">
        <f t="shared" si="132"/>
        <v>1</v>
      </c>
      <c r="BV106" s="46">
        <f t="shared" si="132"/>
        <v>1</v>
      </c>
      <c r="BW106" s="46">
        <f t="shared" si="132"/>
        <v>1</v>
      </c>
      <c r="BX106" s="46">
        <f t="shared" si="132"/>
        <v>1</v>
      </c>
      <c r="BY106" s="46">
        <f t="shared" si="132"/>
        <v>1</v>
      </c>
      <c r="BZ106" s="46">
        <f t="shared" si="132"/>
        <v>1</v>
      </c>
      <c r="CA106" s="46">
        <f t="shared" si="132"/>
        <v>1</v>
      </c>
      <c r="CB106" s="46">
        <f t="shared" si="132"/>
        <v>1</v>
      </c>
      <c r="CC106" s="46">
        <f t="shared" si="132"/>
        <v>1</v>
      </c>
      <c r="CD106" s="46">
        <f t="shared" si="132"/>
        <v>1</v>
      </c>
      <c r="CE106" s="46">
        <f t="shared" si="132"/>
        <v>1</v>
      </c>
      <c r="CF106" s="46">
        <f t="shared" si="132"/>
        <v>1</v>
      </c>
      <c r="CG106" s="46">
        <f t="shared" si="132"/>
        <v>1</v>
      </c>
      <c r="CH106" s="46">
        <f t="shared" si="132"/>
        <v>1</v>
      </c>
      <c r="CI106" s="46">
        <f t="shared" si="132"/>
        <v>1</v>
      </c>
      <c r="CJ106" s="46">
        <f t="shared" si="132"/>
        <v>1</v>
      </c>
      <c r="CK106" s="46">
        <f t="shared" si="132"/>
        <v>1</v>
      </c>
      <c r="CL106" s="46">
        <f t="shared" si="132"/>
        <v>1</v>
      </c>
      <c r="CM106" s="46">
        <f t="shared" si="132"/>
        <v>1</v>
      </c>
      <c r="CN106" s="46">
        <f t="shared" si="132"/>
        <v>1</v>
      </c>
      <c r="CO106" s="178"/>
      <c r="CP106" s="44"/>
      <c r="CQ106" s="45"/>
      <c r="CR106" s="182"/>
      <c r="CS106">
        <f>ROW()</f>
        <v>106</v>
      </c>
      <c r="CT106" s="36"/>
      <c r="CU106" s="35">
        <f t="shared" si="108"/>
        <v>159</v>
      </c>
    </row>
    <row r="107" spans="1:99" s="179" customFormat="1">
      <c r="A107" s="350"/>
      <c r="B107" s="16" t="s">
        <v>1</v>
      </c>
      <c r="C107" s="32" t="str">
        <f>IF('Enter data here!'!C102=0,"",'Enter data here!'!C102)</f>
        <v/>
      </c>
      <c r="D107" s="32" t="str">
        <f>IF('Enter data here!'!D102=0,"",'Enter data here!'!D102)</f>
        <v/>
      </c>
      <c r="E107" s="32" t="str">
        <f>IF('Enter data here!'!E102=0,"",'Enter data here!'!E102)</f>
        <v/>
      </c>
      <c r="F107" s="32" t="str">
        <f>IF('Enter data here!'!F102=0,"",'Enter data here!'!F102)</f>
        <v/>
      </c>
      <c r="G107" s="32" t="str">
        <f>IF('Enter data here!'!G102=0,"",'Enter data here!'!G102)</f>
        <v/>
      </c>
      <c r="H107" s="32" t="str">
        <f>IF('Enter data here!'!H102=0,"",'Enter data here!'!H102)</f>
        <v/>
      </c>
      <c r="I107" s="32" t="str">
        <f>IF('Enter data here!'!I102=0,"",'Enter data here!'!I102)</f>
        <v/>
      </c>
      <c r="J107" s="32" t="str">
        <f>IF('Enter data here!'!J102=0,"",'Enter data here!'!J102)</f>
        <v/>
      </c>
      <c r="K107" s="32" t="str">
        <f>IF('Enter data here!'!K102=0,"",'Enter data here!'!K102)</f>
        <v/>
      </c>
      <c r="L107" s="32" t="str">
        <f>IF('Enter data here!'!L102=0,"",'Enter data here!'!L102)</f>
        <v/>
      </c>
      <c r="M107" s="32" t="str">
        <f>IF('Enter data here!'!M102=0,"",'Enter data here!'!M102)</f>
        <v/>
      </c>
      <c r="N107" s="32" t="str">
        <f>IF('Enter data here!'!N102=0,"",'Enter data here!'!N102)</f>
        <v/>
      </c>
      <c r="O107" s="32" t="str">
        <f>IF('Enter data here!'!O102=0,"",'Enter data here!'!O102)</f>
        <v/>
      </c>
      <c r="P107" s="32" t="str">
        <f>IF('Enter data here!'!P102=0,"",'Enter data here!'!P102)</f>
        <v/>
      </c>
      <c r="Q107" s="32" t="str">
        <f>IF('Enter data here!'!Q102=0,"",'Enter data here!'!Q102)</f>
        <v/>
      </c>
      <c r="R107" s="32" t="str">
        <f>IF('Enter data here!'!R102=0,"",'Enter data here!'!R102)</f>
        <v/>
      </c>
      <c r="S107" s="32" t="str">
        <f>IF('Enter data here!'!S102=0,"",'Enter data here!'!S102)</f>
        <v/>
      </c>
      <c r="T107" s="32" t="str">
        <f>IF('Enter data here!'!T102=0,"",'Enter data here!'!T102)</f>
        <v/>
      </c>
      <c r="U107" s="32" t="str">
        <f>IF('Enter data here!'!U102=0,"",'Enter data here!'!U102)</f>
        <v/>
      </c>
      <c r="V107" s="32" t="str">
        <f>IF('Enter data here!'!V102=0,"",'Enter data here!'!V102)</f>
        <v/>
      </c>
      <c r="W107" s="32" t="str">
        <f>IF('Enter data here!'!W102=0,"",'Enter data here!'!W102)</f>
        <v/>
      </c>
      <c r="X107" s="32" t="str">
        <f>IF('Enter data here!'!X102=0,"",'Enter data here!'!X102)</f>
        <v/>
      </c>
      <c r="Y107" s="32" t="str">
        <f>IF('Enter data here!'!Y102=0,"",'Enter data here!'!Y102)</f>
        <v/>
      </c>
      <c r="Z107" s="32" t="str">
        <f>IF('Enter data here!'!Z102=0,"",'Enter data here!'!Z102)</f>
        <v/>
      </c>
      <c r="AA107" s="32" t="str">
        <f>IF('Enter data here!'!AA102=0,"",'Enter data here!'!AA102)</f>
        <v/>
      </c>
      <c r="AB107" s="32" t="str">
        <f>IF('Enter data here!'!AB102=0,"",'Enter data here!'!AB102)</f>
        <v/>
      </c>
      <c r="AC107" s="32" t="str">
        <f>IF('Enter data here!'!AC102=0,"",'Enter data here!'!AC102)</f>
        <v/>
      </c>
      <c r="AD107" s="32" t="str">
        <f>IF('Enter data here!'!AD102=0,"",'Enter data here!'!AD102)</f>
        <v/>
      </c>
      <c r="AE107" s="32" t="str">
        <f>IF('Enter data here!'!AE102=0,"",'Enter data here!'!AE102)</f>
        <v/>
      </c>
      <c r="AF107" s="32" t="str">
        <f>IF('Enter data here!'!AF102=0,"",'Enter data here!'!AF102)</f>
        <v/>
      </c>
      <c r="AG107" s="32" t="str">
        <f>IF('Enter data here!'!AG102=0,"",'Enter data here!'!AG102)</f>
        <v/>
      </c>
      <c r="AH107" s="32" t="str">
        <f>IF('Enter data here!'!AH102=0,"",'Enter data here!'!AH102)</f>
        <v/>
      </c>
      <c r="AI107" s="32" t="str">
        <f>IF('Enter data here!'!AI102=0,"",'Enter data here!'!AI102)</f>
        <v/>
      </c>
      <c r="AJ107" s="32" t="str">
        <f>IF('Enter data here!'!AJ102=0,"",'Enter data here!'!AJ102)</f>
        <v/>
      </c>
      <c r="AK107" s="32" t="str">
        <f>IF('Enter data here!'!AK102=0,"",'Enter data here!'!AK102)</f>
        <v/>
      </c>
      <c r="AL107" s="32" t="str">
        <f>IF('Enter data here!'!AL102=0,"",'Enter data here!'!AL102)</f>
        <v/>
      </c>
      <c r="AM107" s="32" t="str">
        <f>IF('Enter data here!'!AM102=0,"",'Enter data here!'!AM102)</f>
        <v/>
      </c>
      <c r="AN107" s="32" t="str">
        <f>IF('Enter data here!'!AN102=0,"",'Enter data here!'!AN102)</f>
        <v/>
      </c>
      <c r="AO107" s="32" t="str">
        <f>IF('Enter data here!'!AO102=0,"",'Enter data here!'!AO102)</f>
        <v/>
      </c>
      <c r="AP107" s="32" t="str">
        <f>IF('Enter data here!'!AP102=0,"",'Enter data here!'!AP102)</f>
        <v/>
      </c>
      <c r="AQ107" s="32" t="str">
        <f>IF('Enter data here!'!AQ102=0,"",'Enter data here!'!AQ102)</f>
        <v/>
      </c>
      <c r="AR107" s="32" t="str">
        <f>IF('Enter data here!'!AR102=0,"",'Enter data here!'!AR102)</f>
        <v/>
      </c>
      <c r="AS107" s="32" t="str">
        <f>IF('Enter data here!'!AS102=0,"",'Enter data here!'!AS102)</f>
        <v/>
      </c>
      <c r="AT107" s="32" t="str">
        <f>IF('Enter data here!'!AT102=0,"",'Enter data here!'!AT102)</f>
        <v/>
      </c>
      <c r="AU107" s="32" t="str">
        <f>IF('Enter data here!'!AU102=0,"",'Enter data here!'!AU102)</f>
        <v/>
      </c>
      <c r="AV107" s="32" t="str">
        <f>IF('Enter data here!'!AV102=0,"",'Enter data here!'!AV102)</f>
        <v/>
      </c>
      <c r="AW107" s="32" t="str">
        <f>IF('Enter data here!'!AW102=0,"",'Enter data here!'!AW102)</f>
        <v/>
      </c>
      <c r="AX107" s="32" t="str">
        <f>IF('Enter data here!'!AX102=0,"",'Enter data here!'!AX102)</f>
        <v/>
      </c>
      <c r="AY107" s="32" t="str">
        <f>IF('Enter data here!'!AY102=0,"",'Enter data here!'!AY102)</f>
        <v/>
      </c>
      <c r="AZ107" s="32" t="str">
        <f>IF('Enter data here!'!AZ102=0,"",'Enter data here!'!AZ102)</f>
        <v/>
      </c>
      <c r="BA107" s="32" t="str">
        <f>IF('Enter data here!'!BA102=0,"",'Enter data here!'!BA102)</f>
        <v/>
      </c>
      <c r="BB107" s="32" t="str">
        <f>IF('Enter data here!'!BB102=0,"",'Enter data here!'!BB102)</f>
        <v/>
      </c>
      <c r="BC107" s="32" t="str">
        <f>IF('Enter data here!'!BC102=0,"",'Enter data here!'!BC102)</f>
        <v/>
      </c>
      <c r="BD107" s="32" t="str">
        <f>IF('Enter data here!'!BD102=0,"",'Enter data here!'!BD102)</f>
        <v/>
      </c>
      <c r="BE107" s="32" t="str">
        <f>IF('Enter data here!'!BE102=0,"",'Enter data here!'!BE102)</f>
        <v/>
      </c>
      <c r="BF107" s="32" t="str">
        <f>IF('Enter data here!'!BF102=0,"",'Enter data here!'!BF102)</f>
        <v/>
      </c>
      <c r="BG107" s="32" t="str">
        <f>IF('Enter data here!'!BG102=0,"",'Enter data here!'!BG102)</f>
        <v/>
      </c>
      <c r="BH107" s="32" t="str">
        <f>IF('Enter data here!'!BH102=0,"",'Enter data here!'!BH102)</f>
        <v/>
      </c>
      <c r="BI107" s="32" t="str">
        <f>IF('Enter data here!'!BI102=0,"",'Enter data here!'!BI102)</f>
        <v/>
      </c>
      <c r="BJ107" s="32" t="str">
        <f>IF('Enter data here!'!BJ102=0,"",'Enter data here!'!BJ102)</f>
        <v/>
      </c>
      <c r="BK107" s="32" t="str">
        <f>IF('Enter data here!'!BK102=0,"",'Enter data here!'!BK102)</f>
        <v/>
      </c>
      <c r="BL107" s="32" t="str">
        <f>IF('Enter data here!'!BL102=0,"",'Enter data here!'!BL102)</f>
        <v/>
      </c>
      <c r="BM107" s="32" t="str">
        <f>IF('Enter data here!'!BM102=0,"",'Enter data here!'!BM102)</f>
        <v/>
      </c>
      <c r="BN107" s="32" t="str">
        <f>IF('Enter data here!'!BN102=0,"",'Enter data here!'!BN102)</f>
        <v/>
      </c>
      <c r="BO107" s="32" t="str">
        <f>IF('Enter data here!'!BO102=0,"",'Enter data here!'!BO102)</f>
        <v/>
      </c>
      <c r="BP107" s="32" t="str">
        <f>IF('Enter data here!'!BP102=0,"",'Enter data here!'!BP102)</f>
        <v/>
      </c>
      <c r="BQ107" s="32" t="str">
        <f>IF('Enter data here!'!BQ102=0,"",'Enter data here!'!BQ102)</f>
        <v/>
      </c>
      <c r="BR107" s="32" t="str">
        <f>IF('Enter data here!'!BR102=0,"",'Enter data here!'!BR102)</f>
        <v/>
      </c>
      <c r="BS107" s="32" t="str">
        <f>IF('Enter data here!'!BS102=0,"",'Enter data here!'!BS102)</f>
        <v/>
      </c>
      <c r="BT107" s="32" t="str">
        <f>IF('Enter data here!'!BT102=0,"",'Enter data here!'!BT102)</f>
        <v/>
      </c>
      <c r="BU107" s="32" t="str">
        <f>IF('Enter data here!'!BU102=0,"",'Enter data here!'!BU102)</f>
        <v/>
      </c>
      <c r="BV107" s="32" t="str">
        <f>IF('Enter data here!'!BV102=0,"",'Enter data here!'!BV102)</f>
        <v/>
      </c>
      <c r="BW107" s="32" t="str">
        <f>IF('Enter data here!'!BW102=0,"",'Enter data here!'!BW102)</f>
        <v/>
      </c>
      <c r="BX107" s="32" t="str">
        <f>IF('Enter data here!'!BX102=0,"",'Enter data here!'!BX102)</f>
        <v/>
      </c>
      <c r="BY107" s="32" t="str">
        <f>IF('Enter data here!'!BY102=0,"",'Enter data here!'!BY102)</f>
        <v/>
      </c>
      <c r="BZ107" s="32" t="str">
        <f>IF('Enter data here!'!BZ102=0,"",'Enter data here!'!BZ102)</f>
        <v/>
      </c>
      <c r="CA107" s="32" t="str">
        <f>IF('Enter data here!'!CA102=0,"",'Enter data here!'!CA102)</f>
        <v/>
      </c>
      <c r="CB107" s="32" t="str">
        <f>IF('Enter data here!'!CB102=0,"",'Enter data here!'!CB102)</f>
        <v/>
      </c>
      <c r="CC107" s="32" t="str">
        <f>IF('Enter data here!'!CC102=0,"",'Enter data here!'!CC102)</f>
        <v/>
      </c>
      <c r="CD107" s="32" t="str">
        <f>IF('Enter data here!'!CD102=0,"",'Enter data here!'!CD102)</f>
        <v/>
      </c>
      <c r="CE107" s="32" t="str">
        <f>IF('Enter data here!'!CE102=0,"",'Enter data here!'!CE102)</f>
        <v/>
      </c>
      <c r="CF107" s="32" t="str">
        <f>IF('Enter data here!'!CF102=0,"",'Enter data here!'!CF102)</f>
        <v/>
      </c>
      <c r="CG107" s="32" t="str">
        <f>IF('Enter data here!'!CG102=0,"",'Enter data here!'!CG102)</f>
        <v/>
      </c>
      <c r="CH107" s="32" t="str">
        <f>IF('Enter data here!'!CH102=0,"",'Enter data here!'!CH102)</f>
        <v/>
      </c>
      <c r="CI107" s="32" t="str">
        <f>IF('Enter data here!'!CI102=0,"",'Enter data here!'!CI102)</f>
        <v/>
      </c>
      <c r="CJ107" s="32" t="str">
        <f>IF('Enter data here!'!CJ102=0,"",'Enter data here!'!CJ102)</f>
        <v/>
      </c>
      <c r="CK107" s="32" t="str">
        <f>IF('Enter data here!'!CK102=0,"",'Enter data here!'!CK102)</f>
        <v/>
      </c>
      <c r="CL107" s="32" t="str">
        <f>IF('Enter data here!'!CL102=0,"",'Enter data here!'!CL102)</f>
        <v/>
      </c>
      <c r="CM107" s="32" t="str">
        <f>IF('Enter data here!'!CM102=0,"",'Enter data here!'!CM102)</f>
        <v/>
      </c>
      <c r="CN107" s="32" t="str">
        <f>IF('Enter data here!'!CN102=0,"",'Enter data here!'!CN102)</f>
        <v/>
      </c>
      <c r="CO107" s="178"/>
      <c r="CP107" s="335" t="str">
        <f>IF(SUM(C107:CN107)=0,"",MIN(C107:CN107))</f>
        <v/>
      </c>
      <c r="CQ107" s="338" t="str">
        <f>IF(CP107="","",(HLOOKUP(CP107,C107:$CN$264,CU107,FALSE)))</f>
        <v/>
      </c>
      <c r="CR107" s="182"/>
      <c r="CS107">
        <f>ROW()</f>
        <v>107</v>
      </c>
      <c r="CT107" s="36">
        <f>A106</f>
        <v>16</v>
      </c>
      <c r="CU107" s="35">
        <f t="shared" si="108"/>
        <v>158</v>
      </c>
    </row>
    <row r="108" spans="1:99" s="179" customFormat="1">
      <c r="A108" s="350"/>
      <c r="B108" s="16" t="s">
        <v>54</v>
      </c>
      <c r="C108" s="183">
        <f ca="1">0.000000000001*RAND()</f>
        <v>2.1416731457939698E-13</v>
      </c>
      <c r="D108" s="183">
        <f t="shared" ref="D108:BO108" ca="1" si="133">0.000000000001*RAND()</f>
        <v>9.0197057158074046E-13</v>
      </c>
      <c r="E108" s="183">
        <f t="shared" ca="1" si="133"/>
        <v>6.2551106086893265E-13</v>
      </c>
      <c r="F108" s="183">
        <f t="shared" ca="1" si="133"/>
        <v>7.3219021895456661E-13</v>
      </c>
      <c r="G108" s="183">
        <f t="shared" ca="1" si="133"/>
        <v>8.2963422921821105E-13</v>
      </c>
      <c r="H108" s="183">
        <f t="shared" ca="1" si="133"/>
        <v>3.2352619736488642E-13</v>
      </c>
      <c r="I108" s="183">
        <f t="shared" ca="1" si="133"/>
        <v>6.6754786007771759E-13</v>
      </c>
      <c r="J108" s="183">
        <f t="shared" ca="1" si="133"/>
        <v>1.9550591974318099E-13</v>
      </c>
      <c r="K108" s="183">
        <f t="shared" ca="1" si="133"/>
        <v>1.3707049538812299E-14</v>
      </c>
      <c r="L108" s="183">
        <f t="shared" ca="1" si="133"/>
        <v>4.2112643136288596E-14</v>
      </c>
      <c r="M108" s="183">
        <f t="shared" ca="1" si="133"/>
        <v>4.1995960389659804E-13</v>
      </c>
      <c r="N108" s="183">
        <f t="shared" ca="1" si="133"/>
        <v>4.095576452645695E-13</v>
      </c>
      <c r="O108" s="183">
        <f t="shared" ca="1" si="133"/>
        <v>6.2765259502213344E-13</v>
      </c>
      <c r="P108" s="183">
        <f t="shared" ca="1" si="133"/>
        <v>6.1096452198822427E-14</v>
      </c>
      <c r="Q108" s="183">
        <f t="shared" ca="1" si="133"/>
        <v>5.1747123834338659E-13</v>
      </c>
      <c r="R108" s="183">
        <f t="shared" ca="1" si="133"/>
        <v>4.0227046710228033E-13</v>
      </c>
      <c r="S108" s="183">
        <f t="shared" ca="1" si="133"/>
        <v>7.5353391016709453E-14</v>
      </c>
      <c r="T108" s="183">
        <f t="shared" ca="1" si="133"/>
        <v>4.4800433058346422E-13</v>
      </c>
      <c r="U108" s="183">
        <f t="shared" ca="1" si="133"/>
        <v>7.9739381134272099E-13</v>
      </c>
      <c r="V108" s="183">
        <f t="shared" ca="1" si="133"/>
        <v>3.921833232919307E-13</v>
      </c>
      <c r="W108" s="183">
        <f t="shared" ca="1" si="133"/>
        <v>3.1635835203116258E-13</v>
      </c>
      <c r="X108" s="183">
        <f t="shared" ca="1" si="133"/>
        <v>9.6049660167981162E-13</v>
      </c>
      <c r="Y108" s="183">
        <f t="shared" ca="1" si="133"/>
        <v>9.5225129983277547E-13</v>
      </c>
      <c r="Z108" s="183">
        <f t="shared" ca="1" si="133"/>
        <v>6.4700928378873087E-13</v>
      </c>
      <c r="AA108" s="183">
        <f t="shared" ca="1" si="133"/>
        <v>9.3953799975174172E-13</v>
      </c>
      <c r="AB108" s="183">
        <f t="shared" ca="1" si="133"/>
        <v>8.4217422690430149E-13</v>
      </c>
      <c r="AC108" s="183">
        <f t="shared" ca="1" si="133"/>
        <v>6.6753950411770278E-13</v>
      </c>
      <c r="AD108" s="183">
        <f t="shared" ca="1" si="133"/>
        <v>2.4574252138474061E-13</v>
      </c>
      <c r="AE108" s="183">
        <f t="shared" ca="1" si="133"/>
        <v>8.8279999973855487E-14</v>
      </c>
      <c r="AF108" s="183">
        <f t="shared" ca="1" si="133"/>
        <v>4.0283529778096481E-13</v>
      </c>
      <c r="AG108" s="183">
        <f t="shared" ca="1" si="133"/>
        <v>9.7135317264998746E-13</v>
      </c>
      <c r="AH108" s="183">
        <f t="shared" ca="1" si="133"/>
        <v>8.2982594617615415E-13</v>
      </c>
      <c r="AI108" s="183">
        <f t="shared" ca="1" si="133"/>
        <v>4.9144687573060072E-13</v>
      </c>
      <c r="AJ108" s="183">
        <f t="shared" ca="1" si="133"/>
        <v>6.3379628246670098E-14</v>
      </c>
      <c r="AK108" s="183">
        <f t="shared" ca="1" si="133"/>
        <v>5.5349047488909425E-13</v>
      </c>
      <c r="AL108" s="183">
        <f t="shared" ca="1" si="133"/>
        <v>4.6878326074154671E-13</v>
      </c>
      <c r="AM108" s="183">
        <f t="shared" ca="1" si="133"/>
        <v>5.152159683951902E-13</v>
      </c>
      <c r="AN108" s="183">
        <f t="shared" ca="1" si="133"/>
        <v>4.4518405941914804E-13</v>
      </c>
      <c r="AO108" s="183">
        <f t="shared" ca="1" si="133"/>
        <v>3.8647085950716862E-13</v>
      </c>
      <c r="AP108" s="183">
        <f t="shared" ca="1" si="133"/>
        <v>7.3436699720277265E-13</v>
      </c>
      <c r="AQ108" s="183">
        <f t="shared" ca="1" si="133"/>
        <v>2.2609608526061552E-13</v>
      </c>
      <c r="AR108" s="183">
        <f t="shared" ca="1" si="133"/>
        <v>3.8124711661582379E-14</v>
      </c>
      <c r="AS108" s="183">
        <f t="shared" ca="1" si="133"/>
        <v>4.4564700437168625E-13</v>
      </c>
      <c r="AT108" s="183">
        <f t="shared" ca="1" si="133"/>
        <v>6.1610490333110456E-13</v>
      </c>
      <c r="AU108" s="183">
        <f t="shared" ca="1" si="133"/>
        <v>2.4227949389916859E-13</v>
      </c>
      <c r="AV108" s="183">
        <f t="shared" ca="1" si="133"/>
        <v>7.0208828805383484E-14</v>
      </c>
      <c r="AW108" s="183">
        <f t="shared" ca="1" si="133"/>
        <v>7.9323076412459704E-13</v>
      </c>
      <c r="AX108" s="183">
        <f t="shared" ca="1" si="133"/>
        <v>5.8731291803861853E-13</v>
      </c>
      <c r="AY108" s="183">
        <f t="shared" ca="1" si="133"/>
        <v>2.8325976396724961E-14</v>
      </c>
      <c r="AZ108" s="183">
        <f t="shared" ca="1" si="133"/>
        <v>7.885946385812348E-14</v>
      </c>
      <c r="BA108" s="183">
        <f t="shared" ca="1" si="133"/>
        <v>3.9835867678670313E-13</v>
      </c>
      <c r="BB108" s="183">
        <f t="shared" ca="1" si="133"/>
        <v>1.8829872138417293E-13</v>
      </c>
      <c r="BC108" s="183">
        <f t="shared" ca="1" si="133"/>
        <v>5.515152914592107E-13</v>
      </c>
      <c r="BD108" s="183">
        <f t="shared" ca="1" si="133"/>
        <v>6.3044484974443814E-15</v>
      </c>
      <c r="BE108" s="183">
        <f t="shared" ca="1" si="133"/>
        <v>8.7130770339001802E-13</v>
      </c>
      <c r="BF108" s="183">
        <f t="shared" ca="1" si="133"/>
        <v>5.7423662473998968E-13</v>
      </c>
      <c r="BG108" s="183">
        <f t="shared" ca="1" si="133"/>
        <v>9.2840555659177255E-13</v>
      </c>
      <c r="BH108" s="183">
        <f t="shared" ca="1" si="133"/>
        <v>7.5580438639178687E-13</v>
      </c>
      <c r="BI108" s="183">
        <f t="shared" ca="1" si="133"/>
        <v>2.1999001786919069E-13</v>
      </c>
      <c r="BJ108" s="183">
        <f t="shared" ca="1" si="133"/>
        <v>9.9425957387265784E-13</v>
      </c>
      <c r="BK108" s="183">
        <f t="shared" ca="1" si="133"/>
        <v>2.1677414481754508E-13</v>
      </c>
      <c r="BL108" s="183">
        <f t="shared" ca="1" si="133"/>
        <v>5.4611617831087281E-13</v>
      </c>
      <c r="BM108" s="183">
        <f t="shared" ca="1" si="133"/>
        <v>2.6778039644001339E-13</v>
      </c>
      <c r="BN108" s="183">
        <f t="shared" ca="1" si="133"/>
        <v>1.356887066150163E-13</v>
      </c>
      <c r="BO108" s="183">
        <f t="shared" ca="1" si="133"/>
        <v>9.0718322523551012E-13</v>
      </c>
      <c r="BP108" s="183">
        <f t="shared" ref="BP108:CN108" ca="1" si="134">0.000000000001*RAND()</f>
        <v>7.6041440591062594E-13</v>
      </c>
      <c r="BQ108" s="183">
        <f t="shared" ca="1" si="134"/>
        <v>9.1213443156935534E-13</v>
      </c>
      <c r="BR108" s="183">
        <f t="shared" ca="1" si="134"/>
        <v>4.9155506254552447E-13</v>
      </c>
      <c r="BS108" s="183">
        <f t="shared" ca="1" si="134"/>
        <v>6.1769798769441858E-13</v>
      </c>
      <c r="BT108" s="183">
        <f t="shared" ca="1" si="134"/>
        <v>1.8517872953631497E-13</v>
      </c>
      <c r="BU108" s="183">
        <f t="shared" ca="1" si="134"/>
        <v>3.779314655969861E-13</v>
      </c>
      <c r="BV108" s="183">
        <f t="shared" ca="1" si="134"/>
        <v>8.5043821969570164E-13</v>
      </c>
      <c r="BW108" s="183">
        <f t="shared" ca="1" si="134"/>
        <v>3.4869445665793106E-13</v>
      </c>
      <c r="BX108" s="183">
        <f t="shared" ca="1" si="134"/>
        <v>1.36393974202202E-13</v>
      </c>
      <c r="BY108" s="183">
        <f t="shared" ca="1" si="134"/>
        <v>9.6918675666975317E-14</v>
      </c>
      <c r="BZ108" s="183">
        <f t="shared" ca="1" si="134"/>
        <v>4.0341644571121881E-13</v>
      </c>
      <c r="CA108" s="183">
        <f t="shared" ca="1" si="134"/>
        <v>3.9317323845441888E-13</v>
      </c>
      <c r="CB108" s="183">
        <f t="shared" ca="1" si="134"/>
        <v>7.8223995806624203E-13</v>
      </c>
      <c r="CC108" s="183">
        <f t="shared" ca="1" si="134"/>
        <v>9.7316904730087921E-13</v>
      </c>
      <c r="CD108" s="183">
        <f t="shared" ca="1" si="134"/>
        <v>6.1836111803630736E-13</v>
      </c>
      <c r="CE108" s="183">
        <f t="shared" ca="1" si="134"/>
        <v>7.7042369078627465E-13</v>
      </c>
      <c r="CF108" s="183">
        <f t="shared" ca="1" si="134"/>
        <v>5.086839760408432E-13</v>
      </c>
      <c r="CG108" s="183">
        <f t="shared" ca="1" si="134"/>
        <v>4.0104096250464514E-13</v>
      </c>
      <c r="CH108" s="183">
        <f t="shared" ca="1" si="134"/>
        <v>3.2142805506228457E-13</v>
      </c>
      <c r="CI108" s="183">
        <f t="shared" ca="1" si="134"/>
        <v>4.9974735688800067E-13</v>
      </c>
      <c r="CJ108" s="183">
        <f t="shared" ca="1" si="134"/>
        <v>3.7570420200318023E-13</v>
      </c>
      <c r="CK108" s="183">
        <f t="shared" ca="1" si="134"/>
        <v>8.9113163732022998E-13</v>
      </c>
      <c r="CL108" s="183">
        <f t="shared" ca="1" si="134"/>
        <v>2.7867690228949902E-13</v>
      </c>
      <c r="CM108" s="183">
        <f t="shared" ca="1" si="134"/>
        <v>6.419459952825805E-13</v>
      </c>
      <c r="CN108" s="183">
        <f t="shared" ca="1" si="134"/>
        <v>6.8889697920235892E-13</v>
      </c>
      <c r="CO108" s="178"/>
      <c r="CP108" s="336"/>
      <c r="CQ108" s="339"/>
      <c r="CR108" s="182"/>
      <c r="CS108">
        <f>ROW()</f>
        <v>108</v>
      </c>
      <c r="CT108" s="36"/>
      <c r="CU108" s="35">
        <f t="shared" si="108"/>
        <v>157</v>
      </c>
    </row>
    <row r="109" spans="1:99" s="179" customFormat="1">
      <c r="A109" s="350"/>
      <c r="B109" s="16" t="s">
        <v>57</v>
      </c>
      <c r="C109" s="32">
        <f>'Enter data here!'!C103</f>
        <v>0</v>
      </c>
      <c r="D109" s="32">
        <f>'Enter data here!'!D103</f>
        <v>0</v>
      </c>
      <c r="E109" s="32">
        <f>'Enter data here!'!E103</f>
        <v>0</v>
      </c>
      <c r="F109" s="32">
        <f>'Enter data here!'!F103</f>
        <v>0</v>
      </c>
      <c r="G109" s="32">
        <f>'Enter data here!'!G103</f>
        <v>0</v>
      </c>
      <c r="H109" s="32">
        <f>'Enter data here!'!H103</f>
        <v>0</v>
      </c>
      <c r="I109" s="32">
        <f>'Enter data here!'!I103</f>
        <v>0</v>
      </c>
      <c r="J109" s="32">
        <f>'Enter data here!'!J103</f>
        <v>0</v>
      </c>
      <c r="K109" s="32">
        <f>'Enter data here!'!K103</f>
        <v>0</v>
      </c>
      <c r="L109" s="32">
        <f>'Enter data here!'!L103</f>
        <v>0</v>
      </c>
      <c r="M109" s="32">
        <f>'Enter data here!'!M103</f>
        <v>0</v>
      </c>
      <c r="N109" s="32">
        <f>'Enter data here!'!N103</f>
        <v>0</v>
      </c>
      <c r="O109" s="32">
        <f>'Enter data here!'!O103</f>
        <v>0</v>
      </c>
      <c r="P109" s="32">
        <f>'Enter data here!'!P103</f>
        <v>0</v>
      </c>
      <c r="Q109" s="32">
        <f>'Enter data here!'!Q103</f>
        <v>0</v>
      </c>
      <c r="R109" s="32">
        <f>'Enter data here!'!R103</f>
        <v>0</v>
      </c>
      <c r="S109" s="32">
        <f>'Enter data here!'!S103</f>
        <v>0</v>
      </c>
      <c r="T109" s="32">
        <f>'Enter data here!'!T103</f>
        <v>0</v>
      </c>
      <c r="U109" s="32">
        <f>'Enter data here!'!U103</f>
        <v>0</v>
      </c>
      <c r="V109" s="32">
        <f>'Enter data here!'!V103</f>
        <v>0</v>
      </c>
      <c r="W109" s="32">
        <f>'Enter data here!'!W103</f>
        <v>0</v>
      </c>
      <c r="X109" s="32">
        <f>'Enter data here!'!X103</f>
        <v>0</v>
      </c>
      <c r="Y109" s="32">
        <f>'Enter data here!'!Y103</f>
        <v>0</v>
      </c>
      <c r="Z109" s="32">
        <f>'Enter data here!'!Z103</f>
        <v>0</v>
      </c>
      <c r="AA109" s="32">
        <f>'Enter data here!'!AA103</f>
        <v>0</v>
      </c>
      <c r="AB109" s="32">
        <f>'Enter data here!'!AB103</f>
        <v>0</v>
      </c>
      <c r="AC109" s="32">
        <f>'Enter data here!'!AC103</f>
        <v>0</v>
      </c>
      <c r="AD109" s="32">
        <f>'Enter data here!'!AD103</f>
        <v>0</v>
      </c>
      <c r="AE109" s="32">
        <f>'Enter data here!'!AE103</f>
        <v>0</v>
      </c>
      <c r="AF109" s="32">
        <f>'Enter data here!'!AF103</f>
        <v>0</v>
      </c>
      <c r="AG109" s="32">
        <f>'Enter data here!'!AG103</f>
        <v>0</v>
      </c>
      <c r="AH109" s="32">
        <f>'Enter data here!'!AH103</f>
        <v>0</v>
      </c>
      <c r="AI109" s="32">
        <f>'Enter data here!'!AI103</f>
        <v>0</v>
      </c>
      <c r="AJ109" s="32">
        <f>'Enter data here!'!AJ103</f>
        <v>0</v>
      </c>
      <c r="AK109" s="32">
        <f>'Enter data here!'!AK103</f>
        <v>0</v>
      </c>
      <c r="AL109" s="32">
        <f>'Enter data here!'!AL103</f>
        <v>0</v>
      </c>
      <c r="AM109" s="32">
        <f>'Enter data here!'!AM103</f>
        <v>0</v>
      </c>
      <c r="AN109" s="32">
        <f>'Enter data here!'!AN103</f>
        <v>0</v>
      </c>
      <c r="AO109" s="32">
        <f>'Enter data here!'!AO103</f>
        <v>0</v>
      </c>
      <c r="AP109" s="32">
        <f>'Enter data here!'!AP103</f>
        <v>0</v>
      </c>
      <c r="AQ109" s="32">
        <f>'Enter data here!'!AQ103</f>
        <v>0</v>
      </c>
      <c r="AR109" s="32">
        <f>'Enter data here!'!AR103</f>
        <v>0</v>
      </c>
      <c r="AS109" s="32">
        <f>'Enter data here!'!AS103</f>
        <v>0</v>
      </c>
      <c r="AT109" s="32">
        <f>'Enter data here!'!AT103</f>
        <v>0</v>
      </c>
      <c r="AU109" s="32">
        <f>'Enter data here!'!AU103</f>
        <v>0</v>
      </c>
      <c r="AV109" s="32">
        <f>'Enter data here!'!AV103</f>
        <v>0</v>
      </c>
      <c r="AW109" s="32">
        <f>'Enter data here!'!AW103</f>
        <v>0</v>
      </c>
      <c r="AX109" s="32">
        <f>'Enter data here!'!AX103</f>
        <v>0</v>
      </c>
      <c r="AY109" s="32">
        <f>'Enter data here!'!AY103</f>
        <v>0</v>
      </c>
      <c r="AZ109" s="32">
        <f>'Enter data here!'!AZ103</f>
        <v>0</v>
      </c>
      <c r="BA109" s="32">
        <f>'Enter data here!'!BA103</f>
        <v>0</v>
      </c>
      <c r="BB109" s="32">
        <f>'Enter data here!'!BB103</f>
        <v>0</v>
      </c>
      <c r="BC109" s="32">
        <f>'Enter data here!'!BC103</f>
        <v>0</v>
      </c>
      <c r="BD109" s="32">
        <f>'Enter data here!'!BD103</f>
        <v>0</v>
      </c>
      <c r="BE109" s="32">
        <f>'Enter data here!'!BE103</f>
        <v>0</v>
      </c>
      <c r="BF109" s="32">
        <f>'Enter data here!'!BF103</f>
        <v>0</v>
      </c>
      <c r="BG109" s="32">
        <f>'Enter data here!'!BG103</f>
        <v>0</v>
      </c>
      <c r="BH109" s="32">
        <f>'Enter data here!'!BH103</f>
        <v>0</v>
      </c>
      <c r="BI109" s="32">
        <f>'Enter data here!'!BI103</f>
        <v>0</v>
      </c>
      <c r="BJ109" s="32">
        <f>'Enter data here!'!BJ103</f>
        <v>0</v>
      </c>
      <c r="BK109" s="32">
        <f>'Enter data here!'!BK103</f>
        <v>0</v>
      </c>
      <c r="BL109" s="32">
        <f>'Enter data here!'!BL103</f>
        <v>0</v>
      </c>
      <c r="BM109" s="32">
        <f>'Enter data here!'!BM103</f>
        <v>0</v>
      </c>
      <c r="BN109" s="32">
        <f>'Enter data here!'!BN103</f>
        <v>0</v>
      </c>
      <c r="BO109" s="32">
        <f>'Enter data here!'!BO103</f>
        <v>0</v>
      </c>
      <c r="BP109" s="32">
        <f>'Enter data here!'!BP103</f>
        <v>0</v>
      </c>
      <c r="BQ109" s="32">
        <f>'Enter data here!'!BQ103</f>
        <v>0</v>
      </c>
      <c r="BR109" s="32">
        <f>'Enter data here!'!BR103</f>
        <v>0</v>
      </c>
      <c r="BS109" s="32">
        <f>'Enter data here!'!BS103</f>
        <v>0</v>
      </c>
      <c r="BT109" s="32">
        <f>'Enter data here!'!BT103</f>
        <v>0</v>
      </c>
      <c r="BU109" s="32">
        <f>'Enter data here!'!BU103</f>
        <v>0</v>
      </c>
      <c r="BV109" s="32">
        <f>'Enter data here!'!BV103</f>
        <v>0</v>
      </c>
      <c r="BW109" s="32">
        <f>'Enter data here!'!BW103</f>
        <v>0</v>
      </c>
      <c r="BX109" s="32">
        <f>'Enter data here!'!BX103</f>
        <v>0</v>
      </c>
      <c r="BY109" s="32">
        <f>'Enter data here!'!BY103</f>
        <v>0</v>
      </c>
      <c r="BZ109" s="32">
        <f>'Enter data here!'!BZ103</f>
        <v>0</v>
      </c>
      <c r="CA109" s="32">
        <f>'Enter data here!'!CA103</f>
        <v>0</v>
      </c>
      <c r="CB109" s="32">
        <f>'Enter data here!'!CB103</f>
        <v>0</v>
      </c>
      <c r="CC109" s="32">
        <f>'Enter data here!'!CC103</f>
        <v>0</v>
      </c>
      <c r="CD109" s="32">
        <f>'Enter data here!'!CD103</f>
        <v>0</v>
      </c>
      <c r="CE109" s="32">
        <f>'Enter data here!'!CE103</f>
        <v>0</v>
      </c>
      <c r="CF109" s="32">
        <f>'Enter data here!'!CF103</f>
        <v>0</v>
      </c>
      <c r="CG109" s="32">
        <f>'Enter data here!'!CG103</f>
        <v>0</v>
      </c>
      <c r="CH109" s="32">
        <f>'Enter data here!'!CH103</f>
        <v>0</v>
      </c>
      <c r="CI109" s="32">
        <f>'Enter data here!'!CI103</f>
        <v>0</v>
      </c>
      <c r="CJ109" s="32">
        <f>'Enter data here!'!CJ103</f>
        <v>0</v>
      </c>
      <c r="CK109" s="32">
        <f>'Enter data here!'!CK103</f>
        <v>0</v>
      </c>
      <c r="CL109" s="32">
        <f>'Enter data here!'!CL103</f>
        <v>0</v>
      </c>
      <c r="CM109" s="32">
        <f>'Enter data here!'!CM103</f>
        <v>0</v>
      </c>
      <c r="CN109" s="32">
        <f>'Enter data here!'!CN103</f>
        <v>0</v>
      </c>
      <c r="CO109" s="178"/>
      <c r="CP109" s="336"/>
      <c r="CQ109" s="339"/>
      <c r="CR109" s="182"/>
      <c r="CS109"/>
      <c r="CT109" s="36"/>
      <c r="CU109" s="35"/>
    </row>
    <row r="110" spans="1:99" s="179" customFormat="1">
      <c r="A110" s="350"/>
      <c r="B110" s="16" t="s">
        <v>2</v>
      </c>
      <c r="C110" s="32">
        <f>IF(C107=0,0,IF(C107="dnf",C108,IF(C107="",0,((($CP107/(C107+C108))*1000)-C109))))</f>
        <v>0</v>
      </c>
      <c r="D110" s="32">
        <f t="shared" ref="D110:BO110" si="135">IF(D107=0,0,IF(D107="dnf",D108,IF(D107="",0,((($CP107/(D107+D108))*1000)-D109))))</f>
        <v>0</v>
      </c>
      <c r="E110" s="32">
        <f t="shared" si="135"/>
        <v>0</v>
      </c>
      <c r="F110" s="32">
        <f t="shared" si="135"/>
        <v>0</v>
      </c>
      <c r="G110" s="32">
        <f t="shared" si="135"/>
        <v>0</v>
      </c>
      <c r="H110" s="32">
        <f t="shared" si="135"/>
        <v>0</v>
      </c>
      <c r="I110" s="32">
        <f t="shared" si="135"/>
        <v>0</v>
      </c>
      <c r="J110" s="32">
        <f t="shared" si="135"/>
        <v>0</v>
      </c>
      <c r="K110" s="32">
        <f t="shared" si="135"/>
        <v>0</v>
      </c>
      <c r="L110" s="32">
        <f t="shared" si="135"/>
        <v>0</v>
      </c>
      <c r="M110" s="32">
        <f t="shared" si="135"/>
        <v>0</v>
      </c>
      <c r="N110" s="32">
        <f t="shared" si="135"/>
        <v>0</v>
      </c>
      <c r="O110" s="32">
        <f t="shared" si="135"/>
        <v>0</v>
      </c>
      <c r="P110" s="32">
        <f t="shared" si="135"/>
        <v>0</v>
      </c>
      <c r="Q110" s="32">
        <f t="shared" si="135"/>
        <v>0</v>
      </c>
      <c r="R110" s="32">
        <f t="shared" si="135"/>
        <v>0</v>
      </c>
      <c r="S110" s="32">
        <f t="shared" si="135"/>
        <v>0</v>
      </c>
      <c r="T110" s="32">
        <f t="shared" si="135"/>
        <v>0</v>
      </c>
      <c r="U110" s="32">
        <f t="shared" si="135"/>
        <v>0</v>
      </c>
      <c r="V110" s="32">
        <f t="shared" si="135"/>
        <v>0</v>
      </c>
      <c r="W110" s="32">
        <f t="shared" si="135"/>
        <v>0</v>
      </c>
      <c r="X110" s="32">
        <f t="shared" si="135"/>
        <v>0</v>
      </c>
      <c r="Y110" s="32">
        <f t="shared" si="135"/>
        <v>0</v>
      </c>
      <c r="Z110" s="32">
        <f t="shared" si="135"/>
        <v>0</v>
      </c>
      <c r="AA110" s="32">
        <f t="shared" si="135"/>
        <v>0</v>
      </c>
      <c r="AB110" s="32">
        <f t="shared" si="135"/>
        <v>0</v>
      </c>
      <c r="AC110" s="32">
        <f t="shared" si="135"/>
        <v>0</v>
      </c>
      <c r="AD110" s="32">
        <f t="shared" si="135"/>
        <v>0</v>
      </c>
      <c r="AE110" s="32">
        <f t="shared" si="135"/>
        <v>0</v>
      </c>
      <c r="AF110" s="32">
        <f t="shared" si="135"/>
        <v>0</v>
      </c>
      <c r="AG110" s="32">
        <f t="shared" si="135"/>
        <v>0</v>
      </c>
      <c r="AH110" s="32">
        <f t="shared" si="135"/>
        <v>0</v>
      </c>
      <c r="AI110" s="32">
        <f t="shared" si="135"/>
        <v>0</v>
      </c>
      <c r="AJ110" s="32">
        <f t="shared" si="135"/>
        <v>0</v>
      </c>
      <c r="AK110" s="32">
        <f t="shared" si="135"/>
        <v>0</v>
      </c>
      <c r="AL110" s="32">
        <f t="shared" si="135"/>
        <v>0</v>
      </c>
      <c r="AM110" s="32">
        <f t="shared" si="135"/>
        <v>0</v>
      </c>
      <c r="AN110" s="32">
        <f t="shared" si="135"/>
        <v>0</v>
      </c>
      <c r="AO110" s="32">
        <f t="shared" si="135"/>
        <v>0</v>
      </c>
      <c r="AP110" s="32">
        <f t="shared" si="135"/>
        <v>0</v>
      </c>
      <c r="AQ110" s="32">
        <f t="shared" si="135"/>
        <v>0</v>
      </c>
      <c r="AR110" s="32">
        <f t="shared" si="135"/>
        <v>0</v>
      </c>
      <c r="AS110" s="32">
        <f t="shared" si="135"/>
        <v>0</v>
      </c>
      <c r="AT110" s="32">
        <f t="shared" si="135"/>
        <v>0</v>
      </c>
      <c r="AU110" s="32">
        <f t="shared" si="135"/>
        <v>0</v>
      </c>
      <c r="AV110" s="32">
        <f t="shared" si="135"/>
        <v>0</v>
      </c>
      <c r="AW110" s="32">
        <f t="shared" si="135"/>
        <v>0</v>
      </c>
      <c r="AX110" s="32">
        <f t="shared" si="135"/>
        <v>0</v>
      </c>
      <c r="AY110" s="32">
        <f t="shared" si="135"/>
        <v>0</v>
      </c>
      <c r="AZ110" s="32">
        <f t="shared" si="135"/>
        <v>0</v>
      </c>
      <c r="BA110" s="32">
        <f t="shared" si="135"/>
        <v>0</v>
      </c>
      <c r="BB110" s="32">
        <f t="shared" si="135"/>
        <v>0</v>
      </c>
      <c r="BC110" s="32">
        <f t="shared" si="135"/>
        <v>0</v>
      </c>
      <c r="BD110" s="32">
        <f t="shared" si="135"/>
        <v>0</v>
      </c>
      <c r="BE110" s="32">
        <f t="shared" si="135"/>
        <v>0</v>
      </c>
      <c r="BF110" s="32">
        <f t="shared" si="135"/>
        <v>0</v>
      </c>
      <c r="BG110" s="32">
        <f t="shared" si="135"/>
        <v>0</v>
      </c>
      <c r="BH110" s="32">
        <f t="shared" si="135"/>
        <v>0</v>
      </c>
      <c r="BI110" s="32">
        <f t="shared" si="135"/>
        <v>0</v>
      </c>
      <c r="BJ110" s="32">
        <f t="shared" si="135"/>
        <v>0</v>
      </c>
      <c r="BK110" s="32">
        <f t="shared" si="135"/>
        <v>0</v>
      </c>
      <c r="BL110" s="32">
        <f t="shared" si="135"/>
        <v>0</v>
      </c>
      <c r="BM110" s="32">
        <f t="shared" si="135"/>
        <v>0</v>
      </c>
      <c r="BN110" s="32">
        <f t="shared" si="135"/>
        <v>0</v>
      </c>
      <c r="BO110" s="32">
        <f t="shared" si="135"/>
        <v>0</v>
      </c>
      <c r="BP110" s="32">
        <f t="shared" ref="BP110:CN110" si="136">IF(BP107=0,0,IF(BP107="dnf",BP108,IF(BP107="",0,((($CP107/(BP107+BP108))*1000)-BP109))))</f>
        <v>0</v>
      </c>
      <c r="BQ110" s="32">
        <f t="shared" si="136"/>
        <v>0</v>
      </c>
      <c r="BR110" s="32">
        <f t="shared" si="136"/>
        <v>0</v>
      </c>
      <c r="BS110" s="32">
        <f t="shared" si="136"/>
        <v>0</v>
      </c>
      <c r="BT110" s="32">
        <f t="shared" si="136"/>
        <v>0</v>
      </c>
      <c r="BU110" s="32">
        <f t="shared" si="136"/>
        <v>0</v>
      </c>
      <c r="BV110" s="32">
        <f t="shared" si="136"/>
        <v>0</v>
      </c>
      <c r="BW110" s="32">
        <f t="shared" si="136"/>
        <v>0</v>
      </c>
      <c r="BX110" s="32">
        <f t="shared" si="136"/>
        <v>0</v>
      </c>
      <c r="BY110" s="32">
        <f t="shared" si="136"/>
        <v>0</v>
      </c>
      <c r="BZ110" s="32">
        <f t="shared" si="136"/>
        <v>0</v>
      </c>
      <c r="CA110" s="32">
        <f t="shared" si="136"/>
        <v>0</v>
      </c>
      <c r="CB110" s="32">
        <f t="shared" si="136"/>
        <v>0</v>
      </c>
      <c r="CC110" s="32">
        <f t="shared" si="136"/>
        <v>0</v>
      </c>
      <c r="CD110" s="32">
        <f t="shared" si="136"/>
        <v>0</v>
      </c>
      <c r="CE110" s="32">
        <f t="shared" si="136"/>
        <v>0</v>
      </c>
      <c r="CF110" s="32">
        <f t="shared" si="136"/>
        <v>0</v>
      </c>
      <c r="CG110" s="32">
        <f t="shared" si="136"/>
        <v>0</v>
      </c>
      <c r="CH110" s="32">
        <f t="shared" si="136"/>
        <v>0</v>
      </c>
      <c r="CI110" s="32">
        <f t="shared" si="136"/>
        <v>0</v>
      </c>
      <c r="CJ110" s="32">
        <f t="shared" si="136"/>
        <v>0</v>
      </c>
      <c r="CK110" s="32">
        <f t="shared" si="136"/>
        <v>0</v>
      </c>
      <c r="CL110" s="32">
        <f t="shared" si="136"/>
        <v>0</v>
      </c>
      <c r="CM110" s="32">
        <f t="shared" si="136"/>
        <v>0</v>
      </c>
      <c r="CN110" s="32">
        <f t="shared" si="136"/>
        <v>0</v>
      </c>
      <c r="CO110" s="178"/>
      <c r="CP110" s="337"/>
      <c r="CQ110" s="340"/>
      <c r="CR110" s="182"/>
      <c r="CS110">
        <f>ROW()</f>
        <v>110</v>
      </c>
      <c r="CT110" s="36"/>
      <c r="CU110" s="35">
        <f t="shared" si="108"/>
        <v>155</v>
      </c>
    </row>
    <row r="111" spans="1:99" s="179" customFormat="1">
      <c r="A111" s="350"/>
      <c r="B111" s="16" t="s">
        <v>16</v>
      </c>
      <c r="C111" s="32" t="str">
        <f>C105</f>
        <v>Frank Hulton </v>
      </c>
      <c r="D111" s="32" t="str">
        <f t="shared" ref="D111:BO111" si="137">D105</f>
        <v>Mark Redsell</v>
      </c>
      <c r="E111" s="32" t="str">
        <f t="shared" si="137"/>
        <v>Greg Dakin</v>
      </c>
      <c r="F111" s="32" t="str">
        <f t="shared" si="137"/>
        <v>Thorsten Folker</v>
      </c>
      <c r="G111" s="32" t="str">
        <f t="shared" si="137"/>
        <v>Joel West </v>
      </c>
      <c r="H111" s="32" t="str">
        <f t="shared" si="137"/>
        <v>Klaus Brettner</v>
      </c>
      <c r="I111" s="32" t="str">
        <f t="shared" si="137"/>
        <v>Markus Meissner</v>
      </c>
      <c r="J111" s="32" t="str">
        <f t="shared" si="137"/>
        <v>Stefan Bernardy</v>
      </c>
      <c r="K111" s="32" t="str">
        <f t="shared" si="137"/>
        <v>Søren Krogh</v>
      </c>
      <c r="L111" s="32" t="str">
        <f t="shared" si="137"/>
        <v>Alvaro Silgado</v>
      </c>
      <c r="M111" s="32" t="str">
        <f t="shared" si="137"/>
        <v>Pete Burgess</v>
      </c>
      <c r="N111" s="32" t="str">
        <f t="shared" si="137"/>
        <v>Dieter Perlick</v>
      </c>
      <c r="O111" s="32" t="str">
        <f t="shared" si="137"/>
        <v>Simon Thornton </v>
      </c>
      <c r="P111" s="32" t="str">
        <f t="shared" si="137"/>
        <v>André Austen</v>
      </c>
      <c r="Q111" s="32" t="str">
        <f t="shared" si="137"/>
        <v>Siegfried Schedel</v>
      </c>
      <c r="R111" s="32" t="str">
        <f t="shared" si="137"/>
        <v>George Young</v>
      </c>
      <c r="S111" s="32" t="str">
        <f t="shared" si="137"/>
        <v>John Phillips</v>
      </c>
      <c r="T111" s="32" t="str">
        <f t="shared" si="137"/>
        <v>Stefan Bertschi</v>
      </c>
      <c r="U111" s="32" t="str">
        <f t="shared" si="137"/>
        <v>Jason Bioletti</v>
      </c>
      <c r="V111" s="32" t="str">
        <f t="shared" si="137"/>
        <v>Allen Elliott</v>
      </c>
      <c r="W111" s="32" t="str">
        <f t="shared" si="137"/>
        <v>Thomas Deinert</v>
      </c>
      <c r="X111" s="32" t="str">
        <f t="shared" si="137"/>
        <v>Mike Evans</v>
      </c>
      <c r="Y111" s="32" t="str">
        <f t="shared" si="137"/>
        <v>Jon Edison</v>
      </c>
      <c r="Z111" s="32" t="str">
        <f t="shared" si="137"/>
        <v>Thomas Henselmann</v>
      </c>
      <c r="AA111" s="32" t="str">
        <f t="shared" si="137"/>
        <v>Sebastian Reichert</v>
      </c>
      <c r="AB111" s="32" t="str">
        <f t="shared" si="137"/>
        <v>Robert Hermans</v>
      </c>
      <c r="AC111" s="32" t="str">
        <f t="shared" si="137"/>
        <v>Eberhard Rosemann</v>
      </c>
      <c r="AD111" s="32" t="str">
        <f t="shared" si="137"/>
        <v>Klaus Kowalski</v>
      </c>
      <c r="AE111" s="32" t="str">
        <f t="shared" si="137"/>
        <v>Mike Shellim</v>
      </c>
      <c r="AF111" s="32" t="str">
        <f t="shared" si="137"/>
        <v>Martin Newnham</v>
      </c>
      <c r="AG111" s="32" t="str">
        <f t="shared" si="137"/>
        <v>Marc Schmieding</v>
      </c>
      <c r="AH111" s="32" t="str">
        <f t="shared" si="137"/>
        <v>Mark Treble</v>
      </c>
      <c r="AI111" s="32" t="str">
        <f t="shared" si="137"/>
        <v>Gary Harrison</v>
      </c>
      <c r="AJ111" s="32" t="str">
        <f t="shared" si="137"/>
        <v>Peter Gunning</v>
      </c>
      <c r="AK111" s="32" t="str">
        <f t="shared" si="137"/>
        <v>Tobias Reik</v>
      </c>
      <c r="AL111" s="32" t="str">
        <f t="shared" si="137"/>
        <v>Mick Walsh</v>
      </c>
      <c r="AM111" s="32" t="str">
        <f t="shared" si="137"/>
        <v>Paul Garnett</v>
      </c>
      <c r="AN111" s="32" t="str">
        <f t="shared" si="137"/>
        <v>Daniel Schneider</v>
      </c>
      <c r="AO111" s="32" t="str">
        <f t="shared" si="137"/>
        <v>Torsten Hermann</v>
      </c>
      <c r="AP111" s="32" t="str">
        <f t="shared" si="137"/>
        <v>Peter Kowalski</v>
      </c>
      <c r="AQ111" s="32" t="str">
        <f t="shared" si="137"/>
        <v>Martin Kopp</v>
      </c>
      <c r="AR111" s="32" t="str">
        <f t="shared" si="137"/>
        <v>Plöschberger Hannes</v>
      </c>
      <c r="AS111" s="32" t="str">
        <f t="shared" si="137"/>
        <v>Rick Ruijsink</v>
      </c>
      <c r="AT111" s="32" t="str">
        <f t="shared" si="137"/>
        <v>Mark Abbotts</v>
      </c>
      <c r="AU111" s="32" t="str">
        <f t="shared" si="137"/>
        <v>Arne Finkeldey</v>
      </c>
      <c r="AV111" s="32" t="str">
        <f t="shared" si="137"/>
        <v>Martin Ulrich </v>
      </c>
      <c r="AW111" s="32" t="str">
        <f t="shared" si="137"/>
        <v>Tony Robertson</v>
      </c>
      <c r="AX111" s="32" t="str">
        <f t="shared" si="137"/>
        <v>Jesper Christensen</v>
      </c>
      <c r="AY111" s="32" t="str">
        <f t="shared" si="137"/>
        <v>Ulrich Duttenhofer</v>
      </c>
      <c r="AZ111" s="32" t="str">
        <f t="shared" si="137"/>
        <v>Robert Ryan</v>
      </c>
      <c r="BA111" s="32" t="str">
        <f t="shared" si="137"/>
        <v/>
      </c>
      <c r="BB111" s="32" t="str">
        <f t="shared" si="137"/>
        <v/>
      </c>
      <c r="BC111" s="32" t="str">
        <f t="shared" si="137"/>
        <v/>
      </c>
      <c r="BD111" s="32" t="str">
        <f t="shared" si="137"/>
        <v/>
      </c>
      <c r="BE111" s="32" t="str">
        <f t="shared" si="137"/>
        <v/>
      </c>
      <c r="BF111" s="32" t="str">
        <f t="shared" si="137"/>
        <v/>
      </c>
      <c r="BG111" s="32" t="str">
        <f t="shared" si="137"/>
        <v/>
      </c>
      <c r="BH111" s="32" t="str">
        <f t="shared" si="137"/>
        <v/>
      </c>
      <c r="BI111" s="32" t="str">
        <f t="shared" si="137"/>
        <v/>
      </c>
      <c r="BJ111" s="32" t="str">
        <f t="shared" si="137"/>
        <v/>
      </c>
      <c r="BK111" s="32" t="str">
        <f t="shared" si="137"/>
        <v/>
      </c>
      <c r="BL111" s="32" t="str">
        <f t="shared" si="137"/>
        <v/>
      </c>
      <c r="BM111" s="32" t="str">
        <f t="shared" si="137"/>
        <v/>
      </c>
      <c r="BN111" s="32" t="str">
        <f t="shared" si="137"/>
        <v/>
      </c>
      <c r="BO111" s="32" t="str">
        <f t="shared" si="137"/>
        <v/>
      </c>
      <c r="BP111" s="32" t="str">
        <f t="shared" ref="BP111:CN111" si="138">BP105</f>
        <v/>
      </c>
      <c r="BQ111" s="32" t="str">
        <f t="shared" si="138"/>
        <v/>
      </c>
      <c r="BR111" s="32" t="str">
        <f t="shared" si="138"/>
        <v/>
      </c>
      <c r="BS111" s="32" t="str">
        <f t="shared" si="138"/>
        <v/>
      </c>
      <c r="BT111" s="32" t="str">
        <f t="shared" si="138"/>
        <v/>
      </c>
      <c r="BU111" s="32" t="str">
        <f t="shared" si="138"/>
        <v/>
      </c>
      <c r="BV111" s="32" t="str">
        <f t="shared" si="138"/>
        <v/>
      </c>
      <c r="BW111" s="32" t="str">
        <f t="shared" si="138"/>
        <v/>
      </c>
      <c r="BX111" s="32" t="str">
        <f t="shared" si="138"/>
        <v/>
      </c>
      <c r="BY111" s="32" t="str">
        <f t="shared" si="138"/>
        <v/>
      </c>
      <c r="BZ111" s="32" t="str">
        <f t="shared" si="138"/>
        <v/>
      </c>
      <c r="CA111" s="32" t="str">
        <f t="shared" si="138"/>
        <v/>
      </c>
      <c r="CB111" s="32" t="str">
        <f t="shared" si="138"/>
        <v/>
      </c>
      <c r="CC111" s="32" t="str">
        <f t="shared" si="138"/>
        <v/>
      </c>
      <c r="CD111" s="32" t="str">
        <f t="shared" si="138"/>
        <v/>
      </c>
      <c r="CE111" s="32" t="str">
        <f t="shared" si="138"/>
        <v/>
      </c>
      <c r="CF111" s="32" t="str">
        <f t="shared" si="138"/>
        <v/>
      </c>
      <c r="CG111" s="32" t="str">
        <f t="shared" si="138"/>
        <v/>
      </c>
      <c r="CH111" s="32" t="str">
        <f t="shared" si="138"/>
        <v/>
      </c>
      <c r="CI111" s="32" t="str">
        <f t="shared" si="138"/>
        <v/>
      </c>
      <c r="CJ111" s="32" t="str">
        <f t="shared" si="138"/>
        <v/>
      </c>
      <c r="CK111" s="32" t="str">
        <f t="shared" si="138"/>
        <v/>
      </c>
      <c r="CL111" s="32" t="str">
        <f t="shared" si="138"/>
        <v/>
      </c>
      <c r="CM111" s="32" t="str">
        <f t="shared" si="138"/>
        <v/>
      </c>
      <c r="CN111" s="32" t="str">
        <f t="shared" si="138"/>
        <v/>
      </c>
      <c r="CO111" s="178"/>
      <c r="CP111" s="180"/>
      <c r="CQ111" s="181"/>
      <c r="CR111" s="182"/>
      <c r="CS111">
        <f>ROW()</f>
        <v>111</v>
      </c>
      <c r="CT111" s="36"/>
      <c r="CU111" s="35">
        <f t="shared" si="108"/>
        <v>154</v>
      </c>
    </row>
    <row r="112" spans="1:99">
      <c r="A112" s="349">
        <v>17</v>
      </c>
      <c r="B112" s="33" t="s">
        <v>18</v>
      </c>
      <c r="C112" s="184">
        <f>RANK(C116,$C116:$CN116,0)</f>
        <v>1</v>
      </c>
      <c r="D112" s="184">
        <f t="shared" ref="D112:BO112" si="139">RANK(D116,$C116:$CN116,0)</f>
        <v>1</v>
      </c>
      <c r="E112" s="184">
        <f t="shared" si="139"/>
        <v>1</v>
      </c>
      <c r="F112" s="184">
        <f t="shared" si="139"/>
        <v>1</v>
      </c>
      <c r="G112" s="184">
        <f t="shared" si="139"/>
        <v>1</v>
      </c>
      <c r="H112" s="184">
        <f t="shared" si="139"/>
        <v>1</v>
      </c>
      <c r="I112" s="184">
        <f t="shared" si="139"/>
        <v>1</v>
      </c>
      <c r="J112" s="184">
        <f t="shared" si="139"/>
        <v>1</v>
      </c>
      <c r="K112" s="184">
        <f t="shared" si="139"/>
        <v>1</v>
      </c>
      <c r="L112" s="184">
        <f t="shared" si="139"/>
        <v>1</v>
      </c>
      <c r="M112" s="184">
        <f t="shared" si="139"/>
        <v>1</v>
      </c>
      <c r="N112" s="184">
        <f t="shared" si="139"/>
        <v>1</v>
      </c>
      <c r="O112" s="184">
        <f t="shared" si="139"/>
        <v>1</v>
      </c>
      <c r="P112" s="184">
        <f t="shared" si="139"/>
        <v>1</v>
      </c>
      <c r="Q112" s="184">
        <f t="shared" si="139"/>
        <v>1</v>
      </c>
      <c r="R112" s="184">
        <f t="shared" si="139"/>
        <v>1</v>
      </c>
      <c r="S112" s="184">
        <f t="shared" si="139"/>
        <v>1</v>
      </c>
      <c r="T112" s="184">
        <f t="shared" si="139"/>
        <v>1</v>
      </c>
      <c r="U112" s="184">
        <f t="shared" si="139"/>
        <v>1</v>
      </c>
      <c r="V112" s="184">
        <f t="shared" si="139"/>
        <v>1</v>
      </c>
      <c r="W112" s="184">
        <f t="shared" si="139"/>
        <v>1</v>
      </c>
      <c r="X112" s="184">
        <f t="shared" si="139"/>
        <v>1</v>
      </c>
      <c r="Y112" s="184">
        <f t="shared" si="139"/>
        <v>1</v>
      </c>
      <c r="Z112" s="184">
        <f t="shared" si="139"/>
        <v>1</v>
      </c>
      <c r="AA112" s="184">
        <f t="shared" si="139"/>
        <v>1</v>
      </c>
      <c r="AB112" s="184">
        <f t="shared" si="139"/>
        <v>1</v>
      </c>
      <c r="AC112" s="184">
        <f t="shared" si="139"/>
        <v>1</v>
      </c>
      <c r="AD112" s="184">
        <f t="shared" si="139"/>
        <v>1</v>
      </c>
      <c r="AE112" s="184">
        <f t="shared" si="139"/>
        <v>1</v>
      </c>
      <c r="AF112" s="184">
        <f t="shared" si="139"/>
        <v>1</v>
      </c>
      <c r="AG112" s="184">
        <f t="shared" si="139"/>
        <v>1</v>
      </c>
      <c r="AH112" s="184">
        <f t="shared" si="139"/>
        <v>1</v>
      </c>
      <c r="AI112" s="184">
        <f t="shared" si="139"/>
        <v>1</v>
      </c>
      <c r="AJ112" s="184">
        <f t="shared" si="139"/>
        <v>1</v>
      </c>
      <c r="AK112" s="184">
        <f t="shared" si="139"/>
        <v>1</v>
      </c>
      <c r="AL112" s="184">
        <f t="shared" si="139"/>
        <v>1</v>
      </c>
      <c r="AM112" s="184">
        <f t="shared" si="139"/>
        <v>1</v>
      </c>
      <c r="AN112" s="184">
        <f t="shared" si="139"/>
        <v>1</v>
      </c>
      <c r="AO112" s="184">
        <f t="shared" si="139"/>
        <v>1</v>
      </c>
      <c r="AP112" s="184">
        <f t="shared" si="139"/>
        <v>1</v>
      </c>
      <c r="AQ112" s="184">
        <f t="shared" si="139"/>
        <v>1</v>
      </c>
      <c r="AR112" s="184">
        <f t="shared" si="139"/>
        <v>1</v>
      </c>
      <c r="AS112" s="184">
        <f t="shared" si="139"/>
        <v>1</v>
      </c>
      <c r="AT112" s="184">
        <f t="shared" si="139"/>
        <v>1</v>
      </c>
      <c r="AU112" s="184">
        <f t="shared" si="139"/>
        <v>1</v>
      </c>
      <c r="AV112" s="184">
        <f t="shared" si="139"/>
        <v>1</v>
      </c>
      <c r="AW112" s="184">
        <f t="shared" si="139"/>
        <v>1</v>
      </c>
      <c r="AX112" s="184">
        <f t="shared" si="139"/>
        <v>1</v>
      </c>
      <c r="AY112" s="184">
        <f t="shared" si="139"/>
        <v>1</v>
      </c>
      <c r="AZ112" s="184">
        <f t="shared" si="139"/>
        <v>1</v>
      </c>
      <c r="BA112" s="184">
        <f t="shared" si="139"/>
        <v>1</v>
      </c>
      <c r="BB112" s="184">
        <f t="shared" si="139"/>
        <v>1</v>
      </c>
      <c r="BC112" s="184">
        <f t="shared" si="139"/>
        <v>1</v>
      </c>
      <c r="BD112" s="184">
        <f t="shared" si="139"/>
        <v>1</v>
      </c>
      <c r="BE112" s="184">
        <f t="shared" si="139"/>
        <v>1</v>
      </c>
      <c r="BF112" s="184">
        <f t="shared" si="139"/>
        <v>1</v>
      </c>
      <c r="BG112" s="184">
        <f t="shared" si="139"/>
        <v>1</v>
      </c>
      <c r="BH112" s="184">
        <f t="shared" si="139"/>
        <v>1</v>
      </c>
      <c r="BI112" s="184">
        <f t="shared" si="139"/>
        <v>1</v>
      </c>
      <c r="BJ112" s="184">
        <f t="shared" si="139"/>
        <v>1</v>
      </c>
      <c r="BK112" s="184">
        <f t="shared" si="139"/>
        <v>1</v>
      </c>
      <c r="BL112" s="184">
        <f t="shared" si="139"/>
        <v>1</v>
      </c>
      <c r="BM112" s="184">
        <f t="shared" si="139"/>
        <v>1</v>
      </c>
      <c r="BN112" s="184">
        <f t="shared" si="139"/>
        <v>1</v>
      </c>
      <c r="BO112" s="184">
        <f t="shared" si="139"/>
        <v>1</v>
      </c>
      <c r="BP112" s="184">
        <f t="shared" ref="BP112:CN112" si="140">RANK(BP116,$C116:$CN116,0)</f>
        <v>1</v>
      </c>
      <c r="BQ112" s="184">
        <f t="shared" si="140"/>
        <v>1</v>
      </c>
      <c r="BR112" s="184">
        <f t="shared" si="140"/>
        <v>1</v>
      </c>
      <c r="BS112" s="184">
        <f t="shared" si="140"/>
        <v>1</v>
      </c>
      <c r="BT112" s="184">
        <f t="shared" si="140"/>
        <v>1</v>
      </c>
      <c r="BU112" s="184">
        <f t="shared" si="140"/>
        <v>1</v>
      </c>
      <c r="BV112" s="184">
        <f t="shared" si="140"/>
        <v>1</v>
      </c>
      <c r="BW112" s="184">
        <f t="shared" si="140"/>
        <v>1</v>
      </c>
      <c r="BX112" s="184">
        <f t="shared" si="140"/>
        <v>1</v>
      </c>
      <c r="BY112" s="184">
        <f t="shared" si="140"/>
        <v>1</v>
      </c>
      <c r="BZ112" s="184">
        <f t="shared" si="140"/>
        <v>1</v>
      </c>
      <c r="CA112" s="184">
        <f t="shared" si="140"/>
        <v>1</v>
      </c>
      <c r="CB112" s="184">
        <f t="shared" si="140"/>
        <v>1</v>
      </c>
      <c r="CC112" s="184">
        <f t="shared" si="140"/>
        <v>1</v>
      </c>
      <c r="CD112" s="184">
        <f t="shared" si="140"/>
        <v>1</v>
      </c>
      <c r="CE112" s="184">
        <f t="shared" si="140"/>
        <v>1</v>
      </c>
      <c r="CF112" s="184">
        <f t="shared" si="140"/>
        <v>1</v>
      </c>
      <c r="CG112" s="184">
        <f t="shared" si="140"/>
        <v>1</v>
      </c>
      <c r="CH112" s="184">
        <f t="shared" si="140"/>
        <v>1</v>
      </c>
      <c r="CI112" s="184">
        <f t="shared" si="140"/>
        <v>1</v>
      </c>
      <c r="CJ112" s="184">
        <f t="shared" si="140"/>
        <v>1</v>
      </c>
      <c r="CK112" s="184">
        <f t="shared" si="140"/>
        <v>1</v>
      </c>
      <c r="CL112" s="184">
        <f t="shared" si="140"/>
        <v>1</v>
      </c>
      <c r="CM112" s="184">
        <f t="shared" si="140"/>
        <v>1</v>
      </c>
      <c r="CN112" s="184">
        <f t="shared" si="140"/>
        <v>1</v>
      </c>
      <c r="CO112" s="2"/>
      <c r="CP112" s="40"/>
      <c r="CQ112" s="41"/>
      <c r="CR112" s="155"/>
      <c r="CS112">
        <f>ROW()</f>
        <v>112</v>
      </c>
      <c r="CT112" s="36"/>
      <c r="CU112" s="35">
        <f t="shared" si="108"/>
        <v>153</v>
      </c>
    </row>
    <row r="113" spans="1:99">
      <c r="A113" s="349"/>
      <c r="B113" s="33" t="s">
        <v>1</v>
      </c>
      <c r="C113" s="185" t="str">
        <f>IF('Enter data here!'!C107=0,"",'Enter data here!'!C107)</f>
        <v/>
      </c>
      <c r="D113" s="185" t="str">
        <f>IF('Enter data here!'!D107=0,"",'Enter data here!'!D107)</f>
        <v/>
      </c>
      <c r="E113" s="185" t="str">
        <f>IF('Enter data here!'!E107=0,"",'Enter data here!'!E107)</f>
        <v/>
      </c>
      <c r="F113" s="185" t="str">
        <f>IF('Enter data here!'!F107=0,"",'Enter data here!'!F107)</f>
        <v/>
      </c>
      <c r="G113" s="185" t="str">
        <f>IF('Enter data here!'!G107=0,"",'Enter data here!'!G107)</f>
        <v/>
      </c>
      <c r="H113" s="185" t="str">
        <f>IF('Enter data here!'!H107=0,"",'Enter data here!'!H107)</f>
        <v/>
      </c>
      <c r="I113" s="185" t="str">
        <f>IF('Enter data here!'!I107=0,"",'Enter data here!'!I107)</f>
        <v/>
      </c>
      <c r="J113" s="185" t="str">
        <f>IF('Enter data here!'!J107=0,"",'Enter data here!'!J107)</f>
        <v/>
      </c>
      <c r="K113" s="185" t="str">
        <f>IF('Enter data here!'!K107=0,"",'Enter data here!'!K107)</f>
        <v/>
      </c>
      <c r="L113" s="185" t="str">
        <f>IF('Enter data here!'!L107=0,"",'Enter data here!'!L107)</f>
        <v/>
      </c>
      <c r="M113" s="185" t="str">
        <f>IF('Enter data here!'!M107=0,"",'Enter data here!'!M107)</f>
        <v/>
      </c>
      <c r="N113" s="185" t="str">
        <f>IF('Enter data here!'!N107=0,"",'Enter data here!'!N107)</f>
        <v/>
      </c>
      <c r="O113" s="185" t="str">
        <f>IF('Enter data here!'!O107=0,"",'Enter data here!'!O107)</f>
        <v/>
      </c>
      <c r="P113" s="185" t="str">
        <f>IF('Enter data here!'!P107=0,"",'Enter data here!'!P107)</f>
        <v/>
      </c>
      <c r="Q113" s="185" t="str">
        <f>IF('Enter data here!'!Q107=0,"",'Enter data here!'!Q107)</f>
        <v/>
      </c>
      <c r="R113" s="185" t="str">
        <f>IF('Enter data here!'!R107=0,"",'Enter data here!'!R107)</f>
        <v/>
      </c>
      <c r="S113" s="185" t="str">
        <f>IF('Enter data here!'!S107=0,"",'Enter data here!'!S107)</f>
        <v/>
      </c>
      <c r="T113" s="185" t="str">
        <f>IF('Enter data here!'!T107=0,"",'Enter data here!'!T107)</f>
        <v/>
      </c>
      <c r="U113" s="185" t="str">
        <f>IF('Enter data here!'!U107=0,"",'Enter data here!'!U107)</f>
        <v/>
      </c>
      <c r="V113" s="185" t="str">
        <f>IF('Enter data here!'!V107=0,"",'Enter data here!'!V107)</f>
        <v/>
      </c>
      <c r="W113" s="185" t="str">
        <f>IF('Enter data here!'!W107=0,"",'Enter data here!'!W107)</f>
        <v/>
      </c>
      <c r="X113" s="185" t="str">
        <f>IF('Enter data here!'!X107=0,"",'Enter data here!'!X107)</f>
        <v/>
      </c>
      <c r="Y113" s="185" t="str">
        <f>IF('Enter data here!'!Y107=0,"",'Enter data here!'!Y107)</f>
        <v/>
      </c>
      <c r="Z113" s="185" t="str">
        <f>IF('Enter data here!'!Z107=0,"",'Enter data here!'!Z107)</f>
        <v/>
      </c>
      <c r="AA113" s="185" t="str">
        <f>IF('Enter data here!'!AA107=0,"",'Enter data here!'!AA107)</f>
        <v/>
      </c>
      <c r="AB113" s="185" t="str">
        <f>IF('Enter data here!'!AB107=0,"",'Enter data here!'!AB107)</f>
        <v/>
      </c>
      <c r="AC113" s="185" t="str">
        <f>IF('Enter data here!'!AC107=0,"",'Enter data here!'!AC107)</f>
        <v/>
      </c>
      <c r="AD113" s="185" t="str">
        <f>IF('Enter data here!'!AD107=0,"",'Enter data here!'!AD107)</f>
        <v/>
      </c>
      <c r="AE113" s="185" t="str">
        <f>IF('Enter data here!'!AE107=0,"",'Enter data here!'!AE107)</f>
        <v/>
      </c>
      <c r="AF113" s="185" t="str">
        <f>IF('Enter data here!'!AF107=0,"",'Enter data here!'!AF107)</f>
        <v/>
      </c>
      <c r="AG113" s="185" t="str">
        <f>IF('Enter data here!'!AG107=0,"",'Enter data here!'!AG107)</f>
        <v/>
      </c>
      <c r="AH113" s="185" t="str">
        <f>IF('Enter data here!'!AH107=0,"",'Enter data here!'!AH107)</f>
        <v/>
      </c>
      <c r="AI113" s="185" t="str">
        <f>IF('Enter data here!'!AI107=0,"",'Enter data here!'!AI107)</f>
        <v/>
      </c>
      <c r="AJ113" s="185" t="str">
        <f>IF('Enter data here!'!AJ107=0,"",'Enter data here!'!AJ107)</f>
        <v/>
      </c>
      <c r="AK113" s="185" t="str">
        <f>IF('Enter data here!'!AK107=0,"",'Enter data here!'!AK107)</f>
        <v/>
      </c>
      <c r="AL113" s="185" t="str">
        <f>IF('Enter data here!'!AL107=0,"",'Enter data here!'!AL107)</f>
        <v/>
      </c>
      <c r="AM113" s="185" t="str">
        <f>IF('Enter data here!'!AM107=0,"",'Enter data here!'!AM107)</f>
        <v/>
      </c>
      <c r="AN113" s="185" t="str">
        <f>IF('Enter data here!'!AN107=0,"",'Enter data here!'!AN107)</f>
        <v/>
      </c>
      <c r="AO113" s="185" t="str">
        <f>IF('Enter data here!'!AO107=0,"",'Enter data here!'!AO107)</f>
        <v/>
      </c>
      <c r="AP113" s="185" t="str">
        <f>IF('Enter data here!'!AP107=0,"",'Enter data here!'!AP107)</f>
        <v/>
      </c>
      <c r="AQ113" s="185" t="str">
        <f>IF('Enter data here!'!AQ107=0,"",'Enter data here!'!AQ107)</f>
        <v/>
      </c>
      <c r="AR113" s="185" t="str">
        <f>IF('Enter data here!'!AR107=0,"",'Enter data here!'!AR107)</f>
        <v/>
      </c>
      <c r="AS113" s="185" t="str">
        <f>IF('Enter data here!'!AS107=0,"",'Enter data here!'!AS107)</f>
        <v/>
      </c>
      <c r="AT113" s="185" t="str">
        <f>IF('Enter data here!'!AT107=0,"",'Enter data here!'!AT107)</f>
        <v/>
      </c>
      <c r="AU113" s="185" t="str">
        <f>IF('Enter data here!'!AU107=0,"",'Enter data here!'!AU107)</f>
        <v/>
      </c>
      <c r="AV113" s="185" t="str">
        <f>IF('Enter data here!'!AV107=0,"",'Enter data here!'!AV107)</f>
        <v/>
      </c>
      <c r="AW113" s="185" t="str">
        <f>IF('Enter data here!'!AW107=0,"",'Enter data here!'!AW107)</f>
        <v/>
      </c>
      <c r="AX113" s="185" t="str">
        <f>IF('Enter data here!'!AX107=0,"",'Enter data here!'!AX107)</f>
        <v/>
      </c>
      <c r="AY113" s="185" t="str">
        <f>IF('Enter data here!'!AY107=0,"",'Enter data here!'!AY107)</f>
        <v/>
      </c>
      <c r="AZ113" s="185" t="str">
        <f>IF('Enter data here!'!AZ107=0,"",'Enter data here!'!AZ107)</f>
        <v/>
      </c>
      <c r="BA113" s="185" t="str">
        <f>IF('Enter data here!'!BA107=0,"",'Enter data here!'!BA107)</f>
        <v/>
      </c>
      <c r="BB113" s="185" t="str">
        <f>IF('Enter data here!'!BB107=0,"",'Enter data here!'!BB107)</f>
        <v/>
      </c>
      <c r="BC113" s="185" t="str">
        <f>IF('Enter data here!'!BC107=0,"",'Enter data here!'!BC107)</f>
        <v/>
      </c>
      <c r="BD113" s="185" t="str">
        <f>IF('Enter data here!'!BD107=0,"",'Enter data here!'!BD107)</f>
        <v/>
      </c>
      <c r="BE113" s="185" t="str">
        <f>IF('Enter data here!'!BE107=0,"",'Enter data here!'!BE107)</f>
        <v/>
      </c>
      <c r="BF113" s="185" t="str">
        <f>IF('Enter data here!'!BF107=0,"",'Enter data here!'!BF107)</f>
        <v/>
      </c>
      <c r="BG113" s="185" t="str">
        <f>IF('Enter data here!'!BG107=0,"",'Enter data here!'!BG107)</f>
        <v/>
      </c>
      <c r="BH113" s="185" t="str">
        <f>IF('Enter data here!'!BH107=0,"",'Enter data here!'!BH107)</f>
        <v/>
      </c>
      <c r="BI113" s="185" t="str">
        <f>IF('Enter data here!'!BI107=0,"",'Enter data here!'!BI107)</f>
        <v/>
      </c>
      <c r="BJ113" s="185" t="str">
        <f>IF('Enter data here!'!BJ107=0,"",'Enter data here!'!BJ107)</f>
        <v/>
      </c>
      <c r="BK113" s="185" t="str">
        <f>IF('Enter data here!'!BK107=0,"",'Enter data here!'!BK107)</f>
        <v/>
      </c>
      <c r="BL113" s="185" t="str">
        <f>IF('Enter data here!'!BL107=0,"",'Enter data here!'!BL107)</f>
        <v/>
      </c>
      <c r="BM113" s="185" t="str">
        <f>IF('Enter data here!'!BM107=0,"",'Enter data here!'!BM107)</f>
        <v/>
      </c>
      <c r="BN113" s="185" t="str">
        <f>IF('Enter data here!'!BN107=0,"",'Enter data here!'!BN107)</f>
        <v/>
      </c>
      <c r="BO113" s="185" t="str">
        <f>IF('Enter data here!'!BO107=0,"",'Enter data here!'!BO107)</f>
        <v/>
      </c>
      <c r="BP113" s="185" t="str">
        <f>IF('Enter data here!'!BP107=0,"",'Enter data here!'!BP107)</f>
        <v/>
      </c>
      <c r="BQ113" s="185" t="str">
        <f>IF('Enter data here!'!BQ107=0,"",'Enter data here!'!BQ107)</f>
        <v/>
      </c>
      <c r="BR113" s="185" t="str">
        <f>IF('Enter data here!'!BR107=0,"",'Enter data here!'!BR107)</f>
        <v/>
      </c>
      <c r="BS113" s="185" t="str">
        <f>IF('Enter data here!'!BS107=0,"",'Enter data here!'!BS107)</f>
        <v/>
      </c>
      <c r="BT113" s="185" t="str">
        <f>IF('Enter data here!'!BT107=0,"",'Enter data here!'!BT107)</f>
        <v/>
      </c>
      <c r="BU113" s="185" t="str">
        <f>IF('Enter data here!'!BU107=0,"",'Enter data here!'!BU107)</f>
        <v/>
      </c>
      <c r="BV113" s="185" t="str">
        <f>IF('Enter data here!'!BV107=0,"",'Enter data here!'!BV107)</f>
        <v/>
      </c>
      <c r="BW113" s="185" t="str">
        <f>IF('Enter data here!'!BW107=0,"",'Enter data here!'!BW107)</f>
        <v/>
      </c>
      <c r="BX113" s="185" t="str">
        <f>IF('Enter data here!'!BX107=0,"",'Enter data here!'!BX107)</f>
        <v/>
      </c>
      <c r="BY113" s="185" t="str">
        <f>IF('Enter data here!'!BY107=0,"",'Enter data here!'!BY107)</f>
        <v/>
      </c>
      <c r="BZ113" s="185" t="str">
        <f>IF('Enter data here!'!BZ107=0,"",'Enter data here!'!BZ107)</f>
        <v/>
      </c>
      <c r="CA113" s="185" t="str">
        <f>IF('Enter data here!'!CA107=0,"",'Enter data here!'!CA107)</f>
        <v/>
      </c>
      <c r="CB113" s="185" t="str">
        <f>IF('Enter data here!'!CB107=0,"",'Enter data here!'!CB107)</f>
        <v/>
      </c>
      <c r="CC113" s="185" t="str">
        <f>IF('Enter data here!'!CC107=0,"",'Enter data here!'!CC107)</f>
        <v/>
      </c>
      <c r="CD113" s="185" t="str">
        <f>IF('Enter data here!'!CD107=0,"",'Enter data here!'!CD107)</f>
        <v/>
      </c>
      <c r="CE113" s="185" t="str">
        <f>IF('Enter data here!'!CE107=0,"",'Enter data here!'!CE107)</f>
        <v/>
      </c>
      <c r="CF113" s="185" t="str">
        <f>IF('Enter data here!'!CF107=0,"",'Enter data here!'!CF107)</f>
        <v/>
      </c>
      <c r="CG113" s="185" t="str">
        <f>IF('Enter data here!'!CG107=0,"",'Enter data here!'!CG107)</f>
        <v/>
      </c>
      <c r="CH113" s="185" t="str">
        <f>IF('Enter data here!'!CH107=0,"",'Enter data here!'!CH107)</f>
        <v/>
      </c>
      <c r="CI113" s="185" t="str">
        <f>IF('Enter data here!'!CI107=0,"",'Enter data here!'!CI107)</f>
        <v/>
      </c>
      <c r="CJ113" s="185" t="str">
        <f>IF('Enter data here!'!CJ107=0,"",'Enter data here!'!CJ107)</f>
        <v/>
      </c>
      <c r="CK113" s="185" t="str">
        <f>IF('Enter data here!'!CK107=0,"",'Enter data here!'!CK107)</f>
        <v/>
      </c>
      <c r="CL113" s="185" t="str">
        <f>IF('Enter data here!'!CL107=0,"",'Enter data here!'!CL107)</f>
        <v/>
      </c>
      <c r="CM113" s="185" t="str">
        <f>IF('Enter data here!'!CM107=0,"",'Enter data here!'!CM107)</f>
        <v/>
      </c>
      <c r="CN113" s="185" t="str">
        <f>IF('Enter data here!'!CN107=0,"",'Enter data here!'!CN107)</f>
        <v/>
      </c>
      <c r="CO113" s="2"/>
      <c r="CP113" s="341" t="str">
        <f>IF(SUM(C113:CN113)=0,"",MIN(C113:CN113))</f>
        <v/>
      </c>
      <c r="CQ113" s="332" t="str">
        <f>IF(CP113="","",(HLOOKUP(CP113,C113:$CN$264,CU113,FALSE)))</f>
        <v/>
      </c>
      <c r="CR113" s="155"/>
      <c r="CS113">
        <f>ROW()</f>
        <v>113</v>
      </c>
      <c r="CT113" s="36">
        <f>A112</f>
        <v>17</v>
      </c>
      <c r="CU113" s="35">
        <f t="shared" si="108"/>
        <v>152</v>
      </c>
    </row>
    <row r="114" spans="1:99">
      <c r="A114" s="349"/>
      <c r="B114" s="33" t="s">
        <v>54</v>
      </c>
      <c r="C114" s="186">
        <f ca="1">0.000000000001*RAND()</f>
        <v>3.9595495493838097E-13</v>
      </c>
      <c r="D114" s="186">
        <f t="shared" ref="D114:BO114" ca="1" si="141">0.000000000001*RAND()</f>
        <v>6.8977311120099593E-13</v>
      </c>
      <c r="E114" s="186">
        <f t="shared" ca="1" si="141"/>
        <v>5.3772924068765079E-13</v>
      </c>
      <c r="F114" s="186">
        <f t="shared" ca="1" si="141"/>
        <v>3.5918366442841519E-14</v>
      </c>
      <c r="G114" s="186">
        <f t="shared" ca="1" si="141"/>
        <v>5.3203441249874086E-14</v>
      </c>
      <c r="H114" s="186">
        <f t="shared" ca="1" si="141"/>
        <v>1.1865810650557007E-13</v>
      </c>
      <c r="I114" s="186">
        <f t="shared" ca="1" si="141"/>
        <v>9.9961973591693361E-13</v>
      </c>
      <c r="J114" s="186">
        <f t="shared" ca="1" si="141"/>
        <v>1.9083316271189419E-14</v>
      </c>
      <c r="K114" s="186">
        <f t="shared" ca="1" si="141"/>
        <v>6.1908864651617604E-13</v>
      </c>
      <c r="L114" s="186">
        <f t="shared" ca="1" si="141"/>
        <v>9.7659787483538953E-13</v>
      </c>
      <c r="M114" s="186">
        <f t="shared" ca="1" si="141"/>
        <v>2.1260528125277678E-13</v>
      </c>
      <c r="N114" s="186">
        <f t="shared" ca="1" si="141"/>
        <v>3.2150571549382968E-13</v>
      </c>
      <c r="O114" s="186">
        <f t="shared" ca="1" si="141"/>
        <v>4.1250668059527925E-13</v>
      </c>
      <c r="P114" s="186">
        <f t="shared" ca="1" si="141"/>
        <v>2.2593216130506467E-13</v>
      </c>
      <c r="Q114" s="186">
        <f t="shared" ca="1" si="141"/>
        <v>9.46235233806218E-13</v>
      </c>
      <c r="R114" s="186">
        <f t="shared" ca="1" si="141"/>
        <v>1.5788439745146476E-13</v>
      </c>
      <c r="S114" s="186">
        <f t="shared" ca="1" si="141"/>
        <v>9.9179591770279534E-13</v>
      </c>
      <c r="T114" s="186">
        <f t="shared" ca="1" si="141"/>
        <v>1.735694061374169E-13</v>
      </c>
      <c r="U114" s="186">
        <f t="shared" ca="1" si="141"/>
        <v>2.1763738821591528E-13</v>
      </c>
      <c r="V114" s="186">
        <f t="shared" ca="1" si="141"/>
        <v>4.65615408923012E-13</v>
      </c>
      <c r="W114" s="186">
        <f t="shared" ca="1" si="141"/>
        <v>9.8910449691292547E-13</v>
      </c>
      <c r="X114" s="186">
        <f t="shared" ca="1" si="141"/>
        <v>9.5681918523991789E-13</v>
      </c>
      <c r="Y114" s="186">
        <f t="shared" ca="1" si="141"/>
        <v>9.8919453036428903E-13</v>
      </c>
      <c r="Z114" s="186">
        <f t="shared" ca="1" si="141"/>
        <v>8.0733882736895349E-13</v>
      </c>
      <c r="AA114" s="186">
        <f t="shared" ca="1" si="141"/>
        <v>8.4325783738138061E-13</v>
      </c>
      <c r="AB114" s="186">
        <f t="shared" ca="1" si="141"/>
        <v>1.410348655736844E-13</v>
      </c>
      <c r="AC114" s="186">
        <f t="shared" ca="1" si="141"/>
        <v>9.1467589620900859E-13</v>
      </c>
      <c r="AD114" s="186">
        <f t="shared" ca="1" si="141"/>
        <v>9.5524416259719439E-13</v>
      </c>
      <c r="AE114" s="186">
        <f t="shared" ca="1" si="141"/>
        <v>3.9340504137830855E-13</v>
      </c>
      <c r="AF114" s="186">
        <f t="shared" ca="1" si="141"/>
        <v>4.4935980099348249E-13</v>
      </c>
      <c r="AG114" s="186">
        <f t="shared" ca="1" si="141"/>
        <v>8.8372017162689589E-13</v>
      </c>
      <c r="AH114" s="186">
        <f t="shared" ca="1" si="141"/>
        <v>3.1050382721900971E-13</v>
      </c>
      <c r="AI114" s="186">
        <f t="shared" ca="1" si="141"/>
        <v>7.1006852503362156E-13</v>
      </c>
      <c r="AJ114" s="186">
        <f t="shared" ca="1" si="141"/>
        <v>7.1288953717726813E-13</v>
      </c>
      <c r="AK114" s="186">
        <f t="shared" ca="1" si="141"/>
        <v>8.8210214026966935E-14</v>
      </c>
      <c r="AL114" s="186">
        <f t="shared" ca="1" si="141"/>
        <v>4.7604833365785422E-13</v>
      </c>
      <c r="AM114" s="186">
        <f t="shared" ca="1" si="141"/>
        <v>2.3457684680265077E-13</v>
      </c>
      <c r="AN114" s="186">
        <f t="shared" ca="1" si="141"/>
        <v>1.133662155592372E-13</v>
      </c>
      <c r="AO114" s="186">
        <f t="shared" ca="1" si="141"/>
        <v>5.2934906584757076E-14</v>
      </c>
      <c r="AP114" s="186">
        <f t="shared" ca="1" si="141"/>
        <v>7.8106967883050695E-13</v>
      </c>
      <c r="AQ114" s="186">
        <f t="shared" ca="1" si="141"/>
        <v>3.6698833530236285E-13</v>
      </c>
      <c r="AR114" s="186">
        <f t="shared" ca="1" si="141"/>
        <v>6.8358430484748302E-13</v>
      </c>
      <c r="AS114" s="186">
        <f t="shared" ca="1" si="141"/>
        <v>8.5327154520161485E-14</v>
      </c>
      <c r="AT114" s="186">
        <f t="shared" ca="1" si="141"/>
        <v>6.0941699316917333E-13</v>
      </c>
      <c r="AU114" s="186">
        <f t="shared" ca="1" si="141"/>
        <v>5.4841458558532619E-13</v>
      </c>
      <c r="AV114" s="186">
        <f t="shared" ca="1" si="141"/>
        <v>7.4709840577830814E-13</v>
      </c>
      <c r="AW114" s="186">
        <f t="shared" ca="1" si="141"/>
        <v>2.6234007033583762E-13</v>
      </c>
      <c r="AX114" s="186">
        <f t="shared" ca="1" si="141"/>
        <v>2.8452120281244308E-13</v>
      </c>
      <c r="AY114" s="186">
        <f t="shared" ca="1" si="141"/>
        <v>1.9116509293290383E-13</v>
      </c>
      <c r="AZ114" s="186">
        <f t="shared" ca="1" si="141"/>
        <v>3.2814567291127616E-13</v>
      </c>
      <c r="BA114" s="186">
        <f t="shared" ca="1" si="141"/>
        <v>3.4823660208395154E-13</v>
      </c>
      <c r="BB114" s="186">
        <f t="shared" ca="1" si="141"/>
        <v>3.7770785011119565E-13</v>
      </c>
      <c r="BC114" s="186">
        <f t="shared" ca="1" si="141"/>
        <v>5.4598784209469461E-13</v>
      </c>
      <c r="BD114" s="186">
        <f t="shared" ca="1" si="141"/>
        <v>3.506545874699416E-13</v>
      </c>
      <c r="BE114" s="186">
        <f t="shared" ca="1" si="141"/>
        <v>7.1819797126212162E-13</v>
      </c>
      <c r="BF114" s="186">
        <f t="shared" ca="1" si="141"/>
        <v>4.6156977168390249E-13</v>
      </c>
      <c r="BG114" s="186">
        <f t="shared" ca="1" si="141"/>
        <v>1.4730345107841548E-13</v>
      </c>
      <c r="BH114" s="186">
        <f t="shared" ca="1" si="141"/>
        <v>6.2153121075497614E-13</v>
      </c>
      <c r="BI114" s="186">
        <f t="shared" ca="1" si="141"/>
        <v>4.0022751400243492E-13</v>
      </c>
      <c r="BJ114" s="186">
        <f t="shared" ca="1" si="141"/>
        <v>2.3360595898627599E-13</v>
      </c>
      <c r="BK114" s="186">
        <f t="shared" ca="1" si="141"/>
        <v>4.4912156404085144E-13</v>
      </c>
      <c r="BL114" s="186">
        <f t="shared" ca="1" si="141"/>
        <v>8.5657295306844823E-13</v>
      </c>
      <c r="BM114" s="186">
        <f t="shared" ca="1" si="141"/>
        <v>8.6761489598935611E-13</v>
      </c>
      <c r="BN114" s="186">
        <f t="shared" ca="1" si="141"/>
        <v>5.8944299468483362E-13</v>
      </c>
      <c r="BO114" s="186">
        <f t="shared" ca="1" si="141"/>
        <v>1.9099741461921148E-13</v>
      </c>
      <c r="BP114" s="186">
        <f t="shared" ref="BP114:CN114" ca="1" si="142">0.000000000001*RAND()</f>
        <v>6.6558592543774673E-13</v>
      </c>
      <c r="BQ114" s="186">
        <f t="shared" ca="1" si="142"/>
        <v>8.1274620872531009E-13</v>
      </c>
      <c r="BR114" s="186">
        <f t="shared" ca="1" si="142"/>
        <v>1.8846846102260971E-13</v>
      </c>
      <c r="BS114" s="186">
        <f t="shared" ca="1" si="142"/>
        <v>3.3461041422946105E-13</v>
      </c>
      <c r="BT114" s="186">
        <f t="shared" ca="1" si="142"/>
        <v>9.9019587558122161E-13</v>
      </c>
      <c r="BU114" s="186">
        <f t="shared" ca="1" si="142"/>
        <v>4.1685614136076498E-13</v>
      </c>
      <c r="BV114" s="186">
        <f t="shared" ca="1" si="142"/>
        <v>8.6238625747168648E-13</v>
      </c>
      <c r="BW114" s="186">
        <f t="shared" ca="1" si="142"/>
        <v>6.090593116771179E-13</v>
      </c>
      <c r="BX114" s="186">
        <f t="shared" ca="1" si="142"/>
        <v>4.5891806587656905E-13</v>
      </c>
      <c r="BY114" s="186">
        <f t="shared" ca="1" si="142"/>
        <v>7.8934843507726904E-13</v>
      </c>
      <c r="BZ114" s="186">
        <f t="shared" ca="1" si="142"/>
        <v>7.3573763542851761E-13</v>
      </c>
      <c r="CA114" s="186">
        <f t="shared" ca="1" si="142"/>
        <v>3.8622822962834437E-13</v>
      </c>
      <c r="CB114" s="186">
        <f t="shared" ca="1" si="142"/>
        <v>3.7865714486007819E-13</v>
      </c>
      <c r="CC114" s="186">
        <f t="shared" ca="1" si="142"/>
        <v>9.0071408770764227E-13</v>
      </c>
      <c r="CD114" s="186">
        <f t="shared" ca="1" si="142"/>
        <v>9.426866099928856E-13</v>
      </c>
      <c r="CE114" s="186">
        <f t="shared" ca="1" si="142"/>
        <v>3.9711208378756167E-13</v>
      </c>
      <c r="CF114" s="186">
        <f t="shared" ca="1" si="142"/>
        <v>1.6876804693292713E-13</v>
      </c>
      <c r="CG114" s="186">
        <f t="shared" ca="1" si="142"/>
        <v>2.8754591950227713E-13</v>
      </c>
      <c r="CH114" s="186">
        <f t="shared" ca="1" si="142"/>
        <v>1.6928429680202228E-13</v>
      </c>
      <c r="CI114" s="186">
        <f t="shared" ca="1" si="142"/>
        <v>9.5318587167428151E-13</v>
      </c>
      <c r="CJ114" s="186">
        <f t="shared" ca="1" si="142"/>
        <v>9.3949029066040815E-13</v>
      </c>
      <c r="CK114" s="186">
        <f t="shared" ca="1" si="142"/>
        <v>4.3947723869154442E-13</v>
      </c>
      <c r="CL114" s="186">
        <f t="shared" ca="1" si="142"/>
        <v>7.7424511910681339E-13</v>
      </c>
      <c r="CM114" s="186">
        <f t="shared" ca="1" si="142"/>
        <v>4.7016014740506452E-13</v>
      </c>
      <c r="CN114" s="186">
        <f t="shared" ca="1" si="142"/>
        <v>6.6558194440905756E-13</v>
      </c>
      <c r="CO114" s="2"/>
      <c r="CP114" s="342"/>
      <c r="CQ114" s="333"/>
      <c r="CR114" s="155"/>
      <c r="CS114">
        <f>ROW()</f>
        <v>114</v>
      </c>
      <c r="CT114" s="36"/>
      <c r="CU114" s="35">
        <f t="shared" si="108"/>
        <v>151</v>
      </c>
    </row>
    <row r="115" spans="1:99">
      <c r="A115" s="349"/>
      <c r="B115" s="33" t="s">
        <v>57</v>
      </c>
      <c r="C115" s="185">
        <f>'Enter data here!'!C108</f>
        <v>0</v>
      </c>
      <c r="D115" s="185">
        <f>'Enter data here!'!D108</f>
        <v>0</v>
      </c>
      <c r="E115" s="185">
        <f>'Enter data here!'!E108</f>
        <v>0</v>
      </c>
      <c r="F115" s="185">
        <f>'Enter data here!'!F108</f>
        <v>0</v>
      </c>
      <c r="G115" s="185">
        <f>'Enter data here!'!G108</f>
        <v>0</v>
      </c>
      <c r="H115" s="185">
        <f>'Enter data here!'!H108</f>
        <v>0</v>
      </c>
      <c r="I115" s="185">
        <f>'Enter data here!'!I108</f>
        <v>0</v>
      </c>
      <c r="J115" s="185">
        <f>'Enter data here!'!J108</f>
        <v>0</v>
      </c>
      <c r="K115" s="185">
        <f>'Enter data here!'!K108</f>
        <v>0</v>
      </c>
      <c r="L115" s="185">
        <f>'Enter data here!'!L108</f>
        <v>0</v>
      </c>
      <c r="M115" s="185">
        <f>'Enter data here!'!M108</f>
        <v>0</v>
      </c>
      <c r="N115" s="185">
        <f>'Enter data here!'!N108</f>
        <v>0</v>
      </c>
      <c r="O115" s="185">
        <f>'Enter data here!'!O108</f>
        <v>0</v>
      </c>
      <c r="P115" s="185">
        <f>'Enter data here!'!P108</f>
        <v>0</v>
      </c>
      <c r="Q115" s="185">
        <f>'Enter data here!'!Q108</f>
        <v>0</v>
      </c>
      <c r="R115" s="185">
        <f>'Enter data here!'!R108</f>
        <v>0</v>
      </c>
      <c r="S115" s="185">
        <f>'Enter data here!'!S108</f>
        <v>0</v>
      </c>
      <c r="T115" s="185">
        <f>'Enter data here!'!T108</f>
        <v>0</v>
      </c>
      <c r="U115" s="185">
        <f>'Enter data here!'!U108</f>
        <v>0</v>
      </c>
      <c r="V115" s="185">
        <f>'Enter data here!'!V108</f>
        <v>0</v>
      </c>
      <c r="W115" s="185">
        <f>'Enter data here!'!W108</f>
        <v>0</v>
      </c>
      <c r="X115" s="185">
        <f>'Enter data here!'!X108</f>
        <v>0</v>
      </c>
      <c r="Y115" s="185">
        <f>'Enter data here!'!Y108</f>
        <v>0</v>
      </c>
      <c r="Z115" s="185">
        <f>'Enter data here!'!Z108</f>
        <v>0</v>
      </c>
      <c r="AA115" s="185">
        <f>'Enter data here!'!AA108</f>
        <v>0</v>
      </c>
      <c r="AB115" s="185">
        <f>'Enter data here!'!AB108</f>
        <v>0</v>
      </c>
      <c r="AC115" s="185">
        <f>'Enter data here!'!AC108</f>
        <v>0</v>
      </c>
      <c r="AD115" s="185">
        <f>'Enter data here!'!AD108</f>
        <v>0</v>
      </c>
      <c r="AE115" s="185">
        <f>'Enter data here!'!AE108</f>
        <v>0</v>
      </c>
      <c r="AF115" s="185">
        <f>'Enter data here!'!AF108</f>
        <v>0</v>
      </c>
      <c r="AG115" s="185">
        <f>'Enter data here!'!AG108</f>
        <v>0</v>
      </c>
      <c r="AH115" s="185">
        <f>'Enter data here!'!AH108</f>
        <v>0</v>
      </c>
      <c r="AI115" s="185">
        <f>'Enter data here!'!AI108</f>
        <v>0</v>
      </c>
      <c r="AJ115" s="185">
        <f>'Enter data here!'!AJ108</f>
        <v>0</v>
      </c>
      <c r="AK115" s="185">
        <f>'Enter data here!'!AK108</f>
        <v>0</v>
      </c>
      <c r="AL115" s="185">
        <f>'Enter data here!'!AL108</f>
        <v>0</v>
      </c>
      <c r="AM115" s="185">
        <f>'Enter data here!'!AM108</f>
        <v>0</v>
      </c>
      <c r="AN115" s="185">
        <f>'Enter data here!'!AN108</f>
        <v>0</v>
      </c>
      <c r="AO115" s="185">
        <f>'Enter data here!'!AO108</f>
        <v>0</v>
      </c>
      <c r="AP115" s="185">
        <f>'Enter data here!'!AP108</f>
        <v>0</v>
      </c>
      <c r="AQ115" s="185">
        <f>'Enter data here!'!AQ108</f>
        <v>0</v>
      </c>
      <c r="AR115" s="185">
        <f>'Enter data here!'!AR108</f>
        <v>0</v>
      </c>
      <c r="AS115" s="185">
        <f>'Enter data here!'!AS108</f>
        <v>0</v>
      </c>
      <c r="AT115" s="185">
        <f>'Enter data here!'!AT108</f>
        <v>0</v>
      </c>
      <c r="AU115" s="185">
        <f>'Enter data here!'!AU108</f>
        <v>0</v>
      </c>
      <c r="AV115" s="185">
        <f>'Enter data here!'!AV108</f>
        <v>0</v>
      </c>
      <c r="AW115" s="185">
        <f>'Enter data here!'!AW108</f>
        <v>0</v>
      </c>
      <c r="AX115" s="185">
        <f>'Enter data here!'!AX108</f>
        <v>0</v>
      </c>
      <c r="AY115" s="185">
        <f>'Enter data here!'!AY108</f>
        <v>0</v>
      </c>
      <c r="AZ115" s="185">
        <f>'Enter data here!'!AZ108</f>
        <v>0</v>
      </c>
      <c r="BA115" s="185">
        <f>'Enter data here!'!BA108</f>
        <v>0</v>
      </c>
      <c r="BB115" s="185">
        <f>'Enter data here!'!BB108</f>
        <v>0</v>
      </c>
      <c r="BC115" s="185">
        <f>'Enter data here!'!BC108</f>
        <v>0</v>
      </c>
      <c r="BD115" s="185">
        <f>'Enter data here!'!BD108</f>
        <v>0</v>
      </c>
      <c r="BE115" s="185">
        <f>'Enter data here!'!BE108</f>
        <v>0</v>
      </c>
      <c r="BF115" s="185">
        <f>'Enter data here!'!BF108</f>
        <v>0</v>
      </c>
      <c r="BG115" s="185">
        <f>'Enter data here!'!BG108</f>
        <v>0</v>
      </c>
      <c r="BH115" s="185">
        <f>'Enter data here!'!BH108</f>
        <v>0</v>
      </c>
      <c r="BI115" s="185">
        <f>'Enter data here!'!BI108</f>
        <v>0</v>
      </c>
      <c r="BJ115" s="185">
        <f>'Enter data here!'!BJ108</f>
        <v>0</v>
      </c>
      <c r="BK115" s="185">
        <f>'Enter data here!'!BK108</f>
        <v>0</v>
      </c>
      <c r="BL115" s="185">
        <f>'Enter data here!'!BL108</f>
        <v>0</v>
      </c>
      <c r="BM115" s="185">
        <f>'Enter data here!'!BM108</f>
        <v>0</v>
      </c>
      <c r="BN115" s="185">
        <f>'Enter data here!'!BN108</f>
        <v>0</v>
      </c>
      <c r="BO115" s="185">
        <f>'Enter data here!'!BO108</f>
        <v>0</v>
      </c>
      <c r="BP115" s="185">
        <f>'Enter data here!'!BP108</f>
        <v>0</v>
      </c>
      <c r="BQ115" s="185">
        <f>'Enter data here!'!BQ108</f>
        <v>0</v>
      </c>
      <c r="BR115" s="185">
        <f>'Enter data here!'!BR108</f>
        <v>0</v>
      </c>
      <c r="BS115" s="185">
        <f>'Enter data here!'!BS108</f>
        <v>0</v>
      </c>
      <c r="BT115" s="185">
        <f>'Enter data here!'!BT108</f>
        <v>0</v>
      </c>
      <c r="BU115" s="185">
        <f>'Enter data here!'!BU108</f>
        <v>0</v>
      </c>
      <c r="BV115" s="185">
        <f>'Enter data here!'!BV108</f>
        <v>0</v>
      </c>
      <c r="BW115" s="185">
        <f>'Enter data here!'!BW108</f>
        <v>0</v>
      </c>
      <c r="BX115" s="185">
        <f>'Enter data here!'!BX108</f>
        <v>0</v>
      </c>
      <c r="BY115" s="185">
        <f>'Enter data here!'!BY108</f>
        <v>0</v>
      </c>
      <c r="BZ115" s="185">
        <f>'Enter data here!'!BZ108</f>
        <v>0</v>
      </c>
      <c r="CA115" s="185">
        <f>'Enter data here!'!CA108</f>
        <v>0</v>
      </c>
      <c r="CB115" s="185">
        <f>'Enter data here!'!CB108</f>
        <v>0</v>
      </c>
      <c r="CC115" s="185">
        <f>'Enter data here!'!CC108</f>
        <v>0</v>
      </c>
      <c r="CD115" s="185">
        <f>'Enter data here!'!CD108</f>
        <v>0</v>
      </c>
      <c r="CE115" s="185">
        <f>'Enter data here!'!CE108</f>
        <v>0</v>
      </c>
      <c r="CF115" s="185">
        <f>'Enter data here!'!CF108</f>
        <v>0</v>
      </c>
      <c r="CG115" s="185">
        <f>'Enter data here!'!CG108</f>
        <v>0</v>
      </c>
      <c r="CH115" s="185">
        <f>'Enter data here!'!CH108</f>
        <v>0</v>
      </c>
      <c r="CI115" s="185">
        <f>'Enter data here!'!CI108</f>
        <v>0</v>
      </c>
      <c r="CJ115" s="185">
        <f>'Enter data here!'!CJ108</f>
        <v>0</v>
      </c>
      <c r="CK115" s="185">
        <f>'Enter data here!'!CK108</f>
        <v>0</v>
      </c>
      <c r="CL115" s="185">
        <f>'Enter data here!'!CL108</f>
        <v>0</v>
      </c>
      <c r="CM115" s="185">
        <f>'Enter data here!'!CM108</f>
        <v>0</v>
      </c>
      <c r="CN115" s="185">
        <f>'Enter data here!'!CN108</f>
        <v>0</v>
      </c>
      <c r="CO115" s="2"/>
      <c r="CP115" s="342"/>
      <c r="CQ115" s="333"/>
      <c r="CR115" s="155"/>
      <c r="CT115" s="36"/>
      <c r="CU115" s="35"/>
    </row>
    <row r="116" spans="1:99">
      <c r="A116" s="349"/>
      <c r="B116" s="33" t="s">
        <v>2</v>
      </c>
      <c r="C116" s="185">
        <f>IF(C113=0,0,IF(C113="dnf",C114,IF(C113="",0,((($CP113/(C113+C114))*1000)-C115))))</f>
        <v>0</v>
      </c>
      <c r="D116" s="185">
        <f t="shared" ref="D116:BO116" si="143">IF(D113=0,0,IF(D113="dnf",D114,IF(D113="",0,((($CP113/(D113+D114))*1000)-D115))))</f>
        <v>0</v>
      </c>
      <c r="E116" s="185">
        <f t="shared" si="143"/>
        <v>0</v>
      </c>
      <c r="F116" s="185">
        <f t="shared" si="143"/>
        <v>0</v>
      </c>
      <c r="G116" s="185">
        <f t="shared" si="143"/>
        <v>0</v>
      </c>
      <c r="H116" s="185">
        <f t="shared" si="143"/>
        <v>0</v>
      </c>
      <c r="I116" s="185">
        <f t="shared" si="143"/>
        <v>0</v>
      </c>
      <c r="J116" s="185">
        <f t="shared" si="143"/>
        <v>0</v>
      </c>
      <c r="K116" s="185">
        <f t="shared" si="143"/>
        <v>0</v>
      </c>
      <c r="L116" s="185">
        <f t="shared" si="143"/>
        <v>0</v>
      </c>
      <c r="M116" s="185">
        <f t="shared" si="143"/>
        <v>0</v>
      </c>
      <c r="N116" s="185">
        <f t="shared" si="143"/>
        <v>0</v>
      </c>
      <c r="O116" s="185">
        <f t="shared" si="143"/>
        <v>0</v>
      </c>
      <c r="P116" s="185">
        <f t="shared" si="143"/>
        <v>0</v>
      </c>
      <c r="Q116" s="185">
        <f t="shared" si="143"/>
        <v>0</v>
      </c>
      <c r="R116" s="185">
        <f t="shared" si="143"/>
        <v>0</v>
      </c>
      <c r="S116" s="185">
        <f t="shared" si="143"/>
        <v>0</v>
      </c>
      <c r="T116" s="185">
        <f t="shared" si="143"/>
        <v>0</v>
      </c>
      <c r="U116" s="185">
        <f t="shared" si="143"/>
        <v>0</v>
      </c>
      <c r="V116" s="185">
        <f t="shared" si="143"/>
        <v>0</v>
      </c>
      <c r="W116" s="185">
        <f t="shared" si="143"/>
        <v>0</v>
      </c>
      <c r="X116" s="185">
        <f t="shared" si="143"/>
        <v>0</v>
      </c>
      <c r="Y116" s="185">
        <f t="shared" si="143"/>
        <v>0</v>
      </c>
      <c r="Z116" s="185">
        <f t="shared" si="143"/>
        <v>0</v>
      </c>
      <c r="AA116" s="185">
        <f t="shared" si="143"/>
        <v>0</v>
      </c>
      <c r="AB116" s="185">
        <f t="shared" si="143"/>
        <v>0</v>
      </c>
      <c r="AC116" s="185">
        <f t="shared" si="143"/>
        <v>0</v>
      </c>
      <c r="AD116" s="185">
        <f t="shared" si="143"/>
        <v>0</v>
      </c>
      <c r="AE116" s="185">
        <f t="shared" si="143"/>
        <v>0</v>
      </c>
      <c r="AF116" s="185">
        <f t="shared" si="143"/>
        <v>0</v>
      </c>
      <c r="AG116" s="185">
        <f t="shared" si="143"/>
        <v>0</v>
      </c>
      <c r="AH116" s="185">
        <f t="shared" si="143"/>
        <v>0</v>
      </c>
      <c r="AI116" s="185">
        <f t="shared" si="143"/>
        <v>0</v>
      </c>
      <c r="AJ116" s="185">
        <f t="shared" si="143"/>
        <v>0</v>
      </c>
      <c r="AK116" s="185">
        <f t="shared" si="143"/>
        <v>0</v>
      </c>
      <c r="AL116" s="185">
        <f t="shared" si="143"/>
        <v>0</v>
      </c>
      <c r="AM116" s="185">
        <f t="shared" si="143"/>
        <v>0</v>
      </c>
      <c r="AN116" s="185">
        <f t="shared" si="143"/>
        <v>0</v>
      </c>
      <c r="AO116" s="185">
        <f t="shared" si="143"/>
        <v>0</v>
      </c>
      <c r="AP116" s="185">
        <f t="shared" si="143"/>
        <v>0</v>
      </c>
      <c r="AQ116" s="185">
        <f t="shared" si="143"/>
        <v>0</v>
      </c>
      <c r="AR116" s="185">
        <f t="shared" si="143"/>
        <v>0</v>
      </c>
      <c r="AS116" s="185">
        <f t="shared" si="143"/>
        <v>0</v>
      </c>
      <c r="AT116" s="185">
        <f t="shared" si="143"/>
        <v>0</v>
      </c>
      <c r="AU116" s="185">
        <f t="shared" si="143"/>
        <v>0</v>
      </c>
      <c r="AV116" s="185">
        <f t="shared" si="143"/>
        <v>0</v>
      </c>
      <c r="AW116" s="185">
        <f t="shared" si="143"/>
        <v>0</v>
      </c>
      <c r="AX116" s="185">
        <f t="shared" si="143"/>
        <v>0</v>
      </c>
      <c r="AY116" s="185">
        <f t="shared" si="143"/>
        <v>0</v>
      </c>
      <c r="AZ116" s="185">
        <f t="shared" si="143"/>
        <v>0</v>
      </c>
      <c r="BA116" s="185">
        <f t="shared" si="143"/>
        <v>0</v>
      </c>
      <c r="BB116" s="185">
        <f t="shared" si="143"/>
        <v>0</v>
      </c>
      <c r="BC116" s="185">
        <f t="shared" si="143"/>
        <v>0</v>
      </c>
      <c r="BD116" s="185">
        <f t="shared" si="143"/>
        <v>0</v>
      </c>
      <c r="BE116" s="185">
        <f t="shared" si="143"/>
        <v>0</v>
      </c>
      <c r="BF116" s="185">
        <f t="shared" si="143"/>
        <v>0</v>
      </c>
      <c r="BG116" s="185">
        <f t="shared" si="143"/>
        <v>0</v>
      </c>
      <c r="BH116" s="185">
        <f t="shared" si="143"/>
        <v>0</v>
      </c>
      <c r="BI116" s="185">
        <f t="shared" si="143"/>
        <v>0</v>
      </c>
      <c r="BJ116" s="185">
        <f t="shared" si="143"/>
        <v>0</v>
      </c>
      <c r="BK116" s="185">
        <f t="shared" si="143"/>
        <v>0</v>
      </c>
      <c r="BL116" s="185">
        <f t="shared" si="143"/>
        <v>0</v>
      </c>
      <c r="BM116" s="185">
        <f t="shared" si="143"/>
        <v>0</v>
      </c>
      <c r="BN116" s="185">
        <f t="shared" si="143"/>
        <v>0</v>
      </c>
      <c r="BO116" s="185">
        <f t="shared" si="143"/>
        <v>0</v>
      </c>
      <c r="BP116" s="185">
        <f t="shared" ref="BP116:CN116" si="144">IF(BP113=0,0,IF(BP113="dnf",BP114,IF(BP113="",0,((($CP113/(BP113+BP114))*1000)-BP115))))</f>
        <v>0</v>
      </c>
      <c r="BQ116" s="185">
        <f t="shared" si="144"/>
        <v>0</v>
      </c>
      <c r="BR116" s="185">
        <f t="shared" si="144"/>
        <v>0</v>
      </c>
      <c r="BS116" s="185">
        <f t="shared" si="144"/>
        <v>0</v>
      </c>
      <c r="BT116" s="185">
        <f t="shared" si="144"/>
        <v>0</v>
      </c>
      <c r="BU116" s="185">
        <f t="shared" si="144"/>
        <v>0</v>
      </c>
      <c r="BV116" s="185">
        <f t="shared" si="144"/>
        <v>0</v>
      </c>
      <c r="BW116" s="185">
        <f t="shared" si="144"/>
        <v>0</v>
      </c>
      <c r="BX116" s="185">
        <f t="shared" si="144"/>
        <v>0</v>
      </c>
      <c r="BY116" s="185">
        <f t="shared" si="144"/>
        <v>0</v>
      </c>
      <c r="BZ116" s="185">
        <f t="shared" si="144"/>
        <v>0</v>
      </c>
      <c r="CA116" s="185">
        <f t="shared" si="144"/>
        <v>0</v>
      </c>
      <c r="CB116" s="185">
        <f t="shared" si="144"/>
        <v>0</v>
      </c>
      <c r="CC116" s="185">
        <f t="shared" si="144"/>
        <v>0</v>
      </c>
      <c r="CD116" s="185">
        <f t="shared" si="144"/>
        <v>0</v>
      </c>
      <c r="CE116" s="185">
        <f t="shared" si="144"/>
        <v>0</v>
      </c>
      <c r="CF116" s="185">
        <f t="shared" si="144"/>
        <v>0</v>
      </c>
      <c r="CG116" s="185">
        <f t="shared" si="144"/>
        <v>0</v>
      </c>
      <c r="CH116" s="185">
        <f t="shared" si="144"/>
        <v>0</v>
      </c>
      <c r="CI116" s="185">
        <f t="shared" si="144"/>
        <v>0</v>
      </c>
      <c r="CJ116" s="185">
        <f t="shared" si="144"/>
        <v>0</v>
      </c>
      <c r="CK116" s="185">
        <f t="shared" si="144"/>
        <v>0</v>
      </c>
      <c r="CL116" s="185">
        <f t="shared" si="144"/>
        <v>0</v>
      </c>
      <c r="CM116" s="185">
        <f t="shared" si="144"/>
        <v>0</v>
      </c>
      <c r="CN116" s="185">
        <f t="shared" si="144"/>
        <v>0</v>
      </c>
      <c r="CO116" s="2"/>
      <c r="CP116" s="343"/>
      <c r="CQ116" s="334"/>
      <c r="CR116" s="155"/>
      <c r="CS116">
        <f>ROW()</f>
        <v>116</v>
      </c>
      <c r="CT116" s="36"/>
      <c r="CU116" s="35">
        <f t="shared" si="108"/>
        <v>149</v>
      </c>
    </row>
    <row r="117" spans="1:99">
      <c r="A117" s="349"/>
      <c r="B117" s="33" t="s">
        <v>16</v>
      </c>
      <c r="C117" s="185" t="str">
        <f>C111</f>
        <v>Frank Hulton </v>
      </c>
      <c r="D117" s="185" t="str">
        <f t="shared" ref="D117:BO117" si="145">D111</f>
        <v>Mark Redsell</v>
      </c>
      <c r="E117" s="185" t="str">
        <f t="shared" si="145"/>
        <v>Greg Dakin</v>
      </c>
      <c r="F117" s="185" t="str">
        <f t="shared" si="145"/>
        <v>Thorsten Folker</v>
      </c>
      <c r="G117" s="185" t="str">
        <f t="shared" si="145"/>
        <v>Joel West </v>
      </c>
      <c r="H117" s="185" t="str">
        <f t="shared" si="145"/>
        <v>Klaus Brettner</v>
      </c>
      <c r="I117" s="185" t="str">
        <f t="shared" si="145"/>
        <v>Markus Meissner</v>
      </c>
      <c r="J117" s="185" t="str">
        <f t="shared" si="145"/>
        <v>Stefan Bernardy</v>
      </c>
      <c r="K117" s="185" t="str">
        <f t="shared" si="145"/>
        <v>Søren Krogh</v>
      </c>
      <c r="L117" s="185" t="str">
        <f t="shared" si="145"/>
        <v>Alvaro Silgado</v>
      </c>
      <c r="M117" s="185" t="str">
        <f t="shared" si="145"/>
        <v>Pete Burgess</v>
      </c>
      <c r="N117" s="185" t="str">
        <f t="shared" si="145"/>
        <v>Dieter Perlick</v>
      </c>
      <c r="O117" s="185" t="str">
        <f t="shared" si="145"/>
        <v>Simon Thornton </v>
      </c>
      <c r="P117" s="185" t="str">
        <f t="shared" si="145"/>
        <v>André Austen</v>
      </c>
      <c r="Q117" s="185" t="str">
        <f t="shared" si="145"/>
        <v>Siegfried Schedel</v>
      </c>
      <c r="R117" s="185" t="str">
        <f t="shared" si="145"/>
        <v>George Young</v>
      </c>
      <c r="S117" s="185" t="str">
        <f t="shared" si="145"/>
        <v>John Phillips</v>
      </c>
      <c r="T117" s="185" t="str">
        <f t="shared" si="145"/>
        <v>Stefan Bertschi</v>
      </c>
      <c r="U117" s="185" t="str">
        <f t="shared" si="145"/>
        <v>Jason Bioletti</v>
      </c>
      <c r="V117" s="185" t="str">
        <f t="shared" si="145"/>
        <v>Allen Elliott</v>
      </c>
      <c r="W117" s="185" t="str">
        <f t="shared" si="145"/>
        <v>Thomas Deinert</v>
      </c>
      <c r="X117" s="185" t="str">
        <f t="shared" si="145"/>
        <v>Mike Evans</v>
      </c>
      <c r="Y117" s="185" t="str">
        <f t="shared" si="145"/>
        <v>Jon Edison</v>
      </c>
      <c r="Z117" s="185" t="str">
        <f t="shared" si="145"/>
        <v>Thomas Henselmann</v>
      </c>
      <c r="AA117" s="185" t="str">
        <f t="shared" si="145"/>
        <v>Sebastian Reichert</v>
      </c>
      <c r="AB117" s="185" t="str">
        <f t="shared" si="145"/>
        <v>Robert Hermans</v>
      </c>
      <c r="AC117" s="185" t="str">
        <f t="shared" si="145"/>
        <v>Eberhard Rosemann</v>
      </c>
      <c r="AD117" s="185" t="str">
        <f t="shared" si="145"/>
        <v>Klaus Kowalski</v>
      </c>
      <c r="AE117" s="185" t="str">
        <f t="shared" si="145"/>
        <v>Mike Shellim</v>
      </c>
      <c r="AF117" s="185" t="str">
        <f t="shared" si="145"/>
        <v>Martin Newnham</v>
      </c>
      <c r="AG117" s="185" t="str">
        <f t="shared" si="145"/>
        <v>Marc Schmieding</v>
      </c>
      <c r="AH117" s="185" t="str">
        <f t="shared" si="145"/>
        <v>Mark Treble</v>
      </c>
      <c r="AI117" s="185" t="str">
        <f t="shared" si="145"/>
        <v>Gary Harrison</v>
      </c>
      <c r="AJ117" s="185" t="str">
        <f t="shared" si="145"/>
        <v>Peter Gunning</v>
      </c>
      <c r="AK117" s="185" t="str">
        <f t="shared" si="145"/>
        <v>Tobias Reik</v>
      </c>
      <c r="AL117" s="185" t="str">
        <f t="shared" si="145"/>
        <v>Mick Walsh</v>
      </c>
      <c r="AM117" s="185" t="str">
        <f t="shared" si="145"/>
        <v>Paul Garnett</v>
      </c>
      <c r="AN117" s="185" t="str">
        <f t="shared" si="145"/>
        <v>Daniel Schneider</v>
      </c>
      <c r="AO117" s="185" t="str">
        <f t="shared" si="145"/>
        <v>Torsten Hermann</v>
      </c>
      <c r="AP117" s="185" t="str">
        <f t="shared" si="145"/>
        <v>Peter Kowalski</v>
      </c>
      <c r="AQ117" s="185" t="str">
        <f t="shared" si="145"/>
        <v>Martin Kopp</v>
      </c>
      <c r="AR117" s="185" t="str">
        <f t="shared" si="145"/>
        <v>Plöschberger Hannes</v>
      </c>
      <c r="AS117" s="185" t="str">
        <f t="shared" si="145"/>
        <v>Rick Ruijsink</v>
      </c>
      <c r="AT117" s="185" t="str">
        <f t="shared" si="145"/>
        <v>Mark Abbotts</v>
      </c>
      <c r="AU117" s="185" t="str">
        <f t="shared" si="145"/>
        <v>Arne Finkeldey</v>
      </c>
      <c r="AV117" s="185" t="str">
        <f t="shared" si="145"/>
        <v>Martin Ulrich </v>
      </c>
      <c r="AW117" s="185" t="str">
        <f t="shared" si="145"/>
        <v>Tony Robertson</v>
      </c>
      <c r="AX117" s="185" t="str">
        <f t="shared" si="145"/>
        <v>Jesper Christensen</v>
      </c>
      <c r="AY117" s="185" t="str">
        <f t="shared" si="145"/>
        <v>Ulrich Duttenhofer</v>
      </c>
      <c r="AZ117" s="185" t="str">
        <f t="shared" si="145"/>
        <v>Robert Ryan</v>
      </c>
      <c r="BA117" s="185" t="str">
        <f t="shared" si="145"/>
        <v/>
      </c>
      <c r="BB117" s="185" t="str">
        <f t="shared" si="145"/>
        <v/>
      </c>
      <c r="BC117" s="185" t="str">
        <f t="shared" si="145"/>
        <v/>
      </c>
      <c r="BD117" s="185" t="str">
        <f t="shared" si="145"/>
        <v/>
      </c>
      <c r="BE117" s="185" t="str">
        <f t="shared" si="145"/>
        <v/>
      </c>
      <c r="BF117" s="185" t="str">
        <f t="shared" si="145"/>
        <v/>
      </c>
      <c r="BG117" s="185" t="str">
        <f t="shared" si="145"/>
        <v/>
      </c>
      <c r="BH117" s="185" t="str">
        <f t="shared" si="145"/>
        <v/>
      </c>
      <c r="BI117" s="185" t="str">
        <f t="shared" si="145"/>
        <v/>
      </c>
      <c r="BJ117" s="185" t="str">
        <f t="shared" si="145"/>
        <v/>
      </c>
      <c r="BK117" s="185" t="str">
        <f t="shared" si="145"/>
        <v/>
      </c>
      <c r="BL117" s="185" t="str">
        <f t="shared" si="145"/>
        <v/>
      </c>
      <c r="BM117" s="185" t="str">
        <f t="shared" si="145"/>
        <v/>
      </c>
      <c r="BN117" s="185" t="str">
        <f t="shared" si="145"/>
        <v/>
      </c>
      <c r="BO117" s="185" t="str">
        <f t="shared" si="145"/>
        <v/>
      </c>
      <c r="BP117" s="185" t="str">
        <f t="shared" ref="BP117:CN117" si="146">BP111</f>
        <v/>
      </c>
      <c r="BQ117" s="185" t="str">
        <f t="shared" si="146"/>
        <v/>
      </c>
      <c r="BR117" s="185" t="str">
        <f t="shared" si="146"/>
        <v/>
      </c>
      <c r="BS117" s="185" t="str">
        <f t="shared" si="146"/>
        <v/>
      </c>
      <c r="BT117" s="185" t="str">
        <f t="shared" si="146"/>
        <v/>
      </c>
      <c r="BU117" s="185" t="str">
        <f t="shared" si="146"/>
        <v/>
      </c>
      <c r="BV117" s="185" t="str">
        <f t="shared" si="146"/>
        <v/>
      </c>
      <c r="BW117" s="185" t="str">
        <f t="shared" si="146"/>
        <v/>
      </c>
      <c r="BX117" s="185" t="str">
        <f t="shared" si="146"/>
        <v/>
      </c>
      <c r="BY117" s="185" t="str">
        <f t="shared" si="146"/>
        <v/>
      </c>
      <c r="BZ117" s="185" t="str">
        <f t="shared" si="146"/>
        <v/>
      </c>
      <c r="CA117" s="185" t="str">
        <f t="shared" si="146"/>
        <v/>
      </c>
      <c r="CB117" s="185" t="str">
        <f t="shared" si="146"/>
        <v/>
      </c>
      <c r="CC117" s="185" t="str">
        <f t="shared" si="146"/>
        <v/>
      </c>
      <c r="CD117" s="185" t="str">
        <f t="shared" si="146"/>
        <v/>
      </c>
      <c r="CE117" s="185" t="str">
        <f t="shared" si="146"/>
        <v/>
      </c>
      <c r="CF117" s="185" t="str">
        <f t="shared" si="146"/>
        <v/>
      </c>
      <c r="CG117" s="185" t="str">
        <f t="shared" si="146"/>
        <v/>
      </c>
      <c r="CH117" s="185" t="str">
        <f t="shared" si="146"/>
        <v/>
      </c>
      <c r="CI117" s="185" t="str">
        <f t="shared" si="146"/>
        <v/>
      </c>
      <c r="CJ117" s="185" t="str">
        <f t="shared" si="146"/>
        <v/>
      </c>
      <c r="CK117" s="185" t="str">
        <f t="shared" si="146"/>
        <v/>
      </c>
      <c r="CL117" s="185" t="str">
        <f t="shared" si="146"/>
        <v/>
      </c>
      <c r="CM117" s="185" t="str">
        <f t="shared" si="146"/>
        <v/>
      </c>
      <c r="CN117" s="185" t="str">
        <f t="shared" si="146"/>
        <v/>
      </c>
      <c r="CO117" s="2"/>
      <c r="CP117" s="5"/>
      <c r="CQ117" s="4"/>
      <c r="CR117" s="155"/>
      <c r="CS117">
        <f>ROW()</f>
        <v>117</v>
      </c>
      <c r="CT117" s="36"/>
      <c r="CU117" s="35">
        <f t="shared" si="108"/>
        <v>148</v>
      </c>
    </row>
    <row r="118" spans="1:99" s="179" customFormat="1">
      <c r="A118" s="350">
        <v>18</v>
      </c>
      <c r="B118" s="16" t="s">
        <v>18</v>
      </c>
      <c r="C118" s="46">
        <f>RANK(C122,$C122:$CN122,0)</f>
        <v>1</v>
      </c>
      <c r="D118" s="46">
        <f t="shared" ref="D118:BO118" si="147">RANK(D122,$C122:$CN122,0)</f>
        <v>1</v>
      </c>
      <c r="E118" s="46">
        <f t="shared" si="147"/>
        <v>1</v>
      </c>
      <c r="F118" s="46">
        <f t="shared" si="147"/>
        <v>1</v>
      </c>
      <c r="G118" s="46">
        <f t="shared" si="147"/>
        <v>1</v>
      </c>
      <c r="H118" s="46">
        <f t="shared" si="147"/>
        <v>1</v>
      </c>
      <c r="I118" s="46">
        <f t="shared" si="147"/>
        <v>1</v>
      </c>
      <c r="J118" s="46">
        <f t="shared" si="147"/>
        <v>1</v>
      </c>
      <c r="K118" s="46">
        <f t="shared" si="147"/>
        <v>1</v>
      </c>
      <c r="L118" s="46">
        <f t="shared" si="147"/>
        <v>1</v>
      </c>
      <c r="M118" s="46">
        <f t="shared" si="147"/>
        <v>1</v>
      </c>
      <c r="N118" s="46">
        <f t="shared" si="147"/>
        <v>1</v>
      </c>
      <c r="O118" s="46">
        <f t="shared" si="147"/>
        <v>1</v>
      </c>
      <c r="P118" s="46">
        <f t="shared" si="147"/>
        <v>1</v>
      </c>
      <c r="Q118" s="46">
        <f t="shared" si="147"/>
        <v>1</v>
      </c>
      <c r="R118" s="46">
        <f t="shared" si="147"/>
        <v>1</v>
      </c>
      <c r="S118" s="46">
        <f t="shared" si="147"/>
        <v>1</v>
      </c>
      <c r="T118" s="46">
        <f t="shared" si="147"/>
        <v>1</v>
      </c>
      <c r="U118" s="46">
        <f t="shared" si="147"/>
        <v>1</v>
      </c>
      <c r="V118" s="46">
        <f t="shared" si="147"/>
        <v>1</v>
      </c>
      <c r="W118" s="46">
        <f t="shared" si="147"/>
        <v>1</v>
      </c>
      <c r="X118" s="46">
        <f t="shared" si="147"/>
        <v>1</v>
      </c>
      <c r="Y118" s="46">
        <f t="shared" si="147"/>
        <v>1</v>
      </c>
      <c r="Z118" s="46">
        <f t="shared" si="147"/>
        <v>1</v>
      </c>
      <c r="AA118" s="46">
        <f t="shared" si="147"/>
        <v>1</v>
      </c>
      <c r="AB118" s="46">
        <f t="shared" si="147"/>
        <v>1</v>
      </c>
      <c r="AC118" s="46">
        <f t="shared" si="147"/>
        <v>1</v>
      </c>
      <c r="AD118" s="46">
        <f t="shared" si="147"/>
        <v>1</v>
      </c>
      <c r="AE118" s="46">
        <f t="shared" si="147"/>
        <v>1</v>
      </c>
      <c r="AF118" s="46">
        <f t="shared" si="147"/>
        <v>1</v>
      </c>
      <c r="AG118" s="46">
        <f t="shared" si="147"/>
        <v>1</v>
      </c>
      <c r="AH118" s="46">
        <f t="shared" si="147"/>
        <v>1</v>
      </c>
      <c r="AI118" s="46">
        <f t="shared" si="147"/>
        <v>1</v>
      </c>
      <c r="AJ118" s="46">
        <f t="shared" si="147"/>
        <v>1</v>
      </c>
      <c r="AK118" s="46">
        <f t="shared" si="147"/>
        <v>1</v>
      </c>
      <c r="AL118" s="46">
        <f t="shared" si="147"/>
        <v>1</v>
      </c>
      <c r="AM118" s="46">
        <f t="shared" si="147"/>
        <v>1</v>
      </c>
      <c r="AN118" s="46">
        <f t="shared" si="147"/>
        <v>1</v>
      </c>
      <c r="AO118" s="46">
        <f t="shared" si="147"/>
        <v>1</v>
      </c>
      <c r="AP118" s="46">
        <f t="shared" si="147"/>
        <v>1</v>
      </c>
      <c r="AQ118" s="46">
        <f t="shared" si="147"/>
        <v>1</v>
      </c>
      <c r="AR118" s="46">
        <f t="shared" si="147"/>
        <v>1</v>
      </c>
      <c r="AS118" s="46">
        <f t="shared" si="147"/>
        <v>1</v>
      </c>
      <c r="AT118" s="46">
        <f t="shared" si="147"/>
        <v>1</v>
      </c>
      <c r="AU118" s="46">
        <f t="shared" si="147"/>
        <v>1</v>
      </c>
      <c r="AV118" s="46">
        <f t="shared" si="147"/>
        <v>1</v>
      </c>
      <c r="AW118" s="46">
        <f t="shared" si="147"/>
        <v>1</v>
      </c>
      <c r="AX118" s="46">
        <f t="shared" si="147"/>
        <v>1</v>
      </c>
      <c r="AY118" s="46">
        <f t="shared" si="147"/>
        <v>1</v>
      </c>
      <c r="AZ118" s="46">
        <f t="shared" si="147"/>
        <v>1</v>
      </c>
      <c r="BA118" s="46">
        <f t="shared" si="147"/>
        <v>1</v>
      </c>
      <c r="BB118" s="46">
        <f t="shared" si="147"/>
        <v>1</v>
      </c>
      <c r="BC118" s="46">
        <f t="shared" si="147"/>
        <v>1</v>
      </c>
      <c r="BD118" s="46">
        <f t="shared" si="147"/>
        <v>1</v>
      </c>
      <c r="BE118" s="46">
        <f t="shared" si="147"/>
        <v>1</v>
      </c>
      <c r="BF118" s="46">
        <f t="shared" si="147"/>
        <v>1</v>
      </c>
      <c r="BG118" s="46">
        <f t="shared" si="147"/>
        <v>1</v>
      </c>
      <c r="BH118" s="46">
        <f t="shared" si="147"/>
        <v>1</v>
      </c>
      <c r="BI118" s="46">
        <f t="shared" si="147"/>
        <v>1</v>
      </c>
      <c r="BJ118" s="46">
        <f t="shared" si="147"/>
        <v>1</v>
      </c>
      <c r="BK118" s="46">
        <f t="shared" si="147"/>
        <v>1</v>
      </c>
      <c r="BL118" s="46">
        <f t="shared" si="147"/>
        <v>1</v>
      </c>
      <c r="BM118" s="46">
        <f t="shared" si="147"/>
        <v>1</v>
      </c>
      <c r="BN118" s="46">
        <f t="shared" si="147"/>
        <v>1</v>
      </c>
      <c r="BO118" s="46">
        <f t="shared" si="147"/>
        <v>1</v>
      </c>
      <c r="BP118" s="46">
        <f t="shared" ref="BP118:CN118" si="148">RANK(BP122,$C122:$CN122,0)</f>
        <v>1</v>
      </c>
      <c r="BQ118" s="46">
        <f t="shared" si="148"/>
        <v>1</v>
      </c>
      <c r="BR118" s="46">
        <f t="shared" si="148"/>
        <v>1</v>
      </c>
      <c r="BS118" s="46">
        <f t="shared" si="148"/>
        <v>1</v>
      </c>
      <c r="BT118" s="46">
        <f t="shared" si="148"/>
        <v>1</v>
      </c>
      <c r="BU118" s="46">
        <f t="shared" si="148"/>
        <v>1</v>
      </c>
      <c r="BV118" s="46">
        <f t="shared" si="148"/>
        <v>1</v>
      </c>
      <c r="BW118" s="46">
        <f t="shared" si="148"/>
        <v>1</v>
      </c>
      <c r="BX118" s="46">
        <f t="shared" si="148"/>
        <v>1</v>
      </c>
      <c r="BY118" s="46">
        <f t="shared" si="148"/>
        <v>1</v>
      </c>
      <c r="BZ118" s="46">
        <f t="shared" si="148"/>
        <v>1</v>
      </c>
      <c r="CA118" s="46">
        <f t="shared" si="148"/>
        <v>1</v>
      </c>
      <c r="CB118" s="46">
        <f t="shared" si="148"/>
        <v>1</v>
      </c>
      <c r="CC118" s="46">
        <f t="shared" si="148"/>
        <v>1</v>
      </c>
      <c r="CD118" s="46">
        <f t="shared" si="148"/>
        <v>1</v>
      </c>
      <c r="CE118" s="46">
        <f t="shared" si="148"/>
        <v>1</v>
      </c>
      <c r="CF118" s="46">
        <f t="shared" si="148"/>
        <v>1</v>
      </c>
      <c r="CG118" s="46">
        <f t="shared" si="148"/>
        <v>1</v>
      </c>
      <c r="CH118" s="46">
        <f t="shared" si="148"/>
        <v>1</v>
      </c>
      <c r="CI118" s="46">
        <f t="shared" si="148"/>
        <v>1</v>
      </c>
      <c r="CJ118" s="46">
        <f t="shared" si="148"/>
        <v>1</v>
      </c>
      <c r="CK118" s="46">
        <f t="shared" si="148"/>
        <v>1</v>
      </c>
      <c r="CL118" s="46">
        <f t="shared" si="148"/>
        <v>1</v>
      </c>
      <c r="CM118" s="46">
        <f t="shared" si="148"/>
        <v>1</v>
      </c>
      <c r="CN118" s="46">
        <f t="shared" si="148"/>
        <v>1</v>
      </c>
      <c r="CO118" s="178"/>
      <c r="CP118" s="44"/>
      <c r="CQ118" s="45"/>
      <c r="CR118" s="182"/>
      <c r="CS118">
        <f>ROW()</f>
        <v>118</v>
      </c>
      <c r="CT118" s="36"/>
      <c r="CU118" s="35">
        <f t="shared" si="108"/>
        <v>147</v>
      </c>
    </row>
    <row r="119" spans="1:99" s="179" customFormat="1">
      <c r="A119" s="350"/>
      <c r="B119" s="16" t="s">
        <v>1</v>
      </c>
      <c r="C119" s="32" t="str">
        <f>IF('Enter data here!'!C112=0,"",'Enter data here!'!C112)</f>
        <v/>
      </c>
      <c r="D119" s="32" t="str">
        <f>IF('Enter data here!'!D112=0,"",'Enter data here!'!D112)</f>
        <v/>
      </c>
      <c r="E119" s="32" t="str">
        <f>IF('Enter data here!'!E112=0,"",'Enter data here!'!E112)</f>
        <v/>
      </c>
      <c r="F119" s="32" t="str">
        <f>IF('Enter data here!'!F112=0,"",'Enter data here!'!F112)</f>
        <v/>
      </c>
      <c r="G119" s="32" t="str">
        <f>IF('Enter data here!'!G112=0,"",'Enter data here!'!G112)</f>
        <v/>
      </c>
      <c r="H119" s="32" t="str">
        <f>IF('Enter data here!'!H112=0,"",'Enter data here!'!H112)</f>
        <v/>
      </c>
      <c r="I119" s="32" t="str">
        <f>IF('Enter data here!'!I112=0,"",'Enter data here!'!I112)</f>
        <v/>
      </c>
      <c r="J119" s="32" t="str">
        <f>IF('Enter data here!'!J112=0,"",'Enter data here!'!J112)</f>
        <v/>
      </c>
      <c r="K119" s="32" t="str">
        <f>IF('Enter data here!'!K112=0,"",'Enter data here!'!K112)</f>
        <v/>
      </c>
      <c r="L119" s="32" t="str">
        <f>IF('Enter data here!'!L112=0,"",'Enter data here!'!L112)</f>
        <v/>
      </c>
      <c r="M119" s="32" t="str">
        <f>IF('Enter data here!'!M112=0,"",'Enter data here!'!M112)</f>
        <v/>
      </c>
      <c r="N119" s="32" t="str">
        <f>IF('Enter data here!'!N112=0,"",'Enter data here!'!N112)</f>
        <v/>
      </c>
      <c r="O119" s="32" t="str">
        <f>IF('Enter data here!'!O112=0,"",'Enter data here!'!O112)</f>
        <v/>
      </c>
      <c r="P119" s="32" t="str">
        <f>IF('Enter data here!'!P112=0,"",'Enter data here!'!P112)</f>
        <v/>
      </c>
      <c r="Q119" s="32" t="str">
        <f>IF('Enter data here!'!Q112=0,"",'Enter data here!'!Q112)</f>
        <v/>
      </c>
      <c r="R119" s="32" t="str">
        <f>IF('Enter data here!'!R112=0,"",'Enter data here!'!R112)</f>
        <v/>
      </c>
      <c r="S119" s="32" t="str">
        <f>IF('Enter data here!'!S112=0,"",'Enter data here!'!S112)</f>
        <v/>
      </c>
      <c r="T119" s="32" t="str">
        <f>IF('Enter data here!'!T112=0,"",'Enter data here!'!T112)</f>
        <v/>
      </c>
      <c r="U119" s="32" t="str">
        <f>IF('Enter data here!'!U112=0,"",'Enter data here!'!U112)</f>
        <v/>
      </c>
      <c r="V119" s="32" t="str">
        <f>IF('Enter data here!'!V112=0,"",'Enter data here!'!V112)</f>
        <v/>
      </c>
      <c r="W119" s="32" t="str">
        <f>IF('Enter data here!'!W112=0,"",'Enter data here!'!W112)</f>
        <v/>
      </c>
      <c r="X119" s="32" t="str">
        <f>IF('Enter data here!'!X112=0,"",'Enter data here!'!X112)</f>
        <v/>
      </c>
      <c r="Y119" s="32" t="str">
        <f>IF('Enter data here!'!Y112=0,"",'Enter data here!'!Y112)</f>
        <v/>
      </c>
      <c r="Z119" s="32" t="str">
        <f>IF('Enter data here!'!Z112=0,"",'Enter data here!'!Z112)</f>
        <v/>
      </c>
      <c r="AA119" s="32" t="str">
        <f>IF('Enter data here!'!AA112=0,"",'Enter data here!'!AA112)</f>
        <v/>
      </c>
      <c r="AB119" s="32" t="str">
        <f>IF('Enter data here!'!AB112=0,"",'Enter data here!'!AB112)</f>
        <v/>
      </c>
      <c r="AC119" s="32" t="str">
        <f>IF('Enter data here!'!AC112=0,"",'Enter data here!'!AC112)</f>
        <v/>
      </c>
      <c r="AD119" s="32" t="str">
        <f>IF('Enter data here!'!AD112=0,"",'Enter data here!'!AD112)</f>
        <v/>
      </c>
      <c r="AE119" s="32" t="str">
        <f>IF('Enter data here!'!AE112=0,"",'Enter data here!'!AE112)</f>
        <v/>
      </c>
      <c r="AF119" s="32" t="str">
        <f>IF('Enter data here!'!AF112=0,"",'Enter data here!'!AF112)</f>
        <v/>
      </c>
      <c r="AG119" s="32" t="str">
        <f>IF('Enter data here!'!AG112=0,"",'Enter data here!'!AG112)</f>
        <v/>
      </c>
      <c r="AH119" s="32" t="str">
        <f>IF('Enter data here!'!AH112=0,"",'Enter data here!'!AH112)</f>
        <v/>
      </c>
      <c r="AI119" s="32" t="str">
        <f>IF('Enter data here!'!AI112=0,"",'Enter data here!'!AI112)</f>
        <v/>
      </c>
      <c r="AJ119" s="32" t="str">
        <f>IF('Enter data here!'!AJ112=0,"",'Enter data here!'!AJ112)</f>
        <v/>
      </c>
      <c r="AK119" s="32" t="str">
        <f>IF('Enter data here!'!AK112=0,"",'Enter data here!'!AK112)</f>
        <v/>
      </c>
      <c r="AL119" s="32" t="str">
        <f>IF('Enter data here!'!AL112=0,"",'Enter data here!'!AL112)</f>
        <v/>
      </c>
      <c r="AM119" s="32" t="str">
        <f>IF('Enter data here!'!AM112=0,"",'Enter data here!'!AM112)</f>
        <v/>
      </c>
      <c r="AN119" s="32" t="str">
        <f>IF('Enter data here!'!AN112=0,"",'Enter data here!'!AN112)</f>
        <v/>
      </c>
      <c r="AO119" s="32" t="str">
        <f>IF('Enter data here!'!AO112=0,"",'Enter data here!'!AO112)</f>
        <v/>
      </c>
      <c r="AP119" s="32" t="str">
        <f>IF('Enter data here!'!AP112=0,"",'Enter data here!'!AP112)</f>
        <v/>
      </c>
      <c r="AQ119" s="32" t="str">
        <f>IF('Enter data here!'!AQ112=0,"",'Enter data here!'!AQ112)</f>
        <v/>
      </c>
      <c r="AR119" s="32" t="str">
        <f>IF('Enter data here!'!AR112=0,"",'Enter data here!'!AR112)</f>
        <v/>
      </c>
      <c r="AS119" s="32" t="str">
        <f>IF('Enter data here!'!AS112=0,"",'Enter data here!'!AS112)</f>
        <v/>
      </c>
      <c r="AT119" s="32" t="str">
        <f>IF('Enter data here!'!AT112=0,"",'Enter data here!'!AT112)</f>
        <v/>
      </c>
      <c r="AU119" s="32" t="str">
        <f>IF('Enter data here!'!AU112=0,"",'Enter data here!'!AU112)</f>
        <v/>
      </c>
      <c r="AV119" s="32" t="str">
        <f>IF('Enter data here!'!AV112=0,"",'Enter data here!'!AV112)</f>
        <v/>
      </c>
      <c r="AW119" s="32" t="str">
        <f>IF('Enter data here!'!AW112=0,"",'Enter data here!'!AW112)</f>
        <v/>
      </c>
      <c r="AX119" s="32" t="str">
        <f>IF('Enter data here!'!AX112=0,"",'Enter data here!'!AX112)</f>
        <v/>
      </c>
      <c r="AY119" s="32" t="str">
        <f>IF('Enter data here!'!AY112=0,"",'Enter data here!'!AY112)</f>
        <v/>
      </c>
      <c r="AZ119" s="32" t="str">
        <f>IF('Enter data here!'!AZ112=0,"",'Enter data here!'!AZ112)</f>
        <v/>
      </c>
      <c r="BA119" s="32" t="str">
        <f>IF('Enter data here!'!BA112=0,"",'Enter data here!'!BA112)</f>
        <v/>
      </c>
      <c r="BB119" s="32" t="str">
        <f>IF('Enter data here!'!BB112=0,"",'Enter data here!'!BB112)</f>
        <v/>
      </c>
      <c r="BC119" s="32" t="str">
        <f>IF('Enter data here!'!BC112=0,"",'Enter data here!'!BC112)</f>
        <v/>
      </c>
      <c r="BD119" s="32" t="str">
        <f>IF('Enter data here!'!BD112=0,"",'Enter data here!'!BD112)</f>
        <v/>
      </c>
      <c r="BE119" s="32" t="str">
        <f>IF('Enter data here!'!BE112=0,"",'Enter data here!'!BE112)</f>
        <v/>
      </c>
      <c r="BF119" s="32" t="str">
        <f>IF('Enter data here!'!BF112=0,"",'Enter data here!'!BF112)</f>
        <v/>
      </c>
      <c r="BG119" s="32" t="str">
        <f>IF('Enter data here!'!BG112=0,"",'Enter data here!'!BG112)</f>
        <v/>
      </c>
      <c r="BH119" s="32" t="str">
        <f>IF('Enter data here!'!BH112=0,"",'Enter data here!'!BH112)</f>
        <v/>
      </c>
      <c r="BI119" s="32" t="str">
        <f>IF('Enter data here!'!BI112=0,"",'Enter data here!'!BI112)</f>
        <v/>
      </c>
      <c r="BJ119" s="32" t="str">
        <f>IF('Enter data here!'!BJ112=0,"",'Enter data here!'!BJ112)</f>
        <v/>
      </c>
      <c r="BK119" s="32" t="str">
        <f>IF('Enter data here!'!BK112=0,"",'Enter data here!'!BK112)</f>
        <v/>
      </c>
      <c r="BL119" s="32" t="str">
        <f>IF('Enter data here!'!BL112=0,"",'Enter data here!'!BL112)</f>
        <v/>
      </c>
      <c r="BM119" s="32" t="str">
        <f>IF('Enter data here!'!BM112=0,"",'Enter data here!'!BM112)</f>
        <v/>
      </c>
      <c r="BN119" s="32" t="str">
        <f>IF('Enter data here!'!BN112=0,"",'Enter data here!'!BN112)</f>
        <v/>
      </c>
      <c r="BO119" s="32" t="str">
        <f>IF('Enter data here!'!BO112=0,"",'Enter data here!'!BO112)</f>
        <v/>
      </c>
      <c r="BP119" s="32" t="str">
        <f>IF('Enter data here!'!BP112=0,"",'Enter data here!'!BP112)</f>
        <v/>
      </c>
      <c r="BQ119" s="32" t="str">
        <f>IF('Enter data here!'!BQ112=0,"",'Enter data here!'!BQ112)</f>
        <v/>
      </c>
      <c r="BR119" s="32" t="str">
        <f>IF('Enter data here!'!BR112=0,"",'Enter data here!'!BR112)</f>
        <v/>
      </c>
      <c r="BS119" s="32" t="str">
        <f>IF('Enter data here!'!BS112=0,"",'Enter data here!'!BS112)</f>
        <v/>
      </c>
      <c r="BT119" s="32" t="str">
        <f>IF('Enter data here!'!BT112=0,"",'Enter data here!'!BT112)</f>
        <v/>
      </c>
      <c r="BU119" s="32" t="str">
        <f>IF('Enter data here!'!BU112=0,"",'Enter data here!'!BU112)</f>
        <v/>
      </c>
      <c r="BV119" s="32" t="str">
        <f>IF('Enter data here!'!BV112=0,"",'Enter data here!'!BV112)</f>
        <v/>
      </c>
      <c r="BW119" s="32" t="str">
        <f>IF('Enter data here!'!BW112=0,"",'Enter data here!'!BW112)</f>
        <v/>
      </c>
      <c r="BX119" s="32" t="str">
        <f>IF('Enter data here!'!BX112=0,"",'Enter data here!'!BX112)</f>
        <v/>
      </c>
      <c r="BY119" s="32" t="str">
        <f>IF('Enter data here!'!BY112=0,"",'Enter data here!'!BY112)</f>
        <v/>
      </c>
      <c r="BZ119" s="32" t="str">
        <f>IF('Enter data here!'!BZ112=0,"",'Enter data here!'!BZ112)</f>
        <v/>
      </c>
      <c r="CA119" s="32" t="str">
        <f>IF('Enter data here!'!CA112=0,"",'Enter data here!'!CA112)</f>
        <v/>
      </c>
      <c r="CB119" s="32" t="str">
        <f>IF('Enter data here!'!CB112=0,"",'Enter data here!'!CB112)</f>
        <v/>
      </c>
      <c r="CC119" s="32" t="str">
        <f>IF('Enter data here!'!CC112=0,"",'Enter data here!'!CC112)</f>
        <v/>
      </c>
      <c r="CD119" s="32" t="str">
        <f>IF('Enter data here!'!CD112=0,"",'Enter data here!'!CD112)</f>
        <v/>
      </c>
      <c r="CE119" s="32" t="str">
        <f>IF('Enter data here!'!CE112=0,"",'Enter data here!'!CE112)</f>
        <v/>
      </c>
      <c r="CF119" s="32" t="str">
        <f>IF('Enter data here!'!CF112=0,"",'Enter data here!'!CF112)</f>
        <v/>
      </c>
      <c r="CG119" s="32" t="str">
        <f>IF('Enter data here!'!CG112=0,"",'Enter data here!'!CG112)</f>
        <v/>
      </c>
      <c r="CH119" s="32" t="str">
        <f>IF('Enter data here!'!CH112=0,"",'Enter data here!'!CH112)</f>
        <v/>
      </c>
      <c r="CI119" s="32" t="str">
        <f>IF('Enter data here!'!CI112=0,"",'Enter data here!'!CI112)</f>
        <v/>
      </c>
      <c r="CJ119" s="32" t="str">
        <f>IF('Enter data here!'!CJ112=0,"",'Enter data here!'!CJ112)</f>
        <v/>
      </c>
      <c r="CK119" s="32" t="str">
        <f>IF('Enter data here!'!CK112=0,"",'Enter data here!'!CK112)</f>
        <v/>
      </c>
      <c r="CL119" s="32" t="str">
        <f>IF('Enter data here!'!CL112=0,"",'Enter data here!'!CL112)</f>
        <v/>
      </c>
      <c r="CM119" s="32" t="str">
        <f>IF('Enter data here!'!CM112=0,"",'Enter data here!'!CM112)</f>
        <v/>
      </c>
      <c r="CN119" s="32" t="str">
        <f>IF('Enter data here!'!CN112=0,"",'Enter data here!'!CN112)</f>
        <v/>
      </c>
      <c r="CO119" s="178"/>
      <c r="CP119" s="335" t="str">
        <f>IF(SUM(C119:CN119)=0,"",MIN(C119:CN119))</f>
        <v/>
      </c>
      <c r="CQ119" s="338" t="str">
        <f>IF(CP119="","",(HLOOKUP(CP119,C119:$CN$264,CU119,FALSE)))</f>
        <v/>
      </c>
      <c r="CR119" s="182"/>
      <c r="CS119">
        <f>ROW()</f>
        <v>119</v>
      </c>
      <c r="CT119" s="36">
        <f>A118</f>
        <v>18</v>
      </c>
      <c r="CU119" s="35">
        <f t="shared" si="108"/>
        <v>146</v>
      </c>
    </row>
    <row r="120" spans="1:99" s="179" customFormat="1">
      <c r="A120" s="350"/>
      <c r="B120" s="16" t="s">
        <v>54</v>
      </c>
      <c r="C120" s="183">
        <f t="shared" ref="C120:BN120" ca="1" si="149">0.000000000001*RAND()</f>
        <v>5.8127493616938984E-13</v>
      </c>
      <c r="D120" s="183">
        <f t="shared" ca="1" si="149"/>
        <v>4.477216954418952E-13</v>
      </c>
      <c r="E120" s="183">
        <f t="shared" ca="1" si="149"/>
        <v>9.888849385272583E-13</v>
      </c>
      <c r="F120" s="183">
        <f t="shared" ca="1" si="149"/>
        <v>1.3842961202954918E-14</v>
      </c>
      <c r="G120" s="183">
        <f t="shared" ca="1" si="149"/>
        <v>1.876084715942854E-13</v>
      </c>
      <c r="H120" s="183">
        <f t="shared" ca="1" si="149"/>
        <v>6.2973626607864562E-13</v>
      </c>
      <c r="I120" s="183">
        <f t="shared" ca="1" si="149"/>
        <v>1.0890186000448664E-14</v>
      </c>
      <c r="J120" s="183">
        <f t="shared" ca="1" si="149"/>
        <v>3.780867044622269E-13</v>
      </c>
      <c r="K120" s="183">
        <f t="shared" ca="1" si="149"/>
        <v>3.0687176669255665E-13</v>
      </c>
      <c r="L120" s="183">
        <f t="shared" ca="1" si="149"/>
        <v>8.8000214661368687E-13</v>
      </c>
      <c r="M120" s="183">
        <f t="shared" ca="1" si="149"/>
        <v>8.294426989415395E-13</v>
      </c>
      <c r="N120" s="183">
        <f t="shared" ca="1" si="149"/>
        <v>7.2872098556188635E-13</v>
      </c>
      <c r="O120" s="183">
        <f t="shared" ca="1" si="149"/>
        <v>8.7453254429591173E-14</v>
      </c>
      <c r="P120" s="183">
        <f t="shared" ca="1" si="149"/>
        <v>1.3362166403459951E-13</v>
      </c>
      <c r="Q120" s="183">
        <f t="shared" ca="1" si="149"/>
        <v>7.1066659378402173E-13</v>
      </c>
      <c r="R120" s="183">
        <f t="shared" ca="1" si="149"/>
        <v>2.8364795820171371E-13</v>
      </c>
      <c r="S120" s="183">
        <f t="shared" ca="1" si="149"/>
        <v>2.999605204404787E-13</v>
      </c>
      <c r="T120" s="183">
        <f t="shared" ca="1" si="149"/>
        <v>3.7703604054021597E-13</v>
      </c>
      <c r="U120" s="183">
        <f t="shared" ca="1" si="149"/>
        <v>1.5652936560815256E-13</v>
      </c>
      <c r="V120" s="183">
        <f t="shared" ca="1" si="149"/>
        <v>9.0412152112318386E-13</v>
      </c>
      <c r="W120" s="183">
        <f t="shared" ca="1" si="149"/>
        <v>5.7585188563951136E-13</v>
      </c>
      <c r="X120" s="183">
        <f t="shared" ca="1" si="149"/>
        <v>5.5823128367378285E-13</v>
      </c>
      <c r="Y120" s="183">
        <f t="shared" ca="1" si="149"/>
        <v>9.6854046107370182E-13</v>
      </c>
      <c r="Z120" s="183">
        <f t="shared" ca="1" si="149"/>
        <v>2.1607357118404001E-13</v>
      </c>
      <c r="AA120" s="183">
        <f t="shared" ca="1" si="149"/>
        <v>1.6039709381320931E-14</v>
      </c>
      <c r="AB120" s="183">
        <f t="shared" ca="1" si="149"/>
        <v>8.8987130195783591E-13</v>
      </c>
      <c r="AC120" s="183">
        <f t="shared" ca="1" si="149"/>
        <v>1.2188889655628542E-13</v>
      </c>
      <c r="AD120" s="183">
        <f t="shared" ca="1" si="149"/>
        <v>6.6403541699239008E-13</v>
      </c>
      <c r="AE120" s="183">
        <f t="shared" ca="1" si="149"/>
        <v>4.0694068360301649E-14</v>
      </c>
      <c r="AF120" s="183">
        <f t="shared" ca="1" si="149"/>
        <v>7.0043600240366842E-13</v>
      </c>
      <c r="AG120" s="183">
        <f t="shared" ca="1" si="149"/>
        <v>9.5593162832531713E-14</v>
      </c>
      <c r="AH120" s="183">
        <f t="shared" ca="1" si="149"/>
        <v>3.1908407451297906E-13</v>
      </c>
      <c r="AI120" s="183">
        <f t="shared" ca="1" si="149"/>
        <v>8.4710996937627487E-13</v>
      </c>
      <c r="AJ120" s="183">
        <f t="shared" ca="1" si="149"/>
        <v>2.5826125215032912E-13</v>
      </c>
      <c r="AK120" s="183">
        <f t="shared" ca="1" si="149"/>
        <v>4.4952786794550681E-13</v>
      </c>
      <c r="AL120" s="183">
        <f t="shared" ca="1" si="149"/>
        <v>4.1882625142190656E-13</v>
      </c>
      <c r="AM120" s="183">
        <f t="shared" ca="1" si="149"/>
        <v>6.522199713700432E-13</v>
      </c>
      <c r="AN120" s="183">
        <f t="shared" ca="1" si="149"/>
        <v>9.2450600176611621E-13</v>
      </c>
      <c r="AO120" s="183">
        <f t="shared" ca="1" si="149"/>
        <v>9.1387284951567773E-13</v>
      </c>
      <c r="AP120" s="183">
        <f t="shared" ca="1" si="149"/>
        <v>8.1073391967502669E-13</v>
      </c>
      <c r="AQ120" s="183">
        <f t="shared" ca="1" si="149"/>
        <v>9.9365794069158314E-13</v>
      </c>
      <c r="AR120" s="183">
        <f t="shared" ca="1" si="149"/>
        <v>9.2260399196477663E-13</v>
      </c>
      <c r="AS120" s="183">
        <f t="shared" ca="1" si="149"/>
        <v>7.4241264509058873E-13</v>
      </c>
      <c r="AT120" s="183">
        <f t="shared" ca="1" si="149"/>
        <v>1.6449971297647003E-13</v>
      </c>
      <c r="AU120" s="183">
        <f t="shared" ca="1" si="149"/>
        <v>1.1620965051053921E-13</v>
      </c>
      <c r="AV120" s="183">
        <f t="shared" ca="1" si="149"/>
        <v>5.9330629745841265E-13</v>
      </c>
      <c r="AW120" s="183">
        <f t="shared" ca="1" si="149"/>
        <v>7.6705313584138942E-13</v>
      </c>
      <c r="AX120" s="183">
        <f t="shared" ca="1" si="149"/>
        <v>7.7906138545573379E-13</v>
      </c>
      <c r="AY120" s="183">
        <f t="shared" ca="1" si="149"/>
        <v>6.5934477507276769E-13</v>
      </c>
      <c r="AZ120" s="183">
        <f t="shared" ca="1" si="149"/>
        <v>3.8569858566583014E-13</v>
      </c>
      <c r="BA120" s="183">
        <f t="shared" ca="1" si="149"/>
        <v>1.7473892604093244E-13</v>
      </c>
      <c r="BB120" s="183">
        <f t="shared" ca="1" si="149"/>
        <v>3.0325262518221495E-13</v>
      </c>
      <c r="BC120" s="183">
        <f t="shared" ca="1" si="149"/>
        <v>6.69395347344053E-13</v>
      </c>
      <c r="BD120" s="183">
        <f t="shared" ca="1" si="149"/>
        <v>2.323036561398659E-13</v>
      </c>
      <c r="BE120" s="183">
        <f t="shared" ca="1" si="149"/>
        <v>3.4891139599887212E-13</v>
      </c>
      <c r="BF120" s="183">
        <f t="shared" ca="1" si="149"/>
        <v>7.5922832358848003E-13</v>
      </c>
      <c r="BG120" s="183">
        <f t="shared" ca="1" si="149"/>
        <v>1.2432790982382035E-13</v>
      </c>
      <c r="BH120" s="183">
        <f t="shared" ca="1" si="149"/>
        <v>8.2830927389325821E-13</v>
      </c>
      <c r="BI120" s="183">
        <f t="shared" ca="1" si="149"/>
        <v>1.9462605899975126E-13</v>
      </c>
      <c r="BJ120" s="183">
        <f t="shared" ca="1" si="149"/>
        <v>8.2757125434135404E-13</v>
      </c>
      <c r="BK120" s="183">
        <f t="shared" ca="1" si="149"/>
        <v>5.2509473093985437E-13</v>
      </c>
      <c r="BL120" s="183">
        <f t="shared" ca="1" si="149"/>
        <v>9.58729241359314E-13</v>
      </c>
      <c r="BM120" s="183">
        <f t="shared" ca="1" si="149"/>
        <v>5.6785605789704444E-13</v>
      </c>
      <c r="BN120" s="183">
        <f t="shared" ca="1" si="149"/>
        <v>9.2404130713001548E-13</v>
      </c>
      <c r="BO120" s="183">
        <f t="shared" ref="BO120:CN120" ca="1" si="150">0.000000000001*RAND()</f>
        <v>6.9354533320789884E-14</v>
      </c>
      <c r="BP120" s="183">
        <f t="shared" ca="1" si="150"/>
        <v>6.7267738453813666E-13</v>
      </c>
      <c r="BQ120" s="183">
        <f t="shared" ca="1" si="150"/>
        <v>2.6809824666843783E-13</v>
      </c>
      <c r="BR120" s="183">
        <f t="shared" ca="1" si="150"/>
        <v>1.2587165534978962E-13</v>
      </c>
      <c r="BS120" s="183">
        <f t="shared" ca="1" si="150"/>
        <v>1.8548442974738897E-14</v>
      </c>
      <c r="BT120" s="183">
        <f t="shared" ca="1" si="150"/>
        <v>8.9184373443918203E-13</v>
      </c>
      <c r="BU120" s="183">
        <f t="shared" ca="1" si="150"/>
        <v>9.1718598317215343E-13</v>
      </c>
      <c r="BV120" s="183">
        <f t="shared" ca="1" si="150"/>
        <v>8.0951128939553404E-13</v>
      </c>
      <c r="BW120" s="183">
        <f t="shared" ca="1" si="150"/>
        <v>9.1376646181859889E-13</v>
      </c>
      <c r="BX120" s="183">
        <f t="shared" ca="1" si="150"/>
        <v>3.3812785525178235E-13</v>
      </c>
      <c r="BY120" s="183">
        <f t="shared" ca="1" si="150"/>
        <v>3.7341134309911704E-13</v>
      </c>
      <c r="BZ120" s="183">
        <f t="shared" ca="1" si="150"/>
        <v>1.0421376979452023E-13</v>
      </c>
      <c r="CA120" s="183">
        <f t="shared" ca="1" si="150"/>
        <v>7.4369855317177077E-13</v>
      </c>
      <c r="CB120" s="183">
        <f t="shared" ca="1" si="150"/>
        <v>7.3029502559022233E-13</v>
      </c>
      <c r="CC120" s="183">
        <f t="shared" ca="1" si="150"/>
        <v>9.0234454997175991E-13</v>
      </c>
      <c r="CD120" s="183">
        <f t="shared" ca="1" si="150"/>
        <v>1.1838348454663184E-13</v>
      </c>
      <c r="CE120" s="183">
        <f t="shared" ca="1" si="150"/>
        <v>5.9408597450114975E-13</v>
      </c>
      <c r="CF120" s="183">
        <f t="shared" ca="1" si="150"/>
        <v>7.7288950019337333E-13</v>
      </c>
      <c r="CG120" s="183">
        <f t="shared" ca="1" si="150"/>
        <v>2.4336277265633744E-13</v>
      </c>
      <c r="CH120" s="183">
        <f t="shared" ca="1" si="150"/>
        <v>3.7727229770664562E-13</v>
      </c>
      <c r="CI120" s="183">
        <f t="shared" ca="1" si="150"/>
        <v>7.6307130104078632E-13</v>
      </c>
      <c r="CJ120" s="183">
        <f t="shared" ca="1" si="150"/>
        <v>6.3574589268728056E-13</v>
      </c>
      <c r="CK120" s="183">
        <f t="shared" ca="1" si="150"/>
        <v>7.226143060687446E-13</v>
      </c>
      <c r="CL120" s="183">
        <f t="shared" ca="1" si="150"/>
        <v>8.5861685101402774E-13</v>
      </c>
      <c r="CM120" s="183">
        <f t="shared" ca="1" si="150"/>
        <v>7.4627969222946074E-13</v>
      </c>
      <c r="CN120" s="183">
        <f t="shared" ca="1" si="150"/>
        <v>6.8456070968918683E-13</v>
      </c>
      <c r="CO120" s="178"/>
      <c r="CP120" s="336"/>
      <c r="CQ120" s="339"/>
      <c r="CR120" s="182"/>
      <c r="CS120">
        <f>ROW()</f>
        <v>120</v>
      </c>
      <c r="CT120" s="36"/>
      <c r="CU120" s="35">
        <f t="shared" si="108"/>
        <v>145</v>
      </c>
    </row>
    <row r="121" spans="1:99" s="179" customFormat="1">
      <c r="A121" s="350"/>
      <c r="B121" s="16" t="s">
        <v>57</v>
      </c>
      <c r="C121" s="32">
        <f>'Enter data here!'!C113</f>
        <v>0</v>
      </c>
      <c r="D121" s="32">
        <f>'Enter data here!'!D113</f>
        <v>0</v>
      </c>
      <c r="E121" s="32">
        <f>'Enter data here!'!E113</f>
        <v>0</v>
      </c>
      <c r="F121" s="32">
        <f>'Enter data here!'!F113</f>
        <v>0</v>
      </c>
      <c r="G121" s="32">
        <f>'Enter data here!'!G113</f>
        <v>0</v>
      </c>
      <c r="H121" s="32">
        <f>'Enter data here!'!H113</f>
        <v>0</v>
      </c>
      <c r="I121" s="32">
        <f>'Enter data here!'!I113</f>
        <v>0</v>
      </c>
      <c r="J121" s="32">
        <f>'Enter data here!'!J113</f>
        <v>0</v>
      </c>
      <c r="K121" s="32">
        <f>'Enter data here!'!K113</f>
        <v>0</v>
      </c>
      <c r="L121" s="32">
        <f>'Enter data here!'!L113</f>
        <v>0</v>
      </c>
      <c r="M121" s="32">
        <f>'Enter data here!'!M113</f>
        <v>0</v>
      </c>
      <c r="N121" s="32">
        <f>'Enter data here!'!N113</f>
        <v>0</v>
      </c>
      <c r="O121" s="32">
        <f>'Enter data here!'!O113</f>
        <v>0</v>
      </c>
      <c r="P121" s="32">
        <f>'Enter data here!'!P113</f>
        <v>0</v>
      </c>
      <c r="Q121" s="32">
        <f>'Enter data here!'!Q113</f>
        <v>0</v>
      </c>
      <c r="R121" s="32">
        <f>'Enter data here!'!R113</f>
        <v>0</v>
      </c>
      <c r="S121" s="32">
        <f>'Enter data here!'!S113</f>
        <v>0</v>
      </c>
      <c r="T121" s="32">
        <f>'Enter data here!'!T113</f>
        <v>0</v>
      </c>
      <c r="U121" s="32">
        <f>'Enter data here!'!U113</f>
        <v>0</v>
      </c>
      <c r="V121" s="32">
        <f>'Enter data here!'!V113</f>
        <v>0</v>
      </c>
      <c r="W121" s="32">
        <f>'Enter data here!'!W113</f>
        <v>0</v>
      </c>
      <c r="X121" s="32">
        <f>'Enter data here!'!X113</f>
        <v>0</v>
      </c>
      <c r="Y121" s="32">
        <f>'Enter data here!'!Y113</f>
        <v>0</v>
      </c>
      <c r="Z121" s="32">
        <f>'Enter data here!'!Z113</f>
        <v>0</v>
      </c>
      <c r="AA121" s="32">
        <f>'Enter data here!'!AA113</f>
        <v>0</v>
      </c>
      <c r="AB121" s="32">
        <f>'Enter data here!'!AB113</f>
        <v>0</v>
      </c>
      <c r="AC121" s="32">
        <f>'Enter data here!'!AC113</f>
        <v>0</v>
      </c>
      <c r="AD121" s="32">
        <f>'Enter data here!'!AD113</f>
        <v>0</v>
      </c>
      <c r="AE121" s="32">
        <f>'Enter data here!'!AE113</f>
        <v>0</v>
      </c>
      <c r="AF121" s="32">
        <f>'Enter data here!'!AF113</f>
        <v>0</v>
      </c>
      <c r="AG121" s="32">
        <f>'Enter data here!'!AG113</f>
        <v>0</v>
      </c>
      <c r="AH121" s="32">
        <f>'Enter data here!'!AH113</f>
        <v>0</v>
      </c>
      <c r="AI121" s="32">
        <f>'Enter data here!'!AI113</f>
        <v>0</v>
      </c>
      <c r="AJ121" s="32">
        <f>'Enter data here!'!AJ113</f>
        <v>0</v>
      </c>
      <c r="AK121" s="32">
        <f>'Enter data here!'!AK113</f>
        <v>0</v>
      </c>
      <c r="AL121" s="32">
        <f>'Enter data here!'!AL113</f>
        <v>0</v>
      </c>
      <c r="AM121" s="32">
        <f>'Enter data here!'!AM113</f>
        <v>0</v>
      </c>
      <c r="AN121" s="32">
        <f>'Enter data here!'!AN113</f>
        <v>0</v>
      </c>
      <c r="AO121" s="32">
        <f>'Enter data here!'!AO113</f>
        <v>0</v>
      </c>
      <c r="AP121" s="32">
        <f>'Enter data here!'!AP113</f>
        <v>0</v>
      </c>
      <c r="AQ121" s="32">
        <f>'Enter data here!'!AQ113</f>
        <v>0</v>
      </c>
      <c r="AR121" s="32">
        <f>'Enter data here!'!AR113</f>
        <v>0</v>
      </c>
      <c r="AS121" s="32">
        <f>'Enter data here!'!AS113</f>
        <v>0</v>
      </c>
      <c r="AT121" s="32">
        <f>'Enter data here!'!AT113</f>
        <v>0</v>
      </c>
      <c r="AU121" s="32">
        <f>'Enter data here!'!AU113</f>
        <v>0</v>
      </c>
      <c r="AV121" s="32">
        <f>'Enter data here!'!AV113</f>
        <v>0</v>
      </c>
      <c r="AW121" s="32">
        <f>'Enter data here!'!AW113</f>
        <v>0</v>
      </c>
      <c r="AX121" s="32">
        <f>'Enter data here!'!AX113</f>
        <v>0</v>
      </c>
      <c r="AY121" s="32">
        <f>'Enter data here!'!AY113</f>
        <v>0</v>
      </c>
      <c r="AZ121" s="32">
        <f>'Enter data here!'!AZ113</f>
        <v>0</v>
      </c>
      <c r="BA121" s="32">
        <f>'Enter data here!'!BA113</f>
        <v>0</v>
      </c>
      <c r="BB121" s="32">
        <f>'Enter data here!'!BB113</f>
        <v>0</v>
      </c>
      <c r="BC121" s="32">
        <f>'Enter data here!'!BC113</f>
        <v>0</v>
      </c>
      <c r="BD121" s="32">
        <f>'Enter data here!'!BD113</f>
        <v>0</v>
      </c>
      <c r="BE121" s="32">
        <f>'Enter data here!'!BE113</f>
        <v>0</v>
      </c>
      <c r="BF121" s="32">
        <f>'Enter data here!'!BF113</f>
        <v>0</v>
      </c>
      <c r="BG121" s="32">
        <f>'Enter data here!'!BG113</f>
        <v>0</v>
      </c>
      <c r="BH121" s="32">
        <f>'Enter data here!'!BH113</f>
        <v>0</v>
      </c>
      <c r="BI121" s="32">
        <f>'Enter data here!'!BI113</f>
        <v>0</v>
      </c>
      <c r="BJ121" s="32">
        <f>'Enter data here!'!BJ113</f>
        <v>0</v>
      </c>
      <c r="BK121" s="32">
        <f>'Enter data here!'!BK113</f>
        <v>0</v>
      </c>
      <c r="BL121" s="32">
        <f>'Enter data here!'!BL113</f>
        <v>0</v>
      </c>
      <c r="BM121" s="32">
        <f>'Enter data here!'!BM113</f>
        <v>0</v>
      </c>
      <c r="BN121" s="32">
        <f>'Enter data here!'!BN113</f>
        <v>0</v>
      </c>
      <c r="BO121" s="32">
        <f>'Enter data here!'!BO113</f>
        <v>0</v>
      </c>
      <c r="BP121" s="32">
        <f>'Enter data here!'!BP113</f>
        <v>0</v>
      </c>
      <c r="BQ121" s="32">
        <f>'Enter data here!'!BQ113</f>
        <v>0</v>
      </c>
      <c r="BR121" s="32">
        <f>'Enter data here!'!BR113</f>
        <v>0</v>
      </c>
      <c r="BS121" s="32">
        <f>'Enter data here!'!BS113</f>
        <v>0</v>
      </c>
      <c r="BT121" s="32">
        <f>'Enter data here!'!BT113</f>
        <v>0</v>
      </c>
      <c r="BU121" s="32">
        <f>'Enter data here!'!BU113</f>
        <v>0</v>
      </c>
      <c r="BV121" s="32">
        <f>'Enter data here!'!BV113</f>
        <v>0</v>
      </c>
      <c r="BW121" s="32">
        <f>'Enter data here!'!BW113</f>
        <v>0</v>
      </c>
      <c r="BX121" s="32">
        <f>'Enter data here!'!BX113</f>
        <v>0</v>
      </c>
      <c r="BY121" s="32">
        <f>'Enter data here!'!BY113</f>
        <v>0</v>
      </c>
      <c r="BZ121" s="32">
        <f>'Enter data here!'!BZ113</f>
        <v>0</v>
      </c>
      <c r="CA121" s="32">
        <f>'Enter data here!'!CA113</f>
        <v>0</v>
      </c>
      <c r="CB121" s="32">
        <f>'Enter data here!'!CB113</f>
        <v>0</v>
      </c>
      <c r="CC121" s="32">
        <f>'Enter data here!'!CC113</f>
        <v>0</v>
      </c>
      <c r="CD121" s="32">
        <f>'Enter data here!'!CD113</f>
        <v>0</v>
      </c>
      <c r="CE121" s="32">
        <f>'Enter data here!'!CE113</f>
        <v>0</v>
      </c>
      <c r="CF121" s="32">
        <f>'Enter data here!'!CF113</f>
        <v>0</v>
      </c>
      <c r="CG121" s="32">
        <f>'Enter data here!'!CG113</f>
        <v>0</v>
      </c>
      <c r="CH121" s="32">
        <f>'Enter data here!'!CH113</f>
        <v>0</v>
      </c>
      <c r="CI121" s="32">
        <f>'Enter data here!'!CI113</f>
        <v>0</v>
      </c>
      <c r="CJ121" s="32">
        <f>'Enter data here!'!CJ113</f>
        <v>0</v>
      </c>
      <c r="CK121" s="32">
        <f>'Enter data here!'!CK113</f>
        <v>0</v>
      </c>
      <c r="CL121" s="32">
        <f>'Enter data here!'!CL113</f>
        <v>0</v>
      </c>
      <c r="CM121" s="32">
        <f>'Enter data here!'!CM113</f>
        <v>0</v>
      </c>
      <c r="CN121" s="32">
        <f>'Enter data here!'!CN113</f>
        <v>0</v>
      </c>
      <c r="CO121" s="178"/>
      <c r="CP121" s="336"/>
      <c r="CQ121" s="339"/>
      <c r="CR121" s="182"/>
      <c r="CS121"/>
      <c r="CT121" s="36"/>
      <c r="CU121" s="35"/>
    </row>
    <row r="122" spans="1:99" s="179" customFormat="1">
      <c r="A122" s="350"/>
      <c r="B122" s="16" t="s">
        <v>2</v>
      </c>
      <c r="C122" s="32">
        <f>IF(C119=0,0,IF(C119="dnf",C120,IF(C119="",0,((($CP119/(C119+C120))*1000)-C121))))</f>
        <v>0</v>
      </c>
      <c r="D122" s="32">
        <f t="shared" ref="D122:BO122" si="151">IF(D119=0,0,IF(D119="dnf",D120,IF(D119="",0,((($CP119/(D119+D120))*1000)-D121))))</f>
        <v>0</v>
      </c>
      <c r="E122" s="32">
        <f t="shared" si="151"/>
        <v>0</v>
      </c>
      <c r="F122" s="32">
        <f t="shared" si="151"/>
        <v>0</v>
      </c>
      <c r="G122" s="32">
        <f t="shared" si="151"/>
        <v>0</v>
      </c>
      <c r="H122" s="32">
        <f t="shared" si="151"/>
        <v>0</v>
      </c>
      <c r="I122" s="32">
        <f t="shared" si="151"/>
        <v>0</v>
      </c>
      <c r="J122" s="32">
        <f t="shared" si="151"/>
        <v>0</v>
      </c>
      <c r="K122" s="32">
        <f t="shared" si="151"/>
        <v>0</v>
      </c>
      <c r="L122" s="32">
        <f t="shared" si="151"/>
        <v>0</v>
      </c>
      <c r="M122" s="32">
        <f t="shared" si="151"/>
        <v>0</v>
      </c>
      <c r="N122" s="32">
        <f t="shared" si="151"/>
        <v>0</v>
      </c>
      <c r="O122" s="32">
        <f t="shared" si="151"/>
        <v>0</v>
      </c>
      <c r="P122" s="32">
        <f t="shared" si="151"/>
        <v>0</v>
      </c>
      <c r="Q122" s="32">
        <f t="shared" si="151"/>
        <v>0</v>
      </c>
      <c r="R122" s="32">
        <f t="shared" si="151"/>
        <v>0</v>
      </c>
      <c r="S122" s="32">
        <f t="shared" si="151"/>
        <v>0</v>
      </c>
      <c r="T122" s="32">
        <f t="shared" si="151"/>
        <v>0</v>
      </c>
      <c r="U122" s="32">
        <f t="shared" si="151"/>
        <v>0</v>
      </c>
      <c r="V122" s="32">
        <f t="shared" si="151"/>
        <v>0</v>
      </c>
      <c r="W122" s="32">
        <f t="shared" si="151"/>
        <v>0</v>
      </c>
      <c r="X122" s="32">
        <f t="shared" si="151"/>
        <v>0</v>
      </c>
      <c r="Y122" s="32">
        <f t="shared" si="151"/>
        <v>0</v>
      </c>
      <c r="Z122" s="32">
        <f t="shared" si="151"/>
        <v>0</v>
      </c>
      <c r="AA122" s="32">
        <f t="shared" si="151"/>
        <v>0</v>
      </c>
      <c r="AB122" s="32">
        <f t="shared" si="151"/>
        <v>0</v>
      </c>
      <c r="AC122" s="32">
        <f t="shared" si="151"/>
        <v>0</v>
      </c>
      <c r="AD122" s="32">
        <f t="shared" si="151"/>
        <v>0</v>
      </c>
      <c r="AE122" s="32">
        <f t="shared" si="151"/>
        <v>0</v>
      </c>
      <c r="AF122" s="32">
        <f t="shared" si="151"/>
        <v>0</v>
      </c>
      <c r="AG122" s="32">
        <f t="shared" si="151"/>
        <v>0</v>
      </c>
      <c r="AH122" s="32">
        <f t="shared" si="151"/>
        <v>0</v>
      </c>
      <c r="AI122" s="32">
        <f t="shared" si="151"/>
        <v>0</v>
      </c>
      <c r="AJ122" s="32">
        <f t="shared" si="151"/>
        <v>0</v>
      </c>
      <c r="AK122" s="32">
        <f t="shared" si="151"/>
        <v>0</v>
      </c>
      <c r="AL122" s="32">
        <f t="shared" si="151"/>
        <v>0</v>
      </c>
      <c r="AM122" s="32">
        <f t="shared" si="151"/>
        <v>0</v>
      </c>
      <c r="AN122" s="32">
        <f t="shared" si="151"/>
        <v>0</v>
      </c>
      <c r="AO122" s="32">
        <f t="shared" si="151"/>
        <v>0</v>
      </c>
      <c r="AP122" s="32">
        <f t="shared" si="151"/>
        <v>0</v>
      </c>
      <c r="AQ122" s="32">
        <f t="shared" si="151"/>
        <v>0</v>
      </c>
      <c r="AR122" s="32">
        <f t="shared" si="151"/>
        <v>0</v>
      </c>
      <c r="AS122" s="32">
        <f t="shared" si="151"/>
        <v>0</v>
      </c>
      <c r="AT122" s="32">
        <f t="shared" si="151"/>
        <v>0</v>
      </c>
      <c r="AU122" s="32">
        <f t="shared" si="151"/>
        <v>0</v>
      </c>
      <c r="AV122" s="32">
        <f t="shared" si="151"/>
        <v>0</v>
      </c>
      <c r="AW122" s="32">
        <f t="shared" si="151"/>
        <v>0</v>
      </c>
      <c r="AX122" s="32">
        <f t="shared" si="151"/>
        <v>0</v>
      </c>
      <c r="AY122" s="32">
        <f t="shared" si="151"/>
        <v>0</v>
      </c>
      <c r="AZ122" s="32">
        <f t="shared" si="151"/>
        <v>0</v>
      </c>
      <c r="BA122" s="32">
        <f t="shared" si="151"/>
        <v>0</v>
      </c>
      <c r="BB122" s="32">
        <f t="shared" si="151"/>
        <v>0</v>
      </c>
      <c r="BC122" s="32">
        <f t="shared" si="151"/>
        <v>0</v>
      </c>
      <c r="BD122" s="32">
        <f t="shared" si="151"/>
        <v>0</v>
      </c>
      <c r="BE122" s="32">
        <f t="shared" si="151"/>
        <v>0</v>
      </c>
      <c r="BF122" s="32">
        <f t="shared" si="151"/>
        <v>0</v>
      </c>
      <c r="BG122" s="32">
        <f t="shared" si="151"/>
        <v>0</v>
      </c>
      <c r="BH122" s="32">
        <f t="shared" si="151"/>
        <v>0</v>
      </c>
      <c r="BI122" s="32">
        <f t="shared" si="151"/>
        <v>0</v>
      </c>
      <c r="BJ122" s="32">
        <f t="shared" si="151"/>
        <v>0</v>
      </c>
      <c r="BK122" s="32">
        <f t="shared" si="151"/>
        <v>0</v>
      </c>
      <c r="BL122" s="32">
        <f t="shared" si="151"/>
        <v>0</v>
      </c>
      <c r="BM122" s="32">
        <f t="shared" si="151"/>
        <v>0</v>
      </c>
      <c r="BN122" s="32">
        <f t="shared" si="151"/>
        <v>0</v>
      </c>
      <c r="BO122" s="32">
        <f t="shared" si="151"/>
        <v>0</v>
      </c>
      <c r="BP122" s="32">
        <f t="shared" ref="BP122:CN122" si="152">IF(BP119=0,0,IF(BP119="dnf",BP120,IF(BP119="",0,((($CP119/(BP119+BP120))*1000)-BP121))))</f>
        <v>0</v>
      </c>
      <c r="BQ122" s="32">
        <f t="shared" si="152"/>
        <v>0</v>
      </c>
      <c r="BR122" s="32">
        <f t="shared" si="152"/>
        <v>0</v>
      </c>
      <c r="BS122" s="32">
        <f t="shared" si="152"/>
        <v>0</v>
      </c>
      <c r="BT122" s="32">
        <f t="shared" si="152"/>
        <v>0</v>
      </c>
      <c r="BU122" s="32">
        <f t="shared" si="152"/>
        <v>0</v>
      </c>
      <c r="BV122" s="32">
        <f t="shared" si="152"/>
        <v>0</v>
      </c>
      <c r="BW122" s="32">
        <f t="shared" si="152"/>
        <v>0</v>
      </c>
      <c r="BX122" s="32">
        <f t="shared" si="152"/>
        <v>0</v>
      </c>
      <c r="BY122" s="32">
        <f t="shared" si="152"/>
        <v>0</v>
      </c>
      <c r="BZ122" s="32">
        <f t="shared" si="152"/>
        <v>0</v>
      </c>
      <c r="CA122" s="32">
        <f t="shared" si="152"/>
        <v>0</v>
      </c>
      <c r="CB122" s="32">
        <f t="shared" si="152"/>
        <v>0</v>
      </c>
      <c r="CC122" s="32">
        <f t="shared" si="152"/>
        <v>0</v>
      </c>
      <c r="CD122" s="32">
        <f t="shared" si="152"/>
        <v>0</v>
      </c>
      <c r="CE122" s="32">
        <f t="shared" si="152"/>
        <v>0</v>
      </c>
      <c r="CF122" s="32">
        <f t="shared" si="152"/>
        <v>0</v>
      </c>
      <c r="CG122" s="32">
        <f t="shared" si="152"/>
        <v>0</v>
      </c>
      <c r="CH122" s="32">
        <f t="shared" si="152"/>
        <v>0</v>
      </c>
      <c r="CI122" s="32">
        <f t="shared" si="152"/>
        <v>0</v>
      </c>
      <c r="CJ122" s="32">
        <f t="shared" si="152"/>
        <v>0</v>
      </c>
      <c r="CK122" s="32">
        <f t="shared" si="152"/>
        <v>0</v>
      </c>
      <c r="CL122" s="32">
        <f t="shared" si="152"/>
        <v>0</v>
      </c>
      <c r="CM122" s="32">
        <f t="shared" si="152"/>
        <v>0</v>
      </c>
      <c r="CN122" s="32">
        <f t="shared" si="152"/>
        <v>0</v>
      </c>
      <c r="CO122" s="178"/>
      <c r="CP122" s="337"/>
      <c r="CQ122" s="340"/>
      <c r="CR122" s="182"/>
      <c r="CS122">
        <f>ROW()</f>
        <v>122</v>
      </c>
      <c r="CT122" s="36"/>
      <c r="CU122" s="35">
        <f t="shared" si="108"/>
        <v>143</v>
      </c>
    </row>
    <row r="123" spans="1:99" s="179" customFormat="1">
      <c r="A123" s="350"/>
      <c r="B123" s="16" t="s">
        <v>16</v>
      </c>
      <c r="C123" s="32" t="str">
        <f>C117</f>
        <v>Frank Hulton </v>
      </c>
      <c r="D123" s="32" t="str">
        <f t="shared" ref="D123:BO123" si="153">D117</f>
        <v>Mark Redsell</v>
      </c>
      <c r="E123" s="32" t="str">
        <f t="shared" si="153"/>
        <v>Greg Dakin</v>
      </c>
      <c r="F123" s="32" t="str">
        <f t="shared" si="153"/>
        <v>Thorsten Folker</v>
      </c>
      <c r="G123" s="32" t="str">
        <f t="shared" si="153"/>
        <v>Joel West </v>
      </c>
      <c r="H123" s="32" t="str">
        <f t="shared" si="153"/>
        <v>Klaus Brettner</v>
      </c>
      <c r="I123" s="32" t="str">
        <f t="shared" si="153"/>
        <v>Markus Meissner</v>
      </c>
      <c r="J123" s="32" t="str">
        <f t="shared" si="153"/>
        <v>Stefan Bernardy</v>
      </c>
      <c r="K123" s="32" t="str">
        <f t="shared" si="153"/>
        <v>Søren Krogh</v>
      </c>
      <c r="L123" s="32" t="str">
        <f t="shared" si="153"/>
        <v>Alvaro Silgado</v>
      </c>
      <c r="M123" s="32" t="str">
        <f t="shared" si="153"/>
        <v>Pete Burgess</v>
      </c>
      <c r="N123" s="32" t="str">
        <f t="shared" si="153"/>
        <v>Dieter Perlick</v>
      </c>
      <c r="O123" s="32" t="str">
        <f t="shared" si="153"/>
        <v>Simon Thornton </v>
      </c>
      <c r="P123" s="32" t="str">
        <f t="shared" si="153"/>
        <v>André Austen</v>
      </c>
      <c r="Q123" s="32" t="str">
        <f t="shared" si="153"/>
        <v>Siegfried Schedel</v>
      </c>
      <c r="R123" s="32" t="str">
        <f t="shared" si="153"/>
        <v>George Young</v>
      </c>
      <c r="S123" s="32" t="str">
        <f t="shared" si="153"/>
        <v>John Phillips</v>
      </c>
      <c r="T123" s="32" t="str">
        <f t="shared" si="153"/>
        <v>Stefan Bertschi</v>
      </c>
      <c r="U123" s="32" t="str">
        <f t="shared" si="153"/>
        <v>Jason Bioletti</v>
      </c>
      <c r="V123" s="32" t="str">
        <f t="shared" si="153"/>
        <v>Allen Elliott</v>
      </c>
      <c r="W123" s="32" t="str">
        <f t="shared" si="153"/>
        <v>Thomas Deinert</v>
      </c>
      <c r="X123" s="32" t="str">
        <f t="shared" si="153"/>
        <v>Mike Evans</v>
      </c>
      <c r="Y123" s="32" t="str">
        <f t="shared" si="153"/>
        <v>Jon Edison</v>
      </c>
      <c r="Z123" s="32" t="str">
        <f t="shared" si="153"/>
        <v>Thomas Henselmann</v>
      </c>
      <c r="AA123" s="32" t="str">
        <f t="shared" si="153"/>
        <v>Sebastian Reichert</v>
      </c>
      <c r="AB123" s="32" t="str">
        <f t="shared" si="153"/>
        <v>Robert Hermans</v>
      </c>
      <c r="AC123" s="32" t="str">
        <f t="shared" si="153"/>
        <v>Eberhard Rosemann</v>
      </c>
      <c r="AD123" s="32" t="str">
        <f t="shared" si="153"/>
        <v>Klaus Kowalski</v>
      </c>
      <c r="AE123" s="32" t="str">
        <f t="shared" si="153"/>
        <v>Mike Shellim</v>
      </c>
      <c r="AF123" s="32" t="str">
        <f t="shared" si="153"/>
        <v>Martin Newnham</v>
      </c>
      <c r="AG123" s="32" t="str">
        <f t="shared" si="153"/>
        <v>Marc Schmieding</v>
      </c>
      <c r="AH123" s="32" t="str">
        <f t="shared" si="153"/>
        <v>Mark Treble</v>
      </c>
      <c r="AI123" s="32" t="str">
        <f t="shared" si="153"/>
        <v>Gary Harrison</v>
      </c>
      <c r="AJ123" s="32" t="str">
        <f t="shared" si="153"/>
        <v>Peter Gunning</v>
      </c>
      <c r="AK123" s="32" t="str">
        <f t="shared" si="153"/>
        <v>Tobias Reik</v>
      </c>
      <c r="AL123" s="32" t="str">
        <f t="shared" si="153"/>
        <v>Mick Walsh</v>
      </c>
      <c r="AM123" s="32" t="str">
        <f t="shared" si="153"/>
        <v>Paul Garnett</v>
      </c>
      <c r="AN123" s="32" t="str">
        <f t="shared" si="153"/>
        <v>Daniel Schneider</v>
      </c>
      <c r="AO123" s="32" t="str">
        <f t="shared" si="153"/>
        <v>Torsten Hermann</v>
      </c>
      <c r="AP123" s="32" t="str">
        <f t="shared" si="153"/>
        <v>Peter Kowalski</v>
      </c>
      <c r="AQ123" s="32" t="str">
        <f t="shared" si="153"/>
        <v>Martin Kopp</v>
      </c>
      <c r="AR123" s="32" t="str">
        <f t="shared" si="153"/>
        <v>Plöschberger Hannes</v>
      </c>
      <c r="AS123" s="32" t="str">
        <f t="shared" si="153"/>
        <v>Rick Ruijsink</v>
      </c>
      <c r="AT123" s="32" t="str">
        <f t="shared" si="153"/>
        <v>Mark Abbotts</v>
      </c>
      <c r="AU123" s="32" t="str">
        <f t="shared" si="153"/>
        <v>Arne Finkeldey</v>
      </c>
      <c r="AV123" s="32" t="str">
        <f t="shared" si="153"/>
        <v>Martin Ulrich </v>
      </c>
      <c r="AW123" s="32" t="str">
        <f t="shared" si="153"/>
        <v>Tony Robertson</v>
      </c>
      <c r="AX123" s="32" t="str">
        <f t="shared" si="153"/>
        <v>Jesper Christensen</v>
      </c>
      <c r="AY123" s="32" t="str">
        <f t="shared" si="153"/>
        <v>Ulrich Duttenhofer</v>
      </c>
      <c r="AZ123" s="32" t="str">
        <f t="shared" si="153"/>
        <v>Robert Ryan</v>
      </c>
      <c r="BA123" s="32" t="str">
        <f t="shared" si="153"/>
        <v/>
      </c>
      <c r="BB123" s="32" t="str">
        <f t="shared" si="153"/>
        <v/>
      </c>
      <c r="BC123" s="32" t="str">
        <f t="shared" si="153"/>
        <v/>
      </c>
      <c r="BD123" s="32" t="str">
        <f t="shared" si="153"/>
        <v/>
      </c>
      <c r="BE123" s="32" t="str">
        <f t="shared" si="153"/>
        <v/>
      </c>
      <c r="BF123" s="32" t="str">
        <f t="shared" si="153"/>
        <v/>
      </c>
      <c r="BG123" s="32" t="str">
        <f t="shared" si="153"/>
        <v/>
      </c>
      <c r="BH123" s="32" t="str">
        <f t="shared" si="153"/>
        <v/>
      </c>
      <c r="BI123" s="32" t="str">
        <f t="shared" si="153"/>
        <v/>
      </c>
      <c r="BJ123" s="32" t="str">
        <f t="shared" si="153"/>
        <v/>
      </c>
      <c r="BK123" s="32" t="str">
        <f t="shared" si="153"/>
        <v/>
      </c>
      <c r="BL123" s="32" t="str">
        <f t="shared" si="153"/>
        <v/>
      </c>
      <c r="BM123" s="32" t="str">
        <f t="shared" si="153"/>
        <v/>
      </c>
      <c r="BN123" s="32" t="str">
        <f t="shared" si="153"/>
        <v/>
      </c>
      <c r="BO123" s="32" t="str">
        <f t="shared" si="153"/>
        <v/>
      </c>
      <c r="BP123" s="32" t="str">
        <f t="shared" ref="BP123:CN123" si="154">BP117</f>
        <v/>
      </c>
      <c r="BQ123" s="32" t="str">
        <f t="shared" si="154"/>
        <v/>
      </c>
      <c r="BR123" s="32" t="str">
        <f t="shared" si="154"/>
        <v/>
      </c>
      <c r="BS123" s="32" t="str">
        <f t="shared" si="154"/>
        <v/>
      </c>
      <c r="BT123" s="32" t="str">
        <f t="shared" si="154"/>
        <v/>
      </c>
      <c r="BU123" s="32" t="str">
        <f t="shared" si="154"/>
        <v/>
      </c>
      <c r="BV123" s="32" t="str">
        <f t="shared" si="154"/>
        <v/>
      </c>
      <c r="BW123" s="32" t="str">
        <f t="shared" si="154"/>
        <v/>
      </c>
      <c r="BX123" s="32" t="str">
        <f t="shared" si="154"/>
        <v/>
      </c>
      <c r="BY123" s="32" t="str">
        <f t="shared" si="154"/>
        <v/>
      </c>
      <c r="BZ123" s="32" t="str">
        <f t="shared" si="154"/>
        <v/>
      </c>
      <c r="CA123" s="32" t="str">
        <f t="shared" si="154"/>
        <v/>
      </c>
      <c r="CB123" s="32" t="str">
        <f t="shared" si="154"/>
        <v/>
      </c>
      <c r="CC123" s="32" t="str">
        <f t="shared" si="154"/>
        <v/>
      </c>
      <c r="CD123" s="32" t="str">
        <f t="shared" si="154"/>
        <v/>
      </c>
      <c r="CE123" s="32" t="str">
        <f t="shared" si="154"/>
        <v/>
      </c>
      <c r="CF123" s="32" t="str">
        <f t="shared" si="154"/>
        <v/>
      </c>
      <c r="CG123" s="32" t="str">
        <f t="shared" si="154"/>
        <v/>
      </c>
      <c r="CH123" s="32" t="str">
        <f t="shared" si="154"/>
        <v/>
      </c>
      <c r="CI123" s="32" t="str">
        <f t="shared" si="154"/>
        <v/>
      </c>
      <c r="CJ123" s="32" t="str">
        <f t="shared" si="154"/>
        <v/>
      </c>
      <c r="CK123" s="32" t="str">
        <f t="shared" si="154"/>
        <v/>
      </c>
      <c r="CL123" s="32" t="str">
        <f t="shared" si="154"/>
        <v/>
      </c>
      <c r="CM123" s="32" t="str">
        <f t="shared" si="154"/>
        <v/>
      </c>
      <c r="CN123" s="32" t="str">
        <f t="shared" si="154"/>
        <v/>
      </c>
      <c r="CO123" s="178"/>
      <c r="CP123" s="180"/>
      <c r="CQ123" s="181"/>
      <c r="CR123" s="182"/>
      <c r="CS123">
        <f>ROW()</f>
        <v>123</v>
      </c>
      <c r="CT123" s="36"/>
      <c r="CU123" s="35">
        <f t="shared" si="108"/>
        <v>142</v>
      </c>
    </row>
    <row r="124" spans="1:99">
      <c r="A124" s="349">
        <v>19</v>
      </c>
      <c r="B124" s="33" t="s">
        <v>18</v>
      </c>
      <c r="C124" s="184">
        <f>RANK(C128,$C128:$CN128,0)</f>
        <v>1</v>
      </c>
      <c r="D124" s="184">
        <f t="shared" ref="D124:BO124" si="155">RANK(D128,$C128:$CN128,0)</f>
        <v>1</v>
      </c>
      <c r="E124" s="184">
        <f t="shared" si="155"/>
        <v>1</v>
      </c>
      <c r="F124" s="184">
        <f t="shared" si="155"/>
        <v>1</v>
      </c>
      <c r="G124" s="184">
        <f t="shared" si="155"/>
        <v>1</v>
      </c>
      <c r="H124" s="184">
        <f t="shared" si="155"/>
        <v>1</v>
      </c>
      <c r="I124" s="184">
        <f t="shared" si="155"/>
        <v>1</v>
      </c>
      <c r="J124" s="184">
        <f t="shared" si="155"/>
        <v>1</v>
      </c>
      <c r="K124" s="184">
        <f t="shared" si="155"/>
        <v>1</v>
      </c>
      <c r="L124" s="184">
        <f t="shared" si="155"/>
        <v>1</v>
      </c>
      <c r="M124" s="184">
        <f t="shared" si="155"/>
        <v>1</v>
      </c>
      <c r="N124" s="184">
        <f t="shared" si="155"/>
        <v>1</v>
      </c>
      <c r="O124" s="184">
        <f t="shared" si="155"/>
        <v>1</v>
      </c>
      <c r="P124" s="184">
        <f t="shared" si="155"/>
        <v>1</v>
      </c>
      <c r="Q124" s="184">
        <f t="shared" si="155"/>
        <v>1</v>
      </c>
      <c r="R124" s="184">
        <f t="shared" si="155"/>
        <v>1</v>
      </c>
      <c r="S124" s="184">
        <f t="shared" si="155"/>
        <v>1</v>
      </c>
      <c r="T124" s="184">
        <f t="shared" si="155"/>
        <v>1</v>
      </c>
      <c r="U124" s="184">
        <f t="shared" si="155"/>
        <v>1</v>
      </c>
      <c r="V124" s="184">
        <f t="shared" si="155"/>
        <v>1</v>
      </c>
      <c r="W124" s="184">
        <f t="shared" si="155"/>
        <v>1</v>
      </c>
      <c r="X124" s="184">
        <f t="shared" si="155"/>
        <v>1</v>
      </c>
      <c r="Y124" s="184">
        <f t="shared" si="155"/>
        <v>1</v>
      </c>
      <c r="Z124" s="184">
        <f t="shared" si="155"/>
        <v>1</v>
      </c>
      <c r="AA124" s="184">
        <f t="shared" si="155"/>
        <v>1</v>
      </c>
      <c r="AB124" s="184">
        <f t="shared" si="155"/>
        <v>1</v>
      </c>
      <c r="AC124" s="184">
        <f t="shared" si="155"/>
        <v>1</v>
      </c>
      <c r="AD124" s="184">
        <f t="shared" si="155"/>
        <v>1</v>
      </c>
      <c r="AE124" s="184">
        <f t="shared" si="155"/>
        <v>1</v>
      </c>
      <c r="AF124" s="184">
        <f t="shared" si="155"/>
        <v>1</v>
      </c>
      <c r="AG124" s="184">
        <f t="shared" si="155"/>
        <v>1</v>
      </c>
      <c r="AH124" s="184">
        <f t="shared" si="155"/>
        <v>1</v>
      </c>
      <c r="AI124" s="184">
        <f t="shared" si="155"/>
        <v>1</v>
      </c>
      <c r="AJ124" s="184">
        <f t="shared" si="155"/>
        <v>1</v>
      </c>
      <c r="AK124" s="184">
        <f t="shared" si="155"/>
        <v>1</v>
      </c>
      <c r="AL124" s="184">
        <f t="shared" si="155"/>
        <v>1</v>
      </c>
      <c r="AM124" s="184">
        <f t="shared" si="155"/>
        <v>1</v>
      </c>
      <c r="AN124" s="184">
        <f t="shared" si="155"/>
        <v>1</v>
      </c>
      <c r="AO124" s="184">
        <f t="shared" si="155"/>
        <v>1</v>
      </c>
      <c r="AP124" s="184">
        <f t="shared" si="155"/>
        <v>1</v>
      </c>
      <c r="AQ124" s="184">
        <f t="shared" si="155"/>
        <v>1</v>
      </c>
      <c r="AR124" s="184">
        <f t="shared" si="155"/>
        <v>1</v>
      </c>
      <c r="AS124" s="184">
        <f t="shared" si="155"/>
        <v>1</v>
      </c>
      <c r="AT124" s="184">
        <f t="shared" si="155"/>
        <v>1</v>
      </c>
      <c r="AU124" s="184">
        <f t="shared" si="155"/>
        <v>1</v>
      </c>
      <c r="AV124" s="184">
        <f t="shared" si="155"/>
        <v>1</v>
      </c>
      <c r="AW124" s="184">
        <f t="shared" si="155"/>
        <v>1</v>
      </c>
      <c r="AX124" s="184">
        <f t="shared" si="155"/>
        <v>1</v>
      </c>
      <c r="AY124" s="184">
        <f t="shared" si="155"/>
        <v>1</v>
      </c>
      <c r="AZ124" s="184">
        <f t="shared" si="155"/>
        <v>1</v>
      </c>
      <c r="BA124" s="184">
        <f t="shared" si="155"/>
        <v>1</v>
      </c>
      <c r="BB124" s="184">
        <f t="shared" si="155"/>
        <v>1</v>
      </c>
      <c r="BC124" s="184">
        <f t="shared" si="155"/>
        <v>1</v>
      </c>
      <c r="BD124" s="184">
        <f t="shared" si="155"/>
        <v>1</v>
      </c>
      <c r="BE124" s="184">
        <f t="shared" si="155"/>
        <v>1</v>
      </c>
      <c r="BF124" s="184">
        <f t="shared" si="155"/>
        <v>1</v>
      </c>
      <c r="BG124" s="184">
        <f t="shared" si="155"/>
        <v>1</v>
      </c>
      <c r="BH124" s="184">
        <f t="shared" si="155"/>
        <v>1</v>
      </c>
      <c r="BI124" s="184">
        <f t="shared" si="155"/>
        <v>1</v>
      </c>
      <c r="BJ124" s="184">
        <f t="shared" si="155"/>
        <v>1</v>
      </c>
      <c r="BK124" s="184">
        <f t="shared" si="155"/>
        <v>1</v>
      </c>
      <c r="BL124" s="184">
        <f t="shared" si="155"/>
        <v>1</v>
      </c>
      <c r="BM124" s="184">
        <f t="shared" si="155"/>
        <v>1</v>
      </c>
      <c r="BN124" s="184">
        <f t="shared" si="155"/>
        <v>1</v>
      </c>
      <c r="BO124" s="184">
        <f t="shared" si="155"/>
        <v>1</v>
      </c>
      <c r="BP124" s="184">
        <f t="shared" ref="BP124:CN124" si="156">RANK(BP128,$C128:$CN128,0)</f>
        <v>1</v>
      </c>
      <c r="BQ124" s="184">
        <f t="shared" si="156"/>
        <v>1</v>
      </c>
      <c r="BR124" s="184">
        <f t="shared" si="156"/>
        <v>1</v>
      </c>
      <c r="BS124" s="184">
        <f t="shared" si="156"/>
        <v>1</v>
      </c>
      <c r="BT124" s="184">
        <f t="shared" si="156"/>
        <v>1</v>
      </c>
      <c r="BU124" s="184">
        <f t="shared" si="156"/>
        <v>1</v>
      </c>
      <c r="BV124" s="184">
        <f t="shared" si="156"/>
        <v>1</v>
      </c>
      <c r="BW124" s="184">
        <f t="shared" si="156"/>
        <v>1</v>
      </c>
      <c r="BX124" s="184">
        <f t="shared" si="156"/>
        <v>1</v>
      </c>
      <c r="BY124" s="184">
        <f t="shared" si="156"/>
        <v>1</v>
      </c>
      <c r="BZ124" s="184">
        <f t="shared" si="156"/>
        <v>1</v>
      </c>
      <c r="CA124" s="184">
        <f t="shared" si="156"/>
        <v>1</v>
      </c>
      <c r="CB124" s="184">
        <f t="shared" si="156"/>
        <v>1</v>
      </c>
      <c r="CC124" s="184">
        <f t="shared" si="156"/>
        <v>1</v>
      </c>
      <c r="CD124" s="184">
        <f t="shared" si="156"/>
        <v>1</v>
      </c>
      <c r="CE124" s="184">
        <f t="shared" si="156"/>
        <v>1</v>
      </c>
      <c r="CF124" s="184">
        <f t="shared" si="156"/>
        <v>1</v>
      </c>
      <c r="CG124" s="184">
        <f t="shared" si="156"/>
        <v>1</v>
      </c>
      <c r="CH124" s="184">
        <f t="shared" si="156"/>
        <v>1</v>
      </c>
      <c r="CI124" s="184">
        <f t="shared" si="156"/>
        <v>1</v>
      </c>
      <c r="CJ124" s="184">
        <f t="shared" si="156"/>
        <v>1</v>
      </c>
      <c r="CK124" s="184">
        <f t="shared" si="156"/>
        <v>1</v>
      </c>
      <c r="CL124" s="184">
        <f t="shared" si="156"/>
        <v>1</v>
      </c>
      <c r="CM124" s="184">
        <f t="shared" si="156"/>
        <v>1</v>
      </c>
      <c r="CN124" s="184">
        <f t="shared" si="156"/>
        <v>1</v>
      </c>
      <c r="CO124" s="2"/>
      <c r="CP124" s="40"/>
      <c r="CQ124" s="41"/>
      <c r="CR124" s="155"/>
      <c r="CS124">
        <f>ROW()</f>
        <v>124</v>
      </c>
      <c r="CT124" s="36"/>
      <c r="CU124" s="35">
        <f t="shared" si="108"/>
        <v>141</v>
      </c>
    </row>
    <row r="125" spans="1:99">
      <c r="A125" s="349"/>
      <c r="B125" s="33" t="s">
        <v>1</v>
      </c>
      <c r="C125" s="185" t="str">
        <f>IF('Enter data here!'!C117=0,"",'Enter data here!'!C117)</f>
        <v/>
      </c>
      <c r="D125" s="185" t="str">
        <f>IF('Enter data here!'!D117=0,"",'Enter data here!'!D117)</f>
        <v/>
      </c>
      <c r="E125" s="185" t="str">
        <f>IF('Enter data here!'!E117=0,"",'Enter data here!'!E117)</f>
        <v/>
      </c>
      <c r="F125" s="185" t="str">
        <f>IF('Enter data here!'!F117=0,"",'Enter data here!'!F117)</f>
        <v/>
      </c>
      <c r="G125" s="185" t="str">
        <f>IF('Enter data here!'!G117=0,"",'Enter data here!'!G117)</f>
        <v/>
      </c>
      <c r="H125" s="185" t="str">
        <f>IF('Enter data here!'!H117=0,"",'Enter data here!'!H117)</f>
        <v/>
      </c>
      <c r="I125" s="185" t="str">
        <f>IF('Enter data here!'!I117=0,"",'Enter data here!'!I117)</f>
        <v/>
      </c>
      <c r="J125" s="185" t="str">
        <f>IF('Enter data here!'!J117=0,"",'Enter data here!'!J117)</f>
        <v/>
      </c>
      <c r="K125" s="185" t="str">
        <f>IF('Enter data here!'!K117=0,"",'Enter data here!'!K117)</f>
        <v/>
      </c>
      <c r="L125" s="185" t="str">
        <f>IF('Enter data here!'!L117=0,"",'Enter data here!'!L117)</f>
        <v/>
      </c>
      <c r="M125" s="185" t="str">
        <f>IF('Enter data here!'!M117=0,"",'Enter data here!'!M117)</f>
        <v/>
      </c>
      <c r="N125" s="185" t="str">
        <f>IF('Enter data here!'!N117=0,"",'Enter data here!'!N117)</f>
        <v/>
      </c>
      <c r="O125" s="185" t="str">
        <f>IF('Enter data here!'!O117=0,"",'Enter data here!'!O117)</f>
        <v/>
      </c>
      <c r="P125" s="185" t="str">
        <f>IF('Enter data here!'!P117=0,"",'Enter data here!'!P117)</f>
        <v/>
      </c>
      <c r="Q125" s="185" t="str">
        <f>IF('Enter data here!'!Q117=0,"",'Enter data here!'!Q117)</f>
        <v/>
      </c>
      <c r="R125" s="185" t="str">
        <f>IF('Enter data here!'!R117=0,"",'Enter data here!'!R117)</f>
        <v/>
      </c>
      <c r="S125" s="185" t="str">
        <f>IF('Enter data here!'!S117=0,"",'Enter data here!'!S117)</f>
        <v/>
      </c>
      <c r="T125" s="185" t="str">
        <f>IF('Enter data here!'!T117=0,"",'Enter data here!'!T117)</f>
        <v/>
      </c>
      <c r="U125" s="185" t="str">
        <f>IF('Enter data here!'!U117=0,"",'Enter data here!'!U117)</f>
        <v/>
      </c>
      <c r="V125" s="185" t="str">
        <f>IF('Enter data here!'!V117=0,"",'Enter data here!'!V117)</f>
        <v/>
      </c>
      <c r="W125" s="185" t="str">
        <f>IF('Enter data here!'!W117=0,"",'Enter data here!'!W117)</f>
        <v/>
      </c>
      <c r="X125" s="185" t="str">
        <f>IF('Enter data here!'!X117=0,"",'Enter data here!'!X117)</f>
        <v/>
      </c>
      <c r="Y125" s="185" t="str">
        <f>IF('Enter data here!'!Y117=0,"",'Enter data here!'!Y117)</f>
        <v/>
      </c>
      <c r="Z125" s="185" t="str">
        <f>IF('Enter data here!'!Z117=0,"",'Enter data here!'!Z117)</f>
        <v/>
      </c>
      <c r="AA125" s="185" t="str">
        <f>IF('Enter data here!'!AA117=0,"",'Enter data here!'!AA117)</f>
        <v/>
      </c>
      <c r="AB125" s="185" t="str">
        <f>IF('Enter data here!'!AB117=0,"",'Enter data here!'!AB117)</f>
        <v/>
      </c>
      <c r="AC125" s="185" t="str">
        <f>IF('Enter data here!'!AC117=0,"",'Enter data here!'!AC117)</f>
        <v/>
      </c>
      <c r="AD125" s="185" t="str">
        <f>IF('Enter data here!'!AD117=0,"",'Enter data here!'!AD117)</f>
        <v/>
      </c>
      <c r="AE125" s="185" t="str">
        <f>IF('Enter data here!'!AE117=0,"",'Enter data here!'!AE117)</f>
        <v/>
      </c>
      <c r="AF125" s="185" t="str">
        <f>IF('Enter data here!'!AF117=0,"",'Enter data here!'!AF117)</f>
        <v/>
      </c>
      <c r="AG125" s="185" t="str">
        <f>IF('Enter data here!'!AG117=0,"",'Enter data here!'!AG117)</f>
        <v/>
      </c>
      <c r="AH125" s="185" t="str">
        <f>IF('Enter data here!'!AH117=0,"",'Enter data here!'!AH117)</f>
        <v/>
      </c>
      <c r="AI125" s="185" t="str">
        <f>IF('Enter data here!'!AI117=0,"",'Enter data here!'!AI117)</f>
        <v/>
      </c>
      <c r="AJ125" s="185" t="str">
        <f>IF('Enter data here!'!AJ117=0,"",'Enter data here!'!AJ117)</f>
        <v/>
      </c>
      <c r="AK125" s="185" t="str">
        <f>IF('Enter data here!'!AK117=0,"",'Enter data here!'!AK117)</f>
        <v/>
      </c>
      <c r="AL125" s="185" t="str">
        <f>IF('Enter data here!'!AL117=0,"",'Enter data here!'!AL117)</f>
        <v/>
      </c>
      <c r="AM125" s="185" t="str">
        <f>IF('Enter data here!'!AM117=0,"",'Enter data here!'!AM117)</f>
        <v/>
      </c>
      <c r="AN125" s="185" t="str">
        <f>IF('Enter data here!'!AN117=0,"",'Enter data here!'!AN117)</f>
        <v/>
      </c>
      <c r="AO125" s="185" t="str">
        <f>IF('Enter data here!'!AO117=0,"",'Enter data here!'!AO117)</f>
        <v/>
      </c>
      <c r="AP125" s="185" t="str">
        <f>IF('Enter data here!'!AP117=0,"",'Enter data here!'!AP117)</f>
        <v/>
      </c>
      <c r="AQ125" s="185" t="str">
        <f>IF('Enter data here!'!AQ117=0,"",'Enter data here!'!AQ117)</f>
        <v/>
      </c>
      <c r="AR125" s="185" t="str">
        <f>IF('Enter data here!'!AR117=0,"",'Enter data here!'!AR117)</f>
        <v/>
      </c>
      <c r="AS125" s="185" t="str">
        <f>IF('Enter data here!'!AS117=0,"",'Enter data here!'!AS117)</f>
        <v/>
      </c>
      <c r="AT125" s="185" t="str">
        <f>IF('Enter data here!'!AT117=0,"",'Enter data here!'!AT117)</f>
        <v/>
      </c>
      <c r="AU125" s="185" t="str">
        <f>IF('Enter data here!'!AU117=0,"",'Enter data here!'!AU117)</f>
        <v/>
      </c>
      <c r="AV125" s="185" t="str">
        <f>IF('Enter data here!'!AV117=0,"",'Enter data here!'!AV117)</f>
        <v/>
      </c>
      <c r="AW125" s="185" t="str">
        <f>IF('Enter data here!'!AW117=0,"",'Enter data here!'!AW117)</f>
        <v/>
      </c>
      <c r="AX125" s="185" t="str">
        <f>IF('Enter data here!'!AX117=0,"",'Enter data here!'!AX117)</f>
        <v/>
      </c>
      <c r="AY125" s="185" t="str">
        <f>IF('Enter data here!'!AY117=0,"",'Enter data here!'!AY117)</f>
        <v/>
      </c>
      <c r="AZ125" s="185" t="str">
        <f>IF('Enter data here!'!AZ117=0,"",'Enter data here!'!AZ117)</f>
        <v/>
      </c>
      <c r="BA125" s="185" t="str">
        <f>IF('Enter data here!'!BA117=0,"",'Enter data here!'!BA117)</f>
        <v/>
      </c>
      <c r="BB125" s="185" t="str">
        <f>IF('Enter data here!'!BB117=0,"",'Enter data here!'!BB117)</f>
        <v/>
      </c>
      <c r="BC125" s="185" t="str">
        <f>IF('Enter data here!'!BC117=0,"",'Enter data here!'!BC117)</f>
        <v/>
      </c>
      <c r="BD125" s="185" t="str">
        <f>IF('Enter data here!'!BD117=0,"",'Enter data here!'!BD117)</f>
        <v/>
      </c>
      <c r="BE125" s="185" t="str">
        <f>IF('Enter data here!'!BE117=0,"",'Enter data here!'!BE117)</f>
        <v/>
      </c>
      <c r="BF125" s="185" t="str">
        <f>IF('Enter data here!'!BF117=0,"",'Enter data here!'!BF117)</f>
        <v/>
      </c>
      <c r="BG125" s="185" t="str">
        <f>IF('Enter data here!'!BG117=0,"",'Enter data here!'!BG117)</f>
        <v/>
      </c>
      <c r="BH125" s="185" t="str">
        <f>IF('Enter data here!'!BH117=0,"",'Enter data here!'!BH117)</f>
        <v/>
      </c>
      <c r="BI125" s="185" t="str">
        <f>IF('Enter data here!'!BI117=0,"",'Enter data here!'!BI117)</f>
        <v/>
      </c>
      <c r="BJ125" s="185" t="str">
        <f>IF('Enter data here!'!BJ117=0,"",'Enter data here!'!BJ117)</f>
        <v/>
      </c>
      <c r="BK125" s="185" t="str">
        <f>IF('Enter data here!'!BK117=0,"",'Enter data here!'!BK117)</f>
        <v/>
      </c>
      <c r="BL125" s="185" t="str">
        <f>IF('Enter data here!'!BL117=0,"",'Enter data here!'!BL117)</f>
        <v/>
      </c>
      <c r="BM125" s="185" t="str">
        <f>IF('Enter data here!'!BM117=0,"",'Enter data here!'!BM117)</f>
        <v/>
      </c>
      <c r="BN125" s="185" t="str">
        <f>IF('Enter data here!'!BN117=0,"",'Enter data here!'!BN117)</f>
        <v/>
      </c>
      <c r="BO125" s="185" t="str">
        <f>IF('Enter data here!'!BO117=0,"",'Enter data here!'!BO117)</f>
        <v/>
      </c>
      <c r="BP125" s="185" t="str">
        <f>IF('Enter data here!'!BP117=0,"",'Enter data here!'!BP117)</f>
        <v/>
      </c>
      <c r="BQ125" s="185" t="str">
        <f>IF('Enter data here!'!BQ117=0,"",'Enter data here!'!BQ117)</f>
        <v/>
      </c>
      <c r="BR125" s="185" t="str">
        <f>IF('Enter data here!'!BR117=0,"",'Enter data here!'!BR117)</f>
        <v/>
      </c>
      <c r="BS125" s="185" t="str">
        <f>IF('Enter data here!'!BS117=0,"",'Enter data here!'!BS117)</f>
        <v/>
      </c>
      <c r="BT125" s="185" t="str">
        <f>IF('Enter data here!'!BT117=0,"",'Enter data here!'!BT117)</f>
        <v/>
      </c>
      <c r="BU125" s="185" t="str">
        <f>IF('Enter data here!'!BU117=0,"",'Enter data here!'!BU117)</f>
        <v/>
      </c>
      <c r="BV125" s="185" t="str">
        <f>IF('Enter data here!'!BV117=0,"",'Enter data here!'!BV117)</f>
        <v/>
      </c>
      <c r="BW125" s="185" t="str">
        <f>IF('Enter data here!'!BW117=0,"",'Enter data here!'!BW117)</f>
        <v/>
      </c>
      <c r="BX125" s="185" t="str">
        <f>IF('Enter data here!'!BX117=0,"",'Enter data here!'!BX117)</f>
        <v/>
      </c>
      <c r="BY125" s="185" t="str">
        <f>IF('Enter data here!'!BY117=0,"",'Enter data here!'!BY117)</f>
        <v/>
      </c>
      <c r="BZ125" s="185" t="str">
        <f>IF('Enter data here!'!BZ117=0,"",'Enter data here!'!BZ117)</f>
        <v/>
      </c>
      <c r="CA125" s="185" t="str">
        <f>IF('Enter data here!'!CA117=0,"",'Enter data here!'!CA117)</f>
        <v/>
      </c>
      <c r="CB125" s="185" t="str">
        <f>IF('Enter data here!'!CB117=0,"",'Enter data here!'!CB117)</f>
        <v/>
      </c>
      <c r="CC125" s="185" t="str">
        <f>IF('Enter data here!'!CC117=0,"",'Enter data here!'!CC117)</f>
        <v/>
      </c>
      <c r="CD125" s="185" t="str">
        <f>IF('Enter data here!'!CD117=0,"",'Enter data here!'!CD117)</f>
        <v/>
      </c>
      <c r="CE125" s="185" t="str">
        <f>IF('Enter data here!'!CE117=0,"",'Enter data here!'!CE117)</f>
        <v/>
      </c>
      <c r="CF125" s="185" t="str">
        <f>IF('Enter data here!'!CF117=0,"",'Enter data here!'!CF117)</f>
        <v/>
      </c>
      <c r="CG125" s="185" t="str">
        <f>IF('Enter data here!'!CG117=0,"",'Enter data here!'!CG117)</f>
        <v/>
      </c>
      <c r="CH125" s="185" t="str">
        <f>IF('Enter data here!'!CH117=0,"",'Enter data here!'!CH117)</f>
        <v/>
      </c>
      <c r="CI125" s="185" t="str">
        <f>IF('Enter data here!'!CI117=0,"",'Enter data here!'!CI117)</f>
        <v/>
      </c>
      <c r="CJ125" s="185" t="str">
        <f>IF('Enter data here!'!CJ117=0,"",'Enter data here!'!CJ117)</f>
        <v/>
      </c>
      <c r="CK125" s="185" t="str">
        <f>IF('Enter data here!'!CK117=0,"",'Enter data here!'!CK117)</f>
        <v/>
      </c>
      <c r="CL125" s="185" t="str">
        <f>IF('Enter data here!'!CL117=0,"",'Enter data here!'!CL117)</f>
        <v/>
      </c>
      <c r="CM125" s="185" t="str">
        <f>IF('Enter data here!'!CM117=0,"",'Enter data here!'!CM117)</f>
        <v/>
      </c>
      <c r="CN125" s="185" t="str">
        <f>IF('Enter data here!'!CN117=0,"",'Enter data here!'!CN117)</f>
        <v/>
      </c>
      <c r="CO125" s="2"/>
      <c r="CP125" s="341" t="str">
        <f>IF(SUM(C125:CN125)=0,"",MIN(C125:CN125))</f>
        <v/>
      </c>
      <c r="CQ125" s="332" t="str">
        <f>IF(CP125="","",(HLOOKUP(CP125,C125:$CN$264,CU125,FALSE)))</f>
        <v/>
      </c>
      <c r="CR125" s="155"/>
      <c r="CS125">
        <f>ROW()</f>
        <v>125</v>
      </c>
      <c r="CT125" s="36">
        <f>A124</f>
        <v>19</v>
      </c>
      <c r="CU125" s="35">
        <f t="shared" si="108"/>
        <v>140</v>
      </c>
    </row>
    <row r="126" spans="1:99">
      <c r="A126" s="349"/>
      <c r="B126" s="33" t="s">
        <v>54</v>
      </c>
      <c r="C126" s="186">
        <f t="shared" ref="C126:BN126" ca="1" si="157">0.000000000001*RAND()</f>
        <v>5.962874172255956E-13</v>
      </c>
      <c r="D126" s="186">
        <f t="shared" ca="1" si="157"/>
        <v>6.0204334989904402E-13</v>
      </c>
      <c r="E126" s="186">
        <f t="shared" ca="1" si="157"/>
        <v>1.8629399299241723E-13</v>
      </c>
      <c r="F126" s="186">
        <f t="shared" ca="1" si="157"/>
        <v>4.7411982291888164E-13</v>
      </c>
      <c r="G126" s="186">
        <f t="shared" ca="1" si="157"/>
        <v>2.0312264613261478E-13</v>
      </c>
      <c r="H126" s="186">
        <f t="shared" ca="1" si="157"/>
        <v>3.2043423962784746E-13</v>
      </c>
      <c r="I126" s="186">
        <f t="shared" ca="1" si="157"/>
        <v>6.1097784994487926E-13</v>
      </c>
      <c r="J126" s="186">
        <f t="shared" ca="1" si="157"/>
        <v>3.7246794722982691E-13</v>
      </c>
      <c r="K126" s="186">
        <f t="shared" ca="1" si="157"/>
        <v>7.8195203901512758E-13</v>
      </c>
      <c r="L126" s="186">
        <f t="shared" ca="1" si="157"/>
        <v>7.497800450447609E-13</v>
      </c>
      <c r="M126" s="186">
        <f t="shared" ca="1" si="157"/>
        <v>8.3384539129115655E-13</v>
      </c>
      <c r="N126" s="186">
        <f t="shared" ca="1" si="157"/>
        <v>4.8760886631318371E-13</v>
      </c>
      <c r="O126" s="186">
        <f t="shared" ca="1" si="157"/>
        <v>4.4408429399439963E-13</v>
      </c>
      <c r="P126" s="186">
        <f t="shared" ca="1" si="157"/>
        <v>8.5153938866209877E-13</v>
      </c>
      <c r="Q126" s="186">
        <f t="shared" ca="1" si="157"/>
        <v>1.0035348982355563E-13</v>
      </c>
      <c r="R126" s="186">
        <f t="shared" ca="1" si="157"/>
        <v>2.0184205800226083E-13</v>
      </c>
      <c r="S126" s="186">
        <f t="shared" ca="1" si="157"/>
        <v>1.6879286219278633E-13</v>
      </c>
      <c r="T126" s="186">
        <f t="shared" ca="1" si="157"/>
        <v>1.8623277648004333E-13</v>
      </c>
      <c r="U126" s="186">
        <f t="shared" ca="1" si="157"/>
        <v>9.8300892796847561E-13</v>
      </c>
      <c r="V126" s="186">
        <f t="shared" ca="1" si="157"/>
        <v>1.2976664218962886E-13</v>
      </c>
      <c r="W126" s="186">
        <f t="shared" ca="1" si="157"/>
        <v>4.0412438271428038E-13</v>
      </c>
      <c r="X126" s="186">
        <f t="shared" ca="1" si="157"/>
        <v>1.8033036008922899E-13</v>
      </c>
      <c r="Y126" s="186">
        <f t="shared" ca="1" si="157"/>
        <v>2.068731959861898E-13</v>
      </c>
      <c r="Z126" s="186">
        <f t="shared" ca="1" si="157"/>
        <v>5.5627700164832207E-13</v>
      </c>
      <c r="AA126" s="186">
        <f t="shared" ca="1" si="157"/>
        <v>6.6517926797570137E-13</v>
      </c>
      <c r="AB126" s="186">
        <f t="shared" ca="1" si="157"/>
        <v>1.6213700362682992E-14</v>
      </c>
      <c r="AC126" s="186">
        <f t="shared" ca="1" si="157"/>
        <v>8.0667076223419641E-13</v>
      </c>
      <c r="AD126" s="186">
        <f t="shared" ca="1" si="157"/>
        <v>4.6421982961890991E-13</v>
      </c>
      <c r="AE126" s="186">
        <f t="shared" ca="1" si="157"/>
        <v>7.9751101912824215E-13</v>
      </c>
      <c r="AF126" s="186">
        <f t="shared" ca="1" si="157"/>
        <v>1.2160292477572465E-13</v>
      </c>
      <c r="AG126" s="186">
        <f t="shared" ca="1" si="157"/>
        <v>2.6477880506909999E-13</v>
      </c>
      <c r="AH126" s="186">
        <f t="shared" ca="1" si="157"/>
        <v>7.5139009157984566E-13</v>
      </c>
      <c r="AI126" s="186">
        <f t="shared" ca="1" si="157"/>
        <v>9.3104063987320501E-13</v>
      </c>
      <c r="AJ126" s="186">
        <f t="shared" ca="1" si="157"/>
        <v>2.5624588345172759E-13</v>
      </c>
      <c r="AK126" s="186">
        <f t="shared" ca="1" si="157"/>
        <v>1.9266387620226077E-13</v>
      </c>
      <c r="AL126" s="186">
        <f t="shared" ca="1" si="157"/>
        <v>7.470811382249682E-13</v>
      </c>
      <c r="AM126" s="186">
        <f t="shared" ca="1" si="157"/>
        <v>6.4565482366216596E-13</v>
      </c>
      <c r="AN126" s="186">
        <f t="shared" ca="1" si="157"/>
        <v>2.9361486541864947E-13</v>
      </c>
      <c r="AO126" s="186">
        <f t="shared" ca="1" si="157"/>
        <v>7.4544342805663599E-13</v>
      </c>
      <c r="AP126" s="186">
        <f t="shared" ca="1" si="157"/>
        <v>2.8257405224824534E-13</v>
      </c>
      <c r="AQ126" s="186">
        <f t="shared" ca="1" si="157"/>
        <v>6.0486474708629338E-13</v>
      </c>
      <c r="AR126" s="186">
        <f t="shared" ca="1" si="157"/>
        <v>8.2458594817723594E-13</v>
      </c>
      <c r="AS126" s="186">
        <f t="shared" ca="1" si="157"/>
        <v>1.5724721791612283E-13</v>
      </c>
      <c r="AT126" s="186">
        <f t="shared" ca="1" si="157"/>
        <v>2.766262489577178E-13</v>
      </c>
      <c r="AU126" s="186">
        <f t="shared" ca="1" si="157"/>
        <v>8.4601592049078194E-13</v>
      </c>
      <c r="AV126" s="186">
        <f t="shared" ca="1" si="157"/>
        <v>9.7972944281806753E-13</v>
      </c>
      <c r="AW126" s="186">
        <f t="shared" ca="1" si="157"/>
        <v>8.2898150543106073E-13</v>
      </c>
      <c r="AX126" s="186">
        <f t="shared" ca="1" si="157"/>
        <v>4.9280502341601108E-13</v>
      </c>
      <c r="AY126" s="186">
        <f t="shared" ca="1" si="157"/>
        <v>1.8754106388209911E-13</v>
      </c>
      <c r="AZ126" s="186">
        <f t="shared" ca="1" si="157"/>
        <v>1.2463790963514332E-13</v>
      </c>
      <c r="BA126" s="186">
        <f t="shared" ca="1" si="157"/>
        <v>6.4647841042714898E-13</v>
      </c>
      <c r="BB126" s="186">
        <f t="shared" ca="1" si="157"/>
        <v>4.952414344230371E-13</v>
      </c>
      <c r="BC126" s="186">
        <f t="shared" ca="1" si="157"/>
        <v>8.4055287179038032E-13</v>
      </c>
      <c r="BD126" s="186">
        <f t="shared" ca="1" si="157"/>
        <v>9.1970108453445232E-13</v>
      </c>
      <c r="BE126" s="186">
        <f t="shared" ca="1" si="157"/>
        <v>5.9193295496073882E-13</v>
      </c>
      <c r="BF126" s="186">
        <f t="shared" ca="1" si="157"/>
        <v>7.184003021479217E-13</v>
      </c>
      <c r="BG126" s="186">
        <f t="shared" ca="1" si="157"/>
        <v>3.589921110681773E-13</v>
      </c>
      <c r="BH126" s="186">
        <f t="shared" ca="1" si="157"/>
        <v>4.0341938617999505E-13</v>
      </c>
      <c r="BI126" s="186">
        <f t="shared" ca="1" si="157"/>
        <v>7.6161362191260753E-13</v>
      </c>
      <c r="BJ126" s="186">
        <f t="shared" ca="1" si="157"/>
        <v>6.4451959448024703E-13</v>
      </c>
      <c r="BK126" s="186">
        <f t="shared" ca="1" si="157"/>
        <v>2.4141072569533683E-13</v>
      </c>
      <c r="BL126" s="186">
        <f t="shared" ca="1" si="157"/>
        <v>3.800518593815303E-13</v>
      </c>
      <c r="BM126" s="186">
        <f t="shared" ca="1" si="157"/>
        <v>8.4592809461761222E-13</v>
      </c>
      <c r="BN126" s="186">
        <f t="shared" ca="1" si="157"/>
        <v>9.3893838870398485E-14</v>
      </c>
      <c r="BO126" s="186">
        <f t="shared" ref="BO126:CN126" ca="1" si="158">0.000000000001*RAND()</f>
        <v>9.4224150730177398E-13</v>
      </c>
      <c r="BP126" s="186">
        <f t="shared" ca="1" si="158"/>
        <v>7.8315988639155274E-13</v>
      </c>
      <c r="BQ126" s="186">
        <f t="shared" ca="1" si="158"/>
        <v>7.5196540964012113E-13</v>
      </c>
      <c r="BR126" s="186">
        <f t="shared" ca="1" si="158"/>
        <v>5.1077504711113789E-13</v>
      </c>
      <c r="BS126" s="186">
        <f t="shared" ca="1" si="158"/>
        <v>2.1447654213978761E-13</v>
      </c>
      <c r="BT126" s="186">
        <f t="shared" ca="1" si="158"/>
        <v>4.8546908813189836E-13</v>
      </c>
      <c r="BU126" s="186">
        <f t="shared" ca="1" si="158"/>
        <v>6.197063961445108E-13</v>
      </c>
      <c r="BV126" s="186">
        <f t="shared" ca="1" si="158"/>
        <v>2.4506304105268929E-13</v>
      </c>
      <c r="BW126" s="186">
        <f t="shared" ca="1" si="158"/>
        <v>1.8156230324611244E-13</v>
      </c>
      <c r="BX126" s="186">
        <f t="shared" ca="1" si="158"/>
        <v>3.3918901818594802E-13</v>
      </c>
      <c r="BY126" s="186">
        <f t="shared" ca="1" si="158"/>
        <v>7.2492641955263972E-13</v>
      </c>
      <c r="BZ126" s="186">
        <f t="shared" ca="1" si="158"/>
        <v>5.5295503515384372E-14</v>
      </c>
      <c r="CA126" s="186">
        <f t="shared" ca="1" si="158"/>
        <v>8.2211395542565311E-13</v>
      </c>
      <c r="CB126" s="186">
        <f t="shared" ca="1" si="158"/>
        <v>3.7431717004348374E-13</v>
      </c>
      <c r="CC126" s="186">
        <f t="shared" ca="1" si="158"/>
        <v>9.2064486585514269E-13</v>
      </c>
      <c r="CD126" s="186">
        <f t="shared" ca="1" si="158"/>
        <v>3.6276224547060564E-13</v>
      </c>
      <c r="CE126" s="186">
        <f t="shared" ca="1" si="158"/>
        <v>9.284713657628983E-13</v>
      </c>
      <c r="CF126" s="186">
        <f t="shared" ca="1" si="158"/>
        <v>1.215244695742772E-13</v>
      </c>
      <c r="CG126" s="186">
        <f t="shared" ca="1" si="158"/>
        <v>3.9419763181614709E-13</v>
      </c>
      <c r="CH126" s="186">
        <f t="shared" ca="1" si="158"/>
        <v>8.9761117230525157E-13</v>
      </c>
      <c r="CI126" s="186">
        <f t="shared" ca="1" si="158"/>
        <v>4.8292171900806299E-13</v>
      </c>
      <c r="CJ126" s="186">
        <f t="shared" ca="1" si="158"/>
        <v>2.4523871334992983E-13</v>
      </c>
      <c r="CK126" s="186">
        <f t="shared" ca="1" si="158"/>
        <v>7.5856550936607742E-13</v>
      </c>
      <c r="CL126" s="186">
        <f t="shared" ca="1" si="158"/>
        <v>5.9231011564709668E-13</v>
      </c>
      <c r="CM126" s="186">
        <f t="shared" ca="1" si="158"/>
        <v>8.4132537282074549E-13</v>
      </c>
      <c r="CN126" s="186">
        <f t="shared" ca="1" si="158"/>
        <v>9.796479284229608E-13</v>
      </c>
      <c r="CO126" s="2"/>
      <c r="CP126" s="342"/>
      <c r="CQ126" s="333"/>
      <c r="CR126" s="155"/>
      <c r="CS126">
        <f>ROW()</f>
        <v>126</v>
      </c>
      <c r="CT126" s="36"/>
      <c r="CU126" s="35">
        <f t="shared" si="108"/>
        <v>139</v>
      </c>
    </row>
    <row r="127" spans="1:99">
      <c r="A127" s="349"/>
      <c r="B127" s="33" t="s">
        <v>57</v>
      </c>
      <c r="C127" s="185">
        <f>'Enter data here!'!C118</f>
        <v>0</v>
      </c>
      <c r="D127" s="185">
        <f>'Enter data here!'!D118</f>
        <v>0</v>
      </c>
      <c r="E127" s="185">
        <f>'Enter data here!'!E118</f>
        <v>0</v>
      </c>
      <c r="F127" s="185">
        <f>'Enter data here!'!F118</f>
        <v>0</v>
      </c>
      <c r="G127" s="185">
        <f>'Enter data here!'!G118</f>
        <v>0</v>
      </c>
      <c r="H127" s="185">
        <f>'Enter data here!'!H118</f>
        <v>0</v>
      </c>
      <c r="I127" s="185">
        <f>'Enter data here!'!I118</f>
        <v>0</v>
      </c>
      <c r="J127" s="185">
        <f>'Enter data here!'!J118</f>
        <v>0</v>
      </c>
      <c r="K127" s="185">
        <f>'Enter data here!'!K118</f>
        <v>0</v>
      </c>
      <c r="L127" s="185">
        <f>'Enter data here!'!L118</f>
        <v>0</v>
      </c>
      <c r="M127" s="185">
        <f>'Enter data here!'!M118</f>
        <v>0</v>
      </c>
      <c r="N127" s="185">
        <f>'Enter data here!'!N118</f>
        <v>0</v>
      </c>
      <c r="O127" s="185">
        <f>'Enter data here!'!O118</f>
        <v>0</v>
      </c>
      <c r="P127" s="185">
        <f>'Enter data here!'!P118</f>
        <v>0</v>
      </c>
      <c r="Q127" s="185">
        <f>'Enter data here!'!Q118</f>
        <v>0</v>
      </c>
      <c r="R127" s="185">
        <f>'Enter data here!'!R118</f>
        <v>0</v>
      </c>
      <c r="S127" s="185">
        <f>'Enter data here!'!S118</f>
        <v>0</v>
      </c>
      <c r="T127" s="185">
        <f>'Enter data here!'!T118</f>
        <v>0</v>
      </c>
      <c r="U127" s="185">
        <f>'Enter data here!'!U118</f>
        <v>0</v>
      </c>
      <c r="V127" s="185">
        <f>'Enter data here!'!V118</f>
        <v>0</v>
      </c>
      <c r="W127" s="185">
        <f>'Enter data here!'!W118</f>
        <v>0</v>
      </c>
      <c r="X127" s="185">
        <f>'Enter data here!'!X118</f>
        <v>0</v>
      </c>
      <c r="Y127" s="185">
        <f>'Enter data here!'!Y118</f>
        <v>0</v>
      </c>
      <c r="Z127" s="185">
        <f>'Enter data here!'!Z118</f>
        <v>0</v>
      </c>
      <c r="AA127" s="185">
        <f>'Enter data here!'!AA118</f>
        <v>0</v>
      </c>
      <c r="AB127" s="185">
        <f>'Enter data here!'!AB118</f>
        <v>0</v>
      </c>
      <c r="AC127" s="185">
        <f>'Enter data here!'!AC118</f>
        <v>0</v>
      </c>
      <c r="AD127" s="185">
        <f>'Enter data here!'!AD118</f>
        <v>0</v>
      </c>
      <c r="AE127" s="185">
        <f>'Enter data here!'!AE118</f>
        <v>0</v>
      </c>
      <c r="AF127" s="185">
        <f>'Enter data here!'!AF118</f>
        <v>0</v>
      </c>
      <c r="AG127" s="185">
        <f>'Enter data here!'!AG118</f>
        <v>0</v>
      </c>
      <c r="AH127" s="185">
        <f>'Enter data here!'!AH118</f>
        <v>0</v>
      </c>
      <c r="AI127" s="185">
        <f>'Enter data here!'!AI118</f>
        <v>0</v>
      </c>
      <c r="AJ127" s="185">
        <f>'Enter data here!'!AJ118</f>
        <v>0</v>
      </c>
      <c r="AK127" s="185">
        <f>'Enter data here!'!AK118</f>
        <v>0</v>
      </c>
      <c r="AL127" s="185">
        <f>'Enter data here!'!AL118</f>
        <v>0</v>
      </c>
      <c r="AM127" s="185">
        <f>'Enter data here!'!AM118</f>
        <v>0</v>
      </c>
      <c r="AN127" s="185">
        <f>'Enter data here!'!AN118</f>
        <v>0</v>
      </c>
      <c r="AO127" s="185">
        <f>'Enter data here!'!AO118</f>
        <v>0</v>
      </c>
      <c r="AP127" s="185">
        <f>'Enter data here!'!AP118</f>
        <v>0</v>
      </c>
      <c r="AQ127" s="185">
        <f>'Enter data here!'!AQ118</f>
        <v>0</v>
      </c>
      <c r="AR127" s="185">
        <f>'Enter data here!'!AR118</f>
        <v>0</v>
      </c>
      <c r="AS127" s="185">
        <f>'Enter data here!'!AS118</f>
        <v>0</v>
      </c>
      <c r="AT127" s="185">
        <f>'Enter data here!'!AT118</f>
        <v>0</v>
      </c>
      <c r="AU127" s="185">
        <f>'Enter data here!'!AU118</f>
        <v>0</v>
      </c>
      <c r="AV127" s="185">
        <f>'Enter data here!'!AV118</f>
        <v>0</v>
      </c>
      <c r="AW127" s="185">
        <f>'Enter data here!'!AW118</f>
        <v>0</v>
      </c>
      <c r="AX127" s="185">
        <f>'Enter data here!'!AX118</f>
        <v>0</v>
      </c>
      <c r="AY127" s="185">
        <f>'Enter data here!'!AY118</f>
        <v>0</v>
      </c>
      <c r="AZ127" s="185">
        <f>'Enter data here!'!AZ118</f>
        <v>0</v>
      </c>
      <c r="BA127" s="185">
        <f>'Enter data here!'!BA118</f>
        <v>0</v>
      </c>
      <c r="BB127" s="185">
        <f>'Enter data here!'!BB118</f>
        <v>0</v>
      </c>
      <c r="BC127" s="185">
        <f>'Enter data here!'!BC118</f>
        <v>0</v>
      </c>
      <c r="BD127" s="185">
        <f>'Enter data here!'!BD118</f>
        <v>0</v>
      </c>
      <c r="BE127" s="185">
        <f>'Enter data here!'!BE118</f>
        <v>0</v>
      </c>
      <c r="BF127" s="185">
        <f>'Enter data here!'!BF118</f>
        <v>0</v>
      </c>
      <c r="BG127" s="185">
        <f>'Enter data here!'!BG118</f>
        <v>0</v>
      </c>
      <c r="BH127" s="185">
        <f>'Enter data here!'!BH118</f>
        <v>0</v>
      </c>
      <c r="BI127" s="185">
        <f>'Enter data here!'!BI118</f>
        <v>0</v>
      </c>
      <c r="BJ127" s="185">
        <f>'Enter data here!'!BJ118</f>
        <v>0</v>
      </c>
      <c r="BK127" s="185">
        <f>'Enter data here!'!BK118</f>
        <v>0</v>
      </c>
      <c r="BL127" s="185">
        <f>'Enter data here!'!BL118</f>
        <v>0</v>
      </c>
      <c r="BM127" s="185">
        <f>'Enter data here!'!BM118</f>
        <v>0</v>
      </c>
      <c r="BN127" s="185">
        <f>'Enter data here!'!BN118</f>
        <v>0</v>
      </c>
      <c r="BO127" s="185">
        <f>'Enter data here!'!BO118</f>
        <v>0</v>
      </c>
      <c r="BP127" s="185">
        <f>'Enter data here!'!BP118</f>
        <v>0</v>
      </c>
      <c r="BQ127" s="185">
        <f>'Enter data here!'!BQ118</f>
        <v>0</v>
      </c>
      <c r="BR127" s="185">
        <f>'Enter data here!'!BR118</f>
        <v>0</v>
      </c>
      <c r="BS127" s="185">
        <f>'Enter data here!'!BS118</f>
        <v>0</v>
      </c>
      <c r="BT127" s="185">
        <f>'Enter data here!'!BT118</f>
        <v>0</v>
      </c>
      <c r="BU127" s="185">
        <f>'Enter data here!'!BU118</f>
        <v>0</v>
      </c>
      <c r="BV127" s="185">
        <f>'Enter data here!'!BV118</f>
        <v>0</v>
      </c>
      <c r="BW127" s="185">
        <f>'Enter data here!'!BW118</f>
        <v>0</v>
      </c>
      <c r="BX127" s="185">
        <f>'Enter data here!'!BX118</f>
        <v>0</v>
      </c>
      <c r="BY127" s="185">
        <f>'Enter data here!'!BY118</f>
        <v>0</v>
      </c>
      <c r="BZ127" s="185">
        <f>'Enter data here!'!BZ118</f>
        <v>0</v>
      </c>
      <c r="CA127" s="185">
        <f>'Enter data here!'!CA118</f>
        <v>0</v>
      </c>
      <c r="CB127" s="185">
        <f>'Enter data here!'!CB118</f>
        <v>0</v>
      </c>
      <c r="CC127" s="185">
        <f>'Enter data here!'!CC118</f>
        <v>0</v>
      </c>
      <c r="CD127" s="185">
        <f>'Enter data here!'!CD118</f>
        <v>0</v>
      </c>
      <c r="CE127" s="185">
        <f>'Enter data here!'!CE118</f>
        <v>0</v>
      </c>
      <c r="CF127" s="185">
        <f>'Enter data here!'!CF118</f>
        <v>0</v>
      </c>
      <c r="CG127" s="185">
        <f>'Enter data here!'!CG118</f>
        <v>0</v>
      </c>
      <c r="CH127" s="185">
        <f>'Enter data here!'!CH118</f>
        <v>0</v>
      </c>
      <c r="CI127" s="185">
        <f>'Enter data here!'!CI118</f>
        <v>0</v>
      </c>
      <c r="CJ127" s="185">
        <f>'Enter data here!'!CJ118</f>
        <v>0</v>
      </c>
      <c r="CK127" s="185">
        <f>'Enter data here!'!CK118</f>
        <v>0</v>
      </c>
      <c r="CL127" s="185">
        <f>'Enter data here!'!CL118</f>
        <v>0</v>
      </c>
      <c r="CM127" s="185">
        <f>'Enter data here!'!CM118</f>
        <v>0</v>
      </c>
      <c r="CN127" s="185">
        <f>'Enter data here!'!CN118</f>
        <v>0</v>
      </c>
      <c r="CO127" s="2"/>
      <c r="CP127" s="342"/>
      <c r="CQ127" s="333"/>
      <c r="CR127" s="155"/>
      <c r="CT127" s="36"/>
      <c r="CU127" s="35"/>
    </row>
    <row r="128" spans="1:99">
      <c r="A128" s="349"/>
      <c r="B128" s="33" t="s">
        <v>2</v>
      </c>
      <c r="C128" s="185">
        <f>IF(C125=0,0,IF(C125="dnf",C126,IF(C125="",0,((($CP125/(C125+C126))*1000)-C127))))</f>
        <v>0</v>
      </c>
      <c r="D128" s="185">
        <f t="shared" ref="D128:BO128" si="159">IF(D125=0,0,IF(D125="dnf",D126,IF(D125="",0,((($CP125/(D125+D126))*1000)-D127))))</f>
        <v>0</v>
      </c>
      <c r="E128" s="185">
        <f t="shared" si="159"/>
        <v>0</v>
      </c>
      <c r="F128" s="185">
        <f t="shared" si="159"/>
        <v>0</v>
      </c>
      <c r="G128" s="185">
        <f t="shared" si="159"/>
        <v>0</v>
      </c>
      <c r="H128" s="185">
        <f t="shared" si="159"/>
        <v>0</v>
      </c>
      <c r="I128" s="185">
        <f t="shared" si="159"/>
        <v>0</v>
      </c>
      <c r="J128" s="185">
        <f t="shared" si="159"/>
        <v>0</v>
      </c>
      <c r="K128" s="185">
        <f t="shared" si="159"/>
        <v>0</v>
      </c>
      <c r="L128" s="185">
        <f t="shared" si="159"/>
        <v>0</v>
      </c>
      <c r="M128" s="185">
        <f t="shared" si="159"/>
        <v>0</v>
      </c>
      <c r="N128" s="185">
        <f t="shared" si="159"/>
        <v>0</v>
      </c>
      <c r="O128" s="185">
        <f t="shared" si="159"/>
        <v>0</v>
      </c>
      <c r="P128" s="185">
        <f t="shared" si="159"/>
        <v>0</v>
      </c>
      <c r="Q128" s="185">
        <f t="shared" si="159"/>
        <v>0</v>
      </c>
      <c r="R128" s="185">
        <f t="shared" si="159"/>
        <v>0</v>
      </c>
      <c r="S128" s="185">
        <f t="shared" si="159"/>
        <v>0</v>
      </c>
      <c r="T128" s="185">
        <f t="shared" si="159"/>
        <v>0</v>
      </c>
      <c r="U128" s="185">
        <f t="shared" si="159"/>
        <v>0</v>
      </c>
      <c r="V128" s="185">
        <f t="shared" si="159"/>
        <v>0</v>
      </c>
      <c r="W128" s="185">
        <f t="shared" si="159"/>
        <v>0</v>
      </c>
      <c r="X128" s="185">
        <f t="shared" si="159"/>
        <v>0</v>
      </c>
      <c r="Y128" s="185">
        <f t="shared" si="159"/>
        <v>0</v>
      </c>
      <c r="Z128" s="185">
        <f t="shared" si="159"/>
        <v>0</v>
      </c>
      <c r="AA128" s="185">
        <f t="shared" si="159"/>
        <v>0</v>
      </c>
      <c r="AB128" s="185">
        <f t="shared" si="159"/>
        <v>0</v>
      </c>
      <c r="AC128" s="185">
        <f t="shared" si="159"/>
        <v>0</v>
      </c>
      <c r="AD128" s="185">
        <f t="shared" si="159"/>
        <v>0</v>
      </c>
      <c r="AE128" s="185">
        <f t="shared" si="159"/>
        <v>0</v>
      </c>
      <c r="AF128" s="185">
        <f t="shared" si="159"/>
        <v>0</v>
      </c>
      <c r="AG128" s="185">
        <f t="shared" si="159"/>
        <v>0</v>
      </c>
      <c r="AH128" s="185">
        <f t="shared" si="159"/>
        <v>0</v>
      </c>
      <c r="AI128" s="185">
        <f t="shared" si="159"/>
        <v>0</v>
      </c>
      <c r="AJ128" s="185">
        <f t="shared" si="159"/>
        <v>0</v>
      </c>
      <c r="AK128" s="185">
        <f t="shared" si="159"/>
        <v>0</v>
      </c>
      <c r="AL128" s="185">
        <f t="shared" si="159"/>
        <v>0</v>
      </c>
      <c r="AM128" s="185">
        <f t="shared" si="159"/>
        <v>0</v>
      </c>
      <c r="AN128" s="185">
        <f t="shared" si="159"/>
        <v>0</v>
      </c>
      <c r="AO128" s="185">
        <f t="shared" si="159"/>
        <v>0</v>
      </c>
      <c r="AP128" s="185">
        <f t="shared" si="159"/>
        <v>0</v>
      </c>
      <c r="AQ128" s="185">
        <f t="shared" si="159"/>
        <v>0</v>
      </c>
      <c r="AR128" s="185">
        <f t="shared" si="159"/>
        <v>0</v>
      </c>
      <c r="AS128" s="185">
        <f t="shared" si="159"/>
        <v>0</v>
      </c>
      <c r="AT128" s="185">
        <f t="shared" si="159"/>
        <v>0</v>
      </c>
      <c r="AU128" s="185">
        <f t="shared" si="159"/>
        <v>0</v>
      </c>
      <c r="AV128" s="185">
        <f t="shared" si="159"/>
        <v>0</v>
      </c>
      <c r="AW128" s="185">
        <f t="shared" si="159"/>
        <v>0</v>
      </c>
      <c r="AX128" s="185">
        <f t="shared" si="159"/>
        <v>0</v>
      </c>
      <c r="AY128" s="185">
        <f t="shared" si="159"/>
        <v>0</v>
      </c>
      <c r="AZ128" s="185">
        <f t="shared" si="159"/>
        <v>0</v>
      </c>
      <c r="BA128" s="185">
        <f t="shared" si="159"/>
        <v>0</v>
      </c>
      <c r="BB128" s="185">
        <f t="shared" si="159"/>
        <v>0</v>
      </c>
      <c r="BC128" s="185">
        <f t="shared" si="159"/>
        <v>0</v>
      </c>
      <c r="BD128" s="185">
        <f t="shared" si="159"/>
        <v>0</v>
      </c>
      <c r="BE128" s="185">
        <f t="shared" si="159"/>
        <v>0</v>
      </c>
      <c r="BF128" s="185">
        <f t="shared" si="159"/>
        <v>0</v>
      </c>
      <c r="BG128" s="185">
        <f t="shared" si="159"/>
        <v>0</v>
      </c>
      <c r="BH128" s="185">
        <f t="shared" si="159"/>
        <v>0</v>
      </c>
      <c r="BI128" s="185">
        <f t="shared" si="159"/>
        <v>0</v>
      </c>
      <c r="BJ128" s="185">
        <f t="shared" si="159"/>
        <v>0</v>
      </c>
      <c r="BK128" s="185">
        <f t="shared" si="159"/>
        <v>0</v>
      </c>
      <c r="BL128" s="185">
        <f t="shared" si="159"/>
        <v>0</v>
      </c>
      <c r="BM128" s="185">
        <f t="shared" si="159"/>
        <v>0</v>
      </c>
      <c r="BN128" s="185">
        <f t="shared" si="159"/>
        <v>0</v>
      </c>
      <c r="BO128" s="185">
        <f t="shared" si="159"/>
        <v>0</v>
      </c>
      <c r="BP128" s="185">
        <f t="shared" ref="BP128:CN128" si="160">IF(BP125=0,0,IF(BP125="dnf",BP126,IF(BP125="",0,((($CP125/(BP125+BP126))*1000)-BP127))))</f>
        <v>0</v>
      </c>
      <c r="BQ128" s="185">
        <f t="shared" si="160"/>
        <v>0</v>
      </c>
      <c r="BR128" s="185">
        <f t="shared" si="160"/>
        <v>0</v>
      </c>
      <c r="BS128" s="185">
        <f t="shared" si="160"/>
        <v>0</v>
      </c>
      <c r="BT128" s="185">
        <f t="shared" si="160"/>
        <v>0</v>
      </c>
      <c r="BU128" s="185">
        <f t="shared" si="160"/>
        <v>0</v>
      </c>
      <c r="BV128" s="185">
        <f t="shared" si="160"/>
        <v>0</v>
      </c>
      <c r="BW128" s="185">
        <f t="shared" si="160"/>
        <v>0</v>
      </c>
      <c r="BX128" s="185">
        <f t="shared" si="160"/>
        <v>0</v>
      </c>
      <c r="BY128" s="185">
        <f t="shared" si="160"/>
        <v>0</v>
      </c>
      <c r="BZ128" s="185">
        <f t="shared" si="160"/>
        <v>0</v>
      </c>
      <c r="CA128" s="185">
        <f t="shared" si="160"/>
        <v>0</v>
      </c>
      <c r="CB128" s="185">
        <f t="shared" si="160"/>
        <v>0</v>
      </c>
      <c r="CC128" s="185">
        <f t="shared" si="160"/>
        <v>0</v>
      </c>
      <c r="CD128" s="185">
        <f t="shared" si="160"/>
        <v>0</v>
      </c>
      <c r="CE128" s="185">
        <f t="shared" si="160"/>
        <v>0</v>
      </c>
      <c r="CF128" s="185">
        <f t="shared" si="160"/>
        <v>0</v>
      </c>
      <c r="CG128" s="185">
        <f t="shared" si="160"/>
        <v>0</v>
      </c>
      <c r="CH128" s="185">
        <f t="shared" si="160"/>
        <v>0</v>
      </c>
      <c r="CI128" s="185">
        <f t="shared" si="160"/>
        <v>0</v>
      </c>
      <c r="CJ128" s="185">
        <f t="shared" si="160"/>
        <v>0</v>
      </c>
      <c r="CK128" s="185">
        <f t="shared" si="160"/>
        <v>0</v>
      </c>
      <c r="CL128" s="185">
        <f t="shared" si="160"/>
        <v>0</v>
      </c>
      <c r="CM128" s="185">
        <f t="shared" si="160"/>
        <v>0</v>
      </c>
      <c r="CN128" s="185">
        <f t="shared" si="160"/>
        <v>0</v>
      </c>
      <c r="CO128" s="2"/>
      <c r="CP128" s="343"/>
      <c r="CQ128" s="334"/>
      <c r="CR128" s="155"/>
      <c r="CS128">
        <f>ROW()</f>
        <v>128</v>
      </c>
      <c r="CT128" s="36"/>
      <c r="CU128" s="35">
        <f t="shared" si="108"/>
        <v>137</v>
      </c>
    </row>
    <row r="129" spans="1:99">
      <c r="A129" s="349"/>
      <c r="B129" s="33" t="s">
        <v>16</v>
      </c>
      <c r="C129" s="185" t="str">
        <f>C123</f>
        <v>Frank Hulton </v>
      </c>
      <c r="D129" s="185" t="str">
        <f t="shared" ref="D129:BO129" si="161">D123</f>
        <v>Mark Redsell</v>
      </c>
      <c r="E129" s="185" t="str">
        <f t="shared" si="161"/>
        <v>Greg Dakin</v>
      </c>
      <c r="F129" s="185" t="str">
        <f t="shared" si="161"/>
        <v>Thorsten Folker</v>
      </c>
      <c r="G129" s="185" t="str">
        <f t="shared" si="161"/>
        <v>Joel West </v>
      </c>
      <c r="H129" s="185" t="str">
        <f t="shared" si="161"/>
        <v>Klaus Brettner</v>
      </c>
      <c r="I129" s="185" t="str">
        <f t="shared" si="161"/>
        <v>Markus Meissner</v>
      </c>
      <c r="J129" s="185" t="str">
        <f t="shared" si="161"/>
        <v>Stefan Bernardy</v>
      </c>
      <c r="K129" s="185" t="str">
        <f t="shared" si="161"/>
        <v>Søren Krogh</v>
      </c>
      <c r="L129" s="185" t="str">
        <f t="shared" si="161"/>
        <v>Alvaro Silgado</v>
      </c>
      <c r="M129" s="185" t="str">
        <f t="shared" si="161"/>
        <v>Pete Burgess</v>
      </c>
      <c r="N129" s="185" t="str">
        <f t="shared" si="161"/>
        <v>Dieter Perlick</v>
      </c>
      <c r="O129" s="185" t="str">
        <f t="shared" si="161"/>
        <v>Simon Thornton </v>
      </c>
      <c r="P129" s="185" t="str">
        <f t="shared" si="161"/>
        <v>André Austen</v>
      </c>
      <c r="Q129" s="185" t="str">
        <f t="shared" si="161"/>
        <v>Siegfried Schedel</v>
      </c>
      <c r="R129" s="185" t="str">
        <f t="shared" si="161"/>
        <v>George Young</v>
      </c>
      <c r="S129" s="185" t="str">
        <f t="shared" si="161"/>
        <v>John Phillips</v>
      </c>
      <c r="T129" s="185" t="str">
        <f t="shared" si="161"/>
        <v>Stefan Bertschi</v>
      </c>
      <c r="U129" s="185" t="str">
        <f t="shared" si="161"/>
        <v>Jason Bioletti</v>
      </c>
      <c r="V129" s="185" t="str">
        <f t="shared" si="161"/>
        <v>Allen Elliott</v>
      </c>
      <c r="W129" s="185" t="str">
        <f t="shared" si="161"/>
        <v>Thomas Deinert</v>
      </c>
      <c r="X129" s="185" t="str">
        <f t="shared" si="161"/>
        <v>Mike Evans</v>
      </c>
      <c r="Y129" s="185" t="str">
        <f t="shared" si="161"/>
        <v>Jon Edison</v>
      </c>
      <c r="Z129" s="185" t="str">
        <f t="shared" si="161"/>
        <v>Thomas Henselmann</v>
      </c>
      <c r="AA129" s="185" t="str">
        <f t="shared" si="161"/>
        <v>Sebastian Reichert</v>
      </c>
      <c r="AB129" s="185" t="str">
        <f t="shared" si="161"/>
        <v>Robert Hermans</v>
      </c>
      <c r="AC129" s="185" t="str">
        <f t="shared" si="161"/>
        <v>Eberhard Rosemann</v>
      </c>
      <c r="AD129" s="185" t="str">
        <f t="shared" si="161"/>
        <v>Klaus Kowalski</v>
      </c>
      <c r="AE129" s="185" t="str">
        <f t="shared" si="161"/>
        <v>Mike Shellim</v>
      </c>
      <c r="AF129" s="185" t="str">
        <f t="shared" si="161"/>
        <v>Martin Newnham</v>
      </c>
      <c r="AG129" s="185" t="str">
        <f t="shared" si="161"/>
        <v>Marc Schmieding</v>
      </c>
      <c r="AH129" s="185" t="str">
        <f t="shared" si="161"/>
        <v>Mark Treble</v>
      </c>
      <c r="AI129" s="185" t="str">
        <f t="shared" si="161"/>
        <v>Gary Harrison</v>
      </c>
      <c r="AJ129" s="185" t="str">
        <f t="shared" si="161"/>
        <v>Peter Gunning</v>
      </c>
      <c r="AK129" s="185" t="str">
        <f t="shared" si="161"/>
        <v>Tobias Reik</v>
      </c>
      <c r="AL129" s="185" t="str">
        <f t="shared" si="161"/>
        <v>Mick Walsh</v>
      </c>
      <c r="AM129" s="185" t="str">
        <f t="shared" si="161"/>
        <v>Paul Garnett</v>
      </c>
      <c r="AN129" s="185" t="str">
        <f t="shared" si="161"/>
        <v>Daniel Schneider</v>
      </c>
      <c r="AO129" s="185" t="str">
        <f t="shared" si="161"/>
        <v>Torsten Hermann</v>
      </c>
      <c r="AP129" s="185" t="str">
        <f t="shared" si="161"/>
        <v>Peter Kowalski</v>
      </c>
      <c r="AQ129" s="185" t="str">
        <f t="shared" si="161"/>
        <v>Martin Kopp</v>
      </c>
      <c r="AR129" s="185" t="str">
        <f t="shared" si="161"/>
        <v>Plöschberger Hannes</v>
      </c>
      <c r="AS129" s="185" t="str">
        <f t="shared" si="161"/>
        <v>Rick Ruijsink</v>
      </c>
      <c r="AT129" s="185" t="str">
        <f t="shared" si="161"/>
        <v>Mark Abbotts</v>
      </c>
      <c r="AU129" s="185" t="str">
        <f t="shared" si="161"/>
        <v>Arne Finkeldey</v>
      </c>
      <c r="AV129" s="185" t="str">
        <f t="shared" si="161"/>
        <v>Martin Ulrich </v>
      </c>
      <c r="AW129" s="185" t="str">
        <f t="shared" si="161"/>
        <v>Tony Robertson</v>
      </c>
      <c r="AX129" s="185" t="str">
        <f t="shared" si="161"/>
        <v>Jesper Christensen</v>
      </c>
      <c r="AY129" s="185" t="str">
        <f t="shared" si="161"/>
        <v>Ulrich Duttenhofer</v>
      </c>
      <c r="AZ129" s="185" t="str">
        <f t="shared" si="161"/>
        <v>Robert Ryan</v>
      </c>
      <c r="BA129" s="185" t="str">
        <f t="shared" si="161"/>
        <v/>
      </c>
      <c r="BB129" s="185" t="str">
        <f t="shared" si="161"/>
        <v/>
      </c>
      <c r="BC129" s="185" t="str">
        <f t="shared" si="161"/>
        <v/>
      </c>
      <c r="BD129" s="185" t="str">
        <f t="shared" si="161"/>
        <v/>
      </c>
      <c r="BE129" s="185" t="str">
        <f t="shared" si="161"/>
        <v/>
      </c>
      <c r="BF129" s="185" t="str">
        <f t="shared" si="161"/>
        <v/>
      </c>
      <c r="BG129" s="185" t="str">
        <f t="shared" si="161"/>
        <v/>
      </c>
      <c r="BH129" s="185" t="str">
        <f t="shared" si="161"/>
        <v/>
      </c>
      <c r="BI129" s="185" t="str">
        <f t="shared" si="161"/>
        <v/>
      </c>
      <c r="BJ129" s="185" t="str">
        <f t="shared" si="161"/>
        <v/>
      </c>
      <c r="BK129" s="185" t="str">
        <f t="shared" si="161"/>
        <v/>
      </c>
      <c r="BL129" s="185" t="str">
        <f t="shared" si="161"/>
        <v/>
      </c>
      <c r="BM129" s="185" t="str">
        <f t="shared" si="161"/>
        <v/>
      </c>
      <c r="BN129" s="185" t="str">
        <f t="shared" si="161"/>
        <v/>
      </c>
      <c r="BO129" s="185" t="str">
        <f t="shared" si="161"/>
        <v/>
      </c>
      <c r="BP129" s="185" t="str">
        <f t="shared" ref="BP129:CN129" si="162">BP123</f>
        <v/>
      </c>
      <c r="BQ129" s="185" t="str">
        <f t="shared" si="162"/>
        <v/>
      </c>
      <c r="BR129" s="185" t="str">
        <f t="shared" si="162"/>
        <v/>
      </c>
      <c r="BS129" s="185" t="str">
        <f t="shared" si="162"/>
        <v/>
      </c>
      <c r="BT129" s="185" t="str">
        <f t="shared" si="162"/>
        <v/>
      </c>
      <c r="BU129" s="185" t="str">
        <f t="shared" si="162"/>
        <v/>
      </c>
      <c r="BV129" s="185" t="str">
        <f t="shared" si="162"/>
        <v/>
      </c>
      <c r="BW129" s="185" t="str">
        <f t="shared" si="162"/>
        <v/>
      </c>
      <c r="BX129" s="185" t="str">
        <f t="shared" si="162"/>
        <v/>
      </c>
      <c r="BY129" s="185" t="str">
        <f t="shared" si="162"/>
        <v/>
      </c>
      <c r="BZ129" s="185" t="str">
        <f t="shared" si="162"/>
        <v/>
      </c>
      <c r="CA129" s="185" t="str">
        <f t="shared" si="162"/>
        <v/>
      </c>
      <c r="CB129" s="185" t="str">
        <f t="shared" si="162"/>
        <v/>
      </c>
      <c r="CC129" s="185" t="str">
        <f t="shared" si="162"/>
        <v/>
      </c>
      <c r="CD129" s="185" t="str">
        <f t="shared" si="162"/>
        <v/>
      </c>
      <c r="CE129" s="185" t="str">
        <f t="shared" si="162"/>
        <v/>
      </c>
      <c r="CF129" s="185" t="str">
        <f t="shared" si="162"/>
        <v/>
      </c>
      <c r="CG129" s="185" t="str">
        <f t="shared" si="162"/>
        <v/>
      </c>
      <c r="CH129" s="185" t="str">
        <f t="shared" si="162"/>
        <v/>
      </c>
      <c r="CI129" s="185" t="str">
        <f t="shared" si="162"/>
        <v/>
      </c>
      <c r="CJ129" s="185" t="str">
        <f t="shared" si="162"/>
        <v/>
      </c>
      <c r="CK129" s="185" t="str">
        <f t="shared" si="162"/>
        <v/>
      </c>
      <c r="CL129" s="185" t="str">
        <f t="shared" si="162"/>
        <v/>
      </c>
      <c r="CM129" s="185" t="str">
        <f t="shared" si="162"/>
        <v/>
      </c>
      <c r="CN129" s="185" t="str">
        <f t="shared" si="162"/>
        <v/>
      </c>
      <c r="CO129" s="2"/>
      <c r="CP129" s="5"/>
      <c r="CQ129" s="4"/>
      <c r="CR129" s="155"/>
      <c r="CS129">
        <f>ROW()</f>
        <v>129</v>
      </c>
      <c r="CT129" s="36"/>
      <c r="CU129" s="35">
        <f t="shared" si="108"/>
        <v>136</v>
      </c>
    </row>
    <row r="130" spans="1:99" s="179" customFormat="1">
      <c r="A130" s="350">
        <v>20</v>
      </c>
      <c r="B130" s="16" t="s">
        <v>18</v>
      </c>
      <c r="C130" s="46">
        <f>RANK(C134,$C134:$CN134,0)</f>
        <v>1</v>
      </c>
      <c r="D130" s="46">
        <f t="shared" ref="D130:BO130" si="163">RANK(D134,$C134:$CN134,0)</f>
        <v>1</v>
      </c>
      <c r="E130" s="46">
        <f t="shared" si="163"/>
        <v>1</v>
      </c>
      <c r="F130" s="46">
        <f t="shared" si="163"/>
        <v>1</v>
      </c>
      <c r="G130" s="46">
        <f t="shared" si="163"/>
        <v>1</v>
      </c>
      <c r="H130" s="46">
        <f t="shared" si="163"/>
        <v>1</v>
      </c>
      <c r="I130" s="46">
        <f t="shared" si="163"/>
        <v>1</v>
      </c>
      <c r="J130" s="46">
        <f t="shared" si="163"/>
        <v>1</v>
      </c>
      <c r="K130" s="46">
        <f t="shared" si="163"/>
        <v>1</v>
      </c>
      <c r="L130" s="46">
        <f t="shared" si="163"/>
        <v>1</v>
      </c>
      <c r="M130" s="46">
        <f t="shared" si="163"/>
        <v>1</v>
      </c>
      <c r="N130" s="46">
        <f t="shared" si="163"/>
        <v>1</v>
      </c>
      <c r="O130" s="46">
        <f t="shared" si="163"/>
        <v>1</v>
      </c>
      <c r="P130" s="46">
        <f t="shared" si="163"/>
        <v>1</v>
      </c>
      <c r="Q130" s="46">
        <f t="shared" si="163"/>
        <v>1</v>
      </c>
      <c r="R130" s="46">
        <f t="shared" si="163"/>
        <v>1</v>
      </c>
      <c r="S130" s="46">
        <f t="shared" si="163"/>
        <v>1</v>
      </c>
      <c r="T130" s="46">
        <f t="shared" si="163"/>
        <v>1</v>
      </c>
      <c r="U130" s="46">
        <f t="shared" si="163"/>
        <v>1</v>
      </c>
      <c r="V130" s="46">
        <f t="shared" si="163"/>
        <v>1</v>
      </c>
      <c r="W130" s="46">
        <f t="shared" si="163"/>
        <v>1</v>
      </c>
      <c r="X130" s="46">
        <f t="shared" si="163"/>
        <v>1</v>
      </c>
      <c r="Y130" s="46">
        <f t="shared" si="163"/>
        <v>1</v>
      </c>
      <c r="Z130" s="46">
        <f t="shared" si="163"/>
        <v>1</v>
      </c>
      <c r="AA130" s="46">
        <f t="shared" si="163"/>
        <v>1</v>
      </c>
      <c r="AB130" s="46">
        <f t="shared" si="163"/>
        <v>1</v>
      </c>
      <c r="AC130" s="46">
        <f t="shared" si="163"/>
        <v>1</v>
      </c>
      <c r="AD130" s="46">
        <f t="shared" si="163"/>
        <v>1</v>
      </c>
      <c r="AE130" s="46">
        <f t="shared" si="163"/>
        <v>1</v>
      </c>
      <c r="AF130" s="46">
        <f t="shared" si="163"/>
        <v>1</v>
      </c>
      <c r="AG130" s="46">
        <f t="shared" si="163"/>
        <v>1</v>
      </c>
      <c r="AH130" s="46">
        <f t="shared" si="163"/>
        <v>1</v>
      </c>
      <c r="AI130" s="46">
        <f t="shared" si="163"/>
        <v>1</v>
      </c>
      <c r="AJ130" s="46">
        <f t="shared" si="163"/>
        <v>1</v>
      </c>
      <c r="AK130" s="46">
        <f t="shared" si="163"/>
        <v>1</v>
      </c>
      <c r="AL130" s="46">
        <f t="shared" si="163"/>
        <v>1</v>
      </c>
      <c r="AM130" s="46">
        <f t="shared" si="163"/>
        <v>1</v>
      </c>
      <c r="AN130" s="46">
        <f t="shared" si="163"/>
        <v>1</v>
      </c>
      <c r="AO130" s="46">
        <f t="shared" si="163"/>
        <v>1</v>
      </c>
      <c r="AP130" s="46">
        <f t="shared" si="163"/>
        <v>1</v>
      </c>
      <c r="AQ130" s="46">
        <f t="shared" si="163"/>
        <v>1</v>
      </c>
      <c r="AR130" s="46">
        <f t="shared" si="163"/>
        <v>1</v>
      </c>
      <c r="AS130" s="46">
        <f t="shared" si="163"/>
        <v>1</v>
      </c>
      <c r="AT130" s="46">
        <f t="shared" si="163"/>
        <v>1</v>
      </c>
      <c r="AU130" s="46">
        <f t="shared" si="163"/>
        <v>1</v>
      </c>
      <c r="AV130" s="46">
        <f t="shared" si="163"/>
        <v>1</v>
      </c>
      <c r="AW130" s="46">
        <f t="shared" si="163"/>
        <v>1</v>
      </c>
      <c r="AX130" s="46">
        <f t="shared" si="163"/>
        <v>1</v>
      </c>
      <c r="AY130" s="46">
        <f t="shared" si="163"/>
        <v>1</v>
      </c>
      <c r="AZ130" s="46">
        <f t="shared" si="163"/>
        <v>1</v>
      </c>
      <c r="BA130" s="46">
        <f t="shared" si="163"/>
        <v>1</v>
      </c>
      <c r="BB130" s="46">
        <f t="shared" si="163"/>
        <v>1</v>
      </c>
      <c r="BC130" s="46">
        <f t="shared" si="163"/>
        <v>1</v>
      </c>
      <c r="BD130" s="46">
        <f t="shared" si="163"/>
        <v>1</v>
      </c>
      <c r="BE130" s="46">
        <f t="shared" si="163"/>
        <v>1</v>
      </c>
      <c r="BF130" s="46">
        <f t="shared" si="163"/>
        <v>1</v>
      </c>
      <c r="BG130" s="46">
        <f t="shared" si="163"/>
        <v>1</v>
      </c>
      <c r="BH130" s="46">
        <f t="shared" si="163"/>
        <v>1</v>
      </c>
      <c r="BI130" s="46">
        <f t="shared" si="163"/>
        <v>1</v>
      </c>
      <c r="BJ130" s="46">
        <f t="shared" si="163"/>
        <v>1</v>
      </c>
      <c r="BK130" s="46">
        <f t="shared" si="163"/>
        <v>1</v>
      </c>
      <c r="BL130" s="46">
        <f t="shared" si="163"/>
        <v>1</v>
      </c>
      <c r="BM130" s="46">
        <f t="shared" si="163"/>
        <v>1</v>
      </c>
      <c r="BN130" s="46">
        <f t="shared" si="163"/>
        <v>1</v>
      </c>
      <c r="BO130" s="46">
        <f t="shared" si="163"/>
        <v>1</v>
      </c>
      <c r="BP130" s="46">
        <f t="shared" ref="BP130:CN130" si="164">RANK(BP134,$C134:$CN134,0)</f>
        <v>1</v>
      </c>
      <c r="BQ130" s="46">
        <f t="shared" si="164"/>
        <v>1</v>
      </c>
      <c r="BR130" s="46">
        <f t="shared" si="164"/>
        <v>1</v>
      </c>
      <c r="BS130" s="46">
        <f t="shared" si="164"/>
        <v>1</v>
      </c>
      <c r="BT130" s="46">
        <f t="shared" si="164"/>
        <v>1</v>
      </c>
      <c r="BU130" s="46">
        <f t="shared" si="164"/>
        <v>1</v>
      </c>
      <c r="BV130" s="46">
        <f t="shared" si="164"/>
        <v>1</v>
      </c>
      <c r="BW130" s="46">
        <f t="shared" si="164"/>
        <v>1</v>
      </c>
      <c r="BX130" s="46">
        <f t="shared" si="164"/>
        <v>1</v>
      </c>
      <c r="BY130" s="46">
        <f t="shared" si="164"/>
        <v>1</v>
      </c>
      <c r="BZ130" s="46">
        <f t="shared" si="164"/>
        <v>1</v>
      </c>
      <c r="CA130" s="46">
        <f t="shared" si="164"/>
        <v>1</v>
      </c>
      <c r="CB130" s="46">
        <f t="shared" si="164"/>
        <v>1</v>
      </c>
      <c r="CC130" s="46">
        <f t="shared" si="164"/>
        <v>1</v>
      </c>
      <c r="CD130" s="46">
        <f t="shared" si="164"/>
        <v>1</v>
      </c>
      <c r="CE130" s="46">
        <f t="shared" si="164"/>
        <v>1</v>
      </c>
      <c r="CF130" s="46">
        <f t="shared" si="164"/>
        <v>1</v>
      </c>
      <c r="CG130" s="46">
        <f t="shared" si="164"/>
        <v>1</v>
      </c>
      <c r="CH130" s="46">
        <f t="shared" si="164"/>
        <v>1</v>
      </c>
      <c r="CI130" s="46">
        <f t="shared" si="164"/>
        <v>1</v>
      </c>
      <c r="CJ130" s="46">
        <f t="shared" si="164"/>
        <v>1</v>
      </c>
      <c r="CK130" s="46">
        <f t="shared" si="164"/>
        <v>1</v>
      </c>
      <c r="CL130" s="46">
        <f t="shared" si="164"/>
        <v>1</v>
      </c>
      <c r="CM130" s="46">
        <f t="shared" si="164"/>
        <v>1</v>
      </c>
      <c r="CN130" s="46">
        <f t="shared" si="164"/>
        <v>1</v>
      </c>
      <c r="CO130" s="178"/>
      <c r="CP130" s="44"/>
      <c r="CQ130" s="45"/>
      <c r="CR130" s="182"/>
      <c r="CS130">
        <f>ROW()</f>
        <v>130</v>
      </c>
      <c r="CT130" s="36"/>
      <c r="CU130" s="35">
        <f t="shared" si="108"/>
        <v>135</v>
      </c>
    </row>
    <row r="131" spans="1:99" s="179" customFormat="1">
      <c r="A131" s="350"/>
      <c r="B131" s="16" t="s">
        <v>1</v>
      </c>
      <c r="C131" s="32" t="str">
        <f>IF('Enter data here!'!C122=0,"",'Enter data here!'!C122)</f>
        <v/>
      </c>
      <c r="D131" s="32" t="str">
        <f>IF('Enter data here!'!D122=0,"",'Enter data here!'!D122)</f>
        <v/>
      </c>
      <c r="E131" s="32" t="str">
        <f>IF('Enter data here!'!E122=0,"",'Enter data here!'!E122)</f>
        <v/>
      </c>
      <c r="F131" s="32" t="str">
        <f>IF('Enter data here!'!F122=0,"",'Enter data here!'!F122)</f>
        <v/>
      </c>
      <c r="G131" s="32" t="str">
        <f>IF('Enter data here!'!G122=0,"",'Enter data here!'!G122)</f>
        <v/>
      </c>
      <c r="H131" s="32" t="str">
        <f>IF('Enter data here!'!H122=0,"",'Enter data here!'!H122)</f>
        <v/>
      </c>
      <c r="I131" s="32" t="str">
        <f>IF('Enter data here!'!I122=0,"",'Enter data here!'!I122)</f>
        <v/>
      </c>
      <c r="J131" s="32" t="str">
        <f>IF('Enter data here!'!J122=0,"",'Enter data here!'!J122)</f>
        <v/>
      </c>
      <c r="K131" s="32" t="str">
        <f>IF('Enter data here!'!K122=0,"",'Enter data here!'!K122)</f>
        <v/>
      </c>
      <c r="L131" s="32" t="str">
        <f>IF('Enter data here!'!L122=0,"",'Enter data here!'!L122)</f>
        <v/>
      </c>
      <c r="M131" s="32" t="str">
        <f>IF('Enter data here!'!M122=0,"",'Enter data here!'!M122)</f>
        <v/>
      </c>
      <c r="N131" s="32" t="str">
        <f>IF('Enter data here!'!N122=0,"",'Enter data here!'!N122)</f>
        <v/>
      </c>
      <c r="O131" s="32" t="str">
        <f>IF('Enter data here!'!O122=0,"",'Enter data here!'!O122)</f>
        <v/>
      </c>
      <c r="P131" s="32" t="str">
        <f>IF('Enter data here!'!P122=0,"",'Enter data here!'!P122)</f>
        <v/>
      </c>
      <c r="Q131" s="32" t="str">
        <f>IF('Enter data here!'!Q122=0,"",'Enter data here!'!Q122)</f>
        <v/>
      </c>
      <c r="R131" s="32" t="str">
        <f>IF('Enter data here!'!R122=0,"",'Enter data here!'!R122)</f>
        <v/>
      </c>
      <c r="S131" s="32" t="str">
        <f>IF('Enter data here!'!S122=0,"",'Enter data here!'!S122)</f>
        <v/>
      </c>
      <c r="T131" s="32" t="str">
        <f>IF('Enter data here!'!T122=0,"",'Enter data here!'!T122)</f>
        <v/>
      </c>
      <c r="U131" s="32" t="str">
        <f>IF('Enter data here!'!U122=0,"",'Enter data here!'!U122)</f>
        <v/>
      </c>
      <c r="V131" s="32" t="str">
        <f>IF('Enter data here!'!V122=0,"",'Enter data here!'!V122)</f>
        <v/>
      </c>
      <c r="W131" s="32" t="str">
        <f>IF('Enter data here!'!W122=0,"",'Enter data here!'!W122)</f>
        <v/>
      </c>
      <c r="X131" s="32" t="str">
        <f>IF('Enter data here!'!X122=0,"",'Enter data here!'!X122)</f>
        <v/>
      </c>
      <c r="Y131" s="32" t="str">
        <f>IF('Enter data here!'!Y122=0,"",'Enter data here!'!Y122)</f>
        <v/>
      </c>
      <c r="Z131" s="32" t="str">
        <f>IF('Enter data here!'!Z122=0,"",'Enter data here!'!Z122)</f>
        <v/>
      </c>
      <c r="AA131" s="32" t="str">
        <f>IF('Enter data here!'!AA122=0,"",'Enter data here!'!AA122)</f>
        <v/>
      </c>
      <c r="AB131" s="32" t="str">
        <f>IF('Enter data here!'!AB122=0,"",'Enter data here!'!AB122)</f>
        <v/>
      </c>
      <c r="AC131" s="32" t="str">
        <f>IF('Enter data here!'!AC122=0,"",'Enter data here!'!AC122)</f>
        <v/>
      </c>
      <c r="AD131" s="32" t="str">
        <f>IF('Enter data here!'!AD122=0,"",'Enter data here!'!AD122)</f>
        <v/>
      </c>
      <c r="AE131" s="32" t="str">
        <f>IF('Enter data here!'!AE122=0,"",'Enter data here!'!AE122)</f>
        <v/>
      </c>
      <c r="AF131" s="32" t="str">
        <f>IF('Enter data here!'!AF122=0,"",'Enter data here!'!AF122)</f>
        <v/>
      </c>
      <c r="AG131" s="32" t="str">
        <f>IF('Enter data here!'!AG122=0,"",'Enter data here!'!AG122)</f>
        <v/>
      </c>
      <c r="AH131" s="32" t="str">
        <f>IF('Enter data here!'!AH122=0,"",'Enter data here!'!AH122)</f>
        <v/>
      </c>
      <c r="AI131" s="32" t="str">
        <f>IF('Enter data here!'!AI122=0,"",'Enter data here!'!AI122)</f>
        <v/>
      </c>
      <c r="AJ131" s="32" t="str">
        <f>IF('Enter data here!'!AJ122=0,"",'Enter data here!'!AJ122)</f>
        <v/>
      </c>
      <c r="AK131" s="32" t="str">
        <f>IF('Enter data here!'!AK122=0,"",'Enter data here!'!AK122)</f>
        <v/>
      </c>
      <c r="AL131" s="32" t="str">
        <f>IF('Enter data here!'!AL122=0,"",'Enter data here!'!AL122)</f>
        <v/>
      </c>
      <c r="AM131" s="32" t="str">
        <f>IF('Enter data here!'!AM122=0,"",'Enter data here!'!AM122)</f>
        <v/>
      </c>
      <c r="AN131" s="32" t="str">
        <f>IF('Enter data here!'!AN122=0,"",'Enter data here!'!AN122)</f>
        <v/>
      </c>
      <c r="AO131" s="32" t="str">
        <f>IF('Enter data here!'!AO122=0,"",'Enter data here!'!AO122)</f>
        <v/>
      </c>
      <c r="AP131" s="32" t="str">
        <f>IF('Enter data here!'!AP122=0,"",'Enter data here!'!AP122)</f>
        <v/>
      </c>
      <c r="AQ131" s="32" t="str">
        <f>IF('Enter data here!'!AQ122=0,"",'Enter data here!'!AQ122)</f>
        <v/>
      </c>
      <c r="AR131" s="32" t="str">
        <f>IF('Enter data here!'!AR122=0,"",'Enter data here!'!AR122)</f>
        <v/>
      </c>
      <c r="AS131" s="32" t="str">
        <f>IF('Enter data here!'!AS122=0,"",'Enter data here!'!AS122)</f>
        <v/>
      </c>
      <c r="AT131" s="32" t="str">
        <f>IF('Enter data here!'!AT122=0,"",'Enter data here!'!AT122)</f>
        <v/>
      </c>
      <c r="AU131" s="32" t="str">
        <f>IF('Enter data here!'!AU122=0,"",'Enter data here!'!AU122)</f>
        <v/>
      </c>
      <c r="AV131" s="32" t="str">
        <f>IF('Enter data here!'!AV122=0,"",'Enter data here!'!AV122)</f>
        <v/>
      </c>
      <c r="AW131" s="32" t="str">
        <f>IF('Enter data here!'!AW122=0,"",'Enter data here!'!AW122)</f>
        <v/>
      </c>
      <c r="AX131" s="32" t="str">
        <f>IF('Enter data here!'!AX122=0,"",'Enter data here!'!AX122)</f>
        <v/>
      </c>
      <c r="AY131" s="32" t="str">
        <f>IF('Enter data here!'!AY122=0,"",'Enter data here!'!AY122)</f>
        <v/>
      </c>
      <c r="AZ131" s="32" t="str">
        <f>IF('Enter data here!'!AZ122=0,"",'Enter data here!'!AZ122)</f>
        <v/>
      </c>
      <c r="BA131" s="32" t="str">
        <f>IF('Enter data here!'!BA122=0,"",'Enter data here!'!BA122)</f>
        <v/>
      </c>
      <c r="BB131" s="32" t="str">
        <f>IF('Enter data here!'!BB122=0,"",'Enter data here!'!BB122)</f>
        <v/>
      </c>
      <c r="BC131" s="32" t="str">
        <f>IF('Enter data here!'!BC122=0,"",'Enter data here!'!BC122)</f>
        <v/>
      </c>
      <c r="BD131" s="32" t="str">
        <f>IF('Enter data here!'!BD122=0,"",'Enter data here!'!BD122)</f>
        <v/>
      </c>
      <c r="BE131" s="32" t="str">
        <f>IF('Enter data here!'!BE122=0,"",'Enter data here!'!BE122)</f>
        <v/>
      </c>
      <c r="BF131" s="32" t="str">
        <f>IF('Enter data here!'!BF122=0,"",'Enter data here!'!BF122)</f>
        <v/>
      </c>
      <c r="BG131" s="32" t="str">
        <f>IF('Enter data here!'!BG122=0,"",'Enter data here!'!BG122)</f>
        <v/>
      </c>
      <c r="BH131" s="32" t="str">
        <f>IF('Enter data here!'!BH122=0,"",'Enter data here!'!BH122)</f>
        <v/>
      </c>
      <c r="BI131" s="32" t="str">
        <f>IF('Enter data here!'!BI122=0,"",'Enter data here!'!BI122)</f>
        <v/>
      </c>
      <c r="BJ131" s="32" t="str">
        <f>IF('Enter data here!'!BJ122=0,"",'Enter data here!'!BJ122)</f>
        <v/>
      </c>
      <c r="BK131" s="32" t="str">
        <f>IF('Enter data here!'!BK122=0,"",'Enter data here!'!BK122)</f>
        <v/>
      </c>
      <c r="BL131" s="32" t="str">
        <f>IF('Enter data here!'!BL122=0,"",'Enter data here!'!BL122)</f>
        <v/>
      </c>
      <c r="BM131" s="32" t="str">
        <f>IF('Enter data here!'!BM122=0,"",'Enter data here!'!BM122)</f>
        <v/>
      </c>
      <c r="BN131" s="32" t="str">
        <f>IF('Enter data here!'!BN122=0,"",'Enter data here!'!BN122)</f>
        <v/>
      </c>
      <c r="BO131" s="32" t="str">
        <f>IF('Enter data here!'!BO122=0,"",'Enter data here!'!BO122)</f>
        <v/>
      </c>
      <c r="BP131" s="32" t="str">
        <f>IF('Enter data here!'!BP122=0,"",'Enter data here!'!BP122)</f>
        <v/>
      </c>
      <c r="BQ131" s="32" t="str">
        <f>IF('Enter data here!'!BQ122=0,"",'Enter data here!'!BQ122)</f>
        <v/>
      </c>
      <c r="BR131" s="32" t="str">
        <f>IF('Enter data here!'!BR122=0,"",'Enter data here!'!BR122)</f>
        <v/>
      </c>
      <c r="BS131" s="32" t="str">
        <f>IF('Enter data here!'!BS122=0,"",'Enter data here!'!BS122)</f>
        <v/>
      </c>
      <c r="BT131" s="32" t="str">
        <f>IF('Enter data here!'!BT122=0,"",'Enter data here!'!BT122)</f>
        <v/>
      </c>
      <c r="BU131" s="32" t="str">
        <f>IF('Enter data here!'!BU122=0,"",'Enter data here!'!BU122)</f>
        <v/>
      </c>
      <c r="BV131" s="32" t="str">
        <f>IF('Enter data here!'!BV122=0,"",'Enter data here!'!BV122)</f>
        <v/>
      </c>
      <c r="BW131" s="32" t="str">
        <f>IF('Enter data here!'!BW122=0,"",'Enter data here!'!BW122)</f>
        <v/>
      </c>
      <c r="BX131" s="32" t="str">
        <f>IF('Enter data here!'!BX122=0,"",'Enter data here!'!BX122)</f>
        <v/>
      </c>
      <c r="BY131" s="32" t="str">
        <f>IF('Enter data here!'!BY122=0,"",'Enter data here!'!BY122)</f>
        <v/>
      </c>
      <c r="BZ131" s="32" t="str">
        <f>IF('Enter data here!'!BZ122=0,"",'Enter data here!'!BZ122)</f>
        <v/>
      </c>
      <c r="CA131" s="32" t="str">
        <f>IF('Enter data here!'!CA122=0,"",'Enter data here!'!CA122)</f>
        <v/>
      </c>
      <c r="CB131" s="32" t="str">
        <f>IF('Enter data here!'!CB122=0,"",'Enter data here!'!CB122)</f>
        <v/>
      </c>
      <c r="CC131" s="32" t="str">
        <f>IF('Enter data here!'!CC122=0,"",'Enter data here!'!CC122)</f>
        <v/>
      </c>
      <c r="CD131" s="32" t="str">
        <f>IF('Enter data here!'!CD122=0,"",'Enter data here!'!CD122)</f>
        <v/>
      </c>
      <c r="CE131" s="32" t="str">
        <f>IF('Enter data here!'!CE122=0,"",'Enter data here!'!CE122)</f>
        <v/>
      </c>
      <c r="CF131" s="32" t="str">
        <f>IF('Enter data here!'!CF122=0,"",'Enter data here!'!CF122)</f>
        <v/>
      </c>
      <c r="CG131" s="32" t="str">
        <f>IF('Enter data here!'!CG122=0,"",'Enter data here!'!CG122)</f>
        <v/>
      </c>
      <c r="CH131" s="32" t="str">
        <f>IF('Enter data here!'!CH122=0,"",'Enter data here!'!CH122)</f>
        <v/>
      </c>
      <c r="CI131" s="32" t="str">
        <f>IF('Enter data here!'!CI122=0,"",'Enter data here!'!CI122)</f>
        <v/>
      </c>
      <c r="CJ131" s="32" t="str">
        <f>IF('Enter data here!'!CJ122=0,"",'Enter data here!'!CJ122)</f>
        <v/>
      </c>
      <c r="CK131" s="32" t="str">
        <f>IF('Enter data here!'!CK122=0,"",'Enter data here!'!CK122)</f>
        <v/>
      </c>
      <c r="CL131" s="32" t="str">
        <f>IF('Enter data here!'!CL122=0,"",'Enter data here!'!CL122)</f>
        <v/>
      </c>
      <c r="CM131" s="32" t="str">
        <f>IF('Enter data here!'!CM122=0,"",'Enter data here!'!CM122)</f>
        <v/>
      </c>
      <c r="CN131" s="32" t="str">
        <f>IF('Enter data here!'!CN122=0,"",'Enter data here!'!CN122)</f>
        <v/>
      </c>
      <c r="CO131" s="178"/>
      <c r="CP131" s="335" t="str">
        <f>IF(SUM(C131:CN131)=0,"",MIN(C131:CN131))</f>
        <v/>
      </c>
      <c r="CQ131" s="338" t="str">
        <f>IF(CP131="","",(HLOOKUP(CP131,C131:$CN$264,CU131,FALSE)))</f>
        <v/>
      </c>
      <c r="CR131" s="182"/>
      <c r="CS131">
        <f>ROW()</f>
        <v>131</v>
      </c>
      <c r="CT131" s="36">
        <f>A130</f>
        <v>20</v>
      </c>
      <c r="CU131" s="35">
        <f t="shared" si="108"/>
        <v>134</v>
      </c>
    </row>
    <row r="132" spans="1:99" s="179" customFormat="1">
      <c r="A132" s="350"/>
      <c r="B132" s="16" t="s">
        <v>54</v>
      </c>
      <c r="C132" s="183">
        <f t="shared" ref="C132:BN132" ca="1" si="165">0.000000000001*RAND()</f>
        <v>8.9712752285210823E-13</v>
      </c>
      <c r="D132" s="183">
        <f t="shared" ca="1" si="165"/>
        <v>9.5666260874212391E-13</v>
      </c>
      <c r="E132" s="183">
        <f t="shared" ca="1" si="165"/>
        <v>2.8724042619430491E-13</v>
      </c>
      <c r="F132" s="183">
        <f t="shared" ca="1" si="165"/>
        <v>9.564614995968787E-13</v>
      </c>
      <c r="G132" s="183">
        <f t="shared" ca="1" si="165"/>
        <v>6.564107437263829E-13</v>
      </c>
      <c r="H132" s="183">
        <f t="shared" ca="1" si="165"/>
        <v>1.5386102865917594E-13</v>
      </c>
      <c r="I132" s="183">
        <f t="shared" ca="1" si="165"/>
        <v>6.6813484158199604E-13</v>
      </c>
      <c r="J132" s="183">
        <f t="shared" ca="1" si="165"/>
        <v>6.3299973522354723E-13</v>
      </c>
      <c r="K132" s="183">
        <f t="shared" ca="1" si="165"/>
        <v>2.6118808628804689E-13</v>
      </c>
      <c r="L132" s="183">
        <f t="shared" ca="1" si="165"/>
        <v>6.7396846128328964E-13</v>
      </c>
      <c r="M132" s="183">
        <f t="shared" ca="1" si="165"/>
        <v>8.2950232725345161E-13</v>
      </c>
      <c r="N132" s="183">
        <f t="shared" ca="1" si="165"/>
        <v>5.7003329212807154E-14</v>
      </c>
      <c r="O132" s="183">
        <f t="shared" ca="1" si="165"/>
        <v>4.3886941676268519E-13</v>
      </c>
      <c r="P132" s="183">
        <f t="shared" ca="1" si="165"/>
        <v>1.5356743754639444E-13</v>
      </c>
      <c r="Q132" s="183">
        <f t="shared" ca="1" si="165"/>
        <v>8.8644595308950698E-13</v>
      </c>
      <c r="R132" s="183">
        <f t="shared" ca="1" si="165"/>
        <v>3.1222331338065246E-13</v>
      </c>
      <c r="S132" s="183">
        <f t="shared" ca="1" si="165"/>
        <v>4.2187334862181826E-13</v>
      </c>
      <c r="T132" s="183">
        <f t="shared" ca="1" si="165"/>
        <v>6.1015883298506337E-13</v>
      </c>
      <c r="U132" s="183">
        <f t="shared" ca="1" si="165"/>
        <v>1.9940383593564093E-14</v>
      </c>
      <c r="V132" s="183">
        <f t="shared" ca="1" si="165"/>
        <v>6.0215287748314062E-13</v>
      </c>
      <c r="W132" s="183">
        <f t="shared" ca="1" si="165"/>
        <v>4.2589230720371974E-13</v>
      </c>
      <c r="X132" s="183">
        <f t="shared" ca="1" si="165"/>
        <v>6.0783617373645349E-14</v>
      </c>
      <c r="Y132" s="183">
        <f t="shared" ca="1" si="165"/>
        <v>5.0980713892814155E-13</v>
      </c>
      <c r="Z132" s="183">
        <f t="shared" ca="1" si="165"/>
        <v>4.2173337725369376E-13</v>
      </c>
      <c r="AA132" s="183">
        <f t="shared" ca="1" si="165"/>
        <v>3.8118463056192906E-13</v>
      </c>
      <c r="AB132" s="183">
        <f t="shared" ca="1" si="165"/>
        <v>1.8554145182100789E-13</v>
      </c>
      <c r="AC132" s="183">
        <f t="shared" ca="1" si="165"/>
        <v>7.0694408584370103E-13</v>
      </c>
      <c r="AD132" s="183">
        <f t="shared" ca="1" si="165"/>
        <v>7.5468090736177375E-13</v>
      </c>
      <c r="AE132" s="183">
        <f t="shared" ca="1" si="165"/>
        <v>3.9571510214007422E-13</v>
      </c>
      <c r="AF132" s="183">
        <f t="shared" ca="1" si="165"/>
        <v>7.6634195536333303E-13</v>
      </c>
      <c r="AG132" s="183">
        <f t="shared" ca="1" si="165"/>
        <v>4.6801681905303915E-13</v>
      </c>
      <c r="AH132" s="183">
        <f t="shared" ca="1" si="165"/>
        <v>6.5277867037689868E-13</v>
      </c>
      <c r="AI132" s="183">
        <f t="shared" ca="1" si="165"/>
        <v>9.9755802021479662E-13</v>
      </c>
      <c r="AJ132" s="183">
        <f t="shared" ca="1" si="165"/>
        <v>3.193825387205251E-14</v>
      </c>
      <c r="AK132" s="183">
        <f t="shared" ca="1" si="165"/>
        <v>6.7169045544362492E-13</v>
      </c>
      <c r="AL132" s="183">
        <f t="shared" ca="1" si="165"/>
        <v>8.3242161148618194E-13</v>
      </c>
      <c r="AM132" s="183">
        <f t="shared" ca="1" si="165"/>
        <v>8.7686605477742315E-13</v>
      </c>
      <c r="AN132" s="183">
        <f t="shared" ca="1" si="165"/>
        <v>4.4518286421902251E-14</v>
      </c>
      <c r="AO132" s="183">
        <f t="shared" ca="1" si="165"/>
        <v>3.0604928050242374E-13</v>
      </c>
      <c r="AP132" s="183">
        <f t="shared" ca="1" si="165"/>
        <v>5.6497444683746447E-13</v>
      </c>
      <c r="AQ132" s="183">
        <f t="shared" ca="1" si="165"/>
        <v>1.0072079726750171E-13</v>
      </c>
      <c r="AR132" s="183">
        <f t="shared" ca="1" si="165"/>
        <v>3.6325055648123915E-13</v>
      </c>
      <c r="AS132" s="183">
        <f t="shared" ca="1" si="165"/>
        <v>2.5248505824367329E-13</v>
      </c>
      <c r="AT132" s="183">
        <f t="shared" ca="1" si="165"/>
        <v>7.0333562232617866E-13</v>
      </c>
      <c r="AU132" s="183">
        <f t="shared" ca="1" si="165"/>
        <v>8.1356325683631251E-13</v>
      </c>
      <c r="AV132" s="183">
        <f t="shared" ca="1" si="165"/>
        <v>9.3664053751091515E-13</v>
      </c>
      <c r="AW132" s="183">
        <f t="shared" ca="1" si="165"/>
        <v>5.8884127406053817E-13</v>
      </c>
      <c r="AX132" s="183">
        <f t="shared" ca="1" si="165"/>
        <v>6.6973430914754046E-13</v>
      </c>
      <c r="AY132" s="183">
        <f t="shared" ca="1" si="165"/>
        <v>6.4186371260979528E-13</v>
      </c>
      <c r="AZ132" s="183">
        <f t="shared" ca="1" si="165"/>
        <v>5.9950101011190423E-13</v>
      </c>
      <c r="BA132" s="183">
        <f t="shared" ca="1" si="165"/>
        <v>4.5092402252762941E-13</v>
      </c>
      <c r="BB132" s="183">
        <f t="shared" ca="1" si="165"/>
        <v>9.9826528996359736E-13</v>
      </c>
      <c r="BC132" s="183">
        <f t="shared" ca="1" si="165"/>
        <v>2.0669239558406626E-13</v>
      </c>
      <c r="BD132" s="183">
        <f t="shared" ca="1" si="165"/>
        <v>8.8724751685582028E-13</v>
      </c>
      <c r="BE132" s="183">
        <f t="shared" ca="1" si="165"/>
        <v>3.6738020415993498E-14</v>
      </c>
      <c r="BF132" s="183">
        <f t="shared" ca="1" si="165"/>
        <v>1.393471993855777E-13</v>
      </c>
      <c r="BG132" s="183">
        <f t="shared" ca="1" si="165"/>
        <v>4.1788028039479939E-13</v>
      </c>
      <c r="BH132" s="183">
        <f t="shared" ca="1" si="165"/>
        <v>3.9425249708425533E-13</v>
      </c>
      <c r="BI132" s="183">
        <f t="shared" ca="1" si="165"/>
        <v>7.0418677581935583E-13</v>
      </c>
      <c r="BJ132" s="183">
        <f t="shared" ca="1" si="165"/>
        <v>1.6387454571225034E-14</v>
      </c>
      <c r="BK132" s="183">
        <f t="shared" ca="1" si="165"/>
        <v>4.5700522495248029E-14</v>
      </c>
      <c r="BL132" s="183">
        <f t="shared" ca="1" si="165"/>
        <v>9.1621638544176283E-13</v>
      </c>
      <c r="BM132" s="183">
        <f t="shared" ca="1" si="165"/>
        <v>6.7363825272347808E-13</v>
      </c>
      <c r="BN132" s="183">
        <f t="shared" ca="1" si="165"/>
        <v>6.5987753276888788E-13</v>
      </c>
      <c r="BO132" s="183">
        <f t="shared" ref="BO132:CN132" ca="1" si="166">0.000000000001*RAND()</f>
        <v>7.3248638036162284E-13</v>
      </c>
      <c r="BP132" s="183">
        <f t="shared" ca="1" si="166"/>
        <v>4.7159334049377265E-13</v>
      </c>
      <c r="BQ132" s="183">
        <f t="shared" ca="1" si="166"/>
        <v>1.6485719802131182E-13</v>
      </c>
      <c r="BR132" s="183">
        <f t="shared" ca="1" si="166"/>
        <v>2.148486701465142E-13</v>
      </c>
      <c r="BS132" s="183">
        <f t="shared" ca="1" si="166"/>
        <v>6.3588271306410331E-13</v>
      </c>
      <c r="BT132" s="183">
        <f t="shared" ca="1" si="166"/>
        <v>2.2852869940630072E-14</v>
      </c>
      <c r="BU132" s="183">
        <f t="shared" ca="1" si="166"/>
        <v>1.1677407146525277E-13</v>
      </c>
      <c r="BV132" s="183">
        <f t="shared" ca="1" si="166"/>
        <v>6.2474292903164488E-13</v>
      </c>
      <c r="BW132" s="183">
        <f t="shared" ca="1" si="166"/>
        <v>2.9135175255354918E-13</v>
      </c>
      <c r="BX132" s="183">
        <f t="shared" ca="1" si="166"/>
        <v>5.1569420687517464E-14</v>
      </c>
      <c r="BY132" s="183">
        <f t="shared" ca="1" si="166"/>
        <v>5.0030716566250979E-13</v>
      </c>
      <c r="BZ132" s="183">
        <f t="shared" ca="1" si="166"/>
        <v>1.0459759548357473E-13</v>
      </c>
      <c r="CA132" s="183">
        <f t="shared" ca="1" si="166"/>
        <v>9.5322507513529911E-13</v>
      </c>
      <c r="CB132" s="183">
        <f t="shared" ca="1" si="166"/>
        <v>5.5857874846949101E-13</v>
      </c>
      <c r="CC132" s="183">
        <f t="shared" ca="1" si="166"/>
        <v>2.1600144935053577E-14</v>
      </c>
      <c r="CD132" s="183">
        <f t="shared" ca="1" si="166"/>
        <v>4.4988026175357976E-13</v>
      </c>
      <c r="CE132" s="183">
        <f t="shared" ca="1" si="166"/>
        <v>7.6875597418587893E-13</v>
      </c>
      <c r="CF132" s="183">
        <f t="shared" ca="1" si="166"/>
        <v>4.5061766634614917E-14</v>
      </c>
      <c r="CG132" s="183">
        <f t="shared" ca="1" si="166"/>
        <v>2.9938779706823128E-14</v>
      </c>
      <c r="CH132" s="183">
        <f t="shared" ca="1" si="166"/>
        <v>4.6171311035165982E-13</v>
      </c>
      <c r="CI132" s="183">
        <f t="shared" ca="1" si="166"/>
        <v>7.6807385013962558E-13</v>
      </c>
      <c r="CJ132" s="183">
        <f t="shared" ca="1" si="166"/>
        <v>4.5109204900695495E-13</v>
      </c>
      <c r="CK132" s="183">
        <f t="shared" ca="1" si="166"/>
        <v>1.1774810983124806E-13</v>
      </c>
      <c r="CL132" s="183">
        <f t="shared" ca="1" si="166"/>
        <v>4.1459435924226008E-13</v>
      </c>
      <c r="CM132" s="183">
        <f t="shared" ca="1" si="166"/>
        <v>7.5875049841893328E-13</v>
      </c>
      <c r="CN132" s="183">
        <f t="shared" ca="1" si="166"/>
        <v>9.2746353762967449E-13</v>
      </c>
      <c r="CO132" s="178"/>
      <c r="CP132" s="336"/>
      <c r="CQ132" s="339"/>
      <c r="CR132" s="182"/>
      <c r="CS132">
        <f>ROW()</f>
        <v>132</v>
      </c>
      <c r="CT132" s="36"/>
      <c r="CU132" s="35">
        <f t="shared" si="108"/>
        <v>133</v>
      </c>
    </row>
    <row r="133" spans="1:99" s="179" customFormat="1">
      <c r="A133" s="350"/>
      <c r="B133" s="16" t="s">
        <v>57</v>
      </c>
      <c r="C133" s="32">
        <f>'Enter data here!'!C123</f>
        <v>0</v>
      </c>
      <c r="D133" s="32">
        <f>'Enter data here!'!D123</f>
        <v>0</v>
      </c>
      <c r="E133" s="32">
        <f>'Enter data here!'!E123</f>
        <v>0</v>
      </c>
      <c r="F133" s="32">
        <f>'Enter data here!'!F123</f>
        <v>0</v>
      </c>
      <c r="G133" s="32">
        <f>'Enter data here!'!G123</f>
        <v>0</v>
      </c>
      <c r="H133" s="32">
        <f>'Enter data here!'!H123</f>
        <v>0</v>
      </c>
      <c r="I133" s="32">
        <f>'Enter data here!'!I123</f>
        <v>0</v>
      </c>
      <c r="J133" s="32">
        <f>'Enter data here!'!J123</f>
        <v>0</v>
      </c>
      <c r="K133" s="32">
        <f>'Enter data here!'!K123</f>
        <v>0</v>
      </c>
      <c r="L133" s="32">
        <f>'Enter data here!'!L123</f>
        <v>0</v>
      </c>
      <c r="M133" s="32">
        <f>'Enter data here!'!M123</f>
        <v>0</v>
      </c>
      <c r="N133" s="32">
        <f>'Enter data here!'!N123</f>
        <v>0</v>
      </c>
      <c r="O133" s="32">
        <f>'Enter data here!'!O123</f>
        <v>0</v>
      </c>
      <c r="P133" s="32">
        <f>'Enter data here!'!P123</f>
        <v>0</v>
      </c>
      <c r="Q133" s="32">
        <f>'Enter data here!'!Q123</f>
        <v>0</v>
      </c>
      <c r="R133" s="32">
        <f>'Enter data here!'!R123</f>
        <v>0</v>
      </c>
      <c r="S133" s="32">
        <f>'Enter data here!'!S123</f>
        <v>0</v>
      </c>
      <c r="T133" s="32">
        <f>'Enter data here!'!T123</f>
        <v>0</v>
      </c>
      <c r="U133" s="32">
        <f>'Enter data here!'!U123</f>
        <v>0</v>
      </c>
      <c r="V133" s="32">
        <f>'Enter data here!'!V123</f>
        <v>0</v>
      </c>
      <c r="W133" s="32">
        <f>'Enter data here!'!W123</f>
        <v>0</v>
      </c>
      <c r="X133" s="32">
        <f>'Enter data here!'!X123</f>
        <v>0</v>
      </c>
      <c r="Y133" s="32">
        <f>'Enter data here!'!Y123</f>
        <v>0</v>
      </c>
      <c r="Z133" s="32">
        <f>'Enter data here!'!Z123</f>
        <v>0</v>
      </c>
      <c r="AA133" s="32">
        <f>'Enter data here!'!AA123</f>
        <v>0</v>
      </c>
      <c r="AB133" s="32">
        <f>'Enter data here!'!AB123</f>
        <v>0</v>
      </c>
      <c r="AC133" s="32">
        <f>'Enter data here!'!AC123</f>
        <v>0</v>
      </c>
      <c r="AD133" s="32">
        <f>'Enter data here!'!AD123</f>
        <v>0</v>
      </c>
      <c r="AE133" s="32">
        <f>'Enter data here!'!AE123</f>
        <v>0</v>
      </c>
      <c r="AF133" s="32">
        <f>'Enter data here!'!AF123</f>
        <v>0</v>
      </c>
      <c r="AG133" s="32">
        <f>'Enter data here!'!AG123</f>
        <v>0</v>
      </c>
      <c r="AH133" s="32">
        <f>'Enter data here!'!AH123</f>
        <v>0</v>
      </c>
      <c r="AI133" s="32">
        <f>'Enter data here!'!AI123</f>
        <v>0</v>
      </c>
      <c r="AJ133" s="32">
        <f>'Enter data here!'!AJ123</f>
        <v>0</v>
      </c>
      <c r="AK133" s="32">
        <f>'Enter data here!'!AK123</f>
        <v>0</v>
      </c>
      <c r="AL133" s="32">
        <f>'Enter data here!'!AL123</f>
        <v>0</v>
      </c>
      <c r="AM133" s="32">
        <f>'Enter data here!'!AM123</f>
        <v>0</v>
      </c>
      <c r="AN133" s="32">
        <f>'Enter data here!'!AN123</f>
        <v>0</v>
      </c>
      <c r="AO133" s="32">
        <f>'Enter data here!'!AO123</f>
        <v>0</v>
      </c>
      <c r="AP133" s="32">
        <f>'Enter data here!'!AP123</f>
        <v>0</v>
      </c>
      <c r="AQ133" s="32">
        <f>'Enter data here!'!AQ123</f>
        <v>0</v>
      </c>
      <c r="AR133" s="32">
        <f>'Enter data here!'!AR123</f>
        <v>0</v>
      </c>
      <c r="AS133" s="32">
        <f>'Enter data here!'!AS123</f>
        <v>0</v>
      </c>
      <c r="AT133" s="32">
        <f>'Enter data here!'!AT123</f>
        <v>0</v>
      </c>
      <c r="AU133" s="32">
        <f>'Enter data here!'!AU123</f>
        <v>0</v>
      </c>
      <c r="AV133" s="32">
        <f>'Enter data here!'!AV123</f>
        <v>0</v>
      </c>
      <c r="AW133" s="32">
        <f>'Enter data here!'!AW123</f>
        <v>0</v>
      </c>
      <c r="AX133" s="32">
        <f>'Enter data here!'!AX123</f>
        <v>0</v>
      </c>
      <c r="AY133" s="32">
        <f>'Enter data here!'!AY123</f>
        <v>0</v>
      </c>
      <c r="AZ133" s="32">
        <f>'Enter data here!'!AZ123</f>
        <v>0</v>
      </c>
      <c r="BA133" s="32">
        <f>'Enter data here!'!BA123</f>
        <v>0</v>
      </c>
      <c r="BB133" s="32">
        <f>'Enter data here!'!BB123</f>
        <v>0</v>
      </c>
      <c r="BC133" s="32">
        <f>'Enter data here!'!BC123</f>
        <v>0</v>
      </c>
      <c r="BD133" s="32">
        <f>'Enter data here!'!BD123</f>
        <v>0</v>
      </c>
      <c r="BE133" s="32">
        <f>'Enter data here!'!BE123</f>
        <v>0</v>
      </c>
      <c r="BF133" s="32">
        <f>'Enter data here!'!BF123</f>
        <v>0</v>
      </c>
      <c r="BG133" s="32">
        <f>'Enter data here!'!BG123</f>
        <v>0</v>
      </c>
      <c r="BH133" s="32">
        <f>'Enter data here!'!BH123</f>
        <v>0</v>
      </c>
      <c r="BI133" s="32">
        <f>'Enter data here!'!BI123</f>
        <v>0</v>
      </c>
      <c r="BJ133" s="32">
        <f>'Enter data here!'!BJ123</f>
        <v>0</v>
      </c>
      <c r="BK133" s="32">
        <f>'Enter data here!'!BK123</f>
        <v>0</v>
      </c>
      <c r="BL133" s="32">
        <f>'Enter data here!'!BL123</f>
        <v>0</v>
      </c>
      <c r="BM133" s="32">
        <f>'Enter data here!'!BM123</f>
        <v>0</v>
      </c>
      <c r="BN133" s="32">
        <f>'Enter data here!'!BN123</f>
        <v>0</v>
      </c>
      <c r="BO133" s="32">
        <f>'Enter data here!'!BO123</f>
        <v>0</v>
      </c>
      <c r="BP133" s="32">
        <f>'Enter data here!'!BP123</f>
        <v>0</v>
      </c>
      <c r="BQ133" s="32">
        <f>'Enter data here!'!BQ123</f>
        <v>0</v>
      </c>
      <c r="BR133" s="32">
        <f>'Enter data here!'!BR123</f>
        <v>0</v>
      </c>
      <c r="BS133" s="32">
        <f>'Enter data here!'!BS123</f>
        <v>0</v>
      </c>
      <c r="BT133" s="32">
        <f>'Enter data here!'!BT123</f>
        <v>0</v>
      </c>
      <c r="BU133" s="32">
        <f>'Enter data here!'!BU123</f>
        <v>0</v>
      </c>
      <c r="BV133" s="32">
        <f>'Enter data here!'!BV123</f>
        <v>0</v>
      </c>
      <c r="BW133" s="32">
        <f>'Enter data here!'!BW123</f>
        <v>0</v>
      </c>
      <c r="BX133" s="32">
        <f>'Enter data here!'!BX123</f>
        <v>0</v>
      </c>
      <c r="BY133" s="32">
        <f>'Enter data here!'!BY123</f>
        <v>0</v>
      </c>
      <c r="BZ133" s="32">
        <f>'Enter data here!'!BZ123</f>
        <v>0</v>
      </c>
      <c r="CA133" s="32">
        <f>'Enter data here!'!CA123</f>
        <v>0</v>
      </c>
      <c r="CB133" s="32">
        <f>'Enter data here!'!CB123</f>
        <v>0</v>
      </c>
      <c r="CC133" s="32">
        <f>'Enter data here!'!CC123</f>
        <v>0</v>
      </c>
      <c r="CD133" s="32">
        <f>'Enter data here!'!CD123</f>
        <v>0</v>
      </c>
      <c r="CE133" s="32">
        <f>'Enter data here!'!CE123</f>
        <v>0</v>
      </c>
      <c r="CF133" s="32">
        <f>'Enter data here!'!CF123</f>
        <v>0</v>
      </c>
      <c r="CG133" s="32">
        <f>'Enter data here!'!CG123</f>
        <v>0</v>
      </c>
      <c r="CH133" s="32">
        <f>'Enter data here!'!CH123</f>
        <v>0</v>
      </c>
      <c r="CI133" s="32">
        <f>'Enter data here!'!CI123</f>
        <v>0</v>
      </c>
      <c r="CJ133" s="32">
        <f>'Enter data here!'!CJ123</f>
        <v>0</v>
      </c>
      <c r="CK133" s="32">
        <f>'Enter data here!'!CK123</f>
        <v>0</v>
      </c>
      <c r="CL133" s="32">
        <f>'Enter data here!'!CL123</f>
        <v>0</v>
      </c>
      <c r="CM133" s="32">
        <f>'Enter data here!'!CM123</f>
        <v>0</v>
      </c>
      <c r="CN133" s="32">
        <f>'Enter data here!'!CN123</f>
        <v>0</v>
      </c>
      <c r="CO133" s="178"/>
      <c r="CP133" s="336"/>
      <c r="CQ133" s="339"/>
      <c r="CR133" s="182"/>
      <c r="CS133"/>
      <c r="CT133" s="36"/>
      <c r="CU133" s="35"/>
    </row>
    <row r="134" spans="1:99" s="179" customFormat="1">
      <c r="A134" s="350"/>
      <c r="B134" s="16" t="s">
        <v>2</v>
      </c>
      <c r="C134" s="32">
        <f>IF(C131=0,0,IF(C131="dnf",C132,IF(C131="",0,((($CP131/(C131+C132))*1000)-C133))))</f>
        <v>0</v>
      </c>
      <c r="D134" s="32">
        <f t="shared" ref="D134:BO134" si="167">IF(D131=0,0,IF(D131="dnf",D132,IF(D131="",0,((($CP131/(D131+D132))*1000)-D133))))</f>
        <v>0</v>
      </c>
      <c r="E134" s="32">
        <f t="shared" si="167"/>
        <v>0</v>
      </c>
      <c r="F134" s="32">
        <f t="shared" si="167"/>
        <v>0</v>
      </c>
      <c r="G134" s="32">
        <f t="shared" si="167"/>
        <v>0</v>
      </c>
      <c r="H134" s="32">
        <f t="shared" si="167"/>
        <v>0</v>
      </c>
      <c r="I134" s="32">
        <f t="shared" si="167"/>
        <v>0</v>
      </c>
      <c r="J134" s="32">
        <f t="shared" si="167"/>
        <v>0</v>
      </c>
      <c r="K134" s="32">
        <f t="shared" si="167"/>
        <v>0</v>
      </c>
      <c r="L134" s="32">
        <f t="shared" si="167"/>
        <v>0</v>
      </c>
      <c r="M134" s="32">
        <f t="shared" si="167"/>
        <v>0</v>
      </c>
      <c r="N134" s="32">
        <f t="shared" si="167"/>
        <v>0</v>
      </c>
      <c r="O134" s="32">
        <f t="shared" si="167"/>
        <v>0</v>
      </c>
      <c r="P134" s="32">
        <f t="shared" si="167"/>
        <v>0</v>
      </c>
      <c r="Q134" s="32">
        <f t="shared" si="167"/>
        <v>0</v>
      </c>
      <c r="R134" s="32">
        <f t="shared" si="167"/>
        <v>0</v>
      </c>
      <c r="S134" s="32">
        <f t="shared" si="167"/>
        <v>0</v>
      </c>
      <c r="T134" s="32">
        <f t="shared" si="167"/>
        <v>0</v>
      </c>
      <c r="U134" s="32">
        <f t="shared" si="167"/>
        <v>0</v>
      </c>
      <c r="V134" s="32">
        <f t="shared" si="167"/>
        <v>0</v>
      </c>
      <c r="W134" s="32">
        <f t="shared" si="167"/>
        <v>0</v>
      </c>
      <c r="X134" s="32">
        <f t="shared" si="167"/>
        <v>0</v>
      </c>
      <c r="Y134" s="32">
        <f t="shared" si="167"/>
        <v>0</v>
      </c>
      <c r="Z134" s="32">
        <f t="shared" si="167"/>
        <v>0</v>
      </c>
      <c r="AA134" s="32">
        <f t="shared" si="167"/>
        <v>0</v>
      </c>
      <c r="AB134" s="32">
        <f t="shared" si="167"/>
        <v>0</v>
      </c>
      <c r="AC134" s="32">
        <f t="shared" si="167"/>
        <v>0</v>
      </c>
      <c r="AD134" s="32">
        <f t="shared" si="167"/>
        <v>0</v>
      </c>
      <c r="AE134" s="32">
        <f t="shared" si="167"/>
        <v>0</v>
      </c>
      <c r="AF134" s="32">
        <f t="shared" si="167"/>
        <v>0</v>
      </c>
      <c r="AG134" s="32">
        <f t="shared" si="167"/>
        <v>0</v>
      </c>
      <c r="AH134" s="32">
        <f t="shared" si="167"/>
        <v>0</v>
      </c>
      <c r="AI134" s="32">
        <f t="shared" si="167"/>
        <v>0</v>
      </c>
      <c r="AJ134" s="32">
        <f t="shared" si="167"/>
        <v>0</v>
      </c>
      <c r="AK134" s="32">
        <f t="shared" si="167"/>
        <v>0</v>
      </c>
      <c r="AL134" s="32">
        <f t="shared" si="167"/>
        <v>0</v>
      </c>
      <c r="AM134" s="32">
        <f t="shared" si="167"/>
        <v>0</v>
      </c>
      <c r="AN134" s="32">
        <f t="shared" si="167"/>
        <v>0</v>
      </c>
      <c r="AO134" s="32">
        <f t="shared" si="167"/>
        <v>0</v>
      </c>
      <c r="AP134" s="32">
        <f t="shared" si="167"/>
        <v>0</v>
      </c>
      <c r="AQ134" s="32">
        <f t="shared" si="167"/>
        <v>0</v>
      </c>
      <c r="AR134" s="32">
        <f t="shared" si="167"/>
        <v>0</v>
      </c>
      <c r="AS134" s="32">
        <f t="shared" si="167"/>
        <v>0</v>
      </c>
      <c r="AT134" s="32">
        <f t="shared" si="167"/>
        <v>0</v>
      </c>
      <c r="AU134" s="32">
        <f t="shared" si="167"/>
        <v>0</v>
      </c>
      <c r="AV134" s="32">
        <f t="shared" si="167"/>
        <v>0</v>
      </c>
      <c r="AW134" s="32">
        <f t="shared" si="167"/>
        <v>0</v>
      </c>
      <c r="AX134" s="32">
        <f t="shared" si="167"/>
        <v>0</v>
      </c>
      <c r="AY134" s="32">
        <f t="shared" si="167"/>
        <v>0</v>
      </c>
      <c r="AZ134" s="32">
        <f t="shared" si="167"/>
        <v>0</v>
      </c>
      <c r="BA134" s="32">
        <f t="shared" si="167"/>
        <v>0</v>
      </c>
      <c r="BB134" s="32">
        <f t="shared" si="167"/>
        <v>0</v>
      </c>
      <c r="BC134" s="32">
        <f t="shared" si="167"/>
        <v>0</v>
      </c>
      <c r="BD134" s="32">
        <f t="shared" si="167"/>
        <v>0</v>
      </c>
      <c r="BE134" s="32">
        <f t="shared" si="167"/>
        <v>0</v>
      </c>
      <c r="BF134" s="32">
        <f t="shared" si="167"/>
        <v>0</v>
      </c>
      <c r="BG134" s="32">
        <f t="shared" si="167"/>
        <v>0</v>
      </c>
      <c r="BH134" s="32">
        <f t="shared" si="167"/>
        <v>0</v>
      </c>
      <c r="BI134" s="32">
        <f t="shared" si="167"/>
        <v>0</v>
      </c>
      <c r="BJ134" s="32">
        <f t="shared" si="167"/>
        <v>0</v>
      </c>
      <c r="BK134" s="32">
        <f t="shared" si="167"/>
        <v>0</v>
      </c>
      <c r="BL134" s="32">
        <f t="shared" si="167"/>
        <v>0</v>
      </c>
      <c r="BM134" s="32">
        <f t="shared" si="167"/>
        <v>0</v>
      </c>
      <c r="BN134" s="32">
        <f t="shared" si="167"/>
        <v>0</v>
      </c>
      <c r="BO134" s="32">
        <f t="shared" si="167"/>
        <v>0</v>
      </c>
      <c r="BP134" s="32">
        <f t="shared" ref="BP134:CN134" si="168">IF(BP131=0,0,IF(BP131="dnf",BP132,IF(BP131="",0,((($CP131/(BP131+BP132))*1000)-BP133))))</f>
        <v>0</v>
      </c>
      <c r="BQ134" s="32">
        <f t="shared" si="168"/>
        <v>0</v>
      </c>
      <c r="BR134" s="32">
        <f t="shared" si="168"/>
        <v>0</v>
      </c>
      <c r="BS134" s="32">
        <f t="shared" si="168"/>
        <v>0</v>
      </c>
      <c r="BT134" s="32">
        <f t="shared" si="168"/>
        <v>0</v>
      </c>
      <c r="BU134" s="32">
        <f t="shared" si="168"/>
        <v>0</v>
      </c>
      <c r="BV134" s="32">
        <f t="shared" si="168"/>
        <v>0</v>
      </c>
      <c r="BW134" s="32">
        <f t="shared" si="168"/>
        <v>0</v>
      </c>
      <c r="BX134" s="32">
        <f t="shared" si="168"/>
        <v>0</v>
      </c>
      <c r="BY134" s="32">
        <f t="shared" si="168"/>
        <v>0</v>
      </c>
      <c r="BZ134" s="32">
        <f t="shared" si="168"/>
        <v>0</v>
      </c>
      <c r="CA134" s="32">
        <f t="shared" si="168"/>
        <v>0</v>
      </c>
      <c r="CB134" s="32">
        <f t="shared" si="168"/>
        <v>0</v>
      </c>
      <c r="CC134" s="32">
        <f t="shared" si="168"/>
        <v>0</v>
      </c>
      <c r="CD134" s="32">
        <f t="shared" si="168"/>
        <v>0</v>
      </c>
      <c r="CE134" s="32">
        <f t="shared" si="168"/>
        <v>0</v>
      </c>
      <c r="CF134" s="32">
        <f t="shared" si="168"/>
        <v>0</v>
      </c>
      <c r="CG134" s="32">
        <f t="shared" si="168"/>
        <v>0</v>
      </c>
      <c r="CH134" s="32">
        <f t="shared" si="168"/>
        <v>0</v>
      </c>
      <c r="CI134" s="32">
        <f t="shared" si="168"/>
        <v>0</v>
      </c>
      <c r="CJ134" s="32">
        <f t="shared" si="168"/>
        <v>0</v>
      </c>
      <c r="CK134" s="32">
        <f t="shared" si="168"/>
        <v>0</v>
      </c>
      <c r="CL134" s="32">
        <f t="shared" si="168"/>
        <v>0</v>
      </c>
      <c r="CM134" s="32">
        <f t="shared" si="168"/>
        <v>0</v>
      </c>
      <c r="CN134" s="32">
        <f t="shared" si="168"/>
        <v>0</v>
      </c>
      <c r="CO134" s="178"/>
      <c r="CP134" s="337"/>
      <c r="CQ134" s="340"/>
      <c r="CR134" s="182"/>
      <c r="CS134">
        <f>ROW()</f>
        <v>134</v>
      </c>
      <c r="CT134" s="36"/>
      <c r="CU134" s="35">
        <f t="shared" si="108"/>
        <v>131</v>
      </c>
    </row>
    <row r="135" spans="1:99" s="179" customFormat="1">
      <c r="A135" s="350"/>
      <c r="B135" s="16" t="s">
        <v>16</v>
      </c>
      <c r="C135" s="32" t="str">
        <f>C129</f>
        <v>Frank Hulton </v>
      </c>
      <c r="D135" s="32" t="str">
        <f t="shared" ref="D135:BO135" si="169">D129</f>
        <v>Mark Redsell</v>
      </c>
      <c r="E135" s="32" t="str">
        <f t="shared" si="169"/>
        <v>Greg Dakin</v>
      </c>
      <c r="F135" s="32" t="str">
        <f t="shared" si="169"/>
        <v>Thorsten Folker</v>
      </c>
      <c r="G135" s="32" t="str">
        <f t="shared" si="169"/>
        <v>Joel West </v>
      </c>
      <c r="H135" s="32" t="str">
        <f t="shared" si="169"/>
        <v>Klaus Brettner</v>
      </c>
      <c r="I135" s="32" t="str">
        <f t="shared" si="169"/>
        <v>Markus Meissner</v>
      </c>
      <c r="J135" s="32" t="str">
        <f t="shared" si="169"/>
        <v>Stefan Bernardy</v>
      </c>
      <c r="K135" s="32" t="str">
        <f t="shared" si="169"/>
        <v>Søren Krogh</v>
      </c>
      <c r="L135" s="32" t="str">
        <f t="shared" si="169"/>
        <v>Alvaro Silgado</v>
      </c>
      <c r="M135" s="32" t="str">
        <f t="shared" si="169"/>
        <v>Pete Burgess</v>
      </c>
      <c r="N135" s="32" t="str">
        <f t="shared" si="169"/>
        <v>Dieter Perlick</v>
      </c>
      <c r="O135" s="32" t="str">
        <f t="shared" si="169"/>
        <v>Simon Thornton </v>
      </c>
      <c r="P135" s="32" t="str">
        <f t="shared" si="169"/>
        <v>André Austen</v>
      </c>
      <c r="Q135" s="32" t="str">
        <f t="shared" si="169"/>
        <v>Siegfried Schedel</v>
      </c>
      <c r="R135" s="32" t="str">
        <f t="shared" si="169"/>
        <v>George Young</v>
      </c>
      <c r="S135" s="32" t="str">
        <f t="shared" si="169"/>
        <v>John Phillips</v>
      </c>
      <c r="T135" s="32" t="str">
        <f t="shared" si="169"/>
        <v>Stefan Bertschi</v>
      </c>
      <c r="U135" s="32" t="str">
        <f t="shared" si="169"/>
        <v>Jason Bioletti</v>
      </c>
      <c r="V135" s="32" t="str">
        <f t="shared" si="169"/>
        <v>Allen Elliott</v>
      </c>
      <c r="W135" s="32" t="str">
        <f t="shared" si="169"/>
        <v>Thomas Deinert</v>
      </c>
      <c r="X135" s="32" t="str">
        <f t="shared" si="169"/>
        <v>Mike Evans</v>
      </c>
      <c r="Y135" s="32" t="str">
        <f t="shared" si="169"/>
        <v>Jon Edison</v>
      </c>
      <c r="Z135" s="32" t="str">
        <f t="shared" si="169"/>
        <v>Thomas Henselmann</v>
      </c>
      <c r="AA135" s="32" t="str">
        <f t="shared" si="169"/>
        <v>Sebastian Reichert</v>
      </c>
      <c r="AB135" s="32" t="str">
        <f t="shared" si="169"/>
        <v>Robert Hermans</v>
      </c>
      <c r="AC135" s="32" t="str">
        <f t="shared" si="169"/>
        <v>Eberhard Rosemann</v>
      </c>
      <c r="AD135" s="32" t="str">
        <f t="shared" si="169"/>
        <v>Klaus Kowalski</v>
      </c>
      <c r="AE135" s="32" t="str">
        <f t="shared" si="169"/>
        <v>Mike Shellim</v>
      </c>
      <c r="AF135" s="32" t="str">
        <f t="shared" si="169"/>
        <v>Martin Newnham</v>
      </c>
      <c r="AG135" s="32" t="str">
        <f t="shared" si="169"/>
        <v>Marc Schmieding</v>
      </c>
      <c r="AH135" s="32" t="str">
        <f t="shared" si="169"/>
        <v>Mark Treble</v>
      </c>
      <c r="AI135" s="32" t="str">
        <f t="shared" si="169"/>
        <v>Gary Harrison</v>
      </c>
      <c r="AJ135" s="32" t="str">
        <f t="shared" si="169"/>
        <v>Peter Gunning</v>
      </c>
      <c r="AK135" s="32" t="str">
        <f t="shared" si="169"/>
        <v>Tobias Reik</v>
      </c>
      <c r="AL135" s="32" t="str">
        <f t="shared" si="169"/>
        <v>Mick Walsh</v>
      </c>
      <c r="AM135" s="32" t="str">
        <f t="shared" si="169"/>
        <v>Paul Garnett</v>
      </c>
      <c r="AN135" s="32" t="str">
        <f t="shared" si="169"/>
        <v>Daniel Schneider</v>
      </c>
      <c r="AO135" s="32" t="str">
        <f t="shared" si="169"/>
        <v>Torsten Hermann</v>
      </c>
      <c r="AP135" s="32" t="str">
        <f t="shared" si="169"/>
        <v>Peter Kowalski</v>
      </c>
      <c r="AQ135" s="32" t="str">
        <f t="shared" si="169"/>
        <v>Martin Kopp</v>
      </c>
      <c r="AR135" s="32" t="str">
        <f t="shared" si="169"/>
        <v>Plöschberger Hannes</v>
      </c>
      <c r="AS135" s="32" t="str">
        <f t="shared" si="169"/>
        <v>Rick Ruijsink</v>
      </c>
      <c r="AT135" s="32" t="str">
        <f t="shared" si="169"/>
        <v>Mark Abbotts</v>
      </c>
      <c r="AU135" s="32" t="str">
        <f t="shared" si="169"/>
        <v>Arne Finkeldey</v>
      </c>
      <c r="AV135" s="32" t="str">
        <f t="shared" si="169"/>
        <v>Martin Ulrich </v>
      </c>
      <c r="AW135" s="32" t="str">
        <f t="shared" si="169"/>
        <v>Tony Robertson</v>
      </c>
      <c r="AX135" s="32" t="str">
        <f t="shared" si="169"/>
        <v>Jesper Christensen</v>
      </c>
      <c r="AY135" s="32" t="str">
        <f t="shared" si="169"/>
        <v>Ulrich Duttenhofer</v>
      </c>
      <c r="AZ135" s="32" t="str">
        <f t="shared" si="169"/>
        <v>Robert Ryan</v>
      </c>
      <c r="BA135" s="32" t="str">
        <f t="shared" si="169"/>
        <v/>
      </c>
      <c r="BB135" s="32" t="str">
        <f t="shared" si="169"/>
        <v/>
      </c>
      <c r="BC135" s="32" t="str">
        <f t="shared" si="169"/>
        <v/>
      </c>
      <c r="BD135" s="32" t="str">
        <f t="shared" si="169"/>
        <v/>
      </c>
      <c r="BE135" s="32" t="str">
        <f t="shared" si="169"/>
        <v/>
      </c>
      <c r="BF135" s="32" t="str">
        <f t="shared" si="169"/>
        <v/>
      </c>
      <c r="BG135" s="32" t="str">
        <f t="shared" si="169"/>
        <v/>
      </c>
      <c r="BH135" s="32" t="str">
        <f t="shared" si="169"/>
        <v/>
      </c>
      <c r="BI135" s="32" t="str">
        <f t="shared" si="169"/>
        <v/>
      </c>
      <c r="BJ135" s="32" t="str">
        <f t="shared" si="169"/>
        <v/>
      </c>
      <c r="BK135" s="32" t="str">
        <f t="shared" si="169"/>
        <v/>
      </c>
      <c r="BL135" s="32" t="str">
        <f t="shared" si="169"/>
        <v/>
      </c>
      <c r="BM135" s="32" t="str">
        <f t="shared" si="169"/>
        <v/>
      </c>
      <c r="BN135" s="32" t="str">
        <f t="shared" si="169"/>
        <v/>
      </c>
      <c r="BO135" s="32" t="str">
        <f t="shared" si="169"/>
        <v/>
      </c>
      <c r="BP135" s="32" t="str">
        <f t="shared" ref="BP135:CN135" si="170">BP129</f>
        <v/>
      </c>
      <c r="BQ135" s="32" t="str">
        <f t="shared" si="170"/>
        <v/>
      </c>
      <c r="BR135" s="32" t="str">
        <f t="shared" si="170"/>
        <v/>
      </c>
      <c r="BS135" s="32" t="str">
        <f t="shared" si="170"/>
        <v/>
      </c>
      <c r="BT135" s="32" t="str">
        <f t="shared" si="170"/>
        <v/>
      </c>
      <c r="BU135" s="32" t="str">
        <f t="shared" si="170"/>
        <v/>
      </c>
      <c r="BV135" s="32" t="str">
        <f t="shared" si="170"/>
        <v/>
      </c>
      <c r="BW135" s="32" t="str">
        <f t="shared" si="170"/>
        <v/>
      </c>
      <c r="BX135" s="32" t="str">
        <f t="shared" si="170"/>
        <v/>
      </c>
      <c r="BY135" s="32" t="str">
        <f t="shared" si="170"/>
        <v/>
      </c>
      <c r="BZ135" s="32" t="str">
        <f t="shared" si="170"/>
        <v/>
      </c>
      <c r="CA135" s="32" t="str">
        <f t="shared" si="170"/>
        <v/>
      </c>
      <c r="CB135" s="32" t="str">
        <f t="shared" si="170"/>
        <v/>
      </c>
      <c r="CC135" s="32" t="str">
        <f t="shared" si="170"/>
        <v/>
      </c>
      <c r="CD135" s="32" t="str">
        <f t="shared" si="170"/>
        <v/>
      </c>
      <c r="CE135" s="32" t="str">
        <f t="shared" si="170"/>
        <v/>
      </c>
      <c r="CF135" s="32" t="str">
        <f t="shared" si="170"/>
        <v/>
      </c>
      <c r="CG135" s="32" t="str">
        <f t="shared" si="170"/>
        <v/>
      </c>
      <c r="CH135" s="32" t="str">
        <f t="shared" si="170"/>
        <v/>
      </c>
      <c r="CI135" s="32" t="str">
        <f t="shared" si="170"/>
        <v/>
      </c>
      <c r="CJ135" s="32" t="str">
        <f t="shared" si="170"/>
        <v/>
      </c>
      <c r="CK135" s="32" t="str">
        <f t="shared" si="170"/>
        <v/>
      </c>
      <c r="CL135" s="32" t="str">
        <f t="shared" si="170"/>
        <v/>
      </c>
      <c r="CM135" s="32" t="str">
        <f t="shared" si="170"/>
        <v/>
      </c>
      <c r="CN135" s="32" t="str">
        <f t="shared" si="170"/>
        <v/>
      </c>
      <c r="CO135" s="178"/>
      <c r="CP135" s="180"/>
      <c r="CQ135" s="181"/>
      <c r="CR135" s="182"/>
      <c r="CS135">
        <f>ROW()</f>
        <v>135</v>
      </c>
      <c r="CT135" s="36"/>
      <c r="CU135" s="35">
        <f t="shared" si="108"/>
        <v>130</v>
      </c>
    </row>
    <row r="136" spans="1:99">
      <c r="A136" s="349">
        <v>21</v>
      </c>
      <c r="B136" s="33" t="s">
        <v>18</v>
      </c>
      <c r="C136" s="184">
        <f>RANK(C140,$C140:$CN140,0)</f>
        <v>1</v>
      </c>
      <c r="D136" s="184">
        <f t="shared" ref="D136:BO136" si="171">RANK(D140,$C140:$CN140,0)</f>
        <v>1</v>
      </c>
      <c r="E136" s="184">
        <f t="shared" si="171"/>
        <v>1</v>
      </c>
      <c r="F136" s="184">
        <f t="shared" si="171"/>
        <v>1</v>
      </c>
      <c r="G136" s="184">
        <f t="shared" si="171"/>
        <v>1</v>
      </c>
      <c r="H136" s="184">
        <f t="shared" si="171"/>
        <v>1</v>
      </c>
      <c r="I136" s="184">
        <f t="shared" si="171"/>
        <v>1</v>
      </c>
      <c r="J136" s="184">
        <f t="shared" si="171"/>
        <v>1</v>
      </c>
      <c r="K136" s="184">
        <f t="shared" si="171"/>
        <v>1</v>
      </c>
      <c r="L136" s="184">
        <f t="shared" si="171"/>
        <v>1</v>
      </c>
      <c r="M136" s="184">
        <f t="shared" si="171"/>
        <v>1</v>
      </c>
      <c r="N136" s="184">
        <f t="shared" si="171"/>
        <v>1</v>
      </c>
      <c r="O136" s="184">
        <f t="shared" si="171"/>
        <v>1</v>
      </c>
      <c r="P136" s="184">
        <f t="shared" si="171"/>
        <v>1</v>
      </c>
      <c r="Q136" s="184">
        <f t="shared" si="171"/>
        <v>1</v>
      </c>
      <c r="R136" s="184">
        <f t="shared" si="171"/>
        <v>1</v>
      </c>
      <c r="S136" s="184">
        <f t="shared" si="171"/>
        <v>1</v>
      </c>
      <c r="T136" s="184">
        <f t="shared" si="171"/>
        <v>1</v>
      </c>
      <c r="U136" s="184">
        <f t="shared" si="171"/>
        <v>1</v>
      </c>
      <c r="V136" s="184">
        <f t="shared" si="171"/>
        <v>1</v>
      </c>
      <c r="W136" s="184">
        <f t="shared" si="171"/>
        <v>1</v>
      </c>
      <c r="X136" s="184">
        <f t="shared" si="171"/>
        <v>1</v>
      </c>
      <c r="Y136" s="184">
        <f t="shared" si="171"/>
        <v>1</v>
      </c>
      <c r="Z136" s="184">
        <f t="shared" si="171"/>
        <v>1</v>
      </c>
      <c r="AA136" s="184">
        <f t="shared" si="171"/>
        <v>1</v>
      </c>
      <c r="AB136" s="184">
        <f t="shared" si="171"/>
        <v>1</v>
      </c>
      <c r="AC136" s="184">
        <f t="shared" si="171"/>
        <v>1</v>
      </c>
      <c r="AD136" s="184">
        <f t="shared" si="171"/>
        <v>1</v>
      </c>
      <c r="AE136" s="184">
        <f t="shared" si="171"/>
        <v>1</v>
      </c>
      <c r="AF136" s="184">
        <f t="shared" si="171"/>
        <v>1</v>
      </c>
      <c r="AG136" s="184">
        <f t="shared" si="171"/>
        <v>1</v>
      </c>
      <c r="AH136" s="184">
        <f t="shared" si="171"/>
        <v>1</v>
      </c>
      <c r="AI136" s="184">
        <f t="shared" si="171"/>
        <v>1</v>
      </c>
      <c r="AJ136" s="184">
        <f t="shared" si="171"/>
        <v>1</v>
      </c>
      <c r="AK136" s="184">
        <f t="shared" si="171"/>
        <v>1</v>
      </c>
      <c r="AL136" s="184">
        <f t="shared" si="171"/>
        <v>1</v>
      </c>
      <c r="AM136" s="184">
        <f t="shared" si="171"/>
        <v>1</v>
      </c>
      <c r="AN136" s="184">
        <f t="shared" si="171"/>
        <v>1</v>
      </c>
      <c r="AO136" s="184">
        <f t="shared" si="171"/>
        <v>1</v>
      </c>
      <c r="AP136" s="184">
        <f t="shared" si="171"/>
        <v>1</v>
      </c>
      <c r="AQ136" s="184">
        <f t="shared" si="171"/>
        <v>1</v>
      </c>
      <c r="AR136" s="184">
        <f t="shared" si="171"/>
        <v>1</v>
      </c>
      <c r="AS136" s="184">
        <f t="shared" si="171"/>
        <v>1</v>
      </c>
      <c r="AT136" s="184">
        <f t="shared" si="171"/>
        <v>1</v>
      </c>
      <c r="AU136" s="184">
        <f t="shared" si="171"/>
        <v>1</v>
      </c>
      <c r="AV136" s="184">
        <f t="shared" si="171"/>
        <v>1</v>
      </c>
      <c r="AW136" s="184">
        <f t="shared" si="171"/>
        <v>1</v>
      </c>
      <c r="AX136" s="184">
        <f t="shared" si="171"/>
        <v>1</v>
      </c>
      <c r="AY136" s="184">
        <f t="shared" si="171"/>
        <v>1</v>
      </c>
      <c r="AZ136" s="184">
        <f t="shared" si="171"/>
        <v>1</v>
      </c>
      <c r="BA136" s="184">
        <f t="shared" si="171"/>
        <v>1</v>
      </c>
      <c r="BB136" s="184">
        <f t="shared" si="171"/>
        <v>1</v>
      </c>
      <c r="BC136" s="184">
        <f t="shared" si="171"/>
        <v>1</v>
      </c>
      <c r="BD136" s="184">
        <f t="shared" si="171"/>
        <v>1</v>
      </c>
      <c r="BE136" s="184">
        <f t="shared" si="171"/>
        <v>1</v>
      </c>
      <c r="BF136" s="184">
        <f t="shared" si="171"/>
        <v>1</v>
      </c>
      <c r="BG136" s="184">
        <f t="shared" si="171"/>
        <v>1</v>
      </c>
      <c r="BH136" s="184">
        <f t="shared" si="171"/>
        <v>1</v>
      </c>
      <c r="BI136" s="184">
        <f t="shared" si="171"/>
        <v>1</v>
      </c>
      <c r="BJ136" s="184">
        <f t="shared" si="171"/>
        <v>1</v>
      </c>
      <c r="BK136" s="184">
        <f t="shared" si="171"/>
        <v>1</v>
      </c>
      <c r="BL136" s="184">
        <f t="shared" si="171"/>
        <v>1</v>
      </c>
      <c r="BM136" s="184">
        <f t="shared" si="171"/>
        <v>1</v>
      </c>
      <c r="BN136" s="184">
        <f t="shared" si="171"/>
        <v>1</v>
      </c>
      <c r="BO136" s="184">
        <f t="shared" si="171"/>
        <v>1</v>
      </c>
      <c r="BP136" s="184">
        <f t="shared" ref="BP136:CN136" si="172">RANK(BP140,$C140:$CN140,0)</f>
        <v>1</v>
      </c>
      <c r="BQ136" s="184">
        <f t="shared" si="172"/>
        <v>1</v>
      </c>
      <c r="BR136" s="184">
        <f t="shared" si="172"/>
        <v>1</v>
      </c>
      <c r="BS136" s="184">
        <f t="shared" si="172"/>
        <v>1</v>
      </c>
      <c r="BT136" s="184">
        <f t="shared" si="172"/>
        <v>1</v>
      </c>
      <c r="BU136" s="184">
        <f t="shared" si="172"/>
        <v>1</v>
      </c>
      <c r="BV136" s="184">
        <f t="shared" si="172"/>
        <v>1</v>
      </c>
      <c r="BW136" s="184">
        <f t="shared" si="172"/>
        <v>1</v>
      </c>
      <c r="BX136" s="184">
        <f t="shared" si="172"/>
        <v>1</v>
      </c>
      <c r="BY136" s="184">
        <f t="shared" si="172"/>
        <v>1</v>
      </c>
      <c r="BZ136" s="184">
        <f t="shared" si="172"/>
        <v>1</v>
      </c>
      <c r="CA136" s="184">
        <f t="shared" si="172"/>
        <v>1</v>
      </c>
      <c r="CB136" s="184">
        <f t="shared" si="172"/>
        <v>1</v>
      </c>
      <c r="CC136" s="184">
        <f t="shared" si="172"/>
        <v>1</v>
      </c>
      <c r="CD136" s="184">
        <f t="shared" si="172"/>
        <v>1</v>
      </c>
      <c r="CE136" s="184">
        <f t="shared" si="172"/>
        <v>1</v>
      </c>
      <c r="CF136" s="184">
        <f t="shared" si="172"/>
        <v>1</v>
      </c>
      <c r="CG136" s="184">
        <f t="shared" si="172"/>
        <v>1</v>
      </c>
      <c r="CH136" s="184">
        <f t="shared" si="172"/>
        <v>1</v>
      </c>
      <c r="CI136" s="184">
        <f t="shared" si="172"/>
        <v>1</v>
      </c>
      <c r="CJ136" s="184">
        <f t="shared" si="172"/>
        <v>1</v>
      </c>
      <c r="CK136" s="184">
        <f t="shared" si="172"/>
        <v>1</v>
      </c>
      <c r="CL136" s="184">
        <f t="shared" si="172"/>
        <v>1</v>
      </c>
      <c r="CM136" s="184">
        <f t="shared" si="172"/>
        <v>1</v>
      </c>
      <c r="CN136" s="184">
        <f t="shared" si="172"/>
        <v>1</v>
      </c>
      <c r="CO136" s="2"/>
      <c r="CP136" s="40"/>
      <c r="CQ136" s="41"/>
      <c r="CR136" s="155"/>
      <c r="CS136">
        <f>ROW()</f>
        <v>136</v>
      </c>
      <c r="CT136" s="36"/>
      <c r="CU136" s="35">
        <f t="shared" si="108"/>
        <v>129</v>
      </c>
    </row>
    <row r="137" spans="1:99">
      <c r="A137" s="349"/>
      <c r="B137" s="33" t="s">
        <v>1</v>
      </c>
      <c r="C137" s="185" t="str">
        <f>IF('Enter data here!'!C127=0,"",'Enter data here!'!C127)</f>
        <v/>
      </c>
      <c r="D137" s="185" t="str">
        <f>IF('Enter data here!'!D127=0,"",'Enter data here!'!D127)</f>
        <v/>
      </c>
      <c r="E137" s="185" t="str">
        <f>IF('Enter data here!'!E127=0,"",'Enter data here!'!E127)</f>
        <v/>
      </c>
      <c r="F137" s="185" t="str">
        <f>IF('Enter data here!'!F127=0,"",'Enter data here!'!F127)</f>
        <v/>
      </c>
      <c r="G137" s="185" t="str">
        <f>IF('Enter data here!'!G127=0,"",'Enter data here!'!G127)</f>
        <v/>
      </c>
      <c r="H137" s="185" t="str">
        <f>IF('Enter data here!'!H127=0,"",'Enter data here!'!H127)</f>
        <v/>
      </c>
      <c r="I137" s="185" t="str">
        <f>IF('Enter data here!'!I127=0,"",'Enter data here!'!I127)</f>
        <v/>
      </c>
      <c r="J137" s="185" t="str">
        <f>IF('Enter data here!'!J127=0,"",'Enter data here!'!J127)</f>
        <v/>
      </c>
      <c r="K137" s="185" t="str">
        <f>IF('Enter data here!'!K127=0,"",'Enter data here!'!K127)</f>
        <v/>
      </c>
      <c r="L137" s="185" t="str">
        <f>IF('Enter data here!'!L127=0,"",'Enter data here!'!L127)</f>
        <v/>
      </c>
      <c r="M137" s="185" t="str">
        <f>IF('Enter data here!'!M127=0,"",'Enter data here!'!M127)</f>
        <v/>
      </c>
      <c r="N137" s="185" t="str">
        <f>IF('Enter data here!'!N127=0,"",'Enter data here!'!N127)</f>
        <v/>
      </c>
      <c r="O137" s="185" t="str">
        <f>IF('Enter data here!'!O127=0,"",'Enter data here!'!O127)</f>
        <v/>
      </c>
      <c r="P137" s="185" t="str">
        <f>IF('Enter data here!'!P127=0,"",'Enter data here!'!P127)</f>
        <v/>
      </c>
      <c r="Q137" s="185" t="str">
        <f>IF('Enter data here!'!Q127=0,"",'Enter data here!'!Q127)</f>
        <v/>
      </c>
      <c r="R137" s="185" t="str">
        <f>IF('Enter data here!'!R127=0,"",'Enter data here!'!R127)</f>
        <v/>
      </c>
      <c r="S137" s="185" t="str">
        <f>IF('Enter data here!'!S127=0,"",'Enter data here!'!S127)</f>
        <v/>
      </c>
      <c r="T137" s="185" t="str">
        <f>IF('Enter data here!'!T127=0,"",'Enter data here!'!T127)</f>
        <v/>
      </c>
      <c r="U137" s="185" t="str">
        <f>IF('Enter data here!'!U127=0,"",'Enter data here!'!U127)</f>
        <v/>
      </c>
      <c r="V137" s="185" t="str">
        <f>IF('Enter data here!'!V127=0,"",'Enter data here!'!V127)</f>
        <v/>
      </c>
      <c r="W137" s="185" t="str">
        <f>IF('Enter data here!'!W127=0,"",'Enter data here!'!W127)</f>
        <v/>
      </c>
      <c r="X137" s="185" t="str">
        <f>IF('Enter data here!'!X127=0,"",'Enter data here!'!X127)</f>
        <v/>
      </c>
      <c r="Y137" s="185" t="str">
        <f>IF('Enter data here!'!Y127=0,"",'Enter data here!'!Y127)</f>
        <v/>
      </c>
      <c r="Z137" s="185" t="str">
        <f>IF('Enter data here!'!Z127=0,"",'Enter data here!'!Z127)</f>
        <v/>
      </c>
      <c r="AA137" s="185" t="str">
        <f>IF('Enter data here!'!AA127=0,"",'Enter data here!'!AA127)</f>
        <v/>
      </c>
      <c r="AB137" s="185" t="str">
        <f>IF('Enter data here!'!AB127=0,"",'Enter data here!'!AB127)</f>
        <v/>
      </c>
      <c r="AC137" s="185" t="str">
        <f>IF('Enter data here!'!AC127=0,"",'Enter data here!'!AC127)</f>
        <v/>
      </c>
      <c r="AD137" s="185" t="str">
        <f>IF('Enter data here!'!AD127=0,"",'Enter data here!'!AD127)</f>
        <v/>
      </c>
      <c r="AE137" s="185" t="str">
        <f>IF('Enter data here!'!AE127=0,"",'Enter data here!'!AE127)</f>
        <v/>
      </c>
      <c r="AF137" s="185" t="str">
        <f>IF('Enter data here!'!AF127=0,"",'Enter data here!'!AF127)</f>
        <v/>
      </c>
      <c r="AG137" s="185" t="str">
        <f>IF('Enter data here!'!AG127=0,"",'Enter data here!'!AG127)</f>
        <v/>
      </c>
      <c r="AH137" s="185" t="str">
        <f>IF('Enter data here!'!AH127=0,"",'Enter data here!'!AH127)</f>
        <v/>
      </c>
      <c r="AI137" s="185" t="str">
        <f>IF('Enter data here!'!AI127=0,"",'Enter data here!'!AI127)</f>
        <v/>
      </c>
      <c r="AJ137" s="185" t="str">
        <f>IF('Enter data here!'!AJ127=0,"",'Enter data here!'!AJ127)</f>
        <v/>
      </c>
      <c r="AK137" s="185" t="str">
        <f>IF('Enter data here!'!AK127=0,"",'Enter data here!'!AK127)</f>
        <v/>
      </c>
      <c r="AL137" s="185" t="str">
        <f>IF('Enter data here!'!AL127=0,"",'Enter data here!'!AL127)</f>
        <v/>
      </c>
      <c r="AM137" s="185" t="str">
        <f>IF('Enter data here!'!AM127=0,"",'Enter data here!'!AM127)</f>
        <v/>
      </c>
      <c r="AN137" s="185" t="str">
        <f>IF('Enter data here!'!AN127=0,"",'Enter data here!'!AN127)</f>
        <v/>
      </c>
      <c r="AO137" s="185" t="str">
        <f>IF('Enter data here!'!AO127=0,"",'Enter data here!'!AO127)</f>
        <v/>
      </c>
      <c r="AP137" s="185" t="str">
        <f>IF('Enter data here!'!AP127=0,"",'Enter data here!'!AP127)</f>
        <v/>
      </c>
      <c r="AQ137" s="185" t="str">
        <f>IF('Enter data here!'!AQ127=0,"",'Enter data here!'!AQ127)</f>
        <v/>
      </c>
      <c r="AR137" s="185" t="str">
        <f>IF('Enter data here!'!AR127=0,"",'Enter data here!'!AR127)</f>
        <v/>
      </c>
      <c r="AS137" s="185" t="str">
        <f>IF('Enter data here!'!AS127=0,"",'Enter data here!'!AS127)</f>
        <v/>
      </c>
      <c r="AT137" s="185" t="str">
        <f>IF('Enter data here!'!AT127=0,"",'Enter data here!'!AT127)</f>
        <v/>
      </c>
      <c r="AU137" s="185" t="str">
        <f>IF('Enter data here!'!AU127=0,"",'Enter data here!'!AU127)</f>
        <v/>
      </c>
      <c r="AV137" s="185" t="str">
        <f>IF('Enter data here!'!AV127=0,"",'Enter data here!'!AV127)</f>
        <v/>
      </c>
      <c r="AW137" s="185" t="str">
        <f>IF('Enter data here!'!AW127=0,"",'Enter data here!'!AW127)</f>
        <v/>
      </c>
      <c r="AX137" s="185" t="str">
        <f>IF('Enter data here!'!AX127=0,"",'Enter data here!'!AX127)</f>
        <v/>
      </c>
      <c r="AY137" s="185" t="str">
        <f>IF('Enter data here!'!AY127=0,"",'Enter data here!'!AY127)</f>
        <v/>
      </c>
      <c r="AZ137" s="185" t="str">
        <f>IF('Enter data here!'!AZ127=0,"",'Enter data here!'!AZ127)</f>
        <v/>
      </c>
      <c r="BA137" s="185" t="str">
        <f>IF('Enter data here!'!BA127=0,"",'Enter data here!'!BA127)</f>
        <v/>
      </c>
      <c r="BB137" s="185" t="str">
        <f>IF('Enter data here!'!BB127=0,"",'Enter data here!'!BB127)</f>
        <v/>
      </c>
      <c r="BC137" s="185" t="str">
        <f>IF('Enter data here!'!BC127=0,"",'Enter data here!'!BC127)</f>
        <v/>
      </c>
      <c r="BD137" s="185" t="str">
        <f>IF('Enter data here!'!BD127=0,"",'Enter data here!'!BD127)</f>
        <v/>
      </c>
      <c r="BE137" s="185" t="str">
        <f>IF('Enter data here!'!BE127=0,"",'Enter data here!'!BE127)</f>
        <v/>
      </c>
      <c r="BF137" s="185" t="str">
        <f>IF('Enter data here!'!BF127=0,"",'Enter data here!'!BF127)</f>
        <v/>
      </c>
      <c r="BG137" s="185" t="str">
        <f>IF('Enter data here!'!BG127=0,"",'Enter data here!'!BG127)</f>
        <v/>
      </c>
      <c r="BH137" s="185" t="str">
        <f>IF('Enter data here!'!BH127=0,"",'Enter data here!'!BH127)</f>
        <v/>
      </c>
      <c r="BI137" s="185" t="str">
        <f>IF('Enter data here!'!BI127=0,"",'Enter data here!'!BI127)</f>
        <v/>
      </c>
      <c r="BJ137" s="185" t="str">
        <f>IF('Enter data here!'!BJ127=0,"",'Enter data here!'!BJ127)</f>
        <v/>
      </c>
      <c r="BK137" s="185" t="str">
        <f>IF('Enter data here!'!BK127=0,"",'Enter data here!'!BK127)</f>
        <v/>
      </c>
      <c r="BL137" s="185" t="str">
        <f>IF('Enter data here!'!BL127=0,"",'Enter data here!'!BL127)</f>
        <v/>
      </c>
      <c r="BM137" s="185" t="str">
        <f>IF('Enter data here!'!BM127=0,"",'Enter data here!'!BM127)</f>
        <v/>
      </c>
      <c r="BN137" s="185" t="str">
        <f>IF('Enter data here!'!BN127=0,"",'Enter data here!'!BN127)</f>
        <v/>
      </c>
      <c r="BO137" s="185" t="str">
        <f>IF('Enter data here!'!BO127=0,"",'Enter data here!'!BO127)</f>
        <v/>
      </c>
      <c r="BP137" s="185" t="str">
        <f>IF('Enter data here!'!BP127=0,"",'Enter data here!'!BP127)</f>
        <v/>
      </c>
      <c r="BQ137" s="185" t="str">
        <f>IF('Enter data here!'!BQ127=0,"",'Enter data here!'!BQ127)</f>
        <v/>
      </c>
      <c r="BR137" s="185" t="str">
        <f>IF('Enter data here!'!BR127=0,"",'Enter data here!'!BR127)</f>
        <v/>
      </c>
      <c r="BS137" s="185" t="str">
        <f>IF('Enter data here!'!BS127=0,"",'Enter data here!'!BS127)</f>
        <v/>
      </c>
      <c r="BT137" s="185" t="str">
        <f>IF('Enter data here!'!BT127=0,"",'Enter data here!'!BT127)</f>
        <v/>
      </c>
      <c r="BU137" s="185" t="str">
        <f>IF('Enter data here!'!BU127=0,"",'Enter data here!'!BU127)</f>
        <v/>
      </c>
      <c r="BV137" s="185" t="str">
        <f>IF('Enter data here!'!BV127=0,"",'Enter data here!'!BV127)</f>
        <v/>
      </c>
      <c r="BW137" s="185" t="str">
        <f>IF('Enter data here!'!BW127=0,"",'Enter data here!'!BW127)</f>
        <v/>
      </c>
      <c r="BX137" s="185" t="str">
        <f>IF('Enter data here!'!BX127=0,"",'Enter data here!'!BX127)</f>
        <v/>
      </c>
      <c r="BY137" s="185" t="str">
        <f>IF('Enter data here!'!BY127=0,"",'Enter data here!'!BY127)</f>
        <v/>
      </c>
      <c r="BZ137" s="185" t="str">
        <f>IF('Enter data here!'!BZ127=0,"",'Enter data here!'!BZ127)</f>
        <v/>
      </c>
      <c r="CA137" s="185" t="str">
        <f>IF('Enter data here!'!CA127=0,"",'Enter data here!'!CA127)</f>
        <v/>
      </c>
      <c r="CB137" s="185" t="str">
        <f>IF('Enter data here!'!CB127=0,"",'Enter data here!'!CB127)</f>
        <v/>
      </c>
      <c r="CC137" s="185" t="str">
        <f>IF('Enter data here!'!CC127=0,"",'Enter data here!'!CC127)</f>
        <v/>
      </c>
      <c r="CD137" s="185" t="str">
        <f>IF('Enter data here!'!CD127=0,"",'Enter data here!'!CD127)</f>
        <v/>
      </c>
      <c r="CE137" s="185" t="str">
        <f>IF('Enter data here!'!CE127=0,"",'Enter data here!'!CE127)</f>
        <v/>
      </c>
      <c r="CF137" s="185" t="str">
        <f>IF('Enter data here!'!CF127=0,"",'Enter data here!'!CF127)</f>
        <v/>
      </c>
      <c r="CG137" s="185" t="str">
        <f>IF('Enter data here!'!CG127=0,"",'Enter data here!'!CG127)</f>
        <v/>
      </c>
      <c r="CH137" s="185" t="str">
        <f>IF('Enter data here!'!CH127=0,"",'Enter data here!'!CH127)</f>
        <v/>
      </c>
      <c r="CI137" s="185" t="str">
        <f>IF('Enter data here!'!CI127=0,"",'Enter data here!'!CI127)</f>
        <v/>
      </c>
      <c r="CJ137" s="185" t="str">
        <f>IF('Enter data here!'!CJ127=0,"",'Enter data here!'!CJ127)</f>
        <v/>
      </c>
      <c r="CK137" s="185" t="str">
        <f>IF('Enter data here!'!CK127=0,"",'Enter data here!'!CK127)</f>
        <v/>
      </c>
      <c r="CL137" s="185" t="str">
        <f>IF('Enter data here!'!CL127=0,"",'Enter data here!'!CL127)</f>
        <v/>
      </c>
      <c r="CM137" s="185" t="str">
        <f>IF('Enter data here!'!CM127=0,"",'Enter data here!'!CM127)</f>
        <v/>
      </c>
      <c r="CN137" s="185" t="str">
        <f>IF('Enter data here!'!CN127=0,"",'Enter data here!'!CN127)</f>
        <v/>
      </c>
      <c r="CO137" s="2"/>
      <c r="CP137" s="341" t="str">
        <f>IF(SUM(C137:CN137)=0,"",MIN(C137:CN137))</f>
        <v/>
      </c>
      <c r="CQ137" s="332" t="str">
        <f>IF(CP137="","",(HLOOKUP(CP137,C137:$CN$264,CU137,FALSE)))</f>
        <v/>
      </c>
      <c r="CR137" s="155"/>
      <c r="CS137">
        <f>ROW()</f>
        <v>137</v>
      </c>
      <c r="CT137" s="36">
        <f>A136</f>
        <v>21</v>
      </c>
      <c r="CU137" s="35">
        <f t="shared" si="108"/>
        <v>128</v>
      </c>
    </row>
    <row r="138" spans="1:99">
      <c r="A138" s="349"/>
      <c r="B138" s="33" t="s">
        <v>54</v>
      </c>
      <c r="C138" s="186">
        <f ca="1">0.000000000001*RAND()</f>
        <v>9.1559848564862559E-13</v>
      </c>
      <c r="D138" s="186">
        <f t="shared" ref="D138:BO138" ca="1" si="173">0.000000000001*RAND()</f>
        <v>1.3647837493132542E-13</v>
      </c>
      <c r="E138" s="186">
        <f t="shared" ca="1" si="173"/>
        <v>7.7017966949675978E-13</v>
      </c>
      <c r="F138" s="186">
        <f t="shared" ca="1" si="173"/>
        <v>6.0117448236883227E-13</v>
      </c>
      <c r="G138" s="186">
        <f t="shared" ca="1" si="173"/>
        <v>6.1057291988849634E-13</v>
      </c>
      <c r="H138" s="186">
        <f t="shared" ca="1" si="173"/>
        <v>4.7942559604159937E-13</v>
      </c>
      <c r="I138" s="186">
        <f t="shared" ca="1" si="173"/>
        <v>6.0028541952615132E-13</v>
      </c>
      <c r="J138" s="186">
        <f t="shared" ca="1" si="173"/>
        <v>3.9126456758817384E-13</v>
      </c>
      <c r="K138" s="186">
        <f t="shared" ca="1" si="173"/>
        <v>3.6749441961936769E-13</v>
      </c>
      <c r="L138" s="186">
        <f t="shared" ca="1" si="173"/>
        <v>1.4350842232241367E-14</v>
      </c>
      <c r="M138" s="186">
        <f t="shared" ca="1" si="173"/>
        <v>7.2606889935115499E-13</v>
      </c>
      <c r="N138" s="186">
        <f t="shared" ca="1" si="173"/>
        <v>8.1510048494362589E-13</v>
      </c>
      <c r="O138" s="186">
        <f t="shared" ca="1" si="173"/>
        <v>3.2051799749195232E-13</v>
      </c>
      <c r="P138" s="186">
        <f t="shared" ca="1" si="173"/>
        <v>9.6145961878183879E-13</v>
      </c>
      <c r="Q138" s="186">
        <f t="shared" ca="1" si="173"/>
        <v>5.1221418341530528E-13</v>
      </c>
      <c r="R138" s="186">
        <f t="shared" ca="1" si="173"/>
        <v>5.6580272652875148E-13</v>
      </c>
      <c r="S138" s="186">
        <f t="shared" ca="1" si="173"/>
        <v>9.6316207523900016E-13</v>
      </c>
      <c r="T138" s="186">
        <f t="shared" ca="1" si="173"/>
        <v>3.7422609357926271E-13</v>
      </c>
      <c r="U138" s="186">
        <f t="shared" ca="1" si="173"/>
        <v>9.6113655672954038E-14</v>
      </c>
      <c r="V138" s="186">
        <f t="shared" ca="1" si="173"/>
        <v>5.4396475962974675E-13</v>
      </c>
      <c r="W138" s="186">
        <f t="shared" ca="1" si="173"/>
        <v>7.1695856005026037E-13</v>
      </c>
      <c r="X138" s="186">
        <f t="shared" ca="1" si="173"/>
        <v>8.0138271107694331E-13</v>
      </c>
      <c r="Y138" s="186">
        <f t="shared" ca="1" si="173"/>
        <v>5.5186652634746203E-13</v>
      </c>
      <c r="Z138" s="186">
        <f t="shared" ca="1" si="173"/>
        <v>2.4155814953895225E-13</v>
      </c>
      <c r="AA138" s="186">
        <f t="shared" ca="1" si="173"/>
        <v>6.4904960813174474E-13</v>
      </c>
      <c r="AB138" s="186">
        <f t="shared" ca="1" si="173"/>
        <v>8.1681558385369438E-13</v>
      </c>
      <c r="AC138" s="186">
        <f t="shared" ca="1" si="173"/>
        <v>6.945513640385048E-14</v>
      </c>
      <c r="AD138" s="186">
        <f t="shared" ca="1" si="173"/>
        <v>5.0696391804330547E-13</v>
      </c>
      <c r="AE138" s="186">
        <f t="shared" ca="1" si="173"/>
        <v>6.7438789909220655E-13</v>
      </c>
      <c r="AF138" s="186">
        <f t="shared" ca="1" si="173"/>
        <v>5.9556596110976924E-13</v>
      </c>
      <c r="AG138" s="186">
        <f t="shared" ca="1" si="173"/>
        <v>1.7215018505444935E-14</v>
      </c>
      <c r="AH138" s="186">
        <f t="shared" ca="1" si="173"/>
        <v>7.1837415944272307E-13</v>
      </c>
      <c r="AI138" s="186">
        <f t="shared" ca="1" si="173"/>
        <v>9.6754267715321421E-13</v>
      </c>
      <c r="AJ138" s="186">
        <f t="shared" ca="1" si="173"/>
        <v>8.4638603825008119E-13</v>
      </c>
      <c r="AK138" s="186">
        <f t="shared" ca="1" si="173"/>
        <v>3.8129356826714788E-13</v>
      </c>
      <c r="AL138" s="186">
        <f t="shared" ca="1" si="173"/>
        <v>3.9539157025418613E-13</v>
      </c>
      <c r="AM138" s="186">
        <f t="shared" ca="1" si="173"/>
        <v>9.1237755415851219E-13</v>
      </c>
      <c r="AN138" s="186">
        <f t="shared" ca="1" si="173"/>
        <v>4.6215821319018064E-13</v>
      </c>
      <c r="AO138" s="186">
        <f t="shared" ca="1" si="173"/>
        <v>1.758650407458593E-13</v>
      </c>
      <c r="AP138" s="186">
        <f t="shared" ca="1" si="173"/>
        <v>4.0919385288803502E-13</v>
      </c>
      <c r="AQ138" s="186">
        <f t="shared" ca="1" si="173"/>
        <v>9.5846736762256651E-13</v>
      </c>
      <c r="AR138" s="186">
        <f t="shared" ca="1" si="173"/>
        <v>1.5809348760937424E-13</v>
      </c>
      <c r="AS138" s="186">
        <f t="shared" ca="1" si="173"/>
        <v>6.4561881675264756E-13</v>
      </c>
      <c r="AT138" s="186">
        <f t="shared" ca="1" si="173"/>
        <v>3.5023890796095626E-13</v>
      </c>
      <c r="AU138" s="186">
        <f t="shared" ca="1" si="173"/>
        <v>1.7775516708541428E-13</v>
      </c>
      <c r="AV138" s="186">
        <f t="shared" ca="1" si="173"/>
        <v>9.6499381415106289E-13</v>
      </c>
      <c r="AW138" s="186">
        <f t="shared" ca="1" si="173"/>
        <v>4.0365801367601681E-13</v>
      </c>
      <c r="AX138" s="186">
        <f t="shared" ca="1" si="173"/>
        <v>6.3526119798367369E-13</v>
      </c>
      <c r="AY138" s="186">
        <f t="shared" ca="1" si="173"/>
        <v>7.8493423130170312E-13</v>
      </c>
      <c r="AZ138" s="186">
        <f t="shared" ca="1" si="173"/>
        <v>2.7641406183591766E-13</v>
      </c>
      <c r="BA138" s="186">
        <f t="shared" ca="1" si="173"/>
        <v>1.6801254408730858E-13</v>
      </c>
      <c r="BB138" s="186">
        <f t="shared" ca="1" si="173"/>
        <v>1.3165216199594632E-13</v>
      </c>
      <c r="BC138" s="186">
        <f t="shared" ca="1" si="173"/>
        <v>1.8255605579480871E-13</v>
      </c>
      <c r="BD138" s="186">
        <f t="shared" ca="1" si="173"/>
        <v>7.3522073942379258E-13</v>
      </c>
      <c r="BE138" s="186">
        <f t="shared" ca="1" si="173"/>
        <v>3.4571658460191655E-13</v>
      </c>
      <c r="BF138" s="186">
        <f t="shared" ca="1" si="173"/>
        <v>5.3332875769051474E-13</v>
      </c>
      <c r="BG138" s="186">
        <f t="shared" ca="1" si="173"/>
        <v>1.8054874568755785E-13</v>
      </c>
      <c r="BH138" s="186">
        <f t="shared" ca="1" si="173"/>
        <v>3.0084501655815134E-13</v>
      </c>
      <c r="BI138" s="186">
        <f t="shared" ca="1" si="173"/>
        <v>4.7399993870663515E-14</v>
      </c>
      <c r="BJ138" s="186">
        <f t="shared" ca="1" si="173"/>
        <v>3.9808444322479983E-13</v>
      </c>
      <c r="BK138" s="186">
        <f t="shared" ca="1" si="173"/>
        <v>2.8498035012542557E-13</v>
      </c>
      <c r="BL138" s="186">
        <f t="shared" ca="1" si="173"/>
        <v>7.9219042646258166E-13</v>
      </c>
      <c r="BM138" s="186">
        <f t="shared" ca="1" si="173"/>
        <v>1.6607707304678619E-13</v>
      </c>
      <c r="BN138" s="186">
        <f t="shared" ca="1" si="173"/>
        <v>2.6606324022624238E-13</v>
      </c>
      <c r="BO138" s="186">
        <f t="shared" ca="1" si="173"/>
        <v>3.9248691810492354E-13</v>
      </c>
      <c r="BP138" s="186">
        <f t="shared" ref="BP138:CN138" ca="1" si="174">0.000000000001*RAND()</f>
        <v>6.7285161398303823E-13</v>
      </c>
      <c r="BQ138" s="186">
        <f t="shared" ca="1" si="174"/>
        <v>3.339027791367304E-13</v>
      </c>
      <c r="BR138" s="186">
        <f t="shared" ca="1" si="174"/>
        <v>3.54723217269153E-13</v>
      </c>
      <c r="BS138" s="186">
        <f t="shared" ca="1" si="174"/>
        <v>5.3222688044726601E-13</v>
      </c>
      <c r="BT138" s="186">
        <f t="shared" ca="1" si="174"/>
        <v>6.1109592711698911E-13</v>
      </c>
      <c r="BU138" s="186">
        <f t="shared" ca="1" si="174"/>
        <v>9.4803755527108331E-13</v>
      </c>
      <c r="BV138" s="186">
        <f t="shared" ca="1" si="174"/>
        <v>1.8652409841268636E-13</v>
      </c>
      <c r="BW138" s="186">
        <f t="shared" ca="1" si="174"/>
        <v>6.6274251380017303E-13</v>
      </c>
      <c r="BX138" s="186">
        <f t="shared" ca="1" si="174"/>
        <v>1.3970030387562725E-13</v>
      </c>
      <c r="BY138" s="186">
        <f t="shared" ca="1" si="174"/>
        <v>5.6525042270028965E-13</v>
      </c>
      <c r="BZ138" s="186">
        <f t="shared" ca="1" si="174"/>
        <v>8.8516179305903723E-14</v>
      </c>
      <c r="CA138" s="186">
        <f t="shared" ca="1" si="174"/>
        <v>9.7231458907365281E-15</v>
      </c>
      <c r="CB138" s="186">
        <f t="shared" ca="1" si="174"/>
        <v>3.4587242386841408E-14</v>
      </c>
      <c r="CC138" s="186">
        <f t="shared" ca="1" si="174"/>
        <v>3.7703101031096199E-14</v>
      </c>
      <c r="CD138" s="186">
        <f t="shared" ca="1" si="174"/>
        <v>6.0617107150724364E-13</v>
      </c>
      <c r="CE138" s="186">
        <f t="shared" ca="1" si="174"/>
        <v>6.5269479113449162E-13</v>
      </c>
      <c r="CF138" s="186">
        <f t="shared" ca="1" si="174"/>
        <v>4.479189858952788E-13</v>
      </c>
      <c r="CG138" s="186">
        <f t="shared" ca="1" si="174"/>
        <v>7.0673804905429755E-13</v>
      </c>
      <c r="CH138" s="186">
        <f t="shared" ca="1" si="174"/>
        <v>2.5224486750756369E-13</v>
      </c>
      <c r="CI138" s="186">
        <f t="shared" ca="1" si="174"/>
        <v>9.1073868406940842E-13</v>
      </c>
      <c r="CJ138" s="186">
        <f t="shared" ca="1" si="174"/>
        <v>1.8722549907181028E-13</v>
      </c>
      <c r="CK138" s="186">
        <f t="shared" ca="1" si="174"/>
        <v>4.3292105115613565E-13</v>
      </c>
      <c r="CL138" s="186">
        <f t="shared" ca="1" si="174"/>
        <v>6.8316449317188876E-13</v>
      </c>
      <c r="CM138" s="186">
        <f t="shared" ca="1" si="174"/>
        <v>7.6664942804229289E-13</v>
      </c>
      <c r="CN138" s="186">
        <f t="shared" ca="1" si="174"/>
        <v>7.1563014141214599E-13</v>
      </c>
      <c r="CO138" s="2"/>
      <c r="CP138" s="342"/>
      <c r="CQ138" s="333"/>
      <c r="CR138" s="155"/>
      <c r="CS138">
        <f>ROW()</f>
        <v>138</v>
      </c>
      <c r="CT138" s="36"/>
      <c r="CU138" s="35">
        <f t="shared" si="108"/>
        <v>127</v>
      </c>
    </row>
    <row r="139" spans="1:99">
      <c r="A139" s="349"/>
      <c r="B139" s="33" t="s">
        <v>57</v>
      </c>
      <c r="C139" s="185">
        <f>'Enter data here!'!C128</f>
        <v>0</v>
      </c>
      <c r="D139" s="185">
        <f>'Enter data here!'!D128</f>
        <v>0</v>
      </c>
      <c r="E139" s="185">
        <f>'Enter data here!'!E128</f>
        <v>0</v>
      </c>
      <c r="F139" s="185">
        <f>'Enter data here!'!F128</f>
        <v>0</v>
      </c>
      <c r="G139" s="185">
        <f>'Enter data here!'!G128</f>
        <v>0</v>
      </c>
      <c r="H139" s="185">
        <f>'Enter data here!'!H128</f>
        <v>0</v>
      </c>
      <c r="I139" s="185">
        <f>'Enter data here!'!I128</f>
        <v>0</v>
      </c>
      <c r="J139" s="185">
        <f>'Enter data here!'!J128</f>
        <v>0</v>
      </c>
      <c r="K139" s="185">
        <f>'Enter data here!'!K128</f>
        <v>0</v>
      </c>
      <c r="L139" s="185">
        <f>'Enter data here!'!L128</f>
        <v>0</v>
      </c>
      <c r="M139" s="185">
        <f>'Enter data here!'!M128</f>
        <v>0</v>
      </c>
      <c r="N139" s="185">
        <f>'Enter data here!'!N128</f>
        <v>0</v>
      </c>
      <c r="O139" s="185">
        <f>'Enter data here!'!O128</f>
        <v>0</v>
      </c>
      <c r="P139" s="185">
        <f>'Enter data here!'!P128</f>
        <v>0</v>
      </c>
      <c r="Q139" s="185">
        <f>'Enter data here!'!Q128</f>
        <v>0</v>
      </c>
      <c r="R139" s="185">
        <f>'Enter data here!'!R128</f>
        <v>0</v>
      </c>
      <c r="S139" s="185">
        <f>'Enter data here!'!S128</f>
        <v>0</v>
      </c>
      <c r="T139" s="185">
        <f>'Enter data here!'!T128</f>
        <v>0</v>
      </c>
      <c r="U139" s="185">
        <f>'Enter data here!'!U128</f>
        <v>0</v>
      </c>
      <c r="V139" s="185">
        <f>'Enter data here!'!V128</f>
        <v>0</v>
      </c>
      <c r="W139" s="185">
        <f>'Enter data here!'!W128</f>
        <v>0</v>
      </c>
      <c r="X139" s="185">
        <f>'Enter data here!'!X128</f>
        <v>0</v>
      </c>
      <c r="Y139" s="185">
        <f>'Enter data here!'!Y128</f>
        <v>0</v>
      </c>
      <c r="Z139" s="185">
        <f>'Enter data here!'!Z128</f>
        <v>0</v>
      </c>
      <c r="AA139" s="185">
        <f>'Enter data here!'!AA128</f>
        <v>0</v>
      </c>
      <c r="AB139" s="185">
        <f>'Enter data here!'!AB128</f>
        <v>0</v>
      </c>
      <c r="AC139" s="185">
        <f>'Enter data here!'!AC128</f>
        <v>0</v>
      </c>
      <c r="AD139" s="185">
        <f>'Enter data here!'!AD128</f>
        <v>0</v>
      </c>
      <c r="AE139" s="185">
        <f>'Enter data here!'!AE128</f>
        <v>0</v>
      </c>
      <c r="AF139" s="185">
        <f>'Enter data here!'!AF128</f>
        <v>0</v>
      </c>
      <c r="AG139" s="185">
        <f>'Enter data here!'!AG128</f>
        <v>0</v>
      </c>
      <c r="AH139" s="185">
        <f>'Enter data here!'!AH128</f>
        <v>0</v>
      </c>
      <c r="AI139" s="185">
        <f>'Enter data here!'!AI128</f>
        <v>0</v>
      </c>
      <c r="AJ139" s="185">
        <f>'Enter data here!'!AJ128</f>
        <v>0</v>
      </c>
      <c r="AK139" s="185">
        <f>'Enter data here!'!AK128</f>
        <v>0</v>
      </c>
      <c r="AL139" s="185">
        <f>'Enter data here!'!AL128</f>
        <v>0</v>
      </c>
      <c r="AM139" s="185">
        <f>'Enter data here!'!AM128</f>
        <v>0</v>
      </c>
      <c r="AN139" s="185">
        <f>'Enter data here!'!AN128</f>
        <v>0</v>
      </c>
      <c r="AO139" s="185">
        <f>'Enter data here!'!AO128</f>
        <v>0</v>
      </c>
      <c r="AP139" s="185">
        <f>'Enter data here!'!AP128</f>
        <v>0</v>
      </c>
      <c r="AQ139" s="185">
        <f>'Enter data here!'!AQ128</f>
        <v>0</v>
      </c>
      <c r="AR139" s="185">
        <f>'Enter data here!'!AR128</f>
        <v>0</v>
      </c>
      <c r="AS139" s="185">
        <f>'Enter data here!'!AS128</f>
        <v>0</v>
      </c>
      <c r="AT139" s="185">
        <f>'Enter data here!'!AT128</f>
        <v>0</v>
      </c>
      <c r="AU139" s="185">
        <f>'Enter data here!'!AU128</f>
        <v>0</v>
      </c>
      <c r="AV139" s="185">
        <f>'Enter data here!'!AV128</f>
        <v>0</v>
      </c>
      <c r="AW139" s="185">
        <f>'Enter data here!'!AW128</f>
        <v>0</v>
      </c>
      <c r="AX139" s="185">
        <f>'Enter data here!'!AX128</f>
        <v>0</v>
      </c>
      <c r="AY139" s="185">
        <f>'Enter data here!'!AY128</f>
        <v>0</v>
      </c>
      <c r="AZ139" s="185">
        <f>'Enter data here!'!AZ128</f>
        <v>0</v>
      </c>
      <c r="BA139" s="185">
        <f>'Enter data here!'!BA128</f>
        <v>0</v>
      </c>
      <c r="BB139" s="185">
        <f>'Enter data here!'!BB128</f>
        <v>0</v>
      </c>
      <c r="BC139" s="185">
        <f>'Enter data here!'!BC128</f>
        <v>0</v>
      </c>
      <c r="BD139" s="185">
        <f>'Enter data here!'!BD128</f>
        <v>0</v>
      </c>
      <c r="BE139" s="185">
        <f>'Enter data here!'!BE128</f>
        <v>0</v>
      </c>
      <c r="BF139" s="185">
        <f>'Enter data here!'!BF128</f>
        <v>0</v>
      </c>
      <c r="BG139" s="185">
        <f>'Enter data here!'!BG128</f>
        <v>0</v>
      </c>
      <c r="BH139" s="185">
        <f>'Enter data here!'!BH128</f>
        <v>0</v>
      </c>
      <c r="BI139" s="185">
        <f>'Enter data here!'!BI128</f>
        <v>0</v>
      </c>
      <c r="BJ139" s="185">
        <f>'Enter data here!'!BJ128</f>
        <v>0</v>
      </c>
      <c r="BK139" s="185">
        <f>'Enter data here!'!BK128</f>
        <v>0</v>
      </c>
      <c r="BL139" s="185">
        <f>'Enter data here!'!BL128</f>
        <v>0</v>
      </c>
      <c r="BM139" s="185">
        <f>'Enter data here!'!BM128</f>
        <v>0</v>
      </c>
      <c r="BN139" s="185">
        <f>'Enter data here!'!BN128</f>
        <v>0</v>
      </c>
      <c r="BO139" s="185">
        <f>'Enter data here!'!BO128</f>
        <v>0</v>
      </c>
      <c r="BP139" s="185">
        <f>'Enter data here!'!BP128</f>
        <v>0</v>
      </c>
      <c r="BQ139" s="185">
        <f>'Enter data here!'!BQ128</f>
        <v>0</v>
      </c>
      <c r="BR139" s="185">
        <f>'Enter data here!'!BR128</f>
        <v>0</v>
      </c>
      <c r="BS139" s="185">
        <f>'Enter data here!'!BS128</f>
        <v>0</v>
      </c>
      <c r="BT139" s="185">
        <f>'Enter data here!'!BT128</f>
        <v>0</v>
      </c>
      <c r="BU139" s="185">
        <f>'Enter data here!'!BU128</f>
        <v>0</v>
      </c>
      <c r="BV139" s="185">
        <f>'Enter data here!'!BV128</f>
        <v>0</v>
      </c>
      <c r="BW139" s="185">
        <f>'Enter data here!'!BW128</f>
        <v>0</v>
      </c>
      <c r="BX139" s="185">
        <f>'Enter data here!'!BX128</f>
        <v>0</v>
      </c>
      <c r="BY139" s="185">
        <f>'Enter data here!'!BY128</f>
        <v>0</v>
      </c>
      <c r="BZ139" s="185">
        <f>'Enter data here!'!BZ128</f>
        <v>0</v>
      </c>
      <c r="CA139" s="185">
        <f>'Enter data here!'!CA128</f>
        <v>0</v>
      </c>
      <c r="CB139" s="185">
        <f>'Enter data here!'!CB128</f>
        <v>0</v>
      </c>
      <c r="CC139" s="185">
        <f>'Enter data here!'!CC128</f>
        <v>0</v>
      </c>
      <c r="CD139" s="185">
        <f>'Enter data here!'!CD128</f>
        <v>0</v>
      </c>
      <c r="CE139" s="185">
        <f>'Enter data here!'!CE128</f>
        <v>0</v>
      </c>
      <c r="CF139" s="185">
        <f>'Enter data here!'!CF128</f>
        <v>0</v>
      </c>
      <c r="CG139" s="185">
        <f>'Enter data here!'!CG128</f>
        <v>0</v>
      </c>
      <c r="CH139" s="185">
        <f>'Enter data here!'!CH128</f>
        <v>0</v>
      </c>
      <c r="CI139" s="185">
        <f>'Enter data here!'!CI128</f>
        <v>0</v>
      </c>
      <c r="CJ139" s="185">
        <f>'Enter data here!'!CJ128</f>
        <v>0</v>
      </c>
      <c r="CK139" s="185">
        <f>'Enter data here!'!CK128</f>
        <v>0</v>
      </c>
      <c r="CL139" s="185">
        <f>'Enter data here!'!CL128</f>
        <v>0</v>
      </c>
      <c r="CM139" s="185">
        <f>'Enter data here!'!CM128</f>
        <v>0</v>
      </c>
      <c r="CN139" s="185">
        <f>'Enter data here!'!CN128</f>
        <v>0</v>
      </c>
      <c r="CO139" s="2"/>
      <c r="CP139" s="342"/>
      <c r="CQ139" s="333"/>
      <c r="CR139" s="155"/>
      <c r="CT139" s="36"/>
      <c r="CU139" s="35"/>
    </row>
    <row r="140" spans="1:99">
      <c r="A140" s="349"/>
      <c r="B140" s="33" t="s">
        <v>2</v>
      </c>
      <c r="C140" s="185">
        <f>IF(C137=0,0,IF(C137="dnf",C138,IF(C137="",0,((($CP137/(C137+C138))*1000)-C139))))</f>
        <v>0</v>
      </c>
      <c r="D140" s="185">
        <f t="shared" ref="D140:BO140" si="175">IF(D137=0,0,IF(D137="dnf",D138,IF(D137="",0,((($CP137/(D137+D138))*1000)-D139))))</f>
        <v>0</v>
      </c>
      <c r="E140" s="185">
        <f t="shared" si="175"/>
        <v>0</v>
      </c>
      <c r="F140" s="185">
        <f t="shared" si="175"/>
        <v>0</v>
      </c>
      <c r="G140" s="185">
        <f t="shared" si="175"/>
        <v>0</v>
      </c>
      <c r="H140" s="185">
        <f t="shared" si="175"/>
        <v>0</v>
      </c>
      <c r="I140" s="185">
        <f t="shared" si="175"/>
        <v>0</v>
      </c>
      <c r="J140" s="185">
        <f t="shared" si="175"/>
        <v>0</v>
      </c>
      <c r="K140" s="185">
        <f t="shared" si="175"/>
        <v>0</v>
      </c>
      <c r="L140" s="185">
        <f t="shared" si="175"/>
        <v>0</v>
      </c>
      <c r="M140" s="185">
        <f t="shared" si="175"/>
        <v>0</v>
      </c>
      <c r="N140" s="185">
        <f t="shared" si="175"/>
        <v>0</v>
      </c>
      <c r="O140" s="185">
        <f t="shared" si="175"/>
        <v>0</v>
      </c>
      <c r="P140" s="185">
        <f t="shared" si="175"/>
        <v>0</v>
      </c>
      <c r="Q140" s="185">
        <f t="shared" si="175"/>
        <v>0</v>
      </c>
      <c r="R140" s="185">
        <f t="shared" si="175"/>
        <v>0</v>
      </c>
      <c r="S140" s="185">
        <f t="shared" si="175"/>
        <v>0</v>
      </c>
      <c r="T140" s="185">
        <f t="shared" si="175"/>
        <v>0</v>
      </c>
      <c r="U140" s="185">
        <f t="shared" si="175"/>
        <v>0</v>
      </c>
      <c r="V140" s="185">
        <f t="shared" si="175"/>
        <v>0</v>
      </c>
      <c r="W140" s="185">
        <f t="shared" si="175"/>
        <v>0</v>
      </c>
      <c r="X140" s="185">
        <f t="shared" si="175"/>
        <v>0</v>
      </c>
      <c r="Y140" s="185">
        <f t="shared" si="175"/>
        <v>0</v>
      </c>
      <c r="Z140" s="185">
        <f t="shared" si="175"/>
        <v>0</v>
      </c>
      <c r="AA140" s="185">
        <f t="shared" si="175"/>
        <v>0</v>
      </c>
      <c r="AB140" s="185">
        <f t="shared" si="175"/>
        <v>0</v>
      </c>
      <c r="AC140" s="185">
        <f t="shared" si="175"/>
        <v>0</v>
      </c>
      <c r="AD140" s="185">
        <f t="shared" si="175"/>
        <v>0</v>
      </c>
      <c r="AE140" s="185">
        <f t="shared" si="175"/>
        <v>0</v>
      </c>
      <c r="AF140" s="185">
        <f t="shared" si="175"/>
        <v>0</v>
      </c>
      <c r="AG140" s="185">
        <f t="shared" si="175"/>
        <v>0</v>
      </c>
      <c r="AH140" s="185">
        <f t="shared" si="175"/>
        <v>0</v>
      </c>
      <c r="AI140" s="185">
        <f t="shared" si="175"/>
        <v>0</v>
      </c>
      <c r="AJ140" s="185">
        <f t="shared" si="175"/>
        <v>0</v>
      </c>
      <c r="AK140" s="185">
        <f t="shared" si="175"/>
        <v>0</v>
      </c>
      <c r="AL140" s="185">
        <f t="shared" si="175"/>
        <v>0</v>
      </c>
      <c r="AM140" s="185">
        <f t="shared" si="175"/>
        <v>0</v>
      </c>
      <c r="AN140" s="185">
        <f t="shared" si="175"/>
        <v>0</v>
      </c>
      <c r="AO140" s="185">
        <f t="shared" si="175"/>
        <v>0</v>
      </c>
      <c r="AP140" s="185">
        <f t="shared" si="175"/>
        <v>0</v>
      </c>
      <c r="AQ140" s="185">
        <f t="shared" si="175"/>
        <v>0</v>
      </c>
      <c r="AR140" s="185">
        <f t="shared" si="175"/>
        <v>0</v>
      </c>
      <c r="AS140" s="185">
        <f t="shared" si="175"/>
        <v>0</v>
      </c>
      <c r="AT140" s="185">
        <f t="shared" si="175"/>
        <v>0</v>
      </c>
      <c r="AU140" s="185">
        <f t="shared" si="175"/>
        <v>0</v>
      </c>
      <c r="AV140" s="185">
        <f t="shared" si="175"/>
        <v>0</v>
      </c>
      <c r="AW140" s="185">
        <f t="shared" si="175"/>
        <v>0</v>
      </c>
      <c r="AX140" s="185">
        <f t="shared" si="175"/>
        <v>0</v>
      </c>
      <c r="AY140" s="185">
        <f t="shared" si="175"/>
        <v>0</v>
      </c>
      <c r="AZ140" s="185">
        <f t="shared" si="175"/>
        <v>0</v>
      </c>
      <c r="BA140" s="185">
        <f t="shared" si="175"/>
        <v>0</v>
      </c>
      <c r="BB140" s="185">
        <f t="shared" si="175"/>
        <v>0</v>
      </c>
      <c r="BC140" s="185">
        <f t="shared" si="175"/>
        <v>0</v>
      </c>
      <c r="BD140" s="185">
        <f t="shared" si="175"/>
        <v>0</v>
      </c>
      <c r="BE140" s="185">
        <f t="shared" si="175"/>
        <v>0</v>
      </c>
      <c r="BF140" s="185">
        <f t="shared" si="175"/>
        <v>0</v>
      </c>
      <c r="BG140" s="185">
        <f t="shared" si="175"/>
        <v>0</v>
      </c>
      <c r="BH140" s="185">
        <f t="shared" si="175"/>
        <v>0</v>
      </c>
      <c r="BI140" s="185">
        <f t="shared" si="175"/>
        <v>0</v>
      </c>
      <c r="BJ140" s="185">
        <f t="shared" si="175"/>
        <v>0</v>
      </c>
      <c r="BK140" s="185">
        <f t="shared" si="175"/>
        <v>0</v>
      </c>
      <c r="BL140" s="185">
        <f t="shared" si="175"/>
        <v>0</v>
      </c>
      <c r="BM140" s="185">
        <f t="shared" si="175"/>
        <v>0</v>
      </c>
      <c r="BN140" s="185">
        <f t="shared" si="175"/>
        <v>0</v>
      </c>
      <c r="BO140" s="185">
        <f t="shared" si="175"/>
        <v>0</v>
      </c>
      <c r="BP140" s="185">
        <f t="shared" ref="BP140:CN140" si="176">IF(BP137=0,0,IF(BP137="dnf",BP138,IF(BP137="",0,((($CP137/(BP137+BP138))*1000)-BP139))))</f>
        <v>0</v>
      </c>
      <c r="BQ140" s="185">
        <f t="shared" si="176"/>
        <v>0</v>
      </c>
      <c r="BR140" s="185">
        <f t="shared" si="176"/>
        <v>0</v>
      </c>
      <c r="BS140" s="185">
        <f t="shared" si="176"/>
        <v>0</v>
      </c>
      <c r="BT140" s="185">
        <f t="shared" si="176"/>
        <v>0</v>
      </c>
      <c r="BU140" s="185">
        <f t="shared" si="176"/>
        <v>0</v>
      </c>
      <c r="BV140" s="185">
        <f t="shared" si="176"/>
        <v>0</v>
      </c>
      <c r="BW140" s="185">
        <f t="shared" si="176"/>
        <v>0</v>
      </c>
      <c r="BX140" s="185">
        <f t="shared" si="176"/>
        <v>0</v>
      </c>
      <c r="BY140" s="185">
        <f t="shared" si="176"/>
        <v>0</v>
      </c>
      <c r="BZ140" s="185">
        <f t="shared" si="176"/>
        <v>0</v>
      </c>
      <c r="CA140" s="185">
        <f t="shared" si="176"/>
        <v>0</v>
      </c>
      <c r="CB140" s="185">
        <f t="shared" si="176"/>
        <v>0</v>
      </c>
      <c r="CC140" s="185">
        <f t="shared" si="176"/>
        <v>0</v>
      </c>
      <c r="CD140" s="185">
        <f t="shared" si="176"/>
        <v>0</v>
      </c>
      <c r="CE140" s="185">
        <f t="shared" si="176"/>
        <v>0</v>
      </c>
      <c r="CF140" s="185">
        <f t="shared" si="176"/>
        <v>0</v>
      </c>
      <c r="CG140" s="185">
        <f t="shared" si="176"/>
        <v>0</v>
      </c>
      <c r="CH140" s="185">
        <f t="shared" si="176"/>
        <v>0</v>
      </c>
      <c r="CI140" s="185">
        <f t="shared" si="176"/>
        <v>0</v>
      </c>
      <c r="CJ140" s="185">
        <f t="shared" si="176"/>
        <v>0</v>
      </c>
      <c r="CK140" s="185">
        <f t="shared" si="176"/>
        <v>0</v>
      </c>
      <c r="CL140" s="185">
        <f t="shared" si="176"/>
        <v>0</v>
      </c>
      <c r="CM140" s="185">
        <f t="shared" si="176"/>
        <v>0</v>
      </c>
      <c r="CN140" s="185">
        <f t="shared" si="176"/>
        <v>0</v>
      </c>
      <c r="CO140" s="2"/>
      <c r="CP140" s="343"/>
      <c r="CQ140" s="334"/>
      <c r="CR140" s="155"/>
      <c r="CS140">
        <f>ROW()</f>
        <v>140</v>
      </c>
      <c r="CT140" s="36"/>
      <c r="CU140" s="35">
        <f t="shared" si="108"/>
        <v>125</v>
      </c>
    </row>
    <row r="141" spans="1:99">
      <c r="A141" s="349"/>
      <c r="B141" s="33" t="s">
        <v>16</v>
      </c>
      <c r="C141" s="185" t="str">
        <f>C135</f>
        <v>Frank Hulton </v>
      </c>
      <c r="D141" s="185" t="str">
        <f t="shared" ref="D141:BO141" si="177">D135</f>
        <v>Mark Redsell</v>
      </c>
      <c r="E141" s="185" t="str">
        <f t="shared" si="177"/>
        <v>Greg Dakin</v>
      </c>
      <c r="F141" s="185" t="str">
        <f t="shared" si="177"/>
        <v>Thorsten Folker</v>
      </c>
      <c r="G141" s="185" t="str">
        <f t="shared" si="177"/>
        <v>Joel West </v>
      </c>
      <c r="H141" s="185" t="str">
        <f t="shared" si="177"/>
        <v>Klaus Brettner</v>
      </c>
      <c r="I141" s="185" t="str">
        <f t="shared" si="177"/>
        <v>Markus Meissner</v>
      </c>
      <c r="J141" s="185" t="str">
        <f t="shared" si="177"/>
        <v>Stefan Bernardy</v>
      </c>
      <c r="K141" s="185" t="str">
        <f t="shared" si="177"/>
        <v>Søren Krogh</v>
      </c>
      <c r="L141" s="185" t="str">
        <f t="shared" si="177"/>
        <v>Alvaro Silgado</v>
      </c>
      <c r="M141" s="185" t="str">
        <f t="shared" si="177"/>
        <v>Pete Burgess</v>
      </c>
      <c r="N141" s="185" t="str">
        <f t="shared" si="177"/>
        <v>Dieter Perlick</v>
      </c>
      <c r="O141" s="185" t="str">
        <f t="shared" si="177"/>
        <v>Simon Thornton </v>
      </c>
      <c r="P141" s="185" t="str">
        <f t="shared" si="177"/>
        <v>André Austen</v>
      </c>
      <c r="Q141" s="185" t="str">
        <f t="shared" si="177"/>
        <v>Siegfried Schedel</v>
      </c>
      <c r="R141" s="185" t="str">
        <f t="shared" si="177"/>
        <v>George Young</v>
      </c>
      <c r="S141" s="185" t="str">
        <f t="shared" si="177"/>
        <v>John Phillips</v>
      </c>
      <c r="T141" s="185" t="str">
        <f t="shared" si="177"/>
        <v>Stefan Bertschi</v>
      </c>
      <c r="U141" s="185" t="str">
        <f t="shared" si="177"/>
        <v>Jason Bioletti</v>
      </c>
      <c r="V141" s="185" t="str">
        <f t="shared" si="177"/>
        <v>Allen Elliott</v>
      </c>
      <c r="W141" s="185" t="str">
        <f t="shared" si="177"/>
        <v>Thomas Deinert</v>
      </c>
      <c r="X141" s="185" t="str">
        <f t="shared" si="177"/>
        <v>Mike Evans</v>
      </c>
      <c r="Y141" s="185" t="str">
        <f t="shared" si="177"/>
        <v>Jon Edison</v>
      </c>
      <c r="Z141" s="185" t="str">
        <f t="shared" si="177"/>
        <v>Thomas Henselmann</v>
      </c>
      <c r="AA141" s="185" t="str">
        <f t="shared" si="177"/>
        <v>Sebastian Reichert</v>
      </c>
      <c r="AB141" s="185" t="str">
        <f t="shared" si="177"/>
        <v>Robert Hermans</v>
      </c>
      <c r="AC141" s="185" t="str">
        <f t="shared" si="177"/>
        <v>Eberhard Rosemann</v>
      </c>
      <c r="AD141" s="185" t="str">
        <f t="shared" si="177"/>
        <v>Klaus Kowalski</v>
      </c>
      <c r="AE141" s="185" t="str">
        <f t="shared" si="177"/>
        <v>Mike Shellim</v>
      </c>
      <c r="AF141" s="185" t="str">
        <f t="shared" si="177"/>
        <v>Martin Newnham</v>
      </c>
      <c r="AG141" s="185" t="str">
        <f t="shared" si="177"/>
        <v>Marc Schmieding</v>
      </c>
      <c r="AH141" s="185" t="str">
        <f t="shared" si="177"/>
        <v>Mark Treble</v>
      </c>
      <c r="AI141" s="185" t="str">
        <f t="shared" si="177"/>
        <v>Gary Harrison</v>
      </c>
      <c r="AJ141" s="185" t="str">
        <f t="shared" si="177"/>
        <v>Peter Gunning</v>
      </c>
      <c r="AK141" s="185" t="str">
        <f t="shared" si="177"/>
        <v>Tobias Reik</v>
      </c>
      <c r="AL141" s="185" t="str">
        <f t="shared" si="177"/>
        <v>Mick Walsh</v>
      </c>
      <c r="AM141" s="185" t="str">
        <f t="shared" si="177"/>
        <v>Paul Garnett</v>
      </c>
      <c r="AN141" s="185" t="str">
        <f t="shared" si="177"/>
        <v>Daniel Schneider</v>
      </c>
      <c r="AO141" s="185" t="str">
        <f t="shared" si="177"/>
        <v>Torsten Hermann</v>
      </c>
      <c r="AP141" s="185" t="str">
        <f t="shared" si="177"/>
        <v>Peter Kowalski</v>
      </c>
      <c r="AQ141" s="185" t="str">
        <f t="shared" si="177"/>
        <v>Martin Kopp</v>
      </c>
      <c r="AR141" s="185" t="str">
        <f t="shared" si="177"/>
        <v>Plöschberger Hannes</v>
      </c>
      <c r="AS141" s="185" t="str">
        <f t="shared" si="177"/>
        <v>Rick Ruijsink</v>
      </c>
      <c r="AT141" s="185" t="str">
        <f t="shared" si="177"/>
        <v>Mark Abbotts</v>
      </c>
      <c r="AU141" s="185" t="str">
        <f t="shared" si="177"/>
        <v>Arne Finkeldey</v>
      </c>
      <c r="AV141" s="185" t="str">
        <f t="shared" si="177"/>
        <v>Martin Ulrich </v>
      </c>
      <c r="AW141" s="185" t="str">
        <f t="shared" si="177"/>
        <v>Tony Robertson</v>
      </c>
      <c r="AX141" s="185" t="str">
        <f t="shared" si="177"/>
        <v>Jesper Christensen</v>
      </c>
      <c r="AY141" s="185" t="str">
        <f t="shared" si="177"/>
        <v>Ulrich Duttenhofer</v>
      </c>
      <c r="AZ141" s="185" t="str">
        <f t="shared" si="177"/>
        <v>Robert Ryan</v>
      </c>
      <c r="BA141" s="185" t="str">
        <f t="shared" si="177"/>
        <v/>
      </c>
      <c r="BB141" s="185" t="str">
        <f t="shared" si="177"/>
        <v/>
      </c>
      <c r="BC141" s="185" t="str">
        <f t="shared" si="177"/>
        <v/>
      </c>
      <c r="BD141" s="185" t="str">
        <f t="shared" si="177"/>
        <v/>
      </c>
      <c r="BE141" s="185" t="str">
        <f t="shared" si="177"/>
        <v/>
      </c>
      <c r="BF141" s="185" t="str">
        <f t="shared" si="177"/>
        <v/>
      </c>
      <c r="BG141" s="185" t="str">
        <f t="shared" si="177"/>
        <v/>
      </c>
      <c r="BH141" s="185" t="str">
        <f t="shared" si="177"/>
        <v/>
      </c>
      <c r="BI141" s="185" t="str">
        <f t="shared" si="177"/>
        <v/>
      </c>
      <c r="BJ141" s="185" t="str">
        <f t="shared" si="177"/>
        <v/>
      </c>
      <c r="BK141" s="185" t="str">
        <f t="shared" si="177"/>
        <v/>
      </c>
      <c r="BL141" s="185" t="str">
        <f t="shared" si="177"/>
        <v/>
      </c>
      <c r="BM141" s="185" t="str">
        <f t="shared" si="177"/>
        <v/>
      </c>
      <c r="BN141" s="185" t="str">
        <f t="shared" si="177"/>
        <v/>
      </c>
      <c r="BO141" s="185" t="str">
        <f t="shared" si="177"/>
        <v/>
      </c>
      <c r="BP141" s="185" t="str">
        <f t="shared" ref="BP141:CN141" si="178">BP135</f>
        <v/>
      </c>
      <c r="BQ141" s="185" t="str">
        <f t="shared" si="178"/>
        <v/>
      </c>
      <c r="BR141" s="185" t="str">
        <f t="shared" si="178"/>
        <v/>
      </c>
      <c r="BS141" s="185" t="str">
        <f t="shared" si="178"/>
        <v/>
      </c>
      <c r="BT141" s="185" t="str">
        <f t="shared" si="178"/>
        <v/>
      </c>
      <c r="BU141" s="185" t="str">
        <f t="shared" si="178"/>
        <v/>
      </c>
      <c r="BV141" s="185" t="str">
        <f t="shared" si="178"/>
        <v/>
      </c>
      <c r="BW141" s="185" t="str">
        <f t="shared" si="178"/>
        <v/>
      </c>
      <c r="BX141" s="185" t="str">
        <f t="shared" si="178"/>
        <v/>
      </c>
      <c r="BY141" s="185" t="str">
        <f t="shared" si="178"/>
        <v/>
      </c>
      <c r="BZ141" s="185" t="str">
        <f t="shared" si="178"/>
        <v/>
      </c>
      <c r="CA141" s="185" t="str">
        <f t="shared" si="178"/>
        <v/>
      </c>
      <c r="CB141" s="185" t="str">
        <f t="shared" si="178"/>
        <v/>
      </c>
      <c r="CC141" s="185" t="str">
        <f t="shared" si="178"/>
        <v/>
      </c>
      <c r="CD141" s="185" t="str">
        <f t="shared" si="178"/>
        <v/>
      </c>
      <c r="CE141" s="185" t="str">
        <f t="shared" si="178"/>
        <v/>
      </c>
      <c r="CF141" s="185" t="str">
        <f t="shared" si="178"/>
        <v/>
      </c>
      <c r="CG141" s="185" t="str">
        <f t="shared" si="178"/>
        <v/>
      </c>
      <c r="CH141" s="185" t="str">
        <f t="shared" si="178"/>
        <v/>
      </c>
      <c r="CI141" s="185" t="str">
        <f t="shared" si="178"/>
        <v/>
      </c>
      <c r="CJ141" s="185" t="str">
        <f t="shared" si="178"/>
        <v/>
      </c>
      <c r="CK141" s="185" t="str">
        <f t="shared" si="178"/>
        <v/>
      </c>
      <c r="CL141" s="185" t="str">
        <f t="shared" si="178"/>
        <v/>
      </c>
      <c r="CM141" s="185" t="str">
        <f t="shared" si="178"/>
        <v/>
      </c>
      <c r="CN141" s="185" t="str">
        <f t="shared" si="178"/>
        <v/>
      </c>
      <c r="CO141" s="2"/>
      <c r="CP141" s="5"/>
      <c r="CQ141" s="4"/>
      <c r="CR141" s="155"/>
      <c r="CS141">
        <f>ROW()</f>
        <v>141</v>
      </c>
      <c r="CT141" s="36"/>
      <c r="CU141" s="35">
        <f t="shared" si="108"/>
        <v>124</v>
      </c>
    </row>
    <row r="142" spans="1:99" s="179" customFormat="1">
      <c r="A142" s="350">
        <v>22</v>
      </c>
      <c r="B142" s="16" t="s">
        <v>18</v>
      </c>
      <c r="C142" s="46">
        <f>RANK(C146,$C146:$CN146,0)</f>
        <v>1</v>
      </c>
      <c r="D142" s="46">
        <f t="shared" ref="D142:BO142" si="179">RANK(D146,$C146:$CN146,0)</f>
        <v>1</v>
      </c>
      <c r="E142" s="46">
        <f t="shared" si="179"/>
        <v>1</v>
      </c>
      <c r="F142" s="46">
        <f t="shared" si="179"/>
        <v>1</v>
      </c>
      <c r="G142" s="46">
        <f t="shared" si="179"/>
        <v>1</v>
      </c>
      <c r="H142" s="46">
        <f t="shared" si="179"/>
        <v>1</v>
      </c>
      <c r="I142" s="46">
        <f t="shared" si="179"/>
        <v>1</v>
      </c>
      <c r="J142" s="46">
        <f t="shared" si="179"/>
        <v>1</v>
      </c>
      <c r="K142" s="46">
        <f t="shared" si="179"/>
        <v>1</v>
      </c>
      <c r="L142" s="46">
        <f t="shared" si="179"/>
        <v>1</v>
      </c>
      <c r="M142" s="46">
        <f t="shared" si="179"/>
        <v>1</v>
      </c>
      <c r="N142" s="46">
        <f t="shared" si="179"/>
        <v>1</v>
      </c>
      <c r="O142" s="46">
        <f t="shared" si="179"/>
        <v>1</v>
      </c>
      <c r="P142" s="46">
        <f t="shared" si="179"/>
        <v>1</v>
      </c>
      <c r="Q142" s="46">
        <f t="shared" si="179"/>
        <v>1</v>
      </c>
      <c r="R142" s="46">
        <f t="shared" si="179"/>
        <v>1</v>
      </c>
      <c r="S142" s="46">
        <f t="shared" si="179"/>
        <v>1</v>
      </c>
      <c r="T142" s="46">
        <f t="shared" si="179"/>
        <v>1</v>
      </c>
      <c r="U142" s="46">
        <f t="shared" si="179"/>
        <v>1</v>
      </c>
      <c r="V142" s="46">
        <f t="shared" si="179"/>
        <v>1</v>
      </c>
      <c r="W142" s="46">
        <f t="shared" si="179"/>
        <v>1</v>
      </c>
      <c r="X142" s="46">
        <f t="shared" si="179"/>
        <v>1</v>
      </c>
      <c r="Y142" s="46">
        <f t="shared" si="179"/>
        <v>1</v>
      </c>
      <c r="Z142" s="46">
        <f t="shared" si="179"/>
        <v>1</v>
      </c>
      <c r="AA142" s="46">
        <f t="shared" si="179"/>
        <v>1</v>
      </c>
      <c r="AB142" s="46">
        <f t="shared" si="179"/>
        <v>1</v>
      </c>
      <c r="AC142" s="46">
        <f t="shared" si="179"/>
        <v>1</v>
      </c>
      <c r="AD142" s="46">
        <f t="shared" si="179"/>
        <v>1</v>
      </c>
      <c r="AE142" s="46">
        <f t="shared" si="179"/>
        <v>1</v>
      </c>
      <c r="AF142" s="46">
        <f t="shared" si="179"/>
        <v>1</v>
      </c>
      <c r="AG142" s="46">
        <f t="shared" si="179"/>
        <v>1</v>
      </c>
      <c r="AH142" s="46">
        <f t="shared" si="179"/>
        <v>1</v>
      </c>
      <c r="AI142" s="46">
        <f t="shared" si="179"/>
        <v>1</v>
      </c>
      <c r="AJ142" s="46">
        <f t="shared" si="179"/>
        <v>1</v>
      </c>
      <c r="AK142" s="46">
        <f t="shared" si="179"/>
        <v>1</v>
      </c>
      <c r="AL142" s="46">
        <f t="shared" si="179"/>
        <v>1</v>
      </c>
      <c r="AM142" s="46">
        <f t="shared" si="179"/>
        <v>1</v>
      </c>
      <c r="AN142" s="46">
        <f t="shared" si="179"/>
        <v>1</v>
      </c>
      <c r="AO142" s="46">
        <f t="shared" si="179"/>
        <v>1</v>
      </c>
      <c r="AP142" s="46">
        <f t="shared" si="179"/>
        <v>1</v>
      </c>
      <c r="AQ142" s="46">
        <f t="shared" si="179"/>
        <v>1</v>
      </c>
      <c r="AR142" s="46">
        <f t="shared" si="179"/>
        <v>1</v>
      </c>
      <c r="AS142" s="46">
        <f t="shared" si="179"/>
        <v>1</v>
      </c>
      <c r="AT142" s="46">
        <f t="shared" si="179"/>
        <v>1</v>
      </c>
      <c r="AU142" s="46">
        <f t="shared" si="179"/>
        <v>1</v>
      </c>
      <c r="AV142" s="46">
        <f t="shared" si="179"/>
        <v>1</v>
      </c>
      <c r="AW142" s="46">
        <f t="shared" si="179"/>
        <v>1</v>
      </c>
      <c r="AX142" s="46">
        <f t="shared" si="179"/>
        <v>1</v>
      </c>
      <c r="AY142" s="46">
        <f t="shared" si="179"/>
        <v>1</v>
      </c>
      <c r="AZ142" s="46">
        <f t="shared" si="179"/>
        <v>1</v>
      </c>
      <c r="BA142" s="46">
        <f t="shared" si="179"/>
        <v>1</v>
      </c>
      <c r="BB142" s="46">
        <f t="shared" si="179"/>
        <v>1</v>
      </c>
      <c r="BC142" s="46">
        <f t="shared" si="179"/>
        <v>1</v>
      </c>
      <c r="BD142" s="46">
        <f t="shared" si="179"/>
        <v>1</v>
      </c>
      <c r="BE142" s="46">
        <f t="shared" si="179"/>
        <v>1</v>
      </c>
      <c r="BF142" s="46">
        <f t="shared" si="179"/>
        <v>1</v>
      </c>
      <c r="BG142" s="46">
        <f t="shared" si="179"/>
        <v>1</v>
      </c>
      <c r="BH142" s="46">
        <f t="shared" si="179"/>
        <v>1</v>
      </c>
      <c r="BI142" s="46">
        <f t="shared" si="179"/>
        <v>1</v>
      </c>
      <c r="BJ142" s="46">
        <f t="shared" si="179"/>
        <v>1</v>
      </c>
      <c r="BK142" s="46">
        <f t="shared" si="179"/>
        <v>1</v>
      </c>
      <c r="BL142" s="46">
        <f t="shared" si="179"/>
        <v>1</v>
      </c>
      <c r="BM142" s="46">
        <f t="shared" si="179"/>
        <v>1</v>
      </c>
      <c r="BN142" s="46">
        <f t="shared" si="179"/>
        <v>1</v>
      </c>
      <c r="BO142" s="46">
        <f t="shared" si="179"/>
        <v>1</v>
      </c>
      <c r="BP142" s="46">
        <f t="shared" ref="BP142:CN142" si="180">RANK(BP146,$C146:$CN146,0)</f>
        <v>1</v>
      </c>
      <c r="BQ142" s="46">
        <f t="shared" si="180"/>
        <v>1</v>
      </c>
      <c r="BR142" s="46">
        <f t="shared" si="180"/>
        <v>1</v>
      </c>
      <c r="BS142" s="46">
        <f t="shared" si="180"/>
        <v>1</v>
      </c>
      <c r="BT142" s="46">
        <f t="shared" si="180"/>
        <v>1</v>
      </c>
      <c r="BU142" s="46">
        <f t="shared" si="180"/>
        <v>1</v>
      </c>
      <c r="BV142" s="46">
        <f t="shared" si="180"/>
        <v>1</v>
      </c>
      <c r="BW142" s="46">
        <f t="shared" si="180"/>
        <v>1</v>
      </c>
      <c r="BX142" s="46">
        <f t="shared" si="180"/>
        <v>1</v>
      </c>
      <c r="BY142" s="46">
        <f t="shared" si="180"/>
        <v>1</v>
      </c>
      <c r="BZ142" s="46">
        <f t="shared" si="180"/>
        <v>1</v>
      </c>
      <c r="CA142" s="46">
        <f t="shared" si="180"/>
        <v>1</v>
      </c>
      <c r="CB142" s="46">
        <f t="shared" si="180"/>
        <v>1</v>
      </c>
      <c r="CC142" s="46">
        <f t="shared" si="180"/>
        <v>1</v>
      </c>
      <c r="CD142" s="46">
        <f t="shared" si="180"/>
        <v>1</v>
      </c>
      <c r="CE142" s="46">
        <f t="shared" si="180"/>
        <v>1</v>
      </c>
      <c r="CF142" s="46">
        <f t="shared" si="180"/>
        <v>1</v>
      </c>
      <c r="CG142" s="46">
        <f t="shared" si="180"/>
        <v>1</v>
      </c>
      <c r="CH142" s="46">
        <f t="shared" si="180"/>
        <v>1</v>
      </c>
      <c r="CI142" s="46">
        <f t="shared" si="180"/>
        <v>1</v>
      </c>
      <c r="CJ142" s="46">
        <f t="shared" si="180"/>
        <v>1</v>
      </c>
      <c r="CK142" s="46">
        <f t="shared" si="180"/>
        <v>1</v>
      </c>
      <c r="CL142" s="46">
        <f t="shared" si="180"/>
        <v>1</v>
      </c>
      <c r="CM142" s="46">
        <f t="shared" si="180"/>
        <v>1</v>
      </c>
      <c r="CN142" s="46">
        <f t="shared" si="180"/>
        <v>1</v>
      </c>
      <c r="CO142" s="178"/>
      <c r="CP142" s="44"/>
      <c r="CQ142" s="45"/>
      <c r="CR142" s="182"/>
      <c r="CS142">
        <f>ROW()</f>
        <v>142</v>
      </c>
      <c r="CT142" s="36"/>
      <c r="CU142" s="35">
        <f t="shared" si="108"/>
        <v>123</v>
      </c>
    </row>
    <row r="143" spans="1:99" s="179" customFormat="1">
      <c r="A143" s="350"/>
      <c r="B143" s="16" t="s">
        <v>1</v>
      </c>
      <c r="C143" s="32" t="str">
        <f>IF('Enter data here!'!C132=0,"",'Enter data here!'!C132)</f>
        <v/>
      </c>
      <c r="D143" s="32" t="str">
        <f>IF('Enter data here!'!D132=0,"",'Enter data here!'!D132)</f>
        <v/>
      </c>
      <c r="E143" s="32" t="str">
        <f>IF('Enter data here!'!E132=0,"",'Enter data here!'!E132)</f>
        <v/>
      </c>
      <c r="F143" s="32" t="str">
        <f>IF('Enter data here!'!F132=0,"",'Enter data here!'!F132)</f>
        <v/>
      </c>
      <c r="G143" s="32" t="str">
        <f>IF('Enter data here!'!G132=0,"",'Enter data here!'!G132)</f>
        <v/>
      </c>
      <c r="H143" s="32" t="str">
        <f>IF('Enter data here!'!H132=0,"",'Enter data here!'!H132)</f>
        <v/>
      </c>
      <c r="I143" s="32" t="str">
        <f>IF('Enter data here!'!I132=0,"",'Enter data here!'!I132)</f>
        <v/>
      </c>
      <c r="J143" s="32" t="str">
        <f>IF('Enter data here!'!J132=0,"",'Enter data here!'!J132)</f>
        <v/>
      </c>
      <c r="K143" s="32" t="str">
        <f>IF('Enter data here!'!K132=0,"",'Enter data here!'!K132)</f>
        <v/>
      </c>
      <c r="L143" s="32" t="str">
        <f>IF('Enter data here!'!L132=0,"",'Enter data here!'!L132)</f>
        <v/>
      </c>
      <c r="M143" s="32" t="str">
        <f>IF('Enter data here!'!M132=0,"",'Enter data here!'!M132)</f>
        <v/>
      </c>
      <c r="N143" s="32" t="str">
        <f>IF('Enter data here!'!N132=0,"",'Enter data here!'!N132)</f>
        <v/>
      </c>
      <c r="O143" s="32" t="str">
        <f>IF('Enter data here!'!O132=0,"",'Enter data here!'!O132)</f>
        <v/>
      </c>
      <c r="P143" s="32" t="str">
        <f>IF('Enter data here!'!P132=0,"",'Enter data here!'!P132)</f>
        <v/>
      </c>
      <c r="Q143" s="32" t="str">
        <f>IF('Enter data here!'!Q132=0,"",'Enter data here!'!Q132)</f>
        <v/>
      </c>
      <c r="R143" s="32" t="str">
        <f>IF('Enter data here!'!R132=0,"",'Enter data here!'!R132)</f>
        <v/>
      </c>
      <c r="S143" s="32" t="str">
        <f>IF('Enter data here!'!S132=0,"",'Enter data here!'!S132)</f>
        <v/>
      </c>
      <c r="T143" s="32" t="str">
        <f>IF('Enter data here!'!T132=0,"",'Enter data here!'!T132)</f>
        <v/>
      </c>
      <c r="U143" s="32" t="str">
        <f>IF('Enter data here!'!U132=0,"",'Enter data here!'!U132)</f>
        <v/>
      </c>
      <c r="V143" s="32" t="str">
        <f>IF('Enter data here!'!V132=0,"",'Enter data here!'!V132)</f>
        <v/>
      </c>
      <c r="W143" s="32" t="str">
        <f>IF('Enter data here!'!W132=0,"",'Enter data here!'!W132)</f>
        <v/>
      </c>
      <c r="X143" s="32" t="str">
        <f>IF('Enter data here!'!X132=0,"",'Enter data here!'!X132)</f>
        <v/>
      </c>
      <c r="Y143" s="32" t="str">
        <f>IF('Enter data here!'!Y132=0,"",'Enter data here!'!Y132)</f>
        <v/>
      </c>
      <c r="Z143" s="32" t="str">
        <f>IF('Enter data here!'!Z132=0,"",'Enter data here!'!Z132)</f>
        <v/>
      </c>
      <c r="AA143" s="32" t="str">
        <f>IF('Enter data here!'!AA132=0,"",'Enter data here!'!AA132)</f>
        <v/>
      </c>
      <c r="AB143" s="32" t="str">
        <f>IF('Enter data here!'!AB132=0,"",'Enter data here!'!AB132)</f>
        <v/>
      </c>
      <c r="AC143" s="32" t="str">
        <f>IF('Enter data here!'!AC132=0,"",'Enter data here!'!AC132)</f>
        <v/>
      </c>
      <c r="AD143" s="32" t="str">
        <f>IF('Enter data here!'!AD132=0,"",'Enter data here!'!AD132)</f>
        <v/>
      </c>
      <c r="AE143" s="32" t="str">
        <f>IF('Enter data here!'!AE132=0,"",'Enter data here!'!AE132)</f>
        <v/>
      </c>
      <c r="AF143" s="32" t="str">
        <f>IF('Enter data here!'!AF132=0,"",'Enter data here!'!AF132)</f>
        <v/>
      </c>
      <c r="AG143" s="32" t="str">
        <f>IF('Enter data here!'!AG132=0,"",'Enter data here!'!AG132)</f>
        <v/>
      </c>
      <c r="AH143" s="32" t="str">
        <f>IF('Enter data here!'!AH132=0,"",'Enter data here!'!AH132)</f>
        <v/>
      </c>
      <c r="AI143" s="32" t="str">
        <f>IF('Enter data here!'!AI132=0,"",'Enter data here!'!AI132)</f>
        <v/>
      </c>
      <c r="AJ143" s="32" t="str">
        <f>IF('Enter data here!'!AJ132=0,"",'Enter data here!'!AJ132)</f>
        <v/>
      </c>
      <c r="AK143" s="32" t="str">
        <f>IF('Enter data here!'!AK132=0,"",'Enter data here!'!AK132)</f>
        <v/>
      </c>
      <c r="AL143" s="32" t="str">
        <f>IF('Enter data here!'!AL132=0,"",'Enter data here!'!AL132)</f>
        <v/>
      </c>
      <c r="AM143" s="32" t="str">
        <f>IF('Enter data here!'!AM132=0,"",'Enter data here!'!AM132)</f>
        <v/>
      </c>
      <c r="AN143" s="32" t="str">
        <f>IF('Enter data here!'!AN132=0,"",'Enter data here!'!AN132)</f>
        <v/>
      </c>
      <c r="AO143" s="32" t="str">
        <f>IF('Enter data here!'!AO132=0,"",'Enter data here!'!AO132)</f>
        <v/>
      </c>
      <c r="AP143" s="32" t="str">
        <f>IF('Enter data here!'!AP132=0,"",'Enter data here!'!AP132)</f>
        <v/>
      </c>
      <c r="AQ143" s="32" t="str">
        <f>IF('Enter data here!'!AQ132=0,"",'Enter data here!'!AQ132)</f>
        <v/>
      </c>
      <c r="AR143" s="32" t="str">
        <f>IF('Enter data here!'!AR132=0,"",'Enter data here!'!AR132)</f>
        <v/>
      </c>
      <c r="AS143" s="32" t="str">
        <f>IF('Enter data here!'!AS132=0,"",'Enter data here!'!AS132)</f>
        <v/>
      </c>
      <c r="AT143" s="32" t="str">
        <f>IF('Enter data here!'!AT132=0,"",'Enter data here!'!AT132)</f>
        <v/>
      </c>
      <c r="AU143" s="32" t="str">
        <f>IF('Enter data here!'!AU132=0,"",'Enter data here!'!AU132)</f>
        <v/>
      </c>
      <c r="AV143" s="32" t="str">
        <f>IF('Enter data here!'!AV132=0,"",'Enter data here!'!AV132)</f>
        <v/>
      </c>
      <c r="AW143" s="32" t="str">
        <f>IF('Enter data here!'!AW132=0,"",'Enter data here!'!AW132)</f>
        <v/>
      </c>
      <c r="AX143" s="32" t="str">
        <f>IF('Enter data here!'!AX132=0,"",'Enter data here!'!AX132)</f>
        <v/>
      </c>
      <c r="AY143" s="32" t="str">
        <f>IF('Enter data here!'!AY132=0,"",'Enter data here!'!AY132)</f>
        <v/>
      </c>
      <c r="AZ143" s="32" t="str">
        <f>IF('Enter data here!'!AZ132=0,"",'Enter data here!'!AZ132)</f>
        <v/>
      </c>
      <c r="BA143" s="32" t="str">
        <f>IF('Enter data here!'!BA132=0,"",'Enter data here!'!BA132)</f>
        <v/>
      </c>
      <c r="BB143" s="32" t="str">
        <f>IF('Enter data here!'!BB132=0,"",'Enter data here!'!BB132)</f>
        <v/>
      </c>
      <c r="BC143" s="32" t="str">
        <f>IF('Enter data here!'!BC132=0,"",'Enter data here!'!BC132)</f>
        <v/>
      </c>
      <c r="BD143" s="32" t="str">
        <f>IF('Enter data here!'!BD132=0,"",'Enter data here!'!BD132)</f>
        <v/>
      </c>
      <c r="BE143" s="32" t="str">
        <f>IF('Enter data here!'!BE132=0,"",'Enter data here!'!BE132)</f>
        <v/>
      </c>
      <c r="BF143" s="32" t="str">
        <f>IF('Enter data here!'!BF132=0,"",'Enter data here!'!BF132)</f>
        <v/>
      </c>
      <c r="BG143" s="32" t="str">
        <f>IF('Enter data here!'!BG132=0,"",'Enter data here!'!BG132)</f>
        <v/>
      </c>
      <c r="BH143" s="32" t="str">
        <f>IF('Enter data here!'!BH132=0,"",'Enter data here!'!BH132)</f>
        <v/>
      </c>
      <c r="BI143" s="32" t="str">
        <f>IF('Enter data here!'!BI132=0,"",'Enter data here!'!BI132)</f>
        <v/>
      </c>
      <c r="BJ143" s="32" t="str">
        <f>IF('Enter data here!'!BJ132=0,"",'Enter data here!'!BJ132)</f>
        <v/>
      </c>
      <c r="BK143" s="32" t="str">
        <f>IF('Enter data here!'!BK132=0,"",'Enter data here!'!BK132)</f>
        <v/>
      </c>
      <c r="BL143" s="32" t="str">
        <f>IF('Enter data here!'!BL132=0,"",'Enter data here!'!BL132)</f>
        <v/>
      </c>
      <c r="BM143" s="32" t="str">
        <f>IF('Enter data here!'!BM132=0,"",'Enter data here!'!BM132)</f>
        <v/>
      </c>
      <c r="BN143" s="32" t="str">
        <f>IF('Enter data here!'!BN132=0,"",'Enter data here!'!BN132)</f>
        <v/>
      </c>
      <c r="BO143" s="32" t="str">
        <f>IF('Enter data here!'!BO132=0,"",'Enter data here!'!BO132)</f>
        <v/>
      </c>
      <c r="BP143" s="32" t="str">
        <f>IF('Enter data here!'!BP132=0,"",'Enter data here!'!BP132)</f>
        <v/>
      </c>
      <c r="BQ143" s="32" t="str">
        <f>IF('Enter data here!'!BQ132=0,"",'Enter data here!'!BQ132)</f>
        <v/>
      </c>
      <c r="BR143" s="32" t="str">
        <f>IF('Enter data here!'!BR132=0,"",'Enter data here!'!BR132)</f>
        <v/>
      </c>
      <c r="BS143" s="32" t="str">
        <f>IF('Enter data here!'!BS132=0,"",'Enter data here!'!BS132)</f>
        <v/>
      </c>
      <c r="BT143" s="32" t="str">
        <f>IF('Enter data here!'!BT132=0,"",'Enter data here!'!BT132)</f>
        <v/>
      </c>
      <c r="BU143" s="32" t="str">
        <f>IF('Enter data here!'!BU132=0,"",'Enter data here!'!BU132)</f>
        <v/>
      </c>
      <c r="BV143" s="32" t="str">
        <f>IF('Enter data here!'!BV132=0,"",'Enter data here!'!BV132)</f>
        <v/>
      </c>
      <c r="BW143" s="32" t="str">
        <f>IF('Enter data here!'!BW132=0,"",'Enter data here!'!BW132)</f>
        <v/>
      </c>
      <c r="BX143" s="32" t="str">
        <f>IF('Enter data here!'!BX132=0,"",'Enter data here!'!BX132)</f>
        <v/>
      </c>
      <c r="BY143" s="32" t="str">
        <f>IF('Enter data here!'!BY132=0,"",'Enter data here!'!BY132)</f>
        <v/>
      </c>
      <c r="BZ143" s="32" t="str">
        <f>IF('Enter data here!'!BZ132=0,"",'Enter data here!'!BZ132)</f>
        <v/>
      </c>
      <c r="CA143" s="32" t="str">
        <f>IF('Enter data here!'!CA132=0,"",'Enter data here!'!CA132)</f>
        <v/>
      </c>
      <c r="CB143" s="32" t="str">
        <f>IF('Enter data here!'!CB132=0,"",'Enter data here!'!CB132)</f>
        <v/>
      </c>
      <c r="CC143" s="32" t="str">
        <f>IF('Enter data here!'!CC132=0,"",'Enter data here!'!CC132)</f>
        <v/>
      </c>
      <c r="CD143" s="32" t="str">
        <f>IF('Enter data here!'!CD132=0,"",'Enter data here!'!CD132)</f>
        <v/>
      </c>
      <c r="CE143" s="32" t="str">
        <f>IF('Enter data here!'!CE132=0,"",'Enter data here!'!CE132)</f>
        <v/>
      </c>
      <c r="CF143" s="32" t="str">
        <f>IF('Enter data here!'!CF132=0,"",'Enter data here!'!CF132)</f>
        <v/>
      </c>
      <c r="CG143" s="32" t="str">
        <f>IF('Enter data here!'!CG132=0,"",'Enter data here!'!CG132)</f>
        <v/>
      </c>
      <c r="CH143" s="32" t="str">
        <f>IF('Enter data here!'!CH132=0,"",'Enter data here!'!CH132)</f>
        <v/>
      </c>
      <c r="CI143" s="32" t="str">
        <f>IF('Enter data here!'!CI132=0,"",'Enter data here!'!CI132)</f>
        <v/>
      </c>
      <c r="CJ143" s="32" t="str">
        <f>IF('Enter data here!'!CJ132=0,"",'Enter data here!'!CJ132)</f>
        <v/>
      </c>
      <c r="CK143" s="32" t="str">
        <f>IF('Enter data here!'!CK132=0,"",'Enter data here!'!CK132)</f>
        <v/>
      </c>
      <c r="CL143" s="32" t="str">
        <f>IF('Enter data here!'!CL132=0,"",'Enter data here!'!CL132)</f>
        <v/>
      </c>
      <c r="CM143" s="32" t="str">
        <f>IF('Enter data here!'!CM132=0,"",'Enter data here!'!CM132)</f>
        <v/>
      </c>
      <c r="CN143" s="32" t="str">
        <f>IF('Enter data here!'!CN132=0,"",'Enter data here!'!CN132)</f>
        <v/>
      </c>
      <c r="CO143" s="178"/>
      <c r="CP143" s="335" t="str">
        <f>IF(SUM(C143:CN143)=0,"",MIN(C143:CN143))</f>
        <v/>
      </c>
      <c r="CQ143" s="338" t="str">
        <f>IF(CP143="","",(HLOOKUP(CP143,C143:$CN$264,CU143,FALSE)))</f>
        <v/>
      </c>
      <c r="CR143" s="182"/>
      <c r="CS143">
        <f>ROW()</f>
        <v>143</v>
      </c>
      <c r="CT143" s="36">
        <f>A142</f>
        <v>22</v>
      </c>
      <c r="CU143" s="35">
        <f t="shared" si="108"/>
        <v>122</v>
      </c>
    </row>
    <row r="144" spans="1:99" s="179" customFormat="1">
      <c r="A144" s="350"/>
      <c r="B144" s="16" t="s">
        <v>54</v>
      </c>
      <c r="C144" s="183">
        <f ca="1">0.000000000001*RAND()</f>
        <v>3.0458835788106555E-13</v>
      </c>
      <c r="D144" s="183">
        <f t="shared" ref="D144:BO144" ca="1" si="181">0.000000000001*RAND()</f>
        <v>7.9802077773895183E-13</v>
      </c>
      <c r="E144" s="183">
        <f t="shared" ca="1" si="181"/>
        <v>6.905037094572706E-13</v>
      </c>
      <c r="F144" s="183">
        <f t="shared" ca="1" si="181"/>
        <v>5.1992502328909569E-13</v>
      </c>
      <c r="G144" s="183">
        <f t="shared" ca="1" si="181"/>
        <v>7.2335527307732556E-13</v>
      </c>
      <c r="H144" s="183">
        <f t="shared" ca="1" si="181"/>
        <v>6.5630503847239738E-13</v>
      </c>
      <c r="I144" s="183">
        <f t="shared" ca="1" si="181"/>
        <v>3.7209112589676741E-13</v>
      </c>
      <c r="J144" s="183">
        <f t="shared" ca="1" si="181"/>
        <v>2.1146055424422627E-13</v>
      </c>
      <c r="K144" s="183">
        <f t="shared" ca="1" si="181"/>
        <v>9.1004758782596466E-13</v>
      </c>
      <c r="L144" s="183">
        <f t="shared" ca="1" si="181"/>
        <v>5.7182568576087339E-13</v>
      </c>
      <c r="M144" s="183">
        <f t="shared" ca="1" si="181"/>
        <v>8.0139361680923794E-13</v>
      </c>
      <c r="N144" s="183">
        <f t="shared" ca="1" si="181"/>
        <v>8.2475953510275187E-13</v>
      </c>
      <c r="O144" s="183">
        <f t="shared" ca="1" si="181"/>
        <v>4.4462799105065788E-13</v>
      </c>
      <c r="P144" s="183">
        <f t="shared" ca="1" si="181"/>
        <v>9.5263609603038593E-13</v>
      </c>
      <c r="Q144" s="183">
        <f t="shared" ca="1" si="181"/>
        <v>5.928031115602961E-13</v>
      </c>
      <c r="R144" s="183">
        <f t="shared" ca="1" si="181"/>
        <v>4.8183377466585633E-13</v>
      </c>
      <c r="S144" s="183">
        <f t="shared" ca="1" si="181"/>
        <v>1.6750277043241279E-13</v>
      </c>
      <c r="T144" s="183">
        <f t="shared" ca="1" si="181"/>
        <v>3.3021466277214492E-13</v>
      </c>
      <c r="U144" s="183">
        <f t="shared" ca="1" si="181"/>
        <v>1.5363087380777252E-13</v>
      </c>
      <c r="V144" s="183">
        <f t="shared" ca="1" si="181"/>
        <v>5.6658200255009538E-13</v>
      </c>
      <c r="W144" s="183">
        <f t="shared" ca="1" si="181"/>
        <v>7.2722662926096707E-13</v>
      </c>
      <c r="X144" s="183">
        <f t="shared" ca="1" si="181"/>
        <v>5.4705148279360568E-13</v>
      </c>
      <c r="Y144" s="183">
        <f t="shared" ca="1" si="181"/>
        <v>6.3316220055103866E-13</v>
      </c>
      <c r="Z144" s="183">
        <f t="shared" ca="1" si="181"/>
        <v>7.3494150703527608E-13</v>
      </c>
      <c r="AA144" s="183">
        <f t="shared" ca="1" si="181"/>
        <v>5.0686670160111193E-13</v>
      </c>
      <c r="AB144" s="183">
        <f t="shared" ca="1" si="181"/>
        <v>4.9050383952735644E-15</v>
      </c>
      <c r="AC144" s="183">
        <f t="shared" ca="1" si="181"/>
        <v>7.5303569292083548E-13</v>
      </c>
      <c r="AD144" s="183">
        <f t="shared" ca="1" si="181"/>
        <v>8.1364818609061372E-13</v>
      </c>
      <c r="AE144" s="183">
        <f t="shared" ca="1" si="181"/>
        <v>2.8466706342302749E-14</v>
      </c>
      <c r="AF144" s="183">
        <f t="shared" ca="1" si="181"/>
        <v>3.8223577778508333E-13</v>
      </c>
      <c r="AG144" s="183">
        <f t="shared" ca="1" si="181"/>
        <v>3.8536372259800313E-13</v>
      </c>
      <c r="AH144" s="183">
        <f t="shared" ca="1" si="181"/>
        <v>7.165798238995338E-13</v>
      </c>
      <c r="AI144" s="183">
        <f t="shared" ca="1" si="181"/>
        <v>3.1040003309735776E-14</v>
      </c>
      <c r="AJ144" s="183">
        <f t="shared" ca="1" si="181"/>
        <v>7.3858667207022319E-13</v>
      </c>
      <c r="AK144" s="183">
        <f t="shared" ca="1" si="181"/>
        <v>3.1893209172344949E-13</v>
      </c>
      <c r="AL144" s="183">
        <f t="shared" ca="1" si="181"/>
        <v>9.2010277646193033E-13</v>
      </c>
      <c r="AM144" s="183">
        <f t="shared" ca="1" si="181"/>
        <v>4.8461793473960492E-13</v>
      </c>
      <c r="AN144" s="183">
        <f t="shared" ca="1" si="181"/>
        <v>8.0960071930058161E-13</v>
      </c>
      <c r="AO144" s="183">
        <f t="shared" ca="1" si="181"/>
        <v>6.5408413213806375E-13</v>
      </c>
      <c r="AP144" s="183">
        <f t="shared" ca="1" si="181"/>
        <v>8.7060640062830422E-15</v>
      </c>
      <c r="AQ144" s="183">
        <f t="shared" ca="1" si="181"/>
        <v>2.1013695888154626E-13</v>
      </c>
      <c r="AR144" s="183">
        <f t="shared" ca="1" si="181"/>
        <v>3.4942264750912512E-13</v>
      </c>
      <c r="AS144" s="183">
        <f t="shared" ca="1" si="181"/>
        <v>5.0450085000940505E-13</v>
      </c>
      <c r="AT144" s="183">
        <f t="shared" ca="1" si="181"/>
        <v>7.5164902945050652E-13</v>
      </c>
      <c r="AU144" s="183">
        <f t="shared" ca="1" si="181"/>
        <v>7.7995076713468193E-13</v>
      </c>
      <c r="AV144" s="183">
        <f t="shared" ca="1" si="181"/>
        <v>4.2529760201500901E-14</v>
      </c>
      <c r="AW144" s="183">
        <f t="shared" ca="1" si="181"/>
        <v>8.797057849094773E-13</v>
      </c>
      <c r="AX144" s="183">
        <f t="shared" ca="1" si="181"/>
        <v>5.5091549680356547E-13</v>
      </c>
      <c r="AY144" s="183">
        <f t="shared" ca="1" si="181"/>
        <v>1.1964505509414679E-13</v>
      </c>
      <c r="AZ144" s="183">
        <f t="shared" ca="1" si="181"/>
        <v>2.6919161968181135E-13</v>
      </c>
      <c r="BA144" s="183">
        <f t="shared" ca="1" si="181"/>
        <v>7.7343316352000445E-13</v>
      </c>
      <c r="BB144" s="183">
        <f t="shared" ca="1" si="181"/>
        <v>4.4162507700526452E-13</v>
      </c>
      <c r="BC144" s="183">
        <f t="shared" ca="1" si="181"/>
        <v>9.1676398374316387E-13</v>
      </c>
      <c r="BD144" s="183">
        <f t="shared" ca="1" si="181"/>
        <v>1.0802897483215635E-13</v>
      </c>
      <c r="BE144" s="183">
        <f t="shared" ca="1" si="181"/>
        <v>8.1787729781890325E-13</v>
      </c>
      <c r="BF144" s="183">
        <f t="shared" ca="1" si="181"/>
        <v>9.5066855812170112E-13</v>
      </c>
      <c r="BG144" s="183">
        <f t="shared" ca="1" si="181"/>
        <v>9.2857656901939482E-13</v>
      </c>
      <c r="BH144" s="183">
        <f t="shared" ca="1" si="181"/>
        <v>1.7150056961314773E-14</v>
      </c>
      <c r="BI144" s="183">
        <f t="shared" ca="1" si="181"/>
        <v>8.6560906150950418E-13</v>
      </c>
      <c r="BJ144" s="183">
        <f t="shared" ca="1" si="181"/>
        <v>8.9343685823655238E-13</v>
      </c>
      <c r="BK144" s="183">
        <f t="shared" ca="1" si="181"/>
        <v>1.777751892274315E-13</v>
      </c>
      <c r="BL144" s="183">
        <f t="shared" ca="1" si="181"/>
        <v>8.9518306583158511E-13</v>
      </c>
      <c r="BM144" s="183">
        <f t="shared" ca="1" si="181"/>
        <v>8.9026042352751928E-13</v>
      </c>
      <c r="BN144" s="183">
        <f t="shared" ca="1" si="181"/>
        <v>5.7605303633777357E-13</v>
      </c>
      <c r="BO144" s="183">
        <f t="shared" ca="1" si="181"/>
        <v>6.5557816505134365E-13</v>
      </c>
      <c r="BP144" s="183">
        <f t="shared" ref="BP144:CN144" ca="1" si="182">0.000000000001*RAND()</f>
        <v>6.3677249154163572E-13</v>
      </c>
      <c r="BQ144" s="183">
        <f t="shared" ca="1" si="182"/>
        <v>6.6779694112379313E-13</v>
      </c>
      <c r="BR144" s="183">
        <f t="shared" ca="1" si="182"/>
        <v>7.8704112117860964E-13</v>
      </c>
      <c r="BS144" s="183">
        <f t="shared" ca="1" si="182"/>
        <v>1.7894077688557531E-13</v>
      </c>
      <c r="BT144" s="183">
        <f t="shared" ca="1" si="182"/>
        <v>7.0935143306219411E-13</v>
      </c>
      <c r="BU144" s="183">
        <f t="shared" ca="1" si="182"/>
        <v>7.942333171036599E-13</v>
      </c>
      <c r="BV144" s="183">
        <f t="shared" ca="1" si="182"/>
        <v>7.4519676845318367E-13</v>
      </c>
      <c r="BW144" s="183">
        <f t="shared" ca="1" si="182"/>
        <v>6.3324813884645969E-13</v>
      </c>
      <c r="BX144" s="183">
        <f t="shared" ca="1" si="182"/>
        <v>9.7578926989889976E-13</v>
      </c>
      <c r="BY144" s="183">
        <f t="shared" ca="1" si="182"/>
        <v>2.4903428605865495E-13</v>
      </c>
      <c r="BZ144" s="183">
        <f t="shared" ca="1" si="182"/>
        <v>8.2979466348207736E-13</v>
      </c>
      <c r="CA144" s="183">
        <f t="shared" ca="1" si="182"/>
        <v>7.2712832800152774E-13</v>
      </c>
      <c r="CB144" s="183">
        <f t="shared" ca="1" si="182"/>
        <v>3.6855067385827888E-13</v>
      </c>
      <c r="CC144" s="183">
        <f t="shared" ca="1" si="182"/>
        <v>9.9868876241397862E-13</v>
      </c>
      <c r="CD144" s="183">
        <f t="shared" ca="1" si="182"/>
        <v>9.4455159837121247E-13</v>
      </c>
      <c r="CE144" s="183">
        <f t="shared" ca="1" si="182"/>
        <v>9.996894089504424E-13</v>
      </c>
      <c r="CF144" s="183">
        <f t="shared" ca="1" si="182"/>
        <v>2.0851107453800766E-13</v>
      </c>
      <c r="CG144" s="183">
        <f t="shared" ca="1" si="182"/>
        <v>5.8138316279256253E-13</v>
      </c>
      <c r="CH144" s="183">
        <f t="shared" ca="1" si="182"/>
        <v>3.1074589987920873E-13</v>
      </c>
      <c r="CI144" s="183">
        <f t="shared" ca="1" si="182"/>
        <v>3.8804845060499458E-13</v>
      </c>
      <c r="CJ144" s="183">
        <f t="shared" ca="1" si="182"/>
        <v>1.4270107614262171E-14</v>
      </c>
      <c r="CK144" s="183">
        <f t="shared" ca="1" si="182"/>
        <v>7.1937687982889505E-13</v>
      </c>
      <c r="CL144" s="183">
        <f t="shared" ca="1" si="182"/>
        <v>2.5559254162558817E-13</v>
      </c>
      <c r="CM144" s="183">
        <f t="shared" ca="1" si="182"/>
        <v>5.9625081926059286E-13</v>
      </c>
      <c r="CN144" s="183">
        <f t="shared" ca="1" si="182"/>
        <v>3.1902630495129089E-13</v>
      </c>
      <c r="CO144" s="178"/>
      <c r="CP144" s="336"/>
      <c r="CQ144" s="339"/>
      <c r="CR144" s="182"/>
      <c r="CS144">
        <f>ROW()</f>
        <v>144</v>
      </c>
      <c r="CT144" s="36"/>
      <c r="CU144" s="35">
        <f t="shared" si="108"/>
        <v>121</v>
      </c>
    </row>
    <row r="145" spans="1:99" s="179" customFormat="1">
      <c r="A145" s="350"/>
      <c r="B145" s="16" t="s">
        <v>57</v>
      </c>
      <c r="C145" s="32">
        <f>'Enter data here!'!C133</f>
        <v>0</v>
      </c>
      <c r="D145" s="32">
        <f>'Enter data here!'!D133</f>
        <v>0</v>
      </c>
      <c r="E145" s="32">
        <f>'Enter data here!'!E133</f>
        <v>0</v>
      </c>
      <c r="F145" s="32">
        <f>'Enter data here!'!F133</f>
        <v>0</v>
      </c>
      <c r="G145" s="32">
        <f>'Enter data here!'!G133</f>
        <v>0</v>
      </c>
      <c r="H145" s="32">
        <f>'Enter data here!'!H133</f>
        <v>0</v>
      </c>
      <c r="I145" s="32">
        <f>'Enter data here!'!I133</f>
        <v>0</v>
      </c>
      <c r="J145" s="32">
        <f>'Enter data here!'!J133</f>
        <v>0</v>
      </c>
      <c r="K145" s="32">
        <f>'Enter data here!'!K133</f>
        <v>0</v>
      </c>
      <c r="L145" s="32">
        <f>'Enter data here!'!L133</f>
        <v>0</v>
      </c>
      <c r="M145" s="32">
        <f>'Enter data here!'!M133</f>
        <v>0</v>
      </c>
      <c r="N145" s="32">
        <f>'Enter data here!'!N133</f>
        <v>0</v>
      </c>
      <c r="O145" s="32">
        <f>'Enter data here!'!O133</f>
        <v>0</v>
      </c>
      <c r="P145" s="32">
        <f>'Enter data here!'!P133</f>
        <v>0</v>
      </c>
      <c r="Q145" s="32">
        <f>'Enter data here!'!Q133</f>
        <v>0</v>
      </c>
      <c r="R145" s="32">
        <f>'Enter data here!'!R133</f>
        <v>0</v>
      </c>
      <c r="S145" s="32">
        <f>'Enter data here!'!S133</f>
        <v>0</v>
      </c>
      <c r="T145" s="32">
        <f>'Enter data here!'!T133</f>
        <v>0</v>
      </c>
      <c r="U145" s="32">
        <f>'Enter data here!'!U133</f>
        <v>0</v>
      </c>
      <c r="V145" s="32">
        <f>'Enter data here!'!V133</f>
        <v>0</v>
      </c>
      <c r="W145" s="32">
        <f>'Enter data here!'!W133</f>
        <v>0</v>
      </c>
      <c r="X145" s="32">
        <f>'Enter data here!'!X133</f>
        <v>0</v>
      </c>
      <c r="Y145" s="32">
        <f>'Enter data here!'!Y133</f>
        <v>0</v>
      </c>
      <c r="Z145" s="32">
        <f>'Enter data here!'!Z133</f>
        <v>0</v>
      </c>
      <c r="AA145" s="32">
        <f>'Enter data here!'!AA133</f>
        <v>0</v>
      </c>
      <c r="AB145" s="32">
        <f>'Enter data here!'!AB133</f>
        <v>0</v>
      </c>
      <c r="AC145" s="32">
        <f>'Enter data here!'!AC133</f>
        <v>0</v>
      </c>
      <c r="AD145" s="32">
        <f>'Enter data here!'!AD133</f>
        <v>0</v>
      </c>
      <c r="AE145" s="32">
        <f>'Enter data here!'!AE133</f>
        <v>0</v>
      </c>
      <c r="AF145" s="32">
        <f>'Enter data here!'!AF133</f>
        <v>0</v>
      </c>
      <c r="AG145" s="32">
        <f>'Enter data here!'!AG133</f>
        <v>0</v>
      </c>
      <c r="AH145" s="32">
        <f>'Enter data here!'!AH133</f>
        <v>0</v>
      </c>
      <c r="AI145" s="32">
        <f>'Enter data here!'!AI133</f>
        <v>0</v>
      </c>
      <c r="AJ145" s="32">
        <f>'Enter data here!'!AJ133</f>
        <v>0</v>
      </c>
      <c r="AK145" s="32">
        <f>'Enter data here!'!AK133</f>
        <v>0</v>
      </c>
      <c r="AL145" s="32">
        <f>'Enter data here!'!AL133</f>
        <v>0</v>
      </c>
      <c r="AM145" s="32">
        <f>'Enter data here!'!AM133</f>
        <v>0</v>
      </c>
      <c r="AN145" s="32">
        <f>'Enter data here!'!AN133</f>
        <v>0</v>
      </c>
      <c r="AO145" s="32">
        <f>'Enter data here!'!AO133</f>
        <v>0</v>
      </c>
      <c r="AP145" s="32">
        <f>'Enter data here!'!AP133</f>
        <v>0</v>
      </c>
      <c r="AQ145" s="32">
        <f>'Enter data here!'!AQ133</f>
        <v>0</v>
      </c>
      <c r="AR145" s="32">
        <f>'Enter data here!'!AR133</f>
        <v>0</v>
      </c>
      <c r="AS145" s="32">
        <f>'Enter data here!'!AS133</f>
        <v>0</v>
      </c>
      <c r="AT145" s="32">
        <f>'Enter data here!'!AT133</f>
        <v>0</v>
      </c>
      <c r="AU145" s="32">
        <f>'Enter data here!'!AU133</f>
        <v>0</v>
      </c>
      <c r="AV145" s="32">
        <f>'Enter data here!'!AV133</f>
        <v>0</v>
      </c>
      <c r="AW145" s="32">
        <f>'Enter data here!'!AW133</f>
        <v>0</v>
      </c>
      <c r="AX145" s="32">
        <f>'Enter data here!'!AX133</f>
        <v>0</v>
      </c>
      <c r="AY145" s="32">
        <f>'Enter data here!'!AY133</f>
        <v>0</v>
      </c>
      <c r="AZ145" s="32">
        <f>'Enter data here!'!AZ133</f>
        <v>0</v>
      </c>
      <c r="BA145" s="32">
        <f>'Enter data here!'!BA133</f>
        <v>0</v>
      </c>
      <c r="BB145" s="32">
        <f>'Enter data here!'!BB133</f>
        <v>0</v>
      </c>
      <c r="BC145" s="32">
        <f>'Enter data here!'!BC133</f>
        <v>0</v>
      </c>
      <c r="BD145" s="32">
        <f>'Enter data here!'!BD133</f>
        <v>0</v>
      </c>
      <c r="BE145" s="32">
        <f>'Enter data here!'!BE133</f>
        <v>0</v>
      </c>
      <c r="BF145" s="32">
        <f>'Enter data here!'!BF133</f>
        <v>0</v>
      </c>
      <c r="BG145" s="32">
        <f>'Enter data here!'!BG133</f>
        <v>0</v>
      </c>
      <c r="BH145" s="32">
        <f>'Enter data here!'!BH133</f>
        <v>0</v>
      </c>
      <c r="BI145" s="32">
        <f>'Enter data here!'!BI133</f>
        <v>0</v>
      </c>
      <c r="BJ145" s="32">
        <f>'Enter data here!'!BJ133</f>
        <v>0</v>
      </c>
      <c r="BK145" s="32">
        <f>'Enter data here!'!BK133</f>
        <v>0</v>
      </c>
      <c r="BL145" s="32">
        <f>'Enter data here!'!BL133</f>
        <v>0</v>
      </c>
      <c r="BM145" s="32">
        <f>'Enter data here!'!BM133</f>
        <v>0</v>
      </c>
      <c r="BN145" s="32">
        <f>'Enter data here!'!BN133</f>
        <v>0</v>
      </c>
      <c r="BO145" s="32">
        <f>'Enter data here!'!BO133</f>
        <v>0</v>
      </c>
      <c r="BP145" s="32">
        <f>'Enter data here!'!BP133</f>
        <v>0</v>
      </c>
      <c r="BQ145" s="32">
        <f>'Enter data here!'!BQ133</f>
        <v>0</v>
      </c>
      <c r="BR145" s="32">
        <f>'Enter data here!'!BR133</f>
        <v>0</v>
      </c>
      <c r="BS145" s="32">
        <f>'Enter data here!'!BS133</f>
        <v>0</v>
      </c>
      <c r="BT145" s="32">
        <f>'Enter data here!'!BT133</f>
        <v>0</v>
      </c>
      <c r="BU145" s="32">
        <f>'Enter data here!'!BU133</f>
        <v>0</v>
      </c>
      <c r="BV145" s="32">
        <f>'Enter data here!'!BV133</f>
        <v>0</v>
      </c>
      <c r="BW145" s="32">
        <f>'Enter data here!'!BW133</f>
        <v>0</v>
      </c>
      <c r="BX145" s="32">
        <f>'Enter data here!'!BX133</f>
        <v>0</v>
      </c>
      <c r="BY145" s="32">
        <f>'Enter data here!'!BY133</f>
        <v>0</v>
      </c>
      <c r="BZ145" s="32">
        <f>'Enter data here!'!BZ133</f>
        <v>0</v>
      </c>
      <c r="CA145" s="32">
        <f>'Enter data here!'!CA133</f>
        <v>0</v>
      </c>
      <c r="CB145" s="32">
        <f>'Enter data here!'!CB133</f>
        <v>0</v>
      </c>
      <c r="CC145" s="32">
        <f>'Enter data here!'!CC133</f>
        <v>0</v>
      </c>
      <c r="CD145" s="32">
        <f>'Enter data here!'!CD133</f>
        <v>0</v>
      </c>
      <c r="CE145" s="32">
        <f>'Enter data here!'!CE133</f>
        <v>0</v>
      </c>
      <c r="CF145" s="32">
        <f>'Enter data here!'!CF133</f>
        <v>0</v>
      </c>
      <c r="CG145" s="32">
        <f>'Enter data here!'!CG133</f>
        <v>0</v>
      </c>
      <c r="CH145" s="32">
        <f>'Enter data here!'!CH133</f>
        <v>0</v>
      </c>
      <c r="CI145" s="32">
        <f>'Enter data here!'!CI133</f>
        <v>0</v>
      </c>
      <c r="CJ145" s="32">
        <f>'Enter data here!'!CJ133</f>
        <v>0</v>
      </c>
      <c r="CK145" s="32">
        <f>'Enter data here!'!CK133</f>
        <v>0</v>
      </c>
      <c r="CL145" s="32">
        <f>'Enter data here!'!CL133</f>
        <v>0</v>
      </c>
      <c r="CM145" s="32">
        <f>'Enter data here!'!CM133</f>
        <v>0</v>
      </c>
      <c r="CN145" s="32">
        <f>'Enter data here!'!CN133</f>
        <v>0</v>
      </c>
      <c r="CO145" s="178"/>
      <c r="CP145" s="336"/>
      <c r="CQ145" s="339"/>
      <c r="CR145" s="182"/>
      <c r="CS145"/>
      <c r="CT145" s="36"/>
      <c r="CU145" s="35"/>
    </row>
    <row r="146" spans="1:99" s="179" customFormat="1">
      <c r="A146" s="350"/>
      <c r="B146" s="16" t="s">
        <v>2</v>
      </c>
      <c r="C146" s="32">
        <f>IF(C143=0,0,IF(C143="dnf",C144,IF(C143="",0,((($CP143/(C143+C144))*1000)-C145))))</f>
        <v>0</v>
      </c>
      <c r="D146" s="32">
        <f t="shared" ref="D146:BO146" si="183">IF(D143=0,0,IF(D143="dnf",D144,IF(D143="",0,((($CP143/(D143+D144))*1000)-D145))))</f>
        <v>0</v>
      </c>
      <c r="E146" s="32">
        <f t="shared" si="183"/>
        <v>0</v>
      </c>
      <c r="F146" s="32">
        <f t="shared" si="183"/>
        <v>0</v>
      </c>
      <c r="G146" s="32">
        <f t="shared" si="183"/>
        <v>0</v>
      </c>
      <c r="H146" s="32">
        <f t="shared" si="183"/>
        <v>0</v>
      </c>
      <c r="I146" s="32">
        <f t="shared" si="183"/>
        <v>0</v>
      </c>
      <c r="J146" s="32">
        <f t="shared" si="183"/>
        <v>0</v>
      </c>
      <c r="K146" s="32">
        <f t="shared" si="183"/>
        <v>0</v>
      </c>
      <c r="L146" s="32">
        <f t="shared" si="183"/>
        <v>0</v>
      </c>
      <c r="M146" s="32">
        <f t="shared" si="183"/>
        <v>0</v>
      </c>
      <c r="N146" s="32">
        <f t="shared" si="183"/>
        <v>0</v>
      </c>
      <c r="O146" s="32">
        <f t="shared" si="183"/>
        <v>0</v>
      </c>
      <c r="P146" s="32">
        <f t="shared" si="183"/>
        <v>0</v>
      </c>
      <c r="Q146" s="32">
        <f t="shared" si="183"/>
        <v>0</v>
      </c>
      <c r="R146" s="32">
        <f t="shared" si="183"/>
        <v>0</v>
      </c>
      <c r="S146" s="32">
        <f t="shared" si="183"/>
        <v>0</v>
      </c>
      <c r="T146" s="32">
        <f t="shared" si="183"/>
        <v>0</v>
      </c>
      <c r="U146" s="32">
        <f t="shared" si="183"/>
        <v>0</v>
      </c>
      <c r="V146" s="32">
        <f t="shared" si="183"/>
        <v>0</v>
      </c>
      <c r="W146" s="32">
        <f t="shared" si="183"/>
        <v>0</v>
      </c>
      <c r="X146" s="32">
        <f t="shared" si="183"/>
        <v>0</v>
      </c>
      <c r="Y146" s="32">
        <f t="shared" si="183"/>
        <v>0</v>
      </c>
      <c r="Z146" s="32">
        <f t="shared" si="183"/>
        <v>0</v>
      </c>
      <c r="AA146" s="32">
        <f t="shared" si="183"/>
        <v>0</v>
      </c>
      <c r="AB146" s="32">
        <f t="shared" si="183"/>
        <v>0</v>
      </c>
      <c r="AC146" s="32">
        <f t="shared" si="183"/>
        <v>0</v>
      </c>
      <c r="AD146" s="32">
        <f t="shared" si="183"/>
        <v>0</v>
      </c>
      <c r="AE146" s="32">
        <f t="shared" si="183"/>
        <v>0</v>
      </c>
      <c r="AF146" s="32">
        <f t="shared" si="183"/>
        <v>0</v>
      </c>
      <c r="AG146" s="32">
        <f t="shared" si="183"/>
        <v>0</v>
      </c>
      <c r="AH146" s="32">
        <f t="shared" si="183"/>
        <v>0</v>
      </c>
      <c r="AI146" s="32">
        <f t="shared" si="183"/>
        <v>0</v>
      </c>
      <c r="AJ146" s="32">
        <f t="shared" si="183"/>
        <v>0</v>
      </c>
      <c r="AK146" s="32">
        <f t="shared" si="183"/>
        <v>0</v>
      </c>
      <c r="AL146" s="32">
        <f t="shared" si="183"/>
        <v>0</v>
      </c>
      <c r="AM146" s="32">
        <f t="shared" si="183"/>
        <v>0</v>
      </c>
      <c r="AN146" s="32">
        <f t="shared" si="183"/>
        <v>0</v>
      </c>
      <c r="AO146" s="32">
        <f t="shared" si="183"/>
        <v>0</v>
      </c>
      <c r="AP146" s="32">
        <f t="shared" si="183"/>
        <v>0</v>
      </c>
      <c r="AQ146" s="32">
        <f t="shared" si="183"/>
        <v>0</v>
      </c>
      <c r="AR146" s="32">
        <f t="shared" si="183"/>
        <v>0</v>
      </c>
      <c r="AS146" s="32">
        <f t="shared" si="183"/>
        <v>0</v>
      </c>
      <c r="AT146" s="32">
        <f t="shared" si="183"/>
        <v>0</v>
      </c>
      <c r="AU146" s="32">
        <f t="shared" si="183"/>
        <v>0</v>
      </c>
      <c r="AV146" s="32">
        <f t="shared" si="183"/>
        <v>0</v>
      </c>
      <c r="AW146" s="32">
        <f t="shared" si="183"/>
        <v>0</v>
      </c>
      <c r="AX146" s="32">
        <f t="shared" si="183"/>
        <v>0</v>
      </c>
      <c r="AY146" s="32">
        <f t="shared" si="183"/>
        <v>0</v>
      </c>
      <c r="AZ146" s="32">
        <f t="shared" si="183"/>
        <v>0</v>
      </c>
      <c r="BA146" s="32">
        <f t="shared" si="183"/>
        <v>0</v>
      </c>
      <c r="BB146" s="32">
        <f t="shared" si="183"/>
        <v>0</v>
      </c>
      <c r="BC146" s="32">
        <f t="shared" si="183"/>
        <v>0</v>
      </c>
      <c r="BD146" s="32">
        <f t="shared" si="183"/>
        <v>0</v>
      </c>
      <c r="BE146" s="32">
        <f t="shared" si="183"/>
        <v>0</v>
      </c>
      <c r="BF146" s="32">
        <f t="shared" si="183"/>
        <v>0</v>
      </c>
      <c r="BG146" s="32">
        <f t="shared" si="183"/>
        <v>0</v>
      </c>
      <c r="BH146" s="32">
        <f t="shared" si="183"/>
        <v>0</v>
      </c>
      <c r="BI146" s="32">
        <f t="shared" si="183"/>
        <v>0</v>
      </c>
      <c r="BJ146" s="32">
        <f t="shared" si="183"/>
        <v>0</v>
      </c>
      <c r="BK146" s="32">
        <f t="shared" si="183"/>
        <v>0</v>
      </c>
      <c r="BL146" s="32">
        <f t="shared" si="183"/>
        <v>0</v>
      </c>
      <c r="BM146" s="32">
        <f t="shared" si="183"/>
        <v>0</v>
      </c>
      <c r="BN146" s="32">
        <f t="shared" si="183"/>
        <v>0</v>
      </c>
      <c r="BO146" s="32">
        <f t="shared" si="183"/>
        <v>0</v>
      </c>
      <c r="BP146" s="32">
        <f t="shared" ref="BP146:CN146" si="184">IF(BP143=0,0,IF(BP143="dnf",BP144,IF(BP143="",0,((($CP143/(BP143+BP144))*1000)-BP145))))</f>
        <v>0</v>
      </c>
      <c r="BQ146" s="32">
        <f t="shared" si="184"/>
        <v>0</v>
      </c>
      <c r="BR146" s="32">
        <f t="shared" si="184"/>
        <v>0</v>
      </c>
      <c r="BS146" s="32">
        <f t="shared" si="184"/>
        <v>0</v>
      </c>
      <c r="BT146" s="32">
        <f t="shared" si="184"/>
        <v>0</v>
      </c>
      <c r="BU146" s="32">
        <f t="shared" si="184"/>
        <v>0</v>
      </c>
      <c r="BV146" s="32">
        <f t="shared" si="184"/>
        <v>0</v>
      </c>
      <c r="BW146" s="32">
        <f t="shared" si="184"/>
        <v>0</v>
      </c>
      <c r="BX146" s="32">
        <f t="shared" si="184"/>
        <v>0</v>
      </c>
      <c r="BY146" s="32">
        <f t="shared" si="184"/>
        <v>0</v>
      </c>
      <c r="BZ146" s="32">
        <f t="shared" si="184"/>
        <v>0</v>
      </c>
      <c r="CA146" s="32">
        <f t="shared" si="184"/>
        <v>0</v>
      </c>
      <c r="CB146" s="32">
        <f t="shared" si="184"/>
        <v>0</v>
      </c>
      <c r="CC146" s="32">
        <f t="shared" si="184"/>
        <v>0</v>
      </c>
      <c r="CD146" s="32">
        <f t="shared" si="184"/>
        <v>0</v>
      </c>
      <c r="CE146" s="32">
        <f t="shared" si="184"/>
        <v>0</v>
      </c>
      <c r="CF146" s="32">
        <f t="shared" si="184"/>
        <v>0</v>
      </c>
      <c r="CG146" s="32">
        <f t="shared" si="184"/>
        <v>0</v>
      </c>
      <c r="CH146" s="32">
        <f t="shared" si="184"/>
        <v>0</v>
      </c>
      <c r="CI146" s="32">
        <f t="shared" si="184"/>
        <v>0</v>
      </c>
      <c r="CJ146" s="32">
        <f t="shared" si="184"/>
        <v>0</v>
      </c>
      <c r="CK146" s="32">
        <f t="shared" si="184"/>
        <v>0</v>
      </c>
      <c r="CL146" s="32">
        <f t="shared" si="184"/>
        <v>0</v>
      </c>
      <c r="CM146" s="32">
        <f t="shared" si="184"/>
        <v>0</v>
      </c>
      <c r="CN146" s="32">
        <f t="shared" si="184"/>
        <v>0</v>
      </c>
      <c r="CO146" s="178"/>
      <c r="CP146" s="337"/>
      <c r="CQ146" s="340"/>
      <c r="CR146" s="182"/>
      <c r="CS146">
        <f>ROW()</f>
        <v>146</v>
      </c>
      <c r="CT146" s="36"/>
      <c r="CU146" s="35">
        <f t="shared" si="108"/>
        <v>119</v>
      </c>
    </row>
    <row r="147" spans="1:99" s="179" customFormat="1">
      <c r="A147" s="350"/>
      <c r="B147" s="16" t="s">
        <v>16</v>
      </c>
      <c r="C147" s="32" t="str">
        <f>C141</f>
        <v>Frank Hulton </v>
      </c>
      <c r="D147" s="32" t="str">
        <f t="shared" ref="D147:BO147" si="185">D141</f>
        <v>Mark Redsell</v>
      </c>
      <c r="E147" s="32" t="str">
        <f t="shared" si="185"/>
        <v>Greg Dakin</v>
      </c>
      <c r="F147" s="32" t="str">
        <f t="shared" si="185"/>
        <v>Thorsten Folker</v>
      </c>
      <c r="G147" s="32" t="str">
        <f t="shared" si="185"/>
        <v>Joel West </v>
      </c>
      <c r="H147" s="32" t="str">
        <f t="shared" si="185"/>
        <v>Klaus Brettner</v>
      </c>
      <c r="I147" s="32" t="str">
        <f t="shared" si="185"/>
        <v>Markus Meissner</v>
      </c>
      <c r="J147" s="32" t="str">
        <f t="shared" si="185"/>
        <v>Stefan Bernardy</v>
      </c>
      <c r="K147" s="32" t="str">
        <f t="shared" si="185"/>
        <v>Søren Krogh</v>
      </c>
      <c r="L147" s="32" t="str">
        <f t="shared" si="185"/>
        <v>Alvaro Silgado</v>
      </c>
      <c r="M147" s="32" t="str">
        <f t="shared" si="185"/>
        <v>Pete Burgess</v>
      </c>
      <c r="N147" s="32" t="str">
        <f t="shared" si="185"/>
        <v>Dieter Perlick</v>
      </c>
      <c r="O147" s="32" t="str">
        <f t="shared" si="185"/>
        <v>Simon Thornton </v>
      </c>
      <c r="P147" s="32" t="str">
        <f t="shared" si="185"/>
        <v>André Austen</v>
      </c>
      <c r="Q147" s="32" t="str">
        <f t="shared" si="185"/>
        <v>Siegfried Schedel</v>
      </c>
      <c r="R147" s="32" t="str">
        <f t="shared" si="185"/>
        <v>George Young</v>
      </c>
      <c r="S147" s="32" t="str">
        <f t="shared" si="185"/>
        <v>John Phillips</v>
      </c>
      <c r="T147" s="32" t="str">
        <f t="shared" si="185"/>
        <v>Stefan Bertschi</v>
      </c>
      <c r="U147" s="32" t="str">
        <f t="shared" si="185"/>
        <v>Jason Bioletti</v>
      </c>
      <c r="V147" s="32" t="str">
        <f t="shared" si="185"/>
        <v>Allen Elliott</v>
      </c>
      <c r="W147" s="32" t="str">
        <f t="shared" si="185"/>
        <v>Thomas Deinert</v>
      </c>
      <c r="X147" s="32" t="str">
        <f t="shared" si="185"/>
        <v>Mike Evans</v>
      </c>
      <c r="Y147" s="32" t="str">
        <f t="shared" si="185"/>
        <v>Jon Edison</v>
      </c>
      <c r="Z147" s="32" t="str">
        <f t="shared" si="185"/>
        <v>Thomas Henselmann</v>
      </c>
      <c r="AA147" s="32" t="str">
        <f t="shared" si="185"/>
        <v>Sebastian Reichert</v>
      </c>
      <c r="AB147" s="32" t="str">
        <f t="shared" si="185"/>
        <v>Robert Hermans</v>
      </c>
      <c r="AC147" s="32" t="str">
        <f t="shared" si="185"/>
        <v>Eberhard Rosemann</v>
      </c>
      <c r="AD147" s="32" t="str">
        <f t="shared" si="185"/>
        <v>Klaus Kowalski</v>
      </c>
      <c r="AE147" s="32" t="str">
        <f t="shared" si="185"/>
        <v>Mike Shellim</v>
      </c>
      <c r="AF147" s="32" t="str">
        <f t="shared" si="185"/>
        <v>Martin Newnham</v>
      </c>
      <c r="AG147" s="32" t="str">
        <f t="shared" si="185"/>
        <v>Marc Schmieding</v>
      </c>
      <c r="AH147" s="32" t="str">
        <f t="shared" si="185"/>
        <v>Mark Treble</v>
      </c>
      <c r="AI147" s="32" t="str">
        <f t="shared" si="185"/>
        <v>Gary Harrison</v>
      </c>
      <c r="AJ147" s="32" t="str">
        <f t="shared" si="185"/>
        <v>Peter Gunning</v>
      </c>
      <c r="AK147" s="32" t="str">
        <f t="shared" si="185"/>
        <v>Tobias Reik</v>
      </c>
      <c r="AL147" s="32" t="str">
        <f t="shared" si="185"/>
        <v>Mick Walsh</v>
      </c>
      <c r="AM147" s="32" t="str">
        <f t="shared" si="185"/>
        <v>Paul Garnett</v>
      </c>
      <c r="AN147" s="32" t="str">
        <f t="shared" si="185"/>
        <v>Daniel Schneider</v>
      </c>
      <c r="AO147" s="32" t="str">
        <f t="shared" si="185"/>
        <v>Torsten Hermann</v>
      </c>
      <c r="AP147" s="32" t="str">
        <f t="shared" si="185"/>
        <v>Peter Kowalski</v>
      </c>
      <c r="AQ147" s="32" t="str">
        <f t="shared" si="185"/>
        <v>Martin Kopp</v>
      </c>
      <c r="AR147" s="32" t="str">
        <f t="shared" si="185"/>
        <v>Plöschberger Hannes</v>
      </c>
      <c r="AS147" s="32" t="str">
        <f t="shared" si="185"/>
        <v>Rick Ruijsink</v>
      </c>
      <c r="AT147" s="32" t="str">
        <f t="shared" si="185"/>
        <v>Mark Abbotts</v>
      </c>
      <c r="AU147" s="32" t="str">
        <f t="shared" si="185"/>
        <v>Arne Finkeldey</v>
      </c>
      <c r="AV147" s="32" t="str">
        <f t="shared" si="185"/>
        <v>Martin Ulrich </v>
      </c>
      <c r="AW147" s="32" t="str">
        <f t="shared" si="185"/>
        <v>Tony Robertson</v>
      </c>
      <c r="AX147" s="32" t="str">
        <f t="shared" si="185"/>
        <v>Jesper Christensen</v>
      </c>
      <c r="AY147" s="32" t="str">
        <f t="shared" si="185"/>
        <v>Ulrich Duttenhofer</v>
      </c>
      <c r="AZ147" s="32" t="str">
        <f t="shared" si="185"/>
        <v>Robert Ryan</v>
      </c>
      <c r="BA147" s="32" t="str">
        <f t="shared" si="185"/>
        <v/>
      </c>
      <c r="BB147" s="32" t="str">
        <f t="shared" si="185"/>
        <v/>
      </c>
      <c r="BC147" s="32" t="str">
        <f t="shared" si="185"/>
        <v/>
      </c>
      <c r="BD147" s="32" t="str">
        <f t="shared" si="185"/>
        <v/>
      </c>
      <c r="BE147" s="32" t="str">
        <f t="shared" si="185"/>
        <v/>
      </c>
      <c r="BF147" s="32" t="str">
        <f t="shared" si="185"/>
        <v/>
      </c>
      <c r="BG147" s="32" t="str">
        <f t="shared" si="185"/>
        <v/>
      </c>
      <c r="BH147" s="32" t="str">
        <f t="shared" si="185"/>
        <v/>
      </c>
      <c r="BI147" s="32" t="str">
        <f t="shared" si="185"/>
        <v/>
      </c>
      <c r="BJ147" s="32" t="str">
        <f t="shared" si="185"/>
        <v/>
      </c>
      <c r="BK147" s="32" t="str">
        <f t="shared" si="185"/>
        <v/>
      </c>
      <c r="BL147" s="32" t="str">
        <f t="shared" si="185"/>
        <v/>
      </c>
      <c r="BM147" s="32" t="str">
        <f t="shared" si="185"/>
        <v/>
      </c>
      <c r="BN147" s="32" t="str">
        <f t="shared" si="185"/>
        <v/>
      </c>
      <c r="BO147" s="32" t="str">
        <f t="shared" si="185"/>
        <v/>
      </c>
      <c r="BP147" s="32" t="str">
        <f t="shared" ref="BP147:CN147" si="186">BP141</f>
        <v/>
      </c>
      <c r="BQ147" s="32" t="str">
        <f t="shared" si="186"/>
        <v/>
      </c>
      <c r="BR147" s="32" t="str">
        <f t="shared" si="186"/>
        <v/>
      </c>
      <c r="BS147" s="32" t="str">
        <f t="shared" si="186"/>
        <v/>
      </c>
      <c r="BT147" s="32" t="str">
        <f t="shared" si="186"/>
        <v/>
      </c>
      <c r="BU147" s="32" t="str">
        <f t="shared" si="186"/>
        <v/>
      </c>
      <c r="BV147" s="32" t="str">
        <f t="shared" si="186"/>
        <v/>
      </c>
      <c r="BW147" s="32" t="str">
        <f t="shared" si="186"/>
        <v/>
      </c>
      <c r="BX147" s="32" t="str">
        <f t="shared" si="186"/>
        <v/>
      </c>
      <c r="BY147" s="32" t="str">
        <f t="shared" si="186"/>
        <v/>
      </c>
      <c r="BZ147" s="32" t="str">
        <f t="shared" si="186"/>
        <v/>
      </c>
      <c r="CA147" s="32" t="str">
        <f t="shared" si="186"/>
        <v/>
      </c>
      <c r="CB147" s="32" t="str">
        <f t="shared" si="186"/>
        <v/>
      </c>
      <c r="CC147" s="32" t="str">
        <f t="shared" si="186"/>
        <v/>
      </c>
      <c r="CD147" s="32" t="str">
        <f t="shared" si="186"/>
        <v/>
      </c>
      <c r="CE147" s="32" t="str">
        <f t="shared" si="186"/>
        <v/>
      </c>
      <c r="CF147" s="32" t="str">
        <f t="shared" si="186"/>
        <v/>
      </c>
      <c r="CG147" s="32" t="str">
        <f t="shared" si="186"/>
        <v/>
      </c>
      <c r="CH147" s="32" t="str">
        <f t="shared" si="186"/>
        <v/>
      </c>
      <c r="CI147" s="32" t="str">
        <f t="shared" si="186"/>
        <v/>
      </c>
      <c r="CJ147" s="32" t="str">
        <f t="shared" si="186"/>
        <v/>
      </c>
      <c r="CK147" s="32" t="str">
        <f t="shared" si="186"/>
        <v/>
      </c>
      <c r="CL147" s="32" t="str">
        <f t="shared" si="186"/>
        <v/>
      </c>
      <c r="CM147" s="32" t="str">
        <f t="shared" si="186"/>
        <v/>
      </c>
      <c r="CN147" s="32" t="str">
        <f t="shared" si="186"/>
        <v/>
      </c>
      <c r="CO147" s="178"/>
      <c r="CP147" s="180"/>
      <c r="CQ147" s="181"/>
      <c r="CR147" s="182"/>
      <c r="CS147">
        <f>ROW()</f>
        <v>147</v>
      </c>
      <c r="CT147" s="36"/>
      <c r="CU147" s="35">
        <f t="shared" si="108"/>
        <v>118</v>
      </c>
    </row>
    <row r="148" spans="1:99">
      <c r="A148" s="349">
        <v>23</v>
      </c>
      <c r="B148" s="33" t="s">
        <v>18</v>
      </c>
      <c r="C148" s="184">
        <f>RANK(C152,$C152:$CN152,0)</f>
        <v>1</v>
      </c>
      <c r="D148" s="184">
        <f t="shared" ref="D148:BO148" si="187">RANK(D152,$C152:$CN152,0)</f>
        <v>1</v>
      </c>
      <c r="E148" s="184">
        <f t="shared" si="187"/>
        <v>1</v>
      </c>
      <c r="F148" s="184">
        <f t="shared" si="187"/>
        <v>1</v>
      </c>
      <c r="G148" s="184">
        <f t="shared" si="187"/>
        <v>1</v>
      </c>
      <c r="H148" s="184">
        <f t="shared" si="187"/>
        <v>1</v>
      </c>
      <c r="I148" s="184">
        <f t="shared" si="187"/>
        <v>1</v>
      </c>
      <c r="J148" s="184">
        <f t="shared" si="187"/>
        <v>1</v>
      </c>
      <c r="K148" s="184">
        <f t="shared" si="187"/>
        <v>1</v>
      </c>
      <c r="L148" s="184">
        <f t="shared" si="187"/>
        <v>1</v>
      </c>
      <c r="M148" s="184">
        <f t="shared" si="187"/>
        <v>1</v>
      </c>
      <c r="N148" s="184">
        <f t="shared" si="187"/>
        <v>1</v>
      </c>
      <c r="O148" s="184">
        <f t="shared" si="187"/>
        <v>1</v>
      </c>
      <c r="P148" s="184">
        <f t="shared" si="187"/>
        <v>1</v>
      </c>
      <c r="Q148" s="184">
        <f t="shared" si="187"/>
        <v>1</v>
      </c>
      <c r="R148" s="184">
        <f t="shared" si="187"/>
        <v>1</v>
      </c>
      <c r="S148" s="184">
        <f t="shared" si="187"/>
        <v>1</v>
      </c>
      <c r="T148" s="184">
        <f t="shared" si="187"/>
        <v>1</v>
      </c>
      <c r="U148" s="184">
        <f t="shared" si="187"/>
        <v>1</v>
      </c>
      <c r="V148" s="184">
        <f t="shared" si="187"/>
        <v>1</v>
      </c>
      <c r="W148" s="184">
        <f t="shared" si="187"/>
        <v>1</v>
      </c>
      <c r="X148" s="184">
        <f t="shared" si="187"/>
        <v>1</v>
      </c>
      <c r="Y148" s="184">
        <f t="shared" si="187"/>
        <v>1</v>
      </c>
      <c r="Z148" s="184">
        <f t="shared" si="187"/>
        <v>1</v>
      </c>
      <c r="AA148" s="184">
        <f t="shared" si="187"/>
        <v>1</v>
      </c>
      <c r="AB148" s="184">
        <f t="shared" si="187"/>
        <v>1</v>
      </c>
      <c r="AC148" s="184">
        <f t="shared" si="187"/>
        <v>1</v>
      </c>
      <c r="AD148" s="184">
        <f t="shared" si="187"/>
        <v>1</v>
      </c>
      <c r="AE148" s="184">
        <f t="shared" si="187"/>
        <v>1</v>
      </c>
      <c r="AF148" s="184">
        <f t="shared" si="187"/>
        <v>1</v>
      </c>
      <c r="AG148" s="184">
        <f t="shared" si="187"/>
        <v>1</v>
      </c>
      <c r="AH148" s="184">
        <f t="shared" si="187"/>
        <v>1</v>
      </c>
      <c r="AI148" s="184">
        <f t="shared" si="187"/>
        <v>1</v>
      </c>
      <c r="AJ148" s="184">
        <f t="shared" si="187"/>
        <v>1</v>
      </c>
      <c r="AK148" s="184">
        <f t="shared" si="187"/>
        <v>1</v>
      </c>
      <c r="AL148" s="184">
        <f t="shared" si="187"/>
        <v>1</v>
      </c>
      <c r="AM148" s="184">
        <f t="shared" si="187"/>
        <v>1</v>
      </c>
      <c r="AN148" s="184">
        <f t="shared" si="187"/>
        <v>1</v>
      </c>
      <c r="AO148" s="184">
        <f t="shared" si="187"/>
        <v>1</v>
      </c>
      <c r="AP148" s="184">
        <f t="shared" si="187"/>
        <v>1</v>
      </c>
      <c r="AQ148" s="184">
        <f t="shared" si="187"/>
        <v>1</v>
      </c>
      <c r="AR148" s="184">
        <f t="shared" si="187"/>
        <v>1</v>
      </c>
      <c r="AS148" s="184">
        <f t="shared" si="187"/>
        <v>1</v>
      </c>
      <c r="AT148" s="184">
        <f t="shared" si="187"/>
        <v>1</v>
      </c>
      <c r="AU148" s="184">
        <f t="shared" si="187"/>
        <v>1</v>
      </c>
      <c r="AV148" s="184">
        <f t="shared" si="187"/>
        <v>1</v>
      </c>
      <c r="AW148" s="184">
        <f t="shared" si="187"/>
        <v>1</v>
      </c>
      <c r="AX148" s="184">
        <f t="shared" si="187"/>
        <v>1</v>
      </c>
      <c r="AY148" s="184">
        <f t="shared" si="187"/>
        <v>1</v>
      </c>
      <c r="AZ148" s="184">
        <f t="shared" si="187"/>
        <v>1</v>
      </c>
      <c r="BA148" s="184">
        <f t="shared" si="187"/>
        <v>1</v>
      </c>
      <c r="BB148" s="184">
        <f t="shared" si="187"/>
        <v>1</v>
      </c>
      <c r="BC148" s="184">
        <f t="shared" si="187"/>
        <v>1</v>
      </c>
      <c r="BD148" s="184">
        <f t="shared" si="187"/>
        <v>1</v>
      </c>
      <c r="BE148" s="184">
        <f t="shared" si="187"/>
        <v>1</v>
      </c>
      <c r="BF148" s="184">
        <f t="shared" si="187"/>
        <v>1</v>
      </c>
      <c r="BG148" s="184">
        <f t="shared" si="187"/>
        <v>1</v>
      </c>
      <c r="BH148" s="184">
        <f t="shared" si="187"/>
        <v>1</v>
      </c>
      <c r="BI148" s="184">
        <f t="shared" si="187"/>
        <v>1</v>
      </c>
      <c r="BJ148" s="184">
        <f t="shared" si="187"/>
        <v>1</v>
      </c>
      <c r="BK148" s="184">
        <f t="shared" si="187"/>
        <v>1</v>
      </c>
      <c r="BL148" s="184">
        <f t="shared" si="187"/>
        <v>1</v>
      </c>
      <c r="BM148" s="184">
        <f t="shared" si="187"/>
        <v>1</v>
      </c>
      <c r="BN148" s="184">
        <f t="shared" si="187"/>
        <v>1</v>
      </c>
      <c r="BO148" s="184">
        <f t="shared" si="187"/>
        <v>1</v>
      </c>
      <c r="BP148" s="184">
        <f t="shared" ref="BP148:CN148" si="188">RANK(BP152,$C152:$CN152,0)</f>
        <v>1</v>
      </c>
      <c r="BQ148" s="184">
        <f t="shared" si="188"/>
        <v>1</v>
      </c>
      <c r="BR148" s="184">
        <f t="shared" si="188"/>
        <v>1</v>
      </c>
      <c r="BS148" s="184">
        <f t="shared" si="188"/>
        <v>1</v>
      </c>
      <c r="BT148" s="184">
        <f t="shared" si="188"/>
        <v>1</v>
      </c>
      <c r="BU148" s="184">
        <f t="shared" si="188"/>
        <v>1</v>
      </c>
      <c r="BV148" s="184">
        <f t="shared" si="188"/>
        <v>1</v>
      </c>
      <c r="BW148" s="184">
        <f t="shared" si="188"/>
        <v>1</v>
      </c>
      <c r="BX148" s="184">
        <f t="shared" si="188"/>
        <v>1</v>
      </c>
      <c r="BY148" s="184">
        <f t="shared" si="188"/>
        <v>1</v>
      </c>
      <c r="BZ148" s="184">
        <f t="shared" si="188"/>
        <v>1</v>
      </c>
      <c r="CA148" s="184">
        <f t="shared" si="188"/>
        <v>1</v>
      </c>
      <c r="CB148" s="184">
        <f t="shared" si="188"/>
        <v>1</v>
      </c>
      <c r="CC148" s="184">
        <f t="shared" si="188"/>
        <v>1</v>
      </c>
      <c r="CD148" s="184">
        <f t="shared" si="188"/>
        <v>1</v>
      </c>
      <c r="CE148" s="184">
        <f t="shared" si="188"/>
        <v>1</v>
      </c>
      <c r="CF148" s="184">
        <f t="shared" si="188"/>
        <v>1</v>
      </c>
      <c r="CG148" s="184">
        <f t="shared" si="188"/>
        <v>1</v>
      </c>
      <c r="CH148" s="184">
        <f t="shared" si="188"/>
        <v>1</v>
      </c>
      <c r="CI148" s="184">
        <f t="shared" si="188"/>
        <v>1</v>
      </c>
      <c r="CJ148" s="184">
        <f t="shared" si="188"/>
        <v>1</v>
      </c>
      <c r="CK148" s="184">
        <f t="shared" si="188"/>
        <v>1</v>
      </c>
      <c r="CL148" s="184">
        <f t="shared" si="188"/>
        <v>1</v>
      </c>
      <c r="CM148" s="184">
        <f t="shared" si="188"/>
        <v>1</v>
      </c>
      <c r="CN148" s="184">
        <f t="shared" si="188"/>
        <v>1</v>
      </c>
      <c r="CO148" s="2"/>
      <c r="CP148" s="40"/>
      <c r="CQ148" s="41"/>
      <c r="CR148" s="155"/>
      <c r="CS148">
        <f>ROW()</f>
        <v>148</v>
      </c>
      <c r="CT148" s="36"/>
      <c r="CU148" s="35">
        <f t="shared" si="108"/>
        <v>117</v>
      </c>
    </row>
    <row r="149" spans="1:99">
      <c r="A149" s="349"/>
      <c r="B149" s="33" t="s">
        <v>1</v>
      </c>
      <c r="C149" s="185" t="str">
        <f>IF('Enter data here!'!C137=0,"",'Enter data here!'!C137)</f>
        <v/>
      </c>
      <c r="D149" s="185" t="str">
        <f>IF('Enter data here!'!D137=0,"",'Enter data here!'!D137)</f>
        <v/>
      </c>
      <c r="E149" s="185" t="str">
        <f>IF('Enter data here!'!E137=0,"",'Enter data here!'!E137)</f>
        <v/>
      </c>
      <c r="F149" s="185" t="str">
        <f>IF('Enter data here!'!F137=0,"",'Enter data here!'!F137)</f>
        <v/>
      </c>
      <c r="G149" s="185" t="str">
        <f>IF('Enter data here!'!G137=0,"",'Enter data here!'!G137)</f>
        <v/>
      </c>
      <c r="H149" s="185" t="str">
        <f>IF('Enter data here!'!H137=0,"",'Enter data here!'!H137)</f>
        <v/>
      </c>
      <c r="I149" s="185" t="str">
        <f>IF('Enter data here!'!I137=0,"",'Enter data here!'!I137)</f>
        <v/>
      </c>
      <c r="J149" s="185" t="str">
        <f>IF('Enter data here!'!J137=0,"",'Enter data here!'!J137)</f>
        <v/>
      </c>
      <c r="K149" s="185" t="str">
        <f>IF('Enter data here!'!K137=0,"",'Enter data here!'!K137)</f>
        <v/>
      </c>
      <c r="L149" s="185" t="str">
        <f>IF('Enter data here!'!L137=0,"",'Enter data here!'!L137)</f>
        <v/>
      </c>
      <c r="M149" s="185" t="str">
        <f>IF('Enter data here!'!M137=0,"",'Enter data here!'!M137)</f>
        <v/>
      </c>
      <c r="N149" s="185" t="str">
        <f>IF('Enter data here!'!N137=0,"",'Enter data here!'!N137)</f>
        <v/>
      </c>
      <c r="O149" s="185" t="str">
        <f>IF('Enter data here!'!O137=0,"",'Enter data here!'!O137)</f>
        <v/>
      </c>
      <c r="P149" s="185" t="str">
        <f>IF('Enter data here!'!P137=0,"",'Enter data here!'!P137)</f>
        <v/>
      </c>
      <c r="Q149" s="185" t="str">
        <f>IF('Enter data here!'!Q137=0,"",'Enter data here!'!Q137)</f>
        <v/>
      </c>
      <c r="R149" s="185" t="str">
        <f>IF('Enter data here!'!R137=0,"",'Enter data here!'!R137)</f>
        <v/>
      </c>
      <c r="S149" s="185" t="str">
        <f>IF('Enter data here!'!S137=0,"",'Enter data here!'!S137)</f>
        <v/>
      </c>
      <c r="T149" s="185" t="str">
        <f>IF('Enter data here!'!T137=0,"",'Enter data here!'!T137)</f>
        <v/>
      </c>
      <c r="U149" s="185" t="str">
        <f>IF('Enter data here!'!U137=0,"",'Enter data here!'!U137)</f>
        <v/>
      </c>
      <c r="V149" s="185" t="str">
        <f>IF('Enter data here!'!V137=0,"",'Enter data here!'!V137)</f>
        <v/>
      </c>
      <c r="W149" s="185" t="str">
        <f>IF('Enter data here!'!W137=0,"",'Enter data here!'!W137)</f>
        <v/>
      </c>
      <c r="X149" s="185" t="str">
        <f>IF('Enter data here!'!X137=0,"",'Enter data here!'!X137)</f>
        <v/>
      </c>
      <c r="Y149" s="185" t="str">
        <f>IF('Enter data here!'!Y137=0,"",'Enter data here!'!Y137)</f>
        <v/>
      </c>
      <c r="Z149" s="185" t="str">
        <f>IF('Enter data here!'!Z137=0,"",'Enter data here!'!Z137)</f>
        <v/>
      </c>
      <c r="AA149" s="185" t="str">
        <f>IF('Enter data here!'!AA137=0,"",'Enter data here!'!AA137)</f>
        <v/>
      </c>
      <c r="AB149" s="185" t="str">
        <f>IF('Enter data here!'!AB137=0,"",'Enter data here!'!AB137)</f>
        <v/>
      </c>
      <c r="AC149" s="185" t="str">
        <f>IF('Enter data here!'!AC137=0,"",'Enter data here!'!AC137)</f>
        <v/>
      </c>
      <c r="AD149" s="185" t="str">
        <f>IF('Enter data here!'!AD137=0,"",'Enter data here!'!AD137)</f>
        <v/>
      </c>
      <c r="AE149" s="185" t="str">
        <f>IF('Enter data here!'!AE137=0,"",'Enter data here!'!AE137)</f>
        <v/>
      </c>
      <c r="AF149" s="185" t="str">
        <f>IF('Enter data here!'!AF137=0,"",'Enter data here!'!AF137)</f>
        <v/>
      </c>
      <c r="AG149" s="185" t="str">
        <f>IF('Enter data here!'!AG137=0,"",'Enter data here!'!AG137)</f>
        <v/>
      </c>
      <c r="AH149" s="185" t="str">
        <f>IF('Enter data here!'!AH137=0,"",'Enter data here!'!AH137)</f>
        <v/>
      </c>
      <c r="AI149" s="185" t="str">
        <f>IF('Enter data here!'!AI137=0,"",'Enter data here!'!AI137)</f>
        <v/>
      </c>
      <c r="AJ149" s="185" t="str">
        <f>IF('Enter data here!'!AJ137=0,"",'Enter data here!'!AJ137)</f>
        <v/>
      </c>
      <c r="AK149" s="185" t="str">
        <f>IF('Enter data here!'!AK137=0,"",'Enter data here!'!AK137)</f>
        <v/>
      </c>
      <c r="AL149" s="185" t="str">
        <f>IF('Enter data here!'!AL137=0,"",'Enter data here!'!AL137)</f>
        <v/>
      </c>
      <c r="AM149" s="185" t="str">
        <f>IF('Enter data here!'!AM137=0,"",'Enter data here!'!AM137)</f>
        <v/>
      </c>
      <c r="AN149" s="185" t="str">
        <f>IF('Enter data here!'!AN137=0,"",'Enter data here!'!AN137)</f>
        <v/>
      </c>
      <c r="AO149" s="185" t="str">
        <f>IF('Enter data here!'!AO137=0,"",'Enter data here!'!AO137)</f>
        <v/>
      </c>
      <c r="AP149" s="185" t="str">
        <f>IF('Enter data here!'!AP137=0,"",'Enter data here!'!AP137)</f>
        <v/>
      </c>
      <c r="AQ149" s="185" t="str">
        <f>IF('Enter data here!'!AQ137=0,"",'Enter data here!'!AQ137)</f>
        <v/>
      </c>
      <c r="AR149" s="185" t="str">
        <f>IF('Enter data here!'!AR137=0,"",'Enter data here!'!AR137)</f>
        <v/>
      </c>
      <c r="AS149" s="185" t="str">
        <f>IF('Enter data here!'!AS137=0,"",'Enter data here!'!AS137)</f>
        <v/>
      </c>
      <c r="AT149" s="185" t="str">
        <f>IF('Enter data here!'!AT137=0,"",'Enter data here!'!AT137)</f>
        <v/>
      </c>
      <c r="AU149" s="185" t="str">
        <f>IF('Enter data here!'!AU137=0,"",'Enter data here!'!AU137)</f>
        <v/>
      </c>
      <c r="AV149" s="185" t="str">
        <f>IF('Enter data here!'!AV137=0,"",'Enter data here!'!AV137)</f>
        <v/>
      </c>
      <c r="AW149" s="185" t="str">
        <f>IF('Enter data here!'!AW137=0,"",'Enter data here!'!AW137)</f>
        <v/>
      </c>
      <c r="AX149" s="185" t="str">
        <f>IF('Enter data here!'!AX137=0,"",'Enter data here!'!AX137)</f>
        <v/>
      </c>
      <c r="AY149" s="185" t="str">
        <f>IF('Enter data here!'!AY137=0,"",'Enter data here!'!AY137)</f>
        <v/>
      </c>
      <c r="AZ149" s="185" t="str">
        <f>IF('Enter data here!'!AZ137=0,"",'Enter data here!'!AZ137)</f>
        <v/>
      </c>
      <c r="BA149" s="185" t="str">
        <f>IF('Enter data here!'!BA137=0,"",'Enter data here!'!BA137)</f>
        <v/>
      </c>
      <c r="BB149" s="185" t="str">
        <f>IF('Enter data here!'!BB137=0,"",'Enter data here!'!BB137)</f>
        <v/>
      </c>
      <c r="BC149" s="185" t="str">
        <f>IF('Enter data here!'!BC137=0,"",'Enter data here!'!BC137)</f>
        <v/>
      </c>
      <c r="BD149" s="185" t="str">
        <f>IF('Enter data here!'!BD137=0,"",'Enter data here!'!BD137)</f>
        <v/>
      </c>
      <c r="BE149" s="185" t="str">
        <f>IF('Enter data here!'!BE137=0,"",'Enter data here!'!BE137)</f>
        <v/>
      </c>
      <c r="BF149" s="185" t="str">
        <f>IF('Enter data here!'!BF137=0,"",'Enter data here!'!BF137)</f>
        <v/>
      </c>
      <c r="BG149" s="185" t="str">
        <f>IF('Enter data here!'!BG137=0,"",'Enter data here!'!BG137)</f>
        <v/>
      </c>
      <c r="BH149" s="185" t="str">
        <f>IF('Enter data here!'!BH137=0,"",'Enter data here!'!BH137)</f>
        <v/>
      </c>
      <c r="BI149" s="185" t="str">
        <f>IF('Enter data here!'!BI137=0,"",'Enter data here!'!BI137)</f>
        <v/>
      </c>
      <c r="BJ149" s="185" t="str">
        <f>IF('Enter data here!'!BJ137=0,"",'Enter data here!'!BJ137)</f>
        <v/>
      </c>
      <c r="BK149" s="185" t="str">
        <f>IF('Enter data here!'!BK137=0,"",'Enter data here!'!BK137)</f>
        <v/>
      </c>
      <c r="BL149" s="185" t="str">
        <f>IF('Enter data here!'!BL137=0,"",'Enter data here!'!BL137)</f>
        <v/>
      </c>
      <c r="BM149" s="185" t="str">
        <f>IF('Enter data here!'!BM137=0,"",'Enter data here!'!BM137)</f>
        <v/>
      </c>
      <c r="BN149" s="185" t="str">
        <f>IF('Enter data here!'!BN137=0,"",'Enter data here!'!BN137)</f>
        <v/>
      </c>
      <c r="BO149" s="185" t="str">
        <f>IF('Enter data here!'!BO137=0,"",'Enter data here!'!BO137)</f>
        <v/>
      </c>
      <c r="BP149" s="185" t="str">
        <f>IF('Enter data here!'!BP137=0,"",'Enter data here!'!BP137)</f>
        <v/>
      </c>
      <c r="BQ149" s="185" t="str">
        <f>IF('Enter data here!'!BQ137=0,"",'Enter data here!'!BQ137)</f>
        <v/>
      </c>
      <c r="BR149" s="185" t="str">
        <f>IF('Enter data here!'!BR137=0,"",'Enter data here!'!BR137)</f>
        <v/>
      </c>
      <c r="BS149" s="185" t="str">
        <f>IF('Enter data here!'!BS137=0,"",'Enter data here!'!BS137)</f>
        <v/>
      </c>
      <c r="BT149" s="185" t="str">
        <f>IF('Enter data here!'!BT137=0,"",'Enter data here!'!BT137)</f>
        <v/>
      </c>
      <c r="BU149" s="185" t="str">
        <f>IF('Enter data here!'!BU137=0,"",'Enter data here!'!BU137)</f>
        <v/>
      </c>
      <c r="BV149" s="185" t="str">
        <f>IF('Enter data here!'!BV137=0,"",'Enter data here!'!BV137)</f>
        <v/>
      </c>
      <c r="BW149" s="185" t="str">
        <f>IF('Enter data here!'!BW137=0,"",'Enter data here!'!BW137)</f>
        <v/>
      </c>
      <c r="BX149" s="185" t="str">
        <f>IF('Enter data here!'!BX137=0,"",'Enter data here!'!BX137)</f>
        <v/>
      </c>
      <c r="BY149" s="185" t="str">
        <f>IF('Enter data here!'!BY137=0,"",'Enter data here!'!BY137)</f>
        <v/>
      </c>
      <c r="BZ149" s="185" t="str">
        <f>IF('Enter data here!'!BZ137=0,"",'Enter data here!'!BZ137)</f>
        <v/>
      </c>
      <c r="CA149" s="185" t="str">
        <f>IF('Enter data here!'!CA137=0,"",'Enter data here!'!CA137)</f>
        <v/>
      </c>
      <c r="CB149" s="185" t="str">
        <f>IF('Enter data here!'!CB137=0,"",'Enter data here!'!CB137)</f>
        <v/>
      </c>
      <c r="CC149" s="185" t="str">
        <f>IF('Enter data here!'!CC137=0,"",'Enter data here!'!CC137)</f>
        <v/>
      </c>
      <c r="CD149" s="185" t="str">
        <f>IF('Enter data here!'!CD137=0,"",'Enter data here!'!CD137)</f>
        <v/>
      </c>
      <c r="CE149" s="185" t="str">
        <f>IF('Enter data here!'!CE137=0,"",'Enter data here!'!CE137)</f>
        <v/>
      </c>
      <c r="CF149" s="185" t="str">
        <f>IF('Enter data here!'!CF137=0,"",'Enter data here!'!CF137)</f>
        <v/>
      </c>
      <c r="CG149" s="185" t="str">
        <f>IF('Enter data here!'!CG137=0,"",'Enter data here!'!CG137)</f>
        <v/>
      </c>
      <c r="CH149" s="185" t="str">
        <f>IF('Enter data here!'!CH137=0,"",'Enter data here!'!CH137)</f>
        <v/>
      </c>
      <c r="CI149" s="185" t="str">
        <f>IF('Enter data here!'!CI137=0,"",'Enter data here!'!CI137)</f>
        <v/>
      </c>
      <c r="CJ149" s="185" t="str">
        <f>IF('Enter data here!'!CJ137=0,"",'Enter data here!'!CJ137)</f>
        <v/>
      </c>
      <c r="CK149" s="185" t="str">
        <f>IF('Enter data here!'!CK137=0,"",'Enter data here!'!CK137)</f>
        <v/>
      </c>
      <c r="CL149" s="185" t="str">
        <f>IF('Enter data here!'!CL137=0,"",'Enter data here!'!CL137)</f>
        <v/>
      </c>
      <c r="CM149" s="185" t="str">
        <f>IF('Enter data here!'!CM137=0,"",'Enter data here!'!CM137)</f>
        <v/>
      </c>
      <c r="CN149" s="185" t="str">
        <f>IF('Enter data here!'!CN137=0,"",'Enter data here!'!CN137)</f>
        <v/>
      </c>
      <c r="CO149" s="2"/>
      <c r="CP149" s="341" t="str">
        <f>IF(SUM(C149:CN149)=0,"",MIN(C149:CN149))</f>
        <v/>
      </c>
      <c r="CQ149" s="332" t="str">
        <f>IF(CP149="","",(HLOOKUP(CP149,C149:$CN$264,CU149,FALSE)))</f>
        <v/>
      </c>
      <c r="CR149" s="155"/>
      <c r="CS149">
        <f>ROW()</f>
        <v>149</v>
      </c>
      <c r="CT149" s="36">
        <f>A148</f>
        <v>23</v>
      </c>
      <c r="CU149" s="35">
        <f t="shared" si="108"/>
        <v>116</v>
      </c>
    </row>
    <row r="150" spans="1:99">
      <c r="A150" s="349"/>
      <c r="B150" s="33" t="s">
        <v>54</v>
      </c>
      <c r="C150" s="186">
        <f ca="1">0.000000000001*RAND()</f>
        <v>5.7712532014601976E-13</v>
      </c>
      <c r="D150" s="186">
        <f t="shared" ref="D150:BO150" ca="1" si="189">0.000000000001*RAND()</f>
        <v>8.963960073776145E-13</v>
      </c>
      <c r="E150" s="186">
        <f t="shared" ca="1" si="189"/>
        <v>1.1102538381013005E-13</v>
      </c>
      <c r="F150" s="186">
        <f t="shared" ca="1" si="189"/>
        <v>1.6941706851915761E-13</v>
      </c>
      <c r="G150" s="186">
        <f t="shared" ca="1" si="189"/>
        <v>9.530223718539527E-13</v>
      </c>
      <c r="H150" s="186">
        <f t="shared" ca="1" si="189"/>
        <v>9.0285056468901276E-14</v>
      </c>
      <c r="I150" s="186">
        <f t="shared" ca="1" si="189"/>
        <v>6.6150388157695957E-13</v>
      </c>
      <c r="J150" s="186">
        <f t="shared" ca="1" si="189"/>
        <v>7.031291853182671E-13</v>
      </c>
      <c r="K150" s="186">
        <f t="shared" ca="1" si="189"/>
        <v>8.3150759608891284E-13</v>
      </c>
      <c r="L150" s="186">
        <f t="shared" ca="1" si="189"/>
        <v>3.1055358598393745E-13</v>
      </c>
      <c r="M150" s="186">
        <f t="shared" ca="1" si="189"/>
        <v>7.0069153264126881E-13</v>
      </c>
      <c r="N150" s="186">
        <f t="shared" ca="1" si="189"/>
        <v>7.309556575383968E-14</v>
      </c>
      <c r="O150" s="186">
        <f t="shared" ca="1" si="189"/>
        <v>2.1344937379601526E-14</v>
      </c>
      <c r="P150" s="186">
        <f t="shared" ca="1" si="189"/>
        <v>2.2323665688347914E-13</v>
      </c>
      <c r="Q150" s="186">
        <f t="shared" ca="1" si="189"/>
        <v>8.3572667571603086E-13</v>
      </c>
      <c r="R150" s="186">
        <f t="shared" ca="1" si="189"/>
        <v>4.3103455067201946E-13</v>
      </c>
      <c r="S150" s="186">
        <f t="shared" ca="1" si="189"/>
        <v>6.426627400347637E-13</v>
      </c>
      <c r="T150" s="186">
        <f t="shared" ca="1" si="189"/>
        <v>2.3752275372388175E-13</v>
      </c>
      <c r="U150" s="186">
        <f t="shared" ca="1" si="189"/>
        <v>2.4754818964979642E-13</v>
      </c>
      <c r="V150" s="186">
        <f t="shared" ca="1" si="189"/>
        <v>2.4444226790624878E-13</v>
      </c>
      <c r="W150" s="186">
        <f t="shared" ca="1" si="189"/>
        <v>9.7370937010854422E-16</v>
      </c>
      <c r="X150" s="186">
        <f t="shared" ca="1" si="189"/>
        <v>8.2997520620353129E-13</v>
      </c>
      <c r="Y150" s="186">
        <f t="shared" ca="1" si="189"/>
        <v>4.8444930555436456E-13</v>
      </c>
      <c r="Z150" s="186">
        <f t="shared" ca="1" si="189"/>
        <v>1.3351944713476693E-13</v>
      </c>
      <c r="AA150" s="186">
        <f t="shared" ca="1" si="189"/>
        <v>2.1288013500983282E-13</v>
      </c>
      <c r="AB150" s="186">
        <f t="shared" ca="1" si="189"/>
        <v>5.3461031649718827E-14</v>
      </c>
      <c r="AC150" s="186">
        <f t="shared" ca="1" si="189"/>
        <v>4.9029427536198983E-13</v>
      </c>
      <c r="AD150" s="186">
        <f t="shared" ca="1" si="189"/>
        <v>5.6745488072448319E-13</v>
      </c>
      <c r="AE150" s="186">
        <f t="shared" ca="1" si="189"/>
        <v>9.2541863820966516E-13</v>
      </c>
      <c r="AF150" s="186">
        <f t="shared" ca="1" si="189"/>
        <v>2.9059149252662839E-14</v>
      </c>
      <c r="AG150" s="186">
        <f t="shared" ca="1" si="189"/>
        <v>3.0924601975563745E-13</v>
      </c>
      <c r="AH150" s="186">
        <f t="shared" ca="1" si="189"/>
        <v>9.3475337210107139E-13</v>
      </c>
      <c r="AI150" s="186">
        <f t="shared" ca="1" si="189"/>
        <v>2.2388566987932011E-13</v>
      </c>
      <c r="AJ150" s="186">
        <f t="shared" ca="1" si="189"/>
        <v>2.7283670916244775E-13</v>
      </c>
      <c r="AK150" s="186">
        <f t="shared" ca="1" si="189"/>
        <v>4.8684254009402197E-13</v>
      </c>
      <c r="AL150" s="186">
        <f t="shared" ca="1" si="189"/>
        <v>9.0002923816270457E-13</v>
      </c>
      <c r="AM150" s="186">
        <f t="shared" ca="1" si="189"/>
        <v>5.9791561677279149E-13</v>
      </c>
      <c r="AN150" s="186">
        <f t="shared" ca="1" si="189"/>
        <v>7.2373562603251609E-13</v>
      </c>
      <c r="AO150" s="186">
        <f t="shared" ca="1" si="189"/>
        <v>1.4681529729342824E-13</v>
      </c>
      <c r="AP150" s="186">
        <f t="shared" ca="1" si="189"/>
        <v>4.385668740596644E-13</v>
      </c>
      <c r="AQ150" s="186">
        <f t="shared" ca="1" si="189"/>
        <v>2.9275982517905598E-13</v>
      </c>
      <c r="AR150" s="186">
        <f t="shared" ca="1" si="189"/>
        <v>1.5969145668538332E-13</v>
      </c>
      <c r="AS150" s="186">
        <f t="shared" ca="1" si="189"/>
        <v>1.4796151386179268E-13</v>
      </c>
      <c r="AT150" s="186">
        <f t="shared" ca="1" si="189"/>
        <v>2.8976701207392972E-13</v>
      </c>
      <c r="AU150" s="186">
        <f t="shared" ca="1" si="189"/>
        <v>3.4758327293805743E-13</v>
      </c>
      <c r="AV150" s="186">
        <f t="shared" ca="1" si="189"/>
        <v>2.5889230627634951E-13</v>
      </c>
      <c r="AW150" s="186">
        <f t="shared" ca="1" si="189"/>
        <v>1.0319268536244519E-13</v>
      </c>
      <c r="AX150" s="186">
        <f t="shared" ca="1" si="189"/>
        <v>1.4206450992556085E-13</v>
      </c>
      <c r="AY150" s="186">
        <f t="shared" ca="1" si="189"/>
        <v>2.1902602949320293E-13</v>
      </c>
      <c r="AZ150" s="186">
        <f t="shared" ca="1" si="189"/>
        <v>3.5212751242048344E-13</v>
      </c>
      <c r="BA150" s="186">
        <f t="shared" ca="1" si="189"/>
        <v>1.4240838226432318E-13</v>
      </c>
      <c r="BB150" s="186">
        <f t="shared" ca="1" si="189"/>
        <v>2.1784462931711434E-13</v>
      </c>
      <c r="BC150" s="186">
        <f t="shared" ca="1" si="189"/>
        <v>7.2173070640264481E-13</v>
      </c>
      <c r="BD150" s="186">
        <f t="shared" ca="1" si="189"/>
        <v>9.355463531160524E-14</v>
      </c>
      <c r="BE150" s="186">
        <f t="shared" ca="1" si="189"/>
        <v>6.2647061337058973E-13</v>
      </c>
      <c r="BF150" s="186">
        <f t="shared" ca="1" si="189"/>
        <v>7.0067207069783683E-13</v>
      </c>
      <c r="BG150" s="186">
        <f t="shared" ca="1" si="189"/>
        <v>7.2876093159712732E-13</v>
      </c>
      <c r="BH150" s="186">
        <f t="shared" ca="1" si="189"/>
        <v>7.4720013153666742E-13</v>
      </c>
      <c r="BI150" s="186">
        <f t="shared" ca="1" si="189"/>
        <v>7.1251720271986232E-14</v>
      </c>
      <c r="BJ150" s="186">
        <f t="shared" ca="1" si="189"/>
        <v>8.8690483898043373E-13</v>
      </c>
      <c r="BK150" s="186">
        <f t="shared" ca="1" si="189"/>
        <v>2.1670990179613847E-13</v>
      </c>
      <c r="BL150" s="186">
        <f t="shared" ca="1" si="189"/>
        <v>2.9791163364772101E-13</v>
      </c>
      <c r="BM150" s="186">
        <f t="shared" ca="1" si="189"/>
        <v>6.2264934565824226E-13</v>
      </c>
      <c r="BN150" s="186">
        <f t="shared" ca="1" si="189"/>
        <v>8.0268890961173003E-13</v>
      </c>
      <c r="BO150" s="186">
        <f t="shared" ca="1" si="189"/>
        <v>1.5282185235496915E-13</v>
      </c>
      <c r="BP150" s="186">
        <f t="shared" ref="BP150:CN150" ca="1" si="190">0.000000000001*RAND()</f>
        <v>1.9176125066353221E-13</v>
      </c>
      <c r="BQ150" s="186">
        <f t="shared" ca="1" si="190"/>
        <v>8.4476771198849748E-13</v>
      </c>
      <c r="BR150" s="186">
        <f t="shared" ca="1" si="190"/>
        <v>2.109200742711703E-14</v>
      </c>
      <c r="BS150" s="186">
        <f t="shared" ca="1" si="190"/>
        <v>8.064527797743679E-13</v>
      </c>
      <c r="BT150" s="186">
        <f t="shared" ca="1" si="190"/>
        <v>8.3288132056444848E-13</v>
      </c>
      <c r="BU150" s="186">
        <f t="shared" ca="1" si="190"/>
        <v>1.523431381034701E-14</v>
      </c>
      <c r="BV150" s="186">
        <f t="shared" ca="1" si="190"/>
        <v>6.3105311379170463E-13</v>
      </c>
      <c r="BW150" s="186">
        <f t="shared" ca="1" si="190"/>
        <v>2.2830021633051965E-13</v>
      </c>
      <c r="BX150" s="186">
        <f t="shared" ca="1" si="190"/>
        <v>6.786203159794715E-13</v>
      </c>
      <c r="BY150" s="186">
        <f t="shared" ca="1" si="190"/>
        <v>9.2388891614200656E-13</v>
      </c>
      <c r="BZ150" s="186">
        <f t="shared" ca="1" si="190"/>
        <v>2.8686716768749519E-13</v>
      </c>
      <c r="CA150" s="186">
        <f t="shared" ca="1" si="190"/>
        <v>1.7378788979746762E-13</v>
      </c>
      <c r="CB150" s="186">
        <f t="shared" ca="1" si="190"/>
        <v>5.8240403331881166E-13</v>
      </c>
      <c r="CC150" s="186">
        <f t="shared" ca="1" si="190"/>
        <v>9.0476877888404524E-13</v>
      </c>
      <c r="CD150" s="186">
        <f t="shared" ca="1" si="190"/>
        <v>1.1894066178472596E-13</v>
      </c>
      <c r="CE150" s="186">
        <f t="shared" ca="1" si="190"/>
        <v>4.1033763272271551E-13</v>
      </c>
      <c r="CF150" s="186">
        <f t="shared" ca="1" si="190"/>
        <v>1.4527008189874201E-13</v>
      </c>
      <c r="CG150" s="186">
        <f t="shared" ca="1" si="190"/>
        <v>8.9741983222697107E-14</v>
      </c>
      <c r="CH150" s="186">
        <f t="shared" ca="1" si="190"/>
        <v>6.272359891722001E-13</v>
      </c>
      <c r="CI150" s="186">
        <f t="shared" ca="1" si="190"/>
        <v>8.7051966918334674E-13</v>
      </c>
      <c r="CJ150" s="186">
        <f t="shared" ca="1" si="190"/>
        <v>3.9367078892929851E-13</v>
      </c>
      <c r="CK150" s="186">
        <f t="shared" ca="1" si="190"/>
        <v>1.7900287776473966E-13</v>
      </c>
      <c r="CL150" s="186">
        <f t="shared" ca="1" si="190"/>
        <v>9.8513979200031536E-13</v>
      </c>
      <c r="CM150" s="186">
        <f t="shared" ca="1" si="190"/>
        <v>2.3313352383323615E-13</v>
      </c>
      <c r="CN150" s="186">
        <f t="shared" ca="1" si="190"/>
        <v>4.3330470589713242E-13</v>
      </c>
      <c r="CO150" s="2"/>
      <c r="CP150" s="342"/>
      <c r="CQ150" s="333"/>
      <c r="CR150" s="155"/>
      <c r="CS150">
        <f>ROW()</f>
        <v>150</v>
      </c>
      <c r="CT150" s="36"/>
      <c r="CU150" s="35">
        <f t="shared" si="108"/>
        <v>115</v>
      </c>
    </row>
    <row r="151" spans="1:99">
      <c r="A151" s="349"/>
      <c r="B151" s="33" t="s">
        <v>57</v>
      </c>
      <c r="C151" s="185">
        <f>'Enter data here!'!C138</f>
        <v>0</v>
      </c>
      <c r="D151" s="185">
        <f>'Enter data here!'!D138</f>
        <v>0</v>
      </c>
      <c r="E151" s="185">
        <f>'Enter data here!'!E138</f>
        <v>0</v>
      </c>
      <c r="F151" s="185">
        <f>'Enter data here!'!F138</f>
        <v>0</v>
      </c>
      <c r="G151" s="185">
        <f>'Enter data here!'!G138</f>
        <v>0</v>
      </c>
      <c r="H151" s="185">
        <f>'Enter data here!'!H138</f>
        <v>0</v>
      </c>
      <c r="I151" s="185">
        <f>'Enter data here!'!I138</f>
        <v>0</v>
      </c>
      <c r="J151" s="185">
        <f>'Enter data here!'!J138</f>
        <v>0</v>
      </c>
      <c r="K151" s="185">
        <f>'Enter data here!'!K138</f>
        <v>0</v>
      </c>
      <c r="L151" s="185">
        <f>'Enter data here!'!L138</f>
        <v>0</v>
      </c>
      <c r="M151" s="185">
        <f>'Enter data here!'!M138</f>
        <v>0</v>
      </c>
      <c r="N151" s="185">
        <f>'Enter data here!'!N138</f>
        <v>0</v>
      </c>
      <c r="O151" s="185">
        <f>'Enter data here!'!O138</f>
        <v>0</v>
      </c>
      <c r="P151" s="185">
        <f>'Enter data here!'!P138</f>
        <v>0</v>
      </c>
      <c r="Q151" s="185">
        <f>'Enter data here!'!Q138</f>
        <v>0</v>
      </c>
      <c r="R151" s="185">
        <f>'Enter data here!'!R138</f>
        <v>0</v>
      </c>
      <c r="S151" s="185">
        <f>'Enter data here!'!S138</f>
        <v>0</v>
      </c>
      <c r="T151" s="185">
        <f>'Enter data here!'!T138</f>
        <v>0</v>
      </c>
      <c r="U151" s="185">
        <f>'Enter data here!'!U138</f>
        <v>0</v>
      </c>
      <c r="V151" s="185">
        <f>'Enter data here!'!V138</f>
        <v>0</v>
      </c>
      <c r="W151" s="185">
        <f>'Enter data here!'!W138</f>
        <v>0</v>
      </c>
      <c r="X151" s="185">
        <f>'Enter data here!'!X138</f>
        <v>0</v>
      </c>
      <c r="Y151" s="185">
        <f>'Enter data here!'!Y138</f>
        <v>0</v>
      </c>
      <c r="Z151" s="185">
        <f>'Enter data here!'!Z138</f>
        <v>0</v>
      </c>
      <c r="AA151" s="185">
        <f>'Enter data here!'!AA138</f>
        <v>0</v>
      </c>
      <c r="AB151" s="185">
        <f>'Enter data here!'!AB138</f>
        <v>0</v>
      </c>
      <c r="AC151" s="185">
        <f>'Enter data here!'!AC138</f>
        <v>0</v>
      </c>
      <c r="AD151" s="185">
        <f>'Enter data here!'!AD138</f>
        <v>0</v>
      </c>
      <c r="AE151" s="185">
        <f>'Enter data here!'!AE138</f>
        <v>0</v>
      </c>
      <c r="AF151" s="185">
        <f>'Enter data here!'!AF138</f>
        <v>0</v>
      </c>
      <c r="AG151" s="185">
        <f>'Enter data here!'!AG138</f>
        <v>0</v>
      </c>
      <c r="AH151" s="185">
        <f>'Enter data here!'!AH138</f>
        <v>0</v>
      </c>
      <c r="AI151" s="185">
        <f>'Enter data here!'!AI138</f>
        <v>0</v>
      </c>
      <c r="AJ151" s="185">
        <f>'Enter data here!'!AJ138</f>
        <v>0</v>
      </c>
      <c r="AK151" s="185">
        <f>'Enter data here!'!AK138</f>
        <v>0</v>
      </c>
      <c r="AL151" s="185">
        <f>'Enter data here!'!AL138</f>
        <v>0</v>
      </c>
      <c r="AM151" s="185">
        <f>'Enter data here!'!AM138</f>
        <v>0</v>
      </c>
      <c r="AN151" s="185">
        <f>'Enter data here!'!AN138</f>
        <v>0</v>
      </c>
      <c r="AO151" s="185">
        <f>'Enter data here!'!AO138</f>
        <v>0</v>
      </c>
      <c r="AP151" s="185">
        <f>'Enter data here!'!AP138</f>
        <v>0</v>
      </c>
      <c r="AQ151" s="185">
        <f>'Enter data here!'!AQ138</f>
        <v>0</v>
      </c>
      <c r="AR151" s="185">
        <f>'Enter data here!'!AR138</f>
        <v>0</v>
      </c>
      <c r="AS151" s="185">
        <f>'Enter data here!'!AS138</f>
        <v>0</v>
      </c>
      <c r="AT151" s="185">
        <f>'Enter data here!'!AT138</f>
        <v>0</v>
      </c>
      <c r="AU151" s="185">
        <f>'Enter data here!'!AU138</f>
        <v>0</v>
      </c>
      <c r="AV151" s="185">
        <f>'Enter data here!'!AV138</f>
        <v>0</v>
      </c>
      <c r="AW151" s="185">
        <f>'Enter data here!'!AW138</f>
        <v>0</v>
      </c>
      <c r="AX151" s="185">
        <f>'Enter data here!'!AX138</f>
        <v>0</v>
      </c>
      <c r="AY151" s="185">
        <f>'Enter data here!'!AY138</f>
        <v>0</v>
      </c>
      <c r="AZ151" s="185">
        <f>'Enter data here!'!AZ138</f>
        <v>0</v>
      </c>
      <c r="BA151" s="185">
        <f>'Enter data here!'!BA138</f>
        <v>0</v>
      </c>
      <c r="BB151" s="185">
        <f>'Enter data here!'!BB138</f>
        <v>0</v>
      </c>
      <c r="BC151" s="185">
        <f>'Enter data here!'!BC138</f>
        <v>0</v>
      </c>
      <c r="BD151" s="185">
        <f>'Enter data here!'!BD138</f>
        <v>0</v>
      </c>
      <c r="BE151" s="185">
        <f>'Enter data here!'!BE138</f>
        <v>0</v>
      </c>
      <c r="BF151" s="185">
        <f>'Enter data here!'!BF138</f>
        <v>0</v>
      </c>
      <c r="BG151" s="185">
        <f>'Enter data here!'!BG138</f>
        <v>0</v>
      </c>
      <c r="BH151" s="185">
        <f>'Enter data here!'!BH138</f>
        <v>0</v>
      </c>
      <c r="BI151" s="185">
        <f>'Enter data here!'!BI138</f>
        <v>0</v>
      </c>
      <c r="BJ151" s="185">
        <f>'Enter data here!'!BJ138</f>
        <v>0</v>
      </c>
      <c r="BK151" s="185">
        <f>'Enter data here!'!BK138</f>
        <v>0</v>
      </c>
      <c r="BL151" s="185">
        <f>'Enter data here!'!BL138</f>
        <v>0</v>
      </c>
      <c r="BM151" s="185">
        <f>'Enter data here!'!BM138</f>
        <v>0</v>
      </c>
      <c r="BN151" s="185">
        <f>'Enter data here!'!BN138</f>
        <v>0</v>
      </c>
      <c r="BO151" s="185">
        <f>'Enter data here!'!BO138</f>
        <v>0</v>
      </c>
      <c r="BP151" s="185">
        <f>'Enter data here!'!BP138</f>
        <v>0</v>
      </c>
      <c r="BQ151" s="185">
        <f>'Enter data here!'!BQ138</f>
        <v>0</v>
      </c>
      <c r="BR151" s="185">
        <f>'Enter data here!'!BR138</f>
        <v>0</v>
      </c>
      <c r="BS151" s="185">
        <f>'Enter data here!'!BS138</f>
        <v>0</v>
      </c>
      <c r="BT151" s="185">
        <f>'Enter data here!'!BT138</f>
        <v>0</v>
      </c>
      <c r="BU151" s="185">
        <f>'Enter data here!'!BU138</f>
        <v>0</v>
      </c>
      <c r="BV151" s="185">
        <f>'Enter data here!'!BV138</f>
        <v>0</v>
      </c>
      <c r="BW151" s="185">
        <f>'Enter data here!'!BW138</f>
        <v>0</v>
      </c>
      <c r="BX151" s="185">
        <f>'Enter data here!'!BX138</f>
        <v>0</v>
      </c>
      <c r="BY151" s="185">
        <f>'Enter data here!'!BY138</f>
        <v>0</v>
      </c>
      <c r="BZ151" s="185">
        <f>'Enter data here!'!BZ138</f>
        <v>0</v>
      </c>
      <c r="CA151" s="185">
        <f>'Enter data here!'!CA138</f>
        <v>0</v>
      </c>
      <c r="CB151" s="185">
        <f>'Enter data here!'!CB138</f>
        <v>0</v>
      </c>
      <c r="CC151" s="185">
        <f>'Enter data here!'!CC138</f>
        <v>0</v>
      </c>
      <c r="CD151" s="185">
        <f>'Enter data here!'!CD138</f>
        <v>0</v>
      </c>
      <c r="CE151" s="185">
        <f>'Enter data here!'!CE138</f>
        <v>0</v>
      </c>
      <c r="CF151" s="185">
        <f>'Enter data here!'!CF138</f>
        <v>0</v>
      </c>
      <c r="CG151" s="185">
        <f>'Enter data here!'!CG138</f>
        <v>0</v>
      </c>
      <c r="CH151" s="185">
        <f>'Enter data here!'!CH138</f>
        <v>0</v>
      </c>
      <c r="CI151" s="185">
        <f>'Enter data here!'!CI138</f>
        <v>0</v>
      </c>
      <c r="CJ151" s="185">
        <f>'Enter data here!'!CJ138</f>
        <v>0</v>
      </c>
      <c r="CK151" s="185">
        <f>'Enter data here!'!CK138</f>
        <v>0</v>
      </c>
      <c r="CL151" s="185">
        <f>'Enter data here!'!CL138</f>
        <v>0</v>
      </c>
      <c r="CM151" s="185">
        <f>'Enter data here!'!CM138</f>
        <v>0</v>
      </c>
      <c r="CN151" s="185">
        <f>'Enter data here!'!CN138</f>
        <v>0</v>
      </c>
      <c r="CO151" s="2"/>
      <c r="CP151" s="342"/>
      <c r="CQ151" s="333"/>
      <c r="CR151" s="155"/>
      <c r="CT151" s="36"/>
      <c r="CU151" s="35"/>
    </row>
    <row r="152" spans="1:99">
      <c r="A152" s="349"/>
      <c r="B152" s="33" t="s">
        <v>2</v>
      </c>
      <c r="C152" s="185">
        <f>IF(C149=0,0,IF(C149="dnf",C150,IF(C149="",0,((($CP149/(C149+C150))*1000)-C151))))</f>
        <v>0</v>
      </c>
      <c r="D152" s="185">
        <f t="shared" ref="D152:BO152" si="191">IF(D149=0,0,IF(D149="dnf",D150,IF(D149="",0,((($CP149/(D149+D150))*1000)-D151))))</f>
        <v>0</v>
      </c>
      <c r="E152" s="185">
        <f t="shared" si="191"/>
        <v>0</v>
      </c>
      <c r="F152" s="185">
        <f t="shared" si="191"/>
        <v>0</v>
      </c>
      <c r="G152" s="185">
        <f t="shared" si="191"/>
        <v>0</v>
      </c>
      <c r="H152" s="185">
        <f t="shared" si="191"/>
        <v>0</v>
      </c>
      <c r="I152" s="185">
        <f t="shared" si="191"/>
        <v>0</v>
      </c>
      <c r="J152" s="185">
        <f t="shared" si="191"/>
        <v>0</v>
      </c>
      <c r="K152" s="185">
        <f t="shared" si="191"/>
        <v>0</v>
      </c>
      <c r="L152" s="185">
        <f t="shared" si="191"/>
        <v>0</v>
      </c>
      <c r="M152" s="185">
        <f t="shared" si="191"/>
        <v>0</v>
      </c>
      <c r="N152" s="185">
        <f t="shared" si="191"/>
        <v>0</v>
      </c>
      <c r="O152" s="185">
        <f t="shared" si="191"/>
        <v>0</v>
      </c>
      <c r="P152" s="185">
        <f t="shared" si="191"/>
        <v>0</v>
      </c>
      <c r="Q152" s="185">
        <f t="shared" si="191"/>
        <v>0</v>
      </c>
      <c r="R152" s="185">
        <f t="shared" si="191"/>
        <v>0</v>
      </c>
      <c r="S152" s="185">
        <f t="shared" si="191"/>
        <v>0</v>
      </c>
      <c r="T152" s="185">
        <f t="shared" si="191"/>
        <v>0</v>
      </c>
      <c r="U152" s="185">
        <f t="shared" si="191"/>
        <v>0</v>
      </c>
      <c r="V152" s="185">
        <f t="shared" si="191"/>
        <v>0</v>
      </c>
      <c r="W152" s="185">
        <f t="shared" si="191"/>
        <v>0</v>
      </c>
      <c r="X152" s="185">
        <f t="shared" si="191"/>
        <v>0</v>
      </c>
      <c r="Y152" s="185">
        <f t="shared" si="191"/>
        <v>0</v>
      </c>
      <c r="Z152" s="185">
        <f t="shared" si="191"/>
        <v>0</v>
      </c>
      <c r="AA152" s="185">
        <f t="shared" si="191"/>
        <v>0</v>
      </c>
      <c r="AB152" s="185">
        <f t="shared" si="191"/>
        <v>0</v>
      </c>
      <c r="AC152" s="185">
        <f t="shared" si="191"/>
        <v>0</v>
      </c>
      <c r="AD152" s="185">
        <f t="shared" si="191"/>
        <v>0</v>
      </c>
      <c r="AE152" s="185">
        <f t="shared" si="191"/>
        <v>0</v>
      </c>
      <c r="AF152" s="185">
        <f t="shared" si="191"/>
        <v>0</v>
      </c>
      <c r="AG152" s="185">
        <f t="shared" si="191"/>
        <v>0</v>
      </c>
      <c r="AH152" s="185">
        <f t="shared" si="191"/>
        <v>0</v>
      </c>
      <c r="AI152" s="185">
        <f t="shared" si="191"/>
        <v>0</v>
      </c>
      <c r="AJ152" s="185">
        <f t="shared" si="191"/>
        <v>0</v>
      </c>
      <c r="AK152" s="185">
        <f t="shared" si="191"/>
        <v>0</v>
      </c>
      <c r="AL152" s="185">
        <f t="shared" si="191"/>
        <v>0</v>
      </c>
      <c r="AM152" s="185">
        <f t="shared" si="191"/>
        <v>0</v>
      </c>
      <c r="AN152" s="185">
        <f t="shared" si="191"/>
        <v>0</v>
      </c>
      <c r="AO152" s="185">
        <f t="shared" si="191"/>
        <v>0</v>
      </c>
      <c r="AP152" s="185">
        <f t="shared" si="191"/>
        <v>0</v>
      </c>
      <c r="AQ152" s="185">
        <f t="shared" si="191"/>
        <v>0</v>
      </c>
      <c r="AR152" s="185">
        <f t="shared" si="191"/>
        <v>0</v>
      </c>
      <c r="AS152" s="185">
        <f t="shared" si="191"/>
        <v>0</v>
      </c>
      <c r="AT152" s="185">
        <f t="shared" si="191"/>
        <v>0</v>
      </c>
      <c r="AU152" s="185">
        <f t="shared" si="191"/>
        <v>0</v>
      </c>
      <c r="AV152" s="185">
        <f t="shared" si="191"/>
        <v>0</v>
      </c>
      <c r="AW152" s="185">
        <f t="shared" si="191"/>
        <v>0</v>
      </c>
      <c r="AX152" s="185">
        <f t="shared" si="191"/>
        <v>0</v>
      </c>
      <c r="AY152" s="185">
        <f t="shared" si="191"/>
        <v>0</v>
      </c>
      <c r="AZ152" s="185">
        <f t="shared" si="191"/>
        <v>0</v>
      </c>
      <c r="BA152" s="185">
        <f t="shared" si="191"/>
        <v>0</v>
      </c>
      <c r="BB152" s="185">
        <f t="shared" si="191"/>
        <v>0</v>
      </c>
      <c r="BC152" s="185">
        <f t="shared" si="191"/>
        <v>0</v>
      </c>
      <c r="BD152" s="185">
        <f t="shared" si="191"/>
        <v>0</v>
      </c>
      <c r="BE152" s="185">
        <f t="shared" si="191"/>
        <v>0</v>
      </c>
      <c r="BF152" s="185">
        <f t="shared" si="191"/>
        <v>0</v>
      </c>
      <c r="BG152" s="185">
        <f t="shared" si="191"/>
        <v>0</v>
      </c>
      <c r="BH152" s="185">
        <f t="shared" si="191"/>
        <v>0</v>
      </c>
      <c r="BI152" s="185">
        <f t="shared" si="191"/>
        <v>0</v>
      </c>
      <c r="BJ152" s="185">
        <f t="shared" si="191"/>
        <v>0</v>
      </c>
      <c r="BK152" s="185">
        <f t="shared" si="191"/>
        <v>0</v>
      </c>
      <c r="BL152" s="185">
        <f t="shared" si="191"/>
        <v>0</v>
      </c>
      <c r="BM152" s="185">
        <f t="shared" si="191"/>
        <v>0</v>
      </c>
      <c r="BN152" s="185">
        <f t="shared" si="191"/>
        <v>0</v>
      </c>
      <c r="BO152" s="185">
        <f t="shared" si="191"/>
        <v>0</v>
      </c>
      <c r="BP152" s="185">
        <f t="shared" ref="BP152:CN152" si="192">IF(BP149=0,0,IF(BP149="dnf",BP150,IF(BP149="",0,((($CP149/(BP149+BP150))*1000)-BP151))))</f>
        <v>0</v>
      </c>
      <c r="BQ152" s="185">
        <f t="shared" si="192"/>
        <v>0</v>
      </c>
      <c r="BR152" s="185">
        <f t="shared" si="192"/>
        <v>0</v>
      </c>
      <c r="BS152" s="185">
        <f t="shared" si="192"/>
        <v>0</v>
      </c>
      <c r="BT152" s="185">
        <f t="shared" si="192"/>
        <v>0</v>
      </c>
      <c r="BU152" s="185">
        <f t="shared" si="192"/>
        <v>0</v>
      </c>
      <c r="BV152" s="185">
        <f t="shared" si="192"/>
        <v>0</v>
      </c>
      <c r="BW152" s="185">
        <f t="shared" si="192"/>
        <v>0</v>
      </c>
      <c r="BX152" s="185">
        <f t="shared" si="192"/>
        <v>0</v>
      </c>
      <c r="BY152" s="185">
        <f t="shared" si="192"/>
        <v>0</v>
      </c>
      <c r="BZ152" s="185">
        <f t="shared" si="192"/>
        <v>0</v>
      </c>
      <c r="CA152" s="185">
        <f t="shared" si="192"/>
        <v>0</v>
      </c>
      <c r="CB152" s="185">
        <f t="shared" si="192"/>
        <v>0</v>
      </c>
      <c r="CC152" s="185">
        <f t="shared" si="192"/>
        <v>0</v>
      </c>
      <c r="CD152" s="185">
        <f t="shared" si="192"/>
        <v>0</v>
      </c>
      <c r="CE152" s="185">
        <f t="shared" si="192"/>
        <v>0</v>
      </c>
      <c r="CF152" s="185">
        <f t="shared" si="192"/>
        <v>0</v>
      </c>
      <c r="CG152" s="185">
        <f t="shared" si="192"/>
        <v>0</v>
      </c>
      <c r="CH152" s="185">
        <f t="shared" si="192"/>
        <v>0</v>
      </c>
      <c r="CI152" s="185">
        <f t="shared" si="192"/>
        <v>0</v>
      </c>
      <c r="CJ152" s="185">
        <f t="shared" si="192"/>
        <v>0</v>
      </c>
      <c r="CK152" s="185">
        <f t="shared" si="192"/>
        <v>0</v>
      </c>
      <c r="CL152" s="185">
        <f t="shared" si="192"/>
        <v>0</v>
      </c>
      <c r="CM152" s="185">
        <f t="shared" si="192"/>
        <v>0</v>
      </c>
      <c r="CN152" s="185">
        <f t="shared" si="192"/>
        <v>0</v>
      </c>
      <c r="CO152" s="2"/>
      <c r="CP152" s="343"/>
      <c r="CQ152" s="334"/>
      <c r="CR152" s="155"/>
      <c r="CS152">
        <f>ROW()</f>
        <v>152</v>
      </c>
      <c r="CT152" s="36"/>
      <c r="CU152" s="35">
        <f t="shared" si="108"/>
        <v>113</v>
      </c>
    </row>
    <row r="153" spans="1:99">
      <c r="A153" s="349"/>
      <c r="B153" s="33" t="s">
        <v>16</v>
      </c>
      <c r="C153" s="185" t="str">
        <f>C147</f>
        <v>Frank Hulton </v>
      </c>
      <c r="D153" s="185" t="str">
        <f t="shared" ref="D153:BO153" si="193">D147</f>
        <v>Mark Redsell</v>
      </c>
      <c r="E153" s="185" t="str">
        <f t="shared" si="193"/>
        <v>Greg Dakin</v>
      </c>
      <c r="F153" s="185" t="str">
        <f t="shared" si="193"/>
        <v>Thorsten Folker</v>
      </c>
      <c r="G153" s="185" t="str">
        <f t="shared" si="193"/>
        <v>Joel West </v>
      </c>
      <c r="H153" s="185" t="str">
        <f t="shared" si="193"/>
        <v>Klaus Brettner</v>
      </c>
      <c r="I153" s="185" t="str">
        <f t="shared" si="193"/>
        <v>Markus Meissner</v>
      </c>
      <c r="J153" s="185" t="str">
        <f t="shared" si="193"/>
        <v>Stefan Bernardy</v>
      </c>
      <c r="K153" s="185" t="str">
        <f t="shared" si="193"/>
        <v>Søren Krogh</v>
      </c>
      <c r="L153" s="185" t="str">
        <f t="shared" si="193"/>
        <v>Alvaro Silgado</v>
      </c>
      <c r="M153" s="185" t="str">
        <f t="shared" si="193"/>
        <v>Pete Burgess</v>
      </c>
      <c r="N153" s="185" t="str">
        <f t="shared" si="193"/>
        <v>Dieter Perlick</v>
      </c>
      <c r="O153" s="185" t="str">
        <f t="shared" si="193"/>
        <v>Simon Thornton </v>
      </c>
      <c r="P153" s="185" t="str">
        <f t="shared" si="193"/>
        <v>André Austen</v>
      </c>
      <c r="Q153" s="185" t="str">
        <f t="shared" si="193"/>
        <v>Siegfried Schedel</v>
      </c>
      <c r="R153" s="185" t="str">
        <f t="shared" si="193"/>
        <v>George Young</v>
      </c>
      <c r="S153" s="185" t="str">
        <f t="shared" si="193"/>
        <v>John Phillips</v>
      </c>
      <c r="T153" s="185" t="str">
        <f t="shared" si="193"/>
        <v>Stefan Bertschi</v>
      </c>
      <c r="U153" s="185" t="str">
        <f t="shared" si="193"/>
        <v>Jason Bioletti</v>
      </c>
      <c r="V153" s="185" t="str">
        <f t="shared" si="193"/>
        <v>Allen Elliott</v>
      </c>
      <c r="W153" s="185" t="str">
        <f t="shared" si="193"/>
        <v>Thomas Deinert</v>
      </c>
      <c r="X153" s="185" t="str">
        <f t="shared" si="193"/>
        <v>Mike Evans</v>
      </c>
      <c r="Y153" s="185" t="str">
        <f t="shared" si="193"/>
        <v>Jon Edison</v>
      </c>
      <c r="Z153" s="185" t="str">
        <f t="shared" si="193"/>
        <v>Thomas Henselmann</v>
      </c>
      <c r="AA153" s="185" t="str">
        <f t="shared" si="193"/>
        <v>Sebastian Reichert</v>
      </c>
      <c r="AB153" s="185" t="str">
        <f t="shared" si="193"/>
        <v>Robert Hermans</v>
      </c>
      <c r="AC153" s="185" t="str">
        <f t="shared" si="193"/>
        <v>Eberhard Rosemann</v>
      </c>
      <c r="AD153" s="185" t="str">
        <f t="shared" si="193"/>
        <v>Klaus Kowalski</v>
      </c>
      <c r="AE153" s="185" t="str">
        <f t="shared" si="193"/>
        <v>Mike Shellim</v>
      </c>
      <c r="AF153" s="185" t="str">
        <f t="shared" si="193"/>
        <v>Martin Newnham</v>
      </c>
      <c r="AG153" s="185" t="str">
        <f t="shared" si="193"/>
        <v>Marc Schmieding</v>
      </c>
      <c r="AH153" s="185" t="str">
        <f t="shared" si="193"/>
        <v>Mark Treble</v>
      </c>
      <c r="AI153" s="185" t="str">
        <f t="shared" si="193"/>
        <v>Gary Harrison</v>
      </c>
      <c r="AJ153" s="185" t="str">
        <f t="shared" si="193"/>
        <v>Peter Gunning</v>
      </c>
      <c r="AK153" s="185" t="str">
        <f t="shared" si="193"/>
        <v>Tobias Reik</v>
      </c>
      <c r="AL153" s="185" t="str">
        <f t="shared" si="193"/>
        <v>Mick Walsh</v>
      </c>
      <c r="AM153" s="185" t="str">
        <f t="shared" si="193"/>
        <v>Paul Garnett</v>
      </c>
      <c r="AN153" s="185" t="str">
        <f t="shared" si="193"/>
        <v>Daniel Schneider</v>
      </c>
      <c r="AO153" s="185" t="str">
        <f t="shared" si="193"/>
        <v>Torsten Hermann</v>
      </c>
      <c r="AP153" s="185" t="str">
        <f t="shared" si="193"/>
        <v>Peter Kowalski</v>
      </c>
      <c r="AQ153" s="185" t="str">
        <f t="shared" si="193"/>
        <v>Martin Kopp</v>
      </c>
      <c r="AR153" s="185" t="str">
        <f t="shared" si="193"/>
        <v>Plöschberger Hannes</v>
      </c>
      <c r="AS153" s="185" t="str">
        <f t="shared" si="193"/>
        <v>Rick Ruijsink</v>
      </c>
      <c r="AT153" s="185" t="str">
        <f t="shared" si="193"/>
        <v>Mark Abbotts</v>
      </c>
      <c r="AU153" s="185" t="str">
        <f t="shared" si="193"/>
        <v>Arne Finkeldey</v>
      </c>
      <c r="AV153" s="185" t="str">
        <f t="shared" si="193"/>
        <v>Martin Ulrich </v>
      </c>
      <c r="AW153" s="185" t="str">
        <f t="shared" si="193"/>
        <v>Tony Robertson</v>
      </c>
      <c r="AX153" s="185" t="str">
        <f t="shared" si="193"/>
        <v>Jesper Christensen</v>
      </c>
      <c r="AY153" s="185" t="str">
        <f t="shared" si="193"/>
        <v>Ulrich Duttenhofer</v>
      </c>
      <c r="AZ153" s="185" t="str">
        <f t="shared" si="193"/>
        <v>Robert Ryan</v>
      </c>
      <c r="BA153" s="185" t="str">
        <f t="shared" si="193"/>
        <v/>
      </c>
      <c r="BB153" s="185" t="str">
        <f t="shared" si="193"/>
        <v/>
      </c>
      <c r="BC153" s="185" t="str">
        <f t="shared" si="193"/>
        <v/>
      </c>
      <c r="BD153" s="185" t="str">
        <f t="shared" si="193"/>
        <v/>
      </c>
      <c r="BE153" s="185" t="str">
        <f t="shared" si="193"/>
        <v/>
      </c>
      <c r="BF153" s="185" t="str">
        <f t="shared" si="193"/>
        <v/>
      </c>
      <c r="BG153" s="185" t="str">
        <f t="shared" si="193"/>
        <v/>
      </c>
      <c r="BH153" s="185" t="str">
        <f t="shared" si="193"/>
        <v/>
      </c>
      <c r="BI153" s="185" t="str">
        <f t="shared" si="193"/>
        <v/>
      </c>
      <c r="BJ153" s="185" t="str">
        <f t="shared" si="193"/>
        <v/>
      </c>
      <c r="BK153" s="185" t="str">
        <f t="shared" si="193"/>
        <v/>
      </c>
      <c r="BL153" s="185" t="str">
        <f t="shared" si="193"/>
        <v/>
      </c>
      <c r="BM153" s="185" t="str">
        <f t="shared" si="193"/>
        <v/>
      </c>
      <c r="BN153" s="185" t="str">
        <f t="shared" si="193"/>
        <v/>
      </c>
      <c r="BO153" s="185" t="str">
        <f t="shared" si="193"/>
        <v/>
      </c>
      <c r="BP153" s="185" t="str">
        <f t="shared" ref="BP153:CN153" si="194">BP147</f>
        <v/>
      </c>
      <c r="BQ153" s="185" t="str">
        <f t="shared" si="194"/>
        <v/>
      </c>
      <c r="BR153" s="185" t="str">
        <f t="shared" si="194"/>
        <v/>
      </c>
      <c r="BS153" s="185" t="str">
        <f t="shared" si="194"/>
        <v/>
      </c>
      <c r="BT153" s="185" t="str">
        <f t="shared" si="194"/>
        <v/>
      </c>
      <c r="BU153" s="185" t="str">
        <f t="shared" si="194"/>
        <v/>
      </c>
      <c r="BV153" s="185" t="str">
        <f t="shared" si="194"/>
        <v/>
      </c>
      <c r="BW153" s="185" t="str">
        <f t="shared" si="194"/>
        <v/>
      </c>
      <c r="BX153" s="185" t="str">
        <f t="shared" si="194"/>
        <v/>
      </c>
      <c r="BY153" s="185" t="str">
        <f t="shared" si="194"/>
        <v/>
      </c>
      <c r="BZ153" s="185" t="str">
        <f t="shared" si="194"/>
        <v/>
      </c>
      <c r="CA153" s="185" t="str">
        <f t="shared" si="194"/>
        <v/>
      </c>
      <c r="CB153" s="185" t="str">
        <f t="shared" si="194"/>
        <v/>
      </c>
      <c r="CC153" s="185" t="str">
        <f t="shared" si="194"/>
        <v/>
      </c>
      <c r="CD153" s="185" t="str">
        <f t="shared" si="194"/>
        <v/>
      </c>
      <c r="CE153" s="185" t="str">
        <f t="shared" si="194"/>
        <v/>
      </c>
      <c r="CF153" s="185" t="str">
        <f t="shared" si="194"/>
        <v/>
      </c>
      <c r="CG153" s="185" t="str">
        <f t="shared" si="194"/>
        <v/>
      </c>
      <c r="CH153" s="185" t="str">
        <f t="shared" si="194"/>
        <v/>
      </c>
      <c r="CI153" s="185" t="str">
        <f t="shared" si="194"/>
        <v/>
      </c>
      <c r="CJ153" s="185" t="str">
        <f t="shared" si="194"/>
        <v/>
      </c>
      <c r="CK153" s="185" t="str">
        <f t="shared" si="194"/>
        <v/>
      </c>
      <c r="CL153" s="185" t="str">
        <f t="shared" si="194"/>
        <v/>
      </c>
      <c r="CM153" s="185" t="str">
        <f t="shared" si="194"/>
        <v/>
      </c>
      <c r="CN153" s="185" t="str">
        <f t="shared" si="194"/>
        <v/>
      </c>
      <c r="CO153" s="2"/>
      <c r="CP153" s="5"/>
      <c r="CQ153" s="4"/>
      <c r="CR153" s="155"/>
      <c r="CS153">
        <f>ROW()</f>
        <v>153</v>
      </c>
      <c r="CT153" s="36"/>
      <c r="CU153" s="35">
        <f t="shared" si="108"/>
        <v>112</v>
      </c>
    </row>
    <row r="154" spans="1:99" s="179" customFormat="1">
      <c r="A154" s="350">
        <v>24</v>
      </c>
      <c r="B154" s="16" t="s">
        <v>18</v>
      </c>
      <c r="C154" s="46">
        <f>RANK(C158,$C158:$CN158,0)</f>
        <v>1</v>
      </c>
      <c r="D154" s="46">
        <f t="shared" ref="D154:BO154" si="195">RANK(D158,$C158:$CN158,0)</f>
        <v>1</v>
      </c>
      <c r="E154" s="46">
        <f t="shared" si="195"/>
        <v>1</v>
      </c>
      <c r="F154" s="46">
        <f t="shared" si="195"/>
        <v>1</v>
      </c>
      <c r="G154" s="46">
        <f t="shared" si="195"/>
        <v>1</v>
      </c>
      <c r="H154" s="46">
        <f t="shared" si="195"/>
        <v>1</v>
      </c>
      <c r="I154" s="46">
        <f t="shared" si="195"/>
        <v>1</v>
      </c>
      <c r="J154" s="46">
        <f t="shared" si="195"/>
        <v>1</v>
      </c>
      <c r="K154" s="46">
        <f t="shared" si="195"/>
        <v>1</v>
      </c>
      <c r="L154" s="46">
        <f t="shared" si="195"/>
        <v>1</v>
      </c>
      <c r="M154" s="46">
        <f t="shared" si="195"/>
        <v>1</v>
      </c>
      <c r="N154" s="46">
        <f t="shared" si="195"/>
        <v>1</v>
      </c>
      <c r="O154" s="46">
        <f t="shared" si="195"/>
        <v>1</v>
      </c>
      <c r="P154" s="46">
        <f t="shared" si="195"/>
        <v>1</v>
      </c>
      <c r="Q154" s="46">
        <f t="shared" si="195"/>
        <v>1</v>
      </c>
      <c r="R154" s="46">
        <f t="shared" si="195"/>
        <v>1</v>
      </c>
      <c r="S154" s="46">
        <f t="shared" si="195"/>
        <v>1</v>
      </c>
      <c r="T154" s="46">
        <f t="shared" si="195"/>
        <v>1</v>
      </c>
      <c r="U154" s="46">
        <f t="shared" si="195"/>
        <v>1</v>
      </c>
      <c r="V154" s="46">
        <f t="shared" si="195"/>
        <v>1</v>
      </c>
      <c r="W154" s="46">
        <f t="shared" si="195"/>
        <v>1</v>
      </c>
      <c r="X154" s="46">
        <f t="shared" si="195"/>
        <v>1</v>
      </c>
      <c r="Y154" s="46">
        <f t="shared" si="195"/>
        <v>1</v>
      </c>
      <c r="Z154" s="46">
        <f t="shared" si="195"/>
        <v>1</v>
      </c>
      <c r="AA154" s="46">
        <f t="shared" si="195"/>
        <v>1</v>
      </c>
      <c r="AB154" s="46">
        <f t="shared" si="195"/>
        <v>1</v>
      </c>
      <c r="AC154" s="46">
        <f t="shared" si="195"/>
        <v>1</v>
      </c>
      <c r="AD154" s="46">
        <f t="shared" si="195"/>
        <v>1</v>
      </c>
      <c r="AE154" s="46">
        <f t="shared" si="195"/>
        <v>1</v>
      </c>
      <c r="AF154" s="46">
        <f t="shared" si="195"/>
        <v>1</v>
      </c>
      <c r="AG154" s="46">
        <f t="shared" si="195"/>
        <v>1</v>
      </c>
      <c r="AH154" s="46">
        <f t="shared" si="195"/>
        <v>1</v>
      </c>
      <c r="AI154" s="46">
        <f t="shared" si="195"/>
        <v>1</v>
      </c>
      <c r="AJ154" s="46">
        <f t="shared" si="195"/>
        <v>1</v>
      </c>
      <c r="AK154" s="46">
        <f t="shared" si="195"/>
        <v>1</v>
      </c>
      <c r="AL154" s="46">
        <f t="shared" si="195"/>
        <v>1</v>
      </c>
      <c r="AM154" s="46">
        <f t="shared" si="195"/>
        <v>1</v>
      </c>
      <c r="AN154" s="46">
        <f t="shared" si="195"/>
        <v>1</v>
      </c>
      <c r="AO154" s="46">
        <f t="shared" si="195"/>
        <v>1</v>
      </c>
      <c r="AP154" s="46">
        <f t="shared" si="195"/>
        <v>1</v>
      </c>
      <c r="AQ154" s="46">
        <f t="shared" si="195"/>
        <v>1</v>
      </c>
      <c r="AR154" s="46">
        <f t="shared" si="195"/>
        <v>1</v>
      </c>
      <c r="AS154" s="46">
        <f t="shared" si="195"/>
        <v>1</v>
      </c>
      <c r="AT154" s="46">
        <f t="shared" si="195"/>
        <v>1</v>
      </c>
      <c r="AU154" s="46">
        <f t="shared" si="195"/>
        <v>1</v>
      </c>
      <c r="AV154" s="46">
        <f t="shared" si="195"/>
        <v>1</v>
      </c>
      <c r="AW154" s="46">
        <f t="shared" si="195"/>
        <v>1</v>
      </c>
      <c r="AX154" s="46">
        <f t="shared" si="195"/>
        <v>1</v>
      </c>
      <c r="AY154" s="46">
        <f t="shared" si="195"/>
        <v>1</v>
      </c>
      <c r="AZ154" s="46">
        <f t="shared" si="195"/>
        <v>1</v>
      </c>
      <c r="BA154" s="46">
        <f t="shared" si="195"/>
        <v>1</v>
      </c>
      <c r="BB154" s="46">
        <f t="shared" si="195"/>
        <v>1</v>
      </c>
      <c r="BC154" s="46">
        <f t="shared" si="195"/>
        <v>1</v>
      </c>
      <c r="BD154" s="46">
        <f t="shared" si="195"/>
        <v>1</v>
      </c>
      <c r="BE154" s="46">
        <f t="shared" si="195"/>
        <v>1</v>
      </c>
      <c r="BF154" s="46">
        <f t="shared" si="195"/>
        <v>1</v>
      </c>
      <c r="BG154" s="46">
        <f t="shared" si="195"/>
        <v>1</v>
      </c>
      <c r="BH154" s="46">
        <f t="shared" si="195"/>
        <v>1</v>
      </c>
      <c r="BI154" s="46">
        <f t="shared" si="195"/>
        <v>1</v>
      </c>
      <c r="BJ154" s="46">
        <f t="shared" si="195"/>
        <v>1</v>
      </c>
      <c r="BK154" s="46">
        <f t="shared" si="195"/>
        <v>1</v>
      </c>
      <c r="BL154" s="46">
        <f t="shared" si="195"/>
        <v>1</v>
      </c>
      <c r="BM154" s="46">
        <f t="shared" si="195"/>
        <v>1</v>
      </c>
      <c r="BN154" s="46">
        <f t="shared" si="195"/>
        <v>1</v>
      </c>
      <c r="BO154" s="46">
        <f t="shared" si="195"/>
        <v>1</v>
      </c>
      <c r="BP154" s="46">
        <f t="shared" ref="BP154:CN154" si="196">RANK(BP158,$C158:$CN158,0)</f>
        <v>1</v>
      </c>
      <c r="BQ154" s="46">
        <f t="shared" si="196"/>
        <v>1</v>
      </c>
      <c r="BR154" s="46">
        <f t="shared" si="196"/>
        <v>1</v>
      </c>
      <c r="BS154" s="46">
        <f t="shared" si="196"/>
        <v>1</v>
      </c>
      <c r="BT154" s="46">
        <f t="shared" si="196"/>
        <v>1</v>
      </c>
      <c r="BU154" s="46">
        <f t="shared" si="196"/>
        <v>1</v>
      </c>
      <c r="BV154" s="46">
        <f t="shared" si="196"/>
        <v>1</v>
      </c>
      <c r="BW154" s="46">
        <f t="shared" si="196"/>
        <v>1</v>
      </c>
      <c r="BX154" s="46">
        <f t="shared" si="196"/>
        <v>1</v>
      </c>
      <c r="BY154" s="46">
        <f t="shared" si="196"/>
        <v>1</v>
      </c>
      <c r="BZ154" s="46">
        <f t="shared" si="196"/>
        <v>1</v>
      </c>
      <c r="CA154" s="46">
        <f t="shared" si="196"/>
        <v>1</v>
      </c>
      <c r="CB154" s="46">
        <f t="shared" si="196"/>
        <v>1</v>
      </c>
      <c r="CC154" s="46">
        <f t="shared" si="196"/>
        <v>1</v>
      </c>
      <c r="CD154" s="46">
        <f t="shared" si="196"/>
        <v>1</v>
      </c>
      <c r="CE154" s="46">
        <f t="shared" si="196"/>
        <v>1</v>
      </c>
      <c r="CF154" s="46">
        <f t="shared" si="196"/>
        <v>1</v>
      </c>
      <c r="CG154" s="46">
        <f t="shared" si="196"/>
        <v>1</v>
      </c>
      <c r="CH154" s="46">
        <f t="shared" si="196"/>
        <v>1</v>
      </c>
      <c r="CI154" s="46">
        <f t="shared" si="196"/>
        <v>1</v>
      </c>
      <c r="CJ154" s="46">
        <f t="shared" si="196"/>
        <v>1</v>
      </c>
      <c r="CK154" s="46">
        <f t="shared" si="196"/>
        <v>1</v>
      </c>
      <c r="CL154" s="46">
        <f t="shared" si="196"/>
        <v>1</v>
      </c>
      <c r="CM154" s="46">
        <f t="shared" si="196"/>
        <v>1</v>
      </c>
      <c r="CN154" s="46">
        <f t="shared" si="196"/>
        <v>1</v>
      </c>
      <c r="CO154" s="178"/>
      <c r="CP154" s="44"/>
      <c r="CQ154" s="45"/>
      <c r="CR154" s="182"/>
      <c r="CS154">
        <f>ROW()</f>
        <v>154</v>
      </c>
      <c r="CT154" s="36"/>
      <c r="CU154" s="35">
        <f t="shared" si="108"/>
        <v>111</v>
      </c>
    </row>
    <row r="155" spans="1:99" s="179" customFormat="1">
      <c r="A155" s="350"/>
      <c r="B155" s="16" t="s">
        <v>1</v>
      </c>
      <c r="C155" s="32" t="str">
        <f>IF('Enter data here!'!C142=0,"",'Enter data here!'!C142)</f>
        <v/>
      </c>
      <c r="D155" s="32" t="str">
        <f>IF('Enter data here!'!D142=0,"",'Enter data here!'!D142)</f>
        <v/>
      </c>
      <c r="E155" s="32" t="str">
        <f>IF('Enter data here!'!E142=0,"",'Enter data here!'!E142)</f>
        <v/>
      </c>
      <c r="F155" s="32" t="str">
        <f>IF('Enter data here!'!F142=0,"",'Enter data here!'!F142)</f>
        <v/>
      </c>
      <c r="G155" s="32" t="str">
        <f>IF('Enter data here!'!G142=0,"",'Enter data here!'!G142)</f>
        <v/>
      </c>
      <c r="H155" s="32" t="str">
        <f>IF('Enter data here!'!H142=0,"",'Enter data here!'!H142)</f>
        <v/>
      </c>
      <c r="I155" s="32" t="str">
        <f>IF('Enter data here!'!I142=0,"",'Enter data here!'!I142)</f>
        <v/>
      </c>
      <c r="J155" s="32" t="str">
        <f>IF('Enter data here!'!J142=0,"",'Enter data here!'!J142)</f>
        <v/>
      </c>
      <c r="K155" s="32" t="str">
        <f>IF('Enter data here!'!K142=0,"",'Enter data here!'!K142)</f>
        <v/>
      </c>
      <c r="L155" s="32" t="str">
        <f>IF('Enter data here!'!L142=0,"",'Enter data here!'!L142)</f>
        <v/>
      </c>
      <c r="M155" s="32" t="str">
        <f>IF('Enter data here!'!M142=0,"",'Enter data here!'!M142)</f>
        <v/>
      </c>
      <c r="N155" s="32" t="str">
        <f>IF('Enter data here!'!N142=0,"",'Enter data here!'!N142)</f>
        <v/>
      </c>
      <c r="O155" s="32" t="str">
        <f>IF('Enter data here!'!O142=0,"",'Enter data here!'!O142)</f>
        <v/>
      </c>
      <c r="P155" s="32" t="str">
        <f>IF('Enter data here!'!P142=0,"",'Enter data here!'!P142)</f>
        <v/>
      </c>
      <c r="Q155" s="32" t="str">
        <f>IF('Enter data here!'!Q142=0,"",'Enter data here!'!Q142)</f>
        <v/>
      </c>
      <c r="R155" s="32" t="str">
        <f>IF('Enter data here!'!R142=0,"",'Enter data here!'!R142)</f>
        <v/>
      </c>
      <c r="S155" s="32" t="str">
        <f>IF('Enter data here!'!S142=0,"",'Enter data here!'!S142)</f>
        <v/>
      </c>
      <c r="T155" s="32" t="str">
        <f>IF('Enter data here!'!T142=0,"",'Enter data here!'!T142)</f>
        <v/>
      </c>
      <c r="U155" s="32" t="str">
        <f>IF('Enter data here!'!U142=0,"",'Enter data here!'!U142)</f>
        <v/>
      </c>
      <c r="V155" s="32" t="str">
        <f>IF('Enter data here!'!V142=0,"",'Enter data here!'!V142)</f>
        <v/>
      </c>
      <c r="W155" s="32" t="str">
        <f>IF('Enter data here!'!W142=0,"",'Enter data here!'!W142)</f>
        <v/>
      </c>
      <c r="X155" s="32" t="str">
        <f>IF('Enter data here!'!X142=0,"",'Enter data here!'!X142)</f>
        <v/>
      </c>
      <c r="Y155" s="32" t="str">
        <f>IF('Enter data here!'!Y142=0,"",'Enter data here!'!Y142)</f>
        <v/>
      </c>
      <c r="Z155" s="32" t="str">
        <f>IF('Enter data here!'!Z142=0,"",'Enter data here!'!Z142)</f>
        <v/>
      </c>
      <c r="AA155" s="32" t="str">
        <f>IF('Enter data here!'!AA142=0,"",'Enter data here!'!AA142)</f>
        <v/>
      </c>
      <c r="AB155" s="32" t="str">
        <f>IF('Enter data here!'!AB142=0,"",'Enter data here!'!AB142)</f>
        <v/>
      </c>
      <c r="AC155" s="32" t="str">
        <f>IF('Enter data here!'!AC142=0,"",'Enter data here!'!AC142)</f>
        <v/>
      </c>
      <c r="AD155" s="32" t="str">
        <f>IF('Enter data here!'!AD142=0,"",'Enter data here!'!AD142)</f>
        <v/>
      </c>
      <c r="AE155" s="32" t="str">
        <f>IF('Enter data here!'!AE142=0,"",'Enter data here!'!AE142)</f>
        <v/>
      </c>
      <c r="AF155" s="32" t="str">
        <f>IF('Enter data here!'!AF142=0,"",'Enter data here!'!AF142)</f>
        <v/>
      </c>
      <c r="AG155" s="32" t="str">
        <f>IF('Enter data here!'!AG142=0,"",'Enter data here!'!AG142)</f>
        <v/>
      </c>
      <c r="AH155" s="32" t="str">
        <f>IF('Enter data here!'!AH142=0,"",'Enter data here!'!AH142)</f>
        <v/>
      </c>
      <c r="AI155" s="32" t="str">
        <f>IF('Enter data here!'!AI142=0,"",'Enter data here!'!AI142)</f>
        <v/>
      </c>
      <c r="AJ155" s="32" t="str">
        <f>IF('Enter data here!'!AJ142=0,"",'Enter data here!'!AJ142)</f>
        <v/>
      </c>
      <c r="AK155" s="32" t="str">
        <f>IF('Enter data here!'!AK142=0,"",'Enter data here!'!AK142)</f>
        <v/>
      </c>
      <c r="AL155" s="32" t="str">
        <f>IF('Enter data here!'!AL142=0,"",'Enter data here!'!AL142)</f>
        <v/>
      </c>
      <c r="AM155" s="32" t="str">
        <f>IF('Enter data here!'!AM142=0,"",'Enter data here!'!AM142)</f>
        <v/>
      </c>
      <c r="AN155" s="32" t="str">
        <f>IF('Enter data here!'!AN142=0,"",'Enter data here!'!AN142)</f>
        <v/>
      </c>
      <c r="AO155" s="32" t="str">
        <f>IF('Enter data here!'!AO142=0,"",'Enter data here!'!AO142)</f>
        <v/>
      </c>
      <c r="AP155" s="32" t="str">
        <f>IF('Enter data here!'!AP142=0,"",'Enter data here!'!AP142)</f>
        <v/>
      </c>
      <c r="AQ155" s="32" t="str">
        <f>IF('Enter data here!'!AQ142=0,"",'Enter data here!'!AQ142)</f>
        <v/>
      </c>
      <c r="AR155" s="32" t="str">
        <f>IF('Enter data here!'!AR142=0,"",'Enter data here!'!AR142)</f>
        <v/>
      </c>
      <c r="AS155" s="32" t="str">
        <f>IF('Enter data here!'!AS142=0,"",'Enter data here!'!AS142)</f>
        <v/>
      </c>
      <c r="AT155" s="32" t="str">
        <f>IF('Enter data here!'!AT142=0,"",'Enter data here!'!AT142)</f>
        <v/>
      </c>
      <c r="AU155" s="32" t="str">
        <f>IF('Enter data here!'!AU142=0,"",'Enter data here!'!AU142)</f>
        <v/>
      </c>
      <c r="AV155" s="32" t="str">
        <f>IF('Enter data here!'!AV142=0,"",'Enter data here!'!AV142)</f>
        <v/>
      </c>
      <c r="AW155" s="32" t="str">
        <f>IF('Enter data here!'!AW142=0,"",'Enter data here!'!AW142)</f>
        <v/>
      </c>
      <c r="AX155" s="32" t="str">
        <f>IF('Enter data here!'!AX142=0,"",'Enter data here!'!AX142)</f>
        <v/>
      </c>
      <c r="AY155" s="32" t="str">
        <f>IF('Enter data here!'!AY142=0,"",'Enter data here!'!AY142)</f>
        <v/>
      </c>
      <c r="AZ155" s="32" t="str">
        <f>IF('Enter data here!'!AZ142=0,"",'Enter data here!'!AZ142)</f>
        <v/>
      </c>
      <c r="BA155" s="32" t="str">
        <f>IF('Enter data here!'!BA142=0,"",'Enter data here!'!BA142)</f>
        <v/>
      </c>
      <c r="BB155" s="32" t="str">
        <f>IF('Enter data here!'!BB142=0,"",'Enter data here!'!BB142)</f>
        <v/>
      </c>
      <c r="BC155" s="32" t="str">
        <f>IF('Enter data here!'!BC142=0,"",'Enter data here!'!BC142)</f>
        <v/>
      </c>
      <c r="BD155" s="32" t="str">
        <f>IF('Enter data here!'!BD142=0,"",'Enter data here!'!BD142)</f>
        <v/>
      </c>
      <c r="BE155" s="32" t="str">
        <f>IF('Enter data here!'!BE142=0,"",'Enter data here!'!BE142)</f>
        <v/>
      </c>
      <c r="BF155" s="32" t="str">
        <f>IF('Enter data here!'!BF142=0,"",'Enter data here!'!BF142)</f>
        <v/>
      </c>
      <c r="BG155" s="32" t="str">
        <f>IF('Enter data here!'!BG142=0,"",'Enter data here!'!BG142)</f>
        <v/>
      </c>
      <c r="BH155" s="32" t="str">
        <f>IF('Enter data here!'!BH142=0,"",'Enter data here!'!BH142)</f>
        <v/>
      </c>
      <c r="BI155" s="32" t="str">
        <f>IF('Enter data here!'!BI142=0,"",'Enter data here!'!BI142)</f>
        <v/>
      </c>
      <c r="BJ155" s="32" t="str">
        <f>IF('Enter data here!'!BJ142=0,"",'Enter data here!'!BJ142)</f>
        <v/>
      </c>
      <c r="BK155" s="32" t="str">
        <f>IF('Enter data here!'!BK142=0,"",'Enter data here!'!BK142)</f>
        <v/>
      </c>
      <c r="BL155" s="32" t="str">
        <f>IF('Enter data here!'!BL142=0,"",'Enter data here!'!BL142)</f>
        <v/>
      </c>
      <c r="BM155" s="32" t="str">
        <f>IF('Enter data here!'!BM142=0,"",'Enter data here!'!BM142)</f>
        <v/>
      </c>
      <c r="BN155" s="32" t="str">
        <f>IF('Enter data here!'!BN142=0,"",'Enter data here!'!BN142)</f>
        <v/>
      </c>
      <c r="BO155" s="32" t="str">
        <f>IF('Enter data here!'!BO142=0,"",'Enter data here!'!BO142)</f>
        <v/>
      </c>
      <c r="BP155" s="32" t="str">
        <f>IF('Enter data here!'!BP142=0,"",'Enter data here!'!BP142)</f>
        <v/>
      </c>
      <c r="BQ155" s="32" t="str">
        <f>IF('Enter data here!'!BQ142=0,"",'Enter data here!'!BQ142)</f>
        <v/>
      </c>
      <c r="BR155" s="32" t="str">
        <f>IF('Enter data here!'!BR142=0,"",'Enter data here!'!BR142)</f>
        <v/>
      </c>
      <c r="BS155" s="32" t="str">
        <f>IF('Enter data here!'!BS142=0,"",'Enter data here!'!BS142)</f>
        <v/>
      </c>
      <c r="BT155" s="32" t="str">
        <f>IF('Enter data here!'!BT142=0,"",'Enter data here!'!BT142)</f>
        <v/>
      </c>
      <c r="BU155" s="32" t="str">
        <f>IF('Enter data here!'!BU142=0,"",'Enter data here!'!BU142)</f>
        <v/>
      </c>
      <c r="BV155" s="32" t="str">
        <f>IF('Enter data here!'!BV142=0,"",'Enter data here!'!BV142)</f>
        <v/>
      </c>
      <c r="BW155" s="32" t="str">
        <f>IF('Enter data here!'!BW142=0,"",'Enter data here!'!BW142)</f>
        <v/>
      </c>
      <c r="BX155" s="32" t="str">
        <f>IF('Enter data here!'!BX142=0,"",'Enter data here!'!BX142)</f>
        <v/>
      </c>
      <c r="BY155" s="32" t="str">
        <f>IF('Enter data here!'!BY142=0,"",'Enter data here!'!BY142)</f>
        <v/>
      </c>
      <c r="BZ155" s="32" t="str">
        <f>IF('Enter data here!'!BZ142=0,"",'Enter data here!'!BZ142)</f>
        <v/>
      </c>
      <c r="CA155" s="32" t="str">
        <f>IF('Enter data here!'!CA142=0,"",'Enter data here!'!CA142)</f>
        <v/>
      </c>
      <c r="CB155" s="32" t="str">
        <f>IF('Enter data here!'!CB142=0,"",'Enter data here!'!CB142)</f>
        <v/>
      </c>
      <c r="CC155" s="32" t="str">
        <f>IF('Enter data here!'!CC142=0,"",'Enter data here!'!CC142)</f>
        <v/>
      </c>
      <c r="CD155" s="32" t="str">
        <f>IF('Enter data here!'!CD142=0,"",'Enter data here!'!CD142)</f>
        <v/>
      </c>
      <c r="CE155" s="32" t="str">
        <f>IF('Enter data here!'!CE142=0,"",'Enter data here!'!CE142)</f>
        <v/>
      </c>
      <c r="CF155" s="32" t="str">
        <f>IF('Enter data here!'!CF142=0,"",'Enter data here!'!CF142)</f>
        <v/>
      </c>
      <c r="CG155" s="32" t="str">
        <f>IF('Enter data here!'!CG142=0,"",'Enter data here!'!CG142)</f>
        <v/>
      </c>
      <c r="CH155" s="32" t="str">
        <f>IF('Enter data here!'!CH142=0,"",'Enter data here!'!CH142)</f>
        <v/>
      </c>
      <c r="CI155" s="32" t="str">
        <f>IF('Enter data here!'!CI142=0,"",'Enter data here!'!CI142)</f>
        <v/>
      </c>
      <c r="CJ155" s="32" t="str">
        <f>IF('Enter data here!'!CJ142=0,"",'Enter data here!'!CJ142)</f>
        <v/>
      </c>
      <c r="CK155" s="32" t="str">
        <f>IF('Enter data here!'!CK142=0,"",'Enter data here!'!CK142)</f>
        <v/>
      </c>
      <c r="CL155" s="32" t="str">
        <f>IF('Enter data here!'!CL142=0,"",'Enter data here!'!CL142)</f>
        <v/>
      </c>
      <c r="CM155" s="32" t="str">
        <f>IF('Enter data here!'!CM142=0,"",'Enter data here!'!CM142)</f>
        <v/>
      </c>
      <c r="CN155" s="32" t="str">
        <f>IF('Enter data here!'!CN142=0,"",'Enter data here!'!CN142)</f>
        <v/>
      </c>
      <c r="CO155" s="178"/>
      <c r="CP155" s="335" t="str">
        <f>IF(SUM(C155:CN155)=0,"",MIN(C155:CN155))</f>
        <v/>
      </c>
      <c r="CQ155" s="338" t="str">
        <f>IF(CP155="","",(HLOOKUP(CP155,C155:$CN$264,CU155,FALSE)))</f>
        <v/>
      </c>
      <c r="CR155" s="182"/>
      <c r="CS155">
        <f>ROW()</f>
        <v>155</v>
      </c>
      <c r="CT155" s="36">
        <f>A154</f>
        <v>24</v>
      </c>
      <c r="CU155" s="35">
        <f t="shared" si="108"/>
        <v>110</v>
      </c>
    </row>
    <row r="156" spans="1:99" s="179" customFormat="1">
      <c r="A156" s="350"/>
      <c r="B156" s="16" t="s">
        <v>54</v>
      </c>
      <c r="C156" s="183">
        <f ca="1">0.000000000001*RAND()</f>
        <v>8.0135725864912467E-14</v>
      </c>
      <c r="D156" s="183">
        <f t="shared" ref="D156:BO156" ca="1" si="197">0.000000000001*RAND()</f>
        <v>7.7352645155499222E-13</v>
      </c>
      <c r="E156" s="183">
        <f t="shared" ca="1" si="197"/>
        <v>3.3679766519642397E-13</v>
      </c>
      <c r="F156" s="183">
        <f t="shared" ca="1" si="197"/>
        <v>8.5404261351778118E-13</v>
      </c>
      <c r="G156" s="183">
        <f t="shared" ca="1" si="197"/>
        <v>1.7532199015500893E-13</v>
      </c>
      <c r="H156" s="183">
        <f t="shared" ca="1" si="197"/>
        <v>2.5532762793043063E-13</v>
      </c>
      <c r="I156" s="183">
        <f t="shared" ca="1" si="197"/>
        <v>7.3903695408464109E-13</v>
      </c>
      <c r="J156" s="183">
        <f t="shared" ca="1" si="197"/>
        <v>5.7252090257384751E-14</v>
      </c>
      <c r="K156" s="183">
        <f t="shared" ca="1" si="197"/>
        <v>8.6090029597958927E-13</v>
      </c>
      <c r="L156" s="183">
        <f t="shared" ca="1" si="197"/>
        <v>4.0846602087198833E-13</v>
      </c>
      <c r="M156" s="183">
        <f t="shared" ca="1" si="197"/>
        <v>2.9068177396997651E-13</v>
      </c>
      <c r="N156" s="183">
        <f t="shared" ca="1" si="197"/>
        <v>5.7120121929988338E-13</v>
      </c>
      <c r="O156" s="183">
        <f t="shared" ca="1" si="197"/>
        <v>2.1277301378131863E-13</v>
      </c>
      <c r="P156" s="183">
        <f t="shared" ca="1" si="197"/>
        <v>5.9436795819214349E-13</v>
      </c>
      <c r="Q156" s="183">
        <f t="shared" ca="1" si="197"/>
        <v>7.7557081865220393E-13</v>
      </c>
      <c r="R156" s="183">
        <f t="shared" ca="1" si="197"/>
        <v>2.9584409457261352E-13</v>
      </c>
      <c r="S156" s="183">
        <f t="shared" ca="1" si="197"/>
        <v>4.9337427770960043E-13</v>
      </c>
      <c r="T156" s="183">
        <f t="shared" ca="1" si="197"/>
        <v>3.7249579071010431E-13</v>
      </c>
      <c r="U156" s="183">
        <f t="shared" ca="1" si="197"/>
        <v>1.0102281277871049E-14</v>
      </c>
      <c r="V156" s="183">
        <f t="shared" ca="1" si="197"/>
        <v>2.7093683108332113E-13</v>
      </c>
      <c r="W156" s="183">
        <f t="shared" ca="1" si="197"/>
        <v>3.6674210905587864E-13</v>
      </c>
      <c r="X156" s="183">
        <f t="shared" ca="1" si="197"/>
        <v>8.7844917939675454E-13</v>
      </c>
      <c r="Y156" s="183">
        <f t="shared" ca="1" si="197"/>
        <v>7.5955363394372013E-13</v>
      </c>
      <c r="Z156" s="183">
        <f t="shared" ca="1" si="197"/>
        <v>6.1813548071573507E-13</v>
      </c>
      <c r="AA156" s="183">
        <f t="shared" ca="1" si="197"/>
        <v>4.07232031021197E-13</v>
      </c>
      <c r="AB156" s="183">
        <f t="shared" ca="1" si="197"/>
        <v>3.1531012763839694E-13</v>
      </c>
      <c r="AC156" s="183">
        <f t="shared" ca="1" si="197"/>
        <v>1.4711566020757872E-13</v>
      </c>
      <c r="AD156" s="183">
        <f t="shared" ca="1" si="197"/>
        <v>9.4285773096186709E-13</v>
      </c>
      <c r="AE156" s="183">
        <f t="shared" ca="1" si="197"/>
        <v>2.5749096434439123E-13</v>
      </c>
      <c r="AF156" s="183">
        <f t="shared" ca="1" si="197"/>
        <v>8.4089622337467151E-13</v>
      </c>
      <c r="AG156" s="183">
        <f t="shared" ca="1" si="197"/>
        <v>4.0680089568346565E-14</v>
      </c>
      <c r="AH156" s="183">
        <f t="shared" ca="1" si="197"/>
        <v>3.7790598636318859E-13</v>
      </c>
      <c r="AI156" s="183">
        <f t="shared" ca="1" si="197"/>
        <v>6.2762177172610872E-13</v>
      </c>
      <c r="AJ156" s="183">
        <f t="shared" ca="1" si="197"/>
        <v>2.6541890987943196E-13</v>
      </c>
      <c r="AK156" s="183">
        <f t="shared" ca="1" si="197"/>
        <v>6.4392942633874228E-13</v>
      </c>
      <c r="AL156" s="183">
        <f t="shared" ca="1" si="197"/>
        <v>8.6200453335550348E-13</v>
      </c>
      <c r="AM156" s="183">
        <f t="shared" ca="1" si="197"/>
        <v>9.3231181937994522E-13</v>
      </c>
      <c r="AN156" s="183">
        <f t="shared" ca="1" si="197"/>
        <v>6.9494363572503918E-13</v>
      </c>
      <c r="AO156" s="183">
        <f t="shared" ca="1" si="197"/>
        <v>3.8139430060073211E-13</v>
      </c>
      <c r="AP156" s="183">
        <f t="shared" ca="1" si="197"/>
        <v>9.0385117315207993E-13</v>
      </c>
      <c r="AQ156" s="183">
        <f t="shared" ca="1" si="197"/>
        <v>9.1860844430722728E-13</v>
      </c>
      <c r="AR156" s="183">
        <f t="shared" ca="1" si="197"/>
        <v>8.3554818387394955E-13</v>
      </c>
      <c r="AS156" s="183">
        <f t="shared" ca="1" si="197"/>
        <v>3.7991024528409054E-13</v>
      </c>
      <c r="AT156" s="183">
        <f t="shared" ca="1" si="197"/>
        <v>6.5652461739286849E-14</v>
      </c>
      <c r="AU156" s="183">
        <f t="shared" ca="1" si="197"/>
        <v>4.4903143110263419E-13</v>
      </c>
      <c r="AV156" s="183">
        <f t="shared" ca="1" si="197"/>
        <v>8.1062658157520607E-13</v>
      </c>
      <c r="AW156" s="183">
        <f t="shared" ca="1" si="197"/>
        <v>8.0741901273320126E-13</v>
      </c>
      <c r="AX156" s="183">
        <f t="shared" ca="1" si="197"/>
        <v>4.6107677900249832E-14</v>
      </c>
      <c r="AY156" s="183">
        <f t="shared" ca="1" si="197"/>
        <v>7.6842509163427493E-13</v>
      </c>
      <c r="AZ156" s="183">
        <f t="shared" ca="1" si="197"/>
        <v>2.164013240240017E-13</v>
      </c>
      <c r="BA156" s="183">
        <f t="shared" ca="1" si="197"/>
        <v>4.6860402689838571E-13</v>
      </c>
      <c r="BB156" s="183">
        <f t="shared" ca="1" si="197"/>
        <v>1.7018971316666321E-13</v>
      </c>
      <c r="BC156" s="183">
        <f t="shared" ca="1" si="197"/>
        <v>7.5938617456614939E-13</v>
      </c>
      <c r="BD156" s="183">
        <f t="shared" ca="1" si="197"/>
        <v>9.8316254475148497E-13</v>
      </c>
      <c r="BE156" s="183">
        <f t="shared" ca="1" si="197"/>
        <v>6.6224486528222037E-13</v>
      </c>
      <c r="BF156" s="183">
        <f t="shared" ca="1" si="197"/>
        <v>2.6587414159556142E-13</v>
      </c>
      <c r="BG156" s="183">
        <f t="shared" ca="1" si="197"/>
        <v>9.8164392375323797E-13</v>
      </c>
      <c r="BH156" s="183">
        <f t="shared" ca="1" si="197"/>
        <v>4.983548724468743E-13</v>
      </c>
      <c r="BI156" s="183">
        <f t="shared" ca="1" si="197"/>
        <v>6.4080699827409357E-13</v>
      </c>
      <c r="BJ156" s="183">
        <f t="shared" ca="1" si="197"/>
        <v>4.4170088796043358E-13</v>
      </c>
      <c r="BK156" s="183">
        <f t="shared" ca="1" si="197"/>
        <v>1.9300188010670372E-13</v>
      </c>
      <c r="BL156" s="183">
        <f t="shared" ca="1" si="197"/>
        <v>4.5954669677439376E-13</v>
      </c>
      <c r="BM156" s="183">
        <f t="shared" ca="1" si="197"/>
        <v>1.0571605425154162E-13</v>
      </c>
      <c r="BN156" s="183">
        <f t="shared" ca="1" si="197"/>
        <v>5.5831013488072315E-13</v>
      </c>
      <c r="BO156" s="183">
        <f t="shared" ca="1" si="197"/>
        <v>4.7290509624316381E-13</v>
      </c>
      <c r="BP156" s="183">
        <f t="shared" ref="BP156:CN156" ca="1" si="198">0.000000000001*RAND()</f>
        <v>5.1451285271825698E-13</v>
      </c>
      <c r="BQ156" s="183">
        <f t="shared" ca="1" si="198"/>
        <v>6.6585264860389962E-13</v>
      </c>
      <c r="BR156" s="183">
        <f t="shared" ca="1" si="198"/>
        <v>3.81329633285834E-13</v>
      </c>
      <c r="BS156" s="183">
        <f t="shared" ca="1" si="198"/>
        <v>2.4425917322412793E-13</v>
      </c>
      <c r="BT156" s="183">
        <f t="shared" ca="1" si="198"/>
        <v>2.2066667797564942E-14</v>
      </c>
      <c r="BU156" s="183">
        <f t="shared" ca="1" si="198"/>
        <v>6.7722570411563863E-13</v>
      </c>
      <c r="BV156" s="183">
        <f t="shared" ca="1" si="198"/>
        <v>6.3094003560464039E-13</v>
      </c>
      <c r="BW156" s="183">
        <f t="shared" ca="1" si="198"/>
        <v>9.0374401015645933E-13</v>
      </c>
      <c r="BX156" s="183">
        <f t="shared" ca="1" si="198"/>
        <v>2.0527945362517696E-13</v>
      </c>
      <c r="BY156" s="183">
        <f t="shared" ca="1" si="198"/>
        <v>2.500601726704581E-13</v>
      </c>
      <c r="BZ156" s="183">
        <f t="shared" ca="1" si="198"/>
        <v>2.530977538555712E-13</v>
      </c>
      <c r="CA156" s="183">
        <f t="shared" ca="1" si="198"/>
        <v>2.3723288006321528E-13</v>
      </c>
      <c r="CB156" s="183">
        <f t="shared" ca="1" si="198"/>
        <v>9.7565218864078752E-13</v>
      </c>
      <c r="CC156" s="183">
        <f t="shared" ca="1" si="198"/>
        <v>3.8874533217567374E-13</v>
      </c>
      <c r="CD156" s="183">
        <f t="shared" ca="1" si="198"/>
        <v>4.3517026197142907E-13</v>
      </c>
      <c r="CE156" s="183">
        <f t="shared" ca="1" si="198"/>
        <v>7.7400388844275846E-13</v>
      </c>
      <c r="CF156" s="183">
        <f t="shared" ca="1" si="198"/>
        <v>8.771880974285739E-13</v>
      </c>
      <c r="CG156" s="183">
        <f t="shared" ca="1" si="198"/>
        <v>8.6356842042653457E-13</v>
      </c>
      <c r="CH156" s="183">
        <f t="shared" ca="1" si="198"/>
        <v>1.5326635940294598E-13</v>
      </c>
      <c r="CI156" s="183">
        <f t="shared" ca="1" si="198"/>
        <v>8.3620063926429241E-13</v>
      </c>
      <c r="CJ156" s="183">
        <f t="shared" ca="1" si="198"/>
        <v>4.7696891951030771E-14</v>
      </c>
      <c r="CK156" s="183">
        <f t="shared" ca="1" si="198"/>
        <v>4.9193953058538709E-13</v>
      </c>
      <c r="CL156" s="183">
        <f t="shared" ca="1" si="198"/>
        <v>5.7428120750559296E-13</v>
      </c>
      <c r="CM156" s="183">
        <f t="shared" ca="1" si="198"/>
        <v>4.5230053324230172E-13</v>
      </c>
      <c r="CN156" s="183">
        <f t="shared" ca="1" si="198"/>
        <v>4.4598703759656022E-13</v>
      </c>
      <c r="CO156" s="178"/>
      <c r="CP156" s="336"/>
      <c r="CQ156" s="339"/>
      <c r="CR156" s="182"/>
      <c r="CS156">
        <f>ROW()</f>
        <v>156</v>
      </c>
      <c r="CT156" s="36"/>
      <c r="CU156" s="35">
        <f t="shared" si="108"/>
        <v>109</v>
      </c>
    </row>
    <row r="157" spans="1:99" s="179" customFormat="1">
      <c r="A157" s="350"/>
      <c r="B157" s="16" t="s">
        <v>57</v>
      </c>
      <c r="C157" s="32">
        <f>'Enter data here!'!C143</f>
        <v>0</v>
      </c>
      <c r="D157" s="32">
        <f>'Enter data here!'!D143</f>
        <v>0</v>
      </c>
      <c r="E157" s="32">
        <f>'Enter data here!'!E143</f>
        <v>0</v>
      </c>
      <c r="F157" s="32">
        <f>'Enter data here!'!F143</f>
        <v>0</v>
      </c>
      <c r="G157" s="32">
        <f>'Enter data here!'!G143</f>
        <v>0</v>
      </c>
      <c r="H157" s="32">
        <f>'Enter data here!'!H143</f>
        <v>0</v>
      </c>
      <c r="I157" s="32">
        <f>'Enter data here!'!I143</f>
        <v>0</v>
      </c>
      <c r="J157" s="32">
        <f>'Enter data here!'!J143</f>
        <v>0</v>
      </c>
      <c r="K157" s="32">
        <f>'Enter data here!'!K143</f>
        <v>0</v>
      </c>
      <c r="L157" s="32">
        <f>'Enter data here!'!L143</f>
        <v>0</v>
      </c>
      <c r="M157" s="32">
        <f>'Enter data here!'!M143</f>
        <v>0</v>
      </c>
      <c r="N157" s="32">
        <f>'Enter data here!'!N143</f>
        <v>0</v>
      </c>
      <c r="O157" s="32">
        <f>'Enter data here!'!O143</f>
        <v>0</v>
      </c>
      <c r="P157" s="32">
        <f>'Enter data here!'!P143</f>
        <v>0</v>
      </c>
      <c r="Q157" s="32">
        <f>'Enter data here!'!Q143</f>
        <v>0</v>
      </c>
      <c r="R157" s="32">
        <f>'Enter data here!'!R143</f>
        <v>0</v>
      </c>
      <c r="S157" s="32">
        <f>'Enter data here!'!S143</f>
        <v>0</v>
      </c>
      <c r="T157" s="32">
        <f>'Enter data here!'!T143</f>
        <v>0</v>
      </c>
      <c r="U157" s="32">
        <f>'Enter data here!'!U143</f>
        <v>0</v>
      </c>
      <c r="V157" s="32">
        <f>'Enter data here!'!V143</f>
        <v>0</v>
      </c>
      <c r="W157" s="32">
        <f>'Enter data here!'!W143</f>
        <v>0</v>
      </c>
      <c r="X157" s="32">
        <f>'Enter data here!'!X143</f>
        <v>0</v>
      </c>
      <c r="Y157" s="32">
        <f>'Enter data here!'!Y143</f>
        <v>0</v>
      </c>
      <c r="Z157" s="32">
        <f>'Enter data here!'!Z143</f>
        <v>0</v>
      </c>
      <c r="AA157" s="32">
        <f>'Enter data here!'!AA143</f>
        <v>0</v>
      </c>
      <c r="AB157" s="32">
        <f>'Enter data here!'!AB143</f>
        <v>0</v>
      </c>
      <c r="AC157" s="32">
        <f>'Enter data here!'!AC143</f>
        <v>0</v>
      </c>
      <c r="AD157" s="32">
        <f>'Enter data here!'!AD143</f>
        <v>0</v>
      </c>
      <c r="AE157" s="32">
        <f>'Enter data here!'!AE143</f>
        <v>0</v>
      </c>
      <c r="AF157" s="32">
        <f>'Enter data here!'!AF143</f>
        <v>0</v>
      </c>
      <c r="AG157" s="32">
        <f>'Enter data here!'!AG143</f>
        <v>0</v>
      </c>
      <c r="AH157" s="32">
        <f>'Enter data here!'!AH143</f>
        <v>0</v>
      </c>
      <c r="AI157" s="32">
        <f>'Enter data here!'!AI143</f>
        <v>0</v>
      </c>
      <c r="AJ157" s="32">
        <f>'Enter data here!'!AJ143</f>
        <v>0</v>
      </c>
      <c r="AK157" s="32">
        <f>'Enter data here!'!AK143</f>
        <v>0</v>
      </c>
      <c r="AL157" s="32">
        <f>'Enter data here!'!AL143</f>
        <v>0</v>
      </c>
      <c r="AM157" s="32">
        <f>'Enter data here!'!AM143</f>
        <v>0</v>
      </c>
      <c r="AN157" s="32">
        <f>'Enter data here!'!AN143</f>
        <v>0</v>
      </c>
      <c r="AO157" s="32">
        <f>'Enter data here!'!AO143</f>
        <v>0</v>
      </c>
      <c r="AP157" s="32">
        <f>'Enter data here!'!AP143</f>
        <v>0</v>
      </c>
      <c r="AQ157" s="32">
        <f>'Enter data here!'!AQ143</f>
        <v>0</v>
      </c>
      <c r="AR157" s="32">
        <f>'Enter data here!'!AR143</f>
        <v>0</v>
      </c>
      <c r="AS157" s="32">
        <f>'Enter data here!'!AS143</f>
        <v>0</v>
      </c>
      <c r="AT157" s="32">
        <f>'Enter data here!'!AT143</f>
        <v>0</v>
      </c>
      <c r="AU157" s="32">
        <f>'Enter data here!'!AU143</f>
        <v>0</v>
      </c>
      <c r="AV157" s="32">
        <f>'Enter data here!'!AV143</f>
        <v>0</v>
      </c>
      <c r="AW157" s="32">
        <f>'Enter data here!'!AW143</f>
        <v>0</v>
      </c>
      <c r="AX157" s="32">
        <f>'Enter data here!'!AX143</f>
        <v>0</v>
      </c>
      <c r="AY157" s="32">
        <f>'Enter data here!'!AY143</f>
        <v>0</v>
      </c>
      <c r="AZ157" s="32">
        <f>'Enter data here!'!AZ143</f>
        <v>0</v>
      </c>
      <c r="BA157" s="32">
        <f>'Enter data here!'!BA143</f>
        <v>0</v>
      </c>
      <c r="BB157" s="32">
        <f>'Enter data here!'!BB143</f>
        <v>0</v>
      </c>
      <c r="BC157" s="32">
        <f>'Enter data here!'!BC143</f>
        <v>0</v>
      </c>
      <c r="BD157" s="32">
        <f>'Enter data here!'!BD143</f>
        <v>0</v>
      </c>
      <c r="BE157" s="32">
        <f>'Enter data here!'!BE143</f>
        <v>0</v>
      </c>
      <c r="BF157" s="32">
        <f>'Enter data here!'!BF143</f>
        <v>0</v>
      </c>
      <c r="BG157" s="32">
        <f>'Enter data here!'!BG143</f>
        <v>0</v>
      </c>
      <c r="BH157" s="32">
        <f>'Enter data here!'!BH143</f>
        <v>0</v>
      </c>
      <c r="BI157" s="32">
        <f>'Enter data here!'!BI143</f>
        <v>0</v>
      </c>
      <c r="BJ157" s="32">
        <f>'Enter data here!'!BJ143</f>
        <v>0</v>
      </c>
      <c r="BK157" s="32">
        <f>'Enter data here!'!BK143</f>
        <v>0</v>
      </c>
      <c r="BL157" s="32">
        <f>'Enter data here!'!BL143</f>
        <v>0</v>
      </c>
      <c r="BM157" s="32">
        <f>'Enter data here!'!BM143</f>
        <v>0</v>
      </c>
      <c r="BN157" s="32">
        <f>'Enter data here!'!BN143</f>
        <v>0</v>
      </c>
      <c r="BO157" s="32">
        <f>'Enter data here!'!BO143</f>
        <v>0</v>
      </c>
      <c r="BP157" s="32">
        <f>'Enter data here!'!BP143</f>
        <v>0</v>
      </c>
      <c r="BQ157" s="32">
        <f>'Enter data here!'!BQ143</f>
        <v>0</v>
      </c>
      <c r="BR157" s="32">
        <f>'Enter data here!'!BR143</f>
        <v>0</v>
      </c>
      <c r="BS157" s="32">
        <f>'Enter data here!'!BS143</f>
        <v>0</v>
      </c>
      <c r="BT157" s="32">
        <f>'Enter data here!'!BT143</f>
        <v>0</v>
      </c>
      <c r="BU157" s="32">
        <f>'Enter data here!'!BU143</f>
        <v>0</v>
      </c>
      <c r="BV157" s="32">
        <f>'Enter data here!'!BV143</f>
        <v>0</v>
      </c>
      <c r="BW157" s="32">
        <f>'Enter data here!'!BW143</f>
        <v>0</v>
      </c>
      <c r="BX157" s="32">
        <f>'Enter data here!'!BX143</f>
        <v>0</v>
      </c>
      <c r="BY157" s="32">
        <f>'Enter data here!'!BY143</f>
        <v>0</v>
      </c>
      <c r="BZ157" s="32">
        <f>'Enter data here!'!BZ143</f>
        <v>0</v>
      </c>
      <c r="CA157" s="32">
        <f>'Enter data here!'!CA143</f>
        <v>0</v>
      </c>
      <c r="CB157" s="32">
        <f>'Enter data here!'!CB143</f>
        <v>0</v>
      </c>
      <c r="CC157" s="32">
        <f>'Enter data here!'!CC143</f>
        <v>0</v>
      </c>
      <c r="CD157" s="32">
        <f>'Enter data here!'!CD143</f>
        <v>0</v>
      </c>
      <c r="CE157" s="32">
        <f>'Enter data here!'!CE143</f>
        <v>0</v>
      </c>
      <c r="CF157" s="32">
        <f>'Enter data here!'!CF143</f>
        <v>0</v>
      </c>
      <c r="CG157" s="32">
        <f>'Enter data here!'!CG143</f>
        <v>0</v>
      </c>
      <c r="CH157" s="32">
        <f>'Enter data here!'!CH143</f>
        <v>0</v>
      </c>
      <c r="CI157" s="32">
        <f>'Enter data here!'!CI143</f>
        <v>0</v>
      </c>
      <c r="CJ157" s="32">
        <f>'Enter data here!'!CJ143</f>
        <v>0</v>
      </c>
      <c r="CK157" s="32">
        <f>'Enter data here!'!CK143</f>
        <v>0</v>
      </c>
      <c r="CL157" s="32">
        <f>'Enter data here!'!CL143</f>
        <v>0</v>
      </c>
      <c r="CM157" s="32">
        <f>'Enter data here!'!CM143</f>
        <v>0</v>
      </c>
      <c r="CN157" s="32">
        <f>'Enter data here!'!CN143</f>
        <v>0</v>
      </c>
      <c r="CO157" s="178"/>
      <c r="CP157" s="336"/>
      <c r="CQ157" s="339"/>
      <c r="CR157" s="182"/>
      <c r="CS157"/>
      <c r="CT157" s="36"/>
      <c r="CU157" s="35"/>
    </row>
    <row r="158" spans="1:99" s="179" customFormat="1">
      <c r="A158" s="350"/>
      <c r="B158" s="16" t="s">
        <v>2</v>
      </c>
      <c r="C158" s="32">
        <f>IF(C155=0,0,IF(C155="dnf",C156,IF(C155="",0,((($CP155/(C155+C156))*1000)-C157))))</f>
        <v>0</v>
      </c>
      <c r="D158" s="32">
        <f t="shared" ref="D158:BO158" si="199">IF(D155=0,0,IF(D155="dnf",D156,IF(D155="",0,((($CP155/(D155+D156))*1000)-D157))))</f>
        <v>0</v>
      </c>
      <c r="E158" s="32">
        <f t="shared" si="199"/>
        <v>0</v>
      </c>
      <c r="F158" s="32">
        <f t="shared" si="199"/>
        <v>0</v>
      </c>
      <c r="G158" s="32">
        <f t="shared" si="199"/>
        <v>0</v>
      </c>
      <c r="H158" s="32">
        <f t="shared" si="199"/>
        <v>0</v>
      </c>
      <c r="I158" s="32">
        <f t="shared" si="199"/>
        <v>0</v>
      </c>
      <c r="J158" s="32">
        <f t="shared" si="199"/>
        <v>0</v>
      </c>
      <c r="K158" s="32">
        <f t="shared" si="199"/>
        <v>0</v>
      </c>
      <c r="L158" s="32">
        <f t="shared" si="199"/>
        <v>0</v>
      </c>
      <c r="M158" s="32">
        <f t="shared" si="199"/>
        <v>0</v>
      </c>
      <c r="N158" s="32">
        <f t="shared" si="199"/>
        <v>0</v>
      </c>
      <c r="O158" s="32">
        <f t="shared" si="199"/>
        <v>0</v>
      </c>
      <c r="P158" s="32">
        <f t="shared" si="199"/>
        <v>0</v>
      </c>
      <c r="Q158" s="32">
        <f t="shared" si="199"/>
        <v>0</v>
      </c>
      <c r="R158" s="32">
        <f t="shared" si="199"/>
        <v>0</v>
      </c>
      <c r="S158" s="32">
        <f t="shared" si="199"/>
        <v>0</v>
      </c>
      <c r="T158" s="32">
        <f t="shared" si="199"/>
        <v>0</v>
      </c>
      <c r="U158" s="32">
        <f t="shared" si="199"/>
        <v>0</v>
      </c>
      <c r="V158" s="32">
        <f t="shared" si="199"/>
        <v>0</v>
      </c>
      <c r="W158" s="32">
        <f t="shared" si="199"/>
        <v>0</v>
      </c>
      <c r="X158" s="32">
        <f t="shared" si="199"/>
        <v>0</v>
      </c>
      <c r="Y158" s="32">
        <f t="shared" si="199"/>
        <v>0</v>
      </c>
      <c r="Z158" s="32">
        <f t="shared" si="199"/>
        <v>0</v>
      </c>
      <c r="AA158" s="32">
        <f t="shared" si="199"/>
        <v>0</v>
      </c>
      <c r="AB158" s="32">
        <f t="shared" si="199"/>
        <v>0</v>
      </c>
      <c r="AC158" s="32">
        <f t="shared" si="199"/>
        <v>0</v>
      </c>
      <c r="AD158" s="32">
        <f t="shared" si="199"/>
        <v>0</v>
      </c>
      <c r="AE158" s="32">
        <f t="shared" si="199"/>
        <v>0</v>
      </c>
      <c r="AF158" s="32">
        <f t="shared" si="199"/>
        <v>0</v>
      </c>
      <c r="AG158" s="32">
        <f t="shared" si="199"/>
        <v>0</v>
      </c>
      <c r="AH158" s="32">
        <f t="shared" si="199"/>
        <v>0</v>
      </c>
      <c r="AI158" s="32">
        <f t="shared" si="199"/>
        <v>0</v>
      </c>
      <c r="AJ158" s="32">
        <f t="shared" si="199"/>
        <v>0</v>
      </c>
      <c r="AK158" s="32">
        <f t="shared" si="199"/>
        <v>0</v>
      </c>
      <c r="AL158" s="32">
        <f t="shared" si="199"/>
        <v>0</v>
      </c>
      <c r="AM158" s="32">
        <f t="shared" si="199"/>
        <v>0</v>
      </c>
      <c r="AN158" s="32">
        <f t="shared" si="199"/>
        <v>0</v>
      </c>
      <c r="AO158" s="32">
        <f t="shared" si="199"/>
        <v>0</v>
      </c>
      <c r="AP158" s="32">
        <f t="shared" si="199"/>
        <v>0</v>
      </c>
      <c r="AQ158" s="32">
        <f t="shared" si="199"/>
        <v>0</v>
      </c>
      <c r="AR158" s="32">
        <f t="shared" si="199"/>
        <v>0</v>
      </c>
      <c r="AS158" s="32">
        <f t="shared" si="199"/>
        <v>0</v>
      </c>
      <c r="AT158" s="32">
        <f t="shared" si="199"/>
        <v>0</v>
      </c>
      <c r="AU158" s="32">
        <f t="shared" si="199"/>
        <v>0</v>
      </c>
      <c r="AV158" s="32">
        <f t="shared" si="199"/>
        <v>0</v>
      </c>
      <c r="AW158" s="32">
        <f t="shared" si="199"/>
        <v>0</v>
      </c>
      <c r="AX158" s="32">
        <f t="shared" si="199"/>
        <v>0</v>
      </c>
      <c r="AY158" s="32">
        <f t="shared" si="199"/>
        <v>0</v>
      </c>
      <c r="AZ158" s="32">
        <f t="shared" si="199"/>
        <v>0</v>
      </c>
      <c r="BA158" s="32">
        <f t="shared" si="199"/>
        <v>0</v>
      </c>
      <c r="BB158" s="32">
        <f t="shared" si="199"/>
        <v>0</v>
      </c>
      <c r="BC158" s="32">
        <f t="shared" si="199"/>
        <v>0</v>
      </c>
      <c r="BD158" s="32">
        <f t="shared" si="199"/>
        <v>0</v>
      </c>
      <c r="BE158" s="32">
        <f t="shared" si="199"/>
        <v>0</v>
      </c>
      <c r="BF158" s="32">
        <f t="shared" si="199"/>
        <v>0</v>
      </c>
      <c r="BG158" s="32">
        <f t="shared" si="199"/>
        <v>0</v>
      </c>
      <c r="BH158" s="32">
        <f t="shared" si="199"/>
        <v>0</v>
      </c>
      <c r="BI158" s="32">
        <f t="shared" si="199"/>
        <v>0</v>
      </c>
      <c r="BJ158" s="32">
        <f t="shared" si="199"/>
        <v>0</v>
      </c>
      <c r="BK158" s="32">
        <f t="shared" si="199"/>
        <v>0</v>
      </c>
      <c r="BL158" s="32">
        <f t="shared" si="199"/>
        <v>0</v>
      </c>
      <c r="BM158" s="32">
        <f t="shared" si="199"/>
        <v>0</v>
      </c>
      <c r="BN158" s="32">
        <f t="shared" si="199"/>
        <v>0</v>
      </c>
      <c r="BO158" s="32">
        <f t="shared" si="199"/>
        <v>0</v>
      </c>
      <c r="BP158" s="32">
        <f t="shared" ref="BP158:CN158" si="200">IF(BP155=0,0,IF(BP155="dnf",BP156,IF(BP155="",0,((($CP155/(BP155+BP156))*1000)-BP157))))</f>
        <v>0</v>
      </c>
      <c r="BQ158" s="32">
        <f t="shared" si="200"/>
        <v>0</v>
      </c>
      <c r="BR158" s="32">
        <f t="shared" si="200"/>
        <v>0</v>
      </c>
      <c r="BS158" s="32">
        <f t="shared" si="200"/>
        <v>0</v>
      </c>
      <c r="BT158" s="32">
        <f t="shared" si="200"/>
        <v>0</v>
      </c>
      <c r="BU158" s="32">
        <f t="shared" si="200"/>
        <v>0</v>
      </c>
      <c r="BV158" s="32">
        <f t="shared" si="200"/>
        <v>0</v>
      </c>
      <c r="BW158" s="32">
        <f t="shared" si="200"/>
        <v>0</v>
      </c>
      <c r="BX158" s="32">
        <f t="shared" si="200"/>
        <v>0</v>
      </c>
      <c r="BY158" s="32">
        <f t="shared" si="200"/>
        <v>0</v>
      </c>
      <c r="BZ158" s="32">
        <f t="shared" si="200"/>
        <v>0</v>
      </c>
      <c r="CA158" s="32">
        <f t="shared" si="200"/>
        <v>0</v>
      </c>
      <c r="CB158" s="32">
        <f t="shared" si="200"/>
        <v>0</v>
      </c>
      <c r="CC158" s="32">
        <f t="shared" si="200"/>
        <v>0</v>
      </c>
      <c r="CD158" s="32">
        <f t="shared" si="200"/>
        <v>0</v>
      </c>
      <c r="CE158" s="32">
        <f t="shared" si="200"/>
        <v>0</v>
      </c>
      <c r="CF158" s="32">
        <f t="shared" si="200"/>
        <v>0</v>
      </c>
      <c r="CG158" s="32">
        <f t="shared" si="200"/>
        <v>0</v>
      </c>
      <c r="CH158" s="32">
        <f t="shared" si="200"/>
        <v>0</v>
      </c>
      <c r="CI158" s="32">
        <f t="shared" si="200"/>
        <v>0</v>
      </c>
      <c r="CJ158" s="32">
        <f t="shared" si="200"/>
        <v>0</v>
      </c>
      <c r="CK158" s="32">
        <f t="shared" si="200"/>
        <v>0</v>
      </c>
      <c r="CL158" s="32">
        <f t="shared" si="200"/>
        <v>0</v>
      </c>
      <c r="CM158" s="32">
        <f t="shared" si="200"/>
        <v>0</v>
      </c>
      <c r="CN158" s="32">
        <f t="shared" si="200"/>
        <v>0</v>
      </c>
      <c r="CO158" s="178"/>
      <c r="CP158" s="337"/>
      <c r="CQ158" s="340"/>
      <c r="CR158" s="182"/>
      <c r="CS158">
        <f>ROW()</f>
        <v>158</v>
      </c>
      <c r="CT158" s="36"/>
      <c r="CU158" s="35">
        <f t="shared" si="108"/>
        <v>107</v>
      </c>
    </row>
    <row r="159" spans="1:99" s="179" customFormat="1">
      <c r="A159" s="350"/>
      <c r="B159" s="16" t="s">
        <v>16</v>
      </c>
      <c r="C159" s="32" t="str">
        <f>C153</f>
        <v>Frank Hulton </v>
      </c>
      <c r="D159" s="32" t="str">
        <f t="shared" ref="D159:BO159" si="201">D153</f>
        <v>Mark Redsell</v>
      </c>
      <c r="E159" s="32" t="str">
        <f t="shared" si="201"/>
        <v>Greg Dakin</v>
      </c>
      <c r="F159" s="32" t="str">
        <f t="shared" si="201"/>
        <v>Thorsten Folker</v>
      </c>
      <c r="G159" s="32" t="str">
        <f t="shared" si="201"/>
        <v>Joel West </v>
      </c>
      <c r="H159" s="32" t="str">
        <f t="shared" si="201"/>
        <v>Klaus Brettner</v>
      </c>
      <c r="I159" s="32" t="str">
        <f t="shared" si="201"/>
        <v>Markus Meissner</v>
      </c>
      <c r="J159" s="32" t="str">
        <f t="shared" si="201"/>
        <v>Stefan Bernardy</v>
      </c>
      <c r="K159" s="32" t="str">
        <f t="shared" si="201"/>
        <v>Søren Krogh</v>
      </c>
      <c r="L159" s="32" t="str">
        <f t="shared" si="201"/>
        <v>Alvaro Silgado</v>
      </c>
      <c r="M159" s="32" t="str">
        <f t="shared" si="201"/>
        <v>Pete Burgess</v>
      </c>
      <c r="N159" s="32" t="str">
        <f t="shared" si="201"/>
        <v>Dieter Perlick</v>
      </c>
      <c r="O159" s="32" t="str">
        <f t="shared" si="201"/>
        <v>Simon Thornton </v>
      </c>
      <c r="P159" s="32" t="str">
        <f t="shared" si="201"/>
        <v>André Austen</v>
      </c>
      <c r="Q159" s="32" t="str">
        <f t="shared" si="201"/>
        <v>Siegfried Schedel</v>
      </c>
      <c r="R159" s="32" t="str">
        <f t="shared" si="201"/>
        <v>George Young</v>
      </c>
      <c r="S159" s="32" t="str">
        <f t="shared" si="201"/>
        <v>John Phillips</v>
      </c>
      <c r="T159" s="32" t="str">
        <f t="shared" si="201"/>
        <v>Stefan Bertschi</v>
      </c>
      <c r="U159" s="32" t="str">
        <f t="shared" si="201"/>
        <v>Jason Bioletti</v>
      </c>
      <c r="V159" s="32" t="str">
        <f t="shared" si="201"/>
        <v>Allen Elliott</v>
      </c>
      <c r="W159" s="32" t="str">
        <f t="shared" si="201"/>
        <v>Thomas Deinert</v>
      </c>
      <c r="X159" s="32" t="str">
        <f t="shared" si="201"/>
        <v>Mike Evans</v>
      </c>
      <c r="Y159" s="32" t="str">
        <f t="shared" si="201"/>
        <v>Jon Edison</v>
      </c>
      <c r="Z159" s="32" t="str">
        <f t="shared" si="201"/>
        <v>Thomas Henselmann</v>
      </c>
      <c r="AA159" s="32" t="str">
        <f t="shared" si="201"/>
        <v>Sebastian Reichert</v>
      </c>
      <c r="AB159" s="32" t="str">
        <f t="shared" si="201"/>
        <v>Robert Hermans</v>
      </c>
      <c r="AC159" s="32" t="str">
        <f t="shared" si="201"/>
        <v>Eberhard Rosemann</v>
      </c>
      <c r="AD159" s="32" t="str">
        <f t="shared" si="201"/>
        <v>Klaus Kowalski</v>
      </c>
      <c r="AE159" s="32" t="str">
        <f t="shared" si="201"/>
        <v>Mike Shellim</v>
      </c>
      <c r="AF159" s="32" t="str">
        <f t="shared" si="201"/>
        <v>Martin Newnham</v>
      </c>
      <c r="AG159" s="32" t="str">
        <f t="shared" si="201"/>
        <v>Marc Schmieding</v>
      </c>
      <c r="AH159" s="32" t="str">
        <f t="shared" si="201"/>
        <v>Mark Treble</v>
      </c>
      <c r="AI159" s="32" t="str">
        <f t="shared" si="201"/>
        <v>Gary Harrison</v>
      </c>
      <c r="AJ159" s="32" t="str">
        <f t="shared" si="201"/>
        <v>Peter Gunning</v>
      </c>
      <c r="AK159" s="32" t="str">
        <f t="shared" si="201"/>
        <v>Tobias Reik</v>
      </c>
      <c r="AL159" s="32" t="str">
        <f t="shared" si="201"/>
        <v>Mick Walsh</v>
      </c>
      <c r="AM159" s="32" t="str">
        <f t="shared" si="201"/>
        <v>Paul Garnett</v>
      </c>
      <c r="AN159" s="32" t="str">
        <f t="shared" si="201"/>
        <v>Daniel Schneider</v>
      </c>
      <c r="AO159" s="32" t="str">
        <f t="shared" si="201"/>
        <v>Torsten Hermann</v>
      </c>
      <c r="AP159" s="32" t="str">
        <f t="shared" si="201"/>
        <v>Peter Kowalski</v>
      </c>
      <c r="AQ159" s="32" t="str">
        <f t="shared" si="201"/>
        <v>Martin Kopp</v>
      </c>
      <c r="AR159" s="32" t="str">
        <f t="shared" si="201"/>
        <v>Plöschberger Hannes</v>
      </c>
      <c r="AS159" s="32" t="str">
        <f t="shared" si="201"/>
        <v>Rick Ruijsink</v>
      </c>
      <c r="AT159" s="32" t="str">
        <f t="shared" si="201"/>
        <v>Mark Abbotts</v>
      </c>
      <c r="AU159" s="32" t="str">
        <f t="shared" si="201"/>
        <v>Arne Finkeldey</v>
      </c>
      <c r="AV159" s="32" t="str">
        <f t="shared" si="201"/>
        <v>Martin Ulrich </v>
      </c>
      <c r="AW159" s="32" t="str">
        <f t="shared" si="201"/>
        <v>Tony Robertson</v>
      </c>
      <c r="AX159" s="32" t="str">
        <f t="shared" si="201"/>
        <v>Jesper Christensen</v>
      </c>
      <c r="AY159" s="32" t="str">
        <f t="shared" si="201"/>
        <v>Ulrich Duttenhofer</v>
      </c>
      <c r="AZ159" s="32" t="str">
        <f t="shared" si="201"/>
        <v>Robert Ryan</v>
      </c>
      <c r="BA159" s="32" t="str">
        <f t="shared" si="201"/>
        <v/>
      </c>
      <c r="BB159" s="32" t="str">
        <f t="shared" si="201"/>
        <v/>
      </c>
      <c r="BC159" s="32" t="str">
        <f t="shared" si="201"/>
        <v/>
      </c>
      <c r="BD159" s="32" t="str">
        <f t="shared" si="201"/>
        <v/>
      </c>
      <c r="BE159" s="32" t="str">
        <f t="shared" si="201"/>
        <v/>
      </c>
      <c r="BF159" s="32" t="str">
        <f t="shared" si="201"/>
        <v/>
      </c>
      <c r="BG159" s="32" t="str">
        <f t="shared" si="201"/>
        <v/>
      </c>
      <c r="BH159" s="32" t="str">
        <f t="shared" si="201"/>
        <v/>
      </c>
      <c r="BI159" s="32" t="str">
        <f t="shared" si="201"/>
        <v/>
      </c>
      <c r="BJ159" s="32" t="str">
        <f t="shared" si="201"/>
        <v/>
      </c>
      <c r="BK159" s="32" t="str">
        <f t="shared" si="201"/>
        <v/>
      </c>
      <c r="BL159" s="32" t="str">
        <f t="shared" si="201"/>
        <v/>
      </c>
      <c r="BM159" s="32" t="str">
        <f t="shared" si="201"/>
        <v/>
      </c>
      <c r="BN159" s="32" t="str">
        <f t="shared" si="201"/>
        <v/>
      </c>
      <c r="BO159" s="32" t="str">
        <f t="shared" si="201"/>
        <v/>
      </c>
      <c r="BP159" s="32" t="str">
        <f t="shared" ref="BP159:CN159" si="202">BP153</f>
        <v/>
      </c>
      <c r="BQ159" s="32" t="str">
        <f t="shared" si="202"/>
        <v/>
      </c>
      <c r="BR159" s="32" t="str">
        <f t="shared" si="202"/>
        <v/>
      </c>
      <c r="BS159" s="32" t="str">
        <f t="shared" si="202"/>
        <v/>
      </c>
      <c r="BT159" s="32" t="str">
        <f t="shared" si="202"/>
        <v/>
      </c>
      <c r="BU159" s="32" t="str">
        <f t="shared" si="202"/>
        <v/>
      </c>
      <c r="BV159" s="32" t="str">
        <f t="shared" si="202"/>
        <v/>
      </c>
      <c r="BW159" s="32" t="str">
        <f t="shared" si="202"/>
        <v/>
      </c>
      <c r="BX159" s="32" t="str">
        <f t="shared" si="202"/>
        <v/>
      </c>
      <c r="BY159" s="32" t="str">
        <f t="shared" si="202"/>
        <v/>
      </c>
      <c r="BZ159" s="32" t="str">
        <f t="shared" si="202"/>
        <v/>
      </c>
      <c r="CA159" s="32" t="str">
        <f t="shared" si="202"/>
        <v/>
      </c>
      <c r="CB159" s="32" t="str">
        <f t="shared" si="202"/>
        <v/>
      </c>
      <c r="CC159" s="32" t="str">
        <f t="shared" si="202"/>
        <v/>
      </c>
      <c r="CD159" s="32" t="str">
        <f t="shared" si="202"/>
        <v/>
      </c>
      <c r="CE159" s="32" t="str">
        <f t="shared" si="202"/>
        <v/>
      </c>
      <c r="CF159" s="32" t="str">
        <f t="shared" si="202"/>
        <v/>
      </c>
      <c r="CG159" s="32" t="str">
        <f t="shared" si="202"/>
        <v/>
      </c>
      <c r="CH159" s="32" t="str">
        <f t="shared" si="202"/>
        <v/>
      </c>
      <c r="CI159" s="32" t="str">
        <f t="shared" si="202"/>
        <v/>
      </c>
      <c r="CJ159" s="32" t="str">
        <f t="shared" si="202"/>
        <v/>
      </c>
      <c r="CK159" s="32" t="str">
        <f t="shared" si="202"/>
        <v/>
      </c>
      <c r="CL159" s="32" t="str">
        <f t="shared" si="202"/>
        <v/>
      </c>
      <c r="CM159" s="32" t="str">
        <f t="shared" si="202"/>
        <v/>
      </c>
      <c r="CN159" s="32" t="str">
        <f t="shared" si="202"/>
        <v/>
      </c>
      <c r="CO159" s="178"/>
      <c r="CP159" s="180"/>
      <c r="CQ159" s="181"/>
      <c r="CR159" s="182"/>
      <c r="CS159">
        <f>ROW()</f>
        <v>159</v>
      </c>
      <c r="CT159" s="36"/>
      <c r="CU159" s="35">
        <f t="shared" si="108"/>
        <v>106</v>
      </c>
    </row>
    <row r="160" spans="1:99">
      <c r="A160" s="349">
        <v>25</v>
      </c>
      <c r="B160" s="33" t="s">
        <v>18</v>
      </c>
      <c r="C160" s="184">
        <f>RANK(C164,$C164:$CN164,0)</f>
        <v>1</v>
      </c>
      <c r="D160" s="184">
        <f t="shared" ref="D160:BO160" si="203">RANK(D164,$C164:$CN164,0)</f>
        <v>1</v>
      </c>
      <c r="E160" s="184">
        <f t="shared" si="203"/>
        <v>1</v>
      </c>
      <c r="F160" s="184">
        <f t="shared" si="203"/>
        <v>1</v>
      </c>
      <c r="G160" s="184">
        <f t="shared" si="203"/>
        <v>1</v>
      </c>
      <c r="H160" s="184">
        <f t="shared" si="203"/>
        <v>1</v>
      </c>
      <c r="I160" s="184">
        <f t="shared" si="203"/>
        <v>1</v>
      </c>
      <c r="J160" s="184">
        <f t="shared" si="203"/>
        <v>1</v>
      </c>
      <c r="K160" s="184">
        <f t="shared" si="203"/>
        <v>1</v>
      </c>
      <c r="L160" s="184">
        <f t="shared" si="203"/>
        <v>1</v>
      </c>
      <c r="M160" s="184">
        <f t="shared" si="203"/>
        <v>1</v>
      </c>
      <c r="N160" s="184">
        <f t="shared" si="203"/>
        <v>1</v>
      </c>
      <c r="O160" s="184">
        <f t="shared" si="203"/>
        <v>1</v>
      </c>
      <c r="P160" s="184">
        <f t="shared" si="203"/>
        <v>1</v>
      </c>
      <c r="Q160" s="184">
        <f t="shared" si="203"/>
        <v>1</v>
      </c>
      <c r="R160" s="184">
        <f t="shared" si="203"/>
        <v>1</v>
      </c>
      <c r="S160" s="184">
        <f t="shared" si="203"/>
        <v>1</v>
      </c>
      <c r="T160" s="184">
        <f t="shared" si="203"/>
        <v>1</v>
      </c>
      <c r="U160" s="184">
        <f t="shared" si="203"/>
        <v>1</v>
      </c>
      <c r="V160" s="184">
        <f t="shared" si="203"/>
        <v>1</v>
      </c>
      <c r="W160" s="184">
        <f t="shared" si="203"/>
        <v>1</v>
      </c>
      <c r="X160" s="184">
        <f t="shared" si="203"/>
        <v>1</v>
      </c>
      <c r="Y160" s="184">
        <f t="shared" si="203"/>
        <v>1</v>
      </c>
      <c r="Z160" s="184">
        <f t="shared" si="203"/>
        <v>1</v>
      </c>
      <c r="AA160" s="184">
        <f t="shared" si="203"/>
        <v>1</v>
      </c>
      <c r="AB160" s="184">
        <f t="shared" si="203"/>
        <v>1</v>
      </c>
      <c r="AC160" s="184">
        <f t="shared" si="203"/>
        <v>1</v>
      </c>
      <c r="AD160" s="184">
        <f t="shared" si="203"/>
        <v>1</v>
      </c>
      <c r="AE160" s="184">
        <f t="shared" si="203"/>
        <v>1</v>
      </c>
      <c r="AF160" s="184">
        <f t="shared" si="203"/>
        <v>1</v>
      </c>
      <c r="AG160" s="184">
        <f t="shared" si="203"/>
        <v>1</v>
      </c>
      <c r="AH160" s="184">
        <f t="shared" si="203"/>
        <v>1</v>
      </c>
      <c r="AI160" s="184">
        <f t="shared" si="203"/>
        <v>1</v>
      </c>
      <c r="AJ160" s="184">
        <f t="shared" si="203"/>
        <v>1</v>
      </c>
      <c r="AK160" s="184">
        <f t="shared" si="203"/>
        <v>1</v>
      </c>
      <c r="AL160" s="184">
        <f t="shared" si="203"/>
        <v>1</v>
      </c>
      <c r="AM160" s="184">
        <f t="shared" si="203"/>
        <v>1</v>
      </c>
      <c r="AN160" s="184">
        <f t="shared" si="203"/>
        <v>1</v>
      </c>
      <c r="AO160" s="184">
        <f t="shared" si="203"/>
        <v>1</v>
      </c>
      <c r="AP160" s="184">
        <f t="shared" si="203"/>
        <v>1</v>
      </c>
      <c r="AQ160" s="184">
        <f t="shared" si="203"/>
        <v>1</v>
      </c>
      <c r="AR160" s="184">
        <f t="shared" si="203"/>
        <v>1</v>
      </c>
      <c r="AS160" s="184">
        <f t="shared" si="203"/>
        <v>1</v>
      </c>
      <c r="AT160" s="184">
        <f t="shared" si="203"/>
        <v>1</v>
      </c>
      <c r="AU160" s="184">
        <f t="shared" si="203"/>
        <v>1</v>
      </c>
      <c r="AV160" s="184">
        <f t="shared" si="203"/>
        <v>1</v>
      </c>
      <c r="AW160" s="184">
        <f t="shared" si="203"/>
        <v>1</v>
      </c>
      <c r="AX160" s="184">
        <f t="shared" si="203"/>
        <v>1</v>
      </c>
      <c r="AY160" s="184">
        <f t="shared" si="203"/>
        <v>1</v>
      </c>
      <c r="AZ160" s="184">
        <f t="shared" si="203"/>
        <v>1</v>
      </c>
      <c r="BA160" s="184">
        <f t="shared" si="203"/>
        <v>1</v>
      </c>
      <c r="BB160" s="184">
        <f t="shared" si="203"/>
        <v>1</v>
      </c>
      <c r="BC160" s="184">
        <f t="shared" si="203"/>
        <v>1</v>
      </c>
      <c r="BD160" s="184">
        <f t="shared" si="203"/>
        <v>1</v>
      </c>
      <c r="BE160" s="184">
        <f t="shared" si="203"/>
        <v>1</v>
      </c>
      <c r="BF160" s="184">
        <f t="shared" si="203"/>
        <v>1</v>
      </c>
      <c r="BG160" s="184">
        <f t="shared" si="203"/>
        <v>1</v>
      </c>
      <c r="BH160" s="184">
        <f t="shared" si="203"/>
        <v>1</v>
      </c>
      <c r="BI160" s="184">
        <f t="shared" si="203"/>
        <v>1</v>
      </c>
      <c r="BJ160" s="184">
        <f t="shared" si="203"/>
        <v>1</v>
      </c>
      <c r="BK160" s="184">
        <f t="shared" si="203"/>
        <v>1</v>
      </c>
      <c r="BL160" s="184">
        <f t="shared" si="203"/>
        <v>1</v>
      </c>
      <c r="BM160" s="184">
        <f t="shared" si="203"/>
        <v>1</v>
      </c>
      <c r="BN160" s="184">
        <f t="shared" si="203"/>
        <v>1</v>
      </c>
      <c r="BO160" s="184">
        <f t="shared" si="203"/>
        <v>1</v>
      </c>
      <c r="BP160" s="184">
        <f t="shared" ref="BP160:CN160" si="204">RANK(BP164,$C164:$CN164,0)</f>
        <v>1</v>
      </c>
      <c r="BQ160" s="184">
        <f t="shared" si="204"/>
        <v>1</v>
      </c>
      <c r="BR160" s="184">
        <f t="shared" si="204"/>
        <v>1</v>
      </c>
      <c r="BS160" s="184">
        <f t="shared" si="204"/>
        <v>1</v>
      </c>
      <c r="BT160" s="184">
        <f t="shared" si="204"/>
        <v>1</v>
      </c>
      <c r="BU160" s="184">
        <f t="shared" si="204"/>
        <v>1</v>
      </c>
      <c r="BV160" s="184">
        <f t="shared" si="204"/>
        <v>1</v>
      </c>
      <c r="BW160" s="184">
        <f t="shared" si="204"/>
        <v>1</v>
      </c>
      <c r="BX160" s="184">
        <f t="shared" si="204"/>
        <v>1</v>
      </c>
      <c r="BY160" s="184">
        <f t="shared" si="204"/>
        <v>1</v>
      </c>
      <c r="BZ160" s="184">
        <f t="shared" si="204"/>
        <v>1</v>
      </c>
      <c r="CA160" s="184">
        <f t="shared" si="204"/>
        <v>1</v>
      </c>
      <c r="CB160" s="184">
        <f t="shared" si="204"/>
        <v>1</v>
      </c>
      <c r="CC160" s="184">
        <f t="shared" si="204"/>
        <v>1</v>
      </c>
      <c r="CD160" s="184">
        <f t="shared" si="204"/>
        <v>1</v>
      </c>
      <c r="CE160" s="184">
        <f t="shared" si="204"/>
        <v>1</v>
      </c>
      <c r="CF160" s="184">
        <f t="shared" si="204"/>
        <v>1</v>
      </c>
      <c r="CG160" s="184">
        <f t="shared" si="204"/>
        <v>1</v>
      </c>
      <c r="CH160" s="184">
        <f t="shared" si="204"/>
        <v>1</v>
      </c>
      <c r="CI160" s="184">
        <f t="shared" si="204"/>
        <v>1</v>
      </c>
      <c r="CJ160" s="184">
        <f t="shared" si="204"/>
        <v>1</v>
      </c>
      <c r="CK160" s="184">
        <f t="shared" si="204"/>
        <v>1</v>
      </c>
      <c r="CL160" s="184">
        <f t="shared" si="204"/>
        <v>1</v>
      </c>
      <c r="CM160" s="184">
        <f t="shared" si="204"/>
        <v>1</v>
      </c>
      <c r="CN160" s="184">
        <f t="shared" si="204"/>
        <v>1</v>
      </c>
      <c r="CO160" s="2"/>
      <c r="CP160" s="40"/>
      <c r="CQ160" s="41"/>
      <c r="CR160" s="155"/>
      <c r="CS160">
        <f>ROW()</f>
        <v>160</v>
      </c>
      <c r="CT160" s="36"/>
      <c r="CU160" s="35">
        <f t="shared" si="108"/>
        <v>105</v>
      </c>
    </row>
    <row r="161" spans="1:99">
      <c r="A161" s="349"/>
      <c r="B161" s="33" t="s">
        <v>1</v>
      </c>
      <c r="C161" s="185" t="str">
        <f>IF('Enter data here!'!C147=0,"",'Enter data here!'!C147)</f>
        <v/>
      </c>
      <c r="D161" s="185" t="str">
        <f>IF('Enter data here!'!D147=0,"",'Enter data here!'!D147)</f>
        <v/>
      </c>
      <c r="E161" s="185" t="str">
        <f>IF('Enter data here!'!E147=0,"",'Enter data here!'!E147)</f>
        <v/>
      </c>
      <c r="F161" s="185" t="str">
        <f>IF('Enter data here!'!F147=0,"",'Enter data here!'!F147)</f>
        <v/>
      </c>
      <c r="G161" s="185" t="str">
        <f>IF('Enter data here!'!G147=0,"",'Enter data here!'!G147)</f>
        <v/>
      </c>
      <c r="H161" s="185" t="str">
        <f>IF('Enter data here!'!H147=0,"",'Enter data here!'!H147)</f>
        <v/>
      </c>
      <c r="I161" s="185" t="str">
        <f>IF('Enter data here!'!I147=0,"",'Enter data here!'!I147)</f>
        <v/>
      </c>
      <c r="J161" s="185" t="str">
        <f>IF('Enter data here!'!J147=0,"",'Enter data here!'!J147)</f>
        <v/>
      </c>
      <c r="K161" s="185" t="str">
        <f>IF('Enter data here!'!K147=0,"",'Enter data here!'!K147)</f>
        <v/>
      </c>
      <c r="L161" s="185" t="str">
        <f>IF('Enter data here!'!L147=0,"",'Enter data here!'!L147)</f>
        <v/>
      </c>
      <c r="M161" s="185" t="str">
        <f>IF('Enter data here!'!M147=0,"",'Enter data here!'!M147)</f>
        <v/>
      </c>
      <c r="N161" s="185" t="str">
        <f>IF('Enter data here!'!N147=0,"",'Enter data here!'!N147)</f>
        <v/>
      </c>
      <c r="O161" s="185" t="str">
        <f>IF('Enter data here!'!O147=0,"",'Enter data here!'!O147)</f>
        <v/>
      </c>
      <c r="P161" s="185" t="str">
        <f>IF('Enter data here!'!P147=0,"",'Enter data here!'!P147)</f>
        <v/>
      </c>
      <c r="Q161" s="185" t="str">
        <f>IF('Enter data here!'!Q147=0,"",'Enter data here!'!Q147)</f>
        <v/>
      </c>
      <c r="R161" s="185" t="str">
        <f>IF('Enter data here!'!R147=0,"",'Enter data here!'!R147)</f>
        <v/>
      </c>
      <c r="S161" s="185" t="str">
        <f>IF('Enter data here!'!S147=0,"",'Enter data here!'!S147)</f>
        <v/>
      </c>
      <c r="T161" s="185" t="str">
        <f>IF('Enter data here!'!T147=0,"",'Enter data here!'!T147)</f>
        <v/>
      </c>
      <c r="U161" s="185" t="str">
        <f>IF('Enter data here!'!U147=0,"",'Enter data here!'!U147)</f>
        <v/>
      </c>
      <c r="V161" s="185" t="str">
        <f>IF('Enter data here!'!V147=0,"",'Enter data here!'!V147)</f>
        <v/>
      </c>
      <c r="W161" s="185" t="str">
        <f>IF('Enter data here!'!W147=0,"",'Enter data here!'!W147)</f>
        <v/>
      </c>
      <c r="X161" s="185" t="str">
        <f>IF('Enter data here!'!X147=0,"",'Enter data here!'!X147)</f>
        <v/>
      </c>
      <c r="Y161" s="185" t="str">
        <f>IF('Enter data here!'!Y147=0,"",'Enter data here!'!Y147)</f>
        <v/>
      </c>
      <c r="Z161" s="185" t="str">
        <f>IF('Enter data here!'!Z147=0,"",'Enter data here!'!Z147)</f>
        <v/>
      </c>
      <c r="AA161" s="185" t="str">
        <f>IF('Enter data here!'!AA147=0,"",'Enter data here!'!AA147)</f>
        <v/>
      </c>
      <c r="AB161" s="185" t="str">
        <f>IF('Enter data here!'!AB147=0,"",'Enter data here!'!AB147)</f>
        <v/>
      </c>
      <c r="AC161" s="185" t="str">
        <f>IF('Enter data here!'!AC147=0,"",'Enter data here!'!AC147)</f>
        <v/>
      </c>
      <c r="AD161" s="185" t="str">
        <f>IF('Enter data here!'!AD147=0,"",'Enter data here!'!AD147)</f>
        <v/>
      </c>
      <c r="AE161" s="185" t="str">
        <f>IF('Enter data here!'!AE147=0,"",'Enter data here!'!AE147)</f>
        <v/>
      </c>
      <c r="AF161" s="185" t="str">
        <f>IF('Enter data here!'!AF147=0,"",'Enter data here!'!AF147)</f>
        <v/>
      </c>
      <c r="AG161" s="185" t="str">
        <f>IF('Enter data here!'!AG147=0,"",'Enter data here!'!AG147)</f>
        <v/>
      </c>
      <c r="AH161" s="185" t="str">
        <f>IF('Enter data here!'!AH147=0,"",'Enter data here!'!AH147)</f>
        <v/>
      </c>
      <c r="AI161" s="185" t="str">
        <f>IF('Enter data here!'!AI147=0,"",'Enter data here!'!AI147)</f>
        <v/>
      </c>
      <c r="AJ161" s="185" t="str">
        <f>IF('Enter data here!'!AJ147=0,"",'Enter data here!'!AJ147)</f>
        <v/>
      </c>
      <c r="AK161" s="185" t="str">
        <f>IF('Enter data here!'!AK147=0,"",'Enter data here!'!AK147)</f>
        <v/>
      </c>
      <c r="AL161" s="185" t="str">
        <f>IF('Enter data here!'!AL147=0,"",'Enter data here!'!AL147)</f>
        <v/>
      </c>
      <c r="AM161" s="185" t="str">
        <f>IF('Enter data here!'!AM147=0,"",'Enter data here!'!AM147)</f>
        <v/>
      </c>
      <c r="AN161" s="185" t="str">
        <f>IF('Enter data here!'!AN147=0,"",'Enter data here!'!AN147)</f>
        <v/>
      </c>
      <c r="AO161" s="185" t="str">
        <f>IF('Enter data here!'!AO147=0,"",'Enter data here!'!AO147)</f>
        <v/>
      </c>
      <c r="AP161" s="185" t="str">
        <f>IF('Enter data here!'!AP147=0,"",'Enter data here!'!AP147)</f>
        <v/>
      </c>
      <c r="AQ161" s="185" t="str">
        <f>IF('Enter data here!'!AQ147=0,"",'Enter data here!'!AQ147)</f>
        <v/>
      </c>
      <c r="AR161" s="185" t="str">
        <f>IF('Enter data here!'!AR147=0,"",'Enter data here!'!AR147)</f>
        <v/>
      </c>
      <c r="AS161" s="185" t="str">
        <f>IF('Enter data here!'!AS147=0,"",'Enter data here!'!AS147)</f>
        <v/>
      </c>
      <c r="AT161" s="185" t="str">
        <f>IF('Enter data here!'!AT147=0,"",'Enter data here!'!AT147)</f>
        <v/>
      </c>
      <c r="AU161" s="185" t="str">
        <f>IF('Enter data here!'!AU147=0,"",'Enter data here!'!AU147)</f>
        <v/>
      </c>
      <c r="AV161" s="185" t="str">
        <f>IF('Enter data here!'!AV147=0,"",'Enter data here!'!AV147)</f>
        <v/>
      </c>
      <c r="AW161" s="185" t="str">
        <f>IF('Enter data here!'!AW147=0,"",'Enter data here!'!AW147)</f>
        <v/>
      </c>
      <c r="AX161" s="185" t="str">
        <f>IF('Enter data here!'!AX147=0,"",'Enter data here!'!AX147)</f>
        <v/>
      </c>
      <c r="AY161" s="185" t="str">
        <f>IF('Enter data here!'!AY147=0,"",'Enter data here!'!AY147)</f>
        <v/>
      </c>
      <c r="AZ161" s="185" t="str">
        <f>IF('Enter data here!'!AZ147=0,"",'Enter data here!'!AZ147)</f>
        <v/>
      </c>
      <c r="BA161" s="185" t="str">
        <f>IF('Enter data here!'!BA147=0,"",'Enter data here!'!BA147)</f>
        <v/>
      </c>
      <c r="BB161" s="185" t="str">
        <f>IF('Enter data here!'!BB147=0,"",'Enter data here!'!BB147)</f>
        <v/>
      </c>
      <c r="BC161" s="185" t="str">
        <f>IF('Enter data here!'!BC147=0,"",'Enter data here!'!BC147)</f>
        <v/>
      </c>
      <c r="BD161" s="185" t="str">
        <f>IF('Enter data here!'!BD147=0,"",'Enter data here!'!BD147)</f>
        <v/>
      </c>
      <c r="BE161" s="185" t="str">
        <f>IF('Enter data here!'!BE147=0,"",'Enter data here!'!BE147)</f>
        <v/>
      </c>
      <c r="BF161" s="185" t="str">
        <f>IF('Enter data here!'!BF147=0,"",'Enter data here!'!BF147)</f>
        <v/>
      </c>
      <c r="BG161" s="185" t="str">
        <f>IF('Enter data here!'!BG147=0,"",'Enter data here!'!BG147)</f>
        <v/>
      </c>
      <c r="BH161" s="185" t="str">
        <f>IF('Enter data here!'!BH147=0,"",'Enter data here!'!BH147)</f>
        <v/>
      </c>
      <c r="BI161" s="185" t="str">
        <f>IF('Enter data here!'!BI147=0,"",'Enter data here!'!BI147)</f>
        <v/>
      </c>
      <c r="BJ161" s="185" t="str">
        <f>IF('Enter data here!'!BJ147=0,"",'Enter data here!'!BJ147)</f>
        <v/>
      </c>
      <c r="BK161" s="185" t="str">
        <f>IF('Enter data here!'!BK147=0,"",'Enter data here!'!BK147)</f>
        <v/>
      </c>
      <c r="BL161" s="185" t="str">
        <f>IF('Enter data here!'!BL147=0,"",'Enter data here!'!BL147)</f>
        <v/>
      </c>
      <c r="BM161" s="185" t="str">
        <f>IF('Enter data here!'!BM147=0,"",'Enter data here!'!BM147)</f>
        <v/>
      </c>
      <c r="BN161" s="185" t="str">
        <f>IF('Enter data here!'!BN147=0,"",'Enter data here!'!BN147)</f>
        <v/>
      </c>
      <c r="BO161" s="185" t="str">
        <f>IF('Enter data here!'!BO147=0,"",'Enter data here!'!BO147)</f>
        <v/>
      </c>
      <c r="BP161" s="185" t="str">
        <f>IF('Enter data here!'!BP147=0,"",'Enter data here!'!BP147)</f>
        <v/>
      </c>
      <c r="BQ161" s="185" t="str">
        <f>IF('Enter data here!'!BQ147=0,"",'Enter data here!'!BQ147)</f>
        <v/>
      </c>
      <c r="BR161" s="185" t="str">
        <f>IF('Enter data here!'!BR147=0,"",'Enter data here!'!BR147)</f>
        <v/>
      </c>
      <c r="BS161" s="185" t="str">
        <f>IF('Enter data here!'!BS147=0,"",'Enter data here!'!BS147)</f>
        <v/>
      </c>
      <c r="BT161" s="185" t="str">
        <f>IF('Enter data here!'!BT147=0,"",'Enter data here!'!BT147)</f>
        <v/>
      </c>
      <c r="BU161" s="185" t="str">
        <f>IF('Enter data here!'!BU147=0,"",'Enter data here!'!BU147)</f>
        <v/>
      </c>
      <c r="BV161" s="185" t="str">
        <f>IF('Enter data here!'!BV147=0,"",'Enter data here!'!BV147)</f>
        <v/>
      </c>
      <c r="BW161" s="185" t="str">
        <f>IF('Enter data here!'!BW147=0,"",'Enter data here!'!BW147)</f>
        <v/>
      </c>
      <c r="BX161" s="185" t="str">
        <f>IF('Enter data here!'!BX147=0,"",'Enter data here!'!BX147)</f>
        <v/>
      </c>
      <c r="BY161" s="185" t="str">
        <f>IF('Enter data here!'!BY147=0,"",'Enter data here!'!BY147)</f>
        <v/>
      </c>
      <c r="BZ161" s="185" t="str">
        <f>IF('Enter data here!'!BZ147=0,"",'Enter data here!'!BZ147)</f>
        <v/>
      </c>
      <c r="CA161" s="185" t="str">
        <f>IF('Enter data here!'!CA147=0,"",'Enter data here!'!CA147)</f>
        <v/>
      </c>
      <c r="CB161" s="185" t="str">
        <f>IF('Enter data here!'!CB147=0,"",'Enter data here!'!CB147)</f>
        <v/>
      </c>
      <c r="CC161" s="185" t="str">
        <f>IF('Enter data here!'!CC147=0,"",'Enter data here!'!CC147)</f>
        <v/>
      </c>
      <c r="CD161" s="185" t="str">
        <f>IF('Enter data here!'!CD147=0,"",'Enter data here!'!CD147)</f>
        <v/>
      </c>
      <c r="CE161" s="185" t="str">
        <f>IF('Enter data here!'!CE147=0,"",'Enter data here!'!CE147)</f>
        <v/>
      </c>
      <c r="CF161" s="185" t="str">
        <f>IF('Enter data here!'!CF147=0,"",'Enter data here!'!CF147)</f>
        <v/>
      </c>
      <c r="CG161" s="185" t="str">
        <f>IF('Enter data here!'!CG147=0,"",'Enter data here!'!CG147)</f>
        <v/>
      </c>
      <c r="CH161" s="185" t="str">
        <f>IF('Enter data here!'!CH147=0,"",'Enter data here!'!CH147)</f>
        <v/>
      </c>
      <c r="CI161" s="185" t="str">
        <f>IF('Enter data here!'!CI147=0,"",'Enter data here!'!CI147)</f>
        <v/>
      </c>
      <c r="CJ161" s="185" t="str">
        <f>IF('Enter data here!'!CJ147=0,"",'Enter data here!'!CJ147)</f>
        <v/>
      </c>
      <c r="CK161" s="185" t="str">
        <f>IF('Enter data here!'!CK147=0,"",'Enter data here!'!CK147)</f>
        <v/>
      </c>
      <c r="CL161" s="185" t="str">
        <f>IF('Enter data here!'!CL147=0,"",'Enter data here!'!CL147)</f>
        <v/>
      </c>
      <c r="CM161" s="185" t="str">
        <f>IF('Enter data here!'!CM147=0,"",'Enter data here!'!CM147)</f>
        <v/>
      </c>
      <c r="CN161" s="185" t="str">
        <f>IF('Enter data here!'!CN147=0,"",'Enter data here!'!CN147)</f>
        <v/>
      </c>
      <c r="CO161" s="2"/>
      <c r="CP161" s="341" t="str">
        <f>IF(SUM(C161:CN161)=0,"",MIN(C161:CN161))</f>
        <v/>
      </c>
      <c r="CQ161" s="332" t="str">
        <f>IF(CP161="","",(HLOOKUP(CP161,C161:$CN$264,CU161,FALSE)))</f>
        <v/>
      </c>
      <c r="CR161" s="155"/>
      <c r="CS161">
        <f>ROW()</f>
        <v>161</v>
      </c>
      <c r="CT161" s="36">
        <f>A160</f>
        <v>25</v>
      </c>
      <c r="CU161" s="35">
        <f t="shared" si="108"/>
        <v>104</v>
      </c>
    </row>
    <row r="162" spans="1:99">
      <c r="A162" s="349"/>
      <c r="B162" s="33" t="s">
        <v>54</v>
      </c>
      <c r="C162" s="186">
        <f ca="1">0.000000000001*RAND()</f>
        <v>9.6181227888371316E-13</v>
      </c>
      <c r="D162" s="186">
        <f t="shared" ref="D162:BO162" ca="1" si="205">0.000000000001*RAND()</f>
        <v>2.8265140579969049E-13</v>
      </c>
      <c r="E162" s="186">
        <f t="shared" ca="1" si="205"/>
        <v>9.4947140930232917E-13</v>
      </c>
      <c r="F162" s="186">
        <f t="shared" ca="1" si="205"/>
        <v>8.4078466536874652E-13</v>
      </c>
      <c r="G162" s="186">
        <f t="shared" ca="1" si="205"/>
        <v>3.7091459343079579E-13</v>
      </c>
      <c r="H162" s="186">
        <f t="shared" ca="1" si="205"/>
        <v>5.2056701121085382E-13</v>
      </c>
      <c r="I162" s="186">
        <f t="shared" ca="1" si="205"/>
        <v>3.3920818549642592E-13</v>
      </c>
      <c r="J162" s="186">
        <f t="shared" ca="1" si="205"/>
        <v>7.7705540560150201E-13</v>
      </c>
      <c r="K162" s="186">
        <f t="shared" ca="1" si="205"/>
        <v>1.6779107488866795E-13</v>
      </c>
      <c r="L162" s="186">
        <f t="shared" ca="1" si="205"/>
        <v>1.2828281376020966E-13</v>
      </c>
      <c r="M162" s="186">
        <f t="shared" ca="1" si="205"/>
        <v>5.0953726001016839E-13</v>
      </c>
      <c r="N162" s="186">
        <f t="shared" ca="1" si="205"/>
        <v>7.8383320758147153E-13</v>
      </c>
      <c r="O162" s="186">
        <f t="shared" ca="1" si="205"/>
        <v>9.2223471173471606E-13</v>
      </c>
      <c r="P162" s="186">
        <f t="shared" ca="1" si="205"/>
        <v>9.0759836119215804E-13</v>
      </c>
      <c r="Q162" s="186">
        <f t="shared" ca="1" si="205"/>
        <v>8.9652028651294378E-13</v>
      </c>
      <c r="R162" s="186">
        <f t="shared" ca="1" si="205"/>
        <v>9.6223495525732961E-13</v>
      </c>
      <c r="S162" s="186">
        <f t="shared" ca="1" si="205"/>
        <v>2.3641868430197199E-13</v>
      </c>
      <c r="T162" s="186">
        <f t="shared" ca="1" si="205"/>
        <v>1.4962475060443392E-13</v>
      </c>
      <c r="U162" s="186">
        <f t="shared" ca="1" si="205"/>
        <v>2.6946480146482174E-13</v>
      </c>
      <c r="V162" s="186">
        <f t="shared" ca="1" si="205"/>
        <v>8.9532506954931018E-13</v>
      </c>
      <c r="W162" s="186">
        <f t="shared" ca="1" si="205"/>
        <v>9.4123183631519773E-13</v>
      </c>
      <c r="X162" s="186">
        <f t="shared" ca="1" si="205"/>
        <v>4.8166005479549855E-14</v>
      </c>
      <c r="Y162" s="186">
        <f t="shared" ca="1" si="205"/>
        <v>8.1157937559359539E-13</v>
      </c>
      <c r="Z162" s="186">
        <f t="shared" ca="1" si="205"/>
        <v>3.5321873888780385E-13</v>
      </c>
      <c r="AA162" s="186">
        <f t="shared" ca="1" si="205"/>
        <v>3.816143639101597E-13</v>
      </c>
      <c r="AB162" s="186">
        <f t="shared" ca="1" si="205"/>
        <v>3.8717660449508618E-13</v>
      </c>
      <c r="AC162" s="186">
        <f t="shared" ca="1" si="205"/>
        <v>4.6249868003390591E-13</v>
      </c>
      <c r="AD162" s="186">
        <f t="shared" ca="1" si="205"/>
        <v>3.2609829776261657E-13</v>
      </c>
      <c r="AE162" s="186">
        <f t="shared" ca="1" si="205"/>
        <v>9.6975878581996528E-13</v>
      </c>
      <c r="AF162" s="186">
        <f t="shared" ca="1" si="205"/>
        <v>1.8330705634018197E-13</v>
      </c>
      <c r="AG162" s="186">
        <f t="shared" ca="1" si="205"/>
        <v>5.03010639666813E-13</v>
      </c>
      <c r="AH162" s="186">
        <f t="shared" ca="1" si="205"/>
        <v>8.8680990638646711E-13</v>
      </c>
      <c r="AI162" s="186">
        <f t="shared" ca="1" si="205"/>
        <v>2.4071861572641673E-13</v>
      </c>
      <c r="AJ162" s="186">
        <f t="shared" ca="1" si="205"/>
        <v>8.9569870305137696E-13</v>
      </c>
      <c r="AK162" s="186">
        <f t="shared" ca="1" si="205"/>
        <v>8.4149962083283359E-13</v>
      </c>
      <c r="AL162" s="186">
        <f t="shared" ca="1" si="205"/>
        <v>8.345573725371884E-13</v>
      </c>
      <c r="AM162" s="186">
        <f t="shared" ca="1" si="205"/>
        <v>1.453938203925631E-14</v>
      </c>
      <c r="AN162" s="186">
        <f t="shared" ca="1" si="205"/>
        <v>2.8307193342750113E-14</v>
      </c>
      <c r="AO162" s="186">
        <f t="shared" ca="1" si="205"/>
        <v>7.8730495037156254E-13</v>
      </c>
      <c r="AP162" s="186">
        <f t="shared" ca="1" si="205"/>
        <v>4.0674542199311102E-13</v>
      </c>
      <c r="AQ162" s="186">
        <f t="shared" ca="1" si="205"/>
        <v>6.0891585768468401E-13</v>
      </c>
      <c r="AR162" s="186">
        <f t="shared" ca="1" si="205"/>
        <v>5.9397107424822071E-14</v>
      </c>
      <c r="AS162" s="186">
        <f t="shared" ca="1" si="205"/>
        <v>8.6120244691706909E-13</v>
      </c>
      <c r="AT162" s="186">
        <f t="shared" ca="1" si="205"/>
        <v>7.5355950215461482E-14</v>
      </c>
      <c r="AU162" s="186">
        <f t="shared" ca="1" si="205"/>
        <v>3.7740961238807726E-13</v>
      </c>
      <c r="AV162" s="186">
        <f t="shared" ca="1" si="205"/>
        <v>1.809674388297311E-13</v>
      </c>
      <c r="AW162" s="186">
        <f t="shared" ca="1" si="205"/>
        <v>1.2125506169821708E-13</v>
      </c>
      <c r="AX162" s="186">
        <f t="shared" ca="1" si="205"/>
        <v>4.9847030152690764E-14</v>
      </c>
      <c r="AY162" s="186">
        <f t="shared" ca="1" si="205"/>
        <v>5.0966523702668655E-13</v>
      </c>
      <c r="AZ162" s="186">
        <f t="shared" ca="1" si="205"/>
        <v>3.3248692095564178E-13</v>
      </c>
      <c r="BA162" s="186">
        <f t="shared" ca="1" si="205"/>
        <v>8.7625280697401652E-13</v>
      </c>
      <c r="BB162" s="186">
        <f t="shared" ca="1" si="205"/>
        <v>8.9800309445730807E-13</v>
      </c>
      <c r="BC162" s="186">
        <f t="shared" ca="1" si="205"/>
        <v>3.0644843309936928E-13</v>
      </c>
      <c r="BD162" s="186">
        <f t="shared" ca="1" si="205"/>
        <v>9.9608237793782231E-13</v>
      </c>
      <c r="BE162" s="186">
        <f t="shared" ca="1" si="205"/>
        <v>1.7091743298380679E-13</v>
      </c>
      <c r="BF162" s="186">
        <f t="shared" ca="1" si="205"/>
        <v>5.5929690460636555E-13</v>
      </c>
      <c r="BG162" s="186">
        <f t="shared" ca="1" si="205"/>
        <v>9.2712620393903482E-13</v>
      </c>
      <c r="BH162" s="186">
        <f t="shared" ca="1" si="205"/>
        <v>4.5417994368206568E-13</v>
      </c>
      <c r="BI162" s="186">
        <f t="shared" ca="1" si="205"/>
        <v>5.6437232071821495E-13</v>
      </c>
      <c r="BJ162" s="186">
        <f t="shared" ca="1" si="205"/>
        <v>9.8302764787573158E-14</v>
      </c>
      <c r="BK162" s="186">
        <f t="shared" ca="1" si="205"/>
        <v>7.0285282234105922E-13</v>
      </c>
      <c r="BL162" s="186">
        <f t="shared" ca="1" si="205"/>
        <v>9.8206296826014051E-13</v>
      </c>
      <c r="BM162" s="186">
        <f t="shared" ca="1" si="205"/>
        <v>4.4551877844037155E-13</v>
      </c>
      <c r="BN162" s="186">
        <f t="shared" ca="1" si="205"/>
        <v>3.847815004988553E-13</v>
      </c>
      <c r="BO162" s="186">
        <f t="shared" ca="1" si="205"/>
        <v>9.5491873356257647E-13</v>
      </c>
      <c r="BP162" s="186">
        <f t="shared" ref="BP162:CN162" ca="1" si="206">0.000000000001*RAND()</f>
        <v>1.9887110025419163E-13</v>
      </c>
      <c r="BQ162" s="186">
        <f t="shared" ca="1" si="206"/>
        <v>1.7341145052567519E-13</v>
      </c>
      <c r="BR162" s="186">
        <f t="shared" ca="1" si="206"/>
        <v>3.4791543668704381E-13</v>
      </c>
      <c r="BS162" s="186">
        <f t="shared" ca="1" si="206"/>
        <v>6.3125772812107895E-13</v>
      </c>
      <c r="BT162" s="186">
        <f t="shared" ca="1" si="206"/>
        <v>6.3405405875075857E-13</v>
      </c>
      <c r="BU162" s="186">
        <f t="shared" ca="1" si="206"/>
        <v>7.8235315796051802E-14</v>
      </c>
      <c r="BV162" s="186">
        <f t="shared" ca="1" si="206"/>
        <v>9.3278134618828808E-13</v>
      </c>
      <c r="BW162" s="186">
        <f t="shared" ca="1" si="206"/>
        <v>4.6368324992271947E-14</v>
      </c>
      <c r="BX162" s="186">
        <f t="shared" ca="1" si="206"/>
        <v>1.1927958092956325E-14</v>
      </c>
      <c r="BY162" s="186">
        <f t="shared" ca="1" si="206"/>
        <v>1.851295145963805E-13</v>
      </c>
      <c r="BZ162" s="186">
        <f t="shared" ca="1" si="206"/>
        <v>2.6366424644912854E-13</v>
      </c>
      <c r="CA162" s="186">
        <f t="shared" ca="1" si="206"/>
        <v>4.6345233639451466E-13</v>
      </c>
      <c r="CB162" s="186">
        <f t="shared" ca="1" si="206"/>
        <v>3.1620804873987173E-13</v>
      </c>
      <c r="CC162" s="186">
        <f t="shared" ca="1" si="206"/>
        <v>5.8712226284662485E-13</v>
      </c>
      <c r="CD162" s="186">
        <f t="shared" ca="1" si="206"/>
        <v>9.294091282674681E-13</v>
      </c>
      <c r="CE162" s="186">
        <f t="shared" ca="1" si="206"/>
        <v>8.1451689491995789E-13</v>
      </c>
      <c r="CF162" s="186">
        <f t="shared" ca="1" si="206"/>
        <v>4.8909223415975347E-13</v>
      </c>
      <c r="CG162" s="186">
        <f t="shared" ca="1" si="206"/>
        <v>2.0945679367943869E-13</v>
      </c>
      <c r="CH162" s="186">
        <f t="shared" ca="1" si="206"/>
        <v>5.3902332985022649E-13</v>
      </c>
      <c r="CI162" s="186">
        <f t="shared" ca="1" si="206"/>
        <v>6.3596985410836667E-13</v>
      </c>
      <c r="CJ162" s="186">
        <f t="shared" ca="1" si="206"/>
        <v>5.0122420883027477E-13</v>
      </c>
      <c r="CK162" s="186">
        <f t="shared" ca="1" si="206"/>
        <v>3.9192049165253093E-15</v>
      </c>
      <c r="CL162" s="186">
        <f t="shared" ca="1" si="206"/>
        <v>1.782641656661461E-13</v>
      </c>
      <c r="CM162" s="186">
        <f t="shared" ca="1" si="206"/>
        <v>2.7064800158835835E-13</v>
      </c>
      <c r="CN162" s="186">
        <f t="shared" ca="1" si="206"/>
        <v>3.76380163783778E-13</v>
      </c>
      <c r="CO162" s="2"/>
      <c r="CP162" s="342"/>
      <c r="CQ162" s="333"/>
      <c r="CR162" s="155"/>
      <c r="CS162">
        <f>ROW()</f>
        <v>162</v>
      </c>
      <c r="CT162" s="36"/>
      <c r="CU162" s="35">
        <f t="shared" si="108"/>
        <v>103</v>
      </c>
    </row>
    <row r="163" spans="1:99">
      <c r="A163" s="349"/>
      <c r="B163" s="33" t="s">
        <v>57</v>
      </c>
      <c r="C163" s="185">
        <f>'Enter data here!'!C148</f>
        <v>0</v>
      </c>
      <c r="D163" s="185">
        <f>'Enter data here!'!D148</f>
        <v>0</v>
      </c>
      <c r="E163" s="185">
        <f>'Enter data here!'!E148</f>
        <v>0</v>
      </c>
      <c r="F163" s="185">
        <f>'Enter data here!'!F148</f>
        <v>0</v>
      </c>
      <c r="G163" s="185">
        <f>'Enter data here!'!G148</f>
        <v>0</v>
      </c>
      <c r="H163" s="185">
        <f>'Enter data here!'!H148</f>
        <v>0</v>
      </c>
      <c r="I163" s="185">
        <f>'Enter data here!'!I148</f>
        <v>0</v>
      </c>
      <c r="J163" s="185">
        <f>'Enter data here!'!J148</f>
        <v>0</v>
      </c>
      <c r="K163" s="185">
        <f>'Enter data here!'!K148</f>
        <v>0</v>
      </c>
      <c r="L163" s="185">
        <f>'Enter data here!'!L148</f>
        <v>0</v>
      </c>
      <c r="M163" s="185">
        <f>'Enter data here!'!M148</f>
        <v>0</v>
      </c>
      <c r="N163" s="185">
        <f>'Enter data here!'!N148</f>
        <v>0</v>
      </c>
      <c r="O163" s="185">
        <f>'Enter data here!'!O148</f>
        <v>0</v>
      </c>
      <c r="P163" s="185">
        <f>'Enter data here!'!P148</f>
        <v>0</v>
      </c>
      <c r="Q163" s="185">
        <f>'Enter data here!'!Q148</f>
        <v>0</v>
      </c>
      <c r="R163" s="185">
        <f>'Enter data here!'!R148</f>
        <v>0</v>
      </c>
      <c r="S163" s="185">
        <f>'Enter data here!'!S148</f>
        <v>0</v>
      </c>
      <c r="T163" s="185">
        <f>'Enter data here!'!T148</f>
        <v>0</v>
      </c>
      <c r="U163" s="185">
        <f>'Enter data here!'!U148</f>
        <v>0</v>
      </c>
      <c r="V163" s="185">
        <f>'Enter data here!'!V148</f>
        <v>0</v>
      </c>
      <c r="W163" s="185">
        <f>'Enter data here!'!W148</f>
        <v>0</v>
      </c>
      <c r="X163" s="185">
        <f>'Enter data here!'!X148</f>
        <v>0</v>
      </c>
      <c r="Y163" s="185">
        <f>'Enter data here!'!Y148</f>
        <v>0</v>
      </c>
      <c r="Z163" s="185">
        <f>'Enter data here!'!Z148</f>
        <v>0</v>
      </c>
      <c r="AA163" s="185">
        <f>'Enter data here!'!AA148</f>
        <v>0</v>
      </c>
      <c r="AB163" s="185">
        <f>'Enter data here!'!AB148</f>
        <v>0</v>
      </c>
      <c r="AC163" s="185">
        <f>'Enter data here!'!AC148</f>
        <v>0</v>
      </c>
      <c r="AD163" s="185">
        <f>'Enter data here!'!AD148</f>
        <v>0</v>
      </c>
      <c r="AE163" s="185">
        <f>'Enter data here!'!AE148</f>
        <v>0</v>
      </c>
      <c r="AF163" s="185">
        <f>'Enter data here!'!AF148</f>
        <v>0</v>
      </c>
      <c r="AG163" s="185">
        <f>'Enter data here!'!AG148</f>
        <v>0</v>
      </c>
      <c r="AH163" s="185">
        <f>'Enter data here!'!AH148</f>
        <v>0</v>
      </c>
      <c r="AI163" s="185">
        <f>'Enter data here!'!AI148</f>
        <v>0</v>
      </c>
      <c r="AJ163" s="185">
        <f>'Enter data here!'!AJ148</f>
        <v>0</v>
      </c>
      <c r="AK163" s="185">
        <f>'Enter data here!'!AK148</f>
        <v>0</v>
      </c>
      <c r="AL163" s="185">
        <f>'Enter data here!'!AL148</f>
        <v>0</v>
      </c>
      <c r="AM163" s="185">
        <f>'Enter data here!'!AM148</f>
        <v>0</v>
      </c>
      <c r="AN163" s="185">
        <f>'Enter data here!'!AN148</f>
        <v>0</v>
      </c>
      <c r="AO163" s="185">
        <f>'Enter data here!'!AO148</f>
        <v>0</v>
      </c>
      <c r="AP163" s="185">
        <f>'Enter data here!'!AP148</f>
        <v>0</v>
      </c>
      <c r="AQ163" s="185">
        <f>'Enter data here!'!AQ148</f>
        <v>0</v>
      </c>
      <c r="AR163" s="185">
        <f>'Enter data here!'!AR148</f>
        <v>0</v>
      </c>
      <c r="AS163" s="185">
        <f>'Enter data here!'!AS148</f>
        <v>0</v>
      </c>
      <c r="AT163" s="185">
        <f>'Enter data here!'!AT148</f>
        <v>0</v>
      </c>
      <c r="AU163" s="185">
        <f>'Enter data here!'!AU148</f>
        <v>0</v>
      </c>
      <c r="AV163" s="185">
        <f>'Enter data here!'!AV148</f>
        <v>0</v>
      </c>
      <c r="AW163" s="185">
        <f>'Enter data here!'!AW148</f>
        <v>0</v>
      </c>
      <c r="AX163" s="185">
        <f>'Enter data here!'!AX148</f>
        <v>0</v>
      </c>
      <c r="AY163" s="185">
        <f>'Enter data here!'!AY148</f>
        <v>0</v>
      </c>
      <c r="AZ163" s="185">
        <f>'Enter data here!'!AZ148</f>
        <v>0</v>
      </c>
      <c r="BA163" s="185">
        <f>'Enter data here!'!BA148</f>
        <v>0</v>
      </c>
      <c r="BB163" s="185">
        <f>'Enter data here!'!BB148</f>
        <v>0</v>
      </c>
      <c r="BC163" s="185">
        <f>'Enter data here!'!BC148</f>
        <v>0</v>
      </c>
      <c r="BD163" s="185">
        <f>'Enter data here!'!BD148</f>
        <v>0</v>
      </c>
      <c r="BE163" s="185">
        <f>'Enter data here!'!BE148</f>
        <v>0</v>
      </c>
      <c r="BF163" s="185">
        <f>'Enter data here!'!BF148</f>
        <v>0</v>
      </c>
      <c r="BG163" s="185">
        <f>'Enter data here!'!BG148</f>
        <v>0</v>
      </c>
      <c r="BH163" s="185">
        <f>'Enter data here!'!BH148</f>
        <v>0</v>
      </c>
      <c r="BI163" s="185">
        <f>'Enter data here!'!BI148</f>
        <v>0</v>
      </c>
      <c r="BJ163" s="185">
        <f>'Enter data here!'!BJ148</f>
        <v>0</v>
      </c>
      <c r="BK163" s="185">
        <f>'Enter data here!'!BK148</f>
        <v>0</v>
      </c>
      <c r="BL163" s="185">
        <f>'Enter data here!'!BL148</f>
        <v>0</v>
      </c>
      <c r="BM163" s="185">
        <f>'Enter data here!'!BM148</f>
        <v>0</v>
      </c>
      <c r="BN163" s="185">
        <f>'Enter data here!'!BN148</f>
        <v>0</v>
      </c>
      <c r="BO163" s="185">
        <f>'Enter data here!'!BO148</f>
        <v>0</v>
      </c>
      <c r="BP163" s="185">
        <f>'Enter data here!'!BP148</f>
        <v>0</v>
      </c>
      <c r="BQ163" s="185">
        <f>'Enter data here!'!BQ148</f>
        <v>0</v>
      </c>
      <c r="BR163" s="185">
        <f>'Enter data here!'!BR148</f>
        <v>0</v>
      </c>
      <c r="BS163" s="185">
        <f>'Enter data here!'!BS148</f>
        <v>0</v>
      </c>
      <c r="BT163" s="185">
        <f>'Enter data here!'!BT148</f>
        <v>0</v>
      </c>
      <c r="BU163" s="185">
        <f>'Enter data here!'!BU148</f>
        <v>0</v>
      </c>
      <c r="BV163" s="185">
        <f>'Enter data here!'!BV148</f>
        <v>0</v>
      </c>
      <c r="BW163" s="185">
        <f>'Enter data here!'!BW148</f>
        <v>0</v>
      </c>
      <c r="BX163" s="185">
        <f>'Enter data here!'!BX148</f>
        <v>0</v>
      </c>
      <c r="BY163" s="185">
        <f>'Enter data here!'!BY148</f>
        <v>0</v>
      </c>
      <c r="BZ163" s="185">
        <f>'Enter data here!'!BZ148</f>
        <v>0</v>
      </c>
      <c r="CA163" s="185">
        <f>'Enter data here!'!CA148</f>
        <v>0</v>
      </c>
      <c r="CB163" s="185">
        <f>'Enter data here!'!CB148</f>
        <v>0</v>
      </c>
      <c r="CC163" s="185">
        <f>'Enter data here!'!CC148</f>
        <v>0</v>
      </c>
      <c r="CD163" s="185">
        <f>'Enter data here!'!CD148</f>
        <v>0</v>
      </c>
      <c r="CE163" s="185">
        <f>'Enter data here!'!CE148</f>
        <v>0</v>
      </c>
      <c r="CF163" s="185">
        <f>'Enter data here!'!CF148</f>
        <v>0</v>
      </c>
      <c r="CG163" s="185">
        <f>'Enter data here!'!CG148</f>
        <v>0</v>
      </c>
      <c r="CH163" s="185">
        <f>'Enter data here!'!CH148</f>
        <v>0</v>
      </c>
      <c r="CI163" s="185">
        <f>'Enter data here!'!CI148</f>
        <v>0</v>
      </c>
      <c r="CJ163" s="185">
        <f>'Enter data here!'!CJ148</f>
        <v>0</v>
      </c>
      <c r="CK163" s="185">
        <f>'Enter data here!'!CK148</f>
        <v>0</v>
      </c>
      <c r="CL163" s="185">
        <f>'Enter data here!'!CL148</f>
        <v>0</v>
      </c>
      <c r="CM163" s="185">
        <f>'Enter data here!'!CM148</f>
        <v>0</v>
      </c>
      <c r="CN163" s="185">
        <f>'Enter data here!'!CN148</f>
        <v>0</v>
      </c>
      <c r="CO163" s="2"/>
      <c r="CP163" s="342"/>
      <c r="CQ163" s="333"/>
      <c r="CR163" s="155"/>
      <c r="CT163" s="36"/>
      <c r="CU163" s="35"/>
    </row>
    <row r="164" spans="1:99">
      <c r="A164" s="349"/>
      <c r="B164" s="33" t="s">
        <v>2</v>
      </c>
      <c r="C164" s="185">
        <f>IF(C161=0,0,IF(C161="dnf",C162,IF(C161="",0,((($CP161/(C161+C162))*1000)-C163))))</f>
        <v>0</v>
      </c>
      <c r="D164" s="185">
        <f t="shared" ref="D164:BO164" si="207">IF(D161=0,0,IF(D161="dnf",D162,IF(D161="",0,((($CP161/(D161+D162))*1000)-D163))))</f>
        <v>0</v>
      </c>
      <c r="E164" s="185">
        <f t="shared" si="207"/>
        <v>0</v>
      </c>
      <c r="F164" s="185">
        <f t="shared" si="207"/>
        <v>0</v>
      </c>
      <c r="G164" s="185">
        <f t="shared" si="207"/>
        <v>0</v>
      </c>
      <c r="H164" s="185">
        <f t="shared" si="207"/>
        <v>0</v>
      </c>
      <c r="I164" s="185">
        <f t="shared" si="207"/>
        <v>0</v>
      </c>
      <c r="J164" s="185">
        <f t="shared" si="207"/>
        <v>0</v>
      </c>
      <c r="K164" s="185">
        <f t="shared" si="207"/>
        <v>0</v>
      </c>
      <c r="L164" s="185">
        <f t="shared" si="207"/>
        <v>0</v>
      </c>
      <c r="M164" s="185">
        <f t="shared" si="207"/>
        <v>0</v>
      </c>
      <c r="N164" s="185">
        <f t="shared" si="207"/>
        <v>0</v>
      </c>
      <c r="O164" s="185">
        <f t="shared" si="207"/>
        <v>0</v>
      </c>
      <c r="P164" s="185">
        <f t="shared" si="207"/>
        <v>0</v>
      </c>
      <c r="Q164" s="185">
        <f t="shared" si="207"/>
        <v>0</v>
      </c>
      <c r="R164" s="185">
        <f t="shared" si="207"/>
        <v>0</v>
      </c>
      <c r="S164" s="185">
        <f t="shared" si="207"/>
        <v>0</v>
      </c>
      <c r="T164" s="185">
        <f t="shared" si="207"/>
        <v>0</v>
      </c>
      <c r="U164" s="185">
        <f t="shared" si="207"/>
        <v>0</v>
      </c>
      <c r="V164" s="185">
        <f t="shared" si="207"/>
        <v>0</v>
      </c>
      <c r="W164" s="185">
        <f t="shared" si="207"/>
        <v>0</v>
      </c>
      <c r="X164" s="185">
        <f t="shared" si="207"/>
        <v>0</v>
      </c>
      <c r="Y164" s="185">
        <f t="shared" si="207"/>
        <v>0</v>
      </c>
      <c r="Z164" s="185">
        <f t="shared" si="207"/>
        <v>0</v>
      </c>
      <c r="AA164" s="185">
        <f t="shared" si="207"/>
        <v>0</v>
      </c>
      <c r="AB164" s="185">
        <f t="shared" si="207"/>
        <v>0</v>
      </c>
      <c r="AC164" s="185">
        <f t="shared" si="207"/>
        <v>0</v>
      </c>
      <c r="AD164" s="185">
        <f t="shared" si="207"/>
        <v>0</v>
      </c>
      <c r="AE164" s="185">
        <f t="shared" si="207"/>
        <v>0</v>
      </c>
      <c r="AF164" s="185">
        <f t="shared" si="207"/>
        <v>0</v>
      </c>
      <c r="AG164" s="185">
        <f t="shared" si="207"/>
        <v>0</v>
      </c>
      <c r="AH164" s="185">
        <f t="shared" si="207"/>
        <v>0</v>
      </c>
      <c r="AI164" s="185">
        <f t="shared" si="207"/>
        <v>0</v>
      </c>
      <c r="AJ164" s="185">
        <f t="shared" si="207"/>
        <v>0</v>
      </c>
      <c r="AK164" s="185">
        <f t="shared" si="207"/>
        <v>0</v>
      </c>
      <c r="AL164" s="185">
        <f t="shared" si="207"/>
        <v>0</v>
      </c>
      <c r="AM164" s="185">
        <f t="shared" si="207"/>
        <v>0</v>
      </c>
      <c r="AN164" s="185">
        <f t="shared" si="207"/>
        <v>0</v>
      </c>
      <c r="AO164" s="185">
        <f t="shared" si="207"/>
        <v>0</v>
      </c>
      <c r="AP164" s="185">
        <f t="shared" si="207"/>
        <v>0</v>
      </c>
      <c r="AQ164" s="185">
        <f t="shared" si="207"/>
        <v>0</v>
      </c>
      <c r="AR164" s="185">
        <f t="shared" si="207"/>
        <v>0</v>
      </c>
      <c r="AS164" s="185">
        <f t="shared" si="207"/>
        <v>0</v>
      </c>
      <c r="AT164" s="185">
        <f t="shared" si="207"/>
        <v>0</v>
      </c>
      <c r="AU164" s="185">
        <f t="shared" si="207"/>
        <v>0</v>
      </c>
      <c r="AV164" s="185">
        <f t="shared" si="207"/>
        <v>0</v>
      </c>
      <c r="AW164" s="185">
        <f t="shared" si="207"/>
        <v>0</v>
      </c>
      <c r="AX164" s="185">
        <f t="shared" si="207"/>
        <v>0</v>
      </c>
      <c r="AY164" s="185">
        <f t="shared" si="207"/>
        <v>0</v>
      </c>
      <c r="AZ164" s="185">
        <f t="shared" si="207"/>
        <v>0</v>
      </c>
      <c r="BA164" s="185">
        <f t="shared" si="207"/>
        <v>0</v>
      </c>
      <c r="BB164" s="185">
        <f t="shared" si="207"/>
        <v>0</v>
      </c>
      <c r="BC164" s="185">
        <f t="shared" si="207"/>
        <v>0</v>
      </c>
      <c r="BD164" s="185">
        <f t="shared" si="207"/>
        <v>0</v>
      </c>
      <c r="BE164" s="185">
        <f t="shared" si="207"/>
        <v>0</v>
      </c>
      <c r="BF164" s="185">
        <f t="shared" si="207"/>
        <v>0</v>
      </c>
      <c r="BG164" s="185">
        <f t="shared" si="207"/>
        <v>0</v>
      </c>
      <c r="BH164" s="185">
        <f t="shared" si="207"/>
        <v>0</v>
      </c>
      <c r="BI164" s="185">
        <f t="shared" si="207"/>
        <v>0</v>
      </c>
      <c r="BJ164" s="185">
        <f t="shared" si="207"/>
        <v>0</v>
      </c>
      <c r="BK164" s="185">
        <f t="shared" si="207"/>
        <v>0</v>
      </c>
      <c r="BL164" s="185">
        <f t="shared" si="207"/>
        <v>0</v>
      </c>
      <c r="BM164" s="185">
        <f t="shared" si="207"/>
        <v>0</v>
      </c>
      <c r="BN164" s="185">
        <f t="shared" si="207"/>
        <v>0</v>
      </c>
      <c r="BO164" s="185">
        <f t="shared" si="207"/>
        <v>0</v>
      </c>
      <c r="BP164" s="185">
        <f t="shared" ref="BP164:CN164" si="208">IF(BP161=0,0,IF(BP161="dnf",BP162,IF(BP161="",0,((($CP161/(BP161+BP162))*1000)-BP163))))</f>
        <v>0</v>
      </c>
      <c r="BQ164" s="185">
        <f t="shared" si="208"/>
        <v>0</v>
      </c>
      <c r="BR164" s="185">
        <f t="shared" si="208"/>
        <v>0</v>
      </c>
      <c r="BS164" s="185">
        <f t="shared" si="208"/>
        <v>0</v>
      </c>
      <c r="BT164" s="185">
        <f t="shared" si="208"/>
        <v>0</v>
      </c>
      <c r="BU164" s="185">
        <f t="shared" si="208"/>
        <v>0</v>
      </c>
      <c r="BV164" s="185">
        <f t="shared" si="208"/>
        <v>0</v>
      </c>
      <c r="BW164" s="185">
        <f t="shared" si="208"/>
        <v>0</v>
      </c>
      <c r="BX164" s="185">
        <f t="shared" si="208"/>
        <v>0</v>
      </c>
      <c r="BY164" s="185">
        <f t="shared" si="208"/>
        <v>0</v>
      </c>
      <c r="BZ164" s="185">
        <f t="shared" si="208"/>
        <v>0</v>
      </c>
      <c r="CA164" s="185">
        <f t="shared" si="208"/>
        <v>0</v>
      </c>
      <c r="CB164" s="185">
        <f t="shared" si="208"/>
        <v>0</v>
      </c>
      <c r="CC164" s="185">
        <f t="shared" si="208"/>
        <v>0</v>
      </c>
      <c r="CD164" s="185">
        <f t="shared" si="208"/>
        <v>0</v>
      </c>
      <c r="CE164" s="185">
        <f t="shared" si="208"/>
        <v>0</v>
      </c>
      <c r="CF164" s="185">
        <f t="shared" si="208"/>
        <v>0</v>
      </c>
      <c r="CG164" s="185">
        <f t="shared" si="208"/>
        <v>0</v>
      </c>
      <c r="CH164" s="185">
        <f t="shared" si="208"/>
        <v>0</v>
      </c>
      <c r="CI164" s="185">
        <f t="shared" si="208"/>
        <v>0</v>
      </c>
      <c r="CJ164" s="185">
        <f t="shared" si="208"/>
        <v>0</v>
      </c>
      <c r="CK164" s="185">
        <f t="shared" si="208"/>
        <v>0</v>
      </c>
      <c r="CL164" s="185">
        <f t="shared" si="208"/>
        <v>0</v>
      </c>
      <c r="CM164" s="185">
        <f t="shared" si="208"/>
        <v>0</v>
      </c>
      <c r="CN164" s="185">
        <f t="shared" si="208"/>
        <v>0</v>
      </c>
      <c r="CO164" s="2"/>
      <c r="CP164" s="343"/>
      <c r="CQ164" s="334"/>
      <c r="CR164" s="155"/>
      <c r="CS164">
        <f>ROW()</f>
        <v>164</v>
      </c>
      <c r="CT164" s="36"/>
      <c r="CU164" s="35">
        <f t="shared" si="108"/>
        <v>101</v>
      </c>
    </row>
    <row r="165" spans="1:99">
      <c r="A165" s="349"/>
      <c r="B165" s="33" t="s">
        <v>16</v>
      </c>
      <c r="C165" s="185" t="str">
        <f>C159</f>
        <v>Frank Hulton </v>
      </c>
      <c r="D165" s="185" t="str">
        <f t="shared" ref="D165:BO165" si="209">D159</f>
        <v>Mark Redsell</v>
      </c>
      <c r="E165" s="185" t="str">
        <f t="shared" si="209"/>
        <v>Greg Dakin</v>
      </c>
      <c r="F165" s="185" t="str">
        <f t="shared" si="209"/>
        <v>Thorsten Folker</v>
      </c>
      <c r="G165" s="185" t="str">
        <f t="shared" si="209"/>
        <v>Joel West </v>
      </c>
      <c r="H165" s="185" t="str">
        <f t="shared" si="209"/>
        <v>Klaus Brettner</v>
      </c>
      <c r="I165" s="185" t="str">
        <f t="shared" si="209"/>
        <v>Markus Meissner</v>
      </c>
      <c r="J165" s="185" t="str">
        <f t="shared" si="209"/>
        <v>Stefan Bernardy</v>
      </c>
      <c r="K165" s="185" t="str">
        <f t="shared" si="209"/>
        <v>Søren Krogh</v>
      </c>
      <c r="L165" s="185" t="str">
        <f t="shared" si="209"/>
        <v>Alvaro Silgado</v>
      </c>
      <c r="M165" s="185" t="str">
        <f t="shared" si="209"/>
        <v>Pete Burgess</v>
      </c>
      <c r="N165" s="185" t="str">
        <f t="shared" si="209"/>
        <v>Dieter Perlick</v>
      </c>
      <c r="O165" s="185" t="str">
        <f t="shared" si="209"/>
        <v>Simon Thornton </v>
      </c>
      <c r="P165" s="185" t="str">
        <f t="shared" si="209"/>
        <v>André Austen</v>
      </c>
      <c r="Q165" s="185" t="str">
        <f t="shared" si="209"/>
        <v>Siegfried Schedel</v>
      </c>
      <c r="R165" s="185" t="str">
        <f t="shared" si="209"/>
        <v>George Young</v>
      </c>
      <c r="S165" s="185" t="str">
        <f t="shared" si="209"/>
        <v>John Phillips</v>
      </c>
      <c r="T165" s="185" t="str">
        <f t="shared" si="209"/>
        <v>Stefan Bertschi</v>
      </c>
      <c r="U165" s="185" t="str">
        <f t="shared" si="209"/>
        <v>Jason Bioletti</v>
      </c>
      <c r="V165" s="185" t="str">
        <f t="shared" si="209"/>
        <v>Allen Elliott</v>
      </c>
      <c r="W165" s="185" t="str">
        <f t="shared" si="209"/>
        <v>Thomas Deinert</v>
      </c>
      <c r="X165" s="185" t="str">
        <f t="shared" si="209"/>
        <v>Mike Evans</v>
      </c>
      <c r="Y165" s="185" t="str">
        <f t="shared" si="209"/>
        <v>Jon Edison</v>
      </c>
      <c r="Z165" s="185" t="str">
        <f t="shared" si="209"/>
        <v>Thomas Henselmann</v>
      </c>
      <c r="AA165" s="185" t="str">
        <f t="shared" si="209"/>
        <v>Sebastian Reichert</v>
      </c>
      <c r="AB165" s="185" t="str">
        <f t="shared" si="209"/>
        <v>Robert Hermans</v>
      </c>
      <c r="AC165" s="185" t="str">
        <f t="shared" si="209"/>
        <v>Eberhard Rosemann</v>
      </c>
      <c r="AD165" s="185" t="str">
        <f t="shared" si="209"/>
        <v>Klaus Kowalski</v>
      </c>
      <c r="AE165" s="185" t="str">
        <f t="shared" si="209"/>
        <v>Mike Shellim</v>
      </c>
      <c r="AF165" s="185" t="str">
        <f t="shared" si="209"/>
        <v>Martin Newnham</v>
      </c>
      <c r="AG165" s="185" t="str">
        <f t="shared" si="209"/>
        <v>Marc Schmieding</v>
      </c>
      <c r="AH165" s="185" t="str">
        <f t="shared" si="209"/>
        <v>Mark Treble</v>
      </c>
      <c r="AI165" s="185" t="str">
        <f t="shared" si="209"/>
        <v>Gary Harrison</v>
      </c>
      <c r="AJ165" s="185" t="str">
        <f t="shared" si="209"/>
        <v>Peter Gunning</v>
      </c>
      <c r="AK165" s="185" t="str">
        <f t="shared" si="209"/>
        <v>Tobias Reik</v>
      </c>
      <c r="AL165" s="185" t="str">
        <f t="shared" si="209"/>
        <v>Mick Walsh</v>
      </c>
      <c r="AM165" s="185" t="str">
        <f t="shared" si="209"/>
        <v>Paul Garnett</v>
      </c>
      <c r="AN165" s="185" t="str">
        <f t="shared" si="209"/>
        <v>Daniel Schneider</v>
      </c>
      <c r="AO165" s="185" t="str">
        <f t="shared" si="209"/>
        <v>Torsten Hermann</v>
      </c>
      <c r="AP165" s="185" t="str">
        <f t="shared" si="209"/>
        <v>Peter Kowalski</v>
      </c>
      <c r="AQ165" s="185" t="str">
        <f t="shared" si="209"/>
        <v>Martin Kopp</v>
      </c>
      <c r="AR165" s="185" t="str">
        <f t="shared" si="209"/>
        <v>Plöschberger Hannes</v>
      </c>
      <c r="AS165" s="185" t="str">
        <f t="shared" si="209"/>
        <v>Rick Ruijsink</v>
      </c>
      <c r="AT165" s="185" t="str">
        <f t="shared" si="209"/>
        <v>Mark Abbotts</v>
      </c>
      <c r="AU165" s="185" t="str">
        <f t="shared" si="209"/>
        <v>Arne Finkeldey</v>
      </c>
      <c r="AV165" s="185" t="str">
        <f t="shared" si="209"/>
        <v>Martin Ulrich </v>
      </c>
      <c r="AW165" s="185" t="str">
        <f t="shared" si="209"/>
        <v>Tony Robertson</v>
      </c>
      <c r="AX165" s="185" t="str">
        <f t="shared" si="209"/>
        <v>Jesper Christensen</v>
      </c>
      <c r="AY165" s="185" t="str">
        <f t="shared" si="209"/>
        <v>Ulrich Duttenhofer</v>
      </c>
      <c r="AZ165" s="185" t="str">
        <f t="shared" si="209"/>
        <v>Robert Ryan</v>
      </c>
      <c r="BA165" s="185" t="str">
        <f t="shared" si="209"/>
        <v/>
      </c>
      <c r="BB165" s="185" t="str">
        <f t="shared" si="209"/>
        <v/>
      </c>
      <c r="BC165" s="185" t="str">
        <f t="shared" si="209"/>
        <v/>
      </c>
      <c r="BD165" s="185" t="str">
        <f t="shared" si="209"/>
        <v/>
      </c>
      <c r="BE165" s="185" t="str">
        <f t="shared" si="209"/>
        <v/>
      </c>
      <c r="BF165" s="185" t="str">
        <f t="shared" si="209"/>
        <v/>
      </c>
      <c r="BG165" s="185" t="str">
        <f t="shared" si="209"/>
        <v/>
      </c>
      <c r="BH165" s="185" t="str">
        <f t="shared" si="209"/>
        <v/>
      </c>
      <c r="BI165" s="185" t="str">
        <f t="shared" si="209"/>
        <v/>
      </c>
      <c r="BJ165" s="185" t="str">
        <f t="shared" si="209"/>
        <v/>
      </c>
      <c r="BK165" s="185" t="str">
        <f t="shared" si="209"/>
        <v/>
      </c>
      <c r="BL165" s="185" t="str">
        <f t="shared" si="209"/>
        <v/>
      </c>
      <c r="BM165" s="185" t="str">
        <f t="shared" si="209"/>
        <v/>
      </c>
      <c r="BN165" s="185" t="str">
        <f t="shared" si="209"/>
        <v/>
      </c>
      <c r="BO165" s="185" t="str">
        <f t="shared" si="209"/>
        <v/>
      </c>
      <c r="BP165" s="185" t="str">
        <f t="shared" ref="BP165:CN165" si="210">BP159</f>
        <v/>
      </c>
      <c r="BQ165" s="185" t="str">
        <f t="shared" si="210"/>
        <v/>
      </c>
      <c r="BR165" s="185" t="str">
        <f t="shared" si="210"/>
        <v/>
      </c>
      <c r="BS165" s="185" t="str">
        <f t="shared" si="210"/>
        <v/>
      </c>
      <c r="BT165" s="185" t="str">
        <f t="shared" si="210"/>
        <v/>
      </c>
      <c r="BU165" s="185" t="str">
        <f t="shared" si="210"/>
        <v/>
      </c>
      <c r="BV165" s="185" t="str">
        <f t="shared" si="210"/>
        <v/>
      </c>
      <c r="BW165" s="185" t="str">
        <f t="shared" si="210"/>
        <v/>
      </c>
      <c r="BX165" s="185" t="str">
        <f t="shared" si="210"/>
        <v/>
      </c>
      <c r="BY165" s="185" t="str">
        <f t="shared" si="210"/>
        <v/>
      </c>
      <c r="BZ165" s="185" t="str">
        <f t="shared" si="210"/>
        <v/>
      </c>
      <c r="CA165" s="185" t="str">
        <f t="shared" si="210"/>
        <v/>
      </c>
      <c r="CB165" s="185" t="str">
        <f t="shared" si="210"/>
        <v/>
      </c>
      <c r="CC165" s="185" t="str">
        <f t="shared" si="210"/>
        <v/>
      </c>
      <c r="CD165" s="185" t="str">
        <f t="shared" si="210"/>
        <v/>
      </c>
      <c r="CE165" s="185" t="str">
        <f t="shared" si="210"/>
        <v/>
      </c>
      <c r="CF165" s="185" t="str">
        <f t="shared" si="210"/>
        <v/>
      </c>
      <c r="CG165" s="185" t="str">
        <f t="shared" si="210"/>
        <v/>
      </c>
      <c r="CH165" s="185" t="str">
        <f t="shared" si="210"/>
        <v/>
      </c>
      <c r="CI165" s="185" t="str">
        <f t="shared" si="210"/>
        <v/>
      </c>
      <c r="CJ165" s="185" t="str">
        <f t="shared" si="210"/>
        <v/>
      </c>
      <c r="CK165" s="185" t="str">
        <f t="shared" si="210"/>
        <v/>
      </c>
      <c r="CL165" s="185" t="str">
        <f t="shared" si="210"/>
        <v/>
      </c>
      <c r="CM165" s="185" t="str">
        <f t="shared" si="210"/>
        <v/>
      </c>
      <c r="CN165" s="185" t="str">
        <f t="shared" si="210"/>
        <v/>
      </c>
      <c r="CO165" s="2"/>
      <c r="CP165" s="5"/>
      <c r="CQ165" s="4"/>
      <c r="CR165" s="155"/>
      <c r="CS165">
        <f>ROW()</f>
        <v>165</v>
      </c>
      <c r="CT165" s="36"/>
      <c r="CU165" s="35">
        <f t="shared" ref="CU165:CU240" si="211">$CT$263-CS165+2</f>
        <v>100</v>
      </c>
    </row>
    <row r="166" spans="1:99" s="179" customFormat="1">
      <c r="A166" s="350">
        <v>26</v>
      </c>
      <c r="B166" s="16" t="s">
        <v>18</v>
      </c>
      <c r="C166" s="46">
        <f>RANK(C170,$C170:$CN170,0)</f>
        <v>1</v>
      </c>
      <c r="D166" s="46">
        <f t="shared" ref="D166:BO166" si="212">RANK(D170,$C170:$CN170,0)</f>
        <v>1</v>
      </c>
      <c r="E166" s="46">
        <f t="shared" si="212"/>
        <v>1</v>
      </c>
      <c r="F166" s="46">
        <f t="shared" si="212"/>
        <v>1</v>
      </c>
      <c r="G166" s="46">
        <f t="shared" si="212"/>
        <v>1</v>
      </c>
      <c r="H166" s="46">
        <f t="shared" si="212"/>
        <v>1</v>
      </c>
      <c r="I166" s="46">
        <f t="shared" si="212"/>
        <v>1</v>
      </c>
      <c r="J166" s="46">
        <f t="shared" si="212"/>
        <v>1</v>
      </c>
      <c r="K166" s="46">
        <f t="shared" si="212"/>
        <v>1</v>
      </c>
      <c r="L166" s="46">
        <f t="shared" si="212"/>
        <v>1</v>
      </c>
      <c r="M166" s="46">
        <f t="shared" si="212"/>
        <v>1</v>
      </c>
      <c r="N166" s="46">
        <f t="shared" si="212"/>
        <v>1</v>
      </c>
      <c r="O166" s="46">
        <f t="shared" si="212"/>
        <v>1</v>
      </c>
      <c r="P166" s="46">
        <f t="shared" si="212"/>
        <v>1</v>
      </c>
      <c r="Q166" s="46">
        <f t="shared" si="212"/>
        <v>1</v>
      </c>
      <c r="R166" s="46">
        <f t="shared" si="212"/>
        <v>1</v>
      </c>
      <c r="S166" s="46">
        <f t="shared" si="212"/>
        <v>1</v>
      </c>
      <c r="T166" s="46">
        <f t="shared" si="212"/>
        <v>1</v>
      </c>
      <c r="U166" s="46">
        <f t="shared" si="212"/>
        <v>1</v>
      </c>
      <c r="V166" s="46">
        <f t="shared" si="212"/>
        <v>1</v>
      </c>
      <c r="W166" s="46">
        <f t="shared" si="212"/>
        <v>1</v>
      </c>
      <c r="X166" s="46">
        <f t="shared" si="212"/>
        <v>1</v>
      </c>
      <c r="Y166" s="46">
        <f t="shared" si="212"/>
        <v>1</v>
      </c>
      <c r="Z166" s="46">
        <f t="shared" si="212"/>
        <v>1</v>
      </c>
      <c r="AA166" s="46">
        <f t="shared" si="212"/>
        <v>1</v>
      </c>
      <c r="AB166" s="46">
        <f t="shared" si="212"/>
        <v>1</v>
      </c>
      <c r="AC166" s="46">
        <f t="shared" si="212"/>
        <v>1</v>
      </c>
      <c r="AD166" s="46">
        <f t="shared" si="212"/>
        <v>1</v>
      </c>
      <c r="AE166" s="46">
        <f t="shared" si="212"/>
        <v>1</v>
      </c>
      <c r="AF166" s="46">
        <f t="shared" si="212"/>
        <v>1</v>
      </c>
      <c r="AG166" s="46">
        <f t="shared" si="212"/>
        <v>1</v>
      </c>
      <c r="AH166" s="46">
        <f t="shared" si="212"/>
        <v>1</v>
      </c>
      <c r="AI166" s="46">
        <f t="shared" si="212"/>
        <v>1</v>
      </c>
      <c r="AJ166" s="46">
        <f t="shared" si="212"/>
        <v>1</v>
      </c>
      <c r="AK166" s="46">
        <f t="shared" si="212"/>
        <v>1</v>
      </c>
      <c r="AL166" s="46">
        <f t="shared" si="212"/>
        <v>1</v>
      </c>
      <c r="AM166" s="46">
        <f t="shared" si="212"/>
        <v>1</v>
      </c>
      <c r="AN166" s="46">
        <f t="shared" si="212"/>
        <v>1</v>
      </c>
      <c r="AO166" s="46">
        <f t="shared" si="212"/>
        <v>1</v>
      </c>
      <c r="AP166" s="46">
        <f t="shared" si="212"/>
        <v>1</v>
      </c>
      <c r="AQ166" s="46">
        <f t="shared" si="212"/>
        <v>1</v>
      </c>
      <c r="AR166" s="46">
        <f t="shared" si="212"/>
        <v>1</v>
      </c>
      <c r="AS166" s="46">
        <f t="shared" si="212"/>
        <v>1</v>
      </c>
      <c r="AT166" s="46">
        <f t="shared" si="212"/>
        <v>1</v>
      </c>
      <c r="AU166" s="46">
        <f t="shared" si="212"/>
        <v>1</v>
      </c>
      <c r="AV166" s="46">
        <f t="shared" si="212"/>
        <v>1</v>
      </c>
      <c r="AW166" s="46">
        <f t="shared" si="212"/>
        <v>1</v>
      </c>
      <c r="AX166" s="46">
        <f t="shared" si="212"/>
        <v>1</v>
      </c>
      <c r="AY166" s="46">
        <f t="shared" si="212"/>
        <v>1</v>
      </c>
      <c r="AZ166" s="46">
        <f t="shared" si="212"/>
        <v>1</v>
      </c>
      <c r="BA166" s="46">
        <f t="shared" si="212"/>
        <v>1</v>
      </c>
      <c r="BB166" s="46">
        <f t="shared" si="212"/>
        <v>1</v>
      </c>
      <c r="BC166" s="46">
        <f t="shared" si="212"/>
        <v>1</v>
      </c>
      <c r="BD166" s="46">
        <f t="shared" si="212"/>
        <v>1</v>
      </c>
      <c r="BE166" s="46">
        <f t="shared" si="212"/>
        <v>1</v>
      </c>
      <c r="BF166" s="46">
        <f t="shared" si="212"/>
        <v>1</v>
      </c>
      <c r="BG166" s="46">
        <f t="shared" si="212"/>
        <v>1</v>
      </c>
      <c r="BH166" s="46">
        <f t="shared" si="212"/>
        <v>1</v>
      </c>
      <c r="BI166" s="46">
        <f t="shared" si="212"/>
        <v>1</v>
      </c>
      <c r="BJ166" s="46">
        <f t="shared" si="212"/>
        <v>1</v>
      </c>
      <c r="BK166" s="46">
        <f t="shared" si="212"/>
        <v>1</v>
      </c>
      <c r="BL166" s="46">
        <f t="shared" si="212"/>
        <v>1</v>
      </c>
      <c r="BM166" s="46">
        <f t="shared" si="212"/>
        <v>1</v>
      </c>
      <c r="BN166" s="46">
        <f t="shared" si="212"/>
        <v>1</v>
      </c>
      <c r="BO166" s="46">
        <f t="shared" si="212"/>
        <v>1</v>
      </c>
      <c r="BP166" s="46">
        <f t="shared" ref="BP166:CN166" si="213">RANK(BP170,$C170:$CN170,0)</f>
        <v>1</v>
      </c>
      <c r="BQ166" s="46">
        <f t="shared" si="213"/>
        <v>1</v>
      </c>
      <c r="BR166" s="46">
        <f t="shared" si="213"/>
        <v>1</v>
      </c>
      <c r="BS166" s="46">
        <f t="shared" si="213"/>
        <v>1</v>
      </c>
      <c r="BT166" s="46">
        <f t="shared" si="213"/>
        <v>1</v>
      </c>
      <c r="BU166" s="46">
        <f t="shared" si="213"/>
        <v>1</v>
      </c>
      <c r="BV166" s="46">
        <f t="shared" si="213"/>
        <v>1</v>
      </c>
      <c r="BW166" s="46">
        <f t="shared" si="213"/>
        <v>1</v>
      </c>
      <c r="BX166" s="46">
        <f t="shared" si="213"/>
        <v>1</v>
      </c>
      <c r="BY166" s="46">
        <f t="shared" si="213"/>
        <v>1</v>
      </c>
      <c r="BZ166" s="46">
        <f t="shared" si="213"/>
        <v>1</v>
      </c>
      <c r="CA166" s="46">
        <f t="shared" si="213"/>
        <v>1</v>
      </c>
      <c r="CB166" s="46">
        <f t="shared" si="213"/>
        <v>1</v>
      </c>
      <c r="CC166" s="46">
        <f t="shared" si="213"/>
        <v>1</v>
      </c>
      <c r="CD166" s="46">
        <f t="shared" si="213"/>
        <v>1</v>
      </c>
      <c r="CE166" s="46">
        <f t="shared" si="213"/>
        <v>1</v>
      </c>
      <c r="CF166" s="46">
        <f t="shared" si="213"/>
        <v>1</v>
      </c>
      <c r="CG166" s="46">
        <f t="shared" si="213"/>
        <v>1</v>
      </c>
      <c r="CH166" s="46">
        <f t="shared" si="213"/>
        <v>1</v>
      </c>
      <c r="CI166" s="46">
        <f t="shared" si="213"/>
        <v>1</v>
      </c>
      <c r="CJ166" s="46">
        <f t="shared" si="213"/>
        <v>1</v>
      </c>
      <c r="CK166" s="46">
        <f t="shared" si="213"/>
        <v>1</v>
      </c>
      <c r="CL166" s="46">
        <f t="shared" si="213"/>
        <v>1</v>
      </c>
      <c r="CM166" s="46">
        <f t="shared" si="213"/>
        <v>1</v>
      </c>
      <c r="CN166" s="46">
        <f t="shared" si="213"/>
        <v>1</v>
      </c>
      <c r="CO166" s="178"/>
      <c r="CP166" s="44"/>
      <c r="CQ166" s="45"/>
      <c r="CR166" s="182"/>
      <c r="CS166">
        <f>ROW()</f>
        <v>166</v>
      </c>
      <c r="CT166" s="36"/>
      <c r="CU166" s="35">
        <f t="shared" si="211"/>
        <v>99</v>
      </c>
    </row>
    <row r="167" spans="1:99" s="179" customFormat="1">
      <c r="A167" s="350"/>
      <c r="B167" s="16" t="s">
        <v>1</v>
      </c>
      <c r="C167" s="32" t="str">
        <f>IF('Enter data here!'!C152=0,"",'Enter data here!'!C152)</f>
        <v/>
      </c>
      <c r="D167" s="32" t="str">
        <f>IF('Enter data here!'!D152=0,"",'Enter data here!'!D152)</f>
        <v/>
      </c>
      <c r="E167" s="32" t="str">
        <f>IF('Enter data here!'!E152=0,"",'Enter data here!'!E152)</f>
        <v/>
      </c>
      <c r="F167" s="32" t="str">
        <f>IF('Enter data here!'!F152=0,"",'Enter data here!'!F152)</f>
        <v/>
      </c>
      <c r="G167" s="32" t="str">
        <f>IF('Enter data here!'!G152=0,"",'Enter data here!'!G152)</f>
        <v/>
      </c>
      <c r="H167" s="32" t="str">
        <f>IF('Enter data here!'!H152=0,"",'Enter data here!'!H152)</f>
        <v/>
      </c>
      <c r="I167" s="32" t="str">
        <f>IF('Enter data here!'!I152=0,"",'Enter data here!'!I152)</f>
        <v/>
      </c>
      <c r="J167" s="32" t="str">
        <f>IF('Enter data here!'!J152=0,"",'Enter data here!'!J152)</f>
        <v/>
      </c>
      <c r="K167" s="32" t="str">
        <f>IF('Enter data here!'!K152=0,"",'Enter data here!'!K152)</f>
        <v/>
      </c>
      <c r="L167" s="32" t="str">
        <f>IF('Enter data here!'!L152=0,"",'Enter data here!'!L152)</f>
        <v/>
      </c>
      <c r="M167" s="32" t="str">
        <f>IF('Enter data here!'!M152=0,"",'Enter data here!'!M152)</f>
        <v/>
      </c>
      <c r="N167" s="32" t="str">
        <f>IF('Enter data here!'!N152=0,"",'Enter data here!'!N152)</f>
        <v/>
      </c>
      <c r="O167" s="32" t="str">
        <f>IF('Enter data here!'!O152=0,"",'Enter data here!'!O152)</f>
        <v/>
      </c>
      <c r="P167" s="32" t="str">
        <f>IF('Enter data here!'!P152=0,"",'Enter data here!'!P152)</f>
        <v/>
      </c>
      <c r="Q167" s="32" t="str">
        <f>IF('Enter data here!'!Q152=0,"",'Enter data here!'!Q152)</f>
        <v/>
      </c>
      <c r="R167" s="32" t="str">
        <f>IF('Enter data here!'!R152=0,"",'Enter data here!'!R152)</f>
        <v/>
      </c>
      <c r="S167" s="32" t="str">
        <f>IF('Enter data here!'!S152=0,"",'Enter data here!'!S152)</f>
        <v/>
      </c>
      <c r="T167" s="32" t="str">
        <f>IF('Enter data here!'!T152=0,"",'Enter data here!'!T152)</f>
        <v/>
      </c>
      <c r="U167" s="32" t="str">
        <f>IF('Enter data here!'!U152=0,"",'Enter data here!'!U152)</f>
        <v/>
      </c>
      <c r="V167" s="32" t="str">
        <f>IF('Enter data here!'!V152=0,"",'Enter data here!'!V152)</f>
        <v/>
      </c>
      <c r="W167" s="32" t="str">
        <f>IF('Enter data here!'!W152=0,"",'Enter data here!'!W152)</f>
        <v/>
      </c>
      <c r="X167" s="32" t="str">
        <f>IF('Enter data here!'!X152=0,"",'Enter data here!'!X152)</f>
        <v/>
      </c>
      <c r="Y167" s="32" t="str">
        <f>IF('Enter data here!'!Y152=0,"",'Enter data here!'!Y152)</f>
        <v/>
      </c>
      <c r="Z167" s="32" t="str">
        <f>IF('Enter data here!'!Z152=0,"",'Enter data here!'!Z152)</f>
        <v/>
      </c>
      <c r="AA167" s="32" t="str">
        <f>IF('Enter data here!'!AA152=0,"",'Enter data here!'!AA152)</f>
        <v/>
      </c>
      <c r="AB167" s="32" t="str">
        <f>IF('Enter data here!'!AB152=0,"",'Enter data here!'!AB152)</f>
        <v/>
      </c>
      <c r="AC167" s="32" t="str">
        <f>IF('Enter data here!'!AC152=0,"",'Enter data here!'!AC152)</f>
        <v/>
      </c>
      <c r="AD167" s="32" t="str">
        <f>IF('Enter data here!'!AD152=0,"",'Enter data here!'!AD152)</f>
        <v/>
      </c>
      <c r="AE167" s="32" t="str">
        <f>IF('Enter data here!'!AE152=0,"",'Enter data here!'!AE152)</f>
        <v/>
      </c>
      <c r="AF167" s="32" t="str">
        <f>IF('Enter data here!'!AF152=0,"",'Enter data here!'!AF152)</f>
        <v/>
      </c>
      <c r="AG167" s="32" t="str">
        <f>IF('Enter data here!'!AG152=0,"",'Enter data here!'!AG152)</f>
        <v/>
      </c>
      <c r="AH167" s="32" t="str">
        <f>IF('Enter data here!'!AH152=0,"",'Enter data here!'!AH152)</f>
        <v/>
      </c>
      <c r="AI167" s="32" t="str">
        <f>IF('Enter data here!'!AI152=0,"",'Enter data here!'!AI152)</f>
        <v/>
      </c>
      <c r="AJ167" s="32" t="str">
        <f>IF('Enter data here!'!AJ152=0,"",'Enter data here!'!AJ152)</f>
        <v/>
      </c>
      <c r="AK167" s="32" t="str">
        <f>IF('Enter data here!'!AK152=0,"",'Enter data here!'!AK152)</f>
        <v/>
      </c>
      <c r="AL167" s="32" t="str">
        <f>IF('Enter data here!'!AL152=0,"",'Enter data here!'!AL152)</f>
        <v/>
      </c>
      <c r="AM167" s="32" t="str">
        <f>IF('Enter data here!'!AM152=0,"",'Enter data here!'!AM152)</f>
        <v/>
      </c>
      <c r="AN167" s="32" t="str">
        <f>IF('Enter data here!'!AN152=0,"",'Enter data here!'!AN152)</f>
        <v/>
      </c>
      <c r="AO167" s="32" t="str">
        <f>IF('Enter data here!'!AO152=0,"",'Enter data here!'!AO152)</f>
        <v/>
      </c>
      <c r="AP167" s="32" t="str">
        <f>IF('Enter data here!'!AP152=0,"",'Enter data here!'!AP152)</f>
        <v/>
      </c>
      <c r="AQ167" s="32" t="str">
        <f>IF('Enter data here!'!AQ152=0,"",'Enter data here!'!AQ152)</f>
        <v/>
      </c>
      <c r="AR167" s="32" t="str">
        <f>IF('Enter data here!'!AR152=0,"",'Enter data here!'!AR152)</f>
        <v/>
      </c>
      <c r="AS167" s="32" t="str">
        <f>IF('Enter data here!'!AS152=0,"",'Enter data here!'!AS152)</f>
        <v/>
      </c>
      <c r="AT167" s="32" t="str">
        <f>IF('Enter data here!'!AT152=0,"",'Enter data here!'!AT152)</f>
        <v/>
      </c>
      <c r="AU167" s="32" t="str">
        <f>IF('Enter data here!'!AU152=0,"",'Enter data here!'!AU152)</f>
        <v/>
      </c>
      <c r="AV167" s="32" t="str">
        <f>IF('Enter data here!'!AV152=0,"",'Enter data here!'!AV152)</f>
        <v/>
      </c>
      <c r="AW167" s="32" t="str">
        <f>IF('Enter data here!'!AW152=0,"",'Enter data here!'!AW152)</f>
        <v/>
      </c>
      <c r="AX167" s="32" t="str">
        <f>IF('Enter data here!'!AX152=0,"",'Enter data here!'!AX152)</f>
        <v/>
      </c>
      <c r="AY167" s="32" t="str">
        <f>IF('Enter data here!'!AY152=0,"",'Enter data here!'!AY152)</f>
        <v/>
      </c>
      <c r="AZ167" s="32" t="str">
        <f>IF('Enter data here!'!AZ152=0,"",'Enter data here!'!AZ152)</f>
        <v/>
      </c>
      <c r="BA167" s="32" t="str">
        <f>IF('Enter data here!'!BA152=0,"",'Enter data here!'!BA152)</f>
        <v/>
      </c>
      <c r="BB167" s="32" t="str">
        <f>IF('Enter data here!'!BB152=0,"",'Enter data here!'!BB152)</f>
        <v/>
      </c>
      <c r="BC167" s="32" t="str">
        <f>IF('Enter data here!'!BC152=0,"",'Enter data here!'!BC152)</f>
        <v/>
      </c>
      <c r="BD167" s="32" t="str">
        <f>IF('Enter data here!'!BD152=0,"",'Enter data here!'!BD152)</f>
        <v/>
      </c>
      <c r="BE167" s="32" t="str">
        <f>IF('Enter data here!'!BE152=0,"",'Enter data here!'!BE152)</f>
        <v/>
      </c>
      <c r="BF167" s="32" t="str">
        <f>IF('Enter data here!'!BF152=0,"",'Enter data here!'!BF152)</f>
        <v/>
      </c>
      <c r="BG167" s="32" t="str">
        <f>IF('Enter data here!'!BG152=0,"",'Enter data here!'!BG152)</f>
        <v/>
      </c>
      <c r="BH167" s="32" t="str">
        <f>IF('Enter data here!'!BH152=0,"",'Enter data here!'!BH152)</f>
        <v/>
      </c>
      <c r="BI167" s="32" t="str">
        <f>IF('Enter data here!'!BI152=0,"",'Enter data here!'!BI152)</f>
        <v/>
      </c>
      <c r="BJ167" s="32" t="str">
        <f>IF('Enter data here!'!BJ152=0,"",'Enter data here!'!BJ152)</f>
        <v/>
      </c>
      <c r="BK167" s="32" t="str">
        <f>IF('Enter data here!'!BK152=0,"",'Enter data here!'!BK152)</f>
        <v/>
      </c>
      <c r="BL167" s="32" t="str">
        <f>IF('Enter data here!'!BL152=0,"",'Enter data here!'!BL152)</f>
        <v/>
      </c>
      <c r="BM167" s="32" t="str">
        <f>IF('Enter data here!'!BM152=0,"",'Enter data here!'!BM152)</f>
        <v/>
      </c>
      <c r="BN167" s="32" t="str">
        <f>IF('Enter data here!'!BN152=0,"",'Enter data here!'!BN152)</f>
        <v/>
      </c>
      <c r="BO167" s="32" t="str">
        <f>IF('Enter data here!'!BO152=0,"",'Enter data here!'!BO152)</f>
        <v/>
      </c>
      <c r="BP167" s="32" t="str">
        <f>IF('Enter data here!'!BP152=0,"",'Enter data here!'!BP152)</f>
        <v/>
      </c>
      <c r="BQ167" s="32" t="str">
        <f>IF('Enter data here!'!BQ152=0,"",'Enter data here!'!BQ152)</f>
        <v/>
      </c>
      <c r="BR167" s="32" t="str">
        <f>IF('Enter data here!'!BR152=0,"",'Enter data here!'!BR152)</f>
        <v/>
      </c>
      <c r="BS167" s="32" t="str">
        <f>IF('Enter data here!'!BS152=0,"",'Enter data here!'!BS152)</f>
        <v/>
      </c>
      <c r="BT167" s="32" t="str">
        <f>IF('Enter data here!'!BT152=0,"",'Enter data here!'!BT152)</f>
        <v/>
      </c>
      <c r="BU167" s="32" t="str">
        <f>IF('Enter data here!'!BU152=0,"",'Enter data here!'!BU152)</f>
        <v/>
      </c>
      <c r="BV167" s="32" t="str">
        <f>IF('Enter data here!'!BV152=0,"",'Enter data here!'!BV152)</f>
        <v/>
      </c>
      <c r="BW167" s="32" t="str">
        <f>IF('Enter data here!'!BW152=0,"",'Enter data here!'!BW152)</f>
        <v/>
      </c>
      <c r="BX167" s="32" t="str">
        <f>IF('Enter data here!'!BX152=0,"",'Enter data here!'!BX152)</f>
        <v/>
      </c>
      <c r="BY167" s="32" t="str">
        <f>IF('Enter data here!'!BY152=0,"",'Enter data here!'!BY152)</f>
        <v/>
      </c>
      <c r="BZ167" s="32" t="str">
        <f>IF('Enter data here!'!BZ152=0,"",'Enter data here!'!BZ152)</f>
        <v/>
      </c>
      <c r="CA167" s="32" t="str">
        <f>IF('Enter data here!'!CA152=0,"",'Enter data here!'!CA152)</f>
        <v/>
      </c>
      <c r="CB167" s="32" t="str">
        <f>IF('Enter data here!'!CB152=0,"",'Enter data here!'!CB152)</f>
        <v/>
      </c>
      <c r="CC167" s="32" t="str">
        <f>IF('Enter data here!'!CC152=0,"",'Enter data here!'!CC152)</f>
        <v/>
      </c>
      <c r="CD167" s="32" t="str">
        <f>IF('Enter data here!'!CD152=0,"",'Enter data here!'!CD152)</f>
        <v/>
      </c>
      <c r="CE167" s="32" t="str">
        <f>IF('Enter data here!'!CE152=0,"",'Enter data here!'!CE152)</f>
        <v/>
      </c>
      <c r="CF167" s="32" t="str">
        <f>IF('Enter data here!'!CF152=0,"",'Enter data here!'!CF152)</f>
        <v/>
      </c>
      <c r="CG167" s="32" t="str">
        <f>IF('Enter data here!'!CG152=0,"",'Enter data here!'!CG152)</f>
        <v/>
      </c>
      <c r="CH167" s="32" t="str">
        <f>IF('Enter data here!'!CH152=0,"",'Enter data here!'!CH152)</f>
        <v/>
      </c>
      <c r="CI167" s="32" t="str">
        <f>IF('Enter data here!'!CI152=0,"",'Enter data here!'!CI152)</f>
        <v/>
      </c>
      <c r="CJ167" s="32" t="str">
        <f>IF('Enter data here!'!CJ152=0,"",'Enter data here!'!CJ152)</f>
        <v/>
      </c>
      <c r="CK167" s="32" t="str">
        <f>IF('Enter data here!'!CK152=0,"",'Enter data here!'!CK152)</f>
        <v/>
      </c>
      <c r="CL167" s="32" t="str">
        <f>IF('Enter data here!'!CL152=0,"",'Enter data here!'!CL152)</f>
        <v/>
      </c>
      <c r="CM167" s="32" t="str">
        <f>IF('Enter data here!'!CM152=0,"",'Enter data here!'!CM152)</f>
        <v/>
      </c>
      <c r="CN167" s="32" t="str">
        <f>IF('Enter data here!'!CN152=0,"",'Enter data here!'!CN152)</f>
        <v/>
      </c>
      <c r="CO167" s="178"/>
      <c r="CP167" s="335" t="str">
        <f>IF(SUM(C167:CN167)=0,"",MIN(C167:CN167))</f>
        <v/>
      </c>
      <c r="CQ167" s="338" t="str">
        <f>IF(CP167="","",(HLOOKUP(CP167,C167:$CN$264,CU167,FALSE)))</f>
        <v/>
      </c>
      <c r="CR167" s="182"/>
      <c r="CS167">
        <f>ROW()</f>
        <v>167</v>
      </c>
      <c r="CT167" s="36">
        <f>A166</f>
        <v>26</v>
      </c>
      <c r="CU167" s="35">
        <f t="shared" si="211"/>
        <v>98</v>
      </c>
    </row>
    <row r="168" spans="1:99" s="179" customFormat="1">
      <c r="A168" s="350"/>
      <c r="B168" s="16" t="s">
        <v>54</v>
      </c>
      <c r="C168" s="183">
        <f ca="1">0.000000000001*RAND()</f>
        <v>1.5810846543150347E-13</v>
      </c>
      <c r="D168" s="183">
        <f t="shared" ref="D168:BO168" ca="1" si="214">0.000000000001*RAND()</f>
        <v>9.6030402928074647E-13</v>
      </c>
      <c r="E168" s="183">
        <f t="shared" ca="1" si="214"/>
        <v>1.1581154842557949E-13</v>
      </c>
      <c r="F168" s="183">
        <f t="shared" ca="1" si="214"/>
        <v>4.258842170372752E-13</v>
      </c>
      <c r="G168" s="183">
        <f t="shared" ca="1" si="214"/>
        <v>8.94448211627685E-13</v>
      </c>
      <c r="H168" s="183">
        <f t="shared" ca="1" si="214"/>
        <v>1.1815139303676791E-13</v>
      </c>
      <c r="I168" s="183">
        <f t="shared" ca="1" si="214"/>
        <v>1.2321296402582416E-13</v>
      </c>
      <c r="J168" s="183">
        <f t="shared" ca="1" si="214"/>
        <v>1.3191510897081348E-13</v>
      </c>
      <c r="K168" s="183">
        <f t="shared" ca="1" si="214"/>
        <v>7.66212376631838E-13</v>
      </c>
      <c r="L168" s="183">
        <f t="shared" ca="1" si="214"/>
        <v>6.8670179457766763E-13</v>
      </c>
      <c r="M168" s="183">
        <f t="shared" ca="1" si="214"/>
        <v>4.0597003666323326E-13</v>
      </c>
      <c r="N168" s="183">
        <f t="shared" ca="1" si="214"/>
        <v>6.7548509796577161E-13</v>
      </c>
      <c r="O168" s="183">
        <f t="shared" ca="1" si="214"/>
        <v>9.7651763491876958E-13</v>
      </c>
      <c r="P168" s="183">
        <f t="shared" ca="1" si="214"/>
        <v>9.5325366226254171E-13</v>
      </c>
      <c r="Q168" s="183">
        <f t="shared" ca="1" si="214"/>
        <v>2.7211138351213115E-13</v>
      </c>
      <c r="R168" s="183">
        <f t="shared" ca="1" si="214"/>
        <v>2.110890892018178E-13</v>
      </c>
      <c r="S168" s="183">
        <f t="shared" ca="1" si="214"/>
        <v>3.760282981208807E-14</v>
      </c>
      <c r="T168" s="183">
        <f t="shared" ca="1" si="214"/>
        <v>3.712615508598951E-13</v>
      </c>
      <c r="U168" s="183">
        <f t="shared" ca="1" si="214"/>
        <v>8.6148738482230408E-13</v>
      </c>
      <c r="V168" s="183">
        <f t="shared" ca="1" si="214"/>
        <v>6.8975100174550532E-13</v>
      </c>
      <c r="W168" s="183">
        <f t="shared" ca="1" si="214"/>
        <v>5.3304386589852014E-13</v>
      </c>
      <c r="X168" s="183">
        <f t="shared" ca="1" si="214"/>
        <v>8.718141391991079E-13</v>
      </c>
      <c r="Y168" s="183">
        <f t="shared" ca="1" si="214"/>
        <v>5.843487377313847E-13</v>
      </c>
      <c r="Z168" s="183">
        <f t="shared" ca="1" si="214"/>
        <v>5.1117293776747026E-13</v>
      </c>
      <c r="AA168" s="183">
        <f t="shared" ca="1" si="214"/>
        <v>3.9335625494798522E-15</v>
      </c>
      <c r="AB168" s="183">
        <f t="shared" ca="1" si="214"/>
        <v>3.5184792039922954E-13</v>
      </c>
      <c r="AC168" s="183">
        <f t="shared" ca="1" si="214"/>
        <v>5.9543633946022291E-13</v>
      </c>
      <c r="AD168" s="183">
        <f t="shared" ca="1" si="214"/>
        <v>5.7608162928563612E-13</v>
      </c>
      <c r="AE168" s="183">
        <f t="shared" ca="1" si="214"/>
        <v>9.426450575493507E-13</v>
      </c>
      <c r="AF168" s="183">
        <f t="shared" ca="1" si="214"/>
        <v>9.7814605569532367E-13</v>
      </c>
      <c r="AG168" s="183">
        <f t="shared" ca="1" si="214"/>
        <v>5.8457573620128512E-13</v>
      </c>
      <c r="AH168" s="183">
        <f t="shared" ca="1" si="214"/>
        <v>5.381009158852699E-13</v>
      </c>
      <c r="AI168" s="183">
        <f t="shared" ca="1" si="214"/>
        <v>5.7129905647088192E-13</v>
      </c>
      <c r="AJ168" s="183">
        <f t="shared" ca="1" si="214"/>
        <v>1.0088147892800858E-13</v>
      </c>
      <c r="AK168" s="183">
        <f t="shared" ca="1" si="214"/>
        <v>9.9083523002314022E-13</v>
      </c>
      <c r="AL168" s="183">
        <f t="shared" ca="1" si="214"/>
        <v>7.3163414639777086E-13</v>
      </c>
      <c r="AM168" s="183">
        <f t="shared" ca="1" si="214"/>
        <v>5.9702782527356612E-14</v>
      </c>
      <c r="AN168" s="183">
        <f t="shared" ca="1" si="214"/>
        <v>6.958102563967578E-13</v>
      </c>
      <c r="AO168" s="183">
        <f t="shared" ca="1" si="214"/>
        <v>1.6795501085704068E-13</v>
      </c>
      <c r="AP168" s="183">
        <f t="shared" ca="1" si="214"/>
        <v>8.2182264596330089E-13</v>
      </c>
      <c r="AQ168" s="183">
        <f t="shared" ca="1" si="214"/>
        <v>8.526174673710973E-13</v>
      </c>
      <c r="AR168" s="183">
        <f t="shared" ca="1" si="214"/>
        <v>6.9524302159034819E-13</v>
      </c>
      <c r="AS168" s="183">
        <f t="shared" ca="1" si="214"/>
        <v>6.1899277132047189E-13</v>
      </c>
      <c r="AT168" s="183">
        <f t="shared" ca="1" si="214"/>
        <v>8.788286138889441E-13</v>
      </c>
      <c r="AU168" s="183">
        <f t="shared" ca="1" si="214"/>
        <v>6.2815153643553233E-13</v>
      </c>
      <c r="AV168" s="183">
        <f t="shared" ca="1" si="214"/>
        <v>3.5107242267124739E-13</v>
      </c>
      <c r="AW168" s="183">
        <f t="shared" ca="1" si="214"/>
        <v>5.6270226771601274E-13</v>
      </c>
      <c r="AX168" s="183">
        <f t="shared" ca="1" si="214"/>
        <v>4.4451266865659278E-13</v>
      </c>
      <c r="AY168" s="183">
        <f t="shared" ca="1" si="214"/>
        <v>7.706347188563216E-13</v>
      </c>
      <c r="AZ168" s="183">
        <f t="shared" ca="1" si="214"/>
        <v>3.2185399183233732E-13</v>
      </c>
      <c r="BA168" s="183">
        <f t="shared" ca="1" si="214"/>
        <v>3.5065190669922861E-13</v>
      </c>
      <c r="BB168" s="183">
        <f t="shared" ca="1" si="214"/>
        <v>2.8383732096201066E-13</v>
      </c>
      <c r="BC168" s="183">
        <f t="shared" ca="1" si="214"/>
        <v>9.4773770300820456E-14</v>
      </c>
      <c r="BD168" s="183">
        <f t="shared" ca="1" si="214"/>
        <v>9.1690111176370696E-13</v>
      </c>
      <c r="BE168" s="183">
        <f t="shared" ca="1" si="214"/>
        <v>8.5242368235169615E-13</v>
      </c>
      <c r="BF168" s="183">
        <f t="shared" ca="1" si="214"/>
        <v>6.6050438528528144E-13</v>
      </c>
      <c r="BG168" s="183">
        <f t="shared" ca="1" si="214"/>
        <v>3.324818996517562E-13</v>
      </c>
      <c r="BH168" s="183">
        <f t="shared" ca="1" si="214"/>
        <v>8.4154870487389563E-13</v>
      </c>
      <c r="BI168" s="183">
        <f t="shared" ca="1" si="214"/>
        <v>6.6180739812710688E-13</v>
      </c>
      <c r="BJ168" s="183">
        <f t="shared" ca="1" si="214"/>
        <v>4.3763733076758272E-13</v>
      </c>
      <c r="BK168" s="183">
        <f t="shared" ca="1" si="214"/>
        <v>9.4793101978059188E-13</v>
      </c>
      <c r="BL168" s="183">
        <f t="shared" ca="1" si="214"/>
        <v>5.5062140430092563E-13</v>
      </c>
      <c r="BM168" s="183">
        <f t="shared" ca="1" si="214"/>
        <v>8.4302012797109801E-13</v>
      </c>
      <c r="BN168" s="183">
        <f t="shared" ca="1" si="214"/>
        <v>7.3718748134412792E-13</v>
      </c>
      <c r="BO168" s="183">
        <f t="shared" ca="1" si="214"/>
        <v>7.6878618225781751E-13</v>
      </c>
      <c r="BP168" s="183">
        <f t="shared" ref="BP168:CN168" ca="1" si="215">0.000000000001*RAND()</f>
        <v>4.8552144381589097E-13</v>
      </c>
      <c r="BQ168" s="183">
        <f t="shared" ca="1" si="215"/>
        <v>4.1443582863279536E-13</v>
      </c>
      <c r="BR168" s="183">
        <f t="shared" ca="1" si="215"/>
        <v>1.0811691142614688E-13</v>
      </c>
      <c r="BS168" s="183">
        <f t="shared" ca="1" si="215"/>
        <v>2.7326287931456815E-13</v>
      </c>
      <c r="BT168" s="183">
        <f t="shared" ca="1" si="215"/>
        <v>9.9528940143247462E-13</v>
      </c>
      <c r="BU168" s="183">
        <f t="shared" ca="1" si="215"/>
        <v>7.6345941630721461E-13</v>
      </c>
      <c r="BV168" s="183">
        <f t="shared" ca="1" si="215"/>
        <v>8.9505945250670431E-13</v>
      </c>
      <c r="BW168" s="183">
        <f t="shared" ca="1" si="215"/>
        <v>8.4004838076538575E-14</v>
      </c>
      <c r="BX168" s="183">
        <f t="shared" ca="1" si="215"/>
        <v>4.0685026657389756E-13</v>
      </c>
      <c r="BY168" s="183">
        <f t="shared" ca="1" si="215"/>
        <v>2.231231432133729E-13</v>
      </c>
      <c r="BZ168" s="183">
        <f t="shared" ca="1" si="215"/>
        <v>7.9075925659892454E-13</v>
      </c>
      <c r="CA168" s="183">
        <f t="shared" ca="1" si="215"/>
        <v>5.2060897524691539E-13</v>
      </c>
      <c r="CB168" s="183">
        <f t="shared" ca="1" si="215"/>
        <v>5.3945909885151262E-13</v>
      </c>
      <c r="CC168" s="183">
        <f t="shared" ca="1" si="215"/>
        <v>8.6739715925769716E-13</v>
      </c>
      <c r="CD168" s="183">
        <f t="shared" ca="1" si="215"/>
        <v>3.0484971404340699E-14</v>
      </c>
      <c r="CE168" s="183">
        <f t="shared" ca="1" si="215"/>
        <v>7.4861504139591694E-13</v>
      </c>
      <c r="CF168" s="183">
        <f t="shared" ca="1" si="215"/>
        <v>3.0654823597123925E-13</v>
      </c>
      <c r="CG168" s="183">
        <f t="shared" ca="1" si="215"/>
        <v>2.4190378157159496E-13</v>
      </c>
      <c r="CH168" s="183">
        <f t="shared" ca="1" si="215"/>
        <v>6.2435815245970972E-13</v>
      </c>
      <c r="CI168" s="183">
        <f t="shared" ca="1" si="215"/>
        <v>9.3280436967005619E-13</v>
      </c>
      <c r="CJ168" s="183">
        <f t="shared" ca="1" si="215"/>
        <v>4.3810789308992692E-13</v>
      </c>
      <c r="CK168" s="183">
        <f t="shared" ca="1" si="215"/>
        <v>1.3577157969088825E-13</v>
      </c>
      <c r="CL168" s="183">
        <f t="shared" ca="1" si="215"/>
        <v>2.7375296139663695E-13</v>
      </c>
      <c r="CM168" s="183">
        <f t="shared" ca="1" si="215"/>
        <v>9.00932126012794E-13</v>
      </c>
      <c r="CN168" s="183">
        <f t="shared" ca="1" si="215"/>
        <v>1.602120358726833E-13</v>
      </c>
      <c r="CO168" s="178"/>
      <c r="CP168" s="336"/>
      <c r="CQ168" s="339"/>
      <c r="CR168" s="182"/>
      <c r="CS168">
        <f>ROW()</f>
        <v>168</v>
      </c>
      <c r="CT168" s="36"/>
      <c r="CU168" s="35">
        <f t="shared" si="211"/>
        <v>97</v>
      </c>
    </row>
    <row r="169" spans="1:99" s="179" customFormat="1">
      <c r="A169" s="350"/>
      <c r="B169" s="16" t="s">
        <v>57</v>
      </c>
      <c r="C169" s="32">
        <f>'Enter data here!'!C153</f>
        <v>0</v>
      </c>
      <c r="D169" s="32">
        <f>'Enter data here!'!D153</f>
        <v>0</v>
      </c>
      <c r="E169" s="32">
        <f>'Enter data here!'!E153</f>
        <v>0</v>
      </c>
      <c r="F169" s="32">
        <f>'Enter data here!'!F153</f>
        <v>0</v>
      </c>
      <c r="G169" s="32">
        <f>'Enter data here!'!G153</f>
        <v>0</v>
      </c>
      <c r="H169" s="32">
        <f>'Enter data here!'!H153</f>
        <v>0</v>
      </c>
      <c r="I169" s="32">
        <f>'Enter data here!'!I153</f>
        <v>0</v>
      </c>
      <c r="J169" s="32">
        <f>'Enter data here!'!J153</f>
        <v>0</v>
      </c>
      <c r="K169" s="32">
        <f>'Enter data here!'!K153</f>
        <v>0</v>
      </c>
      <c r="L169" s="32">
        <f>'Enter data here!'!L153</f>
        <v>0</v>
      </c>
      <c r="M169" s="32">
        <f>'Enter data here!'!M153</f>
        <v>0</v>
      </c>
      <c r="N169" s="32">
        <f>'Enter data here!'!N153</f>
        <v>0</v>
      </c>
      <c r="O169" s="32">
        <f>'Enter data here!'!O153</f>
        <v>0</v>
      </c>
      <c r="P169" s="32">
        <f>'Enter data here!'!P153</f>
        <v>0</v>
      </c>
      <c r="Q169" s="32">
        <f>'Enter data here!'!Q153</f>
        <v>0</v>
      </c>
      <c r="R169" s="32">
        <f>'Enter data here!'!R153</f>
        <v>0</v>
      </c>
      <c r="S169" s="32">
        <f>'Enter data here!'!S153</f>
        <v>0</v>
      </c>
      <c r="T169" s="32">
        <f>'Enter data here!'!T153</f>
        <v>0</v>
      </c>
      <c r="U169" s="32">
        <f>'Enter data here!'!U153</f>
        <v>0</v>
      </c>
      <c r="V169" s="32">
        <f>'Enter data here!'!V153</f>
        <v>0</v>
      </c>
      <c r="W169" s="32">
        <f>'Enter data here!'!W153</f>
        <v>0</v>
      </c>
      <c r="X169" s="32">
        <f>'Enter data here!'!X153</f>
        <v>0</v>
      </c>
      <c r="Y169" s="32">
        <f>'Enter data here!'!Y153</f>
        <v>0</v>
      </c>
      <c r="Z169" s="32">
        <f>'Enter data here!'!Z153</f>
        <v>0</v>
      </c>
      <c r="AA169" s="32">
        <f>'Enter data here!'!AA153</f>
        <v>0</v>
      </c>
      <c r="AB169" s="32">
        <f>'Enter data here!'!AB153</f>
        <v>0</v>
      </c>
      <c r="AC169" s="32">
        <f>'Enter data here!'!AC153</f>
        <v>0</v>
      </c>
      <c r="AD169" s="32">
        <f>'Enter data here!'!AD153</f>
        <v>0</v>
      </c>
      <c r="AE169" s="32">
        <f>'Enter data here!'!AE153</f>
        <v>0</v>
      </c>
      <c r="AF169" s="32">
        <f>'Enter data here!'!AF153</f>
        <v>0</v>
      </c>
      <c r="AG169" s="32">
        <f>'Enter data here!'!AG153</f>
        <v>0</v>
      </c>
      <c r="AH169" s="32">
        <f>'Enter data here!'!AH153</f>
        <v>0</v>
      </c>
      <c r="AI169" s="32">
        <f>'Enter data here!'!AI153</f>
        <v>0</v>
      </c>
      <c r="AJ169" s="32">
        <f>'Enter data here!'!AJ153</f>
        <v>0</v>
      </c>
      <c r="AK169" s="32">
        <f>'Enter data here!'!AK153</f>
        <v>0</v>
      </c>
      <c r="AL169" s="32">
        <f>'Enter data here!'!AL153</f>
        <v>0</v>
      </c>
      <c r="AM169" s="32">
        <f>'Enter data here!'!AM153</f>
        <v>0</v>
      </c>
      <c r="AN169" s="32">
        <f>'Enter data here!'!AN153</f>
        <v>0</v>
      </c>
      <c r="AO169" s="32">
        <f>'Enter data here!'!AO153</f>
        <v>0</v>
      </c>
      <c r="AP169" s="32">
        <f>'Enter data here!'!AP153</f>
        <v>0</v>
      </c>
      <c r="AQ169" s="32">
        <f>'Enter data here!'!AQ153</f>
        <v>0</v>
      </c>
      <c r="AR169" s="32">
        <f>'Enter data here!'!AR153</f>
        <v>0</v>
      </c>
      <c r="AS169" s="32">
        <f>'Enter data here!'!AS153</f>
        <v>0</v>
      </c>
      <c r="AT169" s="32">
        <f>'Enter data here!'!AT153</f>
        <v>0</v>
      </c>
      <c r="AU169" s="32">
        <f>'Enter data here!'!AU153</f>
        <v>0</v>
      </c>
      <c r="AV169" s="32">
        <f>'Enter data here!'!AV153</f>
        <v>0</v>
      </c>
      <c r="AW169" s="32">
        <f>'Enter data here!'!AW153</f>
        <v>0</v>
      </c>
      <c r="AX169" s="32">
        <f>'Enter data here!'!AX153</f>
        <v>0</v>
      </c>
      <c r="AY169" s="32">
        <f>'Enter data here!'!AY153</f>
        <v>0</v>
      </c>
      <c r="AZ169" s="32">
        <f>'Enter data here!'!AZ153</f>
        <v>0</v>
      </c>
      <c r="BA169" s="32">
        <f>'Enter data here!'!BA153</f>
        <v>0</v>
      </c>
      <c r="BB169" s="32">
        <f>'Enter data here!'!BB153</f>
        <v>0</v>
      </c>
      <c r="BC169" s="32">
        <f>'Enter data here!'!BC153</f>
        <v>0</v>
      </c>
      <c r="BD169" s="32">
        <f>'Enter data here!'!BD153</f>
        <v>0</v>
      </c>
      <c r="BE169" s="32">
        <f>'Enter data here!'!BE153</f>
        <v>0</v>
      </c>
      <c r="BF169" s="32">
        <f>'Enter data here!'!BF153</f>
        <v>0</v>
      </c>
      <c r="BG169" s="32">
        <f>'Enter data here!'!BG153</f>
        <v>0</v>
      </c>
      <c r="BH169" s="32">
        <f>'Enter data here!'!BH153</f>
        <v>0</v>
      </c>
      <c r="BI169" s="32">
        <f>'Enter data here!'!BI153</f>
        <v>0</v>
      </c>
      <c r="BJ169" s="32">
        <f>'Enter data here!'!BJ153</f>
        <v>0</v>
      </c>
      <c r="BK169" s="32">
        <f>'Enter data here!'!BK153</f>
        <v>0</v>
      </c>
      <c r="BL169" s="32">
        <f>'Enter data here!'!BL153</f>
        <v>0</v>
      </c>
      <c r="BM169" s="32">
        <f>'Enter data here!'!BM153</f>
        <v>0</v>
      </c>
      <c r="BN169" s="32">
        <f>'Enter data here!'!BN153</f>
        <v>0</v>
      </c>
      <c r="BO169" s="32">
        <f>'Enter data here!'!BO153</f>
        <v>0</v>
      </c>
      <c r="BP169" s="32">
        <f>'Enter data here!'!BP153</f>
        <v>0</v>
      </c>
      <c r="BQ169" s="32">
        <f>'Enter data here!'!BQ153</f>
        <v>0</v>
      </c>
      <c r="BR169" s="32">
        <f>'Enter data here!'!BR153</f>
        <v>0</v>
      </c>
      <c r="BS169" s="32">
        <f>'Enter data here!'!BS153</f>
        <v>0</v>
      </c>
      <c r="BT169" s="32">
        <f>'Enter data here!'!BT153</f>
        <v>0</v>
      </c>
      <c r="BU169" s="32">
        <f>'Enter data here!'!BU153</f>
        <v>0</v>
      </c>
      <c r="BV169" s="32">
        <f>'Enter data here!'!BV153</f>
        <v>0</v>
      </c>
      <c r="BW169" s="32">
        <f>'Enter data here!'!BW153</f>
        <v>0</v>
      </c>
      <c r="BX169" s="32">
        <f>'Enter data here!'!BX153</f>
        <v>0</v>
      </c>
      <c r="BY169" s="32">
        <f>'Enter data here!'!BY153</f>
        <v>0</v>
      </c>
      <c r="BZ169" s="32">
        <f>'Enter data here!'!BZ153</f>
        <v>0</v>
      </c>
      <c r="CA169" s="32">
        <f>'Enter data here!'!CA153</f>
        <v>0</v>
      </c>
      <c r="CB169" s="32">
        <f>'Enter data here!'!CB153</f>
        <v>0</v>
      </c>
      <c r="CC169" s="32">
        <f>'Enter data here!'!CC153</f>
        <v>0</v>
      </c>
      <c r="CD169" s="32">
        <f>'Enter data here!'!CD153</f>
        <v>0</v>
      </c>
      <c r="CE169" s="32">
        <f>'Enter data here!'!CE153</f>
        <v>0</v>
      </c>
      <c r="CF169" s="32">
        <f>'Enter data here!'!CF153</f>
        <v>0</v>
      </c>
      <c r="CG169" s="32">
        <f>'Enter data here!'!CG153</f>
        <v>0</v>
      </c>
      <c r="CH169" s="32">
        <f>'Enter data here!'!CH153</f>
        <v>0</v>
      </c>
      <c r="CI169" s="32">
        <f>'Enter data here!'!CI153</f>
        <v>0</v>
      </c>
      <c r="CJ169" s="32">
        <f>'Enter data here!'!CJ153</f>
        <v>0</v>
      </c>
      <c r="CK169" s="32">
        <f>'Enter data here!'!CK153</f>
        <v>0</v>
      </c>
      <c r="CL169" s="32">
        <f>'Enter data here!'!CL153</f>
        <v>0</v>
      </c>
      <c r="CM169" s="32">
        <f>'Enter data here!'!CM153</f>
        <v>0</v>
      </c>
      <c r="CN169" s="32">
        <f>'Enter data here!'!CN153</f>
        <v>0</v>
      </c>
      <c r="CO169" s="178"/>
      <c r="CP169" s="336"/>
      <c r="CQ169" s="339"/>
      <c r="CR169" s="182"/>
      <c r="CS169"/>
      <c r="CT169" s="36"/>
      <c r="CU169" s="35"/>
    </row>
    <row r="170" spans="1:99" s="179" customFormat="1">
      <c r="A170" s="350"/>
      <c r="B170" s="16" t="s">
        <v>2</v>
      </c>
      <c r="C170" s="32">
        <f>IF(C167=0,0,IF(C167="dnf",C168,IF(C167="",0,((($CP167/(C167+C168))*1000)-C169))))</f>
        <v>0</v>
      </c>
      <c r="D170" s="32">
        <f t="shared" ref="D170:BO170" si="216">IF(D167=0,0,IF(D167="dnf",D168,IF(D167="",0,((($CP167/(D167+D168))*1000)-D169))))</f>
        <v>0</v>
      </c>
      <c r="E170" s="32">
        <f t="shared" si="216"/>
        <v>0</v>
      </c>
      <c r="F170" s="32">
        <f t="shared" si="216"/>
        <v>0</v>
      </c>
      <c r="G170" s="32">
        <f t="shared" si="216"/>
        <v>0</v>
      </c>
      <c r="H170" s="32">
        <f t="shared" si="216"/>
        <v>0</v>
      </c>
      <c r="I170" s="32">
        <f t="shared" si="216"/>
        <v>0</v>
      </c>
      <c r="J170" s="32">
        <f t="shared" si="216"/>
        <v>0</v>
      </c>
      <c r="K170" s="32">
        <f t="shared" si="216"/>
        <v>0</v>
      </c>
      <c r="L170" s="32">
        <f t="shared" si="216"/>
        <v>0</v>
      </c>
      <c r="M170" s="32">
        <f t="shared" si="216"/>
        <v>0</v>
      </c>
      <c r="N170" s="32">
        <f t="shared" si="216"/>
        <v>0</v>
      </c>
      <c r="O170" s="32">
        <f t="shared" si="216"/>
        <v>0</v>
      </c>
      <c r="P170" s="32">
        <f t="shared" si="216"/>
        <v>0</v>
      </c>
      <c r="Q170" s="32">
        <f t="shared" si="216"/>
        <v>0</v>
      </c>
      <c r="R170" s="32">
        <f t="shared" si="216"/>
        <v>0</v>
      </c>
      <c r="S170" s="32">
        <f t="shared" si="216"/>
        <v>0</v>
      </c>
      <c r="T170" s="32">
        <f t="shared" si="216"/>
        <v>0</v>
      </c>
      <c r="U170" s="32">
        <f t="shared" si="216"/>
        <v>0</v>
      </c>
      <c r="V170" s="32">
        <f t="shared" si="216"/>
        <v>0</v>
      </c>
      <c r="W170" s="32">
        <f t="shared" si="216"/>
        <v>0</v>
      </c>
      <c r="X170" s="32">
        <f t="shared" si="216"/>
        <v>0</v>
      </c>
      <c r="Y170" s="32">
        <f t="shared" si="216"/>
        <v>0</v>
      </c>
      <c r="Z170" s="32">
        <f t="shared" si="216"/>
        <v>0</v>
      </c>
      <c r="AA170" s="32">
        <f t="shared" si="216"/>
        <v>0</v>
      </c>
      <c r="AB170" s="32">
        <f t="shared" si="216"/>
        <v>0</v>
      </c>
      <c r="AC170" s="32">
        <f t="shared" si="216"/>
        <v>0</v>
      </c>
      <c r="AD170" s="32">
        <f t="shared" si="216"/>
        <v>0</v>
      </c>
      <c r="AE170" s="32">
        <f t="shared" si="216"/>
        <v>0</v>
      </c>
      <c r="AF170" s="32">
        <f t="shared" si="216"/>
        <v>0</v>
      </c>
      <c r="AG170" s="32">
        <f t="shared" si="216"/>
        <v>0</v>
      </c>
      <c r="AH170" s="32">
        <f t="shared" si="216"/>
        <v>0</v>
      </c>
      <c r="AI170" s="32">
        <f t="shared" si="216"/>
        <v>0</v>
      </c>
      <c r="AJ170" s="32">
        <f t="shared" si="216"/>
        <v>0</v>
      </c>
      <c r="AK170" s="32">
        <f t="shared" si="216"/>
        <v>0</v>
      </c>
      <c r="AL170" s="32">
        <f t="shared" si="216"/>
        <v>0</v>
      </c>
      <c r="AM170" s="32">
        <f t="shared" si="216"/>
        <v>0</v>
      </c>
      <c r="AN170" s="32">
        <f t="shared" si="216"/>
        <v>0</v>
      </c>
      <c r="AO170" s="32">
        <f t="shared" si="216"/>
        <v>0</v>
      </c>
      <c r="AP170" s="32">
        <f t="shared" si="216"/>
        <v>0</v>
      </c>
      <c r="AQ170" s="32">
        <f t="shared" si="216"/>
        <v>0</v>
      </c>
      <c r="AR170" s="32">
        <f t="shared" si="216"/>
        <v>0</v>
      </c>
      <c r="AS170" s="32">
        <f t="shared" si="216"/>
        <v>0</v>
      </c>
      <c r="AT170" s="32">
        <f t="shared" si="216"/>
        <v>0</v>
      </c>
      <c r="AU170" s="32">
        <f t="shared" si="216"/>
        <v>0</v>
      </c>
      <c r="AV170" s="32">
        <f t="shared" si="216"/>
        <v>0</v>
      </c>
      <c r="AW170" s="32">
        <f t="shared" si="216"/>
        <v>0</v>
      </c>
      <c r="AX170" s="32">
        <f t="shared" si="216"/>
        <v>0</v>
      </c>
      <c r="AY170" s="32">
        <f t="shared" si="216"/>
        <v>0</v>
      </c>
      <c r="AZ170" s="32">
        <f t="shared" si="216"/>
        <v>0</v>
      </c>
      <c r="BA170" s="32">
        <f t="shared" si="216"/>
        <v>0</v>
      </c>
      <c r="BB170" s="32">
        <f t="shared" si="216"/>
        <v>0</v>
      </c>
      <c r="BC170" s="32">
        <f t="shared" si="216"/>
        <v>0</v>
      </c>
      <c r="BD170" s="32">
        <f t="shared" si="216"/>
        <v>0</v>
      </c>
      <c r="BE170" s="32">
        <f t="shared" si="216"/>
        <v>0</v>
      </c>
      <c r="BF170" s="32">
        <f t="shared" si="216"/>
        <v>0</v>
      </c>
      <c r="BG170" s="32">
        <f t="shared" si="216"/>
        <v>0</v>
      </c>
      <c r="BH170" s="32">
        <f t="shared" si="216"/>
        <v>0</v>
      </c>
      <c r="BI170" s="32">
        <f t="shared" si="216"/>
        <v>0</v>
      </c>
      <c r="BJ170" s="32">
        <f t="shared" si="216"/>
        <v>0</v>
      </c>
      <c r="BK170" s="32">
        <f t="shared" si="216"/>
        <v>0</v>
      </c>
      <c r="BL170" s="32">
        <f t="shared" si="216"/>
        <v>0</v>
      </c>
      <c r="BM170" s="32">
        <f t="shared" si="216"/>
        <v>0</v>
      </c>
      <c r="BN170" s="32">
        <f t="shared" si="216"/>
        <v>0</v>
      </c>
      <c r="BO170" s="32">
        <f t="shared" si="216"/>
        <v>0</v>
      </c>
      <c r="BP170" s="32">
        <f t="shared" ref="BP170:CN170" si="217">IF(BP167=0,0,IF(BP167="dnf",BP168,IF(BP167="",0,((($CP167/(BP167+BP168))*1000)-BP169))))</f>
        <v>0</v>
      </c>
      <c r="BQ170" s="32">
        <f t="shared" si="217"/>
        <v>0</v>
      </c>
      <c r="BR170" s="32">
        <f t="shared" si="217"/>
        <v>0</v>
      </c>
      <c r="BS170" s="32">
        <f t="shared" si="217"/>
        <v>0</v>
      </c>
      <c r="BT170" s="32">
        <f t="shared" si="217"/>
        <v>0</v>
      </c>
      <c r="BU170" s="32">
        <f t="shared" si="217"/>
        <v>0</v>
      </c>
      <c r="BV170" s="32">
        <f t="shared" si="217"/>
        <v>0</v>
      </c>
      <c r="BW170" s="32">
        <f t="shared" si="217"/>
        <v>0</v>
      </c>
      <c r="BX170" s="32">
        <f t="shared" si="217"/>
        <v>0</v>
      </c>
      <c r="BY170" s="32">
        <f t="shared" si="217"/>
        <v>0</v>
      </c>
      <c r="BZ170" s="32">
        <f t="shared" si="217"/>
        <v>0</v>
      </c>
      <c r="CA170" s="32">
        <f t="shared" si="217"/>
        <v>0</v>
      </c>
      <c r="CB170" s="32">
        <f t="shared" si="217"/>
        <v>0</v>
      </c>
      <c r="CC170" s="32">
        <f t="shared" si="217"/>
        <v>0</v>
      </c>
      <c r="CD170" s="32">
        <f t="shared" si="217"/>
        <v>0</v>
      </c>
      <c r="CE170" s="32">
        <f t="shared" si="217"/>
        <v>0</v>
      </c>
      <c r="CF170" s="32">
        <f t="shared" si="217"/>
        <v>0</v>
      </c>
      <c r="CG170" s="32">
        <f t="shared" si="217"/>
        <v>0</v>
      </c>
      <c r="CH170" s="32">
        <f t="shared" si="217"/>
        <v>0</v>
      </c>
      <c r="CI170" s="32">
        <f t="shared" si="217"/>
        <v>0</v>
      </c>
      <c r="CJ170" s="32">
        <f t="shared" si="217"/>
        <v>0</v>
      </c>
      <c r="CK170" s="32">
        <f t="shared" si="217"/>
        <v>0</v>
      </c>
      <c r="CL170" s="32">
        <f t="shared" si="217"/>
        <v>0</v>
      </c>
      <c r="CM170" s="32">
        <f t="shared" si="217"/>
        <v>0</v>
      </c>
      <c r="CN170" s="32">
        <f t="shared" si="217"/>
        <v>0</v>
      </c>
      <c r="CO170" s="178"/>
      <c r="CP170" s="337"/>
      <c r="CQ170" s="340"/>
      <c r="CR170" s="182"/>
      <c r="CS170">
        <f>ROW()</f>
        <v>170</v>
      </c>
      <c r="CT170" s="36"/>
      <c r="CU170" s="35">
        <f t="shared" si="211"/>
        <v>95</v>
      </c>
    </row>
    <row r="171" spans="1:99" s="179" customFormat="1">
      <c r="A171" s="350"/>
      <c r="B171" s="16" t="s">
        <v>16</v>
      </c>
      <c r="C171" s="32" t="str">
        <f>C165</f>
        <v>Frank Hulton </v>
      </c>
      <c r="D171" s="32" t="str">
        <f t="shared" ref="D171:BO171" si="218">D165</f>
        <v>Mark Redsell</v>
      </c>
      <c r="E171" s="32" t="str">
        <f t="shared" si="218"/>
        <v>Greg Dakin</v>
      </c>
      <c r="F171" s="32" t="str">
        <f t="shared" si="218"/>
        <v>Thorsten Folker</v>
      </c>
      <c r="G171" s="32" t="str">
        <f t="shared" si="218"/>
        <v>Joel West </v>
      </c>
      <c r="H171" s="32" t="str">
        <f t="shared" si="218"/>
        <v>Klaus Brettner</v>
      </c>
      <c r="I171" s="32" t="str">
        <f t="shared" si="218"/>
        <v>Markus Meissner</v>
      </c>
      <c r="J171" s="32" t="str">
        <f t="shared" si="218"/>
        <v>Stefan Bernardy</v>
      </c>
      <c r="K171" s="32" t="str">
        <f t="shared" si="218"/>
        <v>Søren Krogh</v>
      </c>
      <c r="L171" s="32" t="str">
        <f t="shared" si="218"/>
        <v>Alvaro Silgado</v>
      </c>
      <c r="M171" s="32" t="str">
        <f t="shared" si="218"/>
        <v>Pete Burgess</v>
      </c>
      <c r="N171" s="32" t="str">
        <f t="shared" si="218"/>
        <v>Dieter Perlick</v>
      </c>
      <c r="O171" s="32" t="str">
        <f t="shared" si="218"/>
        <v>Simon Thornton </v>
      </c>
      <c r="P171" s="32" t="str">
        <f t="shared" si="218"/>
        <v>André Austen</v>
      </c>
      <c r="Q171" s="32" t="str">
        <f t="shared" si="218"/>
        <v>Siegfried Schedel</v>
      </c>
      <c r="R171" s="32" t="str">
        <f t="shared" si="218"/>
        <v>George Young</v>
      </c>
      <c r="S171" s="32" t="str">
        <f t="shared" si="218"/>
        <v>John Phillips</v>
      </c>
      <c r="T171" s="32" t="str">
        <f t="shared" si="218"/>
        <v>Stefan Bertschi</v>
      </c>
      <c r="U171" s="32" t="str">
        <f t="shared" si="218"/>
        <v>Jason Bioletti</v>
      </c>
      <c r="V171" s="32" t="str">
        <f t="shared" si="218"/>
        <v>Allen Elliott</v>
      </c>
      <c r="W171" s="32" t="str">
        <f t="shared" si="218"/>
        <v>Thomas Deinert</v>
      </c>
      <c r="X171" s="32" t="str">
        <f t="shared" si="218"/>
        <v>Mike Evans</v>
      </c>
      <c r="Y171" s="32" t="str">
        <f t="shared" si="218"/>
        <v>Jon Edison</v>
      </c>
      <c r="Z171" s="32" t="str">
        <f t="shared" si="218"/>
        <v>Thomas Henselmann</v>
      </c>
      <c r="AA171" s="32" t="str">
        <f t="shared" si="218"/>
        <v>Sebastian Reichert</v>
      </c>
      <c r="AB171" s="32" t="str">
        <f t="shared" si="218"/>
        <v>Robert Hermans</v>
      </c>
      <c r="AC171" s="32" t="str">
        <f t="shared" si="218"/>
        <v>Eberhard Rosemann</v>
      </c>
      <c r="AD171" s="32" t="str">
        <f t="shared" si="218"/>
        <v>Klaus Kowalski</v>
      </c>
      <c r="AE171" s="32" t="str">
        <f t="shared" si="218"/>
        <v>Mike Shellim</v>
      </c>
      <c r="AF171" s="32" t="str">
        <f t="shared" si="218"/>
        <v>Martin Newnham</v>
      </c>
      <c r="AG171" s="32" t="str">
        <f t="shared" si="218"/>
        <v>Marc Schmieding</v>
      </c>
      <c r="AH171" s="32" t="str">
        <f t="shared" si="218"/>
        <v>Mark Treble</v>
      </c>
      <c r="AI171" s="32" t="str">
        <f t="shared" si="218"/>
        <v>Gary Harrison</v>
      </c>
      <c r="AJ171" s="32" t="str">
        <f t="shared" si="218"/>
        <v>Peter Gunning</v>
      </c>
      <c r="AK171" s="32" t="str">
        <f t="shared" si="218"/>
        <v>Tobias Reik</v>
      </c>
      <c r="AL171" s="32" t="str">
        <f t="shared" si="218"/>
        <v>Mick Walsh</v>
      </c>
      <c r="AM171" s="32" t="str">
        <f t="shared" si="218"/>
        <v>Paul Garnett</v>
      </c>
      <c r="AN171" s="32" t="str">
        <f t="shared" si="218"/>
        <v>Daniel Schneider</v>
      </c>
      <c r="AO171" s="32" t="str">
        <f t="shared" si="218"/>
        <v>Torsten Hermann</v>
      </c>
      <c r="AP171" s="32" t="str">
        <f t="shared" si="218"/>
        <v>Peter Kowalski</v>
      </c>
      <c r="AQ171" s="32" t="str">
        <f t="shared" si="218"/>
        <v>Martin Kopp</v>
      </c>
      <c r="AR171" s="32" t="str">
        <f t="shared" si="218"/>
        <v>Plöschberger Hannes</v>
      </c>
      <c r="AS171" s="32" t="str">
        <f t="shared" si="218"/>
        <v>Rick Ruijsink</v>
      </c>
      <c r="AT171" s="32" t="str">
        <f t="shared" si="218"/>
        <v>Mark Abbotts</v>
      </c>
      <c r="AU171" s="32" t="str">
        <f t="shared" si="218"/>
        <v>Arne Finkeldey</v>
      </c>
      <c r="AV171" s="32" t="str">
        <f t="shared" si="218"/>
        <v>Martin Ulrich </v>
      </c>
      <c r="AW171" s="32" t="str">
        <f t="shared" si="218"/>
        <v>Tony Robertson</v>
      </c>
      <c r="AX171" s="32" t="str">
        <f t="shared" si="218"/>
        <v>Jesper Christensen</v>
      </c>
      <c r="AY171" s="32" t="str">
        <f t="shared" si="218"/>
        <v>Ulrich Duttenhofer</v>
      </c>
      <c r="AZ171" s="32" t="str">
        <f t="shared" si="218"/>
        <v>Robert Ryan</v>
      </c>
      <c r="BA171" s="32" t="str">
        <f t="shared" si="218"/>
        <v/>
      </c>
      <c r="BB171" s="32" t="str">
        <f t="shared" si="218"/>
        <v/>
      </c>
      <c r="BC171" s="32" t="str">
        <f t="shared" si="218"/>
        <v/>
      </c>
      <c r="BD171" s="32" t="str">
        <f t="shared" si="218"/>
        <v/>
      </c>
      <c r="BE171" s="32" t="str">
        <f t="shared" si="218"/>
        <v/>
      </c>
      <c r="BF171" s="32" t="str">
        <f t="shared" si="218"/>
        <v/>
      </c>
      <c r="BG171" s="32" t="str">
        <f t="shared" si="218"/>
        <v/>
      </c>
      <c r="BH171" s="32" t="str">
        <f t="shared" si="218"/>
        <v/>
      </c>
      <c r="BI171" s="32" t="str">
        <f t="shared" si="218"/>
        <v/>
      </c>
      <c r="BJ171" s="32" t="str">
        <f t="shared" si="218"/>
        <v/>
      </c>
      <c r="BK171" s="32" t="str">
        <f t="shared" si="218"/>
        <v/>
      </c>
      <c r="BL171" s="32" t="str">
        <f t="shared" si="218"/>
        <v/>
      </c>
      <c r="BM171" s="32" t="str">
        <f t="shared" si="218"/>
        <v/>
      </c>
      <c r="BN171" s="32" t="str">
        <f t="shared" si="218"/>
        <v/>
      </c>
      <c r="BO171" s="32" t="str">
        <f t="shared" si="218"/>
        <v/>
      </c>
      <c r="BP171" s="32" t="str">
        <f t="shared" ref="BP171:CN171" si="219">BP165</f>
        <v/>
      </c>
      <c r="BQ171" s="32" t="str">
        <f t="shared" si="219"/>
        <v/>
      </c>
      <c r="BR171" s="32" t="str">
        <f t="shared" si="219"/>
        <v/>
      </c>
      <c r="BS171" s="32" t="str">
        <f t="shared" si="219"/>
        <v/>
      </c>
      <c r="BT171" s="32" t="str">
        <f t="shared" si="219"/>
        <v/>
      </c>
      <c r="BU171" s="32" t="str">
        <f t="shared" si="219"/>
        <v/>
      </c>
      <c r="BV171" s="32" t="str">
        <f t="shared" si="219"/>
        <v/>
      </c>
      <c r="BW171" s="32" t="str">
        <f t="shared" si="219"/>
        <v/>
      </c>
      <c r="BX171" s="32" t="str">
        <f t="shared" si="219"/>
        <v/>
      </c>
      <c r="BY171" s="32" t="str">
        <f t="shared" si="219"/>
        <v/>
      </c>
      <c r="BZ171" s="32" t="str">
        <f t="shared" si="219"/>
        <v/>
      </c>
      <c r="CA171" s="32" t="str">
        <f t="shared" si="219"/>
        <v/>
      </c>
      <c r="CB171" s="32" t="str">
        <f t="shared" si="219"/>
        <v/>
      </c>
      <c r="CC171" s="32" t="str">
        <f t="shared" si="219"/>
        <v/>
      </c>
      <c r="CD171" s="32" t="str">
        <f t="shared" si="219"/>
        <v/>
      </c>
      <c r="CE171" s="32" t="str">
        <f t="shared" si="219"/>
        <v/>
      </c>
      <c r="CF171" s="32" t="str">
        <f t="shared" si="219"/>
        <v/>
      </c>
      <c r="CG171" s="32" t="str">
        <f t="shared" si="219"/>
        <v/>
      </c>
      <c r="CH171" s="32" t="str">
        <f t="shared" si="219"/>
        <v/>
      </c>
      <c r="CI171" s="32" t="str">
        <f t="shared" si="219"/>
        <v/>
      </c>
      <c r="CJ171" s="32" t="str">
        <f t="shared" si="219"/>
        <v/>
      </c>
      <c r="CK171" s="32" t="str">
        <f t="shared" si="219"/>
        <v/>
      </c>
      <c r="CL171" s="32" t="str">
        <f t="shared" si="219"/>
        <v/>
      </c>
      <c r="CM171" s="32" t="str">
        <f t="shared" si="219"/>
        <v/>
      </c>
      <c r="CN171" s="32" t="str">
        <f t="shared" si="219"/>
        <v/>
      </c>
      <c r="CO171" s="178"/>
      <c r="CP171" s="180"/>
      <c r="CQ171" s="181"/>
      <c r="CR171" s="182"/>
      <c r="CS171">
        <f>ROW()</f>
        <v>171</v>
      </c>
      <c r="CT171" s="36"/>
      <c r="CU171" s="35">
        <f t="shared" si="211"/>
        <v>94</v>
      </c>
    </row>
    <row r="172" spans="1:99">
      <c r="A172" s="349">
        <v>27</v>
      </c>
      <c r="B172" s="33" t="s">
        <v>18</v>
      </c>
      <c r="C172" s="184">
        <f>RANK(C176,$C176:$CN176,0)</f>
        <v>1</v>
      </c>
      <c r="D172" s="184">
        <f t="shared" ref="D172:BO172" si="220">RANK(D176,$C176:$CN176,0)</f>
        <v>1</v>
      </c>
      <c r="E172" s="184">
        <f t="shared" si="220"/>
        <v>1</v>
      </c>
      <c r="F172" s="184">
        <f t="shared" si="220"/>
        <v>1</v>
      </c>
      <c r="G172" s="184">
        <f t="shared" si="220"/>
        <v>1</v>
      </c>
      <c r="H172" s="184">
        <f t="shared" si="220"/>
        <v>1</v>
      </c>
      <c r="I172" s="184">
        <f t="shared" si="220"/>
        <v>1</v>
      </c>
      <c r="J172" s="184">
        <f t="shared" si="220"/>
        <v>1</v>
      </c>
      <c r="K172" s="184">
        <f t="shared" si="220"/>
        <v>1</v>
      </c>
      <c r="L172" s="184">
        <f t="shared" si="220"/>
        <v>1</v>
      </c>
      <c r="M172" s="184">
        <f t="shared" si="220"/>
        <v>1</v>
      </c>
      <c r="N172" s="184">
        <f t="shared" si="220"/>
        <v>1</v>
      </c>
      <c r="O172" s="184">
        <f t="shared" si="220"/>
        <v>1</v>
      </c>
      <c r="P172" s="184">
        <f t="shared" si="220"/>
        <v>1</v>
      </c>
      <c r="Q172" s="184">
        <f t="shared" si="220"/>
        <v>1</v>
      </c>
      <c r="R172" s="184">
        <f t="shared" si="220"/>
        <v>1</v>
      </c>
      <c r="S172" s="184">
        <f t="shared" si="220"/>
        <v>1</v>
      </c>
      <c r="T172" s="184">
        <f t="shared" si="220"/>
        <v>1</v>
      </c>
      <c r="U172" s="184">
        <f t="shared" si="220"/>
        <v>1</v>
      </c>
      <c r="V172" s="184">
        <f t="shared" si="220"/>
        <v>1</v>
      </c>
      <c r="W172" s="184">
        <f t="shared" si="220"/>
        <v>1</v>
      </c>
      <c r="X172" s="184">
        <f t="shared" si="220"/>
        <v>1</v>
      </c>
      <c r="Y172" s="184">
        <f t="shared" si="220"/>
        <v>1</v>
      </c>
      <c r="Z172" s="184">
        <f t="shared" si="220"/>
        <v>1</v>
      </c>
      <c r="AA172" s="184">
        <f t="shared" si="220"/>
        <v>1</v>
      </c>
      <c r="AB172" s="184">
        <f t="shared" si="220"/>
        <v>1</v>
      </c>
      <c r="AC172" s="184">
        <f t="shared" si="220"/>
        <v>1</v>
      </c>
      <c r="AD172" s="184">
        <f t="shared" si="220"/>
        <v>1</v>
      </c>
      <c r="AE172" s="184">
        <f t="shared" si="220"/>
        <v>1</v>
      </c>
      <c r="AF172" s="184">
        <f t="shared" si="220"/>
        <v>1</v>
      </c>
      <c r="AG172" s="184">
        <f t="shared" si="220"/>
        <v>1</v>
      </c>
      <c r="AH172" s="184">
        <f t="shared" si="220"/>
        <v>1</v>
      </c>
      <c r="AI172" s="184">
        <f t="shared" si="220"/>
        <v>1</v>
      </c>
      <c r="AJ172" s="184">
        <f t="shared" si="220"/>
        <v>1</v>
      </c>
      <c r="AK172" s="184">
        <f t="shared" si="220"/>
        <v>1</v>
      </c>
      <c r="AL172" s="184">
        <f t="shared" si="220"/>
        <v>1</v>
      </c>
      <c r="AM172" s="184">
        <f t="shared" si="220"/>
        <v>1</v>
      </c>
      <c r="AN172" s="184">
        <f t="shared" si="220"/>
        <v>1</v>
      </c>
      <c r="AO172" s="184">
        <f t="shared" si="220"/>
        <v>1</v>
      </c>
      <c r="AP172" s="184">
        <f t="shared" si="220"/>
        <v>1</v>
      </c>
      <c r="AQ172" s="184">
        <f t="shared" si="220"/>
        <v>1</v>
      </c>
      <c r="AR172" s="184">
        <f t="shared" si="220"/>
        <v>1</v>
      </c>
      <c r="AS172" s="184">
        <f t="shared" si="220"/>
        <v>1</v>
      </c>
      <c r="AT172" s="184">
        <f t="shared" si="220"/>
        <v>1</v>
      </c>
      <c r="AU172" s="184">
        <f t="shared" si="220"/>
        <v>1</v>
      </c>
      <c r="AV172" s="184">
        <f t="shared" si="220"/>
        <v>1</v>
      </c>
      <c r="AW172" s="184">
        <f t="shared" si="220"/>
        <v>1</v>
      </c>
      <c r="AX172" s="184">
        <f t="shared" si="220"/>
        <v>1</v>
      </c>
      <c r="AY172" s="184">
        <f t="shared" si="220"/>
        <v>1</v>
      </c>
      <c r="AZ172" s="184">
        <f t="shared" si="220"/>
        <v>1</v>
      </c>
      <c r="BA172" s="184">
        <f t="shared" si="220"/>
        <v>1</v>
      </c>
      <c r="BB172" s="184">
        <f t="shared" si="220"/>
        <v>1</v>
      </c>
      <c r="BC172" s="184">
        <f t="shared" si="220"/>
        <v>1</v>
      </c>
      <c r="BD172" s="184">
        <f t="shared" si="220"/>
        <v>1</v>
      </c>
      <c r="BE172" s="184">
        <f t="shared" si="220"/>
        <v>1</v>
      </c>
      <c r="BF172" s="184">
        <f t="shared" si="220"/>
        <v>1</v>
      </c>
      <c r="BG172" s="184">
        <f t="shared" si="220"/>
        <v>1</v>
      </c>
      <c r="BH172" s="184">
        <f t="shared" si="220"/>
        <v>1</v>
      </c>
      <c r="BI172" s="184">
        <f t="shared" si="220"/>
        <v>1</v>
      </c>
      <c r="BJ172" s="184">
        <f t="shared" si="220"/>
        <v>1</v>
      </c>
      <c r="BK172" s="184">
        <f t="shared" si="220"/>
        <v>1</v>
      </c>
      <c r="BL172" s="184">
        <f t="shared" si="220"/>
        <v>1</v>
      </c>
      <c r="BM172" s="184">
        <f t="shared" si="220"/>
        <v>1</v>
      </c>
      <c r="BN172" s="184">
        <f t="shared" si="220"/>
        <v>1</v>
      </c>
      <c r="BO172" s="184">
        <f t="shared" si="220"/>
        <v>1</v>
      </c>
      <c r="BP172" s="184">
        <f t="shared" ref="BP172:CN172" si="221">RANK(BP176,$C176:$CN176,0)</f>
        <v>1</v>
      </c>
      <c r="BQ172" s="184">
        <f t="shared" si="221"/>
        <v>1</v>
      </c>
      <c r="BR172" s="184">
        <f t="shared" si="221"/>
        <v>1</v>
      </c>
      <c r="BS172" s="184">
        <f t="shared" si="221"/>
        <v>1</v>
      </c>
      <c r="BT172" s="184">
        <f t="shared" si="221"/>
        <v>1</v>
      </c>
      <c r="BU172" s="184">
        <f t="shared" si="221"/>
        <v>1</v>
      </c>
      <c r="BV172" s="184">
        <f t="shared" si="221"/>
        <v>1</v>
      </c>
      <c r="BW172" s="184">
        <f t="shared" si="221"/>
        <v>1</v>
      </c>
      <c r="BX172" s="184">
        <f t="shared" si="221"/>
        <v>1</v>
      </c>
      <c r="BY172" s="184">
        <f t="shared" si="221"/>
        <v>1</v>
      </c>
      <c r="BZ172" s="184">
        <f t="shared" si="221"/>
        <v>1</v>
      </c>
      <c r="CA172" s="184">
        <f t="shared" si="221"/>
        <v>1</v>
      </c>
      <c r="CB172" s="184">
        <f t="shared" si="221"/>
        <v>1</v>
      </c>
      <c r="CC172" s="184">
        <f t="shared" si="221"/>
        <v>1</v>
      </c>
      <c r="CD172" s="184">
        <f t="shared" si="221"/>
        <v>1</v>
      </c>
      <c r="CE172" s="184">
        <f t="shared" si="221"/>
        <v>1</v>
      </c>
      <c r="CF172" s="184">
        <f t="shared" si="221"/>
        <v>1</v>
      </c>
      <c r="CG172" s="184">
        <f t="shared" si="221"/>
        <v>1</v>
      </c>
      <c r="CH172" s="184">
        <f t="shared" si="221"/>
        <v>1</v>
      </c>
      <c r="CI172" s="184">
        <f t="shared" si="221"/>
        <v>1</v>
      </c>
      <c r="CJ172" s="184">
        <f t="shared" si="221"/>
        <v>1</v>
      </c>
      <c r="CK172" s="184">
        <f t="shared" si="221"/>
        <v>1</v>
      </c>
      <c r="CL172" s="184">
        <f t="shared" si="221"/>
        <v>1</v>
      </c>
      <c r="CM172" s="184">
        <f t="shared" si="221"/>
        <v>1</v>
      </c>
      <c r="CN172" s="184">
        <f t="shared" si="221"/>
        <v>1</v>
      </c>
      <c r="CO172" s="2"/>
      <c r="CP172" s="40"/>
      <c r="CQ172" s="41"/>
      <c r="CR172" s="155"/>
      <c r="CS172">
        <f>ROW()</f>
        <v>172</v>
      </c>
      <c r="CT172" s="36"/>
      <c r="CU172" s="35">
        <f t="shared" si="211"/>
        <v>93</v>
      </c>
    </row>
    <row r="173" spans="1:99">
      <c r="A173" s="349"/>
      <c r="B173" s="33" t="s">
        <v>1</v>
      </c>
      <c r="C173" s="185" t="str">
        <f>IF('Enter data here!'!C157=0,"",'Enter data here!'!C157)</f>
        <v/>
      </c>
      <c r="D173" s="185" t="str">
        <f>IF('Enter data here!'!D157=0,"",'Enter data here!'!D157)</f>
        <v/>
      </c>
      <c r="E173" s="185" t="str">
        <f>IF('Enter data here!'!E157=0,"",'Enter data here!'!E157)</f>
        <v/>
      </c>
      <c r="F173" s="185" t="str">
        <f>IF('Enter data here!'!F157=0,"",'Enter data here!'!F157)</f>
        <v/>
      </c>
      <c r="G173" s="185" t="str">
        <f>IF('Enter data here!'!G157=0,"",'Enter data here!'!G157)</f>
        <v/>
      </c>
      <c r="H173" s="185" t="str">
        <f>IF('Enter data here!'!H157=0,"",'Enter data here!'!H157)</f>
        <v/>
      </c>
      <c r="I173" s="185" t="str">
        <f>IF('Enter data here!'!I157=0,"",'Enter data here!'!I157)</f>
        <v/>
      </c>
      <c r="J173" s="185" t="str">
        <f>IF('Enter data here!'!J157=0,"",'Enter data here!'!J157)</f>
        <v/>
      </c>
      <c r="K173" s="185" t="str">
        <f>IF('Enter data here!'!K157=0,"",'Enter data here!'!K157)</f>
        <v/>
      </c>
      <c r="L173" s="185" t="str">
        <f>IF('Enter data here!'!L157=0,"",'Enter data here!'!L157)</f>
        <v/>
      </c>
      <c r="M173" s="185" t="str">
        <f>IF('Enter data here!'!M157=0,"",'Enter data here!'!M157)</f>
        <v/>
      </c>
      <c r="N173" s="185" t="str">
        <f>IF('Enter data here!'!N157=0,"",'Enter data here!'!N157)</f>
        <v/>
      </c>
      <c r="O173" s="185" t="str">
        <f>IF('Enter data here!'!O157=0,"",'Enter data here!'!O157)</f>
        <v/>
      </c>
      <c r="P173" s="185" t="str">
        <f>IF('Enter data here!'!P157=0,"",'Enter data here!'!P157)</f>
        <v/>
      </c>
      <c r="Q173" s="185" t="str">
        <f>IF('Enter data here!'!Q157=0,"",'Enter data here!'!Q157)</f>
        <v/>
      </c>
      <c r="R173" s="185" t="str">
        <f>IF('Enter data here!'!R157=0,"",'Enter data here!'!R157)</f>
        <v/>
      </c>
      <c r="S173" s="185" t="str">
        <f>IF('Enter data here!'!S157=0,"",'Enter data here!'!S157)</f>
        <v/>
      </c>
      <c r="T173" s="185" t="str">
        <f>IF('Enter data here!'!T157=0,"",'Enter data here!'!T157)</f>
        <v/>
      </c>
      <c r="U173" s="185" t="str">
        <f>IF('Enter data here!'!U157=0,"",'Enter data here!'!U157)</f>
        <v/>
      </c>
      <c r="V173" s="185" t="str">
        <f>IF('Enter data here!'!V157=0,"",'Enter data here!'!V157)</f>
        <v/>
      </c>
      <c r="W173" s="185" t="str">
        <f>IF('Enter data here!'!W157=0,"",'Enter data here!'!W157)</f>
        <v/>
      </c>
      <c r="X173" s="185" t="str">
        <f>IF('Enter data here!'!X157=0,"",'Enter data here!'!X157)</f>
        <v/>
      </c>
      <c r="Y173" s="185" t="str">
        <f>IF('Enter data here!'!Y157=0,"",'Enter data here!'!Y157)</f>
        <v/>
      </c>
      <c r="Z173" s="185" t="str">
        <f>IF('Enter data here!'!Z157=0,"",'Enter data here!'!Z157)</f>
        <v/>
      </c>
      <c r="AA173" s="185" t="str">
        <f>IF('Enter data here!'!AA157=0,"",'Enter data here!'!AA157)</f>
        <v/>
      </c>
      <c r="AB173" s="185" t="str">
        <f>IF('Enter data here!'!AB157=0,"",'Enter data here!'!AB157)</f>
        <v/>
      </c>
      <c r="AC173" s="185" t="str">
        <f>IF('Enter data here!'!AC157=0,"",'Enter data here!'!AC157)</f>
        <v/>
      </c>
      <c r="AD173" s="185" t="str">
        <f>IF('Enter data here!'!AD157=0,"",'Enter data here!'!AD157)</f>
        <v/>
      </c>
      <c r="AE173" s="185" t="str">
        <f>IF('Enter data here!'!AE157=0,"",'Enter data here!'!AE157)</f>
        <v/>
      </c>
      <c r="AF173" s="185" t="str">
        <f>IF('Enter data here!'!AF157=0,"",'Enter data here!'!AF157)</f>
        <v/>
      </c>
      <c r="AG173" s="185" t="str">
        <f>IF('Enter data here!'!AG157=0,"",'Enter data here!'!AG157)</f>
        <v/>
      </c>
      <c r="AH173" s="185" t="str">
        <f>IF('Enter data here!'!AH157=0,"",'Enter data here!'!AH157)</f>
        <v/>
      </c>
      <c r="AI173" s="185" t="str">
        <f>IF('Enter data here!'!AI157=0,"",'Enter data here!'!AI157)</f>
        <v/>
      </c>
      <c r="AJ173" s="185" t="str">
        <f>IF('Enter data here!'!AJ157=0,"",'Enter data here!'!AJ157)</f>
        <v/>
      </c>
      <c r="AK173" s="185" t="str">
        <f>IF('Enter data here!'!AK157=0,"",'Enter data here!'!AK157)</f>
        <v/>
      </c>
      <c r="AL173" s="185" t="str">
        <f>IF('Enter data here!'!AL157=0,"",'Enter data here!'!AL157)</f>
        <v/>
      </c>
      <c r="AM173" s="185" t="str">
        <f>IF('Enter data here!'!AM157=0,"",'Enter data here!'!AM157)</f>
        <v/>
      </c>
      <c r="AN173" s="185" t="str">
        <f>IF('Enter data here!'!AN157=0,"",'Enter data here!'!AN157)</f>
        <v/>
      </c>
      <c r="AO173" s="185" t="str">
        <f>IF('Enter data here!'!AO157=0,"",'Enter data here!'!AO157)</f>
        <v/>
      </c>
      <c r="AP173" s="185" t="str">
        <f>IF('Enter data here!'!AP157=0,"",'Enter data here!'!AP157)</f>
        <v/>
      </c>
      <c r="AQ173" s="185" t="str">
        <f>IF('Enter data here!'!AQ157=0,"",'Enter data here!'!AQ157)</f>
        <v/>
      </c>
      <c r="AR173" s="185" t="str">
        <f>IF('Enter data here!'!AR157=0,"",'Enter data here!'!AR157)</f>
        <v/>
      </c>
      <c r="AS173" s="185" t="str">
        <f>IF('Enter data here!'!AS157=0,"",'Enter data here!'!AS157)</f>
        <v/>
      </c>
      <c r="AT173" s="185" t="str">
        <f>IF('Enter data here!'!AT157=0,"",'Enter data here!'!AT157)</f>
        <v/>
      </c>
      <c r="AU173" s="185" t="str">
        <f>IF('Enter data here!'!AU157=0,"",'Enter data here!'!AU157)</f>
        <v/>
      </c>
      <c r="AV173" s="185" t="str">
        <f>IF('Enter data here!'!AV157=0,"",'Enter data here!'!AV157)</f>
        <v/>
      </c>
      <c r="AW173" s="185" t="str">
        <f>IF('Enter data here!'!AW157=0,"",'Enter data here!'!AW157)</f>
        <v/>
      </c>
      <c r="AX173" s="185" t="str">
        <f>IF('Enter data here!'!AX157=0,"",'Enter data here!'!AX157)</f>
        <v/>
      </c>
      <c r="AY173" s="185" t="str">
        <f>IF('Enter data here!'!AY157=0,"",'Enter data here!'!AY157)</f>
        <v/>
      </c>
      <c r="AZ173" s="185" t="str">
        <f>IF('Enter data here!'!AZ157=0,"",'Enter data here!'!AZ157)</f>
        <v/>
      </c>
      <c r="BA173" s="185" t="str">
        <f>IF('Enter data here!'!BA157=0,"",'Enter data here!'!BA157)</f>
        <v/>
      </c>
      <c r="BB173" s="185" t="str">
        <f>IF('Enter data here!'!BB157=0,"",'Enter data here!'!BB157)</f>
        <v/>
      </c>
      <c r="BC173" s="185" t="str">
        <f>IF('Enter data here!'!BC157=0,"",'Enter data here!'!BC157)</f>
        <v/>
      </c>
      <c r="BD173" s="185" t="str">
        <f>IF('Enter data here!'!BD157=0,"",'Enter data here!'!BD157)</f>
        <v/>
      </c>
      <c r="BE173" s="185" t="str">
        <f>IF('Enter data here!'!BE157=0,"",'Enter data here!'!BE157)</f>
        <v/>
      </c>
      <c r="BF173" s="185" t="str">
        <f>IF('Enter data here!'!BF157=0,"",'Enter data here!'!BF157)</f>
        <v/>
      </c>
      <c r="BG173" s="185" t="str">
        <f>IF('Enter data here!'!BG157=0,"",'Enter data here!'!BG157)</f>
        <v/>
      </c>
      <c r="BH173" s="185" t="str">
        <f>IF('Enter data here!'!BH157=0,"",'Enter data here!'!BH157)</f>
        <v/>
      </c>
      <c r="BI173" s="185" t="str">
        <f>IF('Enter data here!'!BI157=0,"",'Enter data here!'!BI157)</f>
        <v/>
      </c>
      <c r="BJ173" s="185" t="str">
        <f>IF('Enter data here!'!BJ157=0,"",'Enter data here!'!BJ157)</f>
        <v/>
      </c>
      <c r="BK173" s="185" t="str">
        <f>IF('Enter data here!'!BK157=0,"",'Enter data here!'!BK157)</f>
        <v/>
      </c>
      <c r="BL173" s="185" t="str">
        <f>IF('Enter data here!'!BL157=0,"",'Enter data here!'!BL157)</f>
        <v/>
      </c>
      <c r="BM173" s="185" t="str">
        <f>IF('Enter data here!'!BM157=0,"",'Enter data here!'!BM157)</f>
        <v/>
      </c>
      <c r="BN173" s="185" t="str">
        <f>IF('Enter data here!'!BN157=0,"",'Enter data here!'!BN157)</f>
        <v/>
      </c>
      <c r="BO173" s="185" t="str">
        <f>IF('Enter data here!'!BO157=0,"",'Enter data here!'!BO157)</f>
        <v/>
      </c>
      <c r="BP173" s="185" t="str">
        <f>IF('Enter data here!'!BP157=0,"",'Enter data here!'!BP157)</f>
        <v/>
      </c>
      <c r="BQ173" s="185" t="str">
        <f>IF('Enter data here!'!BQ157=0,"",'Enter data here!'!BQ157)</f>
        <v/>
      </c>
      <c r="BR173" s="185" t="str">
        <f>IF('Enter data here!'!BR157=0,"",'Enter data here!'!BR157)</f>
        <v/>
      </c>
      <c r="BS173" s="185" t="str">
        <f>IF('Enter data here!'!BS157=0,"",'Enter data here!'!BS157)</f>
        <v/>
      </c>
      <c r="BT173" s="185" t="str">
        <f>IF('Enter data here!'!BT157=0,"",'Enter data here!'!BT157)</f>
        <v/>
      </c>
      <c r="BU173" s="185" t="str">
        <f>IF('Enter data here!'!BU157=0,"",'Enter data here!'!BU157)</f>
        <v/>
      </c>
      <c r="BV173" s="185" t="str">
        <f>IF('Enter data here!'!BV157=0,"",'Enter data here!'!BV157)</f>
        <v/>
      </c>
      <c r="BW173" s="185" t="str">
        <f>IF('Enter data here!'!BW157=0,"",'Enter data here!'!BW157)</f>
        <v/>
      </c>
      <c r="BX173" s="185" t="str">
        <f>IF('Enter data here!'!BX157=0,"",'Enter data here!'!BX157)</f>
        <v/>
      </c>
      <c r="BY173" s="185" t="str">
        <f>IF('Enter data here!'!BY157=0,"",'Enter data here!'!BY157)</f>
        <v/>
      </c>
      <c r="BZ173" s="185" t="str">
        <f>IF('Enter data here!'!BZ157=0,"",'Enter data here!'!BZ157)</f>
        <v/>
      </c>
      <c r="CA173" s="185" t="str">
        <f>IF('Enter data here!'!CA157=0,"",'Enter data here!'!CA157)</f>
        <v/>
      </c>
      <c r="CB173" s="185" t="str">
        <f>IF('Enter data here!'!CB157=0,"",'Enter data here!'!CB157)</f>
        <v/>
      </c>
      <c r="CC173" s="185" t="str">
        <f>IF('Enter data here!'!CC157=0,"",'Enter data here!'!CC157)</f>
        <v/>
      </c>
      <c r="CD173" s="185" t="str">
        <f>IF('Enter data here!'!CD157=0,"",'Enter data here!'!CD157)</f>
        <v/>
      </c>
      <c r="CE173" s="185" t="str">
        <f>IF('Enter data here!'!CE157=0,"",'Enter data here!'!CE157)</f>
        <v/>
      </c>
      <c r="CF173" s="185" t="str">
        <f>IF('Enter data here!'!CF157=0,"",'Enter data here!'!CF157)</f>
        <v/>
      </c>
      <c r="CG173" s="185" t="str">
        <f>IF('Enter data here!'!CG157=0,"",'Enter data here!'!CG157)</f>
        <v/>
      </c>
      <c r="CH173" s="185" t="str">
        <f>IF('Enter data here!'!CH157=0,"",'Enter data here!'!CH157)</f>
        <v/>
      </c>
      <c r="CI173" s="185" t="str">
        <f>IF('Enter data here!'!CI157=0,"",'Enter data here!'!CI157)</f>
        <v/>
      </c>
      <c r="CJ173" s="185" t="str">
        <f>IF('Enter data here!'!CJ157=0,"",'Enter data here!'!CJ157)</f>
        <v/>
      </c>
      <c r="CK173" s="185" t="str">
        <f>IF('Enter data here!'!CK157=0,"",'Enter data here!'!CK157)</f>
        <v/>
      </c>
      <c r="CL173" s="185" t="str">
        <f>IF('Enter data here!'!CL157=0,"",'Enter data here!'!CL157)</f>
        <v/>
      </c>
      <c r="CM173" s="185" t="str">
        <f>IF('Enter data here!'!CM157=0,"",'Enter data here!'!CM157)</f>
        <v/>
      </c>
      <c r="CN173" s="185" t="str">
        <f>IF('Enter data here!'!CN157=0,"",'Enter data here!'!CN157)</f>
        <v/>
      </c>
      <c r="CO173" s="2"/>
      <c r="CP173" s="341" t="str">
        <f>IF(SUM(C173:CN173)=0,"",MIN(C173:CN173))</f>
        <v/>
      </c>
      <c r="CQ173" s="332" t="str">
        <f>IF(CP173="","",(HLOOKUP(CP173,C173:$CN$264,CU173,FALSE)))</f>
        <v/>
      </c>
      <c r="CR173" s="155"/>
      <c r="CS173">
        <f>ROW()</f>
        <v>173</v>
      </c>
      <c r="CT173" s="36">
        <f>A172</f>
        <v>27</v>
      </c>
      <c r="CU173" s="35">
        <f t="shared" si="211"/>
        <v>92</v>
      </c>
    </row>
    <row r="174" spans="1:99">
      <c r="A174" s="349"/>
      <c r="B174" s="33" t="s">
        <v>54</v>
      </c>
      <c r="C174" s="186">
        <f ca="1">0.000000000001*RAND()</f>
        <v>3.0130640108549042E-13</v>
      </c>
      <c r="D174" s="186">
        <f t="shared" ref="D174:BO174" ca="1" si="222">0.000000000001*RAND()</f>
        <v>5.4155216040564279E-13</v>
      </c>
      <c r="E174" s="186">
        <f t="shared" ca="1" si="222"/>
        <v>1.9669925342062466E-13</v>
      </c>
      <c r="F174" s="186">
        <f t="shared" ca="1" si="222"/>
        <v>2.1591943780255995E-13</v>
      </c>
      <c r="G174" s="186">
        <f t="shared" ca="1" si="222"/>
        <v>5.8590607362269332E-13</v>
      </c>
      <c r="H174" s="186">
        <f t="shared" ca="1" si="222"/>
        <v>2.0681294817929196E-13</v>
      </c>
      <c r="I174" s="186">
        <f t="shared" ca="1" si="222"/>
        <v>8.6595430976846739E-13</v>
      </c>
      <c r="J174" s="186">
        <f t="shared" ca="1" si="222"/>
        <v>4.4371626761422742E-13</v>
      </c>
      <c r="K174" s="186">
        <f t="shared" ca="1" si="222"/>
        <v>8.2428311362798815E-15</v>
      </c>
      <c r="L174" s="186">
        <f t="shared" ca="1" si="222"/>
        <v>1.2693371871522797E-13</v>
      </c>
      <c r="M174" s="186">
        <f t="shared" ca="1" si="222"/>
        <v>6.8507113326560941E-13</v>
      </c>
      <c r="N174" s="186">
        <f t="shared" ca="1" si="222"/>
        <v>7.2167428410462083E-13</v>
      </c>
      <c r="O174" s="186">
        <f t="shared" ca="1" si="222"/>
        <v>8.2742769816555748E-13</v>
      </c>
      <c r="P174" s="186">
        <f t="shared" ca="1" si="222"/>
        <v>4.3797501714605259E-13</v>
      </c>
      <c r="Q174" s="186">
        <f t="shared" ca="1" si="222"/>
        <v>4.5106423107462066E-13</v>
      </c>
      <c r="R174" s="186">
        <f t="shared" ca="1" si="222"/>
        <v>8.2882239715464937E-15</v>
      </c>
      <c r="S174" s="186">
        <f t="shared" ca="1" si="222"/>
        <v>9.6718919076243626E-13</v>
      </c>
      <c r="T174" s="186">
        <f t="shared" ca="1" si="222"/>
        <v>7.8403766822697762E-13</v>
      </c>
      <c r="U174" s="186">
        <f t="shared" ca="1" si="222"/>
        <v>6.2781755078848664E-13</v>
      </c>
      <c r="V174" s="186">
        <f t="shared" ca="1" si="222"/>
        <v>9.1199151781543E-13</v>
      </c>
      <c r="W174" s="186">
        <f t="shared" ca="1" si="222"/>
        <v>9.7085253157180708E-13</v>
      </c>
      <c r="X174" s="186">
        <f t="shared" ca="1" si="222"/>
        <v>8.2661061066739741E-13</v>
      </c>
      <c r="Y174" s="186">
        <f t="shared" ca="1" si="222"/>
        <v>4.0317540511003978E-13</v>
      </c>
      <c r="Z174" s="186">
        <f t="shared" ca="1" si="222"/>
        <v>4.4355307378780485E-13</v>
      </c>
      <c r="AA174" s="186">
        <f t="shared" ca="1" si="222"/>
        <v>5.8146827717784524E-13</v>
      </c>
      <c r="AB174" s="186">
        <f t="shared" ca="1" si="222"/>
        <v>1.4326678032187345E-13</v>
      </c>
      <c r="AC174" s="186">
        <f t="shared" ca="1" si="222"/>
        <v>4.7898661140982846E-14</v>
      </c>
      <c r="AD174" s="186">
        <f t="shared" ca="1" si="222"/>
        <v>3.9541195963181686E-13</v>
      </c>
      <c r="AE174" s="186">
        <f t="shared" ca="1" si="222"/>
        <v>3.9184303342606698E-13</v>
      </c>
      <c r="AF174" s="186">
        <f t="shared" ca="1" si="222"/>
        <v>8.8389854510712678E-13</v>
      </c>
      <c r="AG174" s="186">
        <f t="shared" ca="1" si="222"/>
        <v>1.038899128024564E-13</v>
      </c>
      <c r="AH174" s="186">
        <f t="shared" ca="1" si="222"/>
        <v>5.6916496851682646E-13</v>
      </c>
      <c r="AI174" s="186">
        <f t="shared" ca="1" si="222"/>
        <v>4.7363901122027952E-13</v>
      </c>
      <c r="AJ174" s="186">
        <f t="shared" ca="1" si="222"/>
        <v>9.210060109408993E-13</v>
      </c>
      <c r="AK174" s="186">
        <f t="shared" ca="1" si="222"/>
        <v>6.534337401264585E-13</v>
      </c>
      <c r="AL174" s="186">
        <f t="shared" ca="1" si="222"/>
        <v>3.1923712093248203E-13</v>
      </c>
      <c r="AM174" s="186">
        <f t="shared" ca="1" si="222"/>
        <v>6.1078644745992911E-13</v>
      </c>
      <c r="AN174" s="186">
        <f t="shared" ca="1" si="222"/>
        <v>9.5560401225270327E-13</v>
      </c>
      <c r="AO174" s="186">
        <f t="shared" ca="1" si="222"/>
        <v>9.928442035873725E-13</v>
      </c>
      <c r="AP174" s="186">
        <f t="shared" ca="1" si="222"/>
        <v>2.12188460266864E-13</v>
      </c>
      <c r="AQ174" s="186">
        <f t="shared" ca="1" si="222"/>
        <v>2.7159613118206917E-13</v>
      </c>
      <c r="AR174" s="186">
        <f t="shared" ca="1" si="222"/>
        <v>1.7253009781704608E-13</v>
      </c>
      <c r="AS174" s="186">
        <f t="shared" ca="1" si="222"/>
        <v>3.2760875750342144E-14</v>
      </c>
      <c r="AT174" s="186">
        <f t="shared" ca="1" si="222"/>
        <v>8.1452879686906958E-14</v>
      </c>
      <c r="AU174" s="186">
        <f t="shared" ca="1" si="222"/>
        <v>4.3566377124680589E-13</v>
      </c>
      <c r="AV174" s="186">
        <f t="shared" ca="1" si="222"/>
        <v>3.7423330182467662E-13</v>
      </c>
      <c r="AW174" s="186">
        <f t="shared" ca="1" si="222"/>
        <v>7.2253555981454575E-13</v>
      </c>
      <c r="AX174" s="186">
        <f t="shared" ca="1" si="222"/>
        <v>5.6936925882708978E-13</v>
      </c>
      <c r="AY174" s="186">
        <f t="shared" ca="1" si="222"/>
        <v>9.3401420992169538E-13</v>
      </c>
      <c r="AZ174" s="186">
        <f t="shared" ca="1" si="222"/>
        <v>9.2617514707407317E-13</v>
      </c>
      <c r="BA174" s="186">
        <f t="shared" ca="1" si="222"/>
        <v>8.8571005652803558E-13</v>
      </c>
      <c r="BB174" s="186">
        <f t="shared" ca="1" si="222"/>
        <v>9.8782709705353236E-13</v>
      </c>
      <c r="BC174" s="186">
        <f t="shared" ca="1" si="222"/>
        <v>7.6074074639463697E-14</v>
      </c>
      <c r="BD174" s="186">
        <f t="shared" ca="1" si="222"/>
        <v>5.0706416870239889E-13</v>
      </c>
      <c r="BE174" s="186">
        <f t="shared" ca="1" si="222"/>
        <v>6.5148573346009871E-13</v>
      </c>
      <c r="BF174" s="186">
        <f t="shared" ca="1" si="222"/>
        <v>1.1746451039120531E-13</v>
      </c>
      <c r="BG174" s="186">
        <f t="shared" ca="1" si="222"/>
        <v>7.7292116726959012E-13</v>
      </c>
      <c r="BH174" s="186">
        <f t="shared" ca="1" si="222"/>
        <v>8.7012260771421649E-14</v>
      </c>
      <c r="BI174" s="186">
        <f t="shared" ca="1" si="222"/>
        <v>5.8340371070626777E-13</v>
      </c>
      <c r="BJ174" s="186">
        <f t="shared" ca="1" si="222"/>
        <v>4.3869635331285825E-13</v>
      </c>
      <c r="BK174" s="186">
        <f t="shared" ca="1" si="222"/>
        <v>5.7762928453681178E-13</v>
      </c>
      <c r="BL174" s="186">
        <f t="shared" ca="1" si="222"/>
        <v>3.4116479275208623E-13</v>
      </c>
      <c r="BM174" s="186">
        <f t="shared" ca="1" si="222"/>
        <v>4.6507304616650133E-13</v>
      </c>
      <c r="BN174" s="186">
        <f t="shared" ca="1" si="222"/>
        <v>8.8255457652515188E-15</v>
      </c>
      <c r="BO174" s="186">
        <f t="shared" ca="1" si="222"/>
        <v>3.5085282134018581E-13</v>
      </c>
      <c r="BP174" s="186">
        <f t="shared" ref="BP174:CN174" ca="1" si="223">0.000000000001*RAND()</f>
        <v>2.2083489635479392E-13</v>
      </c>
      <c r="BQ174" s="186">
        <f t="shared" ca="1" si="223"/>
        <v>7.5777155603123476E-13</v>
      </c>
      <c r="BR174" s="186">
        <f t="shared" ca="1" si="223"/>
        <v>1.2203560085641939E-13</v>
      </c>
      <c r="BS174" s="186">
        <f t="shared" ca="1" si="223"/>
        <v>4.3194531598875804E-13</v>
      </c>
      <c r="BT174" s="186">
        <f t="shared" ca="1" si="223"/>
        <v>2.5438184128410056E-13</v>
      </c>
      <c r="BU174" s="186">
        <f t="shared" ca="1" si="223"/>
        <v>8.0060263994132619E-13</v>
      </c>
      <c r="BV174" s="186">
        <f t="shared" ca="1" si="223"/>
        <v>9.4189283867690934E-13</v>
      </c>
      <c r="BW174" s="186">
        <f t="shared" ca="1" si="223"/>
        <v>2.0267602424923914E-13</v>
      </c>
      <c r="BX174" s="186">
        <f t="shared" ca="1" si="223"/>
        <v>2.9338067905217177E-13</v>
      </c>
      <c r="BY174" s="186">
        <f t="shared" ca="1" si="223"/>
        <v>6.7711497073242313E-13</v>
      </c>
      <c r="BZ174" s="186">
        <f t="shared" ca="1" si="223"/>
        <v>5.3744500031408381E-13</v>
      </c>
      <c r="CA174" s="186">
        <f t="shared" ca="1" si="223"/>
        <v>1.9825222444833201E-13</v>
      </c>
      <c r="CB174" s="186">
        <f t="shared" ca="1" si="223"/>
        <v>5.8222672155366251E-13</v>
      </c>
      <c r="CC174" s="186">
        <f t="shared" ca="1" si="223"/>
        <v>7.5714768265322177E-13</v>
      </c>
      <c r="CD174" s="186">
        <f t="shared" ca="1" si="223"/>
        <v>8.2169891265911766E-13</v>
      </c>
      <c r="CE174" s="186">
        <f t="shared" ca="1" si="223"/>
        <v>1.7475454808033964E-13</v>
      </c>
      <c r="CF174" s="186">
        <f t="shared" ca="1" si="223"/>
        <v>3.7101213963653111E-13</v>
      </c>
      <c r="CG174" s="186">
        <f t="shared" ca="1" si="223"/>
        <v>3.8275790678784661E-13</v>
      </c>
      <c r="CH174" s="186">
        <f t="shared" ca="1" si="223"/>
        <v>4.0811967023550724E-15</v>
      </c>
      <c r="CI174" s="186">
        <f t="shared" ca="1" si="223"/>
        <v>3.7712624152598904E-13</v>
      </c>
      <c r="CJ174" s="186">
        <f t="shared" ca="1" si="223"/>
        <v>5.1685489015171916E-13</v>
      </c>
      <c r="CK174" s="186">
        <f t="shared" ca="1" si="223"/>
        <v>3.2140997144390715E-13</v>
      </c>
      <c r="CL174" s="186">
        <f t="shared" ca="1" si="223"/>
        <v>6.2092008192136119E-14</v>
      </c>
      <c r="CM174" s="186">
        <f t="shared" ca="1" si="223"/>
        <v>8.8690108587665079E-13</v>
      </c>
      <c r="CN174" s="186">
        <f t="shared" ca="1" si="223"/>
        <v>4.1767750077486721E-13</v>
      </c>
      <c r="CO174" s="2"/>
      <c r="CP174" s="342"/>
      <c r="CQ174" s="333"/>
      <c r="CR174" s="155"/>
      <c r="CS174">
        <f>ROW()</f>
        <v>174</v>
      </c>
      <c r="CT174" s="36"/>
      <c r="CU174" s="35">
        <f t="shared" si="211"/>
        <v>91</v>
      </c>
    </row>
    <row r="175" spans="1:99">
      <c r="A175" s="349"/>
      <c r="B175" s="33" t="s">
        <v>57</v>
      </c>
      <c r="C175" s="185">
        <f>'Enter data here!'!C158</f>
        <v>0</v>
      </c>
      <c r="D175" s="185">
        <f>'Enter data here!'!D158</f>
        <v>0</v>
      </c>
      <c r="E175" s="185">
        <f>'Enter data here!'!E158</f>
        <v>0</v>
      </c>
      <c r="F175" s="185">
        <f>'Enter data here!'!F158</f>
        <v>0</v>
      </c>
      <c r="G175" s="185">
        <f>'Enter data here!'!G158</f>
        <v>0</v>
      </c>
      <c r="H175" s="185">
        <f>'Enter data here!'!H158</f>
        <v>0</v>
      </c>
      <c r="I175" s="185">
        <f>'Enter data here!'!I158</f>
        <v>0</v>
      </c>
      <c r="J175" s="185">
        <f>'Enter data here!'!J158</f>
        <v>0</v>
      </c>
      <c r="K175" s="185">
        <f>'Enter data here!'!K158</f>
        <v>0</v>
      </c>
      <c r="L175" s="185">
        <f>'Enter data here!'!L158</f>
        <v>0</v>
      </c>
      <c r="M175" s="185">
        <f>'Enter data here!'!M158</f>
        <v>0</v>
      </c>
      <c r="N175" s="185">
        <f>'Enter data here!'!N158</f>
        <v>0</v>
      </c>
      <c r="O175" s="185">
        <f>'Enter data here!'!O158</f>
        <v>0</v>
      </c>
      <c r="P175" s="185">
        <f>'Enter data here!'!P158</f>
        <v>0</v>
      </c>
      <c r="Q175" s="185">
        <f>'Enter data here!'!Q158</f>
        <v>0</v>
      </c>
      <c r="R175" s="185">
        <f>'Enter data here!'!R158</f>
        <v>0</v>
      </c>
      <c r="S175" s="185">
        <f>'Enter data here!'!S158</f>
        <v>0</v>
      </c>
      <c r="T175" s="185">
        <f>'Enter data here!'!T158</f>
        <v>0</v>
      </c>
      <c r="U175" s="185">
        <f>'Enter data here!'!U158</f>
        <v>0</v>
      </c>
      <c r="V175" s="185">
        <f>'Enter data here!'!V158</f>
        <v>0</v>
      </c>
      <c r="W175" s="185">
        <f>'Enter data here!'!W158</f>
        <v>0</v>
      </c>
      <c r="X175" s="185">
        <f>'Enter data here!'!X158</f>
        <v>0</v>
      </c>
      <c r="Y175" s="185">
        <f>'Enter data here!'!Y158</f>
        <v>0</v>
      </c>
      <c r="Z175" s="185">
        <f>'Enter data here!'!Z158</f>
        <v>0</v>
      </c>
      <c r="AA175" s="185">
        <f>'Enter data here!'!AA158</f>
        <v>0</v>
      </c>
      <c r="AB175" s="185">
        <f>'Enter data here!'!AB158</f>
        <v>0</v>
      </c>
      <c r="AC175" s="185">
        <f>'Enter data here!'!AC158</f>
        <v>0</v>
      </c>
      <c r="AD175" s="185">
        <f>'Enter data here!'!AD158</f>
        <v>0</v>
      </c>
      <c r="AE175" s="185">
        <f>'Enter data here!'!AE158</f>
        <v>0</v>
      </c>
      <c r="AF175" s="185">
        <f>'Enter data here!'!AF158</f>
        <v>0</v>
      </c>
      <c r="AG175" s="185">
        <f>'Enter data here!'!AG158</f>
        <v>0</v>
      </c>
      <c r="AH175" s="185">
        <f>'Enter data here!'!AH158</f>
        <v>0</v>
      </c>
      <c r="AI175" s="185">
        <f>'Enter data here!'!AI158</f>
        <v>0</v>
      </c>
      <c r="AJ175" s="185">
        <f>'Enter data here!'!AJ158</f>
        <v>0</v>
      </c>
      <c r="AK175" s="185">
        <f>'Enter data here!'!AK158</f>
        <v>0</v>
      </c>
      <c r="AL175" s="185">
        <f>'Enter data here!'!AL158</f>
        <v>0</v>
      </c>
      <c r="AM175" s="185">
        <f>'Enter data here!'!AM158</f>
        <v>0</v>
      </c>
      <c r="AN175" s="185">
        <f>'Enter data here!'!AN158</f>
        <v>0</v>
      </c>
      <c r="AO175" s="185">
        <f>'Enter data here!'!AO158</f>
        <v>0</v>
      </c>
      <c r="AP175" s="185">
        <f>'Enter data here!'!AP158</f>
        <v>0</v>
      </c>
      <c r="AQ175" s="185">
        <f>'Enter data here!'!AQ158</f>
        <v>0</v>
      </c>
      <c r="AR175" s="185">
        <f>'Enter data here!'!AR158</f>
        <v>0</v>
      </c>
      <c r="AS175" s="185">
        <f>'Enter data here!'!AS158</f>
        <v>0</v>
      </c>
      <c r="AT175" s="185">
        <f>'Enter data here!'!AT158</f>
        <v>0</v>
      </c>
      <c r="AU175" s="185">
        <f>'Enter data here!'!AU158</f>
        <v>0</v>
      </c>
      <c r="AV175" s="185">
        <f>'Enter data here!'!AV158</f>
        <v>0</v>
      </c>
      <c r="AW175" s="185">
        <f>'Enter data here!'!AW158</f>
        <v>0</v>
      </c>
      <c r="AX175" s="185">
        <f>'Enter data here!'!AX158</f>
        <v>0</v>
      </c>
      <c r="AY175" s="185">
        <f>'Enter data here!'!AY158</f>
        <v>0</v>
      </c>
      <c r="AZ175" s="185">
        <f>'Enter data here!'!AZ158</f>
        <v>0</v>
      </c>
      <c r="BA175" s="185">
        <f>'Enter data here!'!BA158</f>
        <v>0</v>
      </c>
      <c r="BB175" s="185">
        <f>'Enter data here!'!BB158</f>
        <v>0</v>
      </c>
      <c r="BC175" s="185">
        <f>'Enter data here!'!BC158</f>
        <v>0</v>
      </c>
      <c r="BD175" s="185">
        <f>'Enter data here!'!BD158</f>
        <v>0</v>
      </c>
      <c r="BE175" s="185">
        <f>'Enter data here!'!BE158</f>
        <v>0</v>
      </c>
      <c r="BF175" s="185">
        <f>'Enter data here!'!BF158</f>
        <v>0</v>
      </c>
      <c r="BG175" s="185">
        <f>'Enter data here!'!BG158</f>
        <v>0</v>
      </c>
      <c r="BH175" s="185">
        <f>'Enter data here!'!BH158</f>
        <v>0</v>
      </c>
      <c r="BI175" s="185">
        <f>'Enter data here!'!BI158</f>
        <v>0</v>
      </c>
      <c r="BJ175" s="185">
        <f>'Enter data here!'!BJ158</f>
        <v>0</v>
      </c>
      <c r="BK175" s="185">
        <f>'Enter data here!'!BK158</f>
        <v>0</v>
      </c>
      <c r="BL175" s="185">
        <f>'Enter data here!'!BL158</f>
        <v>0</v>
      </c>
      <c r="BM175" s="185">
        <f>'Enter data here!'!BM158</f>
        <v>0</v>
      </c>
      <c r="BN175" s="185">
        <f>'Enter data here!'!BN158</f>
        <v>0</v>
      </c>
      <c r="BO175" s="185">
        <f>'Enter data here!'!BO158</f>
        <v>0</v>
      </c>
      <c r="BP175" s="185">
        <f>'Enter data here!'!BP158</f>
        <v>0</v>
      </c>
      <c r="BQ175" s="185">
        <f>'Enter data here!'!BQ158</f>
        <v>0</v>
      </c>
      <c r="BR175" s="185">
        <f>'Enter data here!'!BR158</f>
        <v>0</v>
      </c>
      <c r="BS175" s="185">
        <f>'Enter data here!'!BS158</f>
        <v>0</v>
      </c>
      <c r="BT175" s="185">
        <f>'Enter data here!'!BT158</f>
        <v>0</v>
      </c>
      <c r="BU175" s="185">
        <f>'Enter data here!'!BU158</f>
        <v>0</v>
      </c>
      <c r="BV175" s="185">
        <f>'Enter data here!'!BV158</f>
        <v>0</v>
      </c>
      <c r="BW175" s="185">
        <f>'Enter data here!'!BW158</f>
        <v>0</v>
      </c>
      <c r="BX175" s="185">
        <f>'Enter data here!'!BX158</f>
        <v>0</v>
      </c>
      <c r="BY175" s="185">
        <f>'Enter data here!'!BY158</f>
        <v>0</v>
      </c>
      <c r="BZ175" s="185">
        <f>'Enter data here!'!BZ158</f>
        <v>0</v>
      </c>
      <c r="CA175" s="185">
        <f>'Enter data here!'!CA158</f>
        <v>0</v>
      </c>
      <c r="CB175" s="185">
        <f>'Enter data here!'!CB158</f>
        <v>0</v>
      </c>
      <c r="CC175" s="185">
        <f>'Enter data here!'!CC158</f>
        <v>0</v>
      </c>
      <c r="CD175" s="185">
        <f>'Enter data here!'!CD158</f>
        <v>0</v>
      </c>
      <c r="CE175" s="185">
        <f>'Enter data here!'!CE158</f>
        <v>0</v>
      </c>
      <c r="CF175" s="185">
        <f>'Enter data here!'!CF158</f>
        <v>0</v>
      </c>
      <c r="CG175" s="185">
        <f>'Enter data here!'!CG158</f>
        <v>0</v>
      </c>
      <c r="CH175" s="185">
        <f>'Enter data here!'!CH158</f>
        <v>0</v>
      </c>
      <c r="CI175" s="185">
        <f>'Enter data here!'!CI158</f>
        <v>0</v>
      </c>
      <c r="CJ175" s="185">
        <f>'Enter data here!'!CJ158</f>
        <v>0</v>
      </c>
      <c r="CK175" s="185">
        <f>'Enter data here!'!CK158</f>
        <v>0</v>
      </c>
      <c r="CL175" s="185">
        <f>'Enter data here!'!CL158</f>
        <v>0</v>
      </c>
      <c r="CM175" s="185">
        <f>'Enter data here!'!CM158</f>
        <v>0</v>
      </c>
      <c r="CN175" s="185">
        <f>'Enter data here!'!CN158</f>
        <v>0</v>
      </c>
      <c r="CO175" s="2"/>
      <c r="CP175" s="342"/>
      <c r="CQ175" s="333"/>
      <c r="CR175" s="155"/>
      <c r="CT175" s="36"/>
      <c r="CU175" s="35"/>
    </row>
    <row r="176" spans="1:99">
      <c r="A176" s="349"/>
      <c r="B176" s="33" t="s">
        <v>2</v>
      </c>
      <c r="C176" s="185">
        <f>IF(C173=0,0,IF(C173="dnf",C174,IF(C173="",0,((($CP173/(C173+C174))*1000)-C175))))</f>
        <v>0</v>
      </c>
      <c r="D176" s="185">
        <f t="shared" ref="D176:BO176" si="224">IF(D173=0,0,IF(D173="dnf",D174,IF(D173="",0,((($CP173/(D173+D174))*1000)-D175))))</f>
        <v>0</v>
      </c>
      <c r="E176" s="185">
        <f t="shared" si="224"/>
        <v>0</v>
      </c>
      <c r="F176" s="185">
        <f t="shared" si="224"/>
        <v>0</v>
      </c>
      <c r="G176" s="185">
        <f t="shared" si="224"/>
        <v>0</v>
      </c>
      <c r="H176" s="185">
        <f t="shared" si="224"/>
        <v>0</v>
      </c>
      <c r="I176" s="185">
        <f t="shared" si="224"/>
        <v>0</v>
      </c>
      <c r="J176" s="185">
        <f t="shared" si="224"/>
        <v>0</v>
      </c>
      <c r="K176" s="185">
        <f t="shared" si="224"/>
        <v>0</v>
      </c>
      <c r="L176" s="185">
        <f t="shared" si="224"/>
        <v>0</v>
      </c>
      <c r="M176" s="185">
        <f t="shared" si="224"/>
        <v>0</v>
      </c>
      <c r="N176" s="185">
        <f t="shared" si="224"/>
        <v>0</v>
      </c>
      <c r="O176" s="185">
        <f t="shared" si="224"/>
        <v>0</v>
      </c>
      <c r="P176" s="185">
        <f t="shared" si="224"/>
        <v>0</v>
      </c>
      <c r="Q176" s="185">
        <f t="shared" si="224"/>
        <v>0</v>
      </c>
      <c r="R176" s="185">
        <f t="shared" si="224"/>
        <v>0</v>
      </c>
      <c r="S176" s="185">
        <f t="shared" si="224"/>
        <v>0</v>
      </c>
      <c r="T176" s="185">
        <f t="shared" si="224"/>
        <v>0</v>
      </c>
      <c r="U176" s="185">
        <f t="shared" si="224"/>
        <v>0</v>
      </c>
      <c r="V176" s="185">
        <f t="shared" si="224"/>
        <v>0</v>
      </c>
      <c r="W176" s="185">
        <f t="shared" si="224"/>
        <v>0</v>
      </c>
      <c r="X176" s="185">
        <f t="shared" si="224"/>
        <v>0</v>
      </c>
      <c r="Y176" s="185">
        <f t="shared" si="224"/>
        <v>0</v>
      </c>
      <c r="Z176" s="185">
        <f t="shared" si="224"/>
        <v>0</v>
      </c>
      <c r="AA176" s="185">
        <f t="shared" si="224"/>
        <v>0</v>
      </c>
      <c r="AB176" s="185">
        <f t="shared" si="224"/>
        <v>0</v>
      </c>
      <c r="AC176" s="185">
        <f t="shared" si="224"/>
        <v>0</v>
      </c>
      <c r="AD176" s="185">
        <f t="shared" si="224"/>
        <v>0</v>
      </c>
      <c r="AE176" s="185">
        <f t="shared" si="224"/>
        <v>0</v>
      </c>
      <c r="AF176" s="185">
        <f t="shared" si="224"/>
        <v>0</v>
      </c>
      <c r="AG176" s="185">
        <f t="shared" si="224"/>
        <v>0</v>
      </c>
      <c r="AH176" s="185">
        <f t="shared" si="224"/>
        <v>0</v>
      </c>
      <c r="AI176" s="185">
        <f t="shared" si="224"/>
        <v>0</v>
      </c>
      <c r="AJ176" s="185">
        <f t="shared" si="224"/>
        <v>0</v>
      </c>
      <c r="AK176" s="185">
        <f t="shared" si="224"/>
        <v>0</v>
      </c>
      <c r="AL176" s="185">
        <f t="shared" si="224"/>
        <v>0</v>
      </c>
      <c r="AM176" s="185">
        <f t="shared" si="224"/>
        <v>0</v>
      </c>
      <c r="AN176" s="185">
        <f t="shared" si="224"/>
        <v>0</v>
      </c>
      <c r="AO176" s="185">
        <f t="shared" si="224"/>
        <v>0</v>
      </c>
      <c r="AP176" s="185">
        <f t="shared" si="224"/>
        <v>0</v>
      </c>
      <c r="AQ176" s="185">
        <f t="shared" si="224"/>
        <v>0</v>
      </c>
      <c r="AR176" s="185">
        <f t="shared" si="224"/>
        <v>0</v>
      </c>
      <c r="AS176" s="185">
        <f t="shared" si="224"/>
        <v>0</v>
      </c>
      <c r="AT176" s="185">
        <f t="shared" si="224"/>
        <v>0</v>
      </c>
      <c r="AU176" s="185">
        <f t="shared" si="224"/>
        <v>0</v>
      </c>
      <c r="AV176" s="185">
        <f t="shared" si="224"/>
        <v>0</v>
      </c>
      <c r="AW176" s="185">
        <f t="shared" si="224"/>
        <v>0</v>
      </c>
      <c r="AX176" s="185">
        <f t="shared" si="224"/>
        <v>0</v>
      </c>
      <c r="AY176" s="185">
        <f t="shared" si="224"/>
        <v>0</v>
      </c>
      <c r="AZ176" s="185">
        <f t="shared" si="224"/>
        <v>0</v>
      </c>
      <c r="BA176" s="185">
        <f t="shared" si="224"/>
        <v>0</v>
      </c>
      <c r="BB176" s="185">
        <f t="shared" si="224"/>
        <v>0</v>
      </c>
      <c r="BC176" s="185">
        <f t="shared" si="224"/>
        <v>0</v>
      </c>
      <c r="BD176" s="185">
        <f t="shared" si="224"/>
        <v>0</v>
      </c>
      <c r="BE176" s="185">
        <f t="shared" si="224"/>
        <v>0</v>
      </c>
      <c r="BF176" s="185">
        <f t="shared" si="224"/>
        <v>0</v>
      </c>
      <c r="BG176" s="185">
        <f t="shared" si="224"/>
        <v>0</v>
      </c>
      <c r="BH176" s="185">
        <f t="shared" si="224"/>
        <v>0</v>
      </c>
      <c r="BI176" s="185">
        <f t="shared" si="224"/>
        <v>0</v>
      </c>
      <c r="BJ176" s="185">
        <f t="shared" si="224"/>
        <v>0</v>
      </c>
      <c r="BK176" s="185">
        <f t="shared" si="224"/>
        <v>0</v>
      </c>
      <c r="BL176" s="185">
        <f t="shared" si="224"/>
        <v>0</v>
      </c>
      <c r="BM176" s="185">
        <f t="shared" si="224"/>
        <v>0</v>
      </c>
      <c r="BN176" s="185">
        <f t="shared" si="224"/>
        <v>0</v>
      </c>
      <c r="BO176" s="185">
        <f t="shared" si="224"/>
        <v>0</v>
      </c>
      <c r="BP176" s="185">
        <f t="shared" ref="BP176:CN176" si="225">IF(BP173=0,0,IF(BP173="dnf",BP174,IF(BP173="",0,((($CP173/(BP173+BP174))*1000)-BP175))))</f>
        <v>0</v>
      </c>
      <c r="BQ176" s="185">
        <f t="shared" si="225"/>
        <v>0</v>
      </c>
      <c r="BR176" s="185">
        <f t="shared" si="225"/>
        <v>0</v>
      </c>
      <c r="BS176" s="185">
        <f t="shared" si="225"/>
        <v>0</v>
      </c>
      <c r="BT176" s="185">
        <f t="shared" si="225"/>
        <v>0</v>
      </c>
      <c r="BU176" s="185">
        <f t="shared" si="225"/>
        <v>0</v>
      </c>
      <c r="BV176" s="185">
        <f t="shared" si="225"/>
        <v>0</v>
      </c>
      <c r="BW176" s="185">
        <f t="shared" si="225"/>
        <v>0</v>
      </c>
      <c r="BX176" s="185">
        <f t="shared" si="225"/>
        <v>0</v>
      </c>
      <c r="BY176" s="185">
        <f t="shared" si="225"/>
        <v>0</v>
      </c>
      <c r="BZ176" s="185">
        <f t="shared" si="225"/>
        <v>0</v>
      </c>
      <c r="CA176" s="185">
        <f t="shared" si="225"/>
        <v>0</v>
      </c>
      <c r="CB176" s="185">
        <f t="shared" si="225"/>
        <v>0</v>
      </c>
      <c r="CC176" s="185">
        <f t="shared" si="225"/>
        <v>0</v>
      </c>
      <c r="CD176" s="185">
        <f t="shared" si="225"/>
        <v>0</v>
      </c>
      <c r="CE176" s="185">
        <f t="shared" si="225"/>
        <v>0</v>
      </c>
      <c r="CF176" s="185">
        <f t="shared" si="225"/>
        <v>0</v>
      </c>
      <c r="CG176" s="185">
        <f t="shared" si="225"/>
        <v>0</v>
      </c>
      <c r="CH176" s="185">
        <f t="shared" si="225"/>
        <v>0</v>
      </c>
      <c r="CI176" s="185">
        <f t="shared" si="225"/>
        <v>0</v>
      </c>
      <c r="CJ176" s="185">
        <f t="shared" si="225"/>
        <v>0</v>
      </c>
      <c r="CK176" s="185">
        <f t="shared" si="225"/>
        <v>0</v>
      </c>
      <c r="CL176" s="185">
        <f t="shared" si="225"/>
        <v>0</v>
      </c>
      <c r="CM176" s="185">
        <f t="shared" si="225"/>
        <v>0</v>
      </c>
      <c r="CN176" s="185">
        <f t="shared" si="225"/>
        <v>0</v>
      </c>
      <c r="CO176" s="2"/>
      <c r="CP176" s="343"/>
      <c r="CQ176" s="334"/>
      <c r="CR176" s="155"/>
      <c r="CS176">
        <f>ROW()</f>
        <v>176</v>
      </c>
      <c r="CT176" s="36"/>
      <c r="CU176" s="35">
        <f t="shared" si="211"/>
        <v>89</v>
      </c>
    </row>
    <row r="177" spans="1:99">
      <c r="A177" s="349"/>
      <c r="B177" s="33" t="s">
        <v>16</v>
      </c>
      <c r="C177" s="185" t="str">
        <f>C171</f>
        <v>Frank Hulton </v>
      </c>
      <c r="D177" s="185" t="str">
        <f t="shared" ref="D177:BO177" si="226">D171</f>
        <v>Mark Redsell</v>
      </c>
      <c r="E177" s="185" t="str">
        <f t="shared" si="226"/>
        <v>Greg Dakin</v>
      </c>
      <c r="F177" s="185" t="str">
        <f t="shared" si="226"/>
        <v>Thorsten Folker</v>
      </c>
      <c r="G177" s="185" t="str">
        <f t="shared" si="226"/>
        <v>Joel West </v>
      </c>
      <c r="H177" s="185" t="str">
        <f t="shared" si="226"/>
        <v>Klaus Brettner</v>
      </c>
      <c r="I177" s="185" t="str">
        <f t="shared" si="226"/>
        <v>Markus Meissner</v>
      </c>
      <c r="J177" s="185" t="str">
        <f t="shared" si="226"/>
        <v>Stefan Bernardy</v>
      </c>
      <c r="K177" s="185" t="str">
        <f t="shared" si="226"/>
        <v>Søren Krogh</v>
      </c>
      <c r="L177" s="185" t="str">
        <f t="shared" si="226"/>
        <v>Alvaro Silgado</v>
      </c>
      <c r="M177" s="185" t="str">
        <f t="shared" si="226"/>
        <v>Pete Burgess</v>
      </c>
      <c r="N177" s="185" t="str">
        <f t="shared" si="226"/>
        <v>Dieter Perlick</v>
      </c>
      <c r="O177" s="185" t="str">
        <f t="shared" si="226"/>
        <v>Simon Thornton </v>
      </c>
      <c r="P177" s="185" t="str">
        <f t="shared" si="226"/>
        <v>André Austen</v>
      </c>
      <c r="Q177" s="185" t="str">
        <f t="shared" si="226"/>
        <v>Siegfried Schedel</v>
      </c>
      <c r="R177" s="185" t="str">
        <f t="shared" si="226"/>
        <v>George Young</v>
      </c>
      <c r="S177" s="185" t="str">
        <f t="shared" si="226"/>
        <v>John Phillips</v>
      </c>
      <c r="T177" s="185" t="str">
        <f t="shared" si="226"/>
        <v>Stefan Bertschi</v>
      </c>
      <c r="U177" s="185" t="str">
        <f t="shared" si="226"/>
        <v>Jason Bioletti</v>
      </c>
      <c r="V177" s="185" t="str">
        <f t="shared" si="226"/>
        <v>Allen Elliott</v>
      </c>
      <c r="W177" s="185" t="str">
        <f t="shared" si="226"/>
        <v>Thomas Deinert</v>
      </c>
      <c r="X177" s="185" t="str">
        <f t="shared" si="226"/>
        <v>Mike Evans</v>
      </c>
      <c r="Y177" s="185" t="str">
        <f t="shared" si="226"/>
        <v>Jon Edison</v>
      </c>
      <c r="Z177" s="185" t="str">
        <f t="shared" si="226"/>
        <v>Thomas Henselmann</v>
      </c>
      <c r="AA177" s="185" t="str">
        <f t="shared" si="226"/>
        <v>Sebastian Reichert</v>
      </c>
      <c r="AB177" s="185" t="str">
        <f t="shared" si="226"/>
        <v>Robert Hermans</v>
      </c>
      <c r="AC177" s="185" t="str">
        <f t="shared" si="226"/>
        <v>Eberhard Rosemann</v>
      </c>
      <c r="AD177" s="185" t="str">
        <f t="shared" si="226"/>
        <v>Klaus Kowalski</v>
      </c>
      <c r="AE177" s="185" t="str">
        <f t="shared" si="226"/>
        <v>Mike Shellim</v>
      </c>
      <c r="AF177" s="185" t="str">
        <f t="shared" si="226"/>
        <v>Martin Newnham</v>
      </c>
      <c r="AG177" s="185" t="str">
        <f t="shared" si="226"/>
        <v>Marc Schmieding</v>
      </c>
      <c r="AH177" s="185" t="str">
        <f t="shared" si="226"/>
        <v>Mark Treble</v>
      </c>
      <c r="AI177" s="185" t="str">
        <f t="shared" si="226"/>
        <v>Gary Harrison</v>
      </c>
      <c r="AJ177" s="185" t="str">
        <f t="shared" si="226"/>
        <v>Peter Gunning</v>
      </c>
      <c r="AK177" s="185" t="str">
        <f t="shared" si="226"/>
        <v>Tobias Reik</v>
      </c>
      <c r="AL177" s="185" t="str">
        <f t="shared" si="226"/>
        <v>Mick Walsh</v>
      </c>
      <c r="AM177" s="185" t="str">
        <f t="shared" si="226"/>
        <v>Paul Garnett</v>
      </c>
      <c r="AN177" s="185" t="str">
        <f t="shared" si="226"/>
        <v>Daniel Schneider</v>
      </c>
      <c r="AO177" s="185" t="str">
        <f t="shared" si="226"/>
        <v>Torsten Hermann</v>
      </c>
      <c r="AP177" s="185" t="str">
        <f t="shared" si="226"/>
        <v>Peter Kowalski</v>
      </c>
      <c r="AQ177" s="185" t="str">
        <f t="shared" si="226"/>
        <v>Martin Kopp</v>
      </c>
      <c r="AR177" s="185" t="str">
        <f t="shared" si="226"/>
        <v>Plöschberger Hannes</v>
      </c>
      <c r="AS177" s="185" t="str">
        <f t="shared" si="226"/>
        <v>Rick Ruijsink</v>
      </c>
      <c r="AT177" s="185" t="str">
        <f t="shared" si="226"/>
        <v>Mark Abbotts</v>
      </c>
      <c r="AU177" s="185" t="str">
        <f t="shared" si="226"/>
        <v>Arne Finkeldey</v>
      </c>
      <c r="AV177" s="185" t="str">
        <f t="shared" si="226"/>
        <v>Martin Ulrich </v>
      </c>
      <c r="AW177" s="185" t="str">
        <f t="shared" si="226"/>
        <v>Tony Robertson</v>
      </c>
      <c r="AX177" s="185" t="str">
        <f t="shared" si="226"/>
        <v>Jesper Christensen</v>
      </c>
      <c r="AY177" s="185" t="str">
        <f t="shared" si="226"/>
        <v>Ulrich Duttenhofer</v>
      </c>
      <c r="AZ177" s="185" t="str">
        <f t="shared" si="226"/>
        <v>Robert Ryan</v>
      </c>
      <c r="BA177" s="185" t="str">
        <f t="shared" si="226"/>
        <v/>
      </c>
      <c r="BB177" s="185" t="str">
        <f t="shared" si="226"/>
        <v/>
      </c>
      <c r="BC177" s="185" t="str">
        <f t="shared" si="226"/>
        <v/>
      </c>
      <c r="BD177" s="185" t="str">
        <f t="shared" si="226"/>
        <v/>
      </c>
      <c r="BE177" s="185" t="str">
        <f t="shared" si="226"/>
        <v/>
      </c>
      <c r="BF177" s="185" t="str">
        <f t="shared" si="226"/>
        <v/>
      </c>
      <c r="BG177" s="185" t="str">
        <f t="shared" si="226"/>
        <v/>
      </c>
      <c r="BH177" s="185" t="str">
        <f t="shared" si="226"/>
        <v/>
      </c>
      <c r="BI177" s="185" t="str">
        <f t="shared" si="226"/>
        <v/>
      </c>
      <c r="BJ177" s="185" t="str">
        <f t="shared" si="226"/>
        <v/>
      </c>
      <c r="BK177" s="185" t="str">
        <f t="shared" si="226"/>
        <v/>
      </c>
      <c r="BL177" s="185" t="str">
        <f t="shared" si="226"/>
        <v/>
      </c>
      <c r="BM177" s="185" t="str">
        <f t="shared" si="226"/>
        <v/>
      </c>
      <c r="BN177" s="185" t="str">
        <f t="shared" si="226"/>
        <v/>
      </c>
      <c r="BO177" s="185" t="str">
        <f t="shared" si="226"/>
        <v/>
      </c>
      <c r="BP177" s="185" t="str">
        <f t="shared" ref="BP177:CN177" si="227">BP171</f>
        <v/>
      </c>
      <c r="BQ177" s="185" t="str">
        <f t="shared" si="227"/>
        <v/>
      </c>
      <c r="BR177" s="185" t="str">
        <f t="shared" si="227"/>
        <v/>
      </c>
      <c r="BS177" s="185" t="str">
        <f t="shared" si="227"/>
        <v/>
      </c>
      <c r="BT177" s="185" t="str">
        <f t="shared" si="227"/>
        <v/>
      </c>
      <c r="BU177" s="185" t="str">
        <f t="shared" si="227"/>
        <v/>
      </c>
      <c r="BV177" s="185" t="str">
        <f t="shared" si="227"/>
        <v/>
      </c>
      <c r="BW177" s="185" t="str">
        <f t="shared" si="227"/>
        <v/>
      </c>
      <c r="BX177" s="185" t="str">
        <f t="shared" si="227"/>
        <v/>
      </c>
      <c r="BY177" s="185" t="str">
        <f t="shared" si="227"/>
        <v/>
      </c>
      <c r="BZ177" s="185" t="str">
        <f t="shared" si="227"/>
        <v/>
      </c>
      <c r="CA177" s="185" t="str">
        <f t="shared" si="227"/>
        <v/>
      </c>
      <c r="CB177" s="185" t="str">
        <f t="shared" si="227"/>
        <v/>
      </c>
      <c r="CC177" s="185" t="str">
        <f t="shared" si="227"/>
        <v/>
      </c>
      <c r="CD177" s="185" t="str">
        <f t="shared" si="227"/>
        <v/>
      </c>
      <c r="CE177" s="185" t="str">
        <f t="shared" si="227"/>
        <v/>
      </c>
      <c r="CF177" s="185" t="str">
        <f t="shared" si="227"/>
        <v/>
      </c>
      <c r="CG177" s="185" t="str">
        <f t="shared" si="227"/>
        <v/>
      </c>
      <c r="CH177" s="185" t="str">
        <f t="shared" si="227"/>
        <v/>
      </c>
      <c r="CI177" s="185" t="str">
        <f t="shared" si="227"/>
        <v/>
      </c>
      <c r="CJ177" s="185" t="str">
        <f t="shared" si="227"/>
        <v/>
      </c>
      <c r="CK177" s="185" t="str">
        <f t="shared" si="227"/>
        <v/>
      </c>
      <c r="CL177" s="185" t="str">
        <f t="shared" si="227"/>
        <v/>
      </c>
      <c r="CM177" s="185" t="str">
        <f t="shared" si="227"/>
        <v/>
      </c>
      <c r="CN177" s="185" t="str">
        <f t="shared" si="227"/>
        <v/>
      </c>
      <c r="CO177" s="2"/>
      <c r="CP177" s="5"/>
      <c r="CQ177" s="4"/>
      <c r="CR177" s="155"/>
      <c r="CS177">
        <f>ROW()</f>
        <v>177</v>
      </c>
      <c r="CT177" s="36"/>
      <c r="CU177" s="35">
        <f t="shared" si="211"/>
        <v>88</v>
      </c>
    </row>
    <row r="178" spans="1:99" s="179" customFormat="1">
      <c r="A178" s="350">
        <v>28</v>
      </c>
      <c r="B178" s="16" t="s">
        <v>18</v>
      </c>
      <c r="C178" s="46">
        <f>RANK(C182,$C182:$CN182,0)</f>
        <v>1</v>
      </c>
      <c r="D178" s="46">
        <f t="shared" ref="D178:BO178" si="228">RANK(D182,$C182:$CN182,0)</f>
        <v>1</v>
      </c>
      <c r="E178" s="46">
        <f t="shared" si="228"/>
        <v>1</v>
      </c>
      <c r="F178" s="46">
        <f t="shared" si="228"/>
        <v>1</v>
      </c>
      <c r="G178" s="46">
        <f t="shared" si="228"/>
        <v>1</v>
      </c>
      <c r="H178" s="46">
        <f t="shared" si="228"/>
        <v>1</v>
      </c>
      <c r="I178" s="46">
        <f t="shared" si="228"/>
        <v>1</v>
      </c>
      <c r="J178" s="46">
        <f t="shared" si="228"/>
        <v>1</v>
      </c>
      <c r="K178" s="46">
        <f t="shared" si="228"/>
        <v>1</v>
      </c>
      <c r="L178" s="46">
        <f t="shared" si="228"/>
        <v>1</v>
      </c>
      <c r="M178" s="46">
        <f t="shared" si="228"/>
        <v>1</v>
      </c>
      <c r="N178" s="46">
        <f t="shared" si="228"/>
        <v>1</v>
      </c>
      <c r="O178" s="46">
        <f t="shared" si="228"/>
        <v>1</v>
      </c>
      <c r="P178" s="46">
        <f t="shared" si="228"/>
        <v>1</v>
      </c>
      <c r="Q178" s="46">
        <f t="shared" si="228"/>
        <v>1</v>
      </c>
      <c r="R178" s="46">
        <f t="shared" si="228"/>
        <v>1</v>
      </c>
      <c r="S178" s="46">
        <f t="shared" si="228"/>
        <v>1</v>
      </c>
      <c r="T178" s="46">
        <f t="shared" si="228"/>
        <v>1</v>
      </c>
      <c r="U178" s="46">
        <f t="shared" si="228"/>
        <v>1</v>
      </c>
      <c r="V178" s="46">
        <f t="shared" si="228"/>
        <v>1</v>
      </c>
      <c r="W178" s="46">
        <f t="shared" si="228"/>
        <v>1</v>
      </c>
      <c r="X178" s="46">
        <f t="shared" si="228"/>
        <v>1</v>
      </c>
      <c r="Y178" s="46">
        <f t="shared" si="228"/>
        <v>1</v>
      </c>
      <c r="Z178" s="46">
        <f t="shared" si="228"/>
        <v>1</v>
      </c>
      <c r="AA178" s="46">
        <f t="shared" si="228"/>
        <v>1</v>
      </c>
      <c r="AB178" s="46">
        <f t="shared" si="228"/>
        <v>1</v>
      </c>
      <c r="AC178" s="46">
        <f t="shared" si="228"/>
        <v>1</v>
      </c>
      <c r="AD178" s="46">
        <f t="shared" si="228"/>
        <v>1</v>
      </c>
      <c r="AE178" s="46">
        <f t="shared" si="228"/>
        <v>1</v>
      </c>
      <c r="AF178" s="46">
        <f t="shared" si="228"/>
        <v>1</v>
      </c>
      <c r="AG178" s="46">
        <f t="shared" si="228"/>
        <v>1</v>
      </c>
      <c r="AH178" s="46">
        <f t="shared" si="228"/>
        <v>1</v>
      </c>
      <c r="AI178" s="46">
        <f t="shared" si="228"/>
        <v>1</v>
      </c>
      <c r="AJ178" s="46">
        <f t="shared" si="228"/>
        <v>1</v>
      </c>
      <c r="AK178" s="46">
        <f t="shared" si="228"/>
        <v>1</v>
      </c>
      <c r="AL178" s="46">
        <f t="shared" si="228"/>
        <v>1</v>
      </c>
      <c r="AM178" s="46">
        <f t="shared" si="228"/>
        <v>1</v>
      </c>
      <c r="AN178" s="46">
        <f t="shared" si="228"/>
        <v>1</v>
      </c>
      <c r="AO178" s="46">
        <f t="shared" si="228"/>
        <v>1</v>
      </c>
      <c r="AP178" s="46">
        <f t="shared" si="228"/>
        <v>1</v>
      </c>
      <c r="AQ178" s="46">
        <f t="shared" si="228"/>
        <v>1</v>
      </c>
      <c r="AR178" s="46">
        <f t="shared" si="228"/>
        <v>1</v>
      </c>
      <c r="AS178" s="46">
        <f t="shared" si="228"/>
        <v>1</v>
      </c>
      <c r="AT178" s="46">
        <f t="shared" si="228"/>
        <v>1</v>
      </c>
      <c r="AU178" s="46">
        <f t="shared" si="228"/>
        <v>1</v>
      </c>
      <c r="AV178" s="46">
        <f t="shared" si="228"/>
        <v>1</v>
      </c>
      <c r="AW178" s="46">
        <f t="shared" si="228"/>
        <v>1</v>
      </c>
      <c r="AX178" s="46">
        <f t="shared" si="228"/>
        <v>1</v>
      </c>
      <c r="AY178" s="46">
        <f t="shared" si="228"/>
        <v>1</v>
      </c>
      <c r="AZ178" s="46">
        <f t="shared" si="228"/>
        <v>1</v>
      </c>
      <c r="BA178" s="46">
        <f t="shared" si="228"/>
        <v>1</v>
      </c>
      <c r="BB178" s="46">
        <f t="shared" si="228"/>
        <v>1</v>
      </c>
      <c r="BC178" s="46">
        <f t="shared" si="228"/>
        <v>1</v>
      </c>
      <c r="BD178" s="46">
        <f t="shared" si="228"/>
        <v>1</v>
      </c>
      <c r="BE178" s="46">
        <f t="shared" si="228"/>
        <v>1</v>
      </c>
      <c r="BF178" s="46">
        <f t="shared" si="228"/>
        <v>1</v>
      </c>
      <c r="BG178" s="46">
        <f t="shared" si="228"/>
        <v>1</v>
      </c>
      <c r="BH178" s="46">
        <f t="shared" si="228"/>
        <v>1</v>
      </c>
      <c r="BI178" s="46">
        <f t="shared" si="228"/>
        <v>1</v>
      </c>
      <c r="BJ178" s="46">
        <f t="shared" si="228"/>
        <v>1</v>
      </c>
      <c r="BK178" s="46">
        <f t="shared" si="228"/>
        <v>1</v>
      </c>
      <c r="BL178" s="46">
        <f t="shared" si="228"/>
        <v>1</v>
      </c>
      <c r="BM178" s="46">
        <f t="shared" si="228"/>
        <v>1</v>
      </c>
      <c r="BN178" s="46">
        <f t="shared" si="228"/>
        <v>1</v>
      </c>
      <c r="BO178" s="46">
        <f t="shared" si="228"/>
        <v>1</v>
      </c>
      <c r="BP178" s="46">
        <f t="shared" ref="BP178:CN178" si="229">RANK(BP182,$C182:$CN182,0)</f>
        <v>1</v>
      </c>
      <c r="BQ178" s="46">
        <f t="shared" si="229"/>
        <v>1</v>
      </c>
      <c r="BR178" s="46">
        <f t="shared" si="229"/>
        <v>1</v>
      </c>
      <c r="BS178" s="46">
        <f t="shared" si="229"/>
        <v>1</v>
      </c>
      <c r="BT178" s="46">
        <f t="shared" si="229"/>
        <v>1</v>
      </c>
      <c r="BU178" s="46">
        <f t="shared" si="229"/>
        <v>1</v>
      </c>
      <c r="BV178" s="46">
        <f t="shared" si="229"/>
        <v>1</v>
      </c>
      <c r="BW178" s="46">
        <f t="shared" si="229"/>
        <v>1</v>
      </c>
      <c r="BX178" s="46">
        <f t="shared" si="229"/>
        <v>1</v>
      </c>
      <c r="BY178" s="46">
        <f t="shared" si="229"/>
        <v>1</v>
      </c>
      <c r="BZ178" s="46">
        <f t="shared" si="229"/>
        <v>1</v>
      </c>
      <c r="CA178" s="46">
        <f t="shared" si="229"/>
        <v>1</v>
      </c>
      <c r="CB178" s="46">
        <f t="shared" si="229"/>
        <v>1</v>
      </c>
      <c r="CC178" s="46">
        <f t="shared" si="229"/>
        <v>1</v>
      </c>
      <c r="CD178" s="46">
        <f t="shared" si="229"/>
        <v>1</v>
      </c>
      <c r="CE178" s="46">
        <f t="shared" si="229"/>
        <v>1</v>
      </c>
      <c r="CF178" s="46">
        <f t="shared" si="229"/>
        <v>1</v>
      </c>
      <c r="CG178" s="46">
        <f t="shared" si="229"/>
        <v>1</v>
      </c>
      <c r="CH178" s="46">
        <f t="shared" si="229"/>
        <v>1</v>
      </c>
      <c r="CI178" s="46">
        <f t="shared" si="229"/>
        <v>1</v>
      </c>
      <c r="CJ178" s="46">
        <f t="shared" si="229"/>
        <v>1</v>
      </c>
      <c r="CK178" s="46">
        <f t="shared" si="229"/>
        <v>1</v>
      </c>
      <c r="CL178" s="46">
        <f t="shared" si="229"/>
        <v>1</v>
      </c>
      <c r="CM178" s="46">
        <f t="shared" si="229"/>
        <v>1</v>
      </c>
      <c r="CN178" s="46">
        <f t="shared" si="229"/>
        <v>1</v>
      </c>
      <c r="CO178" s="178"/>
      <c r="CP178" s="44"/>
      <c r="CQ178" s="45"/>
      <c r="CR178" s="182"/>
      <c r="CS178">
        <f>ROW()</f>
        <v>178</v>
      </c>
      <c r="CT178" s="36"/>
      <c r="CU178" s="35">
        <f t="shared" si="211"/>
        <v>87</v>
      </c>
    </row>
    <row r="179" spans="1:99" s="179" customFormat="1">
      <c r="A179" s="350"/>
      <c r="B179" s="16" t="s">
        <v>1</v>
      </c>
      <c r="C179" s="32" t="str">
        <f>IF('Enter data here!'!C162=0,"",'Enter data here!'!C162)</f>
        <v/>
      </c>
      <c r="D179" s="32" t="str">
        <f>IF('Enter data here!'!D162=0,"",'Enter data here!'!D162)</f>
        <v/>
      </c>
      <c r="E179" s="32" t="str">
        <f>IF('Enter data here!'!E162=0,"",'Enter data here!'!E162)</f>
        <v/>
      </c>
      <c r="F179" s="32" t="str">
        <f>IF('Enter data here!'!F162=0,"",'Enter data here!'!F162)</f>
        <v/>
      </c>
      <c r="G179" s="32" t="str">
        <f>IF('Enter data here!'!G162=0,"",'Enter data here!'!G162)</f>
        <v/>
      </c>
      <c r="H179" s="32" t="str">
        <f>IF('Enter data here!'!H162=0,"",'Enter data here!'!H162)</f>
        <v/>
      </c>
      <c r="I179" s="32" t="str">
        <f>IF('Enter data here!'!I162=0,"",'Enter data here!'!I162)</f>
        <v/>
      </c>
      <c r="J179" s="32" t="str">
        <f>IF('Enter data here!'!J162=0,"",'Enter data here!'!J162)</f>
        <v/>
      </c>
      <c r="K179" s="32" t="str">
        <f>IF('Enter data here!'!K162=0,"",'Enter data here!'!K162)</f>
        <v/>
      </c>
      <c r="L179" s="32" t="str">
        <f>IF('Enter data here!'!L162=0,"",'Enter data here!'!L162)</f>
        <v/>
      </c>
      <c r="M179" s="32" t="str">
        <f>IF('Enter data here!'!M162=0,"",'Enter data here!'!M162)</f>
        <v/>
      </c>
      <c r="N179" s="32" t="str">
        <f>IF('Enter data here!'!N162=0,"",'Enter data here!'!N162)</f>
        <v/>
      </c>
      <c r="O179" s="32" t="str">
        <f>IF('Enter data here!'!O162=0,"",'Enter data here!'!O162)</f>
        <v/>
      </c>
      <c r="P179" s="32" t="str">
        <f>IF('Enter data here!'!P162=0,"",'Enter data here!'!P162)</f>
        <v/>
      </c>
      <c r="Q179" s="32" t="str">
        <f>IF('Enter data here!'!Q162=0,"",'Enter data here!'!Q162)</f>
        <v/>
      </c>
      <c r="R179" s="32" t="str">
        <f>IF('Enter data here!'!R162=0,"",'Enter data here!'!R162)</f>
        <v/>
      </c>
      <c r="S179" s="32" t="str">
        <f>IF('Enter data here!'!S162=0,"",'Enter data here!'!S162)</f>
        <v/>
      </c>
      <c r="T179" s="32" t="str">
        <f>IF('Enter data here!'!T162=0,"",'Enter data here!'!T162)</f>
        <v/>
      </c>
      <c r="U179" s="32" t="str">
        <f>IF('Enter data here!'!U162=0,"",'Enter data here!'!U162)</f>
        <v/>
      </c>
      <c r="V179" s="32" t="str">
        <f>IF('Enter data here!'!V162=0,"",'Enter data here!'!V162)</f>
        <v/>
      </c>
      <c r="W179" s="32" t="str">
        <f>IF('Enter data here!'!W162=0,"",'Enter data here!'!W162)</f>
        <v/>
      </c>
      <c r="X179" s="32" t="str">
        <f>IF('Enter data here!'!X162=0,"",'Enter data here!'!X162)</f>
        <v/>
      </c>
      <c r="Y179" s="32" t="str">
        <f>IF('Enter data here!'!Y162=0,"",'Enter data here!'!Y162)</f>
        <v/>
      </c>
      <c r="Z179" s="32" t="str">
        <f>IF('Enter data here!'!Z162=0,"",'Enter data here!'!Z162)</f>
        <v/>
      </c>
      <c r="AA179" s="32" t="str">
        <f>IF('Enter data here!'!AA162=0,"",'Enter data here!'!AA162)</f>
        <v/>
      </c>
      <c r="AB179" s="32" t="str">
        <f>IF('Enter data here!'!AB162=0,"",'Enter data here!'!AB162)</f>
        <v/>
      </c>
      <c r="AC179" s="32" t="str">
        <f>IF('Enter data here!'!AC162=0,"",'Enter data here!'!AC162)</f>
        <v/>
      </c>
      <c r="AD179" s="32" t="str">
        <f>IF('Enter data here!'!AD162=0,"",'Enter data here!'!AD162)</f>
        <v/>
      </c>
      <c r="AE179" s="32" t="str">
        <f>IF('Enter data here!'!AE162=0,"",'Enter data here!'!AE162)</f>
        <v/>
      </c>
      <c r="AF179" s="32" t="str">
        <f>IF('Enter data here!'!AF162=0,"",'Enter data here!'!AF162)</f>
        <v/>
      </c>
      <c r="AG179" s="32" t="str">
        <f>IF('Enter data here!'!AG162=0,"",'Enter data here!'!AG162)</f>
        <v/>
      </c>
      <c r="AH179" s="32" t="str">
        <f>IF('Enter data here!'!AH162=0,"",'Enter data here!'!AH162)</f>
        <v/>
      </c>
      <c r="AI179" s="32" t="str">
        <f>IF('Enter data here!'!AI162=0,"",'Enter data here!'!AI162)</f>
        <v/>
      </c>
      <c r="AJ179" s="32" t="str">
        <f>IF('Enter data here!'!AJ162=0,"",'Enter data here!'!AJ162)</f>
        <v/>
      </c>
      <c r="AK179" s="32" t="str">
        <f>IF('Enter data here!'!AK162=0,"",'Enter data here!'!AK162)</f>
        <v/>
      </c>
      <c r="AL179" s="32" t="str">
        <f>IF('Enter data here!'!AL162=0,"",'Enter data here!'!AL162)</f>
        <v/>
      </c>
      <c r="AM179" s="32" t="str">
        <f>IF('Enter data here!'!AM162=0,"",'Enter data here!'!AM162)</f>
        <v/>
      </c>
      <c r="AN179" s="32" t="str">
        <f>IF('Enter data here!'!AN162=0,"",'Enter data here!'!AN162)</f>
        <v/>
      </c>
      <c r="AO179" s="32" t="str">
        <f>IF('Enter data here!'!AO162=0,"",'Enter data here!'!AO162)</f>
        <v/>
      </c>
      <c r="AP179" s="32" t="str">
        <f>IF('Enter data here!'!AP162=0,"",'Enter data here!'!AP162)</f>
        <v/>
      </c>
      <c r="AQ179" s="32" t="str">
        <f>IF('Enter data here!'!AQ162=0,"",'Enter data here!'!AQ162)</f>
        <v/>
      </c>
      <c r="AR179" s="32" t="str">
        <f>IF('Enter data here!'!AR162=0,"",'Enter data here!'!AR162)</f>
        <v/>
      </c>
      <c r="AS179" s="32" t="str">
        <f>IF('Enter data here!'!AS162=0,"",'Enter data here!'!AS162)</f>
        <v/>
      </c>
      <c r="AT179" s="32" t="str">
        <f>IF('Enter data here!'!AT162=0,"",'Enter data here!'!AT162)</f>
        <v/>
      </c>
      <c r="AU179" s="32" t="str">
        <f>IF('Enter data here!'!AU162=0,"",'Enter data here!'!AU162)</f>
        <v/>
      </c>
      <c r="AV179" s="32" t="str">
        <f>IF('Enter data here!'!AV162=0,"",'Enter data here!'!AV162)</f>
        <v/>
      </c>
      <c r="AW179" s="32" t="str">
        <f>IF('Enter data here!'!AW162=0,"",'Enter data here!'!AW162)</f>
        <v/>
      </c>
      <c r="AX179" s="32" t="str">
        <f>IF('Enter data here!'!AX162=0,"",'Enter data here!'!AX162)</f>
        <v/>
      </c>
      <c r="AY179" s="32" t="str">
        <f>IF('Enter data here!'!AY162=0,"",'Enter data here!'!AY162)</f>
        <v/>
      </c>
      <c r="AZ179" s="32" t="str">
        <f>IF('Enter data here!'!AZ162=0,"",'Enter data here!'!AZ162)</f>
        <v/>
      </c>
      <c r="BA179" s="32" t="str">
        <f>IF('Enter data here!'!BA162=0,"",'Enter data here!'!BA162)</f>
        <v/>
      </c>
      <c r="BB179" s="32" t="str">
        <f>IF('Enter data here!'!BB162=0,"",'Enter data here!'!BB162)</f>
        <v/>
      </c>
      <c r="BC179" s="32" t="str">
        <f>IF('Enter data here!'!BC162=0,"",'Enter data here!'!BC162)</f>
        <v/>
      </c>
      <c r="BD179" s="32" t="str">
        <f>IF('Enter data here!'!BD162=0,"",'Enter data here!'!BD162)</f>
        <v/>
      </c>
      <c r="BE179" s="32" t="str">
        <f>IF('Enter data here!'!BE162=0,"",'Enter data here!'!BE162)</f>
        <v/>
      </c>
      <c r="BF179" s="32" t="str">
        <f>IF('Enter data here!'!BF162=0,"",'Enter data here!'!BF162)</f>
        <v/>
      </c>
      <c r="BG179" s="32" t="str">
        <f>IF('Enter data here!'!BG162=0,"",'Enter data here!'!BG162)</f>
        <v/>
      </c>
      <c r="BH179" s="32" t="str">
        <f>IF('Enter data here!'!BH162=0,"",'Enter data here!'!BH162)</f>
        <v/>
      </c>
      <c r="BI179" s="32" t="str">
        <f>IF('Enter data here!'!BI162=0,"",'Enter data here!'!BI162)</f>
        <v/>
      </c>
      <c r="BJ179" s="32" t="str">
        <f>IF('Enter data here!'!BJ162=0,"",'Enter data here!'!BJ162)</f>
        <v/>
      </c>
      <c r="BK179" s="32" t="str">
        <f>IF('Enter data here!'!BK162=0,"",'Enter data here!'!BK162)</f>
        <v/>
      </c>
      <c r="BL179" s="32" t="str">
        <f>IF('Enter data here!'!BL162=0,"",'Enter data here!'!BL162)</f>
        <v/>
      </c>
      <c r="BM179" s="32" t="str">
        <f>IF('Enter data here!'!BM162=0,"",'Enter data here!'!BM162)</f>
        <v/>
      </c>
      <c r="BN179" s="32" t="str">
        <f>IF('Enter data here!'!BN162=0,"",'Enter data here!'!BN162)</f>
        <v/>
      </c>
      <c r="BO179" s="32" t="str">
        <f>IF('Enter data here!'!BO162=0,"",'Enter data here!'!BO162)</f>
        <v/>
      </c>
      <c r="BP179" s="32" t="str">
        <f>IF('Enter data here!'!BP162=0,"",'Enter data here!'!BP162)</f>
        <v/>
      </c>
      <c r="BQ179" s="32" t="str">
        <f>IF('Enter data here!'!BQ162=0,"",'Enter data here!'!BQ162)</f>
        <v/>
      </c>
      <c r="BR179" s="32" t="str">
        <f>IF('Enter data here!'!BR162=0,"",'Enter data here!'!BR162)</f>
        <v/>
      </c>
      <c r="BS179" s="32" t="str">
        <f>IF('Enter data here!'!BS162=0,"",'Enter data here!'!BS162)</f>
        <v/>
      </c>
      <c r="BT179" s="32" t="str">
        <f>IF('Enter data here!'!BT162=0,"",'Enter data here!'!BT162)</f>
        <v/>
      </c>
      <c r="BU179" s="32" t="str">
        <f>IF('Enter data here!'!BU162=0,"",'Enter data here!'!BU162)</f>
        <v/>
      </c>
      <c r="BV179" s="32" t="str">
        <f>IF('Enter data here!'!BV162=0,"",'Enter data here!'!BV162)</f>
        <v/>
      </c>
      <c r="BW179" s="32" t="str">
        <f>IF('Enter data here!'!BW162=0,"",'Enter data here!'!BW162)</f>
        <v/>
      </c>
      <c r="BX179" s="32" t="str">
        <f>IF('Enter data here!'!BX162=0,"",'Enter data here!'!BX162)</f>
        <v/>
      </c>
      <c r="BY179" s="32" t="str">
        <f>IF('Enter data here!'!BY162=0,"",'Enter data here!'!BY162)</f>
        <v/>
      </c>
      <c r="BZ179" s="32" t="str">
        <f>IF('Enter data here!'!BZ162=0,"",'Enter data here!'!BZ162)</f>
        <v/>
      </c>
      <c r="CA179" s="32" t="str">
        <f>IF('Enter data here!'!CA162=0,"",'Enter data here!'!CA162)</f>
        <v/>
      </c>
      <c r="CB179" s="32" t="str">
        <f>IF('Enter data here!'!CB162=0,"",'Enter data here!'!CB162)</f>
        <v/>
      </c>
      <c r="CC179" s="32" t="str">
        <f>IF('Enter data here!'!CC162=0,"",'Enter data here!'!CC162)</f>
        <v/>
      </c>
      <c r="CD179" s="32" t="str">
        <f>IF('Enter data here!'!CD162=0,"",'Enter data here!'!CD162)</f>
        <v/>
      </c>
      <c r="CE179" s="32" t="str">
        <f>IF('Enter data here!'!CE162=0,"",'Enter data here!'!CE162)</f>
        <v/>
      </c>
      <c r="CF179" s="32" t="str">
        <f>IF('Enter data here!'!CF162=0,"",'Enter data here!'!CF162)</f>
        <v/>
      </c>
      <c r="CG179" s="32" t="str">
        <f>IF('Enter data here!'!CG162=0,"",'Enter data here!'!CG162)</f>
        <v/>
      </c>
      <c r="CH179" s="32" t="str">
        <f>IF('Enter data here!'!CH162=0,"",'Enter data here!'!CH162)</f>
        <v/>
      </c>
      <c r="CI179" s="32" t="str">
        <f>IF('Enter data here!'!CI162=0,"",'Enter data here!'!CI162)</f>
        <v/>
      </c>
      <c r="CJ179" s="32" t="str">
        <f>IF('Enter data here!'!CJ162=0,"",'Enter data here!'!CJ162)</f>
        <v/>
      </c>
      <c r="CK179" s="32" t="str">
        <f>IF('Enter data here!'!CK162=0,"",'Enter data here!'!CK162)</f>
        <v/>
      </c>
      <c r="CL179" s="32" t="str">
        <f>IF('Enter data here!'!CL162=0,"",'Enter data here!'!CL162)</f>
        <v/>
      </c>
      <c r="CM179" s="32" t="str">
        <f>IF('Enter data here!'!CM162=0,"",'Enter data here!'!CM162)</f>
        <v/>
      </c>
      <c r="CN179" s="32" t="str">
        <f>IF('Enter data here!'!CN162=0,"",'Enter data here!'!CN162)</f>
        <v/>
      </c>
      <c r="CO179" s="178"/>
      <c r="CP179" s="335" t="str">
        <f>IF(SUM(C179:CN179)=0,"",MIN(C179:CN179))</f>
        <v/>
      </c>
      <c r="CQ179" s="338" t="str">
        <f>IF(CP179="","",(HLOOKUP(CP179,C179:$CN$264,CU179,FALSE)))</f>
        <v/>
      </c>
      <c r="CR179" s="182"/>
      <c r="CS179">
        <f>ROW()</f>
        <v>179</v>
      </c>
      <c r="CT179" s="36">
        <f>A178</f>
        <v>28</v>
      </c>
      <c r="CU179" s="35">
        <f t="shared" si="211"/>
        <v>86</v>
      </c>
    </row>
    <row r="180" spans="1:99" s="179" customFormat="1">
      <c r="A180" s="350"/>
      <c r="B180" s="16" t="s">
        <v>54</v>
      </c>
      <c r="C180" s="183">
        <f ca="1">0.000000000001*RAND()</f>
        <v>8.370432451587117E-13</v>
      </c>
      <c r="D180" s="183">
        <f t="shared" ref="D180:BO180" ca="1" si="230">0.000000000001*RAND()</f>
        <v>2.7226393460422747E-13</v>
      </c>
      <c r="E180" s="183">
        <f t="shared" ca="1" si="230"/>
        <v>7.0719742927208967E-13</v>
      </c>
      <c r="F180" s="183">
        <f t="shared" ca="1" si="230"/>
        <v>8.7354724346326163E-13</v>
      </c>
      <c r="G180" s="183">
        <f t="shared" ca="1" si="230"/>
        <v>7.9091369470004371E-13</v>
      </c>
      <c r="H180" s="183">
        <f t="shared" ca="1" si="230"/>
        <v>2.1411412840557187E-13</v>
      </c>
      <c r="I180" s="183">
        <f t="shared" ca="1" si="230"/>
        <v>9.080169713785049E-13</v>
      </c>
      <c r="J180" s="183">
        <f t="shared" ca="1" si="230"/>
        <v>3.635579969751692E-13</v>
      </c>
      <c r="K180" s="183">
        <f t="shared" ca="1" si="230"/>
        <v>3.5258047759530252E-13</v>
      </c>
      <c r="L180" s="183">
        <f t="shared" ca="1" si="230"/>
        <v>7.4923647562628057E-13</v>
      </c>
      <c r="M180" s="183">
        <f t="shared" ca="1" si="230"/>
        <v>6.0349012322569532E-13</v>
      </c>
      <c r="N180" s="183">
        <f t="shared" ca="1" si="230"/>
        <v>4.9954667221242802E-13</v>
      </c>
      <c r="O180" s="183">
        <f t="shared" ca="1" si="230"/>
        <v>3.9277878577181768E-13</v>
      </c>
      <c r="P180" s="183">
        <f t="shared" ca="1" si="230"/>
        <v>9.2082486250431896E-13</v>
      </c>
      <c r="Q180" s="183">
        <f t="shared" ca="1" si="230"/>
        <v>9.3287085876360128E-13</v>
      </c>
      <c r="R180" s="183">
        <f t="shared" ca="1" si="230"/>
        <v>9.8011392007348089E-13</v>
      </c>
      <c r="S180" s="183">
        <f t="shared" ca="1" si="230"/>
        <v>6.1763180075941632E-13</v>
      </c>
      <c r="T180" s="183">
        <f t="shared" ca="1" si="230"/>
        <v>9.6696474911320348E-13</v>
      </c>
      <c r="U180" s="183">
        <f t="shared" ca="1" si="230"/>
        <v>2.4064933554416169E-13</v>
      </c>
      <c r="V180" s="183">
        <f t="shared" ca="1" si="230"/>
        <v>8.4331348082851317E-13</v>
      </c>
      <c r="W180" s="183">
        <f t="shared" ca="1" si="230"/>
        <v>6.9855605758551538E-14</v>
      </c>
      <c r="X180" s="183">
        <f t="shared" ca="1" si="230"/>
        <v>1.1442196249928127E-13</v>
      </c>
      <c r="Y180" s="183">
        <f t="shared" ca="1" si="230"/>
        <v>7.5632056316887746E-15</v>
      </c>
      <c r="Z180" s="183">
        <f t="shared" ca="1" si="230"/>
        <v>1.2341427989674436E-13</v>
      </c>
      <c r="AA180" s="183">
        <f t="shared" ca="1" si="230"/>
        <v>3.6689394360210104E-13</v>
      </c>
      <c r="AB180" s="183">
        <f t="shared" ca="1" si="230"/>
        <v>7.4381206882821019E-13</v>
      </c>
      <c r="AC180" s="183">
        <f t="shared" ca="1" si="230"/>
        <v>9.090180037266444E-13</v>
      </c>
      <c r="AD180" s="183">
        <f t="shared" ca="1" si="230"/>
        <v>8.995582914628057E-13</v>
      </c>
      <c r="AE180" s="183">
        <f t="shared" ca="1" si="230"/>
        <v>1.0620178880477215E-13</v>
      </c>
      <c r="AF180" s="183">
        <f t="shared" ca="1" si="230"/>
        <v>3.546625213225971E-13</v>
      </c>
      <c r="AG180" s="183">
        <f t="shared" ca="1" si="230"/>
        <v>4.3403141947382548E-13</v>
      </c>
      <c r="AH180" s="183">
        <f t="shared" ca="1" si="230"/>
        <v>6.6707517928212608E-13</v>
      </c>
      <c r="AI180" s="183">
        <f t="shared" ca="1" si="230"/>
        <v>1.1955800103566894E-14</v>
      </c>
      <c r="AJ180" s="183">
        <f t="shared" ca="1" si="230"/>
        <v>7.7278651930948206E-13</v>
      </c>
      <c r="AK180" s="183">
        <f t="shared" ca="1" si="230"/>
        <v>5.5113878697931184E-13</v>
      </c>
      <c r="AL180" s="183">
        <f t="shared" ca="1" si="230"/>
        <v>3.7695788584263099E-13</v>
      </c>
      <c r="AM180" s="183">
        <f t="shared" ca="1" si="230"/>
        <v>1.4087952275675719E-13</v>
      </c>
      <c r="AN180" s="183">
        <f t="shared" ca="1" si="230"/>
        <v>6.7140315101224516E-13</v>
      </c>
      <c r="AO180" s="183">
        <f t="shared" ca="1" si="230"/>
        <v>7.9205738551271712E-13</v>
      </c>
      <c r="AP180" s="183">
        <f t="shared" ca="1" si="230"/>
        <v>6.8215288384869606E-13</v>
      </c>
      <c r="AQ180" s="183">
        <f t="shared" ca="1" si="230"/>
        <v>1.1014696815032376E-13</v>
      </c>
      <c r="AR180" s="183">
        <f t="shared" ca="1" si="230"/>
        <v>8.1019437027283557E-13</v>
      </c>
      <c r="AS180" s="183">
        <f t="shared" ca="1" si="230"/>
        <v>4.2710714533602154E-13</v>
      </c>
      <c r="AT180" s="183">
        <f t="shared" ca="1" si="230"/>
        <v>5.2647381378231641E-13</v>
      </c>
      <c r="AU180" s="183">
        <f t="shared" ca="1" si="230"/>
        <v>5.0057309749719353E-13</v>
      </c>
      <c r="AV180" s="183">
        <f t="shared" ca="1" si="230"/>
        <v>3.0552832652049312E-13</v>
      </c>
      <c r="AW180" s="183">
        <f t="shared" ca="1" si="230"/>
        <v>1.189814482535656E-13</v>
      </c>
      <c r="AX180" s="183">
        <f t="shared" ca="1" si="230"/>
        <v>2.5075946821826391E-13</v>
      </c>
      <c r="AY180" s="183">
        <f t="shared" ca="1" si="230"/>
        <v>4.4744474350673079E-14</v>
      </c>
      <c r="AZ180" s="183">
        <f t="shared" ca="1" si="230"/>
        <v>2.4206997549780549E-13</v>
      </c>
      <c r="BA180" s="183">
        <f t="shared" ca="1" si="230"/>
        <v>5.0720252336107969E-13</v>
      </c>
      <c r="BB180" s="183">
        <f t="shared" ca="1" si="230"/>
        <v>3.483952294665018E-13</v>
      </c>
      <c r="BC180" s="183">
        <f t="shared" ca="1" si="230"/>
        <v>8.0730222677311069E-13</v>
      </c>
      <c r="BD180" s="183">
        <f t="shared" ca="1" si="230"/>
        <v>1.5916295475873809E-13</v>
      </c>
      <c r="BE180" s="183">
        <f t="shared" ca="1" si="230"/>
        <v>2.40574808318311E-13</v>
      </c>
      <c r="BF180" s="183">
        <f t="shared" ca="1" si="230"/>
        <v>7.4528667564290083E-13</v>
      </c>
      <c r="BG180" s="183">
        <f t="shared" ca="1" si="230"/>
        <v>3.9459861524532669E-13</v>
      </c>
      <c r="BH180" s="183">
        <f t="shared" ca="1" si="230"/>
        <v>8.1117031221152121E-13</v>
      </c>
      <c r="BI180" s="183">
        <f t="shared" ca="1" si="230"/>
        <v>2.9542256250823761E-13</v>
      </c>
      <c r="BJ180" s="183">
        <f t="shared" ca="1" si="230"/>
        <v>9.1484093850050494E-13</v>
      </c>
      <c r="BK180" s="183">
        <f t="shared" ca="1" si="230"/>
        <v>8.9043917747612691E-13</v>
      </c>
      <c r="BL180" s="183">
        <f t="shared" ca="1" si="230"/>
        <v>2.9100676521972657E-13</v>
      </c>
      <c r="BM180" s="183">
        <f t="shared" ca="1" si="230"/>
        <v>9.9843243295341111E-15</v>
      </c>
      <c r="BN180" s="183">
        <f t="shared" ca="1" si="230"/>
        <v>9.8928211629996677E-13</v>
      </c>
      <c r="BO180" s="183">
        <f t="shared" ca="1" si="230"/>
        <v>6.957081237311629E-13</v>
      </c>
      <c r="BP180" s="183">
        <f t="shared" ref="BP180:CN180" ca="1" si="231">0.000000000001*RAND()</f>
        <v>4.2947111968159925E-14</v>
      </c>
      <c r="BQ180" s="183">
        <f t="shared" ca="1" si="231"/>
        <v>2.7567571030450023E-13</v>
      </c>
      <c r="BR180" s="183">
        <f t="shared" ca="1" si="231"/>
        <v>5.8856484459989207E-13</v>
      </c>
      <c r="BS180" s="183">
        <f t="shared" ca="1" si="231"/>
        <v>7.9257213784678623E-13</v>
      </c>
      <c r="BT180" s="183">
        <f t="shared" ca="1" si="231"/>
        <v>7.9975523514377864E-13</v>
      </c>
      <c r="BU180" s="183">
        <f t="shared" ca="1" si="231"/>
        <v>2.7059305857772563E-13</v>
      </c>
      <c r="BV180" s="183">
        <f t="shared" ca="1" si="231"/>
        <v>3.510246901269691E-13</v>
      </c>
      <c r="BW180" s="183">
        <f t="shared" ca="1" si="231"/>
        <v>8.1262960446717528E-13</v>
      </c>
      <c r="BX180" s="183">
        <f t="shared" ca="1" si="231"/>
        <v>4.9570541910703667E-13</v>
      </c>
      <c r="BY180" s="183">
        <f t="shared" ca="1" si="231"/>
        <v>6.1218851652157482E-13</v>
      </c>
      <c r="BZ180" s="183">
        <f t="shared" ca="1" si="231"/>
        <v>7.0650089895175737E-13</v>
      </c>
      <c r="CA180" s="183">
        <f t="shared" ca="1" si="231"/>
        <v>3.7045814561602299E-13</v>
      </c>
      <c r="CB180" s="183">
        <f t="shared" ca="1" si="231"/>
        <v>3.2126718915685271E-13</v>
      </c>
      <c r="CC180" s="183">
        <f t="shared" ca="1" si="231"/>
        <v>7.6269999835384805E-13</v>
      </c>
      <c r="CD180" s="183">
        <f t="shared" ca="1" si="231"/>
        <v>6.4703032973947744E-14</v>
      </c>
      <c r="CE180" s="183">
        <f t="shared" ca="1" si="231"/>
        <v>6.9359226248627331E-14</v>
      </c>
      <c r="CF180" s="183">
        <f t="shared" ca="1" si="231"/>
        <v>2.6778218242312855E-13</v>
      </c>
      <c r="CG180" s="183">
        <f t="shared" ca="1" si="231"/>
        <v>2.5145669924856981E-13</v>
      </c>
      <c r="CH180" s="183">
        <f t="shared" ca="1" si="231"/>
        <v>4.0911904595819412E-13</v>
      </c>
      <c r="CI180" s="183">
        <f t="shared" ca="1" si="231"/>
        <v>2.5464427119536112E-13</v>
      </c>
      <c r="CJ180" s="183">
        <f t="shared" ca="1" si="231"/>
        <v>6.9058791128030078E-13</v>
      </c>
      <c r="CK180" s="183">
        <f t="shared" ca="1" si="231"/>
        <v>5.3047080330038887E-13</v>
      </c>
      <c r="CL180" s="183">
        <f t="shared" ca="1" si="231"/>
        <v>9.3423251086100501E-13</v>
      </c>
      <c r="CM180" s="183">
        <f t="shared" ca="1" si="231"/>
        <v>8.0348595123730622E-13</v>
      </c>
      <c r="CN180" s="183">
        <f t="shared" ca="1" si="231"/>
        <v>9.8766804939634855E-14</v>
      </c>
      <c r="CO180" s="178"/>
      <c r="CP180" s="336"/>
      <c r="CQ180" s="339"/>
      <c r="CR180" s="182"/>
      <c r="CS180">
        <f>ROW()</f>
        <v>180</v>
      </c>
      <c r="CT180" s="36"/>
      <c r="CU180" s="35">
        <f t="shared" si="211"/>
        <v>85</v>
      </c>
    </row>
    <row r="181" spans="1:99" s="179" customFormat="1">
      <c r="A181" s="350"/>
      <c r="B181" s="16" t="s">
        <v>57</v>
      </c>
      <c r="C181" s="32">
        <f>'Enter data here!'!C163</f>
        <v>0</v>
      </c>
      <c r="D181" s="32">
        <f>'Enter data here!'!D163</f>
        <v>0</v>
      </c>
      <c r="E181" s="32">
        <f>'Enter data here!'!E163</f>
        <v>0</v>
      </c>
      <c r="F181" s="32">
        <f>'Enter data here!'!F163</f>
        <v>0</v>
      </c>
      <c r="G181" s="32">
        <f>'Enter data here!'!G163</f>
        <v>0</v>
      </c>
      <c r="H181" s="32">
        <f>'Enter data here!'!H163</f>
        <v>0</v>
      </c>
      <c r="I181" s="32">
        <f>'Enter data here!'!I163</f>
        <v>0</v>
      </c>
      <c r="J181" s="32">
        <f>'Enter data here!'!J163</f>
        <v>0</v>
      </c>
      <c r="K181" s="32">
        <f>'Enter data here!'!K163</f>
        <v>0</v>
      </c>
      <c r="L181" s="32">
        <f>'Enter data here!'!L163</f>
        <v>0</v>
      </c>
      <c r="M181" s="32">
        <f>'Enter data here!'!M163</f>
        <v>0</v>
      </c>
      <c r="N181" s="32">
        <f>'Enter data here!'!N163</f>
        <v>0</v>
      </c>
      <c r="O181" s="32">
        <f>'Enter data here!'!O163</f>
        <v>0</v>
      </c>
      <c r="P181" s="32">
        <f>'Enter data here!'!P163</f>
        <v>0</v>
      </c>
      <c r="Q181" s="32">
        <f>'Enter data here!'!Q163</f>
        <v>0</v>
      </c>
      <c r="R181" s="32">
        <f>'Enter data here!'!R163</f>
        <v>0</v>
      </c>
      <c r="S181" s="32">
        <f>'Enter data here!'!S163</f>
        <v>0</v>
      </c>
      <c r="T181" s="32">
        <f>'Enter data here!'!T163</f>
        <v>0</v>
      </c>
      <c r="U181" s="32">
        <f>'Enter data here!'!U163</f>
        <v>0</v>
      </c>
      <c r="V181" s="32">
        <f>'Enter data here!'!V163</f>
        <v>0</v>
      </c>
      <c r="W181" s="32">
        <f>'Enter data here!'!W163</f>
        <v>0</v>
      </c>
      <c r="X181" s="32">
        <f>'Enter data here!'!X163</f>
        <v>0</v>
      </c>
      <c r="Y181" s="32">
        <f>'Enter data here!'!Y163</f>
        <v>0</v>
      </c>
      <c r="Z181" s="32">
        <f>'Enter data here!'!Z163</f>
        <v>0</v>
      </c>
      <c r="AA181" s="32">
        <f>'Enter data here!'!AA163</f>
        <v>0</v>
      </c>
      <c r="AB181" s="32">
        <f>'Enter data here!'!AB163</f>
        <v>0</v>
      </c>
      <c r="AC181" s="32">
        <f>'Enter data here!'!AC163</f>
        <v>0</v>
      </c>
      <c r="AD181" s="32">
        <f>'Enter data here!'!AD163</f>
        <v>0</v>
      </c>
      <c r="AE181" s="32">
        <f>'Enter data here!'!AE163</f>
        <v>0</v>
      </c>
      <c r="AF181" s="32">
        <f>'Enter data here!'!AF163</f>
        <v>0</v>
      </c>
      <c r="AG181" s="32">
        <f>'Enter data here!'!AG163</f>
        <v>0</v>
      </c>
      <c r="AH181" s="32">
        <f>'Enter data here!'!AH163</f>
        <v>0</v>
      </c>
      <c r="AI181" s="32">
        <f>'Enter data here!'!AI163</f>
        <v>0</v>
      </c>
      <c r="AJ181" s="32">
        <f>'Enter data here!'!AJ163</f>
        <v>0</v>
      </c>
      <c r="AK181" s="32">
        <f>'Enter data here!'!AK163</f>
        <v>0</v>
      </c>
      <c r="AL181" s="32">
        <f>'Enter data here!'!AL163</f>
        <v>0</v>
      </c>
      <c r="AM181" s="32">
        <f>'Enter data here!'!AM163</f>
        <v>0</v>
      </c>
      <c r="AN181" s="32">
        <f>'Enter data here!'!AN163</f>
        <v>0</v>
      </c>
      <c r="AO181" s="32">
        <f>'Enter data here!'!AO163</f>
        <v>0</v>
      </c>
      <c r="AP181" s="32">
        <f>'Enter data here!'!AP163</f>
        <v>0</v>
      </c>
      <c r="AQ181" s="32">
        <f>'Enter data here!'!AQ163</f>
        <v>0</v>
      </c>
      <c r="AR181" s="32">
        <f>'Enter data here!'!AR163</f>
        <v>0</v>
      </c>
      <c r="AS181" s="32">
        <f>'Enter data here!'!AS163</f>
        <v>0</v>
      </c>
      <c r="AT181" s="32">
        <f>'Enter data here!'!AT163</f>
        <v>0</v>
      </c>
      <c r="AU181" s="32">
        <f>'Enter data here!'!AU163</f>
        <v>0</v>
      </c>
      <c r="AV181" s="32">
        <f>'Enter data here!'!AV163</f>
        <v>0</v>
      </c>
      <c r="AW181" s="32">
        <f>'Enter data here!'!AW163</f>
        <v>0</v>
      </c>
      <c r="AX181" s="32">
        <f>'Enter data here!'!AX163</f>
        <v>0</v>
      </c>
      <c r="AY181" s="32">
        <f>'Enter data here!'!AY163</f>
        <v>0</v>
      </c>
      <c r="AZ181" s="32">
        <f>'Enter data here!'!AZ163</f>
        <v>0</v>
      </c>
      <c r="BA181" s="32">
        <f>'Enter data here!'!BA163</f>
        <v>0</v>
      </c>
      <c r="BB181" s="32">
        <f>'Enter data here!'!BB163</f>
        <v>0</v>
      </c>
      <c r="BC181" s="32">
        <f>'Enter data here!'!BC163</f>
        <v>0</v>
      </c>
      <c r="BD181" s="32">
        <f>'Enter data here!'!BD163</f>
        <v>0</v>
      </c>
      <c r="BE181" s="32">
        <f>'Enter data here!'!BE163</f>
        <v>0</v>
      </c>
      <c r="BF181" s="32">
        <f>'Enter data here!'!BF163</f>
        <v>0</v>
      </c>
      <c r="BG181" s="32">
        <f>'Enter data here!'!BG163</f>
        <v>0</v>
      </c>
      <c r="BH181" s="32">
        <f>'Enter data here!'!BH163</f>
        <v>0</v>
      </c>
      <c r="BI181" s="32">
        <f>'Enter data here!'!BI163</f>
        <v>0</v>
      </c>
      <c r="BJ181" s="32">
        <f>'Enter data here!'!BJ163</f>
        <v>0</v>
      </c>
      <c r="BK181" s="32">
        <f>'Enter data here!'!BK163</f>
        <v>0</v>
      </c>
      <c r="BL181" s="32">
        <f>'Enter data here!'!BL163</f>
        <v>0</v>
      </c>
      <c r="BM181" s="32">
        <f>'Enter data here!'!BM163</f>
        <v>0</v>
      </c>
      <c r="BN181" s="32">
        <f>'Enter data here!'!BN163</f>
        <v>0</v>
      </c>
      <c r="BO181" s="32">
        <f>'Enter data here!'!BO163</f>
        <v>0</v>
      </c>
      <c r="BP181" s="32">
        <f>'Enter data here!'!BP163</f>
        <v>0</v>
      </c>
      <c r="BQ181" s="32">
        <f>'Enter data here!'!BQ163</f>
        <v>0</v>
      </c>
      <c r="BR181" s="32">
        <f>'Enter data here!'!BR163</f>
        <v>0</v>
      </c>
      <c r="BS181" s="32">
        <f>'Enter data here!'!BS163</f>
        <v>0</v>
      </c>
      <c r="BT181" s="32">
        <f>'Enter data here!'!BT163</f>
        <v>0</v>
      </c>
      <c r="BU181" s="32">
        <f>'Enter data here!'!BU163</f>
        <v>0</v>
      </c>
      <c r="BV181" s="32">
        <f>'Enter data here!'!BV163</f>
        <v>0</v>
      </c>
      <c r="BW181" s="32">
        <f>'Enter data here!'!BW163</f>
        <v>0</v>
      </c>
      <c r="BX181" s="32">
        <f>'Enter data here!'!BX163</f>
        <v>0</v>
      </c>
      <c r="BY181" s="32">
        <f>'Enter data here!'!BY163</f>
        <v>0</v>
      </c>
      <c r="BZ181" s="32">
        <f>'Enter data here!'!BZ163</f>
        <v>0</v>
      </c>
      <c r="CA181" s="32">
        <f>'Enter data here!'!CA163</f>
        <v>0</v>
      </c>
      <c r="CB181" s="32">
        <f>'Enter data here!'!CB163</f>
        <v>0</v>
      </c>
      <c r="CC181" s="32">
        <f>'Enter data here!'!CC163</f>
        <v>0</v>
      </c>
      <c r="CD181" s="32">
        <f>'Enter data here!'!CD163</f>
        <v>0</v>
      </c>
      <c r="CE181" s="32">
        <f>'Enter data here!'!CE163</f>
        <v>0</v>
      </c>
      <c r="CF181" s="32">
        <f>'Enter data here!'!CF163</f>
        <v>0</v>
      </c>
      <c r="CG181" s="32">
        <f>'Enter data here!'!CG163</f>
        <v>0</v>
      </c>
      <c r="CH181" s="32">
        <f>'Enter data here!'!CH163</f>
        <v>0</v>
      </c>
      <c r="CI181" s="32">
        <f>'Enter data here!'!CI163</f>
        <v>0</v>
      </c>
      <c r="CJ181" s="32">
        <f>'Enter data here!'!CJ163</f>
        <v>0</v>
      </c>
      <c r="CK181" s="32">
        <f>'Enter data here!'!CK163</f>
        <v>0</v>
      </c>
      <c r="CL181" s="32">
        <f>'Enter data here!'!CL163</f>
        <v>0</v>
      </c>
      <c r="CM181" s="32">
        <f>'Enter data here!'!CM163</f>
        <v>0</v>
      </c>
      <c r="CN181" s="32">
        <f>'Enter data here!'!CN163</f>
        <v>0</v>
      </c>
      <c r="CO181" s="178"/>
      <c r="CP181" s="336"/>
      <c r="CQ181" s="339"/>
      <c r="CR181" s="182"/>
      <c r="CS181"/>
      <c r="CT181" s="36"/>
      <c r="CU181" s="35"/>
    </row>
    <row r="182" spans="1:99" s="179" customFormat="1">
      <c r="A182" s="350"/>
      <c r="B182" s="16" t="s">
        <v>2</v>
      </c>
      <c r="C182" s="32">
        <f>IF(C179=0,0,IF(C179="dnf",C180,IF(C179="",0,((($CP179/(C179+C180))*1000)-C181))))</f>
        <v>0</v>
      </c>
      <c r="D182" s="32">
        <f t="shared" ref="D182:BO182" si="232">IF(D179=0,0,IF(D179="dnf",D180,IF(D179="",0,((($CP179/(D179+D180))*1000)-D181))))</f>
        <v>0</v>
      </c>
      <c r="E182" s="32">
        <f t="shared" si="232"/>
        <v>0</v>
      </c>
      <c r="F182" s="32">
        <f t="shared" si="232"/>
        <v>0</v>
      </c>
      <c r="G182" s="32">
        <f t="shared" si="232"/>
        <v>0</v>
      </c>
      <c r="H182" s="32">
        <f t="shared" si="232"/>
        <v>0</v>
      </c>
      <c r="I182" s="32">
        <f t="shared" si="232"/>
        <v>0</v>
      </c>
      <c r="J182" s="32">
        <f t="shared" si="232"/>
        <v>0</v>
      </c>
      <c r="K182" s="32">
        <f t="shared" si="232"/>
        <v>0</v>
      </c>
      <c r="L182" s="32">
        <f t="shared" si="232"/>
        <v>0</v>
      </c>
      <c r="M182" s="32">
        <f t="shared" si="232"/>
        <v>0</v>
      </c>
      <c r="N182" s="32">
        <f t="shared" si="232"/>
        <v>0</v>
      </c>
      <c r="O182" s="32">
        <f t="shared" si="232"/>
        <v>0</v>
      </c>
      <c r="P182" s="32">
        <f t="shared" si="232"/>
        <v>0</v>
      </c>
      <c r="Q182" s="32">
        <f t="shared" si="232"/>
        <v>0</v>
      </c>
      <c r="R182" s="32">
        <f t="shared" si="232"/>
        <v>0</v>
      </c>
      <c r="S182" s="32">
        <f t="shared" si="232"/>
        <v>0</v>
      </c>
      <c r="T182" s="32">
        <f t="shared" si="232"/>
        <v>0</v>
      </c>
      <c r="U182" s="32">
        <f t="shared" si="232"/>
        <v>0</v>
      </c>
      <c r="V182" s="32">
        <f t="shared" si="232"/>
        <v>0</v>
      </c>
      <c r="W182" s="32">
        <f t="shared" si="232"/>
        <v>0</v>
      </c>
      <c r="X182" s="32">
        <f t="shared" si="232"/>
        <v>0</v>
      </c>
      <c r="Y182" s="32">
        <f t="shared" si="232"/>
        <v>0</v>
      </c>
      <c r="Z182" s="32">
        <f t="shared" si="232"/>
        <v>0</v>
      </c>
      <c r="AA182" s="32">
        <f t="shared" si="232"/>
        <v>0</v>
      </c>
      <c r="AB182" s="32">
        <f t="shared" si="232"/>
        <v>0</v>
      </c>
      <c r="AC182" s="32">
        <f t="shared" si="232"/>
        <v>0</v>
      </c>
      <c r="AD182" s="32">
        <f t="shared" si="232"/>
        <v>0</v>
      </c>
      <c r="AE182" s="32">
        <f t="shared" si="232"/>
        <v>0</v>
      </c>
      <c r="AF182" s="32">
        <f t="shared" si="232"/>
        <v>0</v>
      </c>
      <c r="AG182" s="32">
        <f t="shared" si="232"/>
        <v>0</v>
      </c>
      <c r="AH182" s="32">
        <f t="shared" si="232"/>
        <v>0</v>
      </c>
      <c r="AI182" s="32">
        <f t="shared" si="232"/>
        <v>0</v>
      </c>
      <c r="AJ182" s="32">
        <f t="shared" si="232"/>
        <v>0</v>
      </c>
      <c r="AK182" s="32">
        <f t="shared" si="232"/>
        <v>0</v>
      </c>
      <c r="AL182" s="32">
        <f t="shared" si="232"/>
        <v>0</v>
      </c>
      <c r="AM182" s="32">
        <f t="shared" si="232"/>
        <v>0</v>
      </c>
      <c r="AN182" s="32">
        <f t="shared" si="232"/>
        <v>0</v>
      </c>
      <c r="AO182" s="32">
        <f t="shared" si="232"/>
        <v>0</v>
      </c>
      <c r="AP182" s="32">
        <f t="shared" si="232"/>
        <v>0</v>
      </c>
      <c r="AQ182" s="32">
        <f t="shared" si="232"/>
        <v>0</v>
      </c>
      <c r="AR182" s="32">
        <f t="shared" si="232"/>
        <v>0</v>
      </c>
      <c r="AS182" s="32">
        <f t="shared" si="232"/>
        <v>0</v>
      </c>
      <c r="AT182" s="32">
        <f t="shared" si="232"/>
        <v>0</v>
      </c>
      <c r="AU182" s="32">
        <f t="shared" si="232"/>
        <v>0</v>
      </c>
      <c r="AV182" s="32">
        <f t="shared" si="232"/>
        <v>0</v>
      </c>
      <c r="AW182" s="32">
        <f t="shared" si="232"/>
        <v>0</v>
      </c>
      <c r="AX182" s="32">
        <f t="shared" si="232"/>
        <v>0</v>
      </c>
      <c r="AY182" s="32">
        <f t="shared" si="232"/>
        <v>0</v>
      </c>
      <c r="AZ182" s="32">
        <f t="shared" si="232"/>
        <v>0</v>
      </c>
      <c r="BA182" s="32">
        <f t="shared" si="232"/>
        <v>0</v>
      </c>
      <c r="BB182" s="32">
        <f t="shared" si="232"/>
        <v>0</v>
      </c>
      <c r="BC182" s="32">
        <f t="shared" si="232"/>
        <v>0</v>
      </c>
      <c r="BD182" s="32">
        <f t="shared" si="232"/>
        <v>0</v>
      </c>
      <c r="BE182" s="32">
        <f t="shared" si="232"/>
        <v>0</v>
      </c>
      <c r="BF182" s="32">
        <f t="shared" si="232"/>
        <v>0</v>
      </c>
      <c r="BG182" s="32">
        <f t="shared" si="232"/>
        <v>0</v>
      </c>
      <c r="BH182" s="32">
        <f t="shared" si="232"/>
        <v>0</v>
      </c>
      <c r="BI182" s="32">
        <f t="shared" si="232"/>
        <v>0</v>
      </c>
      <c r="BJ182" s="32">
        <f t="shared" si="232"/>
        <v>0</v>
      </c>
      <c r="BK182" s="32">
        <f t="shared" si="232"/>
        <v>0</v>
      </c>
      <c r="BL182" s="32">
        <f t="shared" si="232"/>
        <v>0</v>
      </c>
      <c r="BM182" s="32">
        <f t="shared" si="232"/>
        <v>0</v>
      </c>
      <c r="BN182" s="32">
        <f t="shared" si="232"/>
        <v>0</v>
      </c>
      <c r="BO182" s="32">
        <f t="shared" si="232"/>
        <v>0</v>
      </c>
      <c r="BP182" s="32">
        <f t="shared" ref="BP182:CN182" si="233">IF(BP179=0,0,IF(BP179="dnf",BP180,IF(BP179="",0,((($CP179/(BP179+BP180))*1000)-BP181))))</f>
        <v>0</v>
      </c>
      <c r="BQ182" s="32">
        <f t="shared" si="233"/>
        <v>0</v>
      </c>
      <c r="BR182" s="32">
        <f t="shared" si="233"/>
        <v>0</v>
      </c>
      <c r="BS182" s="32">
        <f t="shared" si="233"/>
        <v>0</v>
      </c>
      <c r="BT182" s="32">
        <f t="shared" si="233"/>
        <v>0</v>
      </c>
      <c r="BU182" s="32">
        <f t="shared" si="233"/>
        <v>0</v>
      </c>
      <c r="BV182" s="32">
        <f t="shared" si="233"/>
        <v>0</v>
      </c>
      <c r="BW182" s="32">
        <f t="shared" si="233"/>
        <v>0</v>
      </c>
      <c r="BX182" s="32">
        <f t="shared" si="233"/>
        <v>0</v>
      </c>
      <c r="BY182" s="32">
        <f t="shared" si="233"/>
        <v>0</v>
      </c>
      <c r="BZ182" s="32">
        <f t="shared" si="233"/>
        <v>0</v>
      </c>
      <c r="CA182" s="32">
        <f t="shared" si="233"/>
        <v>0</v>
      </c>
      <c r="CB182" s="32">
        <f t="shared" si="233"/>
        <v>0</v>
      </c>
      <c r="CC182" s="32">
        <f t="shared" si="233"/>
        <v>0</v>
      </c>
      <c r="CD182" s="32">
        <f t="shared" si="233"/>
        <v>0</v>
      </c>
      <c r="CE182" s="32">
        <f t="shared" si="233"/>
        <v>0</v>
      </c>
      <c r="CF182" s="32">
        <f t="shared" si="233"/>
        <v>0</v>
      </c>
      <c r="CG182" s="32">
        <f t="shared" si="233"/>
        <v>0</v>
      </c>
      <c r="CH182" s="32">
        <f t="shared" si="233"/>
        <v>0</v>
      </c>
      <c r="CI182" s="32">
        <f t="shared" si="233"/>
        <v>0</v>
      </c>
      <c r="CJ182" s="32">
        <f t="shared" si="233"/>
        <v>0</v>
      </c>
      <c r="CK182" s="32">
        <f t="shared" si="233"/>
        <v>0</v>
      </c>
      <c r="CL182" s="32">
        <f t="shared" si="233"/>
        <v>0</v>
      </c>
      <c r="CM182" s="32">
        <f t="shared" si="233"/>
        <v>0</v>
      </c>
      <c r="CN182" s="32">
        <f t="shared" si="233"/>
        <v>0</v>
      </c>
      <c r="CO182" s="178"/>
      <c r="CP182" s="337"/>
      <c r="CQ182" s="340"/>
      <c r="CR182" s="182"/>
      <c r="CS182">
        <f>ROW()</f>
        <v>182</v>
      </c>
      <c r="CT182" s="36"/>
      <c r="CU182" s="35">
        <f t="shared" si="211"/>
        <v>83</v>
      </c>
    </row>
    <row r="183" spans="1:99" s="179" customFormat="1">
      <c r="A183" s="350"/>
      <c r="B183" s="16" t="s">
        <v>16</v>
      </c>
      <c r="C183" s="32" t="str">
        <f>C177</f>
        <v>Frank Hulton </v>
      </c>
      <c r="D183" s="32" t="str">
        <f t="shared" ref="D183:BO183" si="234">D177</f>
        <v>Mark Redsell</v>
      </c>
      <c r="E183" s="32" t="str">
        <f t="shared" si="234"/>
        <v>Greg Dakin</v>
      </c>
      <c r="F183" s="32" t="str">
        <f t="shared" si="234"/>
        <v>Thorsten Folker</v>
      </c>
      <c r="G183" s="32" t="str">
        <f t="shared" si="234"/>
        <v>Joel West </v>
      </c>
      <c r="H183" s="32" t="str">
        <f t="shared" si="234"/>
        <v>Klaus Brettner</v>
      </c>
      <c r="I183" s="32" t="str">
        <f t="shared" si="234"/>
        <v>Markus Meissner</v>
      </c>
      <c r="J183" s="32" t="str">
        <f t="shared" si="234"/>
        <v>Stefan Bernardy</v>
      </c>
      <c r="K183" s="32" t="str">
        <f t="shared" si="234"/>
        <v>Søren Krogh</v>
      </c>
      <c r="L183" s="32" t="str">
        <f t="shared" si="234"/>
        <v>Alvaro Silgado</v>
      </c>
      <c r="M183" s="32" t="str">
        <f t="shared" si="234"/>
        <v>Pete Burgess</v>
      </c>
      <c r="N183" s="32" t="str">
        <f t="shared" si="234"/>
        <v>Dieter Perlick</v>
      </c>
      <c r="O183" s="32" t="str">
        <f t="shared" si="234"/>
        <v>Simon Thornton </v>
      </c>
      <c r="P183" s="32" t="str">
        <f t="shared" si="234"/>
        <v>André Austen</v>
      </c>
      <c r="Q183" s="32" t="str">
        <f t="shared" si="234"/>
        <v>Siegfried Schedel</v>
      </c>
      <c r="R183" s="32" t="str">
        <f t="shared" si="234"/>
        <v>George Young</v>
      </c>
      <c r="S183" s="32" t="str">
        <f t="shared" si="234"/>
        <v>John Phillips</v>
      </c>
      <c r="T183" s="32" t="str">
        <f t="shared" si="234"/>
        <v>Stefan Bertschi</v>
      </c>
      <c r="U183" s="32" t="str">
        <f t="shared" si="234"/>
        <v>Jason Bioletti</v>
      </c>
      <c r="V183" s="32" t="str">
        <f t="shared" si="234"/>
        <v>Allen Elliott</v>
      </c>
      <c r="W183" s="32" t="str">
        <f t="shared" si="234"/>
        <v>Thomas Deinert</v>
      </c>
      <c r="X183" s="32" t="str">
        <f t="shared" si="234"/>
        <v>Mike Evans</v>
      </c>
      <c r="Y183" s="32" t="str">
        <f t="shared" si="234"/>
        <v>Jon Edison</v>
      </c>
      <c r="Z183" s="32" t="str">
        <f t="shared" si="234"/>
        <v>Thomas Henselmann</v>
      </c>
      <c r="AA183" s="32" t="str">
        <f t="shared" si="234"/>
        <v>Sebastian Reichert</v>
      </c>
      <c r="AB183" s="32" t="str">
        <f t="shared" si="234"/>
        <v>Robert Hermans</v>
      </c>
      <c r="AC183" s="32" t="str">
        <f t="shared" si="234"/>
        <v>Eberhard Rosemann</v>
      </c>
      <c r="AD183" s="32" t="str">
        <f t="shared" si="234"/>
        <v>Klaus Kowalski</v>
      </c>
      <c r="AE183" s="32" t="str">
        <f t="shared" si="234"/>
        <v>Mike Shellim</v>
      </c>
      <c r="AF183" s="32" t="str">
        <f t="shared" si="234"/>
        <v>Martin Newnham</v>
      </c>
      <c r="AG183" s="32" t="str">
        <f t="shared" si="234"/>
        <v>Marc Schmieding</v>
      </c>
      <c r="AH183" s="32" t="str">
        <f t="shared" si="234"/>
        <v>Mark Treble</v>
      </c>
      <c r="AI183" s="32" t="str">
        <f t="shared" si="234"/>
        <v>Gary Harrison</v>
      </c>
      <c r="AJ183" s="32" t="str">
        <f t="shared" si="234"/>
        <v>Peter Gunning</v>
      </c>
      <c r="AK183" s="32" t="str">
        <f t="shared" si="234"/>
        <v>Tobias Reik</v>
      </c>
      <c r="AL183" s="32" t="str">
        <f t="shared" si="234"/>
        <v>Mick Walsh</v>
      </c>
      <c r="AM183" s="32" t="str">
        <f t="shared" si="234"/>
        <v>Paul Garnett</v>
      </c>
      <c r="AN183" s="32" t="str">
        <f t="shared" si="234"/>
        <v>Daniel Schneider</v>
      </c>
      <c r="AO183" s="32" t="str">
        <f t="shared" si="234"/>
        <v>Torsten Hermann</v>
      </c>
      <c r="AP183" s="32" t="str">
        <f t="shared" si="234"/>
        <v>Peter Kowalski</v>
      </c>
      <c r="AQ183" s="32" t="str">
        <f t="shared" si="234"/>
        <v>Martin Kopp</v>
      </c>
      <c r="AR183" s="32" t="str">
        <f t="shared" si="234"/>
        <v>Plöschberger Hannes</v>
      </c>
      <c r="AS183" s="32" t="str">
        <f t="shared" si="234"/>
        <v>Rick Ruijsink</v>
      </c>
      <c r="AT183" s="32" t="str">
        <f t="shared" si="234"/>
        <v>Mark Abbotts</v>
      </c>
      <c r="AU183" s="32" t="str">
        <f t="shared" si="234"/>
        <v>Arne Finkeldey</v>
      </c>
      <c r="AV183" s="32" t="str">
        <f t="shared" si="234"/>
        <v>Martin Ulrich </v>
      </c>
      <c r="AW183" s="32" t="str">
        <f t="shared" si="234"/>
        <v>Tony Robertson</v>
      </c>
      <c r="AX183" s="32" t="str">
        <f t="shared" si="234"/>
        <v>Jesper Christensen</v>
      </c>
      <c r="AY183" s="32" t="str">
        <f t="shared" si="234"/>
        <v>Ulrich Duttenhofer</v>
      </c>
      <c r="AZ183" s="32" t="str">
        <f t="shared" si="234"/>
        <v>Robert Ryan</v>
      </c>
      <c r="BA183" s="32" t="str">
        <f t="shared" si="234"/>
        <v/>
      </c>
      <c r="BB183" s="32" t="str">
        <f t="shared" si="234"/>
        <v/>
      </c>
      <c r="BC183" s="32" t="str">
        <f t="shared" si="234"/>
        <v/>
      </c>
      <c r="BD183" s="32" t="str">
        <f t="shared" si="234"/>
        <v/>
      </c>
      <c r="BE183" s="32" t="str">
        <f t="shared" si="234"/>
        <v/>
      </c>
      <c r="BF183" s="32" t="str">
        <f t="shared" si="234"/>
        <v/>
      </c>
      <c r="BG183" s="32" t="str">
        <f t="shared" si="234"/>
        <v/>
      </c>
      <c r="BH183" s="32" t="str">
        <f t="shared" si="234"/>
        <v/>
      </c>
      <c r="BI183" s="32" t="str">
        <f t="shared" si="234"/>
        <v/>
      </c>
      <c r="BJ183" s="32" t="str">
        <f t="shared" si="234"/>
        <v/>
      </c>
      <c r="BK183" s="32" t="str">
        <f t="shared" si="234"/>
        <v/>
      </c>
      <c r="BL183" s="32" t="str">
        <f t="shared" si="234"/>
        <v/>
      </c>
      <c r="BM183" s="32" t="str">
        <f t="shared" si="234"/>
        <v/>
      </c>
      <c r="BN183" s="32" t="str">
        <f t="shared" si="234"/>
        <v/>
      </c>
      <c r="BO183" s="32" t="str">
        <f t="shared" si="234"/>
        <v/>
      </c>
      <c r="BP183" s="32" t="str">
        <f t="shared" ref="BP183:CN183" si="235">BP177</f>
        <v/>
      </c>
      <c r="BQ183" s="32" t="str">
        <f t="shared" si="235"/>
        <v/>
      </c>
      <c r="BR183" s="32" t="str">
        <f t="shared" si="235"/>
        <v/>
      </c>
      <c r="BS183" s="32" t="str">
        <f t="shared" si="235"/>
        <v/>
      </c>
      <c r="BT183" s="32" t="str">
        <f t="shared" si="235"/>
        <v/>
      </c>
      <c r="BU183" s="32" t="str">
        <f t="shared" si="235"/>
        <v/>
      </c>
      <c r="BV183" s="32" t="str">
        <f t="shared" si="235"/>
        <v/>
      </c>
      <c r="BW183" s="32" t="str">
        <f t="shared" si="235"/>
        <v/>
      </c>
      <c r="BX183" s="32" t="str">
        <f t="shared" si="235"/>
        <v/>
      </c>
      <c r="BY183" s="32" t="str">
        <f t="shared" si="235"/>
        <v/>
      </c>
      <c r="BZ183" s="32" t="str">
        <f t="shared" si="235"/>
        <v/>
      </c>
      <c r="CA183" s="32" t="str">
        <f t="shared" si="235"/>
        <v/>
      </c>
      <c r="CB183" s="32" t="str">
        <f t="shared" si="235"/>
        <v/>
      </c>
      <c r="CC183" s="32" t="str">
        <f t="shared" si="235"/>
        <v/>
      </c>
      <c r="CD183" s="32" t="str">
        <f t="shared" si="235"/>
        <v/>
      </c>
      <c r="CE183" s="32" t="str">
        <f t="shared" si="235"/>
        <v/>
      </c>
      <c r="CF183" s="32" t="str">
        <f t="shared" si="235"/>
        <v/>
      </c>
      <c r="CG183" s="32" t="str">
        <f t="shared" si="235"/>
        <v/>
      </c>
      <c r="CH183" s="32" t="str">
        <f t="shared" si="235"/>
        <v/>
      </c>
      <c r="CI183" s="32" t="str">
        <f t="shared" si="235"/>
        <v/>
      </c>
      <c r="CJ183" s="32" t="str">
        <f t="shared" si="235"/>
        <v/>
      </c>
      <c r="CK183" s="32" t="str">
        <f t="shared" si="235"/>
        <v/>
      </c>
      <c r="CL183" s="32" t="str">
        <f t="shared" si="235"/>
        <v/>
      </c>
      <c r="CM183" s="32" t="str">
        <f t="shared" si="235"/>
        <v/>
      </c>
      <c r="CN183" s="32" t="str">
        <f t="shared" si="235"/>
        <v/>
      </c>
      <c r="CO183" s="178"/>
      <c r="CP183" s="180"/>
      <c r="CQ183" s="181"/>
      <c r="CR183" s="182"/>
      <c r="CS183">
        <f>ROW()</f>
        <v>183</v>
      </c>
      <c r="CT183" s="36"/>
      <c r="CU183" s="35">
        <f t="shared" si="211"/>
        <v>82</v>
      </c>
    </row>
    <row r="184" spans="1:99">
      <c r="A184" s="349">
        <v>29</v>
      </c>
      <c r="B184" s="33" t="s">
        <v>18</v>
      </c>
      <c r="C184" s="184">
        <f>RANK(C188,$C188:$CN188,0)</f>
        <v>1</v>
      </c>
      <c r="D184" s="184">
        <f t="shared" ref="D184:BO184" si="236">RANK(D188,$C188:$CN188,0)</f>
        <v>1</v>
      </c>
      <c r="E184" s="184">
        <f t="shared" si="236"/>
        <v>1</v>
      </c>
      <c r="F184" s="184">
        <f t="shared" si="236"/>
        <v>1</v>
      </c>
      <c r="G184" s="184">
        <f t="shared" si="236"/>
        <v>1</v>
      </c>
      <c r="H184" s="184">
        <f t="shared" si="236"/>
        <v>1</v>
      </c>
      <c r="I184" s="184">
        <f t="shared" si="236"/>
        <v>1</v>
      </c>
      <c r="J184" s="184">
        <f t="shared" si="236"/>
        <v>1</v>
      </c>
      <c r="K184" s="184">
        <f t="shared" si="236"/>
        <v>1</v>
      </c>
      <c r="L184" s="184">
        <f t="shared" si="236"/>
        <v>1</v>
      </c>
      <c r="M184" s="184">
        <f t="shared" si="236"/>
        <v>1</v>
      </c>
      <c r="N184" s="184">
        <f t="shared" si="236"/>
        <v>1</v>
      </c>
      <c r="O184" s="184">
        <f t="shared" si="236"/>
        <v>1</v>
      </c>
      <c r="P184" s="184">
        <f t="shared" si="236"/>
        <v>1</v>
      </c>
      <c r="Q184" s="184">
        <f t="shared" si="236"/>
        <v>1</v>
      </c>
      <c r="R184" s="184">
        <f t="shared" si="236"/>
        <v>1</v>
      </c>
      <c r="S184" s="184">
        <f t="shared" si="236"/>
        <v>1</v>
      </c>
      <c r="T184" s="184">
        <f t="shared" si="236"/>
        <v>1</v>
      </c>
      <c r="U184" s="184">
        <f t="shared" si="236"/>
        <v>1</v>
      </c>
      <c r="V184" s="184">
        <f t="shared" si="236"/>
        <v>1</v>
      </c>
      <c r="W184" s="184">
        <f t="shared" si="236"/>
        <v>1</v>
      </c>
      <c r="X184" s="184">
        <f t="shared" si="236"/>
        <v>1</v>
      </c>
      <c r="Y184" s="184">
        <f t="shared" si="236"/>
        <v>1</v>
      </c>
      <c r="Z184" s="184">
        <f t="shared" si="236"/>
        <v>1</v>
      </c>
      <c r="AA184" s="184">
        <f t="shared" si="236"/>
        <v>1</v>
      </c>
      <c r="AB184" s="184">
        <f t="shared" si="236"/>
        <v>1</v>
      </c>
      <c r="AC184" s="184">
        <f t="shared" si="236"/>
        <v>1</v>
      </c>
      <c r="AD184" s="184">
        <f t="shared" si="236"/>
        <v>1</v>
      </c>
      <c r="AE184" s="184">
        <f t="shared" si="236"/>
        <v>1</v>
      </c>
      <c r="AF184" s="184">
        <f t="shared" si="236"/>
        <v>1</v>
      </c>
      <c r="AG184" s="184">
        <f t="shared" si="236"/>
        <v>1</v>
      </c>
      <c r="AH184" s="184">
        <f t="shared" si="236"/>
        <v>1</v>
      </c>
      <c r="AI184" s="184">
        <f t="shared" si="236"/>
        <v>1</v>
      </c>
      <c r="AJ184" s="184">
        <f t="shared" si="236"/>
        <v>1</v>
      </c>
      <c r="AK184" s="184">
        <f t="shared" si="236"/>
        <v>1</v>
      </c>
      <c r="AL184" s="184">
        <f t="shared" si="236"/>
        <v>1</v>
      </c>
      <c r="AM184" s="184">
        <f t="shared" si="236"/>
        <v>1</v>
      </c>
      <c r="AN184" s="184">
        <f t="shared" si="236"/>
        <v>1</v>
      </c>
      <c r="AO184" s="184">
        <f t="shared" si="236"/>
        <v>1</v>
      </c>
      <c r="AP184" s="184">
        <f t="shared" si="236"/>
        <v>1</v>
      </c>
      <c r="AQ184" s="184">
        <f t="shared" si="236"/>
        <v>1</v>
      </c>
      <c r="AR184" s="184">
        <f t="shared" si="236"/>
        <v>1</v>
      </c>
      <c r="AS184" s="184">
        <f t="shared" si="236"/>
        <v>1</v>
      </c>
      <c r="AT184" s="184">
        <f t="shared" si="236"/>
        <v>1</v>
      </c>
      <c r="AU184" s="184">
        <f t="shared" si="236"/>
        <v>1</v>
      </c>
      <c r="AV184" s="184">
        <f t="shared" si="236"/>
        <v>1</v>
      </c>
      <c r="AW184" s="184">
        <f t="shared" si="236"/>
        <v>1</v>
      </c>
      <c r="AX184" s="184">
        <f t="shared" si="236"/>
        <v>1</v>
      </c>
      <c r="AY184" s="184">
        <f t="shared" si="236"/>
        <v>1</v>
      </c>
      <c r="AZ184" s="184">
        <f t="shared" si="236"/>
        <v>1</v>
      </c>
      <c r="BA184" s="184">
        <f t="shared" si="236"/>
        <v>1</v>
      </c>
      <c r="BB184" s="184">
        <f t="shared" si="236"/>
        <v>1</v>
      </c>
      <c r="BC184" s="184">
        <f t="shared" si="236"/>
        <v>1</v>
      </c>
      <c r="BD184" s="184">
        <f t="shared" si="236"/>
        <v>1</v>
      </c>
      <c r="BE184" s="184">
        <f t="shared" si="236"/>
        <v>1</v>
      </c>
      <c r="BF184" s="184">
        <f t="shared" si="236"/>
        <v>1</v>
      </c>
      <c r="BG184" s="184">
        <f t="shared" si="236"/>
        <v>1</v>
      </c>
      <c r="BH184" s="184">
        <f t="shared" si="236"/>
        <v>1</v>
      </c>
      <c r="BI184" s="184">
        <f t="shared" si="236"/>
        <v>1</v>
      </c>
      <c r="BJ184" s="184">
        <f t="shared" si="236"/>
        <v>1</v>
      </c>
      <c r="BK184" s="184">
        <f t="shared" si="236"/>
        <v>1</v>
      </c>
      <c r="BL184" s="184">
        <f t="shared" si="236"/>
        <v>1</v>
      </c>
      <c r="BM184" s="184">
        <f t="shared" si="236"/>
        <v>1</v>
      </c>
      <c r="BN184" s="184">
        <f t="shared" si="236"/>
        <v>1</v>
      </c>
      <c r="BO184" s="184">
        <f t="shared" si="236"/>
        <v>1</v>
      </c>
      <c r="BP184" s="184">
        <f t="shared" ref="BP184:CN184" si="237">RANK(BP188,$C188:$CN188,0)</f>
        <v>1</v>
      </c>
      <c r="BQ184" s="184">
        <f t="shared" si="237"/>
        <v>1</v>
      </c>
      <c r="BR184" s="184">
        <f t="shared" si="237"/>
        <v>1</v>
      </c>
      <c r="BS184" s="184">
        <f t="shared" si="237"/>
        <v>1</v>
      </c>
      <c r="BT184" s="184">
        <f t="shared" si="237"/>
        <v>1</v>
      </c>
      <c r="BU184" s="184">
        <f t="shared" si="237"/>
        <v>1</v>
      </c>
      <c r="BV184" s="184">
        <f t="shared" si="237"/>
        <v>1</v>
      </c>
      <c r="BW184" s="184">
        <f t="shared" si="237"/>
        <v>1</v>
      </c>
      <c r="BX184" s="184">
        <f t="shared" si="237"/>
        <v>1</v>
      </c>
      <c r="BY184" s="184">
        <f t="shared" si="237"/>
        <v>1</v>
      </c>
      <c r="BZ184" s="184">
        <f t="shared" si="237"/>
        <v>1</v>
      </c>
      <c r="CA184" s="184">
        <f t="shared" si="237"/>
        <v>1</v>
      </c>
      <c r="CB184" s="184">
        <f t="shared" si="237"/>
        <v>1</v>
      </c>
      <c r="CC184" s="184">
        <f t="shared" si="237"/>
        <v>1</v>
      </c>
      <c r="CD184" s="184">
        <f t="shared" si="237"/>
        <v>1</v>
      </c>
      <c r="CE184" s="184">
        <f t="shared" si="237"/>
        <v>1</v>
      </c>
      <c r="CF184" s="184">
        <f t="shared" si="237"/>
        <v>1</v>
      </c>
      <c r="CG184" s="184">
        <f t="shared" si="237"/>
        <v>1</v>
      </c>
      <c r="CH184" s="184">
        <f t="shared" si="237"/>
        <v>1</v>
      </c>
      <c r="CI184" s="184">
        <f t="shared" si="237"/>
        <v>1</v>
      </c>
      <c r="CJ184" s="184">
        <f t="shared" si="237"/>
        <v>1</v>
      </c>
      <c r="CK184" s="184">
        <f t="shared" si="237"/>
        <v>1</v>
      </c>
      <c r="CL184" s="184">
        <f t="shared" si="237"/>
        <v>1</v>
      </c>
      <c r="CM184" s="184">
        <f t="shared" si="237"/>
        <v>1</v>
      </c>
      <c r="CN184" s="184">
        <f t="shared" si="237"/>
        <v>1</v>
      </c>
      <c r="CO184" s="2"/>
      <c r="CP184" s="40"/>
      <c r="CQ184" s="41"/>
      <c r="CR184" s="155"/>
      <c r="CS184">
        <f>ROW()</f>
        <v>184</v>
      </c>
      <c r="CT184" s="36"/>
      <c r="CU184" s="35">
        <f t="shared" si="211"/>
        <v>81</v>
      </c>
    </row>
    <row r="185" spans="1:99">
      <c r="A185" s="349"/>
      <c r="B185" s="33" t="s">
        <v>1</v>
      </c>
      <c r="C185" s="185" t="str">
        <f>IF('Enter data here!'!C167=0,"",'Enter data here!'!C167)</f>
        <v/>
      </c>
      <c r="D185" s="185" t="str">
        <f>IF('Enter data here!'!D167=0,"",'Enter data here!'!D167)</f>
        <v/>
      </c>
      <c r="E185" s="185" t="str">
        <f>IF('Enter data here!'!E167=0,"",'Enter data here!'!E167)</f>
        <v/>
      </c>
      <c r="F185" s="185" t="str">
        <f>IF('Enter data here!'!F167=0,"",'Enter data here!'!F167)</f>
        <v/>
      </c>
      <c r="G185" s="185" t="str">
        <f>IF('Enter data here!'!G167=0,"",'Enter data here!'!G167)</f>
        <v/>
      </c>
      <c r="H185" s="185" t="str">
        <f>IF('Enter data here!'!H167=0,"",'Enter data here!'!H167)</f>
        <v/>
      </c>
      <c r="I185" s="185" t="str">
        <f>IF('Enter data here!'!I167=0,"",'Enter data here!'!I167)</f>
        <v/>
      </c>
      <c r="J185" s="185" t="str">
        <f>IF('Enter data here!'!J167=0,"",'Enter data here!'!J167)</f>
        <v/>
      </c>
      <c r="K185" s="185" t="str">
        <f>IF('Enter data here!'!K167=0,"",'Enter data here!'!K167)</f>
        <v/>
      </c>
      <c r="L185" s="185" t="str">
        <f>IF('Enter data here!'!L167=0,"",'Enter data here!'!L167)</f>
        <v/>
      </c>
      <c r="M185" s="185" t="str">
        <f>IF('Enter data here!'!M167=0,"",'Enter data here!'!M167)</f>
        <v/>
      </c>
      <c r="N185" s="185" t="str">
        <f>IF('Enter data here!'!N167=0,"",'Enter data here!'!N167)</f>
        <v/>
      </c>
      <c r="O185" s="185" t="str">
        <f>IF('Enter data here!'!O167=0,"",'Enter data here!'!O167)</f>
        <v/>
      </c>
      <c r="P185" s="185" t="str">
        <f>IF('Enter data here!'!P167=0,"",'Enter data here!'!P167)</f>
        <v/>
      </c>
      <c r="Q185" s="185" t="str">
        <f>IF('Enter data here!'!Q167=0,"",'Enter data here!'!Q167)</f>
        <v/>
      </c>
      <c r="R185" s="185" t="str">
        <f>IF('Enter data here!'!R167=0,"",'Enter data here!'!R167)</f>
        <v/>
      </c>
      <c r="S185" s="185" t="str">
        <f>IF('Enter data here!'!S167=0,"",'Enter data here!'!S167)</f>
        <v/>
      </c>
      <c r="T185" s="185" t="str">
        <f>IF('Enter data here!'!T167=0,"",'Enter data here!'!T167)</f>
        <v/>
      </c>
      <c r="U185" s="185" t="str">
        <f>IF('Enter data here!'!U167=0,"",'Enter data here!'!U167)</f>
        <v/>
      </c>
      <c r="V185" s="185" t="str">
        <f>IF('Enter data here!'!V167=0,"",'Enter data here!'!V167)</f>
        <v/>
      </c>
      <c r="W185" s="185" t="str">
        <f>IF('Enter data here!'!W167=0,"",'Enter data here!'!W167)</f>
        <v/>
      </c>
      <c r="X185" s="185" t="str">
        <f>IF('Enter data here!'!X167=0,"",'Enter data here!'!X167)</f>
        <v/>
      </c>
      <c r="Y185" s="185" t="str">
        <f>IF('Enter data here!'!Y167=0,"",'Enter data here!'!Y167)</f>
        <v/>
      </c>
      <c r="Z185" s="185" t="str">
        <f>IF('Enter data here!'!Z167=0,"",'Enter data here!'!Z167)</f>
        <v/>
      </c>
      <c r="AA185" s="185" t="str">
        <f>IF('Enter data here!'!AA167=0,"",'Enter data here!'!AA167)</f>
        <v/>
      </c>
      <c r="AB185" s="185" t="str">
        <f>IF('Enter data here!'!AB167=0,"",'Enter data here!'!AB167)</f>
        <v/>
      </c>
      <c r="AC185" s="185" t="str">
        <f>IF('Enter data here!'!AC167=0,"",'Enter data here!'!AC167)</f>
        <v/>
      </c>
      <c r="AD185" s="185" t="str">
        <f>IF('Enter data here!'!AD167=0,"",'Enter data here!'!AD167)</f>
        <v/>
      </c>
      <c r="AE185" s="185" t="str">
        <f>IF('Enter data here!'!AE167=0,"",'Enter data here!'!AE167)</f>
        <v/>
      </c>
      <c r="AF185" s="185" t="str">
        <f>IF('Enter data here!'!AF167=0,"",'Enter data here!'!AF167)</f>
        <v/>
      </c>
      <c r="AG185" s="185" t="str">
        <f>IF('Enter data here!'!AG167=0,"",'Enter data here!'!AG167)</f>
        <v/>
      </c>
      <c r="AH185" s="185" t="str">
        <f>IF('Enter data here!'!AH167=0,"",'Enter data here!'!AH167)</f>
        <v/>
      </c>
      <c r="AI185" s="185" t="str">
        <f>IF('Enter data here!'!AI167=0,"",'Enter data here!'!AI167)</f>
        <v/>
      </c>
      <c r="AJ185" s="185" t="str">
        <f>IF('Enter data here!'!AJ167=0,"",'Enter data here!'!AJ167)</f>
        <v/>
      </c>
      <c r="AK185" s="185" t="str">
        <f>IF('Enter data here!'!AK167=0,"",'Enter data here!'!AK167)</f>
        <v/>
      </c>
      <c r="AL185" s="185" t="str">
        <f>IF('Enter data here!'!AL167=0,"",'Enter data here!'!AL167)</f>
        <v/>
      </c>
      <c r="AM185" s="185" t="str">
        <f>IF('Enter data here!'!AM167=0,"",'Enter data here!'!AM167)</f>
        <v/>
      </c>
      <c r="AN185" s="185" t="str">
        <f>IF('Enter data here!'!AN167=0,"",'Enter data here!'!AN167)</f>
        <v/>
      </c>
      <c r="AO185" s="185" t="str">
        <f>IF('Enter data here!'!AO167=0,"",'Enter data here!'!AO167)</f>
        <v/>
      </c>
      <c r="AP185" s="185" t="str">
        <f>IF('Enter data here!'!AP167=0,"",'Enter data here!'!AP167)</f>
        <v/>
      </c>
      <c r="AQ185" s="185" t="str">
        <f>IF('Enter data here!'!AQ167=0,"",'Enter data here!'!AQ167)</f>
        <v/>
      </c>
      <c r="AR185" s="185" t="str">
        <f>IF('Enter data here!'!AR167=0,"",'Enter data here!'!AR167)</f>
        <v/>
      </c>
      <c r="AS185" s="185" t="str">
        <f>IF('Enter data here!'!AS167=0,"",'Enter data here!'!AS167)</f>
        <v/>
      </c>
      <c r="AT185" s="185" t="str">
        <f>IF('Enter data here!'!AT167=0,"",'Enter data here!'!AT167)</f>
        <v/>
      </c>
      <c r="AU185" s="185" t="str">
        <f>IF('Enter data here!'!AU167=0,"",'Enter data here!'!AU167)</f>
        <v/>
      </c>
      <c r="AV185" s="185" t="str">
        <f>IF('Enter data here!'!AV167=0,"",'Enter data here!'!AV167)</f>
        <v/>
      </c>
      <c r="AW185" s="185" t="str">
        <f>IF('Enter data here!'!AW167=0,"",'Enter data here!'!AW167)</f>
        <v/>
      </c>
      <c r="AX185" s="185" t="str">
        <f>IF('Enter data here!'!AX167=0,"",'Enter data here!'!AX167)</f>
        <v/>
      </c>
      <c r="AY185" s="185" t="str">
        <f>IF('Enter data here!'!AY167=0,"",'Enter data here!'!AY167)</f>
        <v/>
      </c>
      <c r="AZ185" s="185" t="str">
        <f>IF('Enter data here!'!AZ167=0,"",'Enter data here!'!AZ167)</f>
        <v/>
      </c>
      <c r="BA185" s="185" t="str">
        <f>IF('Enter data here!'!BA167=0,"",'Enter data here!'!BA167)</f>
        <v/>
      </c>
      <c r="BB185" s="185" t="str">
        <f>IF('Enter data here!'!BB167=0,"",'Enter data here!'!BB167)</f>
        <v/>
      </c>
      <c r="BC185" s="185" t="str">
        <f>IF('Enter data here!'!BC167=0,"",'Enter data here!'!BC167)</f>
        <v/>
      </c>
      <c r="BD185" s="185" t="str">
        <f>IF('Enter data here!'!BD167=0,"",'Enter data here!'!BD167)</f>
        <v/>
      </c>
      <c r="BE185" s="185" t="str">
        <f>IF('Enter data here!'!BE167=0,"",'Enter data here!'!BE167)</f>
        <v/>
      </c>
      <c r="BF185" s="185" t="str">
        <f>IF('Enter data here!'!BF167=0,"",'Enter data here!'!BF167)</f>
        <v/>
      </c>
      <c r="BG185" s="185" t="str">
        <f>IF('Enter data here!'!BG167=0,"",'Enter data here!'!BG167)</f>
        <v/>
      </c>
      <c r="BH185" s="185" t="str">
        <f>IF('Enter data here!'!BH167=0,"",'Enter data here!'!BH167)</f>
        <v/>
      </c>
      <c r="BI185" s="185" t="str">
        <f>IF('Enter data here!'!BI167=0,"",'Enter data here!'!BI167)</f>
        <v/>
      </c>
      <c r="BJ185" s="185" t="str">
        <f>IF('Enter data here!'!BJ167=0,"",'Enter data here!'!BJ167)</f>
        <v/>
      </c>
      <c r="BK185" s="185" t="str">
        <f>IF('Enter data here!'!BK167=0,"",'Enter data here!'!BK167)</f>
        <v/>
      </c>
      <c r="BL185" s="185" t="str">
        <f>IF('Enter data here!'!BL167=0,"",'Enter data here!'!BL167)</f>
        <v/>
      </c>
      <c r="BM185" s="185" t="str">
        <f>IF('Enter data here!'!BM167=0,"",'Enter data here!'!BM167)</f>
        <v/>
      </c>
      <c r="BN185" s="185" t="str">
        <f>IF('Enter data here!'!BN167=0,"",'Enter data here!'!BN167)</f>
        <v/>
      </c>
      <c r="BO185" s="185" t="str">
        <f>IF('Enter data here!'!BO167=0,"",'Enter data here!'!BO167)</f>
        <v/>
      </c>
      <c r="BP185" s="185" t="str">
        <f>IF('Enter data here!'!BP167=0,"",'Enter data here!'!BP167)</f>
        <v/>
      </c>
      <c r="BQ185" s="185" t="str">
        <f>IF('Enter data here!'!BQ167=0,"",'Enter data here!'!BQ167)</f>
        <v/>
      </c>
      <c r="BR185" s="185" t="str">
        <f>IF('Enter data here!'!BR167=0,"",'Enter data here!'!BR167)</f>
        <v/>
      </c>
      <c r="BS185" s="185" t="str">
        <f>IF('Enter data here!'!BS167=0,"",'Enter data here!'!BS167)</f>
        <v/>
      </c>
      <c r="BT185" s="185" t="str">
        <f>IF('Enter data here!'!BT167=0,"",'Enter data here!'!BT167)</f>
        <v/>
      </c>
      <c r="BU185" s="185" t="str">
        <f>IF('Enter data here!'!BU167=0,"",'Enter data here!'!BU167)</f>
        <v/>
      </c>
      <c r="BV185" s="185" t="str">
        <f>IF('Enter data here!'!BV167=0,"",'Enter data here!'!BV167)</f>
        <v/>
      </c>
      <c r="BW185" s="185" t="str">
        <f>IF('Enter data here!'!BW167=0,"",'Enter data here!'!BW167)</f>
        <v/>
      </c>
      <c r="BX185" s="185" t="str">
        <f>IF('Enter data here!'!BX167=0,"",'Enter data here!'!BX167)</f>
        <v/>
      </c>
      <c r="BY185" s="185" t="str">
        <f>IF('Enter data here!'!BY167=0,"",'Enter data here!'!BY167)</f>
        <v/>
      </c>
      <c r="BZ185" s="185" t="str">
        <f>IF('Enter data here!'!BZ167=0,"",'Enter data here!'!BZ167)</f>
        <v/>
      </c>
      <c r="CA185" s="185" t="str">
        <f>IF('Enter data here!'!CA167=0,"",'Enter data here!'!CA167)</f>
        <v/>
      </c>
      <c r="CB185" s="185" t="str">
        <f>IF('Enter data here!'!CB167=0,"",'Enter data here!'!CB167)</f>
        <v/>
      </c>
      <c r="CC185" s="185" t="str">
        <f>IF('Enter data here!'!CC167=0,"",'Enter data here!'!CC167)</f>
        <v/>
      </c>
      <c r="CD185" s="185" t="str">
        <f>IF('Enter data here!'!CD167=0,"",'Enter data here!'!CD167)</f>
        <v/>
      </c>
      <c r="CE185" s="185" t="str">
        <f>IF('Enter data here!'!CE167=0,"",'Enter data here!'!CE167)</f>
        <v/>
      </c>
      <c r="CF185" s="185" t="str">
        <f>IF('Enter data here!'!CF167=0,"",'Enter data here!'!CF167)</f>
        <v/>
      </c>
      <c r="CG185" s="185" t="str">
        <f>IF('Enter data here!'!CG167=0,"",'Enter data here!'!CG167)</f>
        <v/>
      </c>
      <c r="CH185" s="185" t="str">
        <f>IF('Enter data here!'!CH167=0,"",'Enter data here!'!CH167)</f>
        <v/>
      </c>
      <c r="CI185" s="185" t="str">
        <f>IF('Enter data here!'!CI167=0,"",'Enter data here!'!CI167)</f>
        <v/>
      </c>
      <c r="CJ185" s="185" t="str">
        <f>IF('Enter data here!'!CJ167=0,"",'Enter data here!'!CJ167)</f>
        <v/>
      </c>
      <c r="CK185" s="185" t="str">
        <f>IF('Enter data here!'!CK167=0,"",'Enter data here!'!CK167)</f>
        <v/>
      </c>
      <c r="CL185" s="185" t="str">
        <f>IF('Enter data here!'!CL167=0,"",'Enter data here!'!CL167)</f>
        <v/>
      </c>
      <c r="CM185" s="185" t="str">
        <f>IF('Enter data here!'!CM167=0,"",'Enter data here!'!CM167)</f>
        <v/>
      </c>
      <c r="CN185" s="185" t="str">
        <f>IF('Enter data here!'!CN167=0,"",'Enter data here!'!CN167)</f>
        <v/>
      </c>
      <c r="CO185" s="2"/>
      <c r="CP185" s="341" t="str">
        <f>IF(SUM(C185:CN185)=0,"",MIN(C185:CN185))</f>
        <v/>
      </c>
      <c r="CQ185" s="332" t="str">
        <f>IF(CP185="","",(HLOOKUP(CP185,C185:$CN$264,CU185,FALSE)))</f>
        <v/>
      </c>
      <c r="CR185" s="155"/>
      <c r="CS185">
        <f>ROW()</f>
        <v>185</v>
      </c>
      <c r="CT185" s="36">
        <f>A184</f>
        <v>29</v>
      </c>
      <c r="CU185" s="35">
        <f t="shared" si="211"/>
        <v>80</v>
      </c>
    </row>
    <row r="186" spans="1:99">
      <c r="A186" s="349"/>
      <c r="B186" s="33" t="s">
        <v>54</v>
      </c>
      <c r="C186" s="186">
        <f ca="1">0.000000000001*RAND()</f>
        <v>7.1281699122226567E-13</v>
      </c>
      <c r="D186" s="186">
        <f t="shared" ref="D186:BO186" ca="1" si="238">0.000000000001*RAND()</f>
        <v>8.2272724202643105E-13</v>
      </c>
      <c r="E186" s="186">
        <f t="shared" ca="1" si="238"/>
        <v>7.7150627428288488E-15</v>
      </c>
      <c r="F186" s="186">
        <f t="shared" ca="1" si="238"/>
        <v>8.6323736609274343E-13</v>
      </c>
      <c r="G186" s="186">
        <f t="shared" ca="1" si="238"/>
        <v>8.5915110008562042E-13</v>
      </c>
      <c r="H186" s="186">
        <f t="shared" ca="1" si="238"/>
        <v>5.2324485948979249E-13</v>
      </c>
      <c r="I186" s="186">
        <f t="shared" ca="1" si="238"/>
        <v>5.3482179721855447E-13</v>
      </c>
      <c r="J186" s="186">
        <f t="shared" ca="1" si="238"/>
        <v>1.851451278736791E-13</v>
      </c>
      <c r="K186" s="186">
        <f t="shared" ca="1" si="238"/>
        <v>5.3683103023778229E-13</v>
      </c>
      <c r="L186" s="186">
        <f t="shared" ca="1" si="238"/>
        <v>3.11356820463228E-13</v>
      </c>
      <c r="M186" s="186">
        <f t="shared" ca="1" si="238"/>
        <v>5.8556639004031986E-13</v>
      </c>
      <c r="N186" s="186">
        <f t="shared" ca="1" si="238"/>
        <v>7.4266134538137774E-13</v>
      </c>
      <c r="O186" s="186">
        <f t="shared" ca="1" si="238"/>
        <v>6.2963535396580286E-14</v>
      </c>
      <c r="P186" s="186">
        <f t="shared" ca="1" si="238"/>
        <v>6.3009870262125919E-13</v>
      </c>
      <c r="Q186" s="186">
        <f t="shared" ca="1" si="238"/>
        <v>9.0491771275788218E-13</v>
      </c>
      <c r="R186" s="186">
        <f t="shared" ca="1" si="238"/>
        <v>7.250522922017044E-14</v>
      </c>
      <c r="S186" s="186">
        <f t="shared" ca="1" si="238"/>
        <v>5.6221021740749809E-13</v>
      </c>
      <c r="T186" s="186">
        <f t="shared" ca="1" si="238"/>
        <v>9.7173590447899633E-13</v>
      </c>
      <c r="U186" s="186">
        <f t="shared" ca="1" si="238"/>
        <v>5.6418810084947688E-13</v>
      </c>
      <c r="V186" s="186">
        <f t="shared" ca="1" si="238"/>
        <v>1.1405860144024693E-13</v>
      </c>
      <c r="W186" s="186">
        <f t="shared" ca="1" si="238"/>
        <v>9.3771690455481087E-13</v>
      </c>
      <c r="X186" s="186">
        <f t="shared" ca="1" si="238"/>
        <v>9.5965191627880958E-13</v>
      </c>
      <c r="Y186" s="186">
        <f t="shared" ca="1" si="238"/>
        <v>7.1368831878273472E-14</v>
      </c>
      <c r="Z186" s="186">
        <f t="shared" ca="1" si="238"/>
        <v>4.6606587449374626E-14</v>
      </c>
      <c r="AA186" s="186">
        <f t="shared" ca="1" si="238"/>
        <v>5.2813079788763239E-13</v>
      </c>
      <c r="AB186" s="186">
        <f t="shared" ca="1" si="238"/>
        <v>3.4234979044056945E-13</v>
      </c>
      <c r="AC186" s="186">
        <f t="shared" ca="1" si="238"/>
        <v>8.4083888724506029E-13</v>
      </c>
      <c r="AD186" s="186">
        <f t="shared" ca="1" si="238"/>
        <v>6.852956801287639E-13</v>
      </c>
      <c r="AE186" s="186">
        <f t="shared" ca="1" si="238"/>
        <v>8.1648525492562495E-13</v>
      </c>
      <c r="AF186" s="186">
        <f t="shared" ca="1" si="238"/>
        <v>1.038071428021603E-13</v>
      </c>
      <c r="AG186" s="186">
        <f t="shared" ca="1" si="238"/>
        <v>2.0902321377703359E-13</v>
      </c>
      <c r="AH186" s="186">
        <f t="shared" ca="1" si="238"/>
        <v>6.2189389141852744E-13</v>
      </c>
      <c r="AI186" s="186">
        <f t="shared" ca="1" si="238"/>
        <v>2.2807711789829988E-14</v>
      </c>
      <c r="AJ186" s="186">
        <f t="shared" ca="1" si="238"/>
        <v>7.2011597688231548E-13</v>
      </c>
      <c r="AK186" s="186">
        <f t="shared" ca="1" si="238"/>
        <v>4.325462977649501E-13</v>
      </c>
      <c r="AL186" s="186">
        <f t="shared" ca="1" si="238"/>
        <v>2.9670670711825987E-13</v>
      </c>
      <c r="AM186" s="186">
        <f t="shared" ca="1" si="238"/>
        <v>5.1618845805387984E-13</v>
      </c>
      <c r="AN186" s="186">
        <f t="shared" ca="1" si="238"/>
        <v>5.8796721377499468E-13</v>
      </c>
      <c r="AO186" s="186">
        <f t="shared" ca="1" si="238"/>
        <v>6.0026913765480418E-13</v>
      </c>
      <c r="AP186" s="186">
        <f t="shared" ca="1" si="238"/>
        <v>5.2731310445449611E-13</v>
      </c>
      <c r="AQ186" s="186">
        <f t="shared" ca="1" si="238"/>
        <v>4.9866332182589112E-13</v>
      </c>
      <c r="AR186" s="186">
        <f t="shared" ca="1" si="238"/>
        <v>1.604683794778401E-13</v>
      </c>
      <c r="AS186" s="186">
        <f t="shared" ca="1" si="238"/>
        <v>9.9975562916519373E-13</v>
      </c>
      <c r="AT186" s="186">
        <f t="shared" ca="1" si="238"/>
        <v>1.8464304546254694E-14</v>
      </c>
      <c r="AU186" s="186">
        <f t="shared" ca="1" si="238"/>
        <v>5.073005275265969E-13</v>
      </c>
      <c r="AV186" s="186">
        <f t="shared" ca="1" si="238"/>
        <v>9.1581203669831303E-13</v>
      </c>
      <c r="AW186" s="186">
        <f t="shared" ca="1" si="238"/>
        <v>6.6205660503498898E-13</v>
      </c>
      <c r="AX186" s="186">
        <f t="shared" ca="1" si="238"/>
        <v>5.0912863255895636E-13</v>
      </c>
      <c r="AY186" s="186">
        <f t="shared" ca="1" si="238"/>
        <v>8.8151723912390739E-13</v>
      </c>
      <c r="AZ186" s="186">
        <f t="shared" ca="1" si="238"/>
        <v>7.2656308338456082E-13</v>
      </c>
      <c r="BA186" s="186">
        <f t="shared" ca="1" si="238"/>
        <v>5.536664392477286E-13</v>
      </c>
      <c r="BB186" s="186">
        <f t="shared" ca="1" si="238"/>
        <v>7.0910301439216899E-13</v>
      </c>
      <c r="BC186" s="186">
        <f t="shared" ca="1" si="238"/>
        <v>8.3815293178661655E-13</v>
      </c>
      <c r="BD186" s="186">
        <f t="shared" ca="1" si="238"/>
        <v>3.4899361622894351E-13</v>
      </c>
      <c r="BE186" s="186">
        <f t="shared" ca="1" si="238"/>
        <v>3.5122513718872738E-13</v>
      </c>
      <c r="BF186" s="186">
        <f t="shared" ca="1" si="238"/>
        <v>9.3113888333666485E-13</v>
      </c>
      <c r="BG186" s="186">
        <f t="shared" ca="1" si="238"/>
        <v>7.2465185555491374E-13</v>
      </c>
      <c r="BH186" s="186">
        <f t="shared" ca="1" si="238"/>
        <v>6.4155092029632081E-13</v>
      </c>
      <c r="BI186" s="186">
        <f t="shared" ca="1" si="238"/>
        <v>9.7735227596248399E-13</v>
      </c>
      <c r="BJ186" s="186">
        <f t="shared" ca="1" si="238"/>
        <v>1.7824641026195652E-13</v>
      </c>
      <c r="BK186" s="186">
        <f t="shared" ca="1" si="238"/>
        <v>2.572164574263134E-13</v>
      </c>
      <c r="BL186" s="186">
        <f t="shared" ca="1" si="238"/>
        <v>6.9075133343453611E-14</v>
      </c>
      <c r="BM186" s="186">
        <f t="shared" ca="1" si="238"/>
        <v>8.5838704745460516E-13</v>
      </c>
      <c r="BN186" s="186">
        <f t="shared" ca="1" si="238"/>
        <v>4.4324449643150099E-13</v>
      </c>
      <c r="BO186" s="186">
        <f t="shared" ca="1" si="238"/>
        <v>6.0728153895956897E-13</v>
      </c>
      <c r="BP186" s="186">
        <f t="shared" ref="BP186:CN186" ca="1" si="239">0.000000000001*RAND()</f>
        <v>4.6818944624863427E-13</v>
      </c>
      <c r="BQ186" s="186">
        <f t="shared" ca="1" si="239"/>
        <v>2.182776867937104E-13</v>
      </c>
      <c r="BR186" s="186">
        <f t="shared" ca="1" si="239"/>
        <v>5.8116878136738487E-13</v>
      </c>
      <c r="BS186" s="186">
        <f t="shared" ca="1" si="239"/>
        <v>8.2334618567962825E-13</v>
      </c>
      <c r="BT186" s="186">
        <f t="shared" ca="1" si="239"/>
        <v>7.1765991132315856E-14</v>
      </c>
      <c r="BU186" s="186">
        <f t="shared" ca="1" si="239"/>
        <v>3.1044733118427194E-13</v>
      </c>
      <c r="BV186" s="186">
        <f t="shared" ca="1" si="239"/>
        <v>3.1102900667303702E-13</v>
      </c>
      <c r="BW186" s="186">
        <f t="shared" ca="1" si="239"/>
        <v>8.5141038512116298E-13</v>
      </c>
      <c r="BX186" s="186">
        <f t="shared" ca="1" si="239"/>
        <v>4.1726147194309248E-13</v>
      </c>
      <c r="BY186" s="186">
        <f t="shared" ca="1" si="239"/>
        <v>8.1989456842383524E-13</v>
      </c>
      <c r="BZ186" s="186">
        <f t="shared" ca="1" si="239"/>
        <v>5.6181564645925454E-13</v>
      </c>
      <c r="CA186" s="186">
        <f t="shared" ca="1" si="239"/>
        <v>4.4903543132876231E-13</v>
      </c>
      <c r="CB186" s="186">
        <f t="shared" ca="1" si="239"/>
        <v>1.706380805470653E-13</v>
      </c>
      <c r="CC186" s="186">
        <f t="shared" ca="1" si="239"/>
        <v>2.2444281385462615E-14</v>
      </c>
      <c r="CD186" s="186">
        <f t="shared" ca="1" si="239"/>
        <v>1.7572676935741071E-13</v>
      </c>
      <c r="CE186" s="186">
        <f t="shared" ca="1" si="239"/>
        <v>8.8785161559074634E-13</v>
      </c>
      <c r="CF186" s="186">
        <f t="shared" ca="1" si="239"/>
        <v>3.6194989909342043E-13</v>
      </c>
      <c r="CG186" s="186">
        <f t="shared" ca="1" si="239"/>
        <v>6.4097389632050474E-14</v>
      </c>
      <c r="CH186" s="186">
        <f t="shared" ca="1" si="239"/>
        <v>6.3698061768764224E-13</v>
      </c>
      <c r="CI186" s="186">
        <f t="shared" ca="1" si="239"/>
        <v>6.8599982123662761E-13</v>
      </c>
      <c r="CJ186" s="186">
        <f t="shared" ca="1" si="239"/>
        <v>3.3844551680786461E-13</v>
      </c>
      <c r="CK186" s="186">
        <f t="shared" ca="1" si="239"/>
        <v>1.1523558201738737E-13</v>
      </c>
      <c r="CL186" s="186">
        <f t="shared" ca="1" si="239"/>
        <v>4.6958483982135826E-13</v>
      </c>
      <c r="CM186" s="186">
        <f t="shared" ca="1" si="239"/>
        <v>8.7995714263168522E-13</v>
      </c>
      <c r="CN186" s="186">
        <f t="shared" ca="1" si="239"/>
        <v>4.6340353819289599E-13</v>
      </c>
      <c r="CO186" s="2"/>
      <c r="CP186" s="342"/>
      <c r="CQ186" s="333"/>
      <c r="CR186" s="155"/>
      <c r="CS186">
        <f>ROW()</f>
        <v>186</v>
      </c>
      <c r="CT186" s="36"/>
      <c r="CU186" s="35">
        <f t="shared" si="211"/>
        <v>79</v>
      </c>
    </row>
    <row r="187" spans="1:99">
      <c r="A187" s="349"/>
      <c r="B187" s="33" t="s">
        <v>57</v>
      </c>
      <c r="C187" s="185">
        <f>'Enter data here!'!C168</f>
        <v>0</v>
      </c>
      <c r="D187" s="185">
        <f>'Enter data here!'!D168</f>
        <v>0</v>
      </c>
      <c r="E187" s="185">
        <f>'Enter data here!'!E168</f>
        <v>0</v>
      </c>
      <c r="F187" s="185">
        <f>'Enter data here!'!F168</f>
        <v>0</v>
      </c>
      <c r="G187" s="185">
        <f>'Enter data here!'!G168</f>
        <v>0</v>
      </c>
      <c r="H187" s="185">
        <f>'Enter data here!'!H168</f>
        <v>0</v>
      </c>
      <c r="I187" s="185">
        <f>'Enter data here!'!I168</f>
        <v>0</v>
      </c>
      <c r="J187" s="185">
        <f>'Enter data here!'!J168</f>
        <v>0</v>
      </c>
      <c r="K187" s="185">
        <f>'Enter data here!'!K168</f>
        <v>0</v>
      </c>
      <c r="L187" s="185">
        <f>'Enter data here!'!L168</f>
        <v>0</v>
      </c>
      <c r="M187" s="185">
        <f>'Enter data here!'!M168</f>
        <v>0</v>
      </c>
      <c r="N187" s="185">
        <f>'Enter data here!'!N168</f>
        <v>0</v>
      </c>
      <c r="O187" s="185">
        <f>'Enter data here!'!O168</f>
        <v>0</v>
      </c>
      <c r="P187" s="185">
        <f>'Enter data here!'!P168</f>
        <v>0</v>
      </c>
      <c r="Q187" s="185">
        <f>'Enter data here!'!Q168</f>
        <v>0</v>
      </c>
      <c r="R187" s="185">
        <f>'Enter data here!'!R168</f>
        <v>0</v>
      </c>
      <c r="S187" s="185">
        <f>'Enter data here!'!S168</f>
        <v>0</v>
      </c>
      <c r="T187" s="185">
        <f>'Enter data here!'!T168</f>
        <v>0</v>
      </c>
      <c r="U187" s="185">
        <f>'Enter data here!'!U168</f>
        <v>0</v>
      </c>
      <c r="V187" s="185">
        <f>'Enter data here!'!V168</f>
        <v>0</v>
      </c>
      <c r="W187" s="185">
        <f>'Enter data here!'!W168</f>
        <v>0</v>
      </c>
      <c r="X187" s="185">
        <f>'Enter data here!'!X168</f>
        <v>0</v>
      </c>
      <c r="Y187" s="185">
        <f>'Enter data here!'!Y168</f>
        <v>0</v>
      </c>
      <c r="Z187" s="185">
        <f>'Enter data here!'!Z168</f>
        <v>0</v>
      </c>
      <c r="AA187" s="185">
        <f>'Enter data here!'!AA168</f>
        <v>0</v>
      </c>
      <c r="AB187" s="185">
        <f>'Enter data here!'!AB168</f>
        <v>0</v>
      </c>
      <c r="AC187" s="185">
        <f>'Enter data here!'!AC168</f>
        <v>0</v>
      </c>
      <c r="AD187" s="185">
        <f>'Enter data here!'!AD168</f>
        <v>0</v>
      </c>
      <c r="AE187" s="185">
        <f>'Enter data here!'!AE168</f>
        <v>0</v>
      </c>
      <c r="AF187" s="185">
        <f>'Enter data here!'!AF168</f>
        <v>0</v>
      </c>
      <c r="AG187" s="185">
        <f>'Enter data here!'!AG168</f>
        <v>0</v>
      </c>
      <c r="AH187" s="185">
        <f>'Enter data here!'!AH168</f>
        <v>0</v>
      </c>
      <c r="AI187" s="185">
        <f>'Enter data here!'!AI168</f>
        <v>0</v>
      </c>
      <c r="AJ187" s="185">
        <f>'Enter data here!'!AJ168</f>
        <v>0</v>
      </c>
      <c r="AK187" s="185">
        <f>'Enter data here!'!AK168</f>
        <v>0</v>
      </c>
      <c r="AL187" s="185">
        <f>'Enter data here!'!AL168</f>
        <v>0</v>
      </c>
      <c r="AM187" s="185">
        <f>'Enter data here!'!AM168</f>
        <v>0</v>
      </c>
      <c r="AN187" s="185">
        <f>'Enter data here!'!AN168</f>
        <v>0</v>
      </c>
      <c r="AO187" s="185">
        <f>'Enter data here!'!AO168</f>
        <v>0</v>
      </c>
      <c r="AP187" s="185">
        <f>'Enter data here!'!AP168</f>
        <v>0</v>
      </c>
      <c r="AQ187" s="185">
        <f>'Enter data here!'!AQ168</f>
        <v>0</v>
      </c>
      <c r="AR187" s="185">
        <f>'Enter data here!'!AR168</f>
        <v>0</v>
      </c>
      <c r="AS187" s="185">
        <f>'Enter data here!'!AS168</f>
        <v>0</v>
      </c>
      <c r="AT187" s="185">
        <f>'Enter data here!'!AT168</f>
        <v>0</v>
      </c>
      <c r="AU187" s="185">
        <f>'Enter data here!'!AU168</f>
        <v>0</v>
      </c>
      <c r="AV187" s="185">
        <f>'Enter data here!'!AV168</f>
        <v>0</v>
      </c>
      <c r="AW187" s="185">
        <f>'Enter data here!'!AW168</f>
        <v>0</v>
      </c>
      <c r="AX187" s="185">
        <f>'Enter data here!'!AX168</f>
        <v>0</v>
      </c>
      <c r="AY187" s="185">
        <f>'Enter data here!'!AY168</f>
        <v>0</v>
      </c>
      <c r="AZ187" s="185">
        <f>'Enter data here!'!AZ168</f>
        <v>0</v>
      </c>
      <c r="BA187" s="185">
        <f>'Enter data here!'!BA168</f>
        <v>0</v>
      </c>
      <c r="BB187" s="185">
        <f>'Enter data here!'!BB168</f>
        <v>0</v>
      </c>
      <c r="BC187" s="185">
        <f>'Enter data here!'!BC168</f>
        <v>0</v>
      </c>
      <c r="BD187" s="185">
        <f>'Enter data here!'!BD168</f>
        <v>0</v>
      </c>
      <c r="BE187" s="185">
        <f>'Enter data here!'!BE168</f>
        <v>0</v>
      </c>
      <c r="BF187" s="185">
        <f>'Enter data here!'!BF168</f>
        <v>0</v>
      </c>
      <c r="BG187" s="185">
        <f>'Enter data here!'!BG168</f>
        <v>0</v>
      </c>
      <c r="BH187" s="185">
        <f>'Enter data here!'!BH168</f>
        <v>0</v>
      </c>
      <c r="BI187" s="185">
        <f>'Enter data here!'!BI168</f>
        <v>0</v>
      </c>
      <c r="BJ187" s="185">
        <f>'Enter data here!'!BJ168</f>
        <v>0</v>
      </c>
      <c r="BK187" s="185">
        <f>'Enter data here!'!BK168</f>
        <v>0</v>
      </c>
      <c r="BL187" s="185">
        <f>'Enter data here!'!BL168</f>
        <v>0</v>
      </c>
      <c r="BM187" s="185">
        <f>'Enter data here!'!BM168</f>
        <v>0</v>
      </c>
      <c r="BN187" s="185">
        <f>'Enter data here!'!BN168</f>
        <v>0</v>
      </c>
      <c r="BO187" s="185">
        <f>'Enter data here!'!BO168</f>
        <v>0</v>
      </c>
      <c r="BP187" s="185">
        <f>'Enter data here!'!BP168</f>
        <v>0</v>
      </c>
      <c r="BQ187" s="185">
        <f>'Enter data here!'!BQ168</f>
        <v>0</v>
      </c>
      <c r="BR187" s="185">
        <f>'Enter data here!'!BR168</f>
        <v>0</v>
      </c>
      <c r="BS187" s="185">
        <f>'Enter data here!'!BS168</f>
        <v>0</v>
      </c>
      <c r="BT187" s="185">
        <f>'Enter data here!'!BT168</f>
        <v>0</v>
      </c>
      <c r="BU187" s="185">
        <f>'Enter data here!'!BU168</f>
        <v>0</v>
      </c>
      <c r="BV187" s="185">
        <f>'Enter data here!'!BV168</f>
        <v>0</v>
      </c>
      <c r="BW187" s="185">
        <f>'Enter data here!'!BW168</f>
        <v>0</v>
      </c>
      <c r="BX187" s="185">
        <f>'Enter data here!'!BX168</f>
        <v>0</v>
      </c>
      <c r="BY187" s="185">
        <f>'Enter data here!'!BY168</f>
        <v>0</v>
      </c>
      <c r="BZ187" s="185">
        <f>'Enter data here!'!BZ168</f>
        <v>0</v>
      </c>
      <c r="CA187" s="185">
        <f>'Enter data here!'!CA168</f>
        <v>0</v>
      </c>
      <c r="CB187" s="185">
        <f>'Enter data here!'!CB168</f>
        <v>0</v>
      </c>
      <c r="CC187" s="185">
        <f>'Enter data here!'!CC168</f>
        <v>0</v>
      </c>
      <c r="CD187" s="185">
        <f>'Enter data here!'!CD168</f>
        <v>0</v>
      </c>
      <c r="CE187" s="185">
        <f>'Enter data here!'!CE168</f>
        <v>0</v>
      </c>
      <c r="CF187" s="185">
        <f>'Enter data here!'!CF168</f>
        <v>0</v>
      </c>
      <c r="CG187" s="185">
        <f>'Enter data here!'!CG168</f>
        <v>0</v>
      </c>
      <c r="CH187" s="185">
        <f>'Enter data here!'!CH168</f>
        <v>0</v>
      </c>
      <c r="CI187" s="185">
        <f>'Enter data here!'!CI168</f>
        <v>0</v>
      </c>
      <c r="CJ187" s="185">
        <f>'Enter data here!'!CJ168</f>
        <v>0</v>
      </c>
      <c r="CK187" s="185">
        <f>'Enter data here!'!CK168</f>
        <v>0</v>
      </c>
      <c r="CL187" s="185">
        <f>'Enter data here!'!CL168</f>
        <v>0</v>
      </c>
      <c r="CM187" s="185">
        <f>'Enter data here!'!CM168</f>
        <v>0</v>
      </c>
      <c r="CN187" s="185">
        <f>'Enter data here!'!CN168</f>
        <v>0</v>
      </c>
      <c r="CO187" s="2"/>
      <c r="CP187" s="342"/>
      <c r="CQ187" s="333"/>
      <c r="CR187" s="155"/>
      <c r="CT187" s="36"/>
      <c r="CU187" s="35"/>
    </row>
    <row r="188" spans="1:99">
      <c r="A188" s="349"/>
      <c r="B188" s="33" t="s">
        <v>2</v>
      </c>
      <c r="C188" s="185">
        <f>IF(C185=0,0,IF(C185="dnf",C186,IF(C185="",0,((($CP185/(C185+C186))*1000)-C187))))</f>
        <v>0</v>
      </c>
      <c r="D188" s="185">
        <f t="shared" ref="D188:BO188" si="240">IF(D185=0,0,IF(D185="dnf",D186,IF(D185="",0,((($CP185/(D185+D186))*1000)-D187))))</f>
        <v>0</v>
      </c>
      <c r="E188" s="185">
        <f t="shared" si="240"/>
        <v>0</v>
      </c>
      <c r="F188" s="185">
        <f t="shared" si="240"/>
        <v>0</v>
      </c>
      <c r="G188" s="185">
        <f t="shared" si="240"/>
        <v>0</v>
      </c>
      <c r="H188" s="185">
        <f t="shared" si="240"/>
        <v>0</v>
      </c>
      <c r="I188" s="185">
        <f t="shared" si="240"/>
        <v>0</v>
      </c>
      <c r="J188" s="185">
        <f t="shared" si="240"/>
        <v>0</v>
      </c>
      <c r="K188" s="185">
        <f t="shared" si="240"/>
        <v>0</v>
      </c>
      <c r="L188" s="185">
        <f t="shared" si="240"/>
        <v>0</v>
      </c>
      <c r="M188" s="185">
        <f t="shared" si="240"/>
        <v>0</v>
      </c>
      <c r="N188" s="185">
        <f t="shared" si="240"/>
        <v>0</v>
      </c>
      <c r="O188" s="185">
        <f t="shared" si="240"/>
        <v>0</v>
      </c>
      <c r="P188" s="185">
        <f t="shared" si="240"/>
        <v>0</v>
      </c>
      <c r="Q188" s="185">
        <f t="shared" si="240"/>
        <v>0</v>
      </c>
      <c r="R188" s="185">
        <f t="shared" si="240"/>
        <v>0</v>
      </c>
      <c r="S188" s="185">
        <f t="shared" si="240"/>
        <v>0</v>
      </c>
      <c r="T188" s="185">
        <f t="shared" si="240"/>
        <v>0</v>
      </c>
      <c r="U188" s="185">
        <f t="shared" si="240"/>
        <v>0</v>
      </c>
      <c r="V188" s="185">
        <f t="shared" si="240"/>
        <v>0</v>
      </c>
      <c r="W188" s="185">
        <f t="shared" si="240"/>
        <v>0</v>
      </c>
      <c r="X188" s="185">
        <f t="shared" si="240"/>
        <v>0</v>
      </c>
      <c r="Y188" s="185">
        <f t="shared" si="240"/>
        <v>0</v>
      </c>
      <c r="Z188" s="185">
        <f t="shared" si="240"/>
        <v>0</v>
      </c>
      <c r="AA188" s="185">
        <f t="shared" si="240"/>
        <v>0</v>
      </c>
      <c r="AB188" s="185">
        <f t="shared" si="240"/>
        <v>0</v>
      </c>
      <c r="AC188" s="185">
        <f t="shared" si="240"/>
        <v>0</v>
      </c>
      <c r="AD188" s="185">
        <f t="shared" si="240"/>
        <v>0</v>
      </c>
      <c r="AE188" s="185">
        <f t="shared" si="240"/>
        <v>0</v>
      </c>
      <c r="AF188" s="185">
        <f t="shared" si="240"/>
        <v>0</v>
      </c>
      <c r="AG188" s="185">
        <f t="shared" si="240"/>
        <v>0</v>
      </c>
      <c r="AH188" s="185">
        <f t="shared" si="240"/>
        <v>0</v>
      </c>
      <c r="AI188" s="185">
        <f t="shared" si="240"/>
        <v>0</v>
      </c>
      <c r="AJ188" s="185">
        <f t="shared" si="240"/>
        <v>0</v>
      </c>
      <c r="AK188" s="185">
        <f t="shared" si="240"/>
        <v>0</v>
      </c>
      <c r="AL188" s="185">
        <f t="shared" si="240"/>
        <v>0</v>
      </c>
      <c r="AM188" s="185">
        <f t="shared" si="240"/>
        <v>0</v>
      </c>
      <c r="AN188" s="185">
        <f t="shared" si="240"/>
        <v>0</v>
      </c>
      <c r="AO188" s="185">
        <f t="shared" si="240"/>
        <v>0</v>
      </c>
      <c r="AP188" s="185">
        <f t="shared" si="240"/>
        <v>0</v>
      </c>
      <c r="AQ188" s="185">
        <f t="shared" si="240"/>
        <v>0</v>
      </c>
      <c r="AR188" s="185">
        <f t="shared" si="240"/>
        <v>0</v>
      </c>
      <c r="AS188" s="185">
        <f t="shared" si="240"/>
        <v>0</v>
      </c>
      <c r="AT188" s="185">
        <f t="shared" si="240"/>
        <v>0</v>
      </c>
      <c r="AU188" s="185">
        <f t="shared" si="240"/>
        <v>0</v>
      </c>
      <c r="AV188" s="185">
        <f t="shared" si="240"/>
        <v>0</v>
      </c>
      <c r="AW188" s="185">
        <f t="shared" si="240"/>
        <v>0</v>
      </c>
      <c r="AX188" s="185">
        <f t="shared" si="240"/>
        <v>0</v>
      </c>
      <c r="AY188" s="185">
        <f t="shared" si="240"/>
        <v>0</v>
      </c>
      <c r="AZ188" s="185">
        <f t="shared" si="240"/>
        <v>0</v>
      </c>
      <c r="BA188" s="185">
        <f t="shared" si="240"/>
        <v>0</v>
      </c>
      <c r="BB188" s="185">
        <f t="shared" si="240"/>
        <v>0</v>
      </c>
      <c r="BC188" s="185">
        <f t="shared" si="240"/>
        <v>0</v>
      </c>
      <c r="BD188" s="185">
        <f t="shared" si="240"/>
        <v>0</v>
      </c>
      <c r="BE188" s="185">
        <f t="shared" si="240"/>
        <v>0</v>
      </c>
      <c r="BF188" s="185">
        <f t="shared" si="240"/>
        <v>0</v>
      </c>
      <c r="BG188" s="185">
        <f t="shared" si="240"/>
        <v>0</v>
      </c>
      <c r="BH188" s="185">
        <f t="shared" si="240"/>
        <v>0</v>
      </c>
      <c r="BI188" s="185">
        <f t="shared" si="240"/>
        <v>0</v>
      </c>
      <c r="BJ188" s="185">
        <f t="shared" si="240"/>
        <v>0</v>
      </c>
      <c r="BK188" s="185">
        <f t="shared" si="240"/>
        <v>0</v>
      </c>
      <c r="BL188" s="185">
        <f t="shared" si="240"/>
        <v>0</v>
      </c>
      <c r="BM188" s="185">
        <f t="shared" si="240"/>
        <v>0</v>
      </c>
      <c r="BN188" s="185">
        <f t="shared" si="240"/>
        <v>0</v>
      </c>
      <c r="BO188" s="185">
        <f t="shared" si="240"/>
        <v>0</v>
      </c>
      <c r="BP188" s="185">
        <f t="shared" ref="BP188:CN188" si="241">IF(BP185=0,0,IF(BP185="dnf",BP186,IF(BP185="",0,((($CP185/(BP185+BP186))*1000)-BP187))))</f>
        <v>0</v>
      </c>
      <c r="BQ188" s="185">
        <f t="shared" si="241"/>
        <v>0</v>
      </c>
      <c r="BR188" s="185">
        <f t="shared" si="241"/>
        <v>0</v>
      </c>
      <c r="BS188" s="185">
        <f t="shared" si="241"/>
        <v>0</v>
      </c>
      <c r="BT188" s="185">
        <f t="shared" si="241"/>
        <v>0</v>
      </c>
      <c r="BU188" s="185">
        <f t="shared" si="241"/>
        <v>0</v>
      </c>
      <c r="BV188" s="185">
        <f t="shared" si="241"/>
        <v>0</v>
      </c>
      <c r="BW188" s="185">
        <f t="shared" si="241"/>
        <v>0</v>
      </c>
      <c r="BX188" s="185">
        <f t="shared" si="241"/>
        <v>0</v>
      </c>
      <c r="BY188" s="185">
        <f t="shared" si="241"/>
        <v>0</v>
      </c>
      <c r="BZ188" s="185">
        <f t="shared" si="241"/>
        <v>0</v>
      </c>
      <c r="CA188" s="185">
        <f t="shared" si="241"/>
        <v>0</v>
      </c>
      <c r="CB188" s="185">
        <f t="shared" si="241"/>
        <v>0</v>
      </c>
      <c r="CC188" s="185">
        <f t="shared" si="241"/>
        <v>0</v>
      </c>
      <c r="CD188" s="185">
        <f t="shared" si="241"/>
        <v>0</v>
      </c>
      <c r="CE188" s="185">
        <f t="shared" si="241"/>
        <v>0</v>
      </c>
      <c r="CF188" s="185">
        <f t="shared" si="241"/>
        <v>0</v>
      </c>
      <c r="CG188" s="185">
        <f t="shared" si="241"/>
        <v>0</v>
      </c>
      <c r="CH188" s="185">
        <f t="shared" si="241"/>
        <v>0</v>
      </c>
      <c r="CI188" s="185">
        <f t="shared" si="241"/>
        <v>0</v>
      </c>
      <c r="CJ188" s="185">
        <f t="shared" si="241"/>
        <v>0</v>
      </c>
      <c r="CK188" s="185">
        <f t="shared" si="241"/>
        <v>0</v>
      </c>
      <c r="CL188" s="185">
        <f t="shared" si="241"/>
        <v>0</v>
      </c>
      <c r="CM188" s="185">
        <f t="shared" si="241"/>
        <v>0</v>
      </c>
      <c r="CN188" s="185">
        <f t="shared" si="241"/>
        <v>0</v>
      </c>
      <c r="CO188" s="2"/>
      <c r="CP188" s="343"/>
      <c r="CQ188" s="334"/>
      <c r="CR188" s="155"/>
      <c r="CS188">
        <f>ROW()</f>
        <v>188</v>
      </c>
      <c r="CT188" s="36"/>
      <c r="CU188" s="35">
        <f t="shared" si="211"/>
        <v>77</v>
      </c>
    </row>
    <row r="189" spans="1:99">
      <c r="A189" s="349"/>
      <c r="B189" s="33" t="s">
        <v>16</v>
      </c>
      <c r="C189" s="185" t="str">
        <f>C183</f>
        <v>Frank Hulton </v>
      </c>
      <c r="D189" s="185" t="str">
        <f t="shared" ref="D189:BO189" si="242">D183</f>
        <v>Mark Redsell</v>
      </c>
      <c r="E189" s="185" t="str">
        <f t="shared" si="242"/>
        <v>Greg Dakin</v>
      </c>
      <c r="F189" s="185" t="str">
        <f t="shared" si="242"/>
        <v>Thorsten Folker</v>
      </c>
      <c r="G189" s="185" t="str">
        <f t="shared" si="242"/>
        <v>Joel West </v>
      </c>
      <c r="H189" s="185" t="str">
        <f t="shared" si="242"/>
        <v>Klaus Brettner</v>
      </c>
      <c r="I189" s="185" t="str">
        <f t="shared" si="242"/>
        <v>Markus Meissner</v>
      </c>
      <c r="J189" s="185" t="str">
        <f t="shared" si="242"/>
        <v>Stefan Bernardy</v>
      </c>
      <c r="K189" s="185" t="str">
        <f t="shared" si="242"/>
        <v>Søren Krogh</v>
      </c>
      <c r="L189" s="185" t="str">
        <f t="shared" si="242"/>
        <v>Alvaro Silgado</v>
      </c>
      <c r="M189" s="185" t="str">
        <f t="shared" si="242"/>
        <v>Pete Burgess</v>
      </c>
      <c r="N189" s="185" t="str">
        <f t="shared" si="242"/>
        <v>Dieter Perlick</v>
      </c>
      <c r="O189" s="185" t="str">
        <f t="shared" si="242"/>
        <v>Simon Thornton </v>
      </c>
      <c r="P189" s="185" t="str">
        <f t="shared" si="242"/>
        <v>André Austen</v>
      </c>
      <c r="Q189" s="185" t="str">
        <f t="shared" si="242"/>
        <v>Siegfried Schedel</v>
      </c>
      <c r="R189" s="185" t="str">
        <f t="shared" si="242"/>
        <v>George Young</v>
      </c>
      <c r="S189" s="185" t="str">
        <f t="shared" si="242"/>
        <v>John Phillips</v>
      </c>
      <c r="T189" s="185" t="str">
        <f t="shared" si="242"/>
        <v>Stefan Bertschi</v>
      </c>
      <c r="U189" s="185" t="str">
        <f t="shared" si="242"/>
        <v>Jason Bioletti</v>
      </c>
      <c r="V189" s="185" t="str">
        <f t="shared" si="242"/>
        <v>Allen Elliott</v>
      </c>
      <c r="W189" s="185" t="str">
        <f t="shared" si="242"/>
        <v>Thomas Deinert</v>
      </c>
      <c r="X189" s="185" t="str">
        <f t="shared" si="242"/>
        <v>Mike Evans</v>
      </c>
      <c r="Y189" s="185" t="str">
        <f t="shared" si="242"/>
        <v>Jon Edison</v>
      </c>
      <c r="Z189" s="185" t="str">
        <f t="shared" si="242"/>
        <v>Thomas Henselmann</v>
      </c>
      <c r="AA189" s="185" t="str">
        <f t="shared" si="242"/>
        <v>Sebastian Reichert</v>
      </c>
      <c r="AB189" s="185" t="str">
        <f t="shared" si="242"/>
        <v>Robert Hermans</v>
      </c>
      <c r="AC189" s="185" t="str">
        <f t="shared" si="242"/>
        <v>Eberhard Rosemann</v>
      </c>
      <c r="AD189" s="185" t="str">
        <f t="shared" si="242"/>
        <v>Klaus Kowalski</v>
      </c>
      <c r="AE189" s="185" t="str">
        <f t="shared" si="242"/>
        <v>Mike Shellim</v>
      </c>
      <c r="AF189" s="185" t="str">
        <f t="shared" si="242"/>
        <v>Martin Newnham</v>
      </c>
      <c r="AG189" s="185" t="str">
        <f t="shared" si="242"/>
        <v>Marc Schmieding</v>
      </c>
      <c r="AH189" s="185" t="str">
        <f t="shared" si="242"/>
        <v>Mark Treble</v>
      </c>
      <c r="AI189" s="185" t="str">
        <f t="shared" si="242"/>
        <v>Gary Harrison</v>
      </c>
      <c r="AJ189" s="185" t="str">
        <f t="shared" si="242"/>
        <v>Peter Gunning</v>
      </c>
      <c r="AK189" s="185" t="str">
        <f t="shared" si="242"/>
        <v>Tobias Reik</v>
      </c>
      <c r="AL189" s="185" t="str">
        <f t="shared" si="242"/>
        <v>Mick Walsh</v>
      </c>
      <c r="AM189" s="185" t="str">
        <f t="shared" si="242"/>
        <v>Paul Garnett</v>
      </c>
      <c r="AN189" s="185" t="str">
        <f t="shared" si="242"/>
        <v>Daniel Schneider</v>
      </c>
      <c r="AO189" s="185" t="str">
        <f t="shared" si="242"/>
        <v>Torsten Hermann</v>
      </c>
      <c r="AP189" s="185" t="str">
        <f t="shared" si="242"/>
        <v>Peter Kowalski</v>
      </c>
      <c r="AQ189" s="185" t="str">
        <f t="shared" si="242"/>
        <v>Martin Kopp</v>
      </c>
      <c r="AR189" s="185" t="str">
        <f t="shared" si="242"/>
        <v>Plöschberger Hannes</v>
      </c>
      <c r="AS189" s="185" t="str">
        <f t="shared" si="242"/>
        <v>Rick Ruijsink</v>
      </c>
      <c r="AT189" s="185" t="str">
        <f t="shared" si="242"/>
        <v>Mark Abbotts</v>
      </c>
      <c r="AU189" s="185" t="str">
        <f t="shared" si="242"/>
        <v>Arne Finkeldey</v>
      </c>
      <c r="AV189" s="185" t="str">
        <f t="shared" si="242"/>
        <v>Martin Ulrich </v>
      </c>
      <c r="AW189" s="185" t="str">
        <f t="shared" si="242"/>
        <v>Tony Robertson</v>
      </c>
      <c r="AX189" s="185" t="str">
        <f t="shared" si="242"/>
        <v>Jesper Christensen</v>
      </c>
      <c r="AY189" s="185" t="str">
        <f t="shared" si="242"/>
        <v>Ulrich Duttenhofer</v>
      </c>
      <c r="AZ189" s="185" t="str">
        <f t="shared" si="242"/>
        <v>Robert Ryan</v>
      </c>
      <c r="BA189" s="185" t="str">
        <f t="shared" si="242"/>
        <v/>
      </c>
      <c r="BB189" s="185" t="str">
        <f t="shared" si="242"/>
        <v/>
      </c>
      <c r="BC189" s="185" t="str">
        <f t="shared" si="242"/>
        <v/>
      </c>
      <c r="BD189" s="185" t="str">
        <f t="shared" si="242"/>
        <v/>
      </c>
      <c r="BE189" s="185" t="str">
        <f t="shared" si="242"/>
        <v/>
      </c>
      <c r="BF189" s="185" t="str">
        <f t="shared" si="242"/>
        <v/>
      </c>
      <c r="BG189" s="185" t="str">
        <f t="shared" si="242"/>
        <v/>
      </c>
      <c r="BH189" s="185" t="str">
        <f t="shared" si="242"/>
        <v/>
      </c>
      <c r="BI189" s="185" t="str">
        <f t="shared" si="242"/>
        <v/>
      </c>
      <c r="BJ189" s="185" t="str">
        <f t="shared" si="242"/>
        <v/>
      </c>
      <c r="BK189" s="185" t="str">
        <f t="shared" si="242"/>
        <v/>
      </c>
      <c r="BL189" s="185" t="str">
        <f t="shared" si="242"/>
        <v/>
      </c>
      <c r="BM189" s="185" t="str">
        <f t="shared" si="242"/>
        <v/>
      </c>
      <c r="BN189" s="185" t="str">
        <f t="shared" si="242"/>
        <v/>
      </c>
      <c r="BO189" s="185" t="str">
        <f t="shared" si="242"/>
        <v/>
      </c>
      <c r="BP189" s="185" t="str">
        <f t="shared" ref="BP189:CN189" si="243">BP183</f>
        <v/>
      </c>
      <c r="BQ189" s="185" t="str">
        <f t="shared" si="243"/>
        <v/>
      </c>
      <c r="BR189" s="185" t="str">
        <f t="shared" si="243"/>
        <v/>
      </c>
      <c r="BS189" s="185" t="str">
        <f t="shared" si="243"/>
        <v/>
      </c>
      <c r="BT189" s="185" t="str">
        <f t="shared" si="243"/>
        <v/>
      </c>
      <c r="BU189" s="185" t="str">
        <f t="shared" si="243"/>
        <v/>
      </c>
      <c r="BV189" s="185" t="str">
        <f t="shared" si="243"/>
        <v/>
      </c>
      <c r="BW189" s="185" t="str">
        <f t="shared" si="243"/>
        <v/>
      </c>
      <c r="BX189" s="185" t="str">
        <f t="shared" si="243"/>
        <v/>
      </c>
      <c r="BY189" s="185" t="str">
        <f t="shared" si="243"/>
        <v/>
      </c>
      <c r="BZ189" s="185" t="str">
        <f t="shared" si="243"/>
        <v/>
      </c>
      <c r="CA189" s="185" t="str">
        <f t="shared" si="243"/>
        <v/>
      </c>
      <c r="CB189" s="185" t="str">
        <f t="shared" si="243"/>
        <v/>
      </c>
      <c r="CC189" s="185" t="str">
        <f t="shared" si="243"/>
        <v/>
      </c>
      <c r="CD189" s="185" t="str">
        <f t="shared" si="243"/>
        <v/>
      </c>
      <c r="CE189" s="185" t="str">
        <f t="shared" si="243"/>
        <v/>
      </c>
      <c r="CF189" s="185" t="str">
        <f t="shared" si="243"/>
        <v/>
      </c>
      <c r="CG189" s="185" t="str">
        <f t="shared" si="243"/>
        <v/>
      </c>
      <c r="CH189" s="185" t="str">
        <f t="shared" si="243"/>
        <v/>
      </c>
      <c r="CI189" s="185" t="str">
        <f t="shared" si="243"/>
        <v/>
      </c>
      <c r="CJ189" s="185" t="str">
        <f t="shared" si="243"/>
        <v/>
      </c>
      <c r="CK189" s="185" t="str">
        <f t="shared" si="243"/>
        <v/>
      </c>
      <c r="CL189" s="185" t="str">
        <f t="shared" si="243"/>
        <v/>
      </c>
      <c r="CM189" s="185" t="str">
        <f t="shared" si="243"/>
        <v/>
      </c>
      <c r="CN189" s="185" t="str">
        <f t="shared" si="243"/>
        <v/>
      </c>
      <c r="CO189" s="2"/>
      <c r="CP189" s="5"/>
      <c r="CQ189" s="4"/>
      <c r="CR189" s="155"/>
      <c r="CS189">
        <f>ROW()</f>
        <v>189</v>
      </c>
      <c r="CT189" s="36"/>
      <c r="CU189" s="35">
        <f t="shared" si="211"/>
        <v>76</v>
      </c>
    </row>
    <row r="190" spans="1:99" s="179" customFormat="1">
      <c r="A190" s="350">
        <v>30</v>
      </c>
      <c r="B190" s="16" t="s">
        <v>18</v>
      </c>
      <c r="C190" s="46">
        <f>RANK(C194,$C194:$CN194,0)</f>
        <v>1</v>
      </c>
      <c r="D190" s="46">
        <f t="shared" ref="D190:BO190" si="244">RANK(D194,$C194:$CN194,0)</f>
        <v>1</v>
      </c>
      <c r="E190" s="46">
        <f t="shared" si="244"/>
        <v>1</v>
      </c>
      <c r="F190" s="46">
        <f t="shared" si="244"/>
        <v>1</v>
      </c>
      <c r="G190" s="46">
        <f t="shared" si="244"/>
        <v>1</v>
      </c>
      <c r="H190" s="46">
        <f t="shared" si="244"/>
        <v>1</v>
      </c>
      <c r="I190" s="46">
        <f t="shared" si="244"/>
        <v>1</v>
      </c>
      <c r="J190" s="46">
        <f t="shared" si="244"/>
        <v>1</v>
      </c>
      <c r="K190" s="46">
        <f t="shared" si="244"/>
        <v>1</v>
      </c>
      <c r="L190" s="46">
        <f t="shared" si="244"/>
        <v>1</v>
      </c>
      <c r="M190" s="46">
        <f t="shared" si="244"/>
        <v>1</v>
      </c>
      <c r="N190" s="46">
        <f t="shared" si="244"/>
        <v>1</v>
      </c>
      <c r="O190" s="46">
        <f t="shared" si="244"/>
        <v>1</v>
      </c>
      <c r="P190" s="46">
        <f t="shared" si="244"/>
        <v>1</v>
      </c>
      <c r="Q190" s="46">
        <f t="shared" si="244"/>
        <v>1</v>
      </c>
      <c r="R190" s="46">
        <f t="shared" si="244"/>
        <v>1</v>
      </c>
      <c r="S190" s="46">
        <f t="shared" si="244"/>
        <v>1</v>
      </c>
      <c r="T190" s="46">
        <f t="shared" si="244"/>
        <v>1</v>
      </c>
      <c r="U190" s="46">
        <f t="shared" si="244"/>
        <v>1</v>
      </c>
      <c r="V190" s="46">
        <f t="shared" si="244"/>
        <v>1</v>
      </c>
      <c r="W190" s="46">
        <f t="shared" si="244"/>
        <v>1</v>
      </c>
      <c r="X190" s="46">
        <f t="shared" si="244"/>
        <v>1</v>
      </c>
      <c r="Y190" s="46">
        <f t="shared" si="244"/>
        <v>1</v>
      </c>
      <c r="Z190" s="46">
        <f t="shared" si="244"/>
        <v>1</v>
      </c>
      <c r="AA190" s="46">
        <f t="shared" si="244"/>
        <v>1</v>
      </c>
      <c r="AB190" s="46">
        <f t="shared" si="244"/>
        <v>1</v>
      </c>
      <c r="AC190" s="46">
        <f t="shared" si="244"/>
        <v>1</v>
      </c>
      <c r="AD190" s="46">
        <f t="shared" si="244"/>
        <v>1</v>
      </c>
      <c r="AE190" s="46">
        <f t="shared" si="244"/>
        <v>1</v>
      </c>
      <c r="AF190" s="46">
        <f t="shared" si="244"/>
        <v>1</v>
      </c>
      <c r="AG190" s="46">
        <f t="shared" si="244"/>
        <v>1</v>
      </c>
      <c r="AH190" s="46">
        <f t="shared" si="244"/>
        <v>1</v>
      </c>
      <c r="AI190" s="46">
        <f t="shared" si="244"/>
        <v>1</v>
      </c>
      <c r="AJ190" s="46">
        <f t="shared" si="244"/>
        <v>1</v>
      </c>
      <c r="AK190" s="46">
        <f t="shared" si="244"/>
        <v>1</v>
      </c>
      <c r="AL190" s="46">
        <f t="shared" si="244"/>
        <v>1</v>
      </c>
      <c r="AM190" s="46">
        <f t="shared" si="244"/>
        <v>1</v>
      </c>
      <c r="AN190" s="46">
        <f t="shared" si="244"/>
        <v>1</v>
      </c>
      <c r="AO190" s="46">
        <f t="shared" si="244"/>
        <v>1</v>
      </c>
      <c r="AP190" s="46">
        <f t="shared" si="244"/>
        <v>1</v>
      </c>
      <c r="AQ190" s="46">
        <f t="shared" si="244"/>
        <v>1</v>
      </c>
      <c r="AR190" s="46">
        <f t="shared" si="244"/>
        <v>1</v>
      </c>
      <c r="AS190" s="46">
        <f t="shared" si="244"/>
        <v>1</v>
      </c>
      <c r="AT190" s="46">
        <f t="shared" si="244"/>
        <v>1</v>
      </c>
      <c r="AU190" s="46">
        <f t="shared" si="244"/>
        <v>1</v>
      </c>
      <c r="AV190" s="46">
        <f t="shared" si="244"/>
        <v>1</v>
      </c>
      <c r="AW190" s="46">
        <f t="shared" si="244"/>
        <v>1</v>
      </c>
      <c r="AX190" s="46">
        <f t="shared" si="244"/>
        <v>1</v>
      </c>
      <c r="AY190" s="46">
        <f t="shared" si="244"/>
        <v>1</v>
      </c>
      <c r="AZ190" s="46">
        <f t="shared" si="244"/>
        <v>1</v>
      </c>
      <c r="BA190" s="46">
        <f t="shared" si="244"/>
        <v>1</v>
      </c>
      <c r="BB190" s="46">
        <f t="shared" si="244"/>
        <v>1</v>
      </c>
      <c r="BC190" s="46">
        <f t="shared" si="244"/>
        <v>1</v>
      </c>
      <c r="BD190" s="46">
        <f t="shared" si="244"/>
        <v>1</v>
      </c>
      <c r="BE190" s="46">
        <f t="shared" si="244"/>
        <v>1</v>
      </c>
      <c r="BF190" s="46">
        <f t="shared" si="244"/>
        <v>1</v>
      </c>
      <c r="BG190" s="46">
        <f t="shared" si="244"/>
        <v>1</v>
      </c>
      <c r="BH190" s="46">
        <f t="shared" si="244"/>
        <v>1</v>
      </c>
      <c r="BI190" s="46">
        <f t="shared" si="244"/>
        <v>1</v>
      </c>
      <c r="BJ190" s="46">
        <f t="shared" si="244"/>
        <v>1</v>
      </c>
      <c r="BK190" s="46">
        <f t="shared" si="244"/>
        <v>1</v>
      </c>
      <c r="BL190" s="46">
        <f t="shared" si="244"/>
        <v>1</v>
      </c>
      <c r="BM190" s="46">
        <f t="shared" si="244"/>
        <v>1</v>
      </c>
      <c r="BN190" s="46">
        <f t="shared" si="244"/>
        <v>1</v>
      </c>
      <c r="BO190" s="46">
        <f t="shared" si="244"/>
        <v>1</v>
      </c>
      <c r="BP190" s="46">
        <f t="shared" ref="BP190:CN190" si="245">RANK(BP194,$C194:$CN194,0)</f>
        <v>1</v>
      </c>
      <c r="BQ190" s="46">
        <f t="shared" si="245"/>
        <v>1</v>
      </c>
      <c r="BR190" s="46">
        <f t="shared" si="245"/>
        <v>1</v>
      </c>
      <c r="BS190" s="46">
        <f t="shared" si="245"/>
        <v>1</v>
      </c>
      <c r="BT190" s="46">
        <f t="shared" si="245"/>
        <v>1</v>
      </c>
      <c r="BU190" s="46">
        <f t="shared" si="245"/>
        <v>1</v>
      </c>
      <c r="BV190" s="46">
        <f t="shared" si="245"/>
        <v>1</v>
      </c>
      <c r="BW190" s="46">
        <f t="shared" si="245"/>
        <v>1</v>
      </c>
      <c r="BX190" s="46">
        <f t="shared" si="245"/>
        <v>1</v>
      </c>
      <c r="BY190" s="46">
        <f t="shared" si="245"/>
        <v>1</v>
      </c>
      <c r="BZ190" s="46">
        <f t="shared" si="245"/>
        <v>1</v>
      </c>
      <c r="CA190" s="46">
        <f t="shared" si="245"/>
        <v>1</v>
      </c>
      <c r="CB190" s="46">
        <f t="shared" si="245"/>
        <v>1</v>
      </c>
      <c r="CC190" s="46">
        <f t="shared" si="245"/>
        <v>1</v>
      </c>
      <c r="CD190" s="46">
        <f t="shared" si="245"/>
        <v>1</v>
      </c>
      <c r="CE190" s="46">
        <f t="shared" si="245"/>
        <v>1</v>
      </c>
      <c r="CF190" s="46">
        <f t="shared" si="245"/>
        <v>1</v>
      </c>
      <c r="CG190" s="46">
        <f t="shared" si="245"/>
        <v>1</v>
      </c>
      <c r="CH190" s="46">
        <f t="shared" si="245"/>
        <v>1</v>
      </c>
      <c r="CI190" s="46">
        <f t="shared" si="245"/>
        <v>1</v>
      </c>
      <c r="CJ190" s="46">
        <f t="shared" si="245"/>
        <v>1</v>
      </c>
      <c r="CK190" s="46">
        <f t="shared" si="245"/>
        <v>1</v>
      </c>
      <c r="CL190" s="46">
        <f t="shared" si="245"/>
        <v>1</v>
      </c>
      <c r="CM190" s="46">
        <f t="shared" si="245"/>
        <v>1</v>
      </c>
      <c r="CN190" s="46">
        <f t="shared" si="245"/>
        <v>1</v>
      </c>
      <c r="CO190" s="178"/>
      <c r="CP190" s="44"/>
      <c r="CQ190" s="45"/>
      <c r="CR190" s="182"/>
      <c r="CS190">
        <f>ROW()</f>
        <v>190</v>
      </c>
      <c r="CT190" s="36"/>
      <c r="CU190" s="35">
        <f t="shared" si="211"/>
        <v>75</v>
      </c>
    </row>
    <row r="191" spans="1:99" s="179" customFormat="1">
      <c r="A191" s="350"/>
      <c r="B191" s="16" t="s">
        <v>1</v>
      </c>
      <c r="C191" s="32" t="str">
        <f>IF('Enter data here!'!C172=0,"",'Enter data here!'!C172)</f>
        <v/>
      </c>
      <c r="D191" s="32" t="str">
        <f>IF('Enter data here!'!D172=0,"",'Enter data here!'!D172)</f>
        <v/>
      </c>
      <c r="E191" s="32" t="str">
        <f>IF('Enter data here!'!E172=0,"",'Enter data here!'!E172)</f>
        <v/>
      </c>
      <c r="F191" s="32" t="str">
        <f>IF('Enter data here!'!F172=0,"",'Enter data here!'!F172)</f>
        <v/>
      </c>
      <c r="G191" s="32" t="str">
        <f>IF('Enter data here!'!G172=0,"",'Enter data here!'!G172)</f>
        <v/>
      </c>
      <c r="H191" s="32" t="str">
        <f>IF('Enter data here!'!H172=0,"",'Enter data here!'!H172)</f>
        <v/>
      </c>
      <c r="I191" s="32" t="str">
        <f>IF('Enter data here!'!I172=0,"",'Enter data here!'!I172)</f>
        <v/>
      </c>
      <c r="J191" s="32" t="str">
        <f>IF('Enter data here!'!J172=0,"",'Enter data here!'!J172)</f>
        <v/>
      </c>
      <c r="K191" s="32" t="str">
        <f>IF('Enter data here!'!K172=0,"",'Enter data here!'!K172)</f>
        <v/>
      </c>
      <c r="L191" s="32" t="str">
        <f>IF('Enter data here!'!L172=0,"",'Enter data here!'!L172)</f>
        <v/>
      </c>
      <c r="M191" s="32" t="str">
        <f>IF('Enter data here!'!M172=0,"",'Enter data here!'!M172)</f>
        <v/>
      </c>
      <c r="N191" s="32" t="str">
        <f>IF('Enter data here!'!N172=0,"",'Enter data here!'!N172)</f>
        <v/>
      </c>
      <c r="O191" s="32" t="str">
        <f>IF('Enter data here!'!O172=0,"",'Enter data here!'!O172)</f>
        <v/>
      </c>
      <c r="P191" s="32" t="str">
        <f>IF('Enter data here!'!P172=0,"",'Enter data here!'!P172)</f>
        <v/>
      </c>
      <c r="Q191" s="32" t="str">
        <f>IF('Enter data here!'!Q172=0,"",'Enter data here!'!Q172)</f>
        <v/>
      </c>
      <c r="R191" s="32" t="str">
        <f>IF('Enter data here!'!R172=0,"",'Enter data here!'!R172)</f>
        <v/>
      </c>
      <c r="S191" s="32" t="str">
        <f>IF('Enter data here!'!S172=0,"",'Enter data here!'!S172)</f>
        <v/>
      </c>
      <c r="T191" s="32" t="str">
        <f>IF('Enter data here!'!T172=0,"",'Enter data here!'!T172)</f>
        <v/>
      </c>
      <c r="U191" s="32" t="str">
        <f>IF('Enter data here!'!U172=0,"",'Enter data here!'!U172)</f>
        <v/>
      </c>
      <c r="V191" s="32" t="str">
        <f>IF('Enter data here!'!V172=0,"",'Enter data here!'!V172)</f>
        <v/>
      </c>
      <c r="W191" s="32" t="str">
        <f>IF('Enter data here!'!W172=0,"",'Enter data here!'!W172)</f>
        <v/>
      </c>
      <c r="X191" s="32" t="str">
        <f>IF('Enter data here!'!X172=0,"",'Enter data here!'!X172)</f>
        <v/>
      </c>
      <c r="Y191" s="32" t="str">
        <f>IF('Enter data here!'!Y172=0,"",'Enter data here!'!Y172)</f>
        <v/>
      </c>
      <c r="Z191" s="32" t="str">
        <f>IF('Enter data here!'!Z172=0,"",'Enter data here!'!Z172)</f>
        <v/>
      </c>
      <c r="AA191" s="32" t="str">
        <f>IF('Enter data here!'!AA172=0,"",'Enter data here!'!AA172)</f>
        <v/>
      </c>
      <c r="AB191" s="32" t="str">
        <f>IF('Enter data here!'!AB172=0,"",'Enter data here!'!AB172)</f>
        <v/>
      </c>
      <c r="AC191" s="32" t="str">
        <f>IF('Enter data here!'!AC172=0,"",'Enter data here!'!AC172)</f>
        <v/>
      </c>
      <c r="AD191" s="32" t="str">
        <f>IF('Enter data here!'!AD172=0,"",'Enter data here!'!AD172)</f>
        <v/>
      </c>
      <c r="AE191" s="32" t="str">
        <f>IF('Enter data here!'!AE172=0,"",'Enter data here!'!AE172)</f>
        <v/>
      </c>
      <c r="AF191" s="32" t="str">
        <f>IF('Enter data here!'!AF172=0,"",'Enter data here!'!AF172)</f>
        <v/>
      </c>
      <c r="AG191" s="32" t="str">
        <f>IF('Enter data here!'!AG172=0,"",'Enter data here!'!AG172)</f>
        <v/>
      </c>
      <c r="AH191" s="32" t="str">
        <f>IF('Enter data here!'!AH172=0,"",'Enter data here!'!AH172)</f>
        <v/>
      </c>
      <c r="AI191" s="32" t="str">
        <f>IF('Enter data here!'!AI172=0,"",'Enter data here!'!AI172)</f>
        <v/>
      </c>
      <c r="AJ191" s="32" t="str">
        <f>IF('Enter data here!'!AJ172=0,"",'Enter data here!'!AJ172)</f>
        <v/>
      </c>
      <c r="AK191" s="32" t="str">
        <f>IF('Enter data here!'!AK172=0,"",'Enter data here!'!AK172)</f>
        <v/>
      </c>
      <c r="AL191" s="32" t="str">
        <f>IF('Enter data here!'!AL172=0,"",'Enter data here!'!AL172)</f>
        <v/>
      </c>
      <c r="AM191" s="32" t="str">
        <f>IF('Enter data here!'!AM172=0,"",'Enter data here!'!AM172)</f>
        <v/>
      </c>
      <c r="AN191" s="32" t="str">
        <f>IF('Enter data here!'!AN172=0,"",'Enter data here!'!AN172)</f>
        <v/>
      </c>
      <c r="AO191" s="32" t="str">
        <f>IF('Enter data here!'!AO172=0,"",'Enter data here!'!AO172)</f>
        <v/>
      </c>
      <c r="AP191" s="32" t="str">
        <f>IF('Enter data here!'!AP172=0,"",'Enter data here!'!AP172)</f>
        <v/>
      </c>
      <c r="AQ191" s="32" t="str">
        <f>IF('Enter data here!'!AQ172=0,"",'Enter data here!'!AQ172)</f>
        <v/>
      </c>
      <c r="AR191" s="32" t="str">
        <f>IF('Enter data here!'!AR172=0,"",'Enter data here!'!AR172)</f>
        <v/>
      </c>
      <c r="AS191" s="32" t="str">
        <f>IF('Enter data here!'!AS172=0,"",'Enter data here!'!AS172)</f>
        <v/>
      </c>
      <c r="AT191" s="32" t="str">
        <f>IF('Enter data here!'!AT172=0,"",'Enter data here!'!AT172)</f>
        <v/>
      </c>
      <c r="AU191" s="32" t="str">
        <f>IF('Enter data here!'!AU172=0,"",'Enter data here!'!AU172)</f>
        <v/>
      </c>
      <c r="AV191" s="32" t="str">
        <f>IF('Enter data here!'!AV172=0,"",'Enter data here!'!AV172)</f>
        <v/>
      </c>
      <c r="AW191" s="32" t="str">
        <f>IF('Enter data here!'!AW172=0,"",'Enter data here!'!AW172)</f>
        <v/>
      </c>
      <c r="AX191" s="32" t="str">
        <f>IF('Enter data here!'!AX172=0,"",'Enter data here!'!AX172)</f>
        <v/>
      </c>
      <c r="AY191" s="32" t="str">
        <f>IF('Enter data here!'!AY172=0,"",'Enter data here!'!AY172)</f>
        <v/>
      </c>
      <c r="AZ191" s="32" t="str">
        <f>IF('Enter data here!'!AZ172=0,"",'Enter data here!'!AZ172)</f>
        <v/>
      </c>
      <c r="BA191" s="32" t="str">
        <f>IF('Enter data here!'!BA172=0,"",'Enter data here!'!BA172)</f>
        <v/>
      </c>
      <c r="BB191" s="32" t="str">
        <f>IF('Enter data here!'!BB172=0,"",'Enter data here!'!BB172)</f>
        <v/>
      </c>
      <c r="BC191" s="32" t="str">
        <f>IF('Enter data here!'!BC172=0,"",'Enter data here!'!BC172)</f>
        <v/>
      </c>
      <c r="BD191" s="32" t="str">
        <f>IF('Enter data here!'!BD172=0,"",'Enter data here!'!BD172)</f>
        <v/>
      </c>
      <c r="BE191" s="32" t="str">
        <f>IF('Enter data here!'!BE172=0,"",'Enter data here!'!BE172)</f>
        <v/>
      </c>
      <c r="BF191" s="32" t="str">
        <f>IF('Enter data here!'!BF172=0,"",'Enter data here!'!BF172)</f>
        <v/>
      </c>
      <c r="BG191" s="32" t="str">
        <f>IF('Enter data here!'!BG172=0,"",'Enter data here!'!BG172)</f>
        <v/>
      </c>
      <c r="BH191" s="32" t="str">
        <f>IF('Enter data here!'!BH172=0,"",'Enter data here!'!BH172)</f>
        <v/>
      </c>
      <c r="BI191" s="32" t="str">
        <f>IF('Enter data here!'!BI172=0,"",'Enter data here!'!BI172)</f>
        <v/>
      </c>
      <c r="BJ191" s="32" t="str">
        <f>IF('Enter data here!'!BJ172=0,"",'Enter data here!'!BJ172)</f>
        <v/>
      </c>
      <c r="BK191" s="32" t="str">
        <f>IF('Enter data here!'!BK172=0,"",'Enter data here!'!BK172)</f>
        <v/>
      </c>
      <c r="BL191" s="32" t="str">
        <f>IF('Enter data here!'!BL172=0,"",'Enter data here!'!BL172)</f>
        <v/>
      </c>
      <c r="BM191" s="32" t="str">
        <f>IF('Enter data here!'!BM172=0,"",'Enter data here!'!BM172)</f>
        <v/>
      </c>
      <c r="BN191" s="32" t="str">
        <f>IF('Enter data here!'!BN172=0,"",'Enter data here!'!BN172)</f>
        <v/>
      </c>
      <c r="BO191" s="32" t="str">
        <f>IF('Enter data here!'!BO172=0,"",'Enter data here!'!BO172)</f>
        <v/>
      </c>
      <c r="BP191" s="32" t="str">
        <f>IF('Enter data here!'!BP172=0,"",'Enter data here!'!BP172)</f>
        <v/>
      </c>
      <c r="BQ191" s="32" t="str">
        <f>IF('Enter data here!'!BQ172=0,"",'Enter data here!'!BQ172)</f>
        <v/>
      </c>
      <c r="BR191" s="32" t="str">
        <f>IF('Enter data here!'!BR172=0,"",'Enter data here!'!BR172)</f>
        <v/>
      </c>
      <c r="BS191" s="32" t="str">
        <f>IF('Enter data here!'!BS172=0,"",'Enter data here!'!BS172)</f>
        <v/>
      </c>
      <c r="BT191" s="32" t="str">
        <f>IF('Enter data here!'!BT172=0,"",'Enter data here!'!BT172)</f>
        <v/>
      </c>
      <c r="BU191" s="32" t="str">
        <f>IF('Enter data here!'!BU172=0,"",'Enter data here!'!BU172)</f>
        <v/>
      </c>
      <c r="BV191" s="32" t="str">
        <f>IF('Enter data here!'!BV172=0,"",'Enter data here!'!BV172)</f>
        <v/>
      </c>
      <c r="BW191" s="32" t="str">
        <f>IF('Enter data here!'!BW172=0,"",'Enter data here!'!BW172)</f>
        <v/>
      </c>
      <c r="BX191" s="32" t="str">
        <f>IF('Enter data here!'!BX172=0,"",'Enter data here!'!BX172)</f>
        <v/>
      </c>
      <c r="BY191" s="32" t="str">
        <f>IF('Enter data here!'!BY172=0,"",'Enter data here!'!BY172)</f>
        <v/>
      </c>
      <c r="BZ191" s="32" t="str">
        <f>IF('Enter data here!'!BZ172=0,"",'Enter data here!'!BZ172)</f>
        <v/>
      </c>
      <c r="CA191" s="32" t="str">
        <f>IF('Enter data here!'!CA172=0,"",'Enter data here!'!CA172)</f>
        <v/>
      </c>
      <c r="CB191" s="32" t="str">
        <f>IF('Enter data here!'!CB172=0,"",'Enter data here!'!CB172)</f>
        <v/>
      </c>
      <c r="CC191" s="32" t="str">
        <f>IF('Enter data here!'!CC172=0,"",'Enter data here!'!CC172)</f>
        <v/>
      </c>
      <c r="CD191" s="32" t="str">
        <f>IF('Enter data here!'!CD172=0,"",'Enter data here!'!CD172)</f>
        <v/>
      </c>
      <c r="CE191" s="32" t="str">
        <f>IF('Enter data here!'!CE172=0,"",'Enter data here!'!CE172)</f>
        <v/>
      </c>
      <c r="CF191" s="32" t="str">
        <f>IF('Enter data here!'!CF172=0,"",'Enter data here!'!CF172)</f>
        <v/>
      </c>
      <c r="CG191" s="32" t="str">
        <f>IF('Enter data here!'!CG172=0,"",'Enter data here!'!CG172)</f>
        <v/>
      </c>
      <c r="CH191" s="32" t="str">
        <f>IF('Enter data here!'!CH172=0,"",'Enter data here!'!CH172)</f>
        <v/>
      </c>
      <c r="CI191" s="32" t="str">
        <f>IF('Enter data here!'!CI172=0,"",'Enter data here!'!CI172)</f>
        <v/>
      </c>
      <c r="CJ191" s="32" t="str">
        <f>IF('Enter data here!'!CJ172=0,"",'Enter data here!'!CJ172)</f>
        <v/>
      </c>
      <c r="CK191" s="32" t="str">
        <f>IF('Enter data here!'!CK172=0,"",'Enter data here!'!CK172)</f>
        <v/>
      </c>
      <c r="CL191" s="32" t="str">
        <f>IF('Enter data here!'!CL172=0,"",'Enter data here!'!CL172)</f>
        <v/>
      </c>
      <c r="CM191" s="32" t="str">
        <f>IF('Enter data here!'!CM172=0,"",'Enter data here!'!CM172)</f>
        <v/>
      </c>
      <c r="CN191" s="32" t="str">
        <f>IF('Enter data here!'!CN172=0,"",'Enter data here!'!CN172)</f>
        <v/>
      </c>
      <c r="CO191" s="178"/>
      <c r="CP191" s="335" t="str">
        <f>IF(SUM(C191:CN191)=0,"",MIN(C191:CN191))</f>
        <v/>
      </c>
      <c r="CQ191" s="338" t="str">
        <f>IF(CP191="","",(HLOOKUP(CP191,C191:$CN$264,CU191,FALSE)))</f>
        <v/>
      </c>
      <c r="CR191" s="182"/>
      <c r="CS191">
        <f>ROW()</f>
        <v>191</v>
      </c>
      <c r="CT191" s="36">
        <f>A190</f>
        <v>30</v>
      </c>
      <c r="CU191" s="35">
        <f t="shared" si="211"/>
        <v>74</v>
      </c>
    </row>
    <row r="192" spans="1:99" s="179" customFormat="1">
      <c r="A192" s="350"/>
      <c r="B192" s="16" t="s">
        <v>54</v>
      </c>
      <c r="C192" s="183">
        <f ca="1">0.000000000001*RAND()</f>
        <v>8.8719391380441517E-13</v>
      </c>
      <c r="D192" s="183">
        <f t="shared" ref="D192:BO192" ca="1" si="246">0.000000000001*RAND()</f>
        <v>2.9866029435152709E-13</v>
      </c>
      <c r="E192" s="183">
        <f t="shared" ca="1" si="246"/>
        <v>2.7338323855536739E-13</v>
      </c>
      <c r="F192" s="183">
        <f t="shared" ca="1" si="246"/>
        <v>6.4416061248861572E-14</v>
      </c>
      <c r="G192" s="183">
        <f t="shared" ca="1" si="246"/>
        <v>3.4238609926673936E-13</v>
      </c>
      <c r="H192" s="183">
        <f t="shared" ca="1" si="246"/>
        <v>2.9737544616625034E-13</v>
      </c>
      <c r="I192" s="183">
        <f t="shared" ca="1" si="246"/>
        <v>9.4742650835484279E-13</v>
      </c>
      <c r="J192" s="183">
        <f t="shared" ca="1" si="246"/>
        <v>5.2186032921896004E-13</v>
      </c>
      <c r="K192" s="183">
        <f t="shared" ca="1" si="246"/>
        <v>9.0914429456579785E-14</v>
      </c>
      <c r="L192" s="183">
        <f t="shared" ca="1" si="246"/>
        <v>8.7249305275362761E-13</v>
      </c>
      <c r="M192" s="183">
        <f t="shared" ca="1" si="246"/>
        <v>9.1526132150555474E-13</v>
      </c>
      <c r="N192" s="183">
        <f t="shared" ca="1" si="246"/>
        <v>9.9682788740258605E-13</v>
      </c>
      <c r="O192" s="183">
        <f t="shared" ca="1" si="246"/>
        <v>5.4307033562651205E-14</v>
      </c>
      <c r="P192" s="183">
        <f t="shared" ca="1" si="246"/>
        <v>7.5508329607278115E-13</v>
      </c>
      <c r="Q192" s="183">
        <f t="shared" ca="1" si="246"/>
        <v>7.1384010627243069E-13</v>
      </c>
      <c r="R192" s="183">
        <f t="shared" ca="1" si="246"/>
        <v>1.0804664403440966E-15</v>
      </c>
      <c r="S192" s="183">
        <f t="shared" ca="1" si="246"/>
        <v>7.8397412446424616E-13</v>
      </c>
      <c r="T192" s="183">
        <f t="shared" ca="1" si="246"/>
        <v>6.7038595098889878E-13</v>
      </c>
      <c r="U192" s="183">
        <f t="shared" ca="1" si="246"/>
        <v>7.294993044182076E-13</v>
      </c>
      <c r="V192" s="183">
        <f t="shared" ca="1" si="246"/>
        <v>3.8292239318010625E-13</v>
      </c>
      <c r="W192" s="183">
        <f t="shared" ca="1" si="246"/>
        <v>1.1828097743028644E-13</v>
      </c>
      <c r="X192" s="183">
        <f t="shared" ca="1" si="246"/>
        <v>4.9087216342761141E-14</v>
      </c>
      <c r="Y192" s="183">
        <f t="shared" ca="1" si="246"/>
        <v>9.476444121970236E-13</v>
      </c>
      <c r="Z192" s="183">
        <f t="shared" ca="1" si="246"/>
        <v>9.7569011456181343E-13</v>
      </c>
      <c r="AA192" s="183">
        <f t="shared" ca="1" si="246"/>
        <v>7.5619201994222716E-13</v>
      </c>
      <c r="AB192" s="183">
        <f t="shared" ca="1" si="246"/>
        <v>3.7612659214845756E-13</v>
      </c>
      <c r="AC192" s="183">
        <f t="shared" ca="1" si="246"/>
        <v>5.4862317226758157E-13</v>
      </c>
      <c r="AD192" s="183">
        <f t="shared" ca="1" si="246"/>
        <v>3.5481526797482841E-15</v>
      </c>
      <c r="AE192" s="183">
        <f t="shared" ca="1" si="246"/>
        <v>2.6747270901156849E-13</v>
      </c>
      <c r="AF192" s="183">
        <f t="shared" ca="1" si="246"/>
        <v>2.4679053646672864E-13</v>
      </c>
      <c r="AG192" s="183">
        <f t="shared" ca="1" si="246"/>
        <v>5.0289621992069655E-14</v>
      </c>
      <c r="AH192" s="183">
        <f t="shared" ca="1" si="246"/>
        <v>4.5626016104753204E-13</v>
      </c>
      <c r="AI192" s="183">
        <f t="shared" ca="1" si="246"/>
        <v>5.9883099138174692E-13</v>
      </c>
      <c r="AJ192" s="183">
        <f t="shared" ca="1" si="246"/>
        <v>8.215225484061437E-13</v>
      </c>
      <c r="AK192" s="183">
        <f t="shared" ca="1" si="246"/>
        <v>3.6216903844682545E-13</v>
      </c>
      <c r="AL192" s="183">
        <f t="shared" ca="1" si="246"/>
        <v>3.175408621691411E-13</v>
      </c>
      <c r="AM192" s="183">
        <f t="shared" ca="1" si="246"/>
        <v>4.7920590576953256E-13</v>
      </c>
      <c r="AN192" s="183">
        <f t="shared" ca="1" si="246"/>
        <v>8.1663042892482071E-13</v>
      </c>
      <c r="AO192" s="183">
        <f t="shared" ca="1" si="246"/>
        <v>2.1693260567579653E-13</v>
      </c>
      <c r="AP192" s="183">
        <f t="shared" ca="1" si="246"/>
        <v>4.6612959736659572E-13</v>
      </c>
      <c r="AQ192" s="183">
        <f t="shared" ca="1" si="246"/>
        <v>8.5684406957102327E-14</v>
      </c>
      <c r="AR192" s="183">
        <f t="shared" ca="1" si="246"/>
        <v>1.3347290740868356E-13</v>
      </c>
      <c r="AS192" s="183">
        <f t="shared" ca="1" si="246"/>
        <v>1.0464436705837876E-13</v>
      </c>
      <c r="AT192" s="183">
        <f t="shared" ca="1" si="246"/>
        <v>9.1033742513609369E-13</v>
      </c>
      <c r="AU192" s="183">
        <f t="shared" ca="1" si="246"/>
        <v>4.2916857826041712E-13</v>
      </c>
      <c r="AV192" s="183">
        <f t="shared" ca="1" si="246"/>
        <v>4.8951072515074863E-13</v>
      </c>
      <c r="AW192" s="183">
        <f t="shared" ca="1" si="246"/>
        <v>6.9964395249472926E-13</v>
      </c>
      <c r="AX192" s="183">
        <f t="shared" ca="1" si="246"/>
        <v>8.8332800418089882E-14</v>
      </c>
      <c r="AY192" s="183">
        <f t="shared" ca="1" si="246"/>
        <v>2.3616500975198937E-13</v>
      </c>
      <c r="AZ192" s="183">
        <f t="shared" ca="1" si="246"/>
        <v>5.5035225392055323E-13</v>
      </c>
      <c r="BA192" s="183">
        <f t="shared" ca="1" si="246"/>
        <v>8.7210209506233152E-13</v>
      </c>
      <c r="BB192" s="183">
        <f t="shared" ca="1" si="246"/>
        <v>2.009718210999134E-14</v>
      </c>
      <c r="BC192" s="183">
        <f t="shared" ca="1" si="246"/>
        <v>7.4232594209775773E-13</v>
      </c>
      <c r="BD192" s="183">
        <f t="shared" ca="1" si="246"/>
        <v>5.0478933788983889E-13</v>
      </c>
      <c r="BE192" s="183">
        <f t="shared" ca="1" si="246"/>
        <v>9.9122729640283553E-13</v>
      </c>
      <c r="BF192" s="183">
        <f t="shared" ca="1" si="246"/>
        <v>2.453061609397027E-13</v>
      </c>
      <c r="BG192" s="183">
        <f t="shared" ca="1" si="246"/>
        <v>5.4456660380291463E-13</v>
      </c>
      <c r="BH192" s="183">
        <f t="shared" ca="1" si="246"/>
        <v>7.2211049358871192E-13</v>
      </c>
      <c r="BI192" s="183">
        <f t="shared" ca="1" si="246"/>
        <v>5.3274209145544928E-14</v>
      </c>
      <c r="BJ192" s="183">
        <f t="shared" ca="1" si="246"/>
        <v>9.2329929304067012E-13</v>
      </c>
      <c r="BK192" s="183">
        <f t="shared" ca="1" si="246"/>
        <v>6.211896379829209E-13</v>
      </c>
      <c r="BL192" s="183">
        <f t="shared" ca="1" si="246"/>
        <v>7.2464712533309772E-13</v>
      </c>
      <c r="BM192" s="183">
        <f t="shared" ca="1" si="246"/>
        <v>6.0294820356403363E-13</v>
      </c>
      <c r="BN192" s="183">
        <f t="shared" ca="1" si="246"/>
        <v>4.0448932689469162E-13</v>
      </c>
      <c r="BO192" s="183">
        <f t="shared" ca="1" si="246"/>
        <v>9.8046856464093057E-13</v>
      </c>
      <c r="BP192" s="183">
        <f t="shared" ref="BP192:CN192" ca="1" si="247">0.000000000001*RAND()</f>
        <v>7.4858868092695373E-15</v>
      </c>
      <c r="BQ192" s="183">
        <f t="shared" ca="1" si="247"/>
        <v>2.607691263849796E-13</v>
      </c>
      <c r="BR192" s="183">
        <f t="shared" ca="1" si="247"/>
        <v>2.3651186413294842E-13</v>
      </c>
      <c r="BS192" s="183">
        <f t="shared" ca="1" si="247"/>
        <v>9.6790598571394093E-13</v>
      </c>
      <c r="BT192" s="183">
        <f t="shared" ca="1" si="247"/>
        <v>8.9467827774730319E-13</v>
      </c>
      <c r="BU192" s="183">
        <f t="shared" ca="1" si="247"/>
        <v>5.8725210413962169E-13</v>
      </c>
      <c r="BV192" s="183">
        <f t="shared" ca="1" si="247"/>
        <v>4.1976646035638552E-14</v>
      </c>
      <c r="BW192" s="183">
        <f t="shared" ca="1" si="247"/>
        <v>2.8820377408411435E-13</v>
      </c>
      <c r="BX192" s="183">
        <f t="shared" ca="1" si="247"/>
        <v>9.7829106977363346E-13</v>
      </c>
      <c r="BY192" s="183">
        <f t="shared" ca="1" si="247"/>
        <v>3.34333425976288E-13</v>
      </c>
      <c r="BZ192" s="183">
        <f t="shared" ca="1" si="247"/>
        <v>6.5809458636705639E-13</v>
      </c>
      <c r="CA192" s="183">
        <f t="shared" ca="1" si="247"/>
        <v>9.6057151978707818E-13</v>
      </c>
      <c r="CB192" s="183">
        <f t="shared" ca="1" si="247"/>
        <v>2.1051976276313943E-14</v>
      </c>
      <c r="CC192" s="183">
        <f t="shared" ca="1" si="247"/>
        <v>9.3706464283762696E-13</v>
      </c>
      <c r="CD192" s="183">
        <f t="shared" ca="1" si="247"/>
        <v>5.5970793045779166E-13</v>
      </c>
      <c r="CE192" s="183">
        <f t="shared" ca="1" si="247"/>
        <v>6.0458828501387552E-13</v>
      </c>
      <c r="CF192" s="183">
        <f t="shared" ca="1" si="247"/>
        <v>2.0275707773731598E-13</v>
      </c>
      <c r="CG192" s="183">
        <f t="shared" ca="1" si="247"/>
        <v>9.0001496627852969E-13</v>
      </c>
      <c r="CH192" s="183">
        <f t="shared" ca="1" si="247"/>
        <v>3.241187674273922E-13</v>
      </c>
      <c r="CI192" s="183">
        <f t="shared" ca="1" si="247"/>
        <v>9.6023381789809467E-13</v>
      </c>
      <c r="CJ192" s="183">
        <f t="shared" ca="1" si="247"/>
        <v>8.5041404585162715E-13</v>
      </c>
      <c r="CK192" s="183">
        <f t="shared" ca="1" si="247"/>
        <v>8.9643752577545845E-13</v>
      </c>
      <c r="CL192" s="183">
        <f t="shared" ca="1" si="247"/>
        <v>3.3640200646222348E-13</v>
      </c>
      <c r="CM192" s="183">
        <f t="shared" ca="1" si="247"/>
        <v>5.2956336417459155E-13</v>
      </c>
      <c r="CN192" s="183">
        <f t="shared" ca="1" si="247"/>
        <v>6.8069945615819598E-13</v>
      </c>
      <c r="CO192" s="178"/>
      <c r="CP192" s="336"/>
      <c r="CQ192" s="339"/>
      <c r="CR192" s="182"/>
      <c r="CS192">
        <f>ROW()</f>
        <v>192</v>
      </c>
      <c r="CT192" s="36"/>
      <c r="CU192" s="35">
        <f t="shared" si="211"/>
        <v>73</v>
      </c>
    </row>
    <row r="193" spans="1:99" s="179" customFormat="1">
      <c r="A193" s="350"/>
      <c r="B193" s="16" t="s">
        <v>57</v>
      </c>
      <c r="C193" s="32">
        <f>'Enter data here!'!C173</f>
        <v>0</v>
      </c>
      <c r="D193" s="32">
        <f>'Enter data here!'!D173</f>
        <v>0</v>
      </c>
      <c r="E193" s="32">
        <f>'Enter data here!'!E173</f>
        <v>0</v>
      </c>
      <c r="F193" s="32">
        <f>'Enter data here!'!F173</f>
        <v>0</v>
      </c>
      <c r="G193" s="32">
        <f>'Enter data here!'!G173</f>
        <v>0</v>
      </c>
      <c r="H193" s="32">
        <f>'Enter data here!'!H173</f>
        <v>0</v>
      </c>
      <c r="I193" s="32">
        <f>'Enter data here!'!I173</f>
        <v>0</v>
      </c>
      <c r="J193" s="32">
        <f>'Enter data here!'!J173</f>
        <v>0</v>
      </c>
      <c r="K193" s="32">
        <f>'Enter data here!'!K173</f>
        <v>0</v>
      </c>
      <c r="L193" s="32">
        <f>'Enter data here!'!L173</f>
        <v>0</v>
      </c>
      <c r="M193" s="32">
        <f>'Enter data here!'!M173</f>
        <v>0</v>
      </c>
      <c r="N193" s="32">
        <f>'Enter data here!'!N173</f>
        <v>0</v>
      </c>
      <c r="O193" s="32">
        <f>'Enter data here!'!O173</f>
        <v>0</v>
      </c>
      <c r="P193" s="32">
        <f>'Enter data here!'!P173</f>
        <v>0</v>
      </c>
      <c r="Q193" s="32">
        <f>'Enter data here!'!Q173</f>
        <v>0</v>
      </c>
      <c r="R193" s="32">
        <f>'Enter data here!'!R173</f>
        <v>0</v>
      </c>
      <c r="S193" s="32">
        <f>'Enter data here!'!S173</f>
        <v>0</v>
      </c>
      <c r="T193" s="32">
        <f>'Enter data here!'!T173</f>
        <v>0</v>
      </c>
      <c r="U193" s="32">
        <f>'Enter data here!'!U173</f>
        <v>0</v>
      </c>
      <c r="V193" s="32">
        <f>'Enter data here!'!V173</f>
        <v>0</v>
      </c>
      <c r="W193" s="32">
        <f>'Enter data here!'!W173</f>
        <v>0</v>
      </c>
      <c r="X193" s="32">
        <f>'Enter data here!'!X173</f>
        <v>0</v>
      </c>
      <c r="Y193" s="32">
        <f>'Enter data here!'!Y173</f>
        <v>0</v>
      </c>
      <c r="Z193" s="32">
        <f>'Enter data here!'!Z173</f>
        <v>0</v>
      </c>
      <c r="AA193" s="32">
        <f>'Enter data here!'!AA173</f>
        <v>0</v>
      </c>
      <c r="AB193" s="32">
        <f>'Enter data here!'!AB173</f>
        <v>0</v>
      </c>
      <c r="AC193" s="32">
        <f>'Enter data here!'!AC173</f>
        <v>0</v>
      </c>
      <c r="AD193" s="32">
        <f>'Enter data here!'!AD173</f>
        <v>0</v>
      </c>
      <c r="AE193" s="32">
        <f>'Enter data here!'!AE173</f>
        <v>0</v>
      </c>
      <c r="AF193" s="32">
        <f>'Enter data here!'!AF173</f>
        <v>0</v>
      </c>
      <c r="AG193" s="32">
        <f>'Enter data here!'!AG173</f>
        <v>0</v>
      </c>
      <c r="AH193" s="32">
        <f>'Enter data here!'!AH173</f>
        <v>0</v>
      </c>
      <c r="AI193" s="32">
        <f>'Enter data here!'!AI173</f>
        <v>0</v>
      </c>
      <c r="AJ193" s="32">
        <f>'Enter data here!'!AJ173</f>
        <v>0</v>
      </c>
      <c r="AK193" s="32">
        <f>'Enter data here!'!AK173</f>
        <v>0</v>
      </c>
      <c r="AL193" s="32">
        <f>'Enter data here!'!AL173</f>
        <v>0</v>
      </c>
      <c r="AM193" s="32">
        <f>'Enter data here!'!AM173</f>
        <v>0</v>
      </c>
      <c r="AN193" s="32">
        <f>'Enter data here!'!AN173</f>
        <v>0</v>
      </c>
      <c r="AO193" s="32">
        <f>'Enter data here!'!AO173</f>
        <v>0</v>
      </c>
      <c r="AP193" s="32">
        <f>'Enter data here!'!AP173</f>
        <v>0</v>
      </c>
      <c r="AQ193" s="32">
        <f>'Enter data here!'!AQ173</f>
        <v>0</v>
      </c>
      <c r="AR193" s="32">
        <f>'Enter data here!'!AR173</f>
        <v>0</v>
      </c>
      <c r="AS193" s="32">
        <f>'Enter data here!'!AS173</f>
        <v>0</v>
      </c>
      <c r="AT193" s="32">
        <f>'Enter data here!'!AT173</f>
        <v>0</v>
      </c>
      <c r="AU193" s="32">
        <f>'Enter data here!'!AU173</f>
        <v>0</v>
      </c>
      <c r="AV193" s="32">
        <f>'Enter data here!'!AV173</f>
        <v>0</v>
      </c>
      <c r="AW193" s="32">
        <f>'Enter data here!'!AW173</f>
        <v>0</v>
      </c>
      <c r="AX193" s="32">
        <f>'Enter data here!'!AX173</f>
        <v>0</v>
      </c>
      <c r="AY193" s="32">
        <f>'Enter data here!'!AY173</f>
        <v>0</v>
      </c>
      <c r="AZ193" s="32">
        <f>'Enter data here!'!AZ173</f>
        <v>0</v>
      </c>
      <c r="BA193" s="32">
        <f>'Enter data here!'!BA173</f>
        <v>0</v>
      </c>
      <c r="BB193" s="32">
        <f>'Enter data here!'!BB173</f>
        <v>0</v>
      </c>
      <c r="BC193" s="32">
        <f>'Enter data here!'!BC173</f>
        <v>0</v>
      </c>
      <c r="BD193" s="32">
        <f>'Enter data here!'!BD173</f>
        <v>0</v>
      </c>
      <c r="BE193" s="32">
        <f>'Enter data here!'!BE173</f>
        <v>0</v>
      </c>
      <c r="BF193" s="32">
        <f>'Enter data here!'!BF173</f>
        <v>0</v>
      </c>
      <c r="BG193" s="32">
        <f>'Enter data here!'!BG173</f>
        <v>0</v>
      </c>
      <c r="BH193" s="32">
        <f>'Enter data here!'!BH173</f>
        <v>0</v>
      </c>
      <c r="BI193" s="32">
        <f>'Enter data here!'!BI173</f>
        <v>0</v>
      </c>
      <c r="BJ193" s="32">
        <f>'Enter data here!'!BJ173</f>
        <v>0</v>
      </c>
      <c r="BK193" s="32">
        <f>'Enter data here!'!BK173</f>
        <v>0</v>
      </c>
      <c r="BL193" s="32">
        <f>'Enter data here!'!BL173</f>
        <v>0</v>
      </c>
      <c r="BM193" s="32">
        <f>'Enter data here!'!BM173</f>
        <v>0</v>
      </c>
      <c r="BN193" s="32">
        <f>'Enter data here!'!BN173</f>
        <v>0</v>
      </c>
      <c r="BO193" s="32">
        <f>'Enter data here!'!BO173</f>
        <v>0</v>
      </c>
      <c r="BP193" s="32">
        <f>'Enter data here!'!BP173</f>
        <v>0</v>
      </c>
      <c r="BQ193" s="32">
        <f>'Enter data here!'!BQ173</f>
        <v>0</v>
      </c>
      <c r="BR193" s="32">
        <f>'Enter data here!'!BR173</f>
        <v>0</v>
      </c>
      <c r="BS193" s="32">
        <f>'Enter data here!'!BS173</f>
        <v>0</v>
      </c>
      <c r="BT193" s="32">
        <f>'Enter data here!'!BT173</f>
        <v>0</v>
      </c>
      <c r="BU193" s="32">
        <f>'Enter data here!'!BU173</f>
        <v>0</v>
      </c>
      <c r="BV193" s="32">
        <f>'Enter data here!'!BV173</f>
        <v>0</v>
      </c>
      <c r="BW193" s="32">
        <f>'Enter data here!'!BW173</f>
        <v>0</v>
      </c>
      <c r="BX193" s="32">
        <f>'Enter data here!'!BX173</f>
        <v>0</v>
      </c>
      <c r="BY193" s="32">
        <f>'Enter data here!'!BY173</f>
        <v>0</v>
      </c>
      <c r="BZ193" s="32">
        <f>'Enter data here!'!BZ173</f>
        <v>0</v>
      </c>
      <c r="CA193" s="32">
        <f>'Enter data here!'!CA173</f>
        <v>0</v>
      </c>
      <c r="CB193" s="32">
        <f>'Enter data here!'!CB173</f>
        <v>0</v>
      </c>
      <c r="CC193" s="32">
        <f>'Enter data here!'!CC173</f>
        <v>0</v>
      </c>
      <c r="CD193" s="32">
        <f>'Enter data here!'!CD173</f>
        <v>0</v>
      </c>
      <c r="CE193" s="32">
        <f>'Enter data here!'!CE173</f>
        <v>0</v>
      </c>
      <c r="CF193" s="32">
        <f>'Enter data here!'!CF173</f>
        <v>0</v>
      </c>
      <c r="CG193" s="32">
        <f>'Enter data here!'!CG173</f>
        <v>0</v>
      </c>
      <c r="CH193" s="32">
        <f>'Enter data here!'!CH173</f>
        <v>0</v>
      </c>
      <c r="CI193" s="32">
        <f>'Enter data here!'!CI173</f>
        <v>0</v>
      </c>
      <c r="CJ193" s="32">
        <f>'Enter data here!'!CJ173</f>
        <v>0</v>
      </c>
      <c r="CK193" s="32">
        <f>'Enter data here!'!CK173</f>
        <v>0</v>
      </c>
      <c r="CL193" s="32">
        <f>'Enter data here!'!CL173</f>
        <v>0</v>
      </c>
      <c r="CM193" s="32">
        <f>'Enter data here!'!CM173</f>
        <v>0</v>
      </c>
      <c r="CN193" s="32">
        <f>'Enter data here!'!CN173</f>
        <v>0</v>
      </c>
      <c r="CO193" s="178"/>
      <c r="CP193" s="336"/>
      <c r="CQ193" s="339"/>
      <c r="CR193" s="182"/>
      <c r="CS193"/>
      <c r="CT193" s="36"/>
      <c r="CU193" s="35"/>
    </row>
    <row r="194" spans="1:99" s="179" customFormat="1">
      <c r="A194" s="350"/>
      <c r="B194" s="16" t="s">
        <v>2</v>
      </c>
      <c r="C194" s="32">
        <f>IF(C191=0,0,IF(C191="dnf",C192,IF(C191="",0,((($CP191/(C191+C192))*1000)-C193))))</f>
        <v>0</v>
      </c>
      <c r="D194" s="32">
        <f t="shared" ref="D194:BO194" si="248">IF(D191=0,0,IF(D191="dnf",D192,IF(D191="",0,((($CP191/(D191+D192))*1000)-D193))))</f>
        <v>0</v>
      </c>
      <c r="E194" s="32">
        <f t="shared" si="248"/>
        <v>0</v>
      </c>
      <c r="F194" s="32">
        <f t="shared" si="248"/>
        <v>0</v>
      </c>
      <c r="G194" s="32">
        <f t="shared" si="248"/>
        <v>0</v>
      </c>
      <c r="H194" s="32">
        <f t="shared" si="248"/>
        <v>0</v>
      </c>
      <c r="I194" s="32">
        <f t="shared" si="248"/>
        <v>0</v>
      </c>
      <c r="J194" s="32">
        <f t="shared" si="248"/>
        <v>0</v>
      </c>
      <c r="K194" s="32">
        <f t="shared" si="248"/>
        <v>0</v>
      </c>
      <c r="L194" s="32">
        <f t="shared" si="248"/>
        <v>0</v>
      </c>
      <c r="M194" s="32">
        <f t="shared" si="248"/>
        <v>0</v>
      </c>
      <c r="N194" s="32">
        <f t="shared" si="248"/>
        <v>0</v>
      </c>
      <c r="O194" s="32">
        <f t="shared" si="248"/>
        <v>0</v>
      </c>
      <c r="P194" s="32">
        <f t="shared" si="248"/>
        <v>0</v>
      </c>
      <c r="Q194" s="32">
        <f t="shared" si="248"/>
        <v>0</v>
      </c>
      <c r="R194" s="32">
        <f t="shared" si="248"/>
        <v>0</v>
      </c>
      <c r="S194" s="32">
        <f t="shared" si="248"/>
        <v>0</v>
      </c>
      <c r="T194" s="32">
        <f t="shared" si="248"/>
        <v>0</v>
      </c>
      <c r="U194" s="32">
        <f t="shared" si="248"/>
        <v>0</v>
      </c>
      <c r="V194" s="32">
        <f t="shared" si="248"/>
        <v>0</v>
      </c>
      <c r="W194" s="32">
        <f t="shared" si="248"/>
        <v>0</v>
      </c>
      <c r="X194" s="32">
        <f t="shared" si="248"/>
        <v>0</v>
      </c>
      <c r="Y194" s="32">
        <f t="shared" si="248"/>
        <v>0</v>
      </c>
      <c r="Z194" s="32">
        <f t="shared" si="248"/>
        <v>0</v>
      </c>
      <c r="AA194" s="32">
        <f t="shared" si="248"/>
        <v>0</v>
      </c>
      <c r="AB194" s="32">
        <f t="shared" si="248"/>
        <v>0</v>
      </c>
      <c r="AC194" s="32">
        <f t="shared" si="248"/>
        <v>0</v>
      </c>
      <c r="AD194" s="32">
        <f t="shared" si="248"/>
        <v>0</v>
      </c>
      <c r="AE194" s="32">
        <f t="shared" si="248"/>
        <v>0</v>
      </c>
      <c r="AF194" s="32">
        <f t="shared" si="248"/>
        <v>0</v>
      </c>
      <c r="AG194" s="32">
        <f t="shared" si="248"/>
        <v>0</v>
      </c>
      <c r="AH194" s="32">
        <f t="shared" si="248"/>
        <v>0</v>
      </c>
      <c r="AI194" s="32">
        <f t="shared" si="248"/>
        <v>0</v>
      </c>
      <c r="AJ194" s="32">
        <f t="shared" si="248"/>
        <v>0</v>
      </c>
      <c r="AK194" s="32">
        <f t="shared" si="248"/>
        <v>0</v>
      </c>
      <c r="AL194" s="32">
        <f t="shared" si="248"/>
        <v>0</v>
      </c>
      <c r="AM194" s="32">
        <f t="shared" si="248"/>
        <v>0</v>
      </c>
      <c r="AN194" s="32">
        <f t="shared" si="248"/>
        <v>0</v>
      </c>
      <c r="AO194" s="32">
        <f t="shared" si="248"/>
        <v>0</v>
      </c>
      <c r="AP194" s="32">
        <f t="shared" si="248"/>
        <v>0</v>
      </c>
      <c r="AQ194" s="32">
        <f t="shared" si="248"/>
        <v>0</v>
      </c>
      <c r="AR194" s="32">
        <f t="shared" si="248"/>
        <v>0</v>
      </c>
      <c r="AS194" s="32">
        <f t="shared" si="248"/>
        <v>0</v>
      </c>
      <c r="AT194" s="32">
        <f t="shared" si="248"/>
        <v>0</v>
      </c>
      <c r="AU194" s="32">
        <f t="shared" si="248"/>
        <v>0</v>
      </c>
      <c r="AV194" s="32">
        <f t="shared" si="248"/>
        <v>0</v>
      </c>
      <c r="AW194" s="32">
        <f t="shared" si="248"/>
        <v>0</v>
      </c>
      <c r="AX194" s="32">
        <f t="shared" si="248"/>
        <v>0</v>
      </c>
      <c r="AY194" s="32">
        <f t="shared" si="248"/>
        <v>0</v>
      </c>
      <c r="AZ194" s="32">
        <f t="shared" si="248"/>
        <v>0</v>
      </c>
      <c r="BA194" s="32">
        <f t="shared" si="248"/>
        <v>0</v>
      </c>
      <c r="BB194" s="32">
        <f t="shared" si="248"/>
        <v>0</v>
      </c>
      <c r="BC194" s="32">
        <f t="shared" si="248"/>
        <v>0</v>
      </c>
      <c r="BD194" s="32">
        <f t="shared" si="248"/>
        <v>0</v>
      </c>
      <c r="BE194" s="32">
        <f t="shared" si="248"/>
        <v>0</v>
      </c>
      <c r="BF194" s="32">
        <f t="shared" si="248"/>
        <v>0</v>
      </c>
      <c r="BG194" s="32">
        <f t="shared" si="248"/>
        <v>0</v>
      </c>
      <c r="BH194" s="32">
        <f t="shared" si="248"/>
        <v>0</v>
      </c>
      <c r="BI194" s="32">
        <f t="shared" si="248"/>
        <v>0</v>
      </c>
      <c r="BJ194" s="32">
        <f t="shared" si="248"/>
        <v>0</v>
      </c>
      <c r="BK194" s="32">
        <f t="shared" si="248"/>
        <v>0</v>
      </c>
      <c r="BL194" s="32">
        <f t="shared" si="248"/>
        <v>0</v>
      </c>
      <c r="BM194" s="32">
        <f t="shared" si="248"/>
        <v>0</v>
      </c>
      <c r="BN194" s="32">
        <f t="shared" si="248"/>
        <v>0</v>
      </c>
      <c r="BO194" s="32">
        <f t="shared" si="248"/>
        <v>0</v>
      </c>
      <c r="BP194" s="32">
        <f t="shared" ref="BP194:CN194" si="249">IF(BP191=0,0,IF(BP191="dnf",BP192,IF(BP191="",0,((($CP191/(BP191+BP192))*1000)-BP193))))</f>
        <v>0</v>
      </c>
      <c r="BQ194" s="32">
        <f t="shared" si="249"/>
        <v>0</v>
      </c>
      <c r="BR194" s="32">
        <f t="shared" si="249"/>
        <v>0</v>
      </c>
      <c r="BS194" s="32">
        <f t="shared" si="249"/>
        <v>0</v>
      </c>
      <c r="BT194" s="32">
        <f t="shared" si="249"/>
        <v>0</v>
      </c>
      <c r="BU194" s="32">
        <f t="shared" si="249"/>
        <v>0</v>
      </c>
      <c r="BV194" s="32">
        <f t="shared" si="249"/>
        <v>0</v>
      </c>
      <c r="BW194" s="32">
        <f t="shared" si="249"/>
        <v>0</v>
      </c>
      <c r="BX194" s="32">
        <f t="shared" si="249"/>
        <v>0</v>
      </c>
      <c r="BY194" s="32">
        <f t="shared" si="249"/>
        <v>0</v>
      </c>
      <c r="BZ194" s="32">
        <f t="shared" si="249"/>
        <v>0</v>
      </c>
      <c r="CA194" s="32">
        <f t="shared" si="249"/>
        <v>0</v>
      </c>
      <c r="CB194" s="32">
        <f t="shared" si="249"/>
        <v>0</v>
      </c>
      <c r="CC194" s="32">
        <f t="shared" si="249"/>
        <v>0</v>
      </c>
      <c r="CD194" s="32">
        <f t="shared" si="249"/>
        <v>0</v>
      </c>
      <c r="CE194" s="32">
        <f t="shared" si="249"/>
        <v>0</v>
      </c>
      <c r="CF194" s="32">
        <f t="shared" si="249"/>
        <v>0</v>
      </c>
      <c r="CG194" s="32">
        <f t="shared" si="249"/>
        <v>0</v>
      </c>
      <c r="CH194" s="32">
        <f t="shared" si="249"/>
        <v>0</v>
      </c>
      <c r="CI194" s="32">
        <f t="shared" si="249"/>
        <v>0</v>
      </c>
      <c r="CJ194" s="32">
        <f t="shared" si="249"/>
        <v>0</v>
      </c>
      <c r="CK194" s="32">
        <f t="shared" si="249"/>
        <v>0</v>
      </c>
      <c r="CL194" s="32">
        <f t="shared" si="249"/>
        <v>0</v>
      </c>
      <c r="CM194" s="32">
        <f t="shared" si="249"/>
        <v>0</v>
      </c>
      <c r="CN194" s="32">
        <f t="shared" si="249"/>
        <v>0</v>
      </c>
      <c r="CO194" s="178"/>
      <c r="CP194" s="337"/>
      <c r="CQ194" s="340"/>
      <c r="CR194" s="182"/>
      <c r="CS194">
        <f>ROW()</f>
        <v>194</v>
      </c>
      <c r="CT194" s="36"/>
      <c r="CU194" s="35">
        <f t="shared" si="211"/>
        <v>71</v>
      </c>
    </row>
    <row r="195" spans="1:99" s="179" customFormat="1">
      <c r="A195" s="350"/>
      <c r="B195" s="16" t="s">
        <v>16</v>
      </c>
      <c r="C195" s="32" t="str">
        <f>C189</f>
        <v>Frank Hulton </v>
      </c>
      <c r="D195" s="32" t="str">
        <f t="shared" ref="D195:BO195" si="250">D189</f>
        <v>Mark Redsell</v>
      </c>
      <c r="E195" s="32" t="str">
        <f t="shared" si="250"/>
        <v>Greg Dakin</v>
      </c>
      <c r="F195" s="32" t="str">
        <f t="shared" si="250"/>
        <v>Thorsten Folker</v>
      </c>
      <c r="G195" s="32" t="str">
        <f t="shared" si="250"/>
        <v>Joel West </v>
      </c>
      <c r="H195" s="32" t="str">
        <f t="shared" si="250"/>
        <v>Klaus Brettner</v>
      </c>
      <c r="I195" s="32" t="str">
        <f t="shared" si="250"/>
        <v>Markus Meissner</v>
      </c>
      <c r="J195" s="32" t="str">
        <f t="shared" si="250"/>
        <v>Stefan Bernardy</v>
      </c>
      <c r="K195" s="32" t="str">
        <f t="shared" si="250"/>
        <v>Søren Krogh</v>
      </c>
      <c r="L195" s="32" t="str">
        <f t="shared" si="250"/>
        <v>Alvaro Silgado</v>
      </c>
      <c r="M195" s="32" t="str">
        <f t="shared" si="250"/>
        <v>Pete Burgess</v>
      </c>
      <c r="N195" s="32" t="str">
        <f t="shared" si="250"/>
        <v>Dieter Perlick</v>
      </c>
      <c r="O195" s="32" t="str">
        <f t="shared" si="250"/>
        <v>Simon Thornton </v>
      </c>
      <c r="P195" s="32" t="str">
        <f t="shared" si="250"/>
        <v>André Austen</v>
      </c>
      <c r="Q195" s="32" t="str">
        <f t="shared" si="250"/>
        <v>Siegfried Schedel</v>
      </c>
      <c r="R195" s="32" t="str">
        <f t="shared" si="250"/>
        <v>George Young</v>
      </c>
      <c r="S195" s="32" t="str">
        <f t="shared" si="250"/>
        <v>John Phillips</v>
      </c>
      <c r="T195" s="32" t="str">
        <f t="shared" si="250"/>
        <v>Stefan Bertschi</v>
      </c>
      <c r="U195" s="32" t="str">
        <f t="shared" si="250"/>
        <v>Jason Bioletti</v>
      </c>
      <c r="V195" s="32" t="str">
        <f t="shared" si="250"/>
        <v>Allen Elliott</v>
      </c>
      <c r="W195" s="32" t="str">
        <f t="shared" si="250"/>
        <v>Thomas Deinert</v>
      </c>
      <c r="X195" s="32" t="str">
        <f t="shared" si="250"/>
        <v>Mike Evans</v>
      </c>
      <c r="Y195" s="32" t="str">
        <f t="shared" si="250"/>
        <v>Jon Edison</v>
      </c>
      <c r="Z195" s="32" t="str">
        <f t="shared" si="250"/>
        <v>Thomas Henselmann</v>
      </c>
      <c r="AA195" s="32" t="str">
        <f t="shared" si="250"/>
        <v>Sebastian Reichert</v>
      </c>
      <c r="AB195" s="32" t="str">
        <f t="shared" si="250"/>
        <v>Robert Hermans</v>
      </c>
      <c r="AC195" s="32" t="str">
        <f t="shared" si="250"/>
        <v>Eberhard Rosemann</v>
      </c>
      <c r="AD195" s="32" t="str">
        <f t="shared" si="250"/>
        <v>Klaus Kowalski</v>
      </c>
      <c r="AE195" s="32" t="str">
        <f t="shared" si="250"/>
        <v>Mike Shellim</v>
      </c>
      <c r="AF195" s="32" t="str">
        <f t="shared" si="250"/>
        <v>Martin Newnham</v>
      </c>
      <c r="AG195" s="32" t="str">
        <f t="shared" si="250"/>
        <v>Marc Schmieding</v>
      </c>
      <c r="AH195" s="32" t="str">
        <f t="shared" si="250"/>
        <v>Mark Treble</v>
      </c>
      <c r="AI195" s="32" t="str">
        <f t="shared" si="250"/>
        <v>Gary Harrison</v>
      </c>
      <c r="AJ195" s="32" t="str">
        <f t="shared" si="250"/>
        <v>Peter Gunning</v>
      </c>
      <c r="AK195" s="32" t="str">
        <f t="shared" si="250"/>
        <v>Tobias Reik</v>
      </c>
      <c r="AL195" s="32" t="str">
        <f t="shared" si="250"/>
        <v>Mick Walsh</v>
      </c>
      <c r="AM195" s="32" t="str">
        <f t="shared" si="250"/>
        <v>Paul Garnett</v>
      </c>
      <c r="AN195" s="32" t="str">
        <f t="shared" si="250"/>
        <v>Daniel Schneider</v>
      </c>
      <c r="AO195" s="32" t="str">
        <f t="shared" si="250"/>
        <v>Torsten Hermann</v>
      </c>
      <c r="AP195" s="32" t="str">
        <f t="shared" si="250"/>
        <v>Peter Kowalski</v>
      </c>
      <c r="AQ195" s="32" t="str">
        <f t="shared" si="250"/>
        <v>Martin Kopp</v>
      </c>
      <c r="AR195" s="32" t="str">
        <f t="shared" si="250"/>
        <v>Plöschberger Hannes</v>
      </c>
      <c r="AS195" s="32" t="str">
        <f t="shared" si="250"/>
        <v>Rick Ruijsink</v>
      </c>
      <c r="AT195" s="32" t="str">
        <f t="shared" si="250"/>
        <v>Mark Abbotts</v>
      </c>
      <c r="AU195" s="32" t="str">
        <f t="shared" si="250"/>
        <v>Arne Finkeldey</v>
      </c>
      <c r="AV195" s="32" t="str">
        <f t="shared" si="250"/>
        <v>Martin Ulrich </v>
      </c>
      <c r="AW195" s="32" t="str">
        <f t="shared" si="250"/>
        <v>Tony Robertson</v>
      </c>
      <c r="AX195" s="32" t="str">
        <f t="shared" si="250"/>
        <v>Jesper Christensen</v>
      </c>
      <c r="AY195" s="32" t="str">
        <f t="shared" si="250"/>
        <v>Ulrich Duttenhofer</v>
      </c>
      <c r="AZ195" s="32" t="str">
        <f t="shared" si="250"/>
        <v>Robert Ryan</v>
      </c>
      <c r="BA195" s="32" t="str">
        <f t="shared" si="250"/>
        <v/>
      </c>
      <c r="BB195" s="32" t="str">
        <f t="shared" si="250"/>
        <v/>
      </c>
      <c r="BC195" s="32" t="str">
        <f t="shared" si="250"/>
        <v/>
      </c>
      <c r="BD195" s="32" t="str">
        <f t="shared" si="250"/>
        <v/>
      </c>
      <c r="BE195" s="32" t="str">
        <f t="shared" si="250"/>
        <v/>
      </c>
      <c r="BF195" s="32" t="str">
        <f t="shared" si="250"/>
        <v/>
      </c>
      <c r="BG195" s="32" t="str">
        <f t="shared" si="250"/>
        <v/>
      </c>
      <c r="BH195" s="32" t="str">
        <f t="shared" si="250"/>
        <v/>
      </c>
      <c r="BI195" s="32" t="str">
        <f t="shared" si="250"/>
        <v/>
      </c>
      <c r="BJ195" s="32" t="str">
        <f t="shared" si="250"/>
        <v/>
      </c>
      <c r="BK195" s="32" t="str">
        <f t="shared" si="250"/>
        <v/>
      </c>
      <c r="BL195" s="32" t="str">
        <f t="shared" si="250"/>
        <v/>
      </c>
      <c r="BM195" s="32" t="str">
        <f t="shared" si="250"/>
        <v/>
      </c>
      <c r="BN195" s="32" t="str">
        <f t="shared" si="250"/>
        <v/>
      </c>
      <c r="BO195" s="32" t="str">
        <f t="shared" si="250"/>
        <v/>
      </c>
      <c r="BP195" s="32" t="str">
        <f t="shared" ref="BP195:CN195" si="251">BP189</f>
        <v/>
      </c>
      <c r="BQ195" s="32" t="str">
        <f t="shared" si="251"/>
        <v/>
      </c>
      <c r="BR195" s="32" t="str">
        <f t="shared" si="251"/>
        <v/>
      </c>
      <c r="BS195" s="32" t="str">
        <f t="shared" si="251"/>
        <v/>
      </c>
      <c r="BT195" s="32" t="str">
        <f t="shared" si="251"/>
        <v/>
      </c>
      <c r="BU195" s="32" t="str">
        <f t="shared" si="251"/>
        <v/>
      </c>
      <c r="BV195" s="32" t="str">
        <f t="shared" si="251"/>
        <v/>
      </c>
      <c r="BW195" s="32" t="str">
        <f t="shared" si="251"/>
        <v/>
      </c>
      <c r="BX195" s="32" t="str">
        <f t="shared" si="251"/>
        <v/>
      </c>
      <c r="BY195" s="32" t="str">
        <f t="shared" si="251"/>
        <v/>
      </c>
      <c r="BZ195" s="32" t="str">
        <f t="shared" si="251"/>
        <v/>
      </c>
      <c r="CA195" s="32" t="str">
        <f t="shared" si="251"/>
        <v/>
      </c>
      <c r="CB195" s="32" t="str">
        <f t="shared" si="251"/>
        <v/>
      </c>
      <c r="CC195" s="32" t="str">
        <f t="shared" si="251"/>
        <v/>
      </c>
      <c r="CD195" s="32" t="str">
        <f t="shared" si="251"/>
        <v/>
      </c>
      <c r="CE195" s="32" t="str">
        <f t="shared" si="251"/>
        <v/>
      </c>
      <c r="CF195" s="32" t="str">
        <f t="shared" si="251"/>
        <v/>
      </c>
      <c r="CG195" s="32" t="str">
        <f t="shared" si="251"/>
        <v/>
      </c>
      <c r="CH195" s="32" t="str">
        <f t="shared" si="251"/>
        <v/>
      </c>
      <c r="CI195" s="32" t="str">
        <f t="shared" si="251"/>
        <v/>
      </c>
      <c r="CJ195" s="32" t="str">
        <f t="shared" si="251"/>
        <v/>
      </c>
      <c r="CK195" s="32" t="str">
        <f t="shared" si="251"/>
        <v/>
      </c>
      <c r="CL195" s="32" t="str">
        <f t="shared" si="251"/>
        <v/>
      </c>
      <c r="CM195" s="32" t="str">
        <f t="shared" si="251"/>
        <v/>
      </c>
      <c r="CN195" s="32" t="str">
        <f t="shared" si="251"/>
        <v/>
      </c>
      <c r="CO195" s="178"/>
      <c r="CP195" s="180"/>
      <c r="CQ195" s="181"/>
      <c r="CR195" s="182"/>
      <c r="CS195">
        <f>ROW()</f>
        <v>195</v>
      </c>
      <c r="CT195" s="36"/>
      <c r="CU195" s="35">
        <f t="shared" si="211"/>
        <v>70</v>
      </c>
    </row>
    <row r="196" spans="1:99">
      <c r="A196" s="349">
        <v>31</v>
      </c>
      <c r="B196" s="33" t="s">
        <v>18</v>
      </c>
      <c r="C196" s="184">
        <f>RANK(C200,$C200:$CN200,0)</f>
        <v>1</v>
      </c>
      <c r="D196" s="184">
        <f t="shared" ref="D196:BO196" si="252">RANK(D200,$C200:$CN200,0)</f>
        <v>1</v>
      </c>
      <c r="E196" s="184">
        <f t="shared" si="252"/>
        <v>1</v>
      </c>
      <c r="F196" s="184">
        <f t="shared" si="252"/>
        <v>1</v>
      </c>
      <c r="G196" s="184">
        <f t="shared" si="252"/>
        <v>1</v>
      </c>
      <c r="H196" s="184">
        <f t="shared" si="252"/>
        <v>1</v>
      </c>
      <c r="I196" s="184">
        <f t="shared" si="252"/>
        <v>1</v>
      </c>
      <c r="J196" s="184">
        <f t="shared" si="252"/>
        <v>1</v>
      </c>
      <c r="K196" s="184">
        <f t="shared" si="252"/>
        <v>1</v>
      </c>
      <c r="L196" s="184">
        <f t="shared" si="252"/>
        <v>1</v>
      </c>
      <c r="M196" s="184">
        <f t="shared" si="252"/>
        <v>1</v>
      </c>
      <c r="N196" s="184">
        <f t="shared" si="252"/>
        <v>1</v>
      </c>
      <c r="O196" s="184">
        <f t="shared" si="252"/>
        <v>1</v>
      </c>
      <c r="P196" s="184">
        <f t="shared" si="252"/>
        <v>1</v>
      </c>
      <c r="Q196" s="184">
        <f t="shared" si="252"/>
        <v>1</v>
      </c>
      <c r="R196" s="184">
        <f t="shared" si="252"/>
        <v>1</v>
      </c>
      <c r="S196" s="184">
        <f t="shared" si="252"/>
        <v>1</v>
      </c>
      <c r="T196" s="184">
        <f t="shared" si="252"/>
        <v>1</v>
      </c>
      <c r="U196" s="184">
        <f t="shared" si="252"/>
        <v>1</v>
      </c>
      <c r="V196" s="184">
        <f t="shared" si="252"/>
        <v>1</v>
      </c>
      <c r="W196" s="184">
        <f t="shared" si="252"/>
        <v>1</v>
      </c>
      <c r="X196" s="184">
        <f t="shared" si="252"/>
        <v>1</v>
      </c>
      <c r="Y196" s="184">
        <f t="shared" si="252"/>
        <v>1</v>
      </c>
      <c r="Z196" s="184">
        <f t="shared" si="252"/>
        <v>1</v>
      </c>
      <c r="AA196" s="184">
        <f t="shared" si="252"/>
        <v>1</v>
      </c>
      <c r="AB196" s="184">
        <f t="shared" si="252"/>
        <v>1</v>
      </c>
      <c r="AC196" s="184">
        <f t="shared" si="252"/>
        <v>1</v>
      </c>
      <c r="AD196" s="184">
        <f t="shared" si="252"/>
        <v>1</v>
      </c>
      <c r="AE196" s="184">
        <f t="shared" si="252"/>
        <v>1</v>
      </c>
      <c r="AF196" s="184">
        <f t="shared" si="252"/>
        <v>1</v>
      </c>
      <c r="AG196" s="184">
        <f t="shared" si="252"/>
        <v>1</v>
      </c>
      <c r="AH196" s="184">
        <f t="shared" si="252"/>
        <v>1</v>
      </c>
      <c r="AI196" s="184">
        <f t="shared" si="252"/>
        <v>1</v>
      </c>
      <c r="AJ196" s="184">
        <f t="shared" si="252"/>
        <v>1</v>
      </c>
      <c r="AK196" s="184">
        <f t="shared" si="252"/>
        <v>1</v>
      </c>
      <c r="AL196" s="184">
        <f t="shared" si="252"/>
        <v>1</v>
      </c>
      <c r="AM196" s="184">
        <f t="shared" si="252"/>
        <v>1</v>
      </c>
      <c r="AN196" s="184">
        <f t="shared" si="252"/>
        <v>1</v>
      </c>
      <c r="AO196" s="184">
        <f t="shared" si="252"/>
        <v>1</v>
      </c>
      <c r="AP196" s="184">
        <f t="shared" si="252"/>
        <v>1</v>
      </c>
      <c r="AQ196" s="184">
        <f t="shared" si="252"/>
        <v>1</v>
      </c>
      <c r="AR196" s="184">
        <f t="shared" si="252"/>
        <v>1</v>
      </c>
      <c r="AS196" s="184">
        <f t="shared" si="252"/>
        <v>1</v>
      </c>
      <c r="AT196" s="184">
        <f t="shared" si="252"/>
        <v>1</v>
      </c>
      <c r="AU196" s="184">
        <f t="shared" si="252"/>
        <v>1</v>
      </c>
      <c r="AV196" s="184">
        <f t="shared" si="252"/>
        <v>1</v>
      </c>
      <c r="AW196" s="184">
        <f t="shared" si="252"/>
        <v>1</v>
      </c>
      <c r="AX196" s="184">
        <f t="shared" si="252"/>
        <v>1</v>
      </c>
      <c r="AY196" s="184">
        <f t="shared" si="252"/>
        <v>1</v>
      </c>
      <c r="AZ196" s="184">
        <f t="shared" si="252"/>
        <v>1</v>
      </c>
      <c r="BA196" s="184">
        <f t="shared" si="252"/>
        <v>1</v>
      </c>
      <c r="BB196" s="184">
        <f t="shared" si="252"/>
        <v>1</v>
      </c>
      <c r="BC196" s="184">
        <f t="shared" si="252"/>
        <v>1</v>
      </c>
      <c r="BD196" s="184">
        <f t="shared" si="252"/>
        <v>1</v>
      </c>
      <c r="BE196" s="184">
        <f t="shared" si="252"/>
        <v>1</v>
      </c>
      <c r="BF196" s="184">
        <f t="shared" si="252"/>
        <v>1</v>
      </c>
      <c r="BG196" s="184">
        <f t="shared" si="252"/>
        <v>1</v>
      </c>
      <c r="BH196" s="184">
        <f t="shared" si="252"/>
        <v>1</v>
      </c>
      <c r="BI196" s="184">
        <f t="shared" si="252"/>
        <v>1</v>
      </c>
      <c r="BJ196" s="184">
        <f t="shared" si="252"/>
        <v>1</v>
      </c>
      <c r="BK196" s="184">
        <f t="shared" si="252"/>
        <v>1</v>
      </c>
      <c r="BL196" s="184">
        <f t="shared" si="252"/>
        <v>1</v>
      </c>
      <c r="BM196" s="184">
        <f t="shared" si="252"/>
        <v>1</v>
      </c>
      <c r="BN196" s="184">
        <f t="shared" si="252"/>
        <v>1</v>
      </c>
      <c r="BO196" s="184">
        <f t="shared" si="252"/>
        <v>1</v>
      </c>
      <c r="BP196" s="184">
        <f t="shared" ref="BP196:CN196" si="253">RANK(BP200,$C200:$CN200,0)</f>
        <v>1</v>
      </c>
      <c r="BQ196" s="184">
        <f t="shared" si="253"/>
        <v>1</v>
      </c>
      <c r="BR196" s="184">
        <f t="shared" si="253"/>
        <v>1</v>
      </c>
      <c r="BS196" s="184">
        <f t="shared" si="253"/>
        <v>1</v>
      </c>
      <c r="BT196" s="184">
        <f t="shared" si="253"/>
        <v>1</v>
      </c>
      <c r="BU196" s="184">
        <f t="shared" si="253"/>
        <v>1</v>
      </c>
      <c r="BV196" s="184">
        <f t="shared" si="253"/>
        <v>1</v>
      </c>
      <c r="BW196" s="184">
        <f t="shared" si="253"/>
        <v>1</v>
      </c>
      <c r="BX196" s="184">
        <f t="shared" si="253"/>
        <v>1</v>
      </c>
      <c r="BY196" s="184">
        <f t="shared" si="253"/>
        <v>1</v>
      </c>
      <c r="BZ196" s="184">
        <f t="shared" si="253"/>
        <v>1</v>
      </c>
      <c r="CA196" s="184">
        <f t="shared" si="253"/>
        <v>1</v>
      </c>
      <c r="CB196" s="184">
        <f t="shared" si="253"/>
        <v>1</v>
      </c>
      <c r="CC196" s="184">
        <f t="shared" si="253"/>
        <v>1</v>
      </c>
      <c r="CD196" s="184">
        <f t="shared" si="253"/>
        <v>1</v>
      </c>
      <c r="CE196" s="184">
        <f t="shared" si="253"/>
        <v>1</v>
      </c>
      <c r="CF196" s="184">
        <f t="shared" si="253"/>
        <v>1</v>
      </c>
      <c r="CG196" s="184">
        <f t="shared" si="253"/>
        <v>1</v>
      </c>
      <c r="CH196" s="184">
        <f t="shared" si="253"/>
        <v>1</v>
      </c>
      <c r="CI196" s="184">
        <f t="shared" si="253"/>
        <v>1</v>
      </c>
      <c r="CJ196" s="184">
        <f t="shared" si="253"/>
        <v>1</v>
      </c>
      <c r="CK196" s="184">
        <f t="shared" si="253"/>
        <v>1</v>
      </c>
      <c r="CL196" s="184">
        <f t="shared" si="253"/>
        <v>1</v>
      </c>
      <c r="CM196" s="184">
        <f t="shared" si="253"/>
        <v>1</v>
      </c>
      <c r="CN196" s="184">
        <f t="shared" si="253"/>
        <v>1</v>
      </c>
      <c r="CO196" s="2"/>
      <c r="CP196" s="40"/>
      <c r="CQ196" s="41"/>
      <c r="CR196" s="155"/>
      <c r="CS196">
        <f>ROW()</f>
        <v>196</v>
      </c>
      <c r="CT196" s="36"/>
      <c r="CU196" s="35">
        <f t="shared" si="211"/>
        <v>69</v>
      </c>
    </row>
    <row r="197" spans="1:99">
      <c r="A197" s="349"/>
      <c r="B197" s="33" t="s">
        <v>1</v>
      </c>
      <c r="C197" s="185" t="str">
        <f>IF('Enter data here!'!C177=0,"",'Enter data here!'!C177)</f>
        <v/>
      </c>
      <c r="D197" s="185" t="str">
        <f>IF('Enter data here!'!D177=0,"",'Enter data here!'!D177)</f>
        <v/>
      </c>
      <c r="E197" s="185" t="str">
        <f>IF('Enter data here!'!E177=0,"",'Enter data here!'!E177)</f>
        <v/>
      </c>
      <c r="F197" s="185" t="str">
        <f>IF('Enter data here!'!F177=0,"",'Enter data here!'!F177)</f>
        <v/>
      </c>
      <c r="G197" s="185" t="str">
        <f>IF('Enter data here!'!G177=0,"",'Enter data here!'!G177)</f>
        <v/>
      </c>
      <c r="H197" s="185" t="str">
        <f>IF('Enter data here!'!H177=0,"",'Enter data here!'!H177)</f>
        <v/>
      </c>
      <c r="I197" s="185" t="str">
        <f>IF('Enter data here!'!I177=0,"",'Enter data here!'!I177)</f>
        <v/>
      </c>
      <c r="J197" s="185" t="str">
        <f>IF('Enter data here!'!J177=0,"",'Enter data here!'!J177)</f>
        <v/>
      </c>
      <c r="K197" s="185" t="str">
        <f>IF('Enter data here!'!K177=0,"",'Enter data here!'!K177)</f>
        <v/>
      </c>
      <c r="L197" s="185" t="str">
        <f>IF('Enter data here!'!L177=0,"",'Enter data here!'!L177)</f>
        <v/>
      </c>
      <c r="M197" s="185" t="str">
        <f>IF('Enter data here!'!M177=0,"",'Enter data here!'!M177)</f>
        <v/>
      </c>
      <c r="N197" s="185" t="str">
        <f>IF('Enter data here!'!N177=0,"",'Enter data here!'!N177)</f>
        <v/>
      </c>
      <c r="O197" s="185" t="str">
        <f>IF('Enter data here!'!O177=0,"",'Enter data here!'!O177)</f>
        <v/>
      </c>
      <c r="P197" s="185" t="str">
        <f>IF('Enter data here!'!P177=0,"",'Enter data here!'!P177)</f>
        <v/>
      </c>
      <c r="Q197" s="185" t="str">
        <f>IF('Enter data here!'!Q177=0,"",'Enter data here!'!Q177)</f>
        <v/>
      </c>
      <c r="R197" s="185" t="str">
        <f>IF('Enter data here!'!R177=0,"",'Enter data here!'!R177)</f>
        <v/>
      </c>
      <c r="S197" s="185" t="str">
        <f>IF('Enter data here!'!S177=0,"",'Enter data here!'!S177)</f>
        <v/>
      </c>
      <c r="T197" s="185" t="str">
        <f>IF('Enter data here!'!T177=0,"",'Enter data here!'!T177)</f>
        <v/>
      </c>
      <c r="U197" s="185" t="str">
        <f>IF('Enter data here!'!U177=0,"",'Enter data here!'!U177)</f>
        <v/>
      </c>
      <c r="V197" s="185" t="str">
        <f>IF('Enter data here!'!V177=0,"",'Enter data here!'!V177)</f>
        <v/>
      </c>
      <c r="W197" s="185" t="str">
        <f>IF('Enter data here!'!W177=0,"",'Enter data here!'!W177)</f>
        <v/>
      </c>
      <c r="X197" s="185" t="str">
        <f>IF('Enter data here!'!X177=0,"",'Enter data here!'!X177)</f>
        <v/>
      </c>
      <c r="Y197" s="185" t="str">
        <f>IF('Enter data here!'!Y177=0,"",'Enter data here!'!Y177)</f>
        <v/>
      </c>
      <c r="Z197" s="185" t="str">
        <f>IF('Enter data here!'!Z177=0,"",'Enter data here!'!Z177)</f>
        <v/>
      </c>
      <c r="AA197" s="185" t="str">
        <f>IF('Enter data here!'!AA177=0,"",'Enter data here!'!AA177)</f>
        <v/>
      </c>
      <c r="AB197" s="185" t="str">
        <f>IF('Enter data here!'!AB177=0,"",'Enter data here!'!AB177)</f>
        <v/>
      </c>
      <c r="AC197" s="185" t="str">
        <f>IF('Enter data here!'!AC177=0,"",'Enter data here!'!AC177)</f>
        <v/>
      </c>
      <c r="AD197" s="185" t="str">
        <f>IF('Enter data here!'!AD177=0,"",'Enter data here!'!AD177)</f>
        <v/>
      </c>
      <c r="AE197" s="185" t="str">
        <f>IF('Enter data here!'!AE177=0,"",'Enter data here!'!AE177)</f>
        <v/>
      </c>
      <c r="AF197" s="185" t="str">
        <f>IF('Enter data here!'!AF177=0,"",'Enter data here!'!AF177)</f>
        <v/>
      </c>
      <c r="AG197" s="185" t="str">
        <f>IF('Enter data here!'!AG177=0,"",'Enter data here!'!AG177)</f>
        <v/>
      </c>
      <c r="AH197" s="185" t="str">
        <f>IF('Enter data here!'!AH177=0,"",'Enter data here!'!AH177)</f>
        <v/>
      </c>
      <c r="AI197" s="185" t="str">
        <f>IF('Enter data here!'!AI177=0,"",'Enter data here!'!AI177)</f>
        <v/>
      </c>
      <c r="AJ197" s="185" t="str">
        <f>IF('Enter data here!'!AJ177=0,"",'Enter data here!'!AJ177)</f>
        <v/>
      </c>
      <c r="AK197" s="185" t="str">
        <f>IF('Enter data here!'!AK177=0,"",'Enter data here!'!AK177)</f>
        <v/>
      </c>
      <c r="AL197" s="185" t="str">
        <f>IF('Enter data here!'!AL177=0,"",'Enter data here!'!AL177)</f>
        <v/>
      </c>
      <c r="AM197" s="185" t="str">
        <f>IF('Enter data here!'!AM177=0,"",'Enter data here!'!AM177)</f>
        <v/>
      </c>
      <c r="AN197" s="185" t="str">
        <f>IF('Enter data here!'!AN177=0,"",'Enter data here!'!AN177)</f>
        <v/>
      </c>
      <c r="AO197" s="185" t="str">
        <f>IF('Enter data here!'!AO177=0,"",'Enter data here!'!AO177)</f>
        <v/>
      </c>
      <c r="AP197" s="185" t="str">
        <f>IF('Enter data here!'!AP177=0,"",'Enter data here!'!AP177)</f>
        <v/>
      </c>
      <c r="AQ197" s="185" t="str">
        <f>IF('Enter data here!'!AQ177=0,"",'Enter data here!'!AQ177)</f>
        <v/>
      </c>
      <c r="AR197" s="185" t="str">
        <f>IF('Enter data here!'!AR177=0,"",'Enter data here!'!AR177)</f>
        <v/>
      </c>
      <c r="AS197" s="185" t="str">
        <f>IF('Enter data here!'!AS177=0,"",'Enter data here!'!AS177)</f>
        <v/>
      </c>
      <c r="AT197" s="185" t="str">
        <f>IF('Enter data here!'!AT177=0,"",'Enter data here!'!AT177)</f>
        <v/>
      </c>
      <c r="AU197" s="185" t="str">
        <f>IF('Enter data here!'!AU177=0,"",'Enter data here!'!AU177)</f>
        <v/>
      </c>
      <c r="AV197" s="185" t="str">
        <f>IF('Enter data here!'!AV177=0,"",'Enter data here!'!AV177)</f>
        <v/>
      </c>
      <c r="AW197" s="185" t="str">
        <f>IF('Enter data here!'!AW177=0,"",'Enter data here!'!AW177)</f>
        <v/>
      </c>
      <c r="AX197" s="185" t="str">
        <f>IF('Enter data here!'!AX177=0,"",'Enter data here!'!AX177)</f>
        <v/>
      </c>
      <c r="AY197" s="185" t="str">
        <f>IF('Enter data here!'!AY177=0,"",'Enter data here!'!AY177)</f>
        <v/>
      </c>
      <c r="AZ197" s="185" t="str">
        <f>IF('Enter data here!'!AZ177=0,"",'Enter data here!'!AZ177)</f>
        <v/>
      </c>
      <c r="BA197" s="185" t="str">
        <f>IF('Enter data here!'!BA177=0,"",'Enter data here!'!BA177)</f>
        <v/>
      </c>
      <c r="BB197" s="185" t="str">
        <f>IF('Enter data here!'!BB177=0,"",'Enter data here!'!BB177)</f>
        <v/>
      </c>
      <c r="BC197" s="185" t="str">
        <f>IF('Enter data here!'!BC177=0,"",'Enter data here!'!BC177)</f>
        <v/>
      </c>
      <c r="BD197" s="185" t="str">
        <f>IF('Enter data here!'!BD177=0,"",'Enter data here!'!BD177)</f>
        <v/>
      </c>
      <c r="BE197" s="185" t="str">
        <f>IF('Enter data here!'!BE177=0,"",'Enter data here!'!BE177)</f>
        <v/>
      </c>
      <c r="BF197" s="185" t="str">
        <f>IF('Enter data here!'!BF177=0,"",'Enter data here!'!BF177)</f>
        <v/>
      </c>
      <c r="BG197" s="185" t="str">
        <f>IF('Enter data here!'!BG177=0,"",'Enter data here!'!BG177)</f>
        <v/>
      </c>
      <c r="BH197" s="185" t="str">
        <f>IF('Enter data here!'!BH177=0,"",'Enter data here!'!BH177)</f>
        <v/>
      </c>
      <c r="BI197" s="185" t="str">
        <f>IF('Enter data here!'!BI177=0,"",'Enter data here!'!BI177)</f>
        <v/>
      </c>
      <c r="BJ197" s="185" t="str">
        <f>IF('Enter data here!'!BJ177=0,"",'Enter data here!'!BJ177)</f>
        <v/>
      </c>
      <c r="BK197" s="185" t="str">
        <f>IF('Enter data here!'!BK177=0,"",'Enter data here!'!BK177)</f>
        <v/>
      </c>
      <c r="BL197" s="185" t="str">
        <f>IF('Enter data here!'!BL177=0,"",'Enter data here!'!BL177)</f>
        <v/>
      </c>
      <c r="BM197" s="185" t="str">
        <f>IF('Enter data here!'!BM177=0,"",'Enter data here!'!BM177)</f>
        <v/>
      </c>
      <c r="BN197" s="185" t="str">
        <f>IF('Enter data here!'!BN177=0,"",'Enter data here!'!BN177)</f>
        <v/>
      </c>
      <c r="BO197" s="185" t="str">
        <f>IF('Enter data here!'!BO177=0,"",'Enter data here!'!BO177)</f>
        <v/>
      </c>
      <c r="BP197" s="185" t="str">
        <f>IF('Enter data here!'!BP177=0,"",'Enter data here!'!BP177)</f>
        <v/>
      </c>
      <c r="BQ197" s="185" t="str">
        <f>IF('Enter data here!'!BQ177=0,"",'Enter data here!'!BQ177)</f>
        <v/>
      </c>
      <c r="BR197" s="185" t="str">
        <f>IF('Enter data here!'!BR177=0,"",'Enter data here!'!BR177)</f>
        <v/>
      </c>
      <c r="BS197" s="185" t="str">
        <f>IF('Enter data here!'!BS177=0,"",'Enter data here!'!BS177)</f>
        <v/>
      </c>
      <c r="BT197" s="185" t="str">
        <f>IF('Enter data here!'!BT177=0,"",'Enter data here!'!BT177)</f>
        <v/>
      </c>
      <c r="BU197" s="185" t="str">
        <f>IF('Enter data here!'!BU177=0,"",'Enter data here!'!BU177)</f>
        <v/>
      </c>
      <c r="BV197" s="185" t="str">
        <f>IF('Enter data here!'!BV177=0,"",'Enter data here!'!BV177)</f>
        <v/>
      </c>
      <c r="BW197" s="185" t="str">
        <f>IF('Enter data here!'!BW177=0,"",'Enter data here!'!BW177)</f>
        <v/>
      </c>
      <c r="BX197" s="185" t="str">
        <f>IF('Enter data here!'!BX177=0,"",'Enter data here!'!BX177)</f>
        <v/>
      </c>
      <c r="BY197" s="185" t="str">
        <f>IF('Enter data here!'!BY177=0,"",'Enter data here!'!BY177)</f>
        <v/>
      </c>
      <c r="BZ197" s="185" t="str">
        <f>IF('Enter data here!'!BZ177=0,"",'Enter data here!'!BZ177)</f>
        <v/>
      </c>
      <c r="CA197" s="185" t="str">
        <f>IF('Enter data here!'!CA177=0,"",'Enter data here!'!CA177)</f>
        <v/>
      </c>
      <c r="CB197" s="185" t="str">
        <f>IF('Enter data here!'!CB177=0,"",'Enter data here!'!CB177)</f>
        <v/>
      </c>
      <c r="CC197" s="185" t="str">
        <f>IF('Enter data here!'!CC177=0,"",'Enter data here!'!CC177)</f>
        <v/>
      </c>
      <c r="CD197" s="185" t="str">
        <f>IF('Enter data here!'!CD177=0,"",'Enter data here!'!CD177)</f>
        <v/>
      </c>
      <c r="CE197" s="185" t="str">
        <f>IF('Enter data here!'!CE177=0,"",'Enter data here!'!CE177)</f>
        <v/>
      </c>
      <c r="CF197" s="185" t="str">
        <f>IF('Enter data here!'!CF177=0,"",'Enter data here!'!CF177)</f>
        <v/>
      </c>
      <c r="CG197" s="185" t="str">
        <f>IF('Enter data here!'!CG177=0,"",'Enter data here!'!CG177)</f>
        <v/>
      </c>
      <c r="CH197" s="185" t="str">
        <f>IF('Enter data here!'!CH177=0,"",'Enter data here!'!CH177)</f>
        <v/>
      </c>
      <c r="CI197" s="185" t="str">
        <f>IF('Enter data here!'!CI177=0,"",'Enter data here!'!CI177)</f>
        <v/>
      </c>
      <c r="CJ197" s="185" t="str">
        <f>IF('Enter data here!'!CJ177=0,"",'Enter data here!'!CJ177)</f>
        <v/>
      </c>
      <c r="CK197" s="185" t="str">
        <f>IF('Enter data here!'!CK177=0,"",'Enter data here!'!CK177)</f>
        <v/>
      </c>
      <c r="CL197" s="185" t="str">
        <f>IF('Enter data here!'!CL177=0,"",'Enter data here!'!CL177)</f>
        <v/>
      </c>
      <c r="CM197" s="185" t="str">
        <f>IF('Enter data here!'!CM177=0,"",'Enter data here!'!CM177)</f>
        <v/>
      </c>
      <c r="CN197" s="185" t="str">
        <f>IF('Enter data here!'!CN177=0,"",'Enter data here!'!CN177)</f>
        <v/>
      </c>
      <c r="CO197" s="2"/>
      <c r="CP197" s="341" t="str">
        <f>IF(SUM(C197:CN197)=0,"",MIN(C197:CN197))</f>
        <v/>
      </c>
      <c r="CQ197" s="332" t="str">
        <f>IF(CP197="","",(HLOOKUP(CP197,C197:$CN$264,CU197,FALSE)))</f>
        <v/>
      </c>
      <c r="CR197" s="155"/>
      <c r="CS197">
        <f>ROW()</f>
        <v>197</v>
      </c>
      <c r="CT197" s="36">
        <f>A196</f>
        <v>31</v>
      </c>
      <c r="CU197" s="35">
        <f t="shared" si="211"/>
        <v>68</v>
      </c>
    </row>
    <row r="198" spans="1:99">
      <c r="A198" s="349"/>
      <c r="B198" s="33" t="s">
        <v>54</v>
      </c>
      <c r="C198" s="186">
        <f ca="1">0.000000000001*RAND()</f>
        <v>2.0883860674041356E-14</v>
      </c>
      <c r="D198" s="186">
        <f t="shared" ref="D198:BO198" ca="1" si="254">0.000000000001*RAND()</f>
        <v>4.3004868923353531E-13</v>
      </c>
      <c r="E198" s="186">
        <f t="shared" ca="1" si="254"/>
        <v>5.7406975329186325E-13</v>
      </c>
      <c r="F198" s="186">
        <f t="shared" ca="1" si="254"/>
        <v>8.0696650699181394E-13</v>
      </c>
      <c r="G198" s="186">
        <f t="shared" ca="1" si="254"/>
        <v>5.4397968903403532E-13</v>
      </c>
      <c r="H198" s="186">
        <f t="shared" ca="1" si="254"/>
        <v>8.8277477787939058E-13</v>
      </c>
      <c r="I198" s="186">
        <f t="shared" ca="1" si="254"/>
        <v>3.4908979598960954E-13</v>
      </c>
      <c r="J198" s="186">
        <f t="shared" ca="1" si="254"/>
        <v>1.8466248371189219E-13</v>
      </c>
      <c r="K198" s="186">
        <f t="shared" ca="1" si="254"/>
        <v>6.5288086796177497E-13</v>
      </c>
      <c r="L198" s="186">
        <f t="shared" ca="1" si="254"/>
        <v>6.4334995971797507E-13</v>
      </c>
      <c r="M198" s="186">
        <f t="shared" ca="1" si="254"/>
        <v>4.2453820097053716E-13</v>
      </c>
      <c r="N198" s="186">
        <f t="shared" ca="1" si="254"/>
        <v>2.9181777335320633E-13</v>
      </c>
      <c r="O198" s="186">
        <f t="shared" ca="1" si="254"/>
        <v>5.2499230267376731E-13</v>
      </c>
      <c r="P198" s="186">
        <f t="shared" ca="1" si="254"/>
        <v>8.743349752574725E-13</v>
      </c>
      <c r="Q198" s="186">
        <f t="shared" ca="1" si="254"/>
        <v>2.0598598042401582E-13</v>
      </c>
      <c r="R198" s="186">
        <f t="shared" ca="1" si="254"/>
        <v>3.6403987882913034E-13</v>
      </c>
      <c r="S198" s="186">
        <f t="shared" ca="1" si="254"/>
        <v>3.4850803521330587E-13</v>
      </c>
      <c r="T198" s="186">
        <f t="shared" ca="1" si="254"/>
        <v>7.8440681728165714E-13</v>
      </c>
      <c r="U198" s="186">
        <f t="shared" ca="1" si="254"/>
        <v>7.4670056336398718E-13</v>
      </c>
      <c r="V198" s="186">
        <f t="shared" ca="1" si="254"/>
        <v>8.3151106099787592E-13</v>
      </c>
      <c r="W198" s="186">
        <f t="shared" ca="1" si="254"/>
        <v>7.9447358494188155E-13</v>
      </c>
      <c r="X198" s="186">
        <f t="shared" ca="1" si="254"/>
        <v>5.9720279828861584E-13</v>
      </c>
      <c r="Y198" s="186">
        <f t="shared" ca="1" si="254"/>
        <v>3.2725154998773843E-13</v>
      </c>
      <c r="Z198" s="186">
        <f t="shared" ca="1" si="254"/>
        <v>1.5216938199451313E-13</v>
      </c>
      <c r="AA198" s="186">
        <f t="shared" ca="1" si="254"/>
        <v>9.0267963432496258E-13</v>
      </c>
      <c r="AB198" s="186">
        <f t="shared" ca="1" si="254"/>
        <v>1.9664193064157941E-13</v>
      </c>
      <c r="AC198" s="186">
        <f t="shared" ca="1" si="254"/>
        <v>5.7153884593989286E-13</v>
      </c>
      <c r="AD198" s="186">
        <f t="shared" ca="1" si="254"/>
        <v>3.7885946471003874E-13</v>
      </c>
      <c r="AE198" s="186">
        <f t="shared" ca="1" si="254"/>
        <v>7.1274080525937136E-13</v>
      </c>
      <c r="AF198" s="186">
        <f t="shared" ca="1" si="254"/>
        <v>2.3186966719880609E-13</v>
      </c>
      <c r="AG198" s="186">
        <f t="shared" ca="1" si="254"/>
        <v>4.4360050016902261E-13</v>
      </c>
      <c r="AH198" s="186">
        <f t="shared" ca="1" si="254"/>
        <v>6.2102343805273929E-13</v>
      </c>
      <c r="AI198" s="186">
        <f t="shared" ca="1" si="254"/>
        <v>2.0293282797920242E-13</v>
      </c>
      <c r="AJ198" s="186">
        <f t="shared" ca="1" si="254"/>
        <v>2.8266339254106667E-13</v>
      </c>
      <c r="AK198" s="186">
        <f t="shared" ca="1" si="254"/>
        <v>6.7227681584534379E-13</v>
      </c>
      <c r="AL198" s="186">
        <f t="shared" ca="1" si="254"/>
        <v>7.5413897683973195E-13</v>
      </c>
      <c r="AM198" s="186">
        <f t="shared" ca="1" si="254"/>
        <v>1.4429452682122613E-13</v>
      </c>
      <c r="AN198" s="186">
        <f t="shared" ca="1" si="254"/>
        <v>7.3593046088484578E-13</v>
      </c>
      <c r="AO198" s="186">
        <f t="shared" ca="1" si="254"/>
        <v>7.2964881888631168E-13</v>
      </c>
      <c r="AP198" s="186">
        <f t="shared" ca="1" si="254"/>
        <v>2.9696946686153237E-13</v>
      </c>
      <c r="AQ198" s="186">
        <f t="shared" ca="1" si="254"/>
        <v>5.4725927544771121E-14</v>
      </c>
      <c r="AR198" s="186">
        <f t="shared" ca="1" si="254"/>
        <v>6.3418463796014454E-13</v>
      </c>
      <c r="AS198" s="186">
        <f t="shared" ca="1" si="254"/>
        <v>4.5614133754069288E-13</v>
      </c>
      <c r="AT198" s="186">
        <f t="shared" ca="1" si="254"/>
        <v>8.8477867144188677E-13</v>
      </c>
      <c r="AU198" s="186">
        <f t="shared" ca="1" si="254"/>
        <v>1.8399303097846341E-13</v>
      </c>
      <c r="AV198" s="186">
        <f t="shared" ca="1" si="254"/>
        <v>2.6630404049337387E-13</v>
      </c>
      <c r="AW198" s="186">
        <f t="shared" ca="1" si="254"/>
        <v>8.3031947030840579E-13</v>
      </c>
      <c r="AX198" s="186">
        <f t="shared" ca="1" si="254"/>
        <v>1.2434099972741031E-13</v>
      </c>
      <c r="AY198" s="186">
        <f t="shared" ca="1" si="254"/>
        <v>4.0621620851203064E-13</v>
      </c>
      <c r="AZ198" s="186">
        <f t="shared" ca="1" si="254"/>
        <v>2.5997671770252585E-13</v>
      </c>
      <c r="BA198" s="186">
        <f t="shared" ca="1" si="254"/>
        <v>8.8791902357231712E-13</v>
      </c>
      <c r="BB198" s="186">
        <f t="shared" ca="1" si="254"/>
        <v>4.4489516738425649E-13</v>
      </c>
      <c r="BC198" s="186">
        <f t="shared" ca="1" si="254"/>
        <v>9.1920766821871957E-13</v>
      </c>
      <c r="BD198" s="186">
        <f t="shared" ca="1" si="254"/>
        <v>6.6137967308008244E-14</v>
      </c>
      <c r="BE198" s="186">
        <f t="shared" ca="1" si="254"/>
        <v>8.0881360032784365E-13</v>
      </c>
      <c r="BF198" s="186">
        <f t="shared" ca="1" si="254"/>
        <v>6.6656622671830768E-13</v>
      </c>
      <c r="BG198" s="186">
        <f t="shared" ca="1" si="254"/>
        <v>4.2409555321971212E-13</v>
      </c>
      <c r="BH198" s="186">
        <f t="shared" ca="1" si="254"/>
        <v>7.211123917899593E-13</v>
      </c>
      <c r="BI198" s="186">
        <f t="shared" ca="1" si="254"/>
        <v>7.4698494741390316E-13</v>
      </c>
      <c r="BJ198" s="186">
        <f t="shared" ca="1" si="254"/>
        <v>6.3823307335937324E-13</v>
      </c>
      <c r="BK198" s="186">
        <f t="shared" ca="1" si="254"/>
        <v>4.8881896294312762E-13</v>
      </c>
      <c r="BL198" s="186">
        <f t="shared" ca="1" si="254"/>
        <v>6.2968757029237855E-13</v>
      </c>
      <c r="BM198" s="186">
        <f t="shared" ca="1" si="254"/>
        <v>1.8882906948915856E-13</v>
      </c>
      <c r="BN198" s="186">
        <f t="shared" ca="1" si="254"/>
        <v>9.8120804622009222E-14</v>
      </c>
      <c r="BO198" s="186">
        <f t="shared" ca="1" si="254"/>
        <v>5.6007126928722602E-13</v>
      </c>
      <c r="BP198" s="186">
        <f t="shared" ref="BP198:CN198" ca="1" si="255">0.000000000001*RAND()</f>
        <v>3.3077103212730294E-13</v>
      </c>
      <c r="BQ198" s="186">
        <f t="shared" ca="1" si="255"/>
        <v>3.7050617375811166E-15</v>
      </c>
      <c r="BR198" s="186">
        <f t="shared" ca="1" si="255"/>
        <v>8.1157777140642741E-13</v>
      </c>
      <c r="BS198" s="186">
        <f t="shared" ca="1" si="255"/>
        <v>7.7055131225358846E-13</v>
      </c>
      <c r="BT198" s="186">
        <f t="shared" ca="1" si="255"/>
        <v>2.5573496441317212E-13</v>
      </c>
      <c r="BU198" s="186">
        <f t="shared" ca="1" si="255"/>
        <v>4.7240080191294023E-13</v>
      </c>
      <c r="BV198" s="186">
        <f t="shared" ca="1" si="255"/>
        <v>8.2532682866956188E-13</v>
      </c>
      <c r="BW198" s="186">
        <f t="shared" ca="1" si="255"/>
        <v>3.1517741458896075E-14</v>
      </c>
      <c r="BX198" s="186">
        <f t="shared" ca="1" si="255"/>
        <v>3.9753854334202043E-13</v>
      </c>
      <c r="BY198" s="186">
        <f t="shared" ca="1" si="255"/>
        <v>2.9921305632648365E-13</v>
      </c>
      <c r="BZ198" s="186">
        <f t="shared" ca="1" si="255"/>
        <v>7.4353113380582927E-13</v>
      </c>
      <c r="CA198" s="186">
        <f t="shared" ca="1" si="255"/>
        <v>9.0888519380950766E-13</v>
      </c>
      <c r="CB198" s="186">
        <f t="shared" ca="1" si="255"/>
        <v>4.1925466309565882E-13</v>
      </c>
      <c r="CC198" s="186">
        <f t="shared" ca="1" si="255"/>
        <v>9.3007314420252019E-13</v>
      </c>
      <c r="CD198" s="186">
        <f t="shared" ca="1" si="255"/>
        <v>7.3391117028381542E-13</v>
      </c>
      <c r="CE198" s="186">
        <f t="shared" ca="1" si="255"/>
        <v>8.6807540340418754E-13</v>
      </c>
      <c r="CF198" s="186">
        <f t="shared" ca="1" si="255"/>
        <v>5.7752206972599752E-13</v>
      </c>
      <c r="CG198" s="186">
        <f t="shared" ca="1" si="255"/>
        <v>2.2586030451982642E-13</v>
      </c>
      <c r="CH198" s="186">
        <f t="shared" ca="1" si="255"/>
        <v>6.6959990826731453E-13</v>
      </c>
      <c r="CI198" s="186">
        <f t="shared" ca="1" si="255"/>
        <v>8.0067335181675436E-13</v>
      </c>
      <c r="CJ198" s="186">
        <f t="shared" ca="1" si="255"/>
        <v>3.2572071604541541E-13</v>
      </c>
      <c r="CK198" s="186">
        <f t="shared" ca="1" si="255"/>
        <v>3.319983919587601E-13</v>
      </c>
      <c r="CL198" s="186">
        <f t="shared" ca="1" si="255"/>
        <v>3.2582297720155485E-13</v>
      </c>
      <c r="CM198" s="186">
        <f t="shared" ca="1" si="255"/>
        <v>8.848335644034768E-13</v>
      </c>
      <c r="CN198" s="186">
        <f t="shared" ca="1" si="255"/>
        <v>5.6873711933349111E-13</v>
      </c>
      <c r="CO198" s="2"/>
      <c r="CP198" s="342"/>
      <c r="CQ198" s="333"/>
      <c r="CR198" s="155"/>
      <c r="CS198">
        <f>ROW()</f>
        <v>198</v>
      </c>
      <c r="CT198" s="36"/>
      <c r="CU198" s="35">
        <f t="shared" si="211"/>
        <v>67</v>
      </c>
    </row>
    <row r="199" spans="1:99">
      <c r="A199" s="349"/>
      <c r="B199" s="33" t="s">
        <v>57</v>
      </c>
      <c r="C199" s="185">
        <f>'Enter data here!'!C178</f>
        <v>0</v>
      </c>
      <c r="D199" s="185">
        <f>'Enter data here!'!D178</f>
        <v>0</v>
      </c>
      <c r="E199" s="185">
        <f>'Enter data here!'!E178</f>
        <v>0</v>
      </c>
      <c r="F199" s="185">
        <f>'Enter data here!'!F178</f>
        <v>0</v>
      </c>
      <c r="G199" s="185">
        <f>'Enter data here!'!G178</f>
        <v>0</v>
      </c>
      <c r="H199" s="185">
        <f>'Enter data here!'!H178</f>
        <v>0</v>
      </c>
      <c r="I199" s="185">
        <f>'Enter data here!'!I178</f>
        <v>0</v>
      </c>
      <c r="J199" s="185">
        <f>'Enter data here!'!J178</f>
        <v>0</v>
      </c>
      <c r="K199" s="185">
        <f>'Enter data here!'!K178</f>
        <v>0</v>
      </c>
      <c r="L199" s="185">
        <f>'Enter data here!'!L178</f>
        <v>0</v>
      </c>
      <c r="M199" s="185">
        <f>'Enter data here!'!M178</f>
        <v>0</v>
      </c>
      <c r="N199" s="185">
        <f>'Enter data here!'!N178</f>
        <v>0</v>
      </c>
      <c r="O199" s="185">
        <f>'Enter data here!'!O178</f>
        <v>0</v>
      </c>
      <c r="P199" s="185">
        <f>'Enter data here!'!P178</f>
        <v>0</v>
      </c>
      <c r="Q199" s="185">
        <f>'Enter data here!'!Q178</f>
        <v>0</v>
      </c>
      <c r="R199" s="185">
        <f>'Enter data here!'!R178</f>
        <v>0</v>
      </c>
      <c r="S199" s="185">
        <f>'Enter data here!'!S178</f>
        <v>0</v>
      </c>
      <c r="T199" s="185">
        <f>'Enter data here!'!T178</f>
        <v>0</v>
      </c>
      <c r="U199" s="185">
        <f>'Enter data here!'!U178</f>
        <v>0</v>
      </c>
      <c r="V199" s="185">
        <f>'Enter data here!'!V178</f>
        <v>0</v>
      </c>
      <c r="W199" s="185">
        <f>'Enter data here!'!W178</f>
        <v>0</v>
      </c>
      <c r="X199" s="185">
        <f>'Enter data here!'!X178</f>
        <v>0</v>
      </c>
      <c r="Y199" s="185">
        <f>'Enter data here!'!Y178</f>
        <v>0</v>
      </c>
      <c r="Z199" s="185">
        <f>'Enter data here!'!Z178</f>
        <v>0</v>
      </c>
      <c r="AA199" s="185">
        <f>'Enter data here!'!AA178</f>
        <v>0</v>
      </c>
      <c r="AB199" s="185">
        <f>'Enter data here!'!AB178</f>
        <v>0</v>
      </c>
      <c r="AC199" s="185">
        <f>'Enter data here!'!AC178</f>
        <v>0</v>
      </c>
      <c r="AD199" s="185">
        <f>'Enter data here!'!AD178</f>
        <v>0</v>
      </c>
      <c r="AE199" s="185">
        <f>'Enter data here!'!AE178</f>
        <v>0</v>
      </c>
      <c r="AF199" s="185">
        <f>'Enter data here!'!AF178</f>
        <v>0</v>
      </c>
      <c r="AG199" s="185">
        <f>'Enter data here!'!AG178</f>
        <v>0</v>
      </c>
      <c r="AH199" s="185">
        <f>'Enter data here!'!AH178</f>
        <v>0</v>
      </c>
      <c r="AI199" s="185">
        <f>'Enter data here!'!AI178</f>
        <v>0</v>
      </c>
      <c r="AJ199" s="185">
        <f>'Enter data here!'!AJ178</f>
        <v>0</v>
      </c>
      <c r="AK199" s="185">
        <f>'Enter data here!'!AK178</f>
        <v>0</v>
      </c>
      <c r="AL199" s="185">
        <f>'Enter data here!'!AL178</f>
        <v>0</v>
      </c>
      <c r="AM199" s="185">
        <f>'Enter data here!'!AM178</f>
        <v>0</v>
      </c>
      <c r="AN199" s="185">
        <f>'Enter data here!'!AN178</f>
        <v>0</v>
      </c>
      <c r="AO199" s="185">
        <f>'Enter data here!'!AO178</f>
        <v>0</v>
      </c>
      <c r="AP199" s="185">
        <f>'Enter data here!'!AP178</f>
        <v>0</v>
      </c>
      <c r="AQ199" s="185">
        <f>'Enter data here!'!AQ178</f>
        <v>0</v>
      </c>
      <c r="AR199" s="185">
        <f>'Enter data here!'!AR178</f>
        <v>0</v>
      </c>
      <c r="AS199" s="185">
        <f>'Enter data here!'!AS178</f>
        <v>0</v>
      </c>
      <c r="AT199" s="185">
        <f>'Enter data here!'!AT178</f>
        <v>0</v>
      </c>
      <c r="AU199" s="185">
        <f>'Enter data here!'!AU178</f>
        <v>0</v>
      </c>
      <c r="AV199" s="185">
        <f>'Enter data here!'!AV178</f>
        <v>0</v>
      </c>
      <c r="AW199" s="185">
        <f>'Enter data here!'!AW178</f>
        <v>0</v>
      </c>
      <c r="AX199" s="185">
        <f>'Enter data here!'!AX178</f>
        <v>0</v>
      </c>
      <c r="AY199" s="185">
        <f>'Enter data here!'!AY178</f>
        <v>0</v>
      </c>
      <c r="AZ199" s="185">
        <f>'Enter data here!'!AZ178</f>
        <v>0</v>
      </c>
      <c r="BA199" s="185">
        <f>'Enter data here!'!BA178</f>
        <v>0</v>
      </c>
      <c r="BB199" s="185">
        <f>'Enter data here!'!BB178</f>
        <v>0</v>
      </c>
      <c r="BC199" s="185">
        <f>'Enter data here!'!BC178</f>
        <v>0</v>
      </c>
      <c r="BD199" s="185">
        <f>'Enter data here!'!BD178</f>
        <v>0</v>
      </c>
      <c r="BE199" s="185">
        <f>'Enter data here!'!BE178</f>
        <v>0</v>
      </c>
      <c r="BF199" s="185">
        <f>'Enter data here!'!BF178</f>
        <v>0</v>
      </c>
      <c r="BG199" s="185">
        <f>'Enter data here!'!BG178</f>
        <v>0</v>
      </c>
      <c r="BH199" s="185">
        <f>'Enter data here!'!BH178</f>
        <v>0</v>
      </c>
      <c r="BI199" s="185">
        <f>'Enter data here!'!BI178</f>
        <v>0</v>
      </c>
      <c r="BJ199" s="185">
        <f>'Enter data here!'!BJ178</f>
        <v>0</v>
      </c>
      <c r="BK199" s="185">
        <f>'Enter data here!'!BK178</f>
        <v>0</v>
      </c>
      <c r="BL199" s="185">
        <f>'Enter data here!'!BL178</f>
        <v>0</v>
      </c>
      <c r="BM199" s="185">
        <f>'Enter data here!'!BM178</f>
        <v>0</v>
      </c>
      <c r="BN199" s="185">
        <f>'Enter data here!'!BN178</f>
        <v>0</v>
      </c>
      <c r="BO199" s="185">
        <f>'Enter data here!'!BO178</f>
        <v>0</v>
      </c>
      <c r="BP199" s="185">
        <f>'Enter data here!'!BP178</f>
        <v>0</v>
      </c>
      <c r="BQ199" s="185">
        <f>'Enter data here!'!BQ178</f>
        <v>0</v>
      </c>
      <c r="BR199" s="185">
        <f>'Enter data here!'!BR178</f>
        <v>0</v>
      </c>
      <c r="BS199" s="185">
        <f>'Enter data here!'!BS178</f>
        <v>0</v>
      </c>
      <c r="BT199" s="185">
        <f>'Enter data here!'!BT178</f>
        <v>0</v>
      </c>
      <c r="BU199" s="185">
        <f>'Enter data here!'!BU178</f>
        <v>0</v>
      </c>
      <c r="BV199" s="185">
        <f>'Enter data here!'!BV178</f>
        <v>0</v>
      </c>
      <c r="BW199" s="185">
        <f>'Enter data here!'!BW178</f>
        <v>0</v>
      </c>
      <c r="BX199" s="185">
        <f>'Enter data here!'!BX178</f>
        <v>0</v>
      </c>
      <c r="BY199" s="185">
        <f>'Enter data here!'!BY178</f>
        <v>0</v>
      </c>
      <c r="BZ199" s="185">
        <f>'Enter data here!'!BZ178</f>
        <v>0</v>
      </c>
      <c r="CA199" s="185">
        <f>'Enter data here!'!CA178</f>
        <v>0</v>
      </c>
      <c r="CB199" s="185">
        <f>'Enter data here!'!CB178</f>
        <v>0</v>
      </c>
      <c r="CC199" s="185">
        <f>'Enter data here!'!CC178</f>
        <v>0</v>
      </c>
      <c r="CD199" s="185">
        <f>'Enter data here!'!CD178</f>
        <v>0</v>
      </c>
      <c r="CE199" s="185">
        <f>'Enter data here!'!CE178</f>
        <v>0</v>
      </c>
      <c r="CF199" s="185">
        <f>'Enter data here!'!CF178</f>
        <v>0</v>
      </c>
      <c r="CG199" s="185">
        <f>'Enter data here!'!CG178</f>
        <v>0</v>
      </c>
      <c r="CH199" s="185">
        <f>'Enter data here!'!CH178</f>
        <v>0</v>
      </c>
      <c r="CI199" s="185">
        <f>'Enter data here!'!CI178</f>
        <v>0</v>
      </c>
      <c r="CJ199" s="185">
        <f>'Enter data here!'!CJ178</f>
        <v>0</v>
      </c>
      <c r="CK199" s="185">
        <f>'Enter data here!'!CK178</f>
        <v>0</v>
      </c>
      <c r="CL199" s="185">
        <f>'Enter data here!'!CL178</f>
        <v>0</v>
      </c>
      <c r="CM199" s="185">
        <f>'Enter data here!'!CM178</f>
        <v>0</v>
      </c>
      <c r="CN199" s="185">
        <f>'Enter data here!'!CN178</f>
        <v>0</v>
      </c>
      <c r="CO199" s="2"/>
      <c r="CP199" s="342"/>
      <c r="CQ199" s="333"/>
      <c r="CR199" s="155"/>
      <c r="CT199" s="36"/>
      <c r="CU199" s="35"/>
    </row>
    <row r="200" spans="1:99">
      <c r="A200" s="349"/>
      <c r="B200" s="33" t="s">
        <v>2</v>
      </c>
      <c r="C200" s="185">
        <f>IF(C197=0,0,IF(C197="dnf",C198,IF(C197="",0,((($CP197/(C197+C198))*1000)-C199))))</f>
        <v>0</v>
      </c>
      <c r="D200" s="185">
        <f t="shared" ref="D200:BO200" si="256">IF(D197=0,0,IF(D197="dnf",D198,IF(D197="",0,((($CP197/(D197+D198))*1000)-D199))))</f>
        <v>0</v>
      </c>
      <c r="E200" s="185">
        <f t="shared" si="256"/>
        <v>0</v>
      </c>
      <c r="F200" s="185">
        <f t="shared" si="256"/>
        <v>0</v>
      </c>
      <c r="G200" s="185">
        <f t="shared" si="256"/>
        <v>0</v>
      </c>
      <c r="H200" s="185">
        <f t="shared" si="256"/>
        <v>0</v>
      </c>
      <c r="I200" s="185">
        <f t="shared" si="256"/>
        <v>0</v>
      </c>
      <c r="J200" s="185">
        <f t="shared" si="256"/>
        <v>0</v>
      </c>
      <c r="K200" s="185">
        <f t="shared" si="256"/>
        <v>0</v>
      </c>
      <c r="L200" s="185">
        <f t="shared" si="256"/>
        <v>0</v>
      </c>
      <c r="M200" s="185">
        <f t="shared" si="256"/>
        <v>0</v>
      </c>
      <c r="N200" s="185">
        <f t="shared" si="256"/>
        <v>0</v>
      </c>
      <c r="O200" s="185">
        <f t="shared" si="256"/>
        <v>0</v>
      </c>
      <c r="P200" s="185">
        <f t="shared" si="256"/>
        <v>0</v>
      </c>
      <c r="Q200" s="185">
        <f t="shared" si="256"/>
        <v>0</v>
      </c>
      <c r="R200" s="185">
        <f t="shared" si="256"/>
        <v>0</v>
      </c>
      <c r="S200" s="185">
        <f t="shared" si="256"/>
        <v>0</v>
      </c>
      <c r="T200" s="185">
        <f t="shared" si="256"/>
        <v>0</v>
      </c>
      <c r="U200" s="185">
        <f t="shared" si="256"/>
        <v>0</v>
      </c>
      <c r="V200" s="185">
        <f t="shared" si="256"/>
        <v>0</v>
      </c>
      <c r="W200" s="185">
        <f t="shared" si="256"/>
        <v>0</v>
      </c>
      <c r="X200" s="185">
        <f t="shared" si="256"/>
        <v>0</v>
      </c>
      <c r="Y200" s="185">
        <f t="shared" si="256"/>
        <v>0</v>
      </c>
      <c r="Z200" s="185">
        <f t="shared" si="256"/>
        <v>0</v>
      </c>
      <c r="AA200" s="185">
        <f t="shared" si="256"/>
        <v>0</v>
      </c>
      <c r="AB200" s="185">
        <f t="shared" si="256"/>
        <v>0</v>
      </c>
      <c r="AC200" s="185">
        <f t="shared" si="256"/>
        <v>0</v>
      </c>
      <c r="AD200" s="185">
        <f t="shared" si="256"/>
        <v>0</v>
      </c>
      <c r="AE200" s="185">
        <f t="shared" si="256"/>
        <v>0</v>
      </c>
      <c r="AF200" s="185">
        <f t="shared" si="256"/>
        <v>0</v>
      </c>
      <c r="AG200" s="185">
        <f t="shared" si="256"/>
        <v>0</v>
      </c>
      <c r="AH200" s="185">
        <f t="shared" si="256"/>
        <v>0</v>
      </c>
      <c r="AI200" s="185">
        <f t="shared" si="256"/>
        <v>0</v>
      </c>
      <c r="AJ200" s="185">
        <f t="shared" si="256"/>
        <v>0</v>
      </c>
      <c r="AK200" s="185">
        <f t="shared" si="256"/>
        <v>0</v>
      </c>
      <c r="AL200" s="185">
        <f t="shared" si="256"/>
        <v>0</v>
      </c>
      <c r="AM200" s="185">
        <f t="shared" si="256"/>
        <v>0</v>
      </c>
      <c r="AN200" s="185">
        <f t="shared" si="256"/>
        <v>0</v>
      </c>
      <c r="AO200" s="185">
        <f t="shared" si="256"/>
        <v>0</v>
      </c>
      <c r="AP200" s="185">
        <f t="shared" si="256"/>
        <v>0</v>
      </c>
      <c r="AQ200" s="185">
        <f t="shared" si="256"/>
        <v>0</v>
      </c>
      <c r="AR200" s="185">
        <f t="shared" si="256"/>
        <v>0</v>
      </c>
      <c r="AS200" s="185">
        <f t="shared" si="256"/>
        <v>0</v>
      </c>
      <c r="AT200" s="185">
        <f t="shared" si="256"/>
        <v>0</v>
      </c>
      <c r="AU200" s="185">
        <f t="shared" si="256"/>
        <v>0</v>
      </c>
      <c r="AV200" s="185">
        <f t="shared" si="256"/>
        <v>0</v>
      </c>
      <c r="AW200" s="185">
        <f t="shared" si="256"/>
        <v>0</v>
      </c>
      <c r="AX200" s="185">
        <f t="shared" si="256"/>
        <v>0</v>
      </c>
      <c r="AY200" s="185">
        <f t="shared" si="256"/>
        <v>0</v>
      </c>
      <c r="AZ200" s="185">
        <f t="shared" si="256"/>
        <v>0</v>
      </c>
      <c r="BA200" s="185">
        <f t="shared" si="256"/>
        <v>0</v>
      </c>
      <c r="BB200" s="185">
        <f t="shared" si="256"/>
        <v>0</v>
      </c>
      <c r="BC200" s="185">
        <f t="shared" si="256"/>
        <v>0</v>
      </c>
      <c r="BD200" s="185">
        <f t="shared" si="256"/>
        <v>0</v>
      </c>
      <c r="BE200" s="185">
        <f t="shared" si="256"/>
        <v>0</v>
      </c>
      <c r="BF200" s="185">
        <f t="shared" si="256"/>
        <v>0</v>
      </c>
      <c r="BG200" s="185">
        <f t="shared" si="256"/>
        <v>0</v>
      </c>
      <c r="BH200" s="185">
        <f t="shared" si="256"/>
        <v>0</v>
      </c>
      <c r="BI200" s="185">
        <f t="shared" si="256"/>
        <v>0</v>
      </c>
      <c r="BJ200" s="185">
        <f t="shared" si="256"/>
        <v>0</v>
      </c>
      <c r="BK200" s="185">
        <f t="shared" si="256"/>
        <v>0</v>
      </c>
      <c r="BL200" s="185">
        <f t="shared" si="256"/>
        <v>0</v>
      </c>
      <c r="BM200" s="185">
        <f t="shared" si="256"/>
        <v>0</v>
      </c>
      <c r="BN200" s="185">
        <f t="shared" si="256"/>
        <v>0</v>
      </c>
      <c r="BO200" s="185">
        <f t="shared" si="256"/>
        <v>0</v>
      </c>
      <c r="BP200" s="185">
        <f t="shared" ref="BP200:CN200" si="257">IF(BP197=0,0,IF(BP197="dnf",BP198,IF(BP197="",0,((($CP197/(BP197+BP198))*1000)-BP199))))</f>
        <v>0</v>
      </c>
      <c r="BQ200" s="185">
        <f t="shared" si="257"/>
        <v>0</v>
      </c>
      <c r="BR200" s="185">
        <f t="shared" si="257"/>
        <v>0</v>
      </c>
      <c r="BS200" s="185">
        <f t="shared" si="257"/>
        <v>0</v>
      </c>
      <c r="BT200" s="185">
        <f t="shared" si="257"/>
        <v>0</v>
      </c>
      <c r="BU200" s="185">
        <f t="shared" si="257"/>
        <v>0</v>
      </c>
      <c r="BV200" s="185">
        <f t="shared" si="257"/>
        <v>0</v>
      </c>
      <c r="BW200" s="185">
        <f t="shared" si="257"/>
        <v>0</v>
      </c>
      <c r="BX200" s="185">
        <f t="shared" si="257"/>
        <v>0</v>
      </c>
      <c r="BY200" s="185">
        <f t="shared" si="257"/>
        <v>0</v>
      </c>
      <c r="BZ200" s="185">
        <f t="shared" si="257"/>
        <v>0</v>
      </c>
      <c r="CA200" s="185">
        <f t="shared" si="257"/>
        <v>0</v>
      </c>
      <c r="CB200" s="185">
        <f t="shared" si="257"/>
        <v>0</v>
      </c>
      <c r="CC200" s="185">
        <f t="shared" si="257"/>
        <v>0</v>
      </c>
      <c r="CD200" s="185">
        <f t="shared" si="257"/>
        <v>0</v>
      </c>
      <c r="CE200" s="185">
        <f t="shared" si="257"/>
        <v>0</v>
      </c>
      <c r="CF200" s="185">
        <f t="shared" si="257"/>
        <v>0</v>
      </c>
      <c r="CG200" s="185">
        <f t="shared" si="257"/>
        <v>0</v>
      </c>
      <c r="CH200" s="185">
        <f t="shared" si="257"/>
        <v>0</v>
      </c>
      <c r="CI200" s="185">
        <f t="shared" si="257"/>
        <v>0</v>
      </c>
      <c r="CJ200" s="185">
        <f t="shared" si="257"/>
        <v>0</v>
      </c>
      <c r="CK200" s="185">
        <f t="shared" si="257"/>
        <v>0</v>
      </c>
      <c r="CL200" s="185">
        <f t="shared" si="257"/>
        <v>0</v>
      </c>
      <c r="CM200" s="185">
        <f t="shared" si="257"/>
        <v>0</v>
      </c>
      <c r="CN200" s="185">
        <f t="shared" si="257"/>
        <v>0</v>
      </c>
      <c r="CO200" s="2"/>
      <c r="CP200" s="343"/>
      <c r="CQ200" s="334"/>
      <c r="CR200" s="155"/>
      <c r="CS200">
        <f>ROW()</f>
        <v>200</v>
      </c>
      <c r="CT200" s="36"/>
      <c r="CU200" s="35">
        <f t="shared" si="211"/>
        <v>65</v>
      </c>
    </row>
    <row r="201" spans="1:99">
      <c r="A201" s="349"/>
      <c r="B201" s="33" t="s">
        <v>16</v>
      </c>
      <c r="C201" s="185" t="str">
        <f>C195</f>
        <v>Frank Hulton </v>
      </c>
      <c r="D201" s="185" t="str">
        <f t="shared" ref="D201:BO201" si="258">D195</f>
        <v>Mark Redsell</v>
      </c>
      <c r="E201" s="185" t="str">
        <f t="shared" si="258"/>
        <v>Greg Dakin</v>
      </c>
      <c r="F201" s="185" t="str">
        <f t="shared" si="258"/>
        <v>Thorsten Folker</v>
      </c>
      <c r="G201" s="185" t="str">
        <f t="shared" si="258"/>
        <v>Joel West </v>
      </c>
      <c r="H201" s="185" t="str">
        <f t="shared" si="258"/>
        <v>Klaus Brettner</v>
      </c>
      <c r="I201" s="185" t="str">
        <f t="shared" si="258"/>
        <v>Markus Meissner</v>
      </c>
      <c r="J201" s="185" t="str">
        <f t="shared" si="258"/>
        <v>Stefan Bernardy</v>
      </c>
      <c r="K201" s="185" t="str">
        <f t="shared" si="258"/>
        <v>Søren Krogh</v>
      </c>
      <c r="L201" s="185" t="str">
        <f t="shared" si="258"/>
        <v>Alvaro Silgado</v>
      </c>
      <c r="M201" s="185" t="str">
        <f t="shared" si="258"/>
        <v>Pete Burgess</v>
      </c>
      <c r="N201" s="185" t="str">
        <f t="shared" si="258"/>
        <v>Dieter Perlick</v>
      </c>
      <c r="O201" s="185" t="str">
        <f t="shared" si="258"/>
        <v>Simon Thornton </v>
      </c>
      <c r="P201" s="185" t="str">
        <f t="shared" si="258"/>
        <v>André Austen</v>
      </c>
      <c r="Q201" s="185" t="str">
        <f t="shared" si="258"/>
        <v>Siegfried Schedel</v>
      </c>
      <c r="R201" s="185" t="str">
        <f t="shared" si="258"/>
        <v>George Young</v>
      </c>
      <c r="S201" s="185" t="str">
        <f t="shared" si="258"/>
        <v>John Phillips</v>
      </c>
      <c r="T201" s="185" t="str">
        <f t="shared" si="258"/>
        <v>Stefan Bertschi</v>
      </c>
      <c r="U201" s="185" t="str">
        <f t="shared" si="258"/>
        <v>Jason Bioletti</v>
      </c>
      <c r="V201" s="185" t="str">
        <f t="shared" si="258"/>
        <v>Allen Elliott</v>
      </c>
      <c r="W201" s="185" t="str">
        <f t="shared" si="258"/>
        <v>Thomas Deinert</v>
      </c>
      <c r="X201" s="185" t="str">
        <f t="shared" si="258"/>
        <v>Mike Evans</v>
      </c>
      <c r="Y201" s="185" t="str">
        <f t="shared" si="258"/>
        <v>Jon Edison</v>
      </c>
      <c r="Z201" s="185" t="str">
        <f t="shared" si="258"/>
        <v>Thomas Henselmann</v>
      </c>
      <c r="AA201" s="185" t="str">
        <f t="shared" si="258"/>
        <v>Sebastian Reichert</v>
      </c>
      <c r="AB201" s="185" t="str">
        <f t="shared" si="258"/>
        <v>Robert Hermans</v>
      </c>
      <c r="AC201" s="185" t="str">
        <f t="shared" si="258"/>
        <v>Eberhard Rosemann</v>
      </c>
      <c r="AD201" s="185" t="str">
        <f t="shared" si="258"/>
        <v>Klaus Kowalski</v>
      </c>
      <c r="AE201" s="185" t="str">
        <f t="shared" si="258"/>
        <v>Mike Shellim</v>
      </c>
      <c r="AF201" s="185" t="str">
        <f t="shared" si="258"/>
        <v>Martin Newnham</v>
      </c>
      <c r="AG201" s="185" t="str">
        <f t="shared" si="258"/>
        <v>Marc Schmieding</v>
      </c>
      <c r="AH201" s="185" t="str">
        <f t="shared" si="258"/>
        <v>Mark Treble</v>
      </c>
      <c r="AI201" s="185" t="str">
        <f t="shared" si="258"/>
        <v>Gary Harrison</v>
      </c>
      <c r="AJ201" s="185" t="str">
        <f t="shared" si="258"/>
        <v>Peter Gunning</v>
      </c>
      <c r="AK201" s="185" t="str">
        <f t="shared" si="258"/>
        <v>Tobias Reik</v>
      </c>
      <c r="AL201" s="185" t="str">
        <f t="shared" si="258"/>
        <v>Mick Walsh</v>
      </c>
      <c r="AM201" s="185" t="str">
        <f t="shared" si="258"/>
        <v>Paul Garnett</v>
      </c>
      <c r="AN201" s="185" t="str">
        <f t="shared" si="258"/>
        <v>Daniel Schneider</v>
      </c>
      <c r="AO201" s="185" t="str">
        <f t="shared" si="258"/>
        <v>Torsten Hermann</v>
      </c>
      <c r="AP201" s="185" t="str">
        <f t="shared" si="258"/>
        <v>Peter Kowalski</v>
      </c>
      <c r="AQ201" s="185" t="str">
        <f t="shared" si="258"/>
        <v>Martin Kopp</v>
      </c>
      <c r="AR201" s="185" t="str">
        <f t="shared" si="258"/>
        <v>Plöschberger Hannes</v>
      </c>
      <c r="AS201" s="185" t="str">
        <f t="shared" si="258"/>
        <v>Rick Ruijsink</v>
      </c>
      <c r="AT201" s="185" t="str">
        <f t="shared" si="258"/>
        <v>Mark Abbotts</v>
      </c>
      <c r="AU201" s="185" t="str">
        <f t="shared" si="258"/>
        <v>Arne Finkeldey</v>
      </c>
      <c r="AV201" s="185" t="str">
        <f t="shared" si="258"/>
        <v>Martin Ulrich </v>
      </c>
      <c r="AW201" s="185" t="str">
        <f t="shared" si="258"/>
        <v>Tony Robertson</v>
      </c>
      <c r="AX201" s="185" t="str">
        <f t="shared" si="258"/>
        <v>Jesper Christensen</v>
      </c>
      <c r="AY201" s="185" t="str">
        <f t="shared" si="258"/>
        <v>Ulrich Duttenhofer</v>
      </c>
      <c r="AZ201" s="185" t="str">
        <f t="shared" si="258"/>
        <v>Robert Ryan</v>
      </c>
      <c r="BA201" s="185" t="str">
        <f t="shared" si="258"/>
        <v/>
      </c>
      <c r="BB201" s="185" t="str">
        <f t="shared" si="258"/>
        <v/>
      </c>
      <c r="BC201" s="185" t="str">
        <f t="shared" si="258"/>
        <v/>
      </c>
      <c r="BD201" s="185" t="str">
        <f t="shared" si="258"/>
        <v/>
      </c>
      <c r="BE201" s="185" t="str">
        <f t="shared" si="258"/>
        <v/>
      </c>
      <c r="BF201" s="185" t="str">
        <f t="shared" si="258"/>
        <v/>
      </c>
      <c r="BG201" s="185" t="str">
        <f t="shared" si="258"/>
        <v/>
      </c>
      <c r="BH201" s="185" t="str">
        <f t="shared" si="258"/>
        <v/>
      </c>
      <c r="BI201" s="185" t="str">
        <f t="shared" si="258"/>
        <v/>
      </c>
      <c r="BJ201" s="185" t="str">
        <f t="shared" si="258"/>
        <v/>
      </c>
      <c r="BK201" s="185" t="str">
        <f t="shared" si="258"/>
        <v/>
      </c>
      <c r="BL201" s="185" t="str">
        <f t="shared" si="258"/>
        <v/>
      </c>
      <c r="BM201" s="185" t="str">
        <f t="shared" si="258"/>
        <v/>
      </c>
      <c r="BN201" s="185" t="str">
        <f t="shared" si="258"/>
        <v/>
      </c>
      <c r="BO201" s="185" t="str">
        <f t="shared" si="258"/>
        <v/>
      </c>
      <c r="BP201" s="185" t="str">
        <f t="shared" ref="BP201:CN201" si="259">BP195</f>
        <v/>
      </c>
      <c r="BQ201" s="185" t="str">
        <f t="shared" si="259"/>
        <v/>
      </c>
      <c r="BR201" s="185" t="str">
        <f t="shared" si="259"/>
        <v/>
      </c>
      <c r="BS201" s="185" t="str">
        <f t="shared" si="259"/>
        <v/>
      </c>
      <c r="BT201" s="185" t="str">
        <f t="shared" si="259"/>
        <v/>
      </c>
      <c r="BU201" s="185" t="str">
        <f t="shared" si="259"/>
        <v/>
      </c>
      <c r="BV201" s="185" t="str">
        <f t="shared" si="259"/>
        <v/>
      </c>
      <c r="BW201" s="185" t="str">
        <f t="shared" si="259"/>
        <v/>
      </c>
      <c r="BX201" s="185" t="str">
        <f t="shared" si="259"/>
        <v/>
      </c>
      <c r="BY201" s="185" t="str">
        <f t="shared" si="259"/>
        <v/>
      </c>
      <c r="BZ201" s="185" t="str">
        <f t="shared" si="259"/>
        <v/>
      </c>
      <c r="CA201" s="185" t="str">
        <f t="shared" si="259"/>
        <v/>
      </c>
      <c r="CB201" s="185" t="str">
        <f t="shared" si="259"/>
        <v/>
      </c>
      <c r="CC201" s="185" t="str">
        <f t="shared" si="259"/>
        <v/>
      </c>
      <c r="CD201" s="185" t="str">
        <f t="shared" si="259"/>
        <v/>
      </c>
      <c r="CE201" s="185" t="str">
        <f t="shared" si="259"/>
        <v/>
      </c>
      <c r="CF201" s="185" t="str">
        <f t="shared" si="259"/>
        <v/>
      </c>
      <c r="CG201" s="185" t="str">
        <f t="shared" si="259"/>
        <v/>
      </c>
      <c r="CH201" s="185" t="str">
        <f t="shared" si="259"/>
        <v/>
      </c>
      <c r="CI201" s="185" t="str">
        <f t="shared" si="259"/>
        <v/>
      </c>
      <c r="CJ201" s="185" t="str">
        <f t="shared" si="259"/>
        <v/>
      </c>
      <c r="CK201" s="185" t="str">
        <f t="shared" si="259"/>
        <v/>
      </c>
      <c r="CL201" s="185" t="str">
        <f t="shared" si="259"/>
        <v/>
      </c>
      <c r="CM201" s="185" t="str">
        <f t="shared" si="259"/>
        <v/>
      </c>
      <c r="CN201" s="185" t="str">
        <f t="shared" si="259"/>
        <v/>
      </c>
      <c r="CO201" s="2"/>
      <c r="CP201" s="5"/>
      <c r="CQ201" s="4"/>
      <c r="CR201" s="155"/>
      <c r="CS201">
        <f>ROW()</f>
        <v>201</v>
      </c>
      <c r="CT201" s="36"/>
      <c r="CU201" s="35">
        <f t="shared" si="211"/>
        <v>64</v>
      </c>
    </row>
    <row r="202" spans="1:99" s="179" customFormat="1">
      <c r="A202" s="350">
        <v>32</v>
      </c>
      <c r="B202" s="16" t="s">
        <v>18</v>
      </c>
      <c r="C202" s="46">
        <f>RANK(C206,$C206:$CN206,0)</f>
        <v>1</v>
      </c>
      <c r="D202" s="46">
        <f t="shared" ref="D202:BO202" si="260">RANK(D206,$C206:$CN206,0)</f>
        <v>1</v>
      </c>
      <c r="E202" s="46">
        <f t="shared" si="260"/>
        <v>1</v>
      </c>
      <c r="F202" s="46">
        <f t="shared" si="260"/>
        <v>1</v>
      </c>
      <c r="G202" s="46">
        <f t="shared" si="260"/>
        <v>1</v>
      </c>
      <c r="H202" s="46">
        <f t="shared" si="260"/>
        <v>1</v>
      </c>
      <c r="I202" s="46">
        <f t="shared" si="260"/>
        <v>1</v>
      </c>
      <c r="J202" s="46">
        <f t="shared" si="260"/>
        <v>1</v>
      </c>
      <c r="K202" s="46">
        <f t="shared" si="260"/>
        <v>1</v>
      </c>
      <c r="L202" s="46">
        <f t="shared" si="260"/>
        <v>1</v>
      </c>
      <c r="M202" s="46">
        <f t="shared" si="260"/>
        <v>1</v>
      </c>
      <c r="N202" s="46">
        <f t="shared" si="260"/>
        <v>1</v>
      </c>
      <c r="O202" s="46">
        <f t="shared" si="260"/>
        <v>1</v>
      </c>
      <c r="P202" s="46">
        <f t="shared" si="260"/>
        <v>1</v>
      </c>
      <c r="Q202" s="46">
        <f t="shared" si="260"/>
        <v>1</v>
      </c>
      <c r="R202" s="46">
        <f t="shared" si="260"/>
        <v>1</v>
      </c>
      <c r="S202" s="46">
        <f t="shared" si="260"/>
        <v>1</v>
      </c>
      <c r="T202" s="46">
        <f t="shared" si="260"/>
        <v>1</v>
      </c>
      <c r="U202" s="46">
        <f t="shared" si="260"/>
        <v>1</v>
      </c>
      <c r="V202" s="46">
        <f t="shared" si="260"/>
        <v>1</v>
      </c>
      <c r="W202" s="46">
        <f t="shared" si="260"/>
        <v>1</v>
      </c>
      <c r="X202" s="46">
        <f t="shared" si="260"/>
        <v>1</v>
      </c>
      <c r="Y202" s="46">
        <f t="shared" si="260"/>
        <v>1</v>
      </c>
      <c r="Z202" s="46">
        <f t="shared" si="260"/>
        <v>1</v>
      </c>
      <c r="AA202" s="46">
        <f t="shared" si="260"/>
        <v>1</v>
      </c>
      <c r="AB202" s="46">
        <f t="shared" si="260"/>
        <v>1</v>
      </c>
      <c r="AC202" s="46">
        <f t="shared" si="260"/>
        <v>1</v>
      </c>
      <c r="AD202" s="46">
        <f t="shared" si="260"/>
        <v>1</v>
      </c>
      <c r="AE202" s="46">
        <f t="shared" si="260"/>
        <v>1</v>
      </c>
      <c r="AF202" s="46">
        <f t="shared" si="260"/>
        <v>1</v>
      </c>
      <c r="AG202" s="46">
        <f t="shared" si="260"/>
        <v>1</v>
      </c>
      <c r="AH202" s="46">
        <f t="shared" si="260"/>
        <v>1</v>
      </c>
      <c r="AI202" s="46">
        <f t="shared" si="260"/>
        <v>1</v>
      </c>
      <c r="AJ202" s="46">
        <f t="shared" si="260"/>
        <v>1</v>
      </c>
      <c r="AK202" s="46">
        <f t="shared" si="260"/>
        <v>1</v>
      </c>
      <c r="AL202" s="46">
        <f t="shared" si="260"/>
        <v>1</v>
      </c>
      <c r="AM202" s="46">
        <f t="shared" si="260"/>
        <v>1</v>
      </c>
      <c r="AN202" s="46">
        <f t="shared" si="260"/>
        <v>1</v>
      </c>
      <c r="AO202" s="46">
        <f t="shared" si="260"/>
        <v>1</v>
      </c>
      <c r="AP202" s="46">
        <f t="shared" si="260"/>
        <v>1</v>
      </c>
      <c r="AQ202" s="46">
        <f t="shared" si="260"/>
        <v>1</v>
      </c>
      <c r="AR202" s="46">
        <f t="shared" si="260"/>
        <v>1</v>
      </c>
      <c r="AS202" s="46">
        <f t="shared" si="260"/>
        <v>1</v>
      </c>
      <c r="AT202" s="46">
        <f t="shared" si="260"/>
        <v>1</v>
      </c>
      <c r="AU202" s="46">
        <f t="shared" si="260"/>
        <v>1</v>
      </c>
      <c r="AV202" s="46">
        <f t="shared" si="260"/>
        <v>1</v>
      </c>
      <c r="AW202" s="46">
        <f t="shared" si="260"/>
        <v>1</v>
      </c>
      <c r="AX202" s="46">
        <f t="shared" si="260"/>
        <v>1</v>
      </c>
      <c r="AY202" s="46">
        <f t="shared" si="260"/>
        <v>1</v>
      </c>
      <c r="AZ202" s="46">
        <f t="shared" si="260"/>
        <v>1</v>
      </c>
      <c r="BA202" s="46">
        <f t="shared" si="260"/>
        <v>1</v>
      </c>
      <c r="BB202" s="46">
        <f t="shared" si="260"/>
        <v>1</v>
      </c>
      <c r="BC202" s="46">
        <f t="shared" si="260"/>
        <v>1</v>
      </c>
      <c r="BD202" s="46">
        <f t="shared" si="260"/>
        <v>1</v>
      </c>
      <c r="BE202" s="46">
        <f t="shared" si="260"/>
        <v>1</v>
      </c>
      <c r="BF202" s="46">
        <f t="shared" si="260"/>
        <v>1</v>
      </c>
      <c r="BG202" s="46">
        <f t="shared" si="260"/>
        <v>1</v>
      </c>
      <c r="BH202" s="46">
        <f t="shared" si="260"/>
        <v>1</v>
      </c>
      <c r="BI202" s="46">
        <f t="shared" si="260"/>
        <v>1</v>
      </c>
      <c r="BJ202" s="46">
        <f t="shared" si="260"/>
        <v>1</v>
      </c>
      <c r="BK202" s="46">
        <f t="shared" si="260"/>
        <v>1</v>
      </c>
      <c r="BL202" s="46">
        <f t="shared" si="260"/>
        <v>1</v>
      </c>
      <c r="BM202" s="46">
        <f t="shared" si="260"/>
        <v>1</v>
      </c>
      <c r="BN202" s="46">
        <f t="shared" si="260"/>
        <v>1</v>
      </c>
      <c r="BO202" s="46">
        <f t="shared" si="260"/>
        <v>1</v>
      </c>
      <c r="BP202" s="46">
        <f t="shared" ref="BP202:CN202" si="261">RANK(BP206,$C206:$CN206,0)</f>
        <v>1</v>
      </c>
      <c r="BQ202" s="46">
        <f t="shared" si="261"/>
        <v>1</v>
      </c>
      <c r="BR202" s="46">
        <f t="shared" si="261"/>
        <v>1</v>
      </c>
      <c r="BS202" s="46">
        <f t="shared" si="261"/>
        <v>1</v>
      </c>
      <c r="BT202" s="46">
        <f t="shared" si="261"/>
        <v>1</v>
      </c>
      <c r="BU202" s="46">
        <f t="shared" si="261"/>
        <v>1</v>
      </c>
      <c r="BV202" s="46">
        <f t="shared" si="261"/>
        <v>1</v>
      </c>
      <c r="BW202" s="46">
        <f t="shared" si="261"/>
        <v>1</v>
      </c>
      <c r="BX202" s="46">
        <f t="shared" si="261"/>
        <v>1</v>
      </c>
      <c r="BY202" s="46">
        <f t="shared" si="261"/>
        <v>1</v>
      </c>
      <c r="BZ202" s="46">
        <f t="shared" si="261"/>
        <v>1</v>
      </c>
      <c r="CA202" s="46">
        <f t="shared" si="261"/>
        <v>1</v>
      </c>
      <c r="CB202" s="46">
        <f t="shared" si="261"/>
        <v>1</v>
      </c>
      <c r="CC202" s="46">
        <f t="shared" si="261"/>
        <v>1</v>
      </c>
      <c r="CD202" s="46">
        <f t="shared" si="261"/>
        <v>1</v>
      </c>
      <c r="CE202" s="46">
        <f t="shared" si="261"/>
        <v>1</v>
      </c>
      <c r="CF202" s="46">
        <f t="shared" si="261"/>
        <v>1</v>
      </c>
      <c r="CG202" s="46">
        <f t="shared" si="261"/>
        <v>1</v>
      </c>
      <c r="CH202" s="46">
        <f t="shared" si="261"/>
        <v>1</v>
      </c>
      <c r="CI202" s="46">
        <f t="shared" si="261"/>
        <v>1</v>
      </c>
      <c r="CJ202" s="46">
        <f t="shared" si="261"/>
        <v>1</v>
      </c>
      <c r="CK202" s="46">
        <f t="shared" si="261"/>
        <v>1</v>
      </c>
      <c r="CL202" s="46">
        <f t="shared" si="261"/>
        <v>1</v>
      </c>
      <c r="CM202" s="46">
        <f t="shared" si="261"/>
        <v>1</v>
      </c>
      <c r="CN202" s="46">
        <f t="shared" si="261"/>
        <v>1</v>
      </c>
      <c r="CO202" s="178"/>
      <c r="CP202" s="44"/>
      <c r="CQ202" s="45"/>
      <c r="CR202" s="182"/>
      <c r="CS202">
        <f>ROW()</f>
        <v>202</v>
      </c>
      <c r="CT202" s="36"/>
      <c r="CU202" s="35">
        <f t="shared" si="211"/>
        <v>63</v>
      </c>
    </row>
    <row r="203" spans="1:99" s="179" customFormat="1">
      <c r="A203" s="350"/>
      <c r="B203" s="16" t="s">
        <v>1</v>
      </c>
      <c r="C203" s="32" t="str">
        <f>IF('Enter data here!'!C199=0,"",'Enter data here!'!C199)</f>
        <v/>
      </c>
      <c r="D203" s="32" t="str">
        <f>IF('Enter data here!'!D199=0,"",'Enter data here!'!D199)</f>
        <v/>
      </c>
      <c r="E203" s="32" t="str">
        <f>IF('Enter data here!'!E199=0,"",'Enter data here!'!E199)</f>
        <v/>
      </c>
      <c r="F203" s="32" t="str">
        <f>IF('Enter data here!'!F199=0,"",'Enter data here!'!F199)</f>
        <v/>
      </c>
      <c r="G203" s="32" t="str">
        <f>IF('Enter data here!'!G199=0,"",'Enter data here!'!G199)</f>
        <v/>
      </c>
      <c r="H203" s="32" t="str">
        <f>IF('Enter data here!'!H199=0,"",'Enter data here!'!H199)</f>
        <v/>
      </c>
      <c r="I203" s="32" t="str">
        <f>IF('Enter data here!'!I199=0,"",'Enter data here!'!I199)</f>
        <v/>
      </c>
      <c r="J203" s="32" t="str">
        <f>IF('Enter data here!'!J199=0,"",'Enter data here!'!J199)</f>
        <v/>
      </c>
      <c r="K203" s="32" t="str">
        <f>IF('Enter data here!'!K199=0,"",'Enter data here!'!K199)</f>
        <v/>
      </c>
      <c r="L203" s="32" t="str">
        <f>IF('Enter data here!'!L199=0,"",'Enter data here!'!L199)</f>
        <v/>
      </c>
      <c r="M203" s="32" t="str">
        <f>IF('Enter data here!'!M199=0,"",'Enter data here!'!M199)</f>
        <v/>
      </c>
      <c r="N203" s="32" t="str">
        <f>IF('Enter data here!'!N199=0,"",'Enter data here!'!N199)</f>
        <v/>
      </c>
      <c r="O203" s="32" t="str">
        <f>IF('Enter data here!'!O199=0,"",'Enter data here!'!O199)</f>
        <v/>
      </c>
      <c r="P203" s="32" t="str">
        <f>IF('Enter data here!'!P199=0,"",'Enter data here!'!P199)</f>
        <v/>
      </c>
      <c r="Q203" s="32" t="str">
        <f>IF('Enter data here!'!Q199=0,"",'Enter data here!'!Q199)</f>
        <v/>
      </c>
      <c r="R203" s="32" t="str">
        <f>IF('Enter data here!'!R199=0,"",'Enter data here!'!R199)</f>
        <v/>
      </c>
      <c r="S203" s="32" t="str">
        <f>IF('Enter data here!'!S199=0,"",'Enter data here!'!S199)</f>
        <v/>
      </c>
      <c r="T203" s="32" t="str">
        <f>IF('Enter data here!'!T199=0,"",'Enter data here!'!T199)</f>
        <v/>
      </c>
      <c r="U203" s="32" t="str">
        <f>IF('Enter data here!'!U199=0,"",'Enter data here!'!U199)</f>
        <v/>
      </c>
      <c r="V203" s="32" t="str">
        <f>IF('Enter data here!'!V199=0,"",'Enter data here!'!V199)</f>
        <v/>
      </c>
      <c r="W203" s="32" t="str">
        <f>IF('Enter data here!'!W199=0,"",'Enter data here!'!W199)</f>
        <v/>
      </c>
      <c r="X203" s="32" t="str">
        <f>IF('Enter data here!'!X199=0,"",'Enter data here!'!X199)</f>
        <v/>
      </c>
      <c r="Y203" s="32" t="str">
        <f>IF('Enter data here!'!Y199=0,"",'Enter data here!'!Y199)</f>
        <v/>
      </c>
      <c r="Z203" s="32" t="str">
        <f>IF('Enter data here!'!Z199=0,"",'Enter data here!'!Z199)</f>
        <v/>
      </c>
      <c r="AA203" s="32" t="str">
        <f>IF('Enter data here!'!AA199=0,"",'Enter data here!'!AA199)</f>
        <v/>
      </c>
      <c r="AB203" s="32" t="str">
        <f>IF('Enter data here!'!AB199=0,"",'Enter data here!'!AB199)</f>
        <v/>
      </c>
      <c r="AC203" s="32" t="str">
        <f>IF('Enter data here!'!AC199=0,"",'Enter data here!'!AC199)</f>
        <v/>
      </c>
      <c r="AD203" s="32" t="str">
        <f>IF('Enter data here!'!AD199=0,"",'Enter data here!'!AD199)</f>
        <v/>
      </c>
      <c r="AE203" s="32" t="str">
        <f>IF('Enter data here!'!AE199=0,"",'Enter data here!'!AE199)</f>
        <v/>
      </c>
      <c r="AF203" s="32" t="str">
        <f>IF('Enter data here!'!AF199=0,"",'Enter data here!'!AF199)</f>
        <v/>
      </c>
      <c r="AG203" s="32" t="str">
        <f>IF('Enter data here!'!AG199=0,"",'Enter data here!'!AG199)</f>
        <v/>
      </c>
      <c r="AH203" s="32" t="str">
        <f>IF('Enter data here!'!AH199=0,"",'Enter data here!'!AH199)</f>
        <v/>
      </c>
      <c r="AI203" s="32" t="str">
        <f>IF('Enter data here!'!AI199=0,"",'Enter data here!'!AI199)</f>
        <v/>
      </c>
      <c r="AJ203" s="32" t="str">
        <f>IF('Enter data here!'!AJ199=0,"",'Enter data here!'!AJ199)</f>
        <v/>
      </c>
      <c r="AK203" s="32" t="str">
        <f>IF('Enter data here!'!AK199=0,"",'Enter data here!'!AK199)</f>
        <v/>
      </c>
      <c r="AL203" s="32" t="str">
        <f>IF('Enter data here!'!AL199=0,"",'Enter data here!'!AL199)</f>
        <v/>
      </c>
      <c r="AM203" s="32" t="str">
        <f>IF('Enter data here!'!AM199=0,"",'Enter data here!'!AM199)</f>
        <v/>
      </c>
      <c r="AN203" s="32" t="str">
        <f>IF('Enter data here!'!AN199=0,"",'Enter data here!'!AN199)</f>
        <v/>
      </c>
      <c r="AO203" s="32" t="str">
        <f>IF('Enter data here!'!AO199=0,"",'Enter data here!'!AO199)</f>
        <v/>
      </c>
      <c r="AP203" s="32" t="str">
        <f>IF('Enter data here!'!AP199=0,"",'Enter data here!'!AP199)</f>
        <v/>
      </c>
      <c r="AQ203" s="32" t="str">
        <f>IF('Enter data here!'!AQ199=0,"",'Enter data here!'!AQ199)</f>
        <v/>
      </c>
      <c r="AR203" s="32" t="str">
        <f>IF('Enter data here!'!AR199=0,"",'Enter data here!'!AR199)</f>
        <v/>
      </c>
      <c r="AS203" s="32" t="str">
        <f>IF('Enter data here!'!AS199=0,"",'Enter data here!'!AS199)</f>
        <v/>
      </c>
      <c r="AT203" s="32" t="str">
        <f>IF('Enter data here!'!AT199=0,"",'Enter data here!'!AT199)</f>
        <v/>
      </c>
      <c r="AU203" s="32" t="str">
        <f>IF('Enter data here!'!AU199=0,"",'Enter data here!'!AU199)</f>
        <v/>
      </c>
      <c r="AV203" s="32" t="str">
        <f>IF('Enter data here!'!AV199=0,"",'Enter data here!'!AV199)</f>
        <v/>
      </c>
      <c r="AW203" s="32" t="str">
        <f>IF('Enter data here!'!AW199=0,"",'Enter data here!'!AW199)</f>
        <v/>
      </c>
      <c r="AX203" s="32" t="str">
        <f>IF('Enter data here!'!AX199=0,"",'Enter data here!'!AX199)</f>
        <v/>
      </c>
      <c r="AY203" s="32" t="str">
        <f>IF('Enter data here!'!AY199=0,"",'Enter data here!'!AY199)</f>
        <v/>
      </c>
      <c r="AZ203" s="32" t="str">
        <f>IF('Enter data here!'!AZ199=0,"",'Enter data here!'!AZ199)</f>
        <v/>
      </c>
      <c r="BA203" s="32" t="str">
        <f>IF('Enter data here!'!BA199=0,"",'Enter data here!'!BA199)</f>
        <v/>
      </c>
      <c r="BB203" s="32" t="str">
        <f>IF('Enter data here!'!BB199=0,"",'Enter data here!'!BB199)</f>
        <v/>
      </c>
      <c r="BC203" s="32" t="str">
        <f>IF('Enter data here!'!BC199=0,"",'Enter data here!'!BC199)</f>
        <v/>
      </c>
      <c r="BD203" s="32" t="str">
        <f>IF('Enter data here!'!BD199=0,"",'Enter data here!'!BD199)</f>
        <v/>
      </c>
      <c r="BE203" s="32" t="str">
        <f>IF('Enter data here!'!BE199=0,"",'Enter data here!'!BE199)</f>
        <v/>
      </c>
      <c r="BF203" s="32" t="str">
        <f>IF('Enter data here!'!BF199=0,"",'Enter data here!'!BF199)</f>
        <v/>
      </c>
      <c r="BG203" s="32" t="str">
        <f>IF('Enter data here!'!BG199=0,"",'Enter data here!'!BG199)</f>
        <v/>
      </c>
      <c r="BH203" s="32" t="str">
        <f>IF('Enter data here!'!BH199=0,"",'Enter data here!'!BH199)</f>
        <v/>
      </c>
      <c r="BI203" s="32" t="str">
        <f>IF('Enter data here!'!BI199=0,"",'Enter data here!'!BI199)</f>
        <v/>
      </c>
      <c r="BJ203" s="32" t="str">
        <f>IF('Enter data here!'!BJ199=0,"",'Enter data here!'!BJ199)</f>
        <v/>
      </c>
      <c r="BK203" s="32" t="str">
        <f>IF('Enter data here!'!BK199=0,"",'Enter data here!'!BK199)</f>
        <v/>
      </c>
      <c r="BL203" s="32" t="str">
        <f>IF('Enter data here!'!BL199=0,"",'Enter data here!'!BL199)</f>
        <v/>
      </c>
      <c r="BM203" s="32" t="str">
        <f>IF('Enter data here!'!BM199=0,"",'Enter data here!'!BM199)</f>
        <v/>
      </c>
      <c r="BN203" s="32" t="str">
        <f>IF('Enter data here!'!BN199=0,"",'Enter data here!'!BN199)</f>
        <v/>
      </c>
      <c r="BO203" s="32" t="str">
        <f>IF('Enter data here!'!BO199=0,"",'Enter data here!'!BO199)</f>
        <v/>
      </c>
      <c r="BP203" s="32" t="str">
        <f>IF('Enter data here!'!BP199=0,"",'Enter data here!'!BP199)</f>
        <v/>
      </c>
      <c r="BQ203" s="32" t="str">
        <f>IF('Enter data here!'!BQ199=0,"",'Enter data here!'!BQ199)</f>
        <v/>
      </c>
      <c r="BR203" s="32" t="str">
        <f>IF('Enter data here!'!BR199=0,"",'Enter data here!'!BR199)</f>
        <v/>
      </c>
      <c r="BS203" s="32" t="str">
        <f>IF('Enter data here!'!BS199=0,"",'Enter data here!'!BS199)</f>
        <v/>
      </c>
      <c r="BT203" s="32" t="str">
        <f>IF('Enter data here!'!BT199=0,"",'Enter data here!'!BT199)</f>
        <v/>
      </c>
      <c r="BU203" s="32" t="str">
        <f>IF('Enter data here!'!BU199=0,"",'Enter data here!'!BU199)</f>
        <v/>
      </c>
      <c r="BV203" s="32" t="str">
        <f>IF('Enter data here!'!BV199=0,"",'Enter data here!'!BV199)</f>
        <v/>
      </c>
      <c r="BW203" s="32" t="str">
        <f>IF('Enter data here!'!BW199=0,"",'Enter data here!'!BW199)</f>
        <v/>
      </c>
      <c r="BX203" s="32" t="str">
        <f>IF('Enter data here!'!BX199=0,"",'Enter data here!'!BX199)</f>
        <v/>
      </c>
      <c r="BY203" s="32" t="str">
        <f>IF('Enter data here!'!BY199=0,"",'Enter data here!'!BY199)</f>
        <v/>
      </c>
      <c r="BZ203" s="32" t="str">
        <f>IF('Enter data here!'!BZ199=0,"",'Enter data here!'!BZ199)</f>
        <v/>
      </c>
      <c r="CA203" s="32" t="str">
        <f>IF('Enter data here!'!CA199=0,"",'Enter data here!'!CA199)</f>
        <v/>
      </c>
      <c r="CB203" s="32" t="str">
        <f>IF('Enter data here!'!CB199=0,"",'Enter data here!'!CB199)</f>
        <v/>
      </c>
      <c r="CC203" s="32" t="str">
        <f>IF('Enter data here!'!CC199=0,"",'Enter data here!'!CC199)</f>
        <v/>
      </c>
      <c r="CD203" s="32" t="str">
        <f>IF('Enter data here!'!CD199=0,"",'Enter data here!'!CD199)</f>
        <v/>
      </c>
      <c r="CE203" s="32" t="str">
        <f>IF('Enter data here!'!CE199=0,"",'Enter data here!'!CE199)</f>
        <v/>
      </c>
      <c r="CF203" s="32" t="str">
        <f>IF('Enter data here!'!CF199=0,"",'Enter data here!'!CF199)</f>
        <v/>
      </c>
      <c r="CG203" s="32" t="str">
        <f>IF('Enter data here!'!CG199=0,"",'Enter data here!'!CG199)</f>
        <v/>
      </c>
      <c r="CH203" s="32" t="str">
        <f>IF('Enter data here!'!CH199=0,"",'Enter data here!'!CH199)</f>
        <v/>
      </c>
      <c r="CI203" s="32" t="str">
        <f>IF('Enter data here!'!CI199=0,"",'Enter data here!'!CI199)</f>
        <v/>
      </c>
      <c r="CJ203" s="32" t="str">
        <f>IF('Enter data here!'!CJ199=0,"",'Enter data here!'!CJ199)</f>
        <v/>
      </c>
      <c r="CK203" s="32" t="str">
        <f>IF('Enter data here!'!CK199=0,"",'Enter data here!'!CK199)</f>
        <v/>
      </c>
      <c r="CL203" s="32" t="str">
        <f>IF('Enter data here!'!CL199=0,"",'Enter data here!'!CL199)</f>
        <v/>
      </c>
      <c r="CM203" s="32" t="str">
        <f>IF('Enter data here!'!CM199=0,"",'Enter data here!'!CM199)</f>
        <v/>
      </c>
      <c r="CN203" s="32" t="str">
        <f>IF('Enter data here!'!CN199=0,"",'Enter data here!'!CN199)</f>
        <v/>
      </c>
      <c r="CO203" s="178"/>
      <c r="CP203" s="335" t="str">
        <f>IF(SUM(C203:CN203)=0,"",MIN(C203:CN203))</f>
        <v/>
      </c>
      <c r="CQ203" s="338" t="str">
        <f>IF(CP203="","",(HLOOKUP(CP203,C203:$CN$264,CU203,FALSE)))</f>
        <v/>
      </c>
      <c r="CR203" s="182"/>
      <c r="CS203">
        <f>ROW()</f>
        <v>203</v>
      </c>
      <c r="CT203" s="36">
        <f>A202</f>
        <v>32</v>
      </c>
      <c r="CU203" s="35">
        <f t="shared" si="211"/>
        <v>62</v>
      </c>
    </row>
    <row r="204" spans="1:99" s="179" customFormat="1">
      <c r="A204" s="350"/>
      <c r="B204" s="16" t="s">
        <v>54</v>
      </c>
      <c r="C204" s="183">
        <f ca="1">0.000000000001*RAND()</f>
        <v>5.9210666087751762E-13</v>
      </c>
      <c r="D204" s="183">
        <f t="shared" ref="D204:BO204" ca="1" si="262">0.000000000001*RAND()</f>
        <v>5.2429222937464014E-13</v>
      </c>
      <c r="E204" s="183">
        <f t="shared" ca="1" si="262"/>
        <v>6.9562804112612303E-13</v>
      </c>
      <c r="F204" s="183">
        <f t="shared" ca="1" si="262"/>
        <v>8.9272945434572114E-13</v>
      </c>
      <c r="G204" s="183">
        <f t="shared" ca="1" si="262"/>
        <v>4.4338739627206915E-13</v>
      </c>
      <c r="H204" s="183">
        <f t="shared" ca="1" si="262"/>
        <v>9.1592717123760261E-13</v>
      </c>
      <c r="I204" s="183">
        <f t="shared" ca="1" si="262"/>
        <v>7.741366405720404E-13</v>
      </c>
      <c r="J204" s="183">
        <f t="shared" ca="1" si="262"/>
        <v>5.5032848466800386E-13</v>
      </c>
      <c r="K204" s="183">
        <f t="shared" ca="1" si="262"/>
        <v>8.8106849976306601E-13</v>
      </c>
      <c r="L204" s="183">
        <f t="shared" ca="1" si="262"/>
        <v>4.6122001890848358E-13</v>
      </c>
      <c r="M204" s="183">
        <f t="shared" ca="1" si="262"/>
        <v>2.6687809481734701E-13</v>
      </c>
      <c r="N204" s="183">
        <f t="shared" ca="1" si="262"/>
        <v>1.1653608609534949E-13</v>
      </c>
      <c r="O204" s="183">
        <f t="shared" ca="1" si="262"/>
        <v>4.8543213151265903E-13</v>
      </c>
      <c r="P204" s="183">
        <f t="shared" ca="1" si="262"/>
        <v>5.0950622421808585E-14</v>
      </c>
      <c r="Q204" s="183">
        <f t="shared" ca="1" si="262"/>
        <v>9.1028730176270715E-13</v>
      </c>
      <c r="R204" s="183">
        <f t="shared" ca="1" si="262"/>
        <v>9.2638536022141973E-13</v>
      </c>
      <c r="S204" s="183">
        <f t="shared" ca="1" si="262"/>
        <v>6.7504323213158909E-15</v>
      </c>
      <c r="T204" s="183">
        <f t="shared" ca="1" si="262"/>
        <v>7.7212515222569906E-13</v>
      </c>
      <c r="U204" s="183">
        <f t="shared" ca="1" si="262"/>
        <v>2.9946713978771243E-13</v>
      </c>
      <c r="V204" s="183">
        <f t="shared" ca="1" si="262"/>
        <v>7.7970400403046256E-13</v>
      </c>
      <c r="W204" s="183">
        <f t="shared" ca="1" si="262"/>
        <v>6.1007527500449402E-13</v>
      </c>
      <c r="X204" s="183">
        <f t="shared" ca="1" si="262"/>
        <v>2.518110307228474E-13</v>
      </c>
      <c r="Y204" s="183">
        <f t="shared" ca="1" si="262"/>
        <v>5.1875487818201485E-13</v>
      </c>
      <c r="Z204" s="183">
        <f t="shared" ca="1" si="262"/>
        <v>3.9415051111367557E-14</v>
      </c>
      <c r="AA204" s="183">
        <f t="shared" ca="1" si="262"/>
        <v>1.8389833149281775E-13</v>
      </c>
      <c r="AB204" s="183">
        <f t="shared" ca="1" si="262"/>
        <v>2.2836905702668385E-13</v>
      </c>
      <c r="AC204" s="183">
        <f t="shared" ca="1" si="262"/>
        <v>5.7579869860103815E-13</v>
      </c>
      <c r="AD204" s="183">
        <f t="shared" ca="1" si="262"/>
        <v>7.0673670762632574E-13</v>
      </c>
      <c r="AE204" s="183">
        <f t="shared" ca="1" si="262"/>
        <v>1.2410082945651935E-14</v>
      </c>
      <c r="AF204" s="183">
        <f t="shared" ca="1" si="262"/>
        <v>8.6859192915524239E-14</v>
      </c>
      <c r="AG204" s="183">
        <f t="shared" ca="1" si="262"/>
        <v>2.8861066321460196E-13</v>
      </c>
      <c r="AH204" s="183">
        <f t="shared" ca="1" si="262"/>
        <v>5.3938928613493477E-13</v>
      </c>
      <c r="AI204" s="183">
        <f t="shared" ca="1" si="262"/>
        <v>8.6594972614618637E-13</v>
      </c>
      <c r="AJ204" s="183">
        <f t="shared" ca="1" si="262"/>
        <v>6.5268442534440754E-15</v>
      </c>
      <c r="AK204" s="183">
        <f t="shared" ca="1" si="262"/>
        <v>2.3670000544643523E-13</v>
      </c>
      <c r="AL204" s="183">
        <f t="shared" ca="1" si="262"/>
        <v>9.5066234563053358E-13</v>
      </c>
      <c r="AM204" s="183">
        <f t="shared" ca="1" si="262"/>
        <v>6.0081365140174573E-13</v>
      </c>
      <c r="AN204" s="183">
        <f t="shared" ca="1" si="262"/>
        <v>2.6211851946225729E-13</v>
      </c>
      <c r="AO204" s="183">
        <f t="shared" ca="1" si="262"/>
        <v>1.2263533909466506E-13</v>
      </c>
      <c r="AP204" s="183">
        <f t="shared" ca="1" si="262"/>
        <v>1.0328274381655422E-13</v>
      </c>
      <c r="AQ204" s="183">
        <f t="shared" ca="1" si="262"/>
        <v>2.7274987776629841E-13</v>
      </c>
      <c r="AR204" s="183">
        <f t="shared" ca="1" si="262"/>
        <v>1.2676483885775624E-13</v>
      </c>
      <c r="AS204" s="183">
        <f t="shared" ca="1" si="262"/>
        <v>7.5212103801127479E-13</v>
      </c>
      <c r="AT204" s="183">
        <f t="shared" ca="1" si="262"/>
        <v>7.3396035202342389E-14</v>
      </c>
      <c r="AU204" s="183">
        <f t="shared" ca="1" si="262"/>
        <v>7.5593265305412329E-14</v>
      </c>
      <c r="AV204" s="183">
        <f t="shared" ca="1" si="262"/>
        <v>7.7781407205445863E-13</v>
      </c>
      <c r="AW204" s="183">
        <f t="shared" ca="1" si="262"/>
        <v>5.1159959264961242E-13</v>
      </c>
      <c r="AX204" s="183">
        <f t="shared" ca="1" si="262"/>
        <v>7.6156074968863069E-13</v>
      </c>
      <c r="AY204" s="183">
        <f t="shared" ca="1" si="262"/>
        <v>2.3361300113443885E-13</v>
      </c>
      <c r="AZ204" s="183">
        <f t="shared" ca="1" si="262"/>
        <v>2.881670555379241E-13</v>
      </c>
      <c r="BA204" s="183">
        <f t="shared" ca="1" si="262"/>
        <v>2.1697195154857417E-13</v>
      </c>
      <c r="BB204" s="183">
        <f t="shared" ca="1" si="262"/>
        <v>8.5651536583619676E-14</v>
      </c>
      <c r="BC204" s="183">
        <f t="shared" ca="1" si="262"/>
        <v>2.8637243922865442E-13</v>
      </c>
      <c r="BD204" s="183">
        <f t="shared" ca="1" si="262"/>
        <v>9.0637194900741489E-13</v>
      </c>
      <c r="BE204" s="183">
        <f t="shared" ca="1" si="262"/>
        <v>4.9885310467867633E-13</v>
      </c>
      <c r="BF204" s="183">
        <f t="shared" ca="1" si="262"/>
        <v>6.6225001419591755E-14</v>
      </c>
      <c r="BG204" s="183">
        <f t="shared" ca="1" si="262"/>
        <v>6.9405694995047562E-13</v>
      </c>
      <c r="BH204" s="183">
        <f t="shared" ca="1" si="262"/>
        <v>6.2708068978789018E-13</v>
      </c>
      <c r="BI204" s="183">
        <f t="shared" ca="1" si="262"/>
        <v>7.2089306535023035E-13</v>
      </c>
      <c r="BJ204" s="183">
        <f t="shared" ca="1" si="262"/>
        <v>1.858335148332646E-14</v>
      </c>
      <c r="BK204" s="183">
        <f t="shared" ca="1" si="262"/>
        <v>3.4210603291285979E-13</v>
      </c>
      <c r="BL204" s="183">
        <f t="shared" ca="1" si="262"/>
        <v>7.7777597155940368E-13</v>
      </c>
      <c r="BM204" s="183">
        <f t="shared" ca="1" si="262"/>
        <v>9.839259467595136E-13</v>
      </c>
      <c r="BN204" s="183">
        <f t="shared" ca="1" si="262"/>
        <v>5.7051461438334081E-13</v>
      </c>
      <c r="BO204" s="183">
        <f t="shared" ca="1" si="262"/>
        <v>7.0768851810846927E-13</v>
      </c>
      <c r="BP204" s="183">
        <f t="shared" ref="BP204:CN204" ca="1" si="263">0.000000000001*RAND()</f>
        <v>2.4464945808499827E-13</v>
      </c>
      <c r="BQ204" s="183">
        <f t="shared" ca="1" si="263"/>
        <v>4.5331895515610122E-14</v>
      </c>
      <c r="BR204" s="183">
        <f t="shared" ca="1" si="263"/>
        <v>7.4054386105164926E-13</v>
      </c>
      <c r="BS204" s="183">
        <f t="shared" ca="1" si="263"/>
        <v>7.358708314326865E-13</v>
      </c>
      <c r="BT204" s="183">
        <f t="shared" ca="1" si="263"/>
        <v>8.2067426051420987E-13</v>
      </c>
      <c r="BU204" s="183">
        <f t="shared" ca="1" si="263"/>
        <v>9.429542661993411E-13</v>
      </c>
      <c r="BV204" s="183">
        <f t="shared" ca="1" si="263"/>
        <v>1.7871415568930794E-15</v>
      </c>
      <c r="BW204" s="183">
        <f t="shared" ca="1" si="263"/>
        <v>1.4466254596367635E-13</v>
      </c>
      <c r="BX204" s="183">
        <f t="shared" ca="1" si="263"/>
        <v>2.3230152876524901E-13</v>
      </c>
      <c r="BY204" s="183">
        <f t="shared" ca="1" si="263"/>
        <v>4.8609609720779569E-13</v>
      </c>
      <c r="BZ204" s="183">
        <f t="shared" ca="1" si="263"/>
        <v>3.2365184178071615E-13</v>
      </c>
      <c r="CA204" s="183">
        <f t="shared" ca="1" si="263"/>
        <v>7.7474436383843506E-13</v>
      </c>
      <c r="CB204" s="183">
        <f t="shared" ca="1" si="263"/>
        <v>7.8536481317630381E-13</v>
      </c>
      <c r="CC204" s="183">
        <f t="shared" ca="1" si="263"/>
        <v>4.5970795440556889E-13</v>
      </c>
      <c r="CD204" s="183">
        <f t="shared" ca="1" si="263"/>
        <v>1.8390972718605836E-13</v>
      </c>
      <c r="CE204" s="183">
        <f t="shared" ca="1" si="263"/>
        <v>8.9149711255230901E-13</v>
      </c>
      <c r="CF204" s="183">
        <f t="shared" ca="1" si="263"/>
        <v>7.4252625158924077E-13</v>
      </c>
      <c r="CG204" s="183">
        <f t="shared" ca="1" si="263"/>
        <v>7.8449793427336893E-13</v>
      </c>
      <c r="CH204" s="183">
        <f t="shared" ca="1" si="263"/>
        <v>5.3364877817804766E-13</v>
      </c>
      <c r="CI204" s="183">
        <f t="shared" ca="1" si="263"/>
        <v>1.3829107823028885E-13</v>
      </c>
      <c r="CJ204" s="183">
        <f t="shared" ca="1" si="263"/>
        <v>9.7315900349200303E-13</v>
      </c>
      <c r="CK204" s="183">
        <f t="shared" ca="1" si="263"/>
        <v>8.2004519597457935E-13</v>
      </c>
      <c r="CL204" s="183">
        <f t="shared" ca="1" si="263"/>
        <v>8.195322527310171E-13</v>
      </c>
      <c r="CM204" s="183">
        <f t="shared" ca="1" si="263"/>
        <v>5.2865083091684761E-13</v>
      </c>
      <c r="CN204" s="183">
        <f t="shared" ca="1" si="263"/>
        <v>1.7552852934824603E-13</v>
      </c>
      <c r="CO204" s="178"/>
      <c r="CP204" s="336"/>
      <c r="CQ204" s="339"/>
      <c r="CR204" s="182"/>
      <c r="CS204">
        <f>ROW()</f>
        <v>204</v>
      </c>
      <c r="CT204" s="36"/>
      <c r="CU204" s="35">
        <f t="shared" si="211"/>
        <v>61</v>
      </c>
    </row>
    <row r="205" spans="1:99" s="179" customFormat="1">
      <c r="A205" s="350"/>
      <c r="B205" s="16" t="s">
        <v>57</v>
      </c>
      <c r="C205" s="32">
        <f>'Enter data here!'!C183</f>
        <v>0</v>
      </c>
      <c r="D205" s="32">
        <f>'Enter data here!'!D183</f>
        <v>0</v>
      </c>
      <c r="E205" s="32">
        <f>'Enter data here!'!E183</f>
        <v>0</v>
      </c>
      <c r="F205" s="32">
        <f>'Enter data here!'!F183</f>
        <v>0</v>
      </c>
      <c r="G205" s="32">
        <f>'Enter data here!'!G183</f>
        <v>0</v>
      </c>
      <c r="H205" s="32">
        <f>'Enter data here!'!H183</f>
        <v>0</v>
      </c>
      <c r="I205" s="32">
        <f>'Enter data here!'!I183</f>
        <v>0</v>
      </c>
      <c r="J205" s="32">
        <f>'Enter data here!'!J183</f>
        <v>0</v>
      </c>
      <c r="K205" s="32">
        <f>'Enter data here!'!K183</f>
        <v>0</v>
      </c>
      <c r="L205" s="32">
        <f>'Enter data here!'!L183</f>
        <v>0</v>
      </c>
      <c r="M205" s="32">
        <f>'Enter data here!'!M183</f>
        <v>0</v>
      </c>
      <c r="N205" s="32">
        <f>'Enter data here!'!N183</f>
        <v>0</v>
      </c>
      <c r="O205" s="32">
        <f>'Enter data here!'!O183</f>
        <v>0</v>
      </c>
      <c r="P205" s="32">
        <f>'Enter data here!'!P183</f>
        <v>0</v>
      </c>
      <c r="Q205" s="32">
        <f>'Enter data here!'!Q183</f>
        <v>0</v>
      </c>
      <c r="R205" s="32">
        <f>'Enter data here!'!R183</f>
        <v>0</v>
      </c>
      <c r="S205" s="32">
        <f>'Enter data here!'!S183</f>
        <v>0</v>
      </c>
      <c r="T205" s="32">
        <f>'Enter data here!'!T183</f>
        <v>0</v>
      </c>
      <c r="U205" s="32">
        <f>'Enter data here!'!U183</f>
        <v>0</v>
      </c>
      <c r="V205" s="32">
        <f>'Enter data here!'!V183</f>
        <v>0</v>
      </c>
      <c r="W205" s="32">
        <f>'Enter data here!'!W183</f>
        <v>0</v>
      </c>
      <c r="X205" s="32">
        <f>'Enter data here!'!X183</f>
        <v>0</v>
      </c>
      <c r="Y205" s="32">
        <f>'Enter data here!'!Y183</f>
        <v>0</v>
      </c>
      <c r="Z205" s="32">
        <f>'Enter data here!'!Z183</f>
        <v>0</v>
      </c>
      <c r="AA205" s="32">
        <f>'Enter data here!'!AA183</f>
        <v>0</v>
      </c>
      <c r="AB205" s="32">
        <f>'Enter data here!'!AB183</f>
        <v>0</v>
      </c>
      <c r="AC205" s="32">
        <f>'Enter data here!'!AC183</f>
        <v>0</v>
      </c>
      <c r="AD205" s="32">
        <f>'Enter data here!'!AD183</f>
        <v>0</v>
      </c>
      <c r="AE205" s="32">
        <f>'Enter data here!'!AE183</f>
        <v>0</v>
      </c>
      <c r="AF205" s="32">
        <f>'Enter data here!'!AF183</f>
        <v>0</v>
      </c>
      <c r="AG205" s="32">
        <f>'Enter data here!'!AG183</f>
        <v>0</v>
      </c>
      <c r="AH205" s="32">
        <f>'Enter data here!'!AH183</f>
        <v>0</v>
      </c>
      <c r="AI205" s="32">
        <f>'Enter data here!'!AI183</f>
        <v>0</v>
      </c>
      <c r="AJ205" s="32">
        <f>'Enter data here!'!AJ183</f>
        <v>0</v>
      </c>
      <c r="AK205" s="32">
        <f>'Enter data here!'!AK183</f>
        <v>0</v>
      </c>
      <c r="AL205" s="32">
        <f>'Enter data here!'!AL183</f>
        <v>0</v>
      </c>
      <c r="AM205" s="32">
        <f>'Enter data here!'!AM183</f>
        <v>0</v>
      </c>
      <c r="AN205" s="32">
        <f>'Enter data here!'!AN183</f>
        <v>0</v>
      </c>
      <c r="AO205" s="32">
        <f>'Enter data here!'!AO183</f>
        <v>0</v>
      </c>
      <c r="AP205" s="32">
        <f>'Enter data here!'!AP183</f>
        <v>0</v>
      </c>
      <c r="AQ205" s="32">
        <f>'Enter data here!'!AQ183</f>
        <v>0</v>
      </c>
      <c r="AR205" s="32">
        <f>'Enter data here!'!AR183</f>
        <v>0</v>
      </c>
      <c r="AS205" s="32">
        <f>'Enter data here!'!AS183</f>
        <v>0</v>
      </c>
      <c r="AT205" s="32">
        <f>'Enter data here!'!AT183</f>
        <v>0</v>
      </c>
      <c r="AU205" s="32">
        <f>'Enter data here!'!AU183</f>
        <v>0</v>
      </c>
      <c r="AV205" s="32">
        <f>'Enter data here!'!AV183</f>
        <v>0</v>
      </c>
      <c r="AW205" s="32">
        <f>'Enter data here!'!AW183</f>
        <v>0</v>
      </c>
      <c r="AX205" s="32">
        <f>'Enter data here!'!AX183</f>
        <v>0</v>
      </c>
      <c r="AY205" s="32">
        <f>'Enter data here!'!AY183</f>
        <v>0</v>
      </c>
      <c r="AZ205" s="32">
        <f>'Enter data here!'!AZ183</f>
        <v>0</v>
      </c>
      <c r="BA205" s="32">
        <f>'Enter data here!'!BA183</f>
        <v>0</v>
      </c>
      <c r="BB205" s="32">
        <f>'Enter data here!'!BB183</f>
        <v>0</v>
      </c>
      <c r="BC205" s="32">
        <f>'Enter data here!'!BC183</f>
        <v>0</v>
      </c>
      <c r="BD205" s="32">
        <f>'Enter data here!'!BD183</f>
        <v>0</v>
      </c>
      <c r="BE205" s="32">
        <f>'Enter data here!'!BE183</f>
        <v>0</v>
      </c>
      <c r="BF205" s="32">
        <f>'Enter data here!'!BF183</f>
        <v>0</v>
      </c>
      <c r="BG205" s="32">
        <f>'Enter data here!'!BG183</f>
        <v>0</v>
      </c>
      <c r="BH205" s="32">
        <f>'Enter data here!'!BH183</f>
        <v>0</v>
      </c>
      <c r="BI205" s="32">
        <f>'Enter data here!'!BI183</f>
        <v>0</v>
      </c>
      <c r="BJ205" s="32">
        <f>'Enter data here!'!BJ183</f>
        <v>0</v>
      </c>
      <c r="BK205" s="32">
        <f>'Enter data here!'!BK183</f>
        <v>0</v>
      </c>
      <c r="BL205" s="32">
        <f>'Enter data here!'!BL183</f>
        <v>0</v>
      </c>
      <c r="BM205" s="32">
        <f>'Enter data here!'!BM183</f>
        <v>0</v>
      </c>
      <c r="BN205" s="32">
        <f>'Enter data here!'!BN183</f>
        <v>0</v>
      </c>
      <c r="BO205" s="32">
        <f>'Enter data here!'!BO183</f>
        <v>0</v>
      </c>
      <c r="BP205" s="32">
        <f>'Enter data here!'!BP183</f>
        <v>0</v>
      </c>
      <c r="BQ205" s="32">
        <f>'Enter data here!'!BQ183</f>
        <v>0</v>
      </c>
      <c r="BR205" s="32">
        <f>'Enter data here!'!BR183</f>
        <v>0</v>
      </c>
      <c r="BS205" s="32">
        <f>'Enter data here!'!BS183</f>
        <v>0</v>
      </c>
      <c r="BT205" s="32">
        <f>'Enter data here!'!BT183</f>
        <v>0</v>
      </c>
      <c r="BU205" s="32">
        <f>'Enter data here!'!BU183</f>
        <v>0</v>
      </c>
      <c r="BV205" s="32">
        <f>'Enter data here!'!BV183</f>
        <v>0</v>
      </c>
      <c r="BW205" s="32">
        <f>'Enter data here!'!BW183</f>
        <v>0</v>
      </c>
      <c r="BX205" s="32">
        <f>'Enter data here!'!BX183</f>
        <v>0</v>
      </c>
      <c r="BY205" s="32">
        <f>'Enter data here!'!BY183</f>
        <v>0</v>
      </c>
      <c r="BZ205" s="32">
        <f>'Enter data here!'!BZ183</f>
        <v>0</v>
      </c>
      <c r="CA205" s="32">
        <f>'Enter data here!'!CA183</f>
        <v>0</v>
      </c>
      <c r="CB205" s="32">
        <f>'Enter data here!'!CB183</f>
        <v>0</v>
      </c>
      <c r="CC205" s="32">
        <f>'Enter data here!'!CC183</f>
        <v>0</v>
      </c>
      <c r="CD205" s="32">
        <f>'Enter data here!'!CD183</f>
        <v>0</v>
      </c>
      <c r="CE205" s="32">
        <f>'Enter data here!'!CE183</f>
        <v>0</v>
      </c>
      <c r="CF205" s="32">
        <f>'Enter data here!'!CF183</f>
        <v>0</v>
      </c>
      <c r="CG205" s="32">
        <f>'Enter data here!'!CG183</f>
        <v>0</v>
      </c>
      <c r="CH205" s="32">
        <f>'Enter data here!'!CH183</f>
        <v>0</v>
      </c>
      <c r="CI205" s="32">
        <f>'Enter data here!'!CI183</f>
        <v>0</v>
      </c>
      <c r="CJ205" s="32">
        <f>'Enter data here!'!CJ183</f>
        <v>0</v>
      </c>
      <c r="CK205" s="32">
        <f>'Enter data here!'!CK183</f>
        <v>0</v>
      </c>
      <c r="CL205" s="32">
        <f>'Enter data here!'!CL183</f>
        <v>0</v>
      </c>
      <c r="CM205" s="32">
        <f>'Enter data here!'!CM183</f>
        <v>0</v>
      </c>
      <c r="CN205" s="32">
        <f>'Enter data here!'!CN183</f>
        <v>0</v>
      </c>
      <c r="CO205" s="178"/>
      <c r="CP205" s="336"/>
      <c r="CQ205" s="339"/>
      <c r="CR205" s="182"/>
      <c r="CS205"/>
      <c r="CT205" s="36"/>
      <c r="CU205" s="35"/>
    </row>
    <row r="206" spans="1:99" s="179" customFormat="1">
      <c r="A206" s="350"/>
      <c r="B206" s="16" t="s">
        <v>2</v>
      </c>
      <c r="C206" s="32">
        <f>IF(C203=0,0,IF(C203="dnf",C204,IF(C203="",0,((($CP203/(C203+C204))*1000)-C205))))</f>
        <v>0</v>
      </c>
      <c r="D206" s="32">
        <f t="shared" ref="D206:BO206" si="264">IF(D203=0,0,IF(D203="dnf",D204,IF(D203="",0,((($CP203/(D203+D204))*1000)-D205))))</f>
        <v>0</v>
      </c>
      <c r="E206" s="32">
        <f t="shared" si="264"/>
        <v>0</v>
      </c>
      <c r="F206" s="32">
        <f t="shared" si="264"/>
        <v>0</v>
      </c>
      <c r="G206" s="32">
        <f t="shared" si="264"/>
        <v>0</v>
      </c>
      <c r="H206" s="32">
        <f t="shared" si="264"/>
        <v>0</v>
      </c>
      <c r="I206" s="32">
        <f t="shared" si="264"/>
        <v>0</v>
      </c>
      <c r="J206" s="32">
        <f t="shared" si="264"/>
        <v>0</v>
      </c>
      <c r="K206" s="32">
        <f t="shared" si="264"/>
        <v>0</v>
      </c>
      <c r="L206" s="32">
        <f t="shared" si="264"/>
        <v>0</v>
      </c>
      <c r="M206" s="32">
        <f t="shared" si="264"/>
        <v>0</v>
      </c>
      <c r="N206" s="32">
        <f t="shared" si="264"/>
        <v>0</v>
      </c>
      <c r="O206" s="32">
        <f t="shared" si="264"/>
        <v>0</v>
      </c>
      <c r="P206" s="32">
        <f t="shared" si="264"/>
        <v>0</v>
      </c>
      <c r="Q206" s="32">
        <f t="shared" si="264"/>
        <v>0</v>
      </c>
      <c r="R206" s="32">
        <f t="shared" si="264"/>
        <v>0</v>
      </c>
      <c r="S206" s="32">
        <f t="shared" si="264"/>
        <v>0</v>
      </c>
      <c r="T206" s="32">
        <f t="shared" si="264"/>
        <v>0</v>
      </c>
      <c r="U206" s="32">
        <f t="shared" si="264"/>
        <v>0</v>
      </c>
      <c r="V206" s="32">
        <f t="shared" si="264"/>
        <v>0</v>
      </c>
      <c r="W206" s="32">
        <f t="shared" si="264"/>
        <v>0</v>
      </c>
      <c r="X206" s="32">
        <f t="shared" si="264"/>
        <v>0</v>
      </c>
      <c r="Y206" s="32">
        <f t="shared" si="264"/>
        <v>0</v>
      </c>
      <c r="Z206" s="32">
        <f t="shared" si="264"/>
        <v>0</v>
      </c>
      <c r="AA206" s="32">
        <f t="shared" si="264"/>
        <v>0</v>
      </c>
      <c r="AB206" s="32">
        <f t="shared" si="264"/>
        <v>0</v>
      </c>
      <c r="AC206" s="32">
        <f t="shared" si="264"/>
        <v>0</v>
      </c>
      <c r="AD206" s="32">
        <f t="shared" si="264"/>
        <v>0</v>
      </c>
      <c r="AE206" s="32">
        <f t="shared" si="264"/>
        <v>0</v>
      </c>
      <c r="AF206" s="32">
        <f t="shared" si="264"/>
        <v>0</v>
      </c>
      <c r="AG206" s="32">
        <f t="shared" si="264"/>
        <v>0</v>
      </c>
      <c r="AH206" s="32">
        <f t="shared" si="264"/>
        <v>0</v>
      </c>
      <c r="AI206" s="32">
        <f t="shared" si="264"/>
        <v>0</v>
      </c>
      <c r="AJ206" s="32">
        <f t="shared" si="264"/>
        <v>0</v>
      </c>
      <c r="AK206" s="32">
        <f t="shared" si="264"/>
        <v>0</v>
      </c>
      <c r="AL206" s="32">
        <f t="shared" si="264"/>
        <v>0</v>
      </c>
      <c r="AM206" s="32">
        <f t="shared" si="264"/>
        <v>0</v>
      </c>
      <c r="AN206" s="32">
        <f t="shared" si="264"/>
        <v>0</v>
      </c>
      <c r="AO206" s="32">
        <f t="shared" si="264"/>
        <v>0</v>
      </c>
      <c r="AP206" s="32">
        <f t="shared" si="264"/>
        <v>0</v>
      </c>
      <c r="AQ206" s="32">
        <f t="shared" si="264"/>
        <v>0</v>
      </c>
      <c r="AR206" s="32">
        <f t="shared" si="264"/>
        <v>0</v>
      </c>
      <c r="AS206" s="32">
        <f t="shared" si="264"/>
        <v>0</v>
      </c>
      <c r="AT206" s="32">
        <f t="shared" si="264"/>
        <v>0</v>
      </c>
      <c r="AU206" s="32">
        <f t="shared" si="264"/>
        <v>0</v>
      </c>
      <c r="AV206" s="32">
        <f t="shared" si="264"/>
        <v>0</v>
      </c>
      <c r="AW206" s="32">
        <f t="shared" si="264"/>
        <v>0</v>
      </c>
      <c r="AX206" s="32">
        <f t="shared" si="264"/>
        <v>0</v>
      </c>
      <c r="AY206" s="32">
        <f t="shared" si="264"/>
        <v>0</v>
      </c>
      <c r="AZ206" s="32">
        <f t="shared" si="264"/>
        <v>0</v>
      </c>
      <c r="BA206" s="32">
        <f t="shared" si="264"/>
        <v>0</v>
      </c>
      <c r="BB206" s="32">
        <f t="shared" si="264"/>
        <v>0</v>
      </c>
      <c r="BC206" s="32">
        <f t="shared" si="264"/>
        <v>0</v>
      </c>
      <c r="BD206" s="32">
        <f t="shared" si="264"/>
        <v>0</v>
      </c>
      <c r="BE206" s="32">
        <f t="shared" si="264"/>
        <v>0</v>
      </c>
      <c r="BF206" s="32">
        <f t="shared" si="264"/>
        <v>0</v>
      </c>
      <c r="BG206" s="32">
        <f t="shared" si="264"/>
        <v>0</v>
      </c>
      <c r="BH206" s="32">
        <f t="shared" si="264"/>
        <v>0</v>
      </c>
      <c r="BI206" s="32">
        <f t="shared" si="264"/>
        <v>0</v>
      </c>
      <c r="BJ206" s="32">
        <f t="shared" si="264"/>
        <v>0</v>
      </c>
      <c r="BK206" s="32">
        <f t="shared" si="264"/>
        <v>0</v>
      </c>
      <c r="BL206" s="32">
        <f t="shared" si="264"/>
        <v>0</v>
      </c>
      <c r="BM206" s="32">
        <f t="shared" si="264"/>
        <v>0</v>
      </c>
      <c r="BN206" s="32">
        <f t="shared" si="264"/>
        <v>0</v>
      </c>
      <c r="BO206" s="32">
        <f t="shared" si="264"/>
        <v>0</v>
      </c>
      <c r="BP206" s="32">
        <f t="shared" ref="BP206:CN206" si="265">IF(BP203=0,0,IF(BP203="dnf",BP204,IF(BP203="",0,((($CP203/(BP203+BP204))*1000)-BP205))))</f>
        <v>0</v>
      </c>
      <c r="BQ206" s="32">
        <f t="shared" si="265"/>
        <v>0</v>
      </c>
      <c r="BR206" s="32">
        <f t="shared" si="265"/>
        <v>0</v>
      </c>
      <c r="BS206" s="32">
        <f t="shared" si="265"/>
        <v>0</v>
      </c>
      <c r="BT206" s="32">
        <f t="shared" si="265"/>
        <v>0</v>
      </c>
      <c r="BU206" s="32">
        <f t="shared" si="265"/>
        <v>0</v>
      </c>
      <c r="BV206" s="32">
        <f t="shared" si="265"/>
        <v>0</v>
      </c>
      <c r="BW206" s="32">
        <f t="shared" si="265"/>
        <v>0</v>
      </c>
      <c r="BX206" s="32">
        <f t="shared" si="265"/>
        <v>0</v>
      </c>
      <c r="BY206" s="32">
        <f t="shared" si="265"/>
        <v>0</v>
      </c>
      <c r="BZ206" s="32">
        <f t="shared" si="265"/>
        <v>0</v>
      </c>
      <c r="CA206" s="32">
        <f t="shared" si="265"/>
        <v>0</v>
      </c>
      <c r="CB206" s="32">
        <f t="shared" si="265"/>
        <v>0</v>
      </c>
      <c r="CC206" s="32">
        <f t="shared" si="265"/>
        <v>0</v>
      </c>
      <c r="CD206" s="32">
        <f t="shared" si="265"/>
        <v>0</v>
      </c>
      <c r="CE206" s="32">
        <f t="shared" si="265"/>
        <v>0</v>
      </c>
      <c r="CF206" s="32">
        <f t="shared" si="265"/>
        <v>0</v>
      </c>
      <c r="CG206" s="32">
        <f t="shared" si="265"/>
        <v>0</v>
      </c>
      <c r="CH206" s="32">
        <f t="shared" si="265"/>
        <v>0</v>
      </c>
      <c r="CI206" s="32">
        <f t="shared" si="265"/>
        <v>0</v>
      </c>
      <c r="CJ206" s="32">
        <f t="shared" si="265"/>
        <v>0</v>
      </c>
      <c r="CK206" s="32">
        <f t="shared" si="265"/>
        <v>0</v>
      </c>
      <c r="CL206" s="32">
        <f t="shared" si="265"/>
        <v>0</v>
      </c>
      <c r="CM206" s="32">
        <f t="shared" si="265"/>
        <v>0</v>
      </c>
      <c r="CN206" s="32">
        <f t="shared" si="265"/>
        <v>0</v>
      </c>
      <c r="CO206" s="178"/>
      <c r="CP206" s="337"/>
      <c r="CQ206" s="340"/>
      <c r="CR206" s="182"/>
      <c r="CS206">
        <f>ROW()</f>
        <v>206</v>
      </c>
      <c r="CT206" s="36"/>
      <c r="CU206" s="35">
        <f t="shared" si="211"/>
        <v>59</v>
      </c>
    </row>
    <row r="207" spans="1:99" s="179" customFormat="1">
      <c r="A207" s="350"/>
      <c r="B207" s="16" t="s">
        <v>16</v>
      </c>
      <c r="C207" s="32" t="str">
        <f>C201</f>
        <v>Frank Hulton </v>
      </c>
      <c r="D207" s="32" t="str">
        <f t="shared" ref="D207:BO207" si="266">D201</f>
        <v>Mark Redsell</v>
      </c>
      <c r="E207" s="32" t="str">
        <f t="shared" si="266"/>
        <v>Greg Dakin</v>
      </c>
      <c r="F207" s="32" t="str">
        <f t="shared" si="266"/>
        <v>Thorsten Folker</v>
      </c>
      <c r="G207" s="32" t="str">
        <f t="shared" si="266"/>
        <v>Joel West </v>
      </c>
      <c r="H207" s="32" t="str">
        <f t="shared" si="266"/>
        <v>Klaus Brettner</v>
      </c>
      <c r="I207" s="32" t="str">
        <f t="shared" si="266"/>
        <v>Markus Meissner</v>
      </c>
      <c r="J207" s="32" t="str">
        <f t="shared" si="266"/>
        <v>Stefan Bernardy</v>
      </c>
      <c r="K207" s="32" t="str">
        <f t="shared" si="266"/>
        <v>Søren Krogh</v>
      </c>
      <c r="L207" s="32" t="str">
        <f t="shared" si="266"/>
        <v>Alvaro Silgado</v>
      </c>
      <c r="M207" s="32" t="str">
        <f t="shared" si="266"/>
        <v>Pete Burgess</v>
      </c>
      <c r="N207" s="32" t="str">
        <f t="shared" si="266"/>
        <v>Dieter Perlick</v>
      </c>
      <c r="O207" s="32" t="str">
        <f t="shared" si="266"/>
        <v>Simon Thornton </v>
      </c>
      <c r="P207" s="32" t="str">
        <f t="shared" si="266"/>
        <v>André Austen</v>
      </c>
      <c r="Q207" s="32" t="str">
        <f t="shared" si="266"/>
        <v>Siegfried Schedel</v>
      </c>
      <c r="R207" s="32" t="str">
        <f t="shared" si="266"/>
        <v>George Young</v>
      </c>
      <c r="S207" s="32" t="str">
        <f t="shared" si="266"/>
        <v>John Phillips</v>
      </c>
      <c r="T207" s="32" t="str">
        <f t="shared" si="266"/>
        <v>Stefan Bertschi</v>
      </c>
      <c r="U207" s="32" t="str">
        <f t="shared" si="266"/>
        <v>Jason Bioletti</v>
      </c>
      <c r="V207" s="32" t="str">
        <f t="shared" si="266"/>
        <v>Allen Elliott</v>
      </c>
      <c r="W207" s="32" t="str">
        <f t="shared" si="266"/>
        <v>Thomas Deinert</v>
      </c>
      <c r="X207" s="32" t="str">
        <f t="shared" si="266"/>
        <v>Mike Evans</v>
      </c>
      <c r="Y207" s="32" t="str">
        <f t="shared" si="266"/>
        <v>Jon Edison</v>
      </c>
      <c r="Z207" s="32" t="str">
        <f t="shared" si="266"/>
        <v>Thomas Henselmann</v>
      </c>
      <c r="AA207" s="32" t="str">
        <f t="shared" si="266"/>
        <v>Sebastian Reichert</v>
      </c>
      <c r="AB207" s="32" t="str">
        <f t="shared" si="266"/>
        <v>Robert Hermans</v>
      </c>
      <c r="AC207" s="32" t="str">
        <f t="shared" si="266"/>
        <v>Eberhard Rosemann</v>
      </c>
      <c r="AD207" s="32" t="str">
        <f t="shared" si="266"/>
        <v>Klaus Kowalski</v>
      </c>
      <c r="AE207" s="32" t="str">
        <f t="shared" si="266"/>
        <v>Mike Shellim</v>
      </c>
      <c r="AF207" s="32" t="str">
        <f t="shared" si="266"/>
        <v>Martin Newnham</v>
      </c>
      <c r="AG207" s="32" t="str">
        <f t="shared" si="266"/>
        <v>Marc Schmieding</v>
      </c>
      <c r="AH207" s="32" t="str">
        <f t="shared" si="266"/>
        <v>Mark Treble</v>
      </c>
      <c r="AI207" s="32" t="str">
        <f t="shared" si="266"/>
        <v>Gary Harrison</v>
      </c>
      <c r="AJ207" s="32" t="str">
        <f t="shared" si="266"/>
        <v>Peter Gunning</v>
      </c>
      <c r="AK207" s="32" t="str">
        <f t="shared" si="266"/>
        <v>Tobias Reik</v>
      </c>
      <c r="AL207" s="32" t="str">
        <f t="shared" si="266"/>
        <v>Mick Walsh</v>
      </c>
      <c r="AM207" s="32" t="str">
        <f t="shared" si="266"/>
        <v>Paul Garnett</v>
      </c>
      <c r="AN207" s="32" t="str">
        <f t="shared" si="266"/>
        <v>Daniel Schneider</v>
      </c>
      <c r="AO207" s="32" t="str">
        <f t="shared" si="266"/>
        <v>Torsten Hermann</v>
      </c>
      <c r="AP207" s="32" t="str">
        <f t="shared" si="266"/>
        <v>Peter Kowalski</v>
      </c>
      <c r="AQ207" s="32" t="str">
        <f t="shared" si="266"/>
        <v>Martin Kopp</v>
      </c>
      <c r="AR207" s="32" t="str">
        <f t="shared" si="266"/>
        <v>Plöschberger Hannes</v>
      </c>
      <c r="AS207" s="32" t="str">
        <f t="shared" si="266"/>
        <v>Rick Ruijsink</v>
      </c>
      <c r="AT207" s="32" t="str">
        <f t="shared" si="266"/>
        <v>Mark Abbotts</v>
      </c>
      <c r="AU207" s="32" t="str">
        <f t="shared" si="266"/>
        <v>Arne Finkeldey</v>
      </c>
      <c r="AV207" s="32" t="str">
        <f t="shared" si="266"/>
        <v>Martin Ulrich </v>
      </c>
      <c r="AW207" s="32" t="str">
        <f t="shared" si="266"/>
        <v>Tony Robertson</v>
      </c>
      <c r="AX207" s="32" t="str">
        <f t="shared" si="266"/>
        <v>Jesper Christensen</v>
      </c>
      <c r="AY207" s="32" t="str">
        <f t="shared" si="266"/>
        <v>Ulrich Duttenhofer</v>
      </c>
      <c r="AZ207" s="32" t="str">
        <f t="shared" si="266"/>
        <v>Robert Ryan</v>
      </c>
      <c r="BA207" s="32" t="str">
        <f t="shared" si="266"/>
        <v/>
      </c>
      <c r="BB207" s="32" t="str">
        <f t="shared" si="266"/>
        <v/>
      </c>
      <c r="BC207" s="32" t="str">
        <f t="shared" si="266"/>
        <v/>
      </c>
      <c r="BD207" s="32" t="str">
        <f t="shared" si="266"/>
        <v/>
      </c>
      <c r="BE207" s="32" t="str">
        <f t="shared" si="266"/>
        <v/>
      </c>
      <c r="BF207" s="32" t="str">
        <f t="shared" si="266"/>
        <v/>
      </c>
      <c r="BG207" s="32" t="str">
        <f t="shared" si="266"/>
        <v/>
      </c>
      <c r="BH207" s="32" t="str">
        <f t="shared" si="266"/>
        <v/>
      </c>
      <c r="BI207" s="32" t="str">
        <f t="shared" si="266"/>
        <v/>
      </c>
      <c r="BJ207" s="32" t="str">
        <f t="shared" si="266"/>
        <v/>
      </c>
      <c r="BK207" s="32" t="str">
        <f t="shared" si="266"/>
        <v/>
      </c>
      <c r="BL207" s="32" t="str">
        <f t="shared" si="266"/>
        <v/>
      </c>
      <c r="BM207" s="32" t="str">
        <f t="shared" si="266"/>
        <v/>
      </c>
      <c r="BN207" s="32" t="str">
        <f t="shared" si="266"/>
        <v/>
      </c>
      <c r="BO207" s="32" t="str">
        <f t="shared" si="266"/>
        <v/>
      </c>
      <c r="BP207" s="32" t="str">
        <f t="shared" ref="BP207:CN207" si="267">BP201</f>
        <v/>
      </c>
      <c r="BQ207" s="32" t="str">
        <f t="shared" si="267"/>
        <v/>
      </c>
      <c r="BR207" s="32" t="str">
        <f t="shared" si="267"/>
        <v/>
      </c>
      <c r="BS207" s="32" t="str">
        <f t="shared" si="267"/>
        <v/>
      </c>
      <c r="BT207" s="32" t="str">
        <f t="shared" si="267"/>
        <v/>
      </c>
      <c r="BU207" s="32" t="str">
        <f t="shared" si="267"/>
        <v/>
      </c>
      <c r="BV207" s="32" t="str">
        <f t="shared" si="267"/>
        <v/>
      </c>
      <c r="BW207" s="32" t="str">
        <f t="shared" si="267"/>
        <v/>
      </c>
      <c r="BX207" s="32" t="str">
        <f t="shared" si="267"/>
        <v/>
      </c>
      <c r="BY207" s="32" t="str">
        <f t="shared" si="267"/>
        <v/>
      </c>
      <c r="BZ207" s="32" t="str">
        <f t="shared" si="267"/>
        <v/>
      </c>
      <c r="CA207" s="32" t="str">
        <f t="shared" si="267"/>
        <v/>
      </c>
      <c r="CB207" s="32" t="str">
        <f t="shared" si="267"/>
        <v/>
      </c>
      <c r="CC207" s="32" t="str">
        <f t="shared" si="267"/>
        <v/>
      </c>
      <c r="CD207" s="32" t="str">
        <f t="shared" si="267"/>
        <v/>
      </c>
      <c r="CE207" s="32" t="str">
        <f t="shared" si="267"/>
        <v/>
      </c>
      <c r="CF207" s="32" t="str">
        <f t="shared" si="267"/>
        <v/>
      </c>
      <c r="CG207" s="32" t="str">
        <f t="shared" si="267"/>
        <v/>
      </c>
      <c r="CH207" s="32" t="str">
        <f t="shared" si="267"/>
        <v/>
      </c>
      <c r="CI207" s="32" t="str">
        <f t="shared" si="267"/>
        <v/>
      </c>
      <c r="CJ207" s="32" t="str">
        <f t="shared" si="267"/>
        <v/>
      </c>
      <c r="CK207" s="32" t="str">
        <f t="shared" si="267"/>
        <v/>
      </c>
      <c r="CL207" s="32" t="str">
        <f t="shared" si="267"/>
        <v/>
      </c>
      <c r="CM207" s="32" t="str">
        <f t="shared" si="267"/>
        <v/>
      </c>
      <c r="CN207" s="32" t="str">
        <f t="shared" si="267"/>
        <v/>
      </c>
      <c r="CO207" s="178"/>
      <c r="CP207" s="180"/>
      <c r="CQ207" s="181"/>
      <c r="CR207" s="182"/>
      <c r="CS207">
        <f>ROW()</f>
        <v>207</v>
      </c>
      <c r="CT207" s="36"/>
      <c r="CU207" s="35">
        <f t="shared" si="211"/>
        <v>58</v>
      </c>
    </row>
    <row r="208" spans="1:99">
      <c r="A208" s="349">
        <v>33</v>
      </c>
      <c r="B208" s="33" t="s">
        <v>18</v>
      </c>
      <c r="C208" s="184">
        <f>RANK(C212,$C212:$CN212,0)</f>
        <v>1</v>
      </c>
      <c r="D208" s="184">
        <f t="shared" ref="D208:BO208" si="268">RANK(D212,$C212:$CN212,0)</f>
        <v>1</v>
      </c>
      <c r="E208" s="184">
        <f t="shared" si="268"/>
        <v>1</v>
      </c>
      <c r="F208" s="184">
        <f t="shared" si="268"/>
        <v>1</v>
      </c>
      <c r="G208" s="184">
        <f t="shared" si="268"/>
        <v>1</v>
      </c>
      <c r="H208" s="184">
        <f t="shared" si="268"/>
        <v>1</v>
      </c>
      <c r="I208" s="184">
        <f t="shared" si="268"/>
        <v>1</v>
      </c>
      <c r="J208" s="184">
        <f t="shared" si="268"/>
        <v>1</v>
      </c>
      <c r="K208" s="184">
        <f t="shared" si="268"/>
        <v>1</v>
      </c>
      <c r="L208" s="184">
        <f t="shared" si="268"/>
        <v>1</v>
      </c>
      <c r="M208" s="184">
        <f t="shared" si="268"/>
        <v>1</v>
      </c>
      <c r="N208" s="184">
        <f t="shared" si="268"/>
        <v>1</v>
      </c>
      <c r="O208" s="184">
        <f t="shared" si="268"/>
        <v>1</v>
      </c>
      <c r="P208" s="184">
        <f t="shared" si="268"/>
        <v>1</v>
      </c>
      <c r="Q208" s="184">
        <f t="shared" si="268"/>
        <v>1</v>
      </c>
      <c r="R208" s="184">
        <f t="shared" si="268"/>
        <v>1</v>
      </c>
      <c r="S208" s="184">
        <f t="shared" si="268"/>
        <v>1</v>
      </c>
      <c r="T208" s="184">
        <f t="shared" si="268"/>
        <v>1</v>
      </c>
      <c r="U208" s="184">
        <f t="shared" si="268"/>
        <v>1</v>
      </c>
      <c r="V208" s="184">
        <f t="shared" si="268"/>
        <v>1</v>
      </c>
      <c r="W208" s="184">
        <f t="shared" si="268"/>
        <v>1</v>
      </c>
      <c r="X208" s="184">
        <f t="shared" si="268"/>
        <v>1</v>
      </c>
      <c r="Y208" s="184">
        <f t="shared" si="268"/>
        <v>1</v>
      </c>
      <c r="Z208" s="184">
        <f t="shared" si="268"/>
        <v>1</v>
      </c>
      <c r="AA208" s="184">
        <f t="shared" si="268"/>
        <v>1</v>
      </c>
      <c r="AB208" s="184">
        <f t="shared" si="268"/>
        <v>1</v>
      </c>
      <c r="AC208" s="184">
        <f t="shared" si="268"/>
        <v>1</v>
      </c>
      <c r="AD208" s="184">
        <f t="shared" si="268"/>
        <v>1</v>
      </c>
      <c r="AE208" s="184">
        <f t="shared" si="268"/>
        <v>1</v>
      </c>
      <c r="AF208" s="184">
        <f t="shared" si="268"/>
        <v>1</v>
      </c>
      <c r="AG208" s="184">
        <f t="shared" si="268"/>
        <v>1</v>
      </c>
      <c r="AH208" s="184">
        <f t="shared" si="268"/>
        <v>1</v>
      </c>
      <c r="AI208" s="184">
        <f t="shared" si="268"/>
        <v>1</v>
      </c>
      <c r="AJ208" s="184">
        <f t="shared" si="268"/>
        <v>1</v>
      </c>
      <c r="AK208" s="184">
        <f t="shared" si="268"/>
        <v>1</v>
      </c>
      <c r="AL208" s="184">
        <f t="shared" si="268"/>
        <v>1</v>
      </c>
      <c r="AM208" s="184">
        <f t="shared" si="268"/>
        <v>1</v>
      </c>
      <c r="AN208" s="184">
        <f t="shared" si="268"/>
        <v>1</v>
      </c>
      <c r="AO208" s="184">
        <f t="shared" si="268"/>
        <v>1</v>
      </c>
      <c r="AP208" s="184">
        <f t="shared" si="268"/>
        <v>1</v>
      </c>
      <c r="AQ208" s="184">
        <f t="shared" si="268"/>
        <v>1</v>
      </c>
      <c r="AR208" s="184">
        <f t="shared" si="268"/>
        <v>1</v>
      </c>
      <c r="AS208" s="184">
        <f t="shared" si="268"/>
        <v>1</v>
      </c>
      <c r="AT208" s="184">
        <f t="shared" si="268"/>
        <v>1</v>
      </c>
      <c r="AU208" s="184">
        <f t="shared" si="268"/>
        <v>1</v>
      </c>
      <c r="AV208" s="184">
        <f t="shared" si="268"/>
        <v>1</v>
      </c>
      <c r="AW208" s="184">
        <f t="shared" si="268"/>
        <v>1</v>
      </c>
      <c r="AX208" s="184">
        <f t="shared" si="268"/>
        <v>1</v>
      </c>
      <c r="AY208" s="184">
        <f t="shared" si="268"/>
        <v>1</v>
      </c>
      <c r="AZ208" s="184">
        <f t="shared" si="268"/>
        <v>1</v>
      </c>
      <c r="BA208" s="184">
        <f t="shared" si="268"/>
        <v>1</v>
      </c>
      <c r="BB208" s="184">
        <f t="shared" si="268"/>
        <v>1</v>
      </c>
      <c r="BC208" s="184">
        <f t="shared" si="268"/>
        <v>1</v>
      </c>
      <c r="BD208" s="184">
        <f t="shared" si="268"/>
        <v>1</v>
      </c>
      <c r="BE208" s="184">
        <f t="shared" si="268"/>
        <v>1</v>
      </c>
      <c r="BF208" s="184">
        <f t="shared" si="268"/>
        <v>1</v>
      </c>
      <c r="BG208" s="184">
        <f t="shared" si="268"/>
        <v>1</v>
      </c>
      <c r="BH208" s="184">
        <f t="shared" si="268"/>
        <v>1</v>
      </c>
      <c r="BI208" s="184">
        <f t="shared" si="268"/>
        <v>1</v>
      </c>
      <c r="BJ208" s="184">
        <f t="shared" si="268"/>
        <v>1</v>
      </c>
      <c r="BK208" s="184">
        <f t="shared" si="268"/>
        <v>1</v>
      </c>
      <c r="BL208" s="184">
        <f t="shared" si="268"/>
        <v>1</v>
      </c>
      <c r="BM208" s="184">
        <f t="shared" si="268"/>
        <v>1</v>
      </c>
      <c r="BN208" s="184">
        <f t="shared" si="268"/>
        <v>1</v>
      </c>
      <c r="BO208" s="184">
        <f t="shared" si="268"/>
        <v>1</v>
      </c>
      <c r="BP208" s="184">
        <f t="shared" ref="BP208:CN208" si="269">RANK(BP212,$C212:$CN212,0)</f>
        <v>1</v>
      </c>
      <c r="BQ208" s="184">
        <f t="shared" si="269"/>
        <v>1</v>
      </c>
      <c r="BR208" s="184">
        <f t="shared" si="269"/>
        <v>1</v>
      </c>
      <c r="BS208" s="184">
        <f t="shared" si="269"/>
        <v>1</v>
      </c>
      <c r="BT208" s="184">
        <f t="shared" si="269"/>
        <v>1</v>
      </c>
      <c r="BU208" s="184">
        <f t="shared" si="269"/>
        <v>1</v>
      </c>
      <c r="BV208" s="184">
        <f t="shared" si="269"/>
        <v>1</v>
      </c>
      <c r="BW208" s="184">
        <f t="shared" si="269"/>
        <v>1</v>
      </c>
      <c r="BX208" s="184">
        <f t="shared" si="269"/>
        <v>1</v>
      </c>
      <c r="BY208" s="184">
        <f t="shared" si="269"/>
        <v>1</v>
      </c>
      <c r="BZ208" s="184">
        <f t="shared" si="269"/>
        <v>1</v>
      </c>
      <c r="CA208" s="184">
        <f t="shared" si="269"/>
        <v>1</v>
      </c>
      <c r="CB208" s="184">
        <f t="shared" si="269"/>
        <v>1</v>
      </c>
      <c r="CC208" s="184">
        <f t="shared" si="269"/>
        <v>1</v>
      </c>
      <c r="CD208" s="184">
        <f t="shared" si="269"/>
        <v>1</v>
      </c>
      <c r="CE208" s="184">
        <f t="shared" si="269"/>
        <v>1</v>
      </c>
      <c r="CF208" s="184">
        <f t="shared" si="269"/>
        <v>1</v>
      </c>
      <c r="CG208" s="184">
        <f t="shared" si="269"/>
        <v>1</v>
      </c>
      <c r="CH208" s="184">
        <f t="shared" si="269"/>
        <v>1</v>
      </c>
      <c r="CI208" s="184">
        <f t="shared" si="269"/>
        <v>1</v>
      </c>
      <c r="CJ208" s="184">
        <f t="shared" si="269"/>
        <v>1</v>
      </c>
      <c r="CK208" s="184">
        <f t="shared" si="269"/>
        <v>1</v>
      </c>
      <c r="CL208" s="184">
        <f t="shared" si="269"/>
        <v>1</v>
      </c>
      <c r="CM208" s="184">
        <f t="shared" si="269"/>
        <v>1</v>
      </c>
      <c r="CN208" s="184">
        <f t="shared" si="269"/>
        <v>1</v>
      </c>
      <c r="CO208" s="2"/>
      <c r="CP208" s="40"/>
      <c r="CQ208" s="41"/>
      <c r="CR208" s="155"/>
      <c r="CS208">
        <f>ROW()</f>
        <v>208</v>
      </c>
      <c r="CT208" s="36"/>
      <c r="CU208" s="35">
        <f t="shared" si="211"/>
        <v>57</v>
      </c>
    </row>
    <row r="209" spans="1:99">
      <c r="A209" s="349"/>
      <c r="B209" s="33" t="s">
        <v>1</v>
      </c>
      <c r="C209" s="185" t="str">
        <f>IF('Enter data here!'!C187=0,"",'Enter data here!'!C187)</f>
        <v/>
      </c>
      <c r="D209" s="185" t="str">
        <f>IF('Enter data here!'!D187=0,"",'Enter data here!'!D187)</f>
        <v/>
      </c>
      <c r="E209" s="185" t="str">
        <f>IF('Enter data here!'!E187=0,"",'Enter data here!'!E187)</f>
        <v/>
      </c>
      <c r="F209" s="185" t="str">
        <f>IF('Enter data here!'!F187=0,"",'Enter data here!'!F187)</f>
        <v/>
      </c>
      <c r="G209" s="185" t="str">
        <f>IF('Enter data here!'!G187=0,"",'Enter data here!'!G187)</f>
        <v/>
      </c>
      <c r="H209" s="185" t="str">
        <f>IF('Enter data here!'!H187=0,"",'Enter data here!'!H187)</f>
        <v/>
      </c>
      <c r="I209" s="185" t="str">
        <f>IF('Enter data here!'!I187=0,"",'Enter data here!'!I187)</f>
        <v/>
      </c>
      <c r="J209" s="185" t="str">
        <f>IF('Enter data here!'!J187=0,"",'Enter data here!'!J187)</f>
        <v/>
      </c>
      <c r="K209" s="185" t="str">
        <f>IF('Enter data here!'!K187=0,"",'Enter data here!'!K187)</f>
        <v/>
      </c>
      <c r="L209" s="185" t="str">
        <f>IF('Enter data here!'!L187=0,"",'Enter data here!'!L187)</f>
        <v/>
      </c>
      <c r="M209" s="185" t="str">
        <f>IF('Enter data here!'!M187=0,"",'Enter data here!'!M187)</f>
        <v/>
      </c>
      <c r="N209" s="185" t="str">
        <f>IF('Enter data here!'!N187=0,"",'Enter data here!'!N187)</f>
        <v/>
      </c>
      <c r="O209" s="185" t="str">
        <f>IF('Enter data here!'!O187=0,"",'Enter data here!'!O187)</f>
        <v/>
      </c>
      <c r="P209" s="185" t="str">
        <f>IF('Enter data here!'!P187=0,"",'Enter data here!'!P187)</f>
        <v/>
      </c>
      <c r="Q209" s="185" t="str">
        <f>IF('Enter data here!'!Q187=0,"",'Enter data here!'!Q187)</f>
        <v/>
      </c>
      <c r="R209" s="185" t="str">
        <f>IF('Enter data here!'!R187=0,"",'Enter data here!'!R187)</f>
        <v/>
      </c>
      <c r="S209" s="185" t="str">
        <f>IF('Enter data here!'!S187=0,"",'Enter data here!'!S187)</f>
        <v/>
      </c>
      <c r="T209" s="185" t="str">
        <f>IF('Enter data here!'!T187=0,"",'Enter data here!'!T187)</f>
        <v/>
      </c>
      <c r="U209" s="185" t="str">
        <f>IF('Enter data here!'!U187=0,"",'Enter data here!'!U187)</f>
        <v/>
      </c>
      <c r="V209" s="185" t="str">
        <f>IF('Enter data here!'!V187=0,"",'Enter data here!'!V187)</f>
        <v/>
      </c>
      <c r="W209" s="185" t="str">
        <f>IF('Enter data here!'!W187=0,"",'Enter data here!'!W187)</f>
        <v/>
      </c>
      <c r="X209" s="185" t="str">
        <f>IF('Enter data here!'!X187=0,"",'Enter data here!'!X187)</f>
        <v/>
      </c>
      <c r="Y209" s="185" t="str">
        <f>IF('Enter data here!'!Y187=0,"",'Enter data here!'!Y187)</f>
        <v/>
      </c>
      <c r="Z209" s="185" t="str">
        <f>IF('Enter data here!'!Z187=0,"",'Enter data here!'!Z187)</f>
        <v/>
      </c>
      <c r="AA209" s="185" t="str">
        <f>IF('Enter data here!'!AA187=0,"",'Enter data here!'!AA187)</f>
        <v/>
      </c>
      <c r="AB209" s="185" t="str">
        <f>IF('Enter data here!'!AB187=0,"",'Enter data here!'!AB187)</f>
        <v/>
      </c>
      <c r="AC209" s="185" t="str">
        <f>IF('Enter data here!'!AC187=0,"",'Enter data here!'!AC187)</f>
        <v/>
      </c>
      <c r="AD209" s="185" t="str">
        <f>IF('Enter data here!'!AD187=0,"",'Enter data here!'!AD187)</f>
        <v/>
      </c>
      <c r="AE209" s="185" t="str">
        <f>IF('Enter data here!'!AE187=0,"",'Enter data here!'!AE187)</f>
        <v/>
      </c>
      <c r="AF209" s="185" t="str">
        <f>IF('Enter data here!'!AF187=0,"",'Enter data here!'!AF187)</f>
        <v/>
      </c>
      <c r="AG209" s="185" t="str">
        <f>IF('Enter data here!'!AG187=0,"",'Enter data here!'!AG187)</f>
        <v/>
      </c>
      <c r="AH209" s="185" t="str">
        <f>IF('Enter data here!'!AH187=0,"",'Enter data here!'!AH187)</f>
        <v/>
      </c>
      <c r="AI209" s="185" t="str">
        <f>IF('Enter data here!'!AI187=0,"",'Enter data here!'!AI187)</f>
        <v/>
      </c>
      <c r="AJ209" s="185" t="str">
        <f>IF('Enter data here!'!AJ187=0,"",'Enter data here!'!AJ187)</f>
        <v/>
      </c>
      <c r="AK209" s="185" t="str">
        <f>IF('Enter data here!'!AK187=0,"",'Enter data here!'!AK187)</f>
        <v/>
      </c>
      <c r="AL209" s="185" t="str">
        <f>IF('Enter data here!'!AL187=0,"",'Enter data here!'!AL187)</f>
        <v/>
      </c>
      <c r="AM209" s="185" t="str">
        <f>IF('Enter data here!'!AM187=0,"",'Enter data here!'!AM187)</f>
        <v/>
      </c>
      <c r="AN209" s="185" t="str">
        <f>IF('Enter data here!'!AN187=0,"",'Enter data here!'!AN187)</f>
        <v/>
      </c>
      <c r="AO209" s="185" t="str">
        <f>IF('Enter data here!'!AO187=0,"",'Enter data here!'!AO187)</f>
        <v/>
      </c>
      <c r="AP209" s="185" t="str">
        <f>IF('Enter data here!'!AP187=0,"",'Enter data here!'!AP187)</f>
        <v/>
      </c>
      <c r="AQ209" s="185" t="str">
        <f>IF('Enter data here!'!AQ187=0,"",'Enter data here!'!AQ187)</f>
        <v/>
      </c>
      <c r="AR209" s="185" t="str">
        <f>IF('Enter data here!'!AR187=0,"",'Enter data here!'!AR187)</f>
        <v/>
      </c>
      <c r="AS209" s="185" t="str">
        <f>IF('Enter data here!'!AS187=0,"",'Enter data here!'!AS187)</f>
        <v/>
      </c>
      <c r="AT209" s="185" t="str">
        <f>IF('Enter data here!'!AT187=0,"",'Enter data here!'!AT187)</f>
        <v/>
      </c>
      <c r="AU209" s="185" t="str">
        <f>IF('Enter data here!'!AU187=0,"",'Enter data here!'!AU187)</f>
        <v/>
      </c>
      <c r="AV209" s="185" t="str">
        <f>IF('Enter data here!'!AV187=0,"",'Enter data here!'!AV187)</f>
        <v/>
      </c>
      <c r="AW209" s="185" t="str">
        <f>IF('Enter data here!'!AW187=0,"",'Enter data here!'!AW187)</f>
        <v/>
      </c>
      <c r="AX209" s="185" t="str">
        <f>IF('Enter data here!'!AX187=0,"",'Enter data here!'!AX187)</f>
        <v/>
      </c>
      <c r="AY209" s="185" t="str">
        <f>IF('Enter data here!'!AY187=0,"",'Enter data here!'!AY187)</f>
        <v/>
      </c>
      <c r="AZ209" s="185" t="str">
        <f>IF('Enter data here!'!AZ187=0,"",'Enter data here!'!AZ187)</f>
        <v/>
      </c>
      <c r="BA209" s="185" t="str">
        <f>IF('Enter data here!'!BA187=0,"",'Enter data here!'!BA187)</f>
        <v/>
      </c>
      <c r="BB209" s="185" t="str">
        <f>IF('Enter data here!'!BB187=0,"",'Enter data here!'!BB187)</f>
        <v/>
      </c>
      <c r="BC209" s="185" t="str">
        <f>IF('Enter data here!'!BC187=0,"",'Enter data here!'!BC187)</f>
        <v/>
      </c>
      <c r="BD209" s="185" t="str">
        <f>IF('Enter data here!'!BD187=0,"",'Enter data here!'!BD187)</f>
        <v/>
      </c>
      <c r="BE209" s="185" t="str">
        <f>IF('Enter data here!'!BE187=0,"",'Enter data here!'!BE187)</f>
        <v/>
      </c>
      <c r="BF209" s="185" t="str">
        <f>IF('Enter data here!'!BF187=0,"",'Enter data here!'!BF187)</f>
        <v/>
      </c>
      <c r="BG209" s="185" t="str">
        <f>IF('Enter data here!'!BG187=0,"",'Enter data here!'!BG187)</f>
        <v/>
      </c>
      <c r="BH209" s="185" t="str">
        <f>IF('Enter data here!'!BH187=0,"",'Enter data here!'!BH187)</f>
        <v/>
      </c>
      <c r="BI209" s="185" t="str">
        <f>IF('Enter data here!'!BI187=0,"",'Enter data here!'!BI187)</f>
        <v/>
      </c>
      <c r="BJ209" s="185" t="str">
        <f>IF('Enter data here!'!BJ187=0,"",'Enter data here!'!BJ187)</f>
        <v/>
      </c>
      <c r="BK209" s="185" t="str">
        <f>IF('Enter data here!'!BK187=0,"",'Enter data here!'!BK187)</f>
        <v/>
      </c>
      <c r="BL209" s="185" t="str">
        <f>IF('Enter data here!'!BL187=0,"",'Enter data here!'!BL187)</f>
        <v/>
      </c>
      <c r="BM209" s="185" t="str">
        <f>IF('Enter data here!'!BM187=0,"",'Enter data here!'!BM187)</f>
        <v/>
      </c>
      <c r="BN209" s="185" t="str">
        <f>IF('Enter data here!'!BN187=0,"",'Enter data here!'!BN187)</f>
        <v/>
      </c>
      <c r="BO209" s="185" t="str">
        <f>IF('Enter data here!'!BO187=0,"",'Enter data here!'!BO187)</f>
        <v/>
      </c>
      <c r="BP209" s="185" t="str">
        <f>IF('Enter data here!'!BP187=0,"",'Enter data here!'!BP187)</f>
        <v/>
      </c>
      <c r="BQ209" s="185" t="str">
        <f>IF('Enter data here!'!BQ187=0,"",'Enter data here!'!BQ187)</f>
        <v/>
      </c>
      <c r="BR209" s="185" t="str">
        <f>IF('Enter data here!'!BR187=0,"",'Enter data here!'!BR187)</f>
        <v/>
      </c>
      <c r="BS209" s="185" t="str">
        <f>IF('Enter data here!'!BS187=0,"",'Enter data here!'!BS187)</f>
        <v/>
      </c>
      <c r="BT209" s="185" t="str">
        <f>IF('Enter data here!'!BT187=0,"",'Enter data here!'!BT187)</f>
        <v/>
      </c>
      <c r="BU209" s="185" t="str">
        <f>IF('Enter data here!'!BU187=0,"",'Enter data here!'!BU187)</f>
        <v/>
      </c>
      <c r="BV209" s="185" t="str">
        <f>IF('Enter data here!'!BV187=0,"",'Enter data here!'!BV187)</f>
        <v/>
      </c>
      <c r="BW209" s="185" t="str">
        <f>IF('Enter data here!'!BW187=0,"",'Enter data here!'!BW187)</f>
        <v/>
      </c>
      <c r="BX209" s="185" t="str">
        <f>IF('Enter data here!'!BX187=0,"",'Enter data here!'!BX187)</f>
        <v/>
      </c>
      <c r="BY209" s="185" t="str">
        <f>IF('Enter data here!'!BY187=0,"",'Enter data here!'!BY187)</f>
        <v/>
      </c>
      <c r="BZ209" s="185" t="str">
        <f>IF('Enter data here!'!BZ187=0,"",'Enter data here!'!BZ187)</f>
        <v/>
      </c>
      <c r="CA209" s="185" t="str">
        <f>IF('Enter data here!'!CA187=0,"",'Enter data here!'!CA187)</f>
        <v/>
      </c>
      <c r="CB209" s="185" t="str">
        <f>IF('Enter data here!'!CB187=0,"",'Enter data here!'!CB187)</f>
        <v/>
      </c>
      <c r="CC209" s="185" t="str">
        <f>IF('Enter data here!'!CC187=0,"",'Enter data here!'!CC187)</f>
        <v/>
      </c>
      <c r="CD209" s="185" t="str">
        <f>IF('Enter data here!'!CD187=0,"",'Enter data here!'!CD187)</f>
        <v/>
      </c>
      <c r="CE209" s="185" t="str">
        <f>IF('Enter data here!'!CE187=0,"",'Enter data here!'!CE187)</f>
        <v/>
      </c>
      <c r="CF209" s="185" t="str">
        <f>IF('Enter data here!'!CF187=0,"",'Enter data here!'!CF187)</f>
        <v/>
      </c>
      <c r="CG209" s="185" t="str">
        <f>IF('Enter data here!'!CG187=0,"",'Enter data here!'!CG187)</f>
        <v/>
      </c>
      <c r="CH209" s="185" t="str">
        <f>IF('Enter data here!'!CH187=0,"",'Enter data here!'!CH187)</f>
        <v/>
      </c>
      <c r="CI209" s="185" t="str">
        <f>IF('Enter data here!'!CI187=0,"",'Enter data here!'!CI187)</f>
        <v/>
      </c>
      <c r="CJ209" s="185" t="str">
        <f>IF('Enter data here!'!CJ187=0,"",'Enter data here!'!CJ187)</f>
        <v/>
      </c>
      <c r="CK209" s="185" t="str">
        <f>IF('Enter data here!'!CK187=0,"",'Enter data here!'!CK187)</f>
        <v/>
      </c>
      <c r="CL209" s="185" t="str">
        <f>IF('Enter data here!'!CL187=0,"",'Enter data here!'!CL187)</f>
        <v/>
      </c>
      <c r="CM209" s="185" t="str">
        <f>IF('Enter data here!'!CM187=0,"",'Enter data here!'!CM187)</f>
        <v/>
      </c>
      <c r="CN209" s="185" t="str">
        <f>IF('Enter data here!'!CN187=0,"",'Enter data here!'!CN187)</f>
        <v/>
      </c>
      <c r="CO209" s="2"/>
      <c r="CP209" s="341" t="str">
        <f>IF(SUM(C209:CN209)=0,"",MIN(C209:CN209))</f>
        <v/>
      </c>
      <c r="CQ209" s="332" t="str">
        <f>IF(CP209="","",(HLOOKUP(CP209,C209:$CN$264,CU209,FALSE)))</f>
        <v/>
      </c>
      <c r="CR209" s="155"/>
      <c r="CS209">
        <f>ROW()</f>
        <v>209</v>
      </c>
      <c r="CT209" s="36">
        <f>A208</f>
        <v>33</v>
      </c>
      <c r="CU209" s="35">
        <f t="shared" si="211"/>
        <v>56</v>
      </c>
    </row>
    <row r="210" spans="1:99">
      <c r="A210" s="349"/>
      <c r="B210" s="33" t="s">
        <v>54</v>
      </c>
      <c r="C210" s="186">
        <f t="shared" ref="C210:BN210" ca="1" si="270">0.000000000001*RAND()</f>
        <v>6.1273888657587026E-13</v>
      </c>
      <c r="D210" s="186">
        <f t="shared" ca="1" si="270"/>
        <v>3.2128354719182895E-13</v>
      </c>
      <c r="E210" s="186">
        <f t="shared" ca="1" si="270"/>
        <v>9.2914452683630643E-13</v>
      </c>
      <c r="F210" s="186">
        <f t="shared" ca="1" si="270"/>
        <v>9.3489862693312533E-13</v>
      </c>
      <c r="G210" s="186">
        <f t="shared" ca="1" si="270"/>
        <v>9.6871583245590145E-13</v>
      </c>
      <c r="H210" s="186">
        <f t="shared" ca="1" si="270"/>
        <v>7.7821109554389363E-13</v>
      </c>
      <c r="I210" s="186">
        <f t="shared" ca="1" si="270"/>
        <v>6.3446335206072079E-13</v>
      </c>
      <c r="J210" s="186">
        <f t="shared" ca="1" si="270"/>
        <v>9.5788204551169538E-14</v>
      </c>
      <c r="K210" s="186">
        <f t="shared" ca="1" si="270"/>
        <v>7.7283940292189942E-13</v>
      </c>
      <c r="L210" s="186">
        <f t="shared" ca="1" si="270"/>
        <v>1.8739044987535448E-13</v>
      </c>
      <c r="M210" s="186">
        <f t="shared" ca="1" si="270"/>
        <v>3.8818141553412123E-13</v>
      </c>
      <c r="N210" s="186">
        <f t="shared" ca="1" si="270"/>
        <v>8.5035655130306135E-13</v>
      </c>
      <c r="O210" s="186">
        <f t="shared" ca="1" si="270"/>
        <v>1.821725035251589E-13</v>
      </c>
      <c r="P210" s="186">
        <f t="shared" ca="1" si="270"/>
        <v>2.5607945910051199E-13</v>
      </c>
      <c r="Q210" s="186">
        <f t="shared" ca="1" si="270"/>
        <v>9.066029155252835E-13</v>
      </c>
      <c r="R210" s="186">
        <f t="shared" ca="1" si="270"/>
        <v>7.5304088413937631E-13</v>
      </c>
      <c r="S210" s="186">
        <f t="shared" ca="1" si="270"/>
        <v>8.3241709711774383E-13</v>
      </c>
      <c r="T210" s="186">
        <f t="shared" ca="1" si="270"/>
        <v>4.3267360698351551E-13</v>
      </c>
      <c r="U210" s="186">
        <f t="shared" ca="1" si="270"/>
        <v>9.3987973497118111E-13</v>
      </c>
      <c r="V210" s="186">
        <f t="shared" ca="1" si="270"/>
        <v>2.0322688030603685E-13</v>
      </c>
      <c r="W210" s="186">
        <f t="shared" ca="1" si="270"/>
        <v>9.2855311995725829E-13</v>
      </c>
      <c r="X210" s="186">
        <f t="shared" ca="1" si="270"/>
        <v>3.3225943307298355E-13</v>
      </c>
      <c r="Y210" s="186">
        <f t="shared" ca="1" si="270"/>
        <v>7.8775375935633462E-13</v>
      </c>
      <c r="Z210" s="186">
        <f t="shared" ca="1" si="270"/>
        <v>9.26385505538339E-13</v>
      </c>
      <c r="AA210" s="186">
        <f t="shared" ca="1" si="270"/>
        <v>1.2833740571184471E-14</v>
      </c>
      <c r="AB210" s="186">
        <f t="shared" ca="1" si="270"/>
        <v>5.9741796177316454E-13</v>
      </c>
      <c r="AC210" s="186">
        <f t="shared" ca="1" si="270"/>
        <v>5.3208463940657855E-13</v>
      </c>
      <c r="AD210" s="186">
        <f t="shared" ca="1" si="270"/>
        <v>1.5921707410579522E-13</v>
      </c>
      <c r="AE210" s="186">
        <f t="shared" ca="1" si="270"/>
        <v>2.8731703122881848E-13</v>
      </c>
      <c r="AF210" s="186">
        <f t="shared" ca="1" si="270"/>
        <v>3.0186511928781923E-13</v>
      </c>
      <c r="AG210" s="186">
        <f t="shared" ca="1" si="270"/>
        <v>9.4540601089780288E-13</v>
      </c>
      <c r="AH210" s="186">
        <f t="shared" ca="1" si="270"/>
        <v>3.5326329560413815E-14</v>
      </c>
      <c r="AI210" s="186">
        <f t="shared" ca="1" si="270"/>
        <v>5.2503505113236666E-13</v>
      </c>
      <c r="AJ210" s="186">
        <f t="shared" ca="1" si="270"/>
        <v>4.2160539839423274E-13</v>
      </c>
      <c r="AK210" s="186">
        <f t="shared" ca="1" si="270"/>
        <v>6.2490783217809944E-13</v>
      </c>
      <c r="AL210" s="186">
        <f t="shared" ca="1" si="270"/>
        <v>2.7390914639368534E-13</v>
      </c>
      <c r="AM210" s="186">
        <f t="shared" ca="1" si="270"/>
        <v>1.9317365262209129E-13</v>
      </c>
      <c r="AN210" s="186">
        <f t="shared" ca="1" si="270"/>
        <v>3.0796413441393519E-13</v>
      </c>
      <c r="AO210" s="186">
        <f t="shared" ca="1" si="270"/>
        <v>2.3508815933217518E-15</v>
      </c>
      <c r="AP210" s="186">
        <f t="shared" ca="1" si="270"/>
        <v>2.9089438138193737E-13</v>
      </c>
      <c r="AQ210" s="186">
        <f t="shared" ca="1" si="270"/>
        <v>8.5500181437371568E-13</v>
      </c>
      <c r="AR210" s="186">
        <f t="shared" ca="1" si="270"/>
        <v>6.1620604235580595E-13</v>
      </c>
      <c r="AS210" s="186">
        <f t="shared" ca="1" si="270"/>
        <v>3.2935071176591889E-15</v>
      </c>
      <c r="AT210" s="186">
        <f t="shared" ca="1" si="270"/>
        <v>6.3560682679840409E-13</v>
      </c>
      <c r="AU210" s="186">
        <f t="shared" ca="1" si="270"/>
        <v>7.942260872095446E-13</v>
      </c>
      <c r="AV210" s="186">
        <f t="shared" ca="1" si="270"/>
        <v>4.3373093576346577E-13</v>
      </c>
      <c r="AW210" s="186">
        <f t="shared" ca="1" si="270"/>
        <v>4.0506880015777226E-13</v>
      </c>
      <c r="AX210" s="186">
        <f t="shared" ca="1" si="270"/>
        <v>6.0711017520890564E-13</v>
      </c>
      <c r="AY210" s="186">
        <f t="shared" ca="1" si="270"/>
        <v>6.232086502987206E-13</v>
      </c>
      <c r="AZ210" s="186">
        <f t="shared" ca="1" si="270"/>
        <v>9.4428172096508616E-13</v>
      </c>
      <c r="BA210" s="186">
        <f t="shared" ca="1" si="270"/>
        <v>4.0420059180901192E-15</v>
      </c>
      <c r="BB210" s="186">
        <f t="shared" ca="1" si="270"/>
        <v>7.2945075666779277E-13</v>
      </c>
      <c r="BC210" s="186">
        <f t="shared" ca="1" si="270"/>
        <v>9.288206471413416E-13</v>
      </c>
      <c r="BD210" s="186">
        <f t="shared" ca="1" si="270"/>
        <v>1.2268941672988598E-13</v>
      </c>
      <c r="BE210" s="186">
        <f t="shared" ca="1" si="270"/>
        <v>8.0807350860823974E-13</v>
      </c>
      <c r="BF210" s="186">
        <f t="shared" ca="1" si="270"/>
        <v>2.3837436294623427E-14</v>
      </c>
      <c r="BG210" s="186">
        <f t="shared" ca="1" si="270"/>
        <v>5.3944530044052639E-13</v>
      </c>
      <c r="BH210" s="186">
        <f t="shared" ca="1" si="270"/>
        <v>2.9504953276311642E-13</v>
      </c>
      <c r="BI210" s="186">
        <f t="shared" ca="1" si="270"/>
        <v>1.0243498699185859E-13</v>
      </c>
      <c r="BJ210" s="186">
        <f t="shared" ca="1" si="270"/>
        <v>1.9251235554797708E-13</v>
      </c>
      <c r="BK210" s="186">
        <f t="shared" ca="1" si="270"/>
        <v>5.7712118969301501E-14</v>
      </c>
      <c r="BL210" s="186">
        <f t="shared" ca="1" si="270"/>
        <v>8.1581185245091949E-13</v>
      </c>
      <c r="BM210" s="186">
        <f t="shared" ca="1" si="270"/>
        <v>6.1139525978604231E-13</v>
      </c>
      <c r="BN210" s="186">
        <f t="shared" ca="1" si="270"/>
        <v>3.5478339638460364E-13</v>
      </c>
      <c r="BO210" s="186">
        <f t="shared" ref="BO210:CN210" ca="1" si="271">0.000000000001*RAND()</f>
        <v>5.9761542858271534E-13</v>
      </c>
      <c r="BP210" s="186">
        <f t="shared" ca="1" si="271"/>
        <v>8.212120590612584E-13</v>
      </c>
      <c r="BQ210" s="186">
        <f t="shared" ca="1" si="271"/>
        <v>5.3653213746753359E-14</v>
      </c>
      <c r="BR210" s="186">
        <f t="shared" ca="1" si="271"/>
        <v>6.0617230389180324E-13</v>
      </c>
      <c r="BS210" s="186">
        <f t="shared" ca="1" si="271"/>
        <v>7.4824368123566212E-13</v>
      </c>
      <c r="BT210" s="186">
        <f t="shared" ca="1" si="271"/>
        <v>8.8562979671938091E-13</v>
      </c>
      <c r="BU210" s="186">
        <f t="shared" ca="1" si="271"/>
        <v>3.9616298163165808E-13</v>
      </c>
      <c r="BV210" s="186">
        <f t="shared" ca="1" si="271"/>
        <v>6.7532443117658048E-14</v>
      </c>
      <c r="BW210" s="186">
        <f t="shared" ca="1" si="271"/>
        <v>6.5316545451900596E-13</v>
      </c>
      <c r="BX210" s="186">
        <f t="shared" ca="1" si="271"/>
        <v>4.7250236289323523E-13</v>
      </c>
      <c r="BY210" s="186">
        <f t="shared" ca="1" si="271"/>
        <v>9.7705835810860005E-13</v>
      </c>
      <c r="BZ210" s="186">
        <f t="shared" ca="1" si="271"/>
        <v>2.6186112354334368E-13</v>
      </c>
      <c r="CA210" s="186">
        <f t="shared" ca="1" si="271"/>
        <v>4.9660348870555901E-13</v>
      </c>
      <c r="CB210" s="186">
        <f t="shared" ca="1" si="271"/>
        <v>6.6448408644547725E-13</v>
      </c>
      <c r="CC210" s="186">
        <f t="shared" ca="1" si="271"/>
        <v>8.9019462053635844E-13</v>
      </c>
      <c r="CD210" s="186">
        <f t="shared" ca="1" si="271"/>
        <v>4.3549307741670182E-13</v>
      </c>
      <c r="CE210" s="186">
        <f t="shared" ca="1" si="271"/>
        <v>1.1155262847355818E-13</v>
      </c>
      <c r="CF210" s="186">
        <f t="shared" ca="1" si="271"/>
        <v>5.4868578017535527E-14</v>
      </c>
      <c r="CG210" s="186">
        <f t="shared" ca="1" si="271"/>
        <v>8.5294672142566891E-13</v>
      </c>
      <c r="CH210" s="186">
        <f t="shared" ca="1" si="271"/>
        <v>1.5835467211905561E-13</v>
      </c>
      <c r="CI210" s="186">
        <f t="shared" ca="1" si="271"/>
        <v>9.3064658474563793E-14</v>
      </c>
      <c r="CJ210" s="186">
        <f t="shared" ca="1" si="271"/>
        <v>4.1091423004979964E-13</v>
      </c>
      <c r="CK210" s="186">
        <f t="shared" ca="1" si="271"/>
        <v>6.6297052305369799E-13</v>
      </c>
      <c r="CL210" s="186">
        <f t="shared" ca="1" si="271"/>
        <v>3.9617106968132719E-13</v>
      </c>
      <c r="CM210" s="186">
        <f t="shared" ca="1" si="271"/>
        <v>4.0919498489987573E-13</v>
      </c>
      <c r="CN210" s="186">
        <f t="shared" ca="1" si="271"/>
        <v>6.5639136209257384E-13</v>
      </c>
      <c r="CO210" s="2"/>
      <c r="CP210" s="342"/>
      <c r="CQ210" s="333"/>
      <c r="CR210" s="155"/>
      <c r="CS210">
        <f>ROW()</f>
        <v>210</v>
      </c>
      <c r="CT210" s="36"/>
      <c r="CU210" s="35">
        <f t="shared" si="211"/>
        <v>55</v>
      </c>
    </row>
    <row r="211" spans="1:99">
      <c r="A211" s="349"/>
      <c r="B211" s="33" t="s">
        <v>57</v>
      </c>
      <c r="C211" s="185">
        <f>'Enter data here!'!C188</f>
        <v>0</v>
      </c>
      <c r="D211" s="185">
        <f>'Enter data here!'!D188</f>
        <v>0</v>
      </c>
      <c r="E211" s="185">
        <f>'Enter data here!'!E188</f>
        <v>0</v>
      </c>
      <c r="F211" s="185">
        <f>'Enter data here!'!F188</f>
        <v>0</v>
      </c>
      <c r="G211" s="185">
        <f>'Enter data here!'!G188</f>
        <v>0</v>
      </c>
      <c r="H211" s="185">
        <f>'Enter data here!'!H188</f>
        <v>0</v>
      </c>
      <c r="I211" s="185">
        <f>'Enter data here!'!I188</f>
        <v>0</v>
      </c>
      <c r="J211" s="185">
        <f>'Enter data here!'!J188</f>
        <v>0</v>
      </c>
      <c r="K211" s="185">
        <f>'Enter data here!'!K188</f>
        <v>0</v>
      </c>
      <c r="L211" s="185">
        <f>'Enter data here!'!L188</f>
        <v>0</v>
      </c>
      <c r="M211" s="185">
        <f>'Enter data here!'!M188</f>
        <v>0</v>
      </c>
      <c r="N211" s="185">
        <f>'Enter data here!'!N188</f>
        <v>0</v>
      </c>
      <c r="O211" s="185">
        <f>'Enter data here!'!O188</f>
        <v>0</v>
      </c>
      <c r="P211" s="185">
        <f>'Enter data here!'!P188</f>
        <v>0</v>
      </c>
      <c r="Q211" s="185">
        <f>'Enter data here!'!Q188</f>
        <v>0</v>
      </c>
      <c r="R211" s="185">
        <f>'Enter data here!'!R188</f>
        <v>0</v>
      </c>
      <c r="S211" s="185">
        <f>'Enter data here!'!S188</f>
        <v>0</v>
      </c>
      <c r="T211" s="185">
        <f>'Enter data here!'!T188</f>
        <v>0</v>
      </c>
      <c r="U211" s="185">
        <f>'Enter data here!'!U188</f>
        <v>0</v>
      </c>
      <c r="V211" s="185">
        <f>'Enter data here!'!V188</f>
        <v>0</v>
      </c>
      <c r="W211" s="185">
        <f>'Enter data here!'!W188</f>
        <v>0</v>
      </c>
      <c r="X211" s="185">
        <f>'Enter data here!'!X188</f>
        <v>0</v>
      </c>
      <c r="Y211" s="185">
        <f>'Enter data here!'!Y188</f>
        <v>0</v>
      </c>
      <c r="Z211" s="185">
        <f>'Enter data here!'!Z188</f>
        <v>0</v>
      </c>
      <c r="AA211" s="185">
        <f>'Enter data here!'!AA188</f>
        <v>0</v>
      </c>
      <c r="AB211" s="185">
        <f>'Enter data here!'!AB188</f>
        <v>0</v>
      </c>
      <c r="AC211" s="185">
        <f>'Enter data here!'!AC188</f>
        <v>0</v>
      </c>
      <c r="AD211" s="185">
        <f>'Enter data here!'!AD188</f>
        <v>0</v>
      </c>
      <c r="AE211" s="185">
        <f>'Enter data here!'!AE188</f>
        <v>0</v>
      </c>
      <c r="AF211" s="185">
        <f>'Enter data here!'!AF188</f>
        <v>0</v>
      </c>
      <c r="AG211" s="185">
        <f>'Enter data here!'!AG188</f>
        <v>0</v>
      </c>
      <c r="AH211" s="185">
        <f>'Enter data here!'!AH188</f>
        <v>0</v>
      </c>
      <c r="AI211" s="185">
        <f>'Enter data here!'!AI188</f>
        <v>0</v>
      </c>
      <c r="AJ211" s="185">
        <f>'Enter data here!'!AJ188</f>
        <v>0</v>
      </c>
      <c r="AK211" s="185">
        <f>'Enter data here!'!AK188</f>
        <v>0</v>
      </c>
      <c r="AL211" s="185">
        <f>'Enter data here!'!AL188</f>
        <v>0</v>
      </c>
      <c r="AM211" s="185">
        <f>'Enter data here!'!AM188</f>
        <v>0</v>
      </c>
      <c r="AN211" s="185">
        <f>'Enter data here!'!AN188</f>
        <v>0</v>
      </c>
      <c r="AO211" s="185">
        <f>'Enter data here!'!AO188</f>
        <v>0</v>
      </c>
      <c r="AP211" s="185">
        <f>'Enter data here!'!AP188</f>
        <v>0</v>
      </c>
      <c r="AQ211" s="185">
        <f>'Enter data here!'!AQ188</f>
        <v>0</v>
      </c>
      <c r="AR211" s="185">
        <f>'Enter data here!'!AR188</f>
        <v>0</v>
      </c>
      <c r="AS211" s="185">
        <f>'Enter data here!'!AS188</f>
        <v>0</v>
      </c>
      <c r="AT211" s="185">
        <f>'Enter data here!'!AT188</f>
        <v>0</v>
      </c>
      <c r="AU211" s="185">
        <f>'Enter data here!'!AU188</f>
        <v>0</v>
      </c>
      <c r="AV211" s="185">
        <f>'Enter data here!'!AV188</f>
        <v>0</v>
      </c>
      <c r="AW211" s="185">
        <f>'Enter data here!'!AW188</f>
        <v>0</v>
      </c>
      <c r="AX211" s="185">
        <f>'Enter data here!'!AX188</f>
        <v>0</v>
      </c>
      <c r="AY211" s="185">
        <f>'Enter data here!'!AY188</f>
        <v>0</v>
      </c>
      <c r="AZ211" s="185">
        <f>'Enter data here!'!AZ188</f>
        <v>0</v>
      </c>
      <c r="BA211" s="185">
        <f>'Enter data here!'!BA188</f>
        <v>0</v>
      </c>
      <c r="BB211" s="185">
        <f>'Enter data here!'!BB188</f>
        <v>0</v>
      </c>
      <c r="BC211" s="185">
        <f>'Enter data here!'!BC188</f>
        <v>0</v>
      </c>
      <c r="BD211" s="185">
        <f>'Enter data here!'!BD188</f>
        <v>0</v>
      </c>
      <c r="BE211" s="185">
        <f>'Enter data here!'!BE188</f>
        <v>0</v>
      </c>
      <c r="BF211" s="185">
        <f>'Enter data here!'!BF188</f>
        <v>0</v>
      </c>
      <c r="BG211" s="185">
        <f>'Enter data here!'!BG188</f>
        <v>0</v>
      </c>
      <c r="BH211" s="185">
        <f>'Enter data here!'!BH188</f>
        <v>0</v>
      </c>
      <c r="BI211" s="185">
        <f>'Enter data here!'!BI188</f>
        <v>0</v>
      </c>
      <c r="BJ211" s="185">
        <f>'Enter data here!'!BJ188</f>
        <v>0</v>
      </c>
      <c r="BK211" s="185">
        <f>'Enter data here!'!BK188</f>
        <v>0</v>
      </c>
      <c r="BL211" s="185">
        <f>'Enter data here!'!BL188</f>
        <v>0</v>
      </c>
      <c r="BM211" s="185">
        <f>'Enter data here!'!BM188</f>
        <v>0</v>
      </c>
      <c r="BN211" s="185">
        <f>'Enter data here!'!BN188</f>
        <v>0</v>
      </c>
      <c r="BO211" s="185">
        <f>'Enter data here!'!BO188</f>
        <v>0</v>
      </c>
      <c r="BP211" s="185">
        <f>'Enter data here!'!BP188</f>
        <v>0</v>
      </c>
      <c r="BQ211" s="185">
        <f>'Enter data here!'!BQ188</f>
        <v>0</v>
      </c>
      <c r="BR211" s="185">
        <f>'Enter data here!'!BR188</f>
        <v>0</v>
      </c>
      <c r="BS211" s="185">
        <f>'Enter data here!'!BS188</f>
        <v>0</v>
      </c>
      <c r="BT211" s="185">
        <f>'Enter data here!'!BT188</f>
        <v>0</v>
      </c>
      <c r="BU211" s="185">
        <f>'Enter data here!'!BU188</f>
        <v>0</v>
      </c>
      <c r="BV211" s="185">
        <f>'Enter data here!'!BV188</f>
        <v>0</v>
      </c>
      <c r="BW211" s="185">
        <f>'Enter data here!'!BW188</f>
        <v>0</v>
      </c>
      <c r="BX211" s="185">
        <f>'Enter data here!'!BX188</f>
        <v>0</v>
      </c>
      <c r="BY211" s="185">
        <f>'Enter data here!'!BY188</f>
        <v>0</v>
      </c>
      <c r="BZ211" s="185">
        <f>'Enter data here!'!BZ188</f>
        <v>0</v>
      </c>
      <c r="CA211" s="185">
        <f>'Enter data here!'!CA188</f>
        <v>0</v>
      </c>
      <c r="CB211" s="185">
        <f>'Enter data here!'!CB188</f>
        <v>0</v>
      </c>
      <c r="CC211" s="185">
        <f>'Enter data here!'!CC188</f>
        <v>0</v>
      </c>
      <c r="CD211" s="185">
        <f>'Enter data here!'!CD188</f>
        <v>0</v>
      </c>
      <c r="CE211" s="185">
        <f>'Enter data here!'!CE188</f>
        <v>0</v>
      </c>
      <c r="CF211" s="185">
        <f>'Enter data here!'!CF188</f>
        <v>0</v>
      </c>
      <c r="CG211" s="185">
        <f>'Enter data here!'!CG188</f>
        <v>0</v>
      </c>
      <c r="CH211" s="185">
        <f>'Enter data here!'!CH188</f>
        <v>0</v>
      </c>
      <c r="CI211" s="185">
        <f>'Enter data here!'!CI188</f>
        <v>0</v>
      </c>
      <c r="CJ211" s="185">
        <f>'Enter data here!'!CJ188</f>
        <v>0</v>
      </c>
      <c r="CK211" s="185">
        <f>'Enter data here!'!CK188</f>
        <v>0</v>
      </c>
      <c r="CL211" s="185">
        <f>'Enter data here!'!CL188</f>
        <v>0</v>
      </c>
      <c r="CM211" s="185">
        <f>'Enter data here!'!CM188</f>
        <v>0</v>
      </c>
      <c r="CN211" s="185">
        <f>'Enter data here!'!CN188</f>
        <v>0</v>
      </c>
      <c r="CO211" s="2"/>
      <c r="CP211" s="342"/>
      <c r="CQ211" s="333"/>
      <c r="CR211" s="155"/>
      <c r="CT211" s="36"/>
      <c r="CU211" s="35"/>
    </row>
    <row r="212" spans="1:99">
      <c r="A212" s="349"/>
      <c r="B212" s="33" t="s">
        <v>2</v>
      </c>
      <c r="C212" s="185">
        <f>IF(C209=0,0,IF(C209="dnf",C210,IF(C209="",0,((($CP209/(C209+C210))*1000)-C211))))</f>
        <v>0</v>
      </c>
      <c r="D212" s="185">
        <f t="shared" ref="D212:BO212" si="272">IF(D209=0,0,IF(D209="dnf",D210,IF(D209="",0,((($CP209/(D209+D210))*1000)-D211))))</f>
        <v>0</v>
      </c>
      <c r="E212" s="185">
        <f t="shared" si="272"/>
        <v>0</v>
      </c>
      <c r="F212" s="185">
        <f t="shared" si="272"/>
        <v>0</v>
      </c>
      <c r="G212" s="185">
        <f t="shared" si="272"/>
        <v>0</v>
      </c>
      <c r="H212" s="185">
        <f t="shared" si="272"/>
        <v>0</v>
      </c>
      <c r="I212" s="185">
        <f t="shared" si="272"/>
        <v>0</v>
      </c>
      <c r="J212" s="185">
        <f t="shared" si="272"/>
        <v>0</v>
      </c>
      <c r="K212" s="185">
        <f t="shared" si="272"/>
        <v>0</v>
      </c>
      <c r="L212" s="185">
        <f t="shared" si="272"/>
        <v>0</v>
      </c>
      <c r="M212" s="185">
        <f t="shared" si="272"/>
        <v>0</v>
      </c>
      <c r="N212" s="185">
        <f t="shared" si="272"/>
        <v>0</v>
      </c>
      <c r="O212" s="185">
        <f t="shared" si="272"/>
        <v>0</v>
      </c>
      <c r="P212" s="185">
        <f t="shared" si="272"/>
        <v>0</v>
      </c>
      <c r="Q212" s="185">
        <f t="shared" si="272"/>
        <v>0</v>
      </c>
      <c r="R212" s="185">
        <f t="shared" si="272"/>
        <v>0</v>
      </c>
      <c r="S212" s="185">
        <f t="shared" si="272"/>
        <v>0</v>
      </c>
      <c r="T212" s="185">
        <f t="shared" si="272"/>
        <v>0</v>
      </c>
      <c r="U212" s="185">
        <f t="shared" si="272"/>
        <v>0</v>
      </c>
      <c r="V212" s="185">
        <f t="shared" si="272"/>
        <v>0</v>
      </c>
      <c r="W212" s="185">
        <f t="shared" si="272"/>
        <v>0</v>
      </c>
      <c r="X212" s="185">
        <f t="shared" si="272"/>
        <v>0</v>
      </c>
      <c r="Y212" s="185">
        <f t="shared" si="272"/>
        <v>0</v>
      </c>
      <c r="Z212" s="185">
        <f t="shared" si="272"/>
        <v>0</v>
      </c>
      <c r="AA212" s="185">
        <f t="shared" si="272"/>
        <v>0</v>
      </c>
      <c r="AB212" s="185">
        <f t="shared" si="272"/>
        <v>0</v>
      </c>
      <c r="AC212" s="185">
        <f t="shared" si="272"/>
        <v>0</v>
      </c>
      <c r="AD212" s="185">
        <f t="shared" si="272"/>
        <v>0</v>
      </c>
      <c r="AE212" s="185">
        <f t="shared" si="272"/>
        <v>0</v>
      </c>
      <c r="AF212" s="185">
        <f t="shared" si="272"/>
        <v>0</v>
      </c>
      <c r="AG212" s="185">
        <f t="shared" si="272"/>
        <v>0</v>
      </c>
      <c r="AH212" s="185">
        <f t="shared" si="272"/>
        <v>0</v>
      </c>
      <c r="AI212" s="185">
        <f t="shared" si="272"/>
        <v>0</v>
      </c>
      <c r="AJ212" s="185">
        <f t="shared" si="272"/>
        <v>0</v>
      </c>
      <c r="AK212" s="185">
        <f t="shared" si="272"/>
        <v>0</v>
      </c>
      <c r="AL212" s="185">
        <f t="shared" si="272"/>
        <v>0</v>
      </c>
      <c r="AM212" s="185">
        <f t="shared" si="272"/>
        <v>0</v>
      </c>
      <c r="AN212" s="185">
        <f t="shared" si="272"/>
        <v>0</v>
      </c>
      <c r="AO212" s="185">
        <f t="shared" si="272"/>
        <v>0</v>
      </c>
      <c r="AP212" s="185">
        <f t="shared" si="272"/>
        <v>0</v>
      </c>
      <c r="AQ212" s="185">
        <f t="shared" si="272"/>
        <v>0</v>
      </c>
      <c r="AR212" s="185">
        <f t="shared" si="272"/>
        <v>0</v>
      </c>
      <c r="AS212" s="185">
        <f t="shared" si="272"/>
        <v>0</v>
      </c>
      <c r="AT212" s="185">
        <f t="shared" si="272"/>
        <v>0</v>
      </c>
      <c r="AU212" s="185">
        <f t="shared" si="272"/>
        <v>0</v>
      </c>
      <c r="AV212" s="185">
        <f t="shared" si="272"/>
        <v>0</v>
      </c>
      <c r="AW212" s="185">
        <f t="shared" si="272"/>
        <v>0</v>
      </c>
      <c r="AX212" s="185">
        <f t="shared" si="272"/>
        <v>0</v>
      </c>
      <c r="AY212" s="185">
        <f t="shared" si="272"/>
        <v>0</v>
      </c>
      <c r="AZ212" s="185">
        <f t="shared" si="272"/>
        <v>0</v>
      </c>
      <c r="BA212" s="185">
        <f t="shared" si="272"/>
        <v>0</v>
      </c>
      <c r="BB212" s="185">
        <f t="shared" si="272"/>
        <v>0</v>
      </c>
      <c r="BC212" s="185">
        <f t="shared" si="272"/>
        <v>0</v>
      </c>
      <c r="BD212" s="185">
        <f t="shared" si="272"/>
        <v>0</v>
      </c>
      <c r="BE212" s="185">
        <f t="shared" si="272"/>
        <v>0</v>
      </c>
      <c r="BF212" s="185">
        <f t="shared" si="272"/>
        <v>0</v>
      </c>
      <c r="BG212" s="185">
        <f t="shared" si="272"/>
        <v>0</v>
      </c>
      <c r="BH212" s="185">
        <f t="shared" si="272"/>
        <v>0</v>
      </c>
      <c r="BI212" s="185">
        <f t="shared" si="272"/>
        <v>0</v>
      </c>
      <c r="BJ212" s="185">
        <f t="shared" si="272"/>
        <v>0</v>
      </c>
      <c r="BK212" s="185">
        <f t="shared" si="272"/>
        <v>0</v>
      </c>
      <c r="BL212" s="185">
        <f t="shared" si="272"/>
        <v>0</v>
      </c>
      <c r="BM212" s="185">
        <f t="shared" si="272"/>
        <v>0</v>
      </c>
      <c r="BN212" s="185">
        <f t="shared" si="272"/>
        <v>0</v>
      </c>
      <c r="BO212" s="185">
        <f t="shared" si="272"/>
        <v>0</v>
      </c>
      <c r="BP212" s="185">
        <f t="shared" ref="BP212:CN212" si="273">IF(BP209=0,0,IF(BP209="dnf",BP210,IF(BP209="",0,((($CP209/(BP209+BP210))*1000)-BP211))))</f>
        <v>0</v>
      </c>
      <c r="BQ212" s="185">
        <f t="shared" si="273"/>
        <v>0</v>
      </c>
      <c r="BR212" s="185">
        <f t="shared" si="273"/>
        <v>0</v>
      </c>
      <c r="BS212" s="185">
        <f t="shared" si="273"/>
        <v>0</v>
      </c>
      <c r="BT212" s="185">
        <f t="shared" si="273"/>
        <v>0</v>
      </c>
      <c r="BU212" s="185">
        <f t="shared" si="273"/>
        <v>0</v>
      </c>
      <c r="BV212" s="185">
        <f t="shared" si="273"/>
        <v>0</v>
      </c>
      <c r="BW212" s="185">
        <f t="shared" si="273"/>
        <v>0</v>
      </c>
      <c r="BX212" s="185">
        <f t="shared" si="273"/>
        <v>0</v>
      </c>
      <c r="BY212" s="185">
        <f t="shared" si="273"/>
        <v>0</v>
      </c>
      <c r="BZ212" s="185">
        <f t="shared" si="273"/>
        <v>0</v>
      </c>
      <c r="CA212" s="185">
        <f t="shared" si="273"/>
        <v>0</v>
      </c>
      <c r="CB212" s="185">
        <f t="shared" si="273"/>
        <v>0</v>
      </c>
      <c r="CC212" s="185">
        <f t="shared" si="273"/>
        <v>0</v>
      </c>
      <c r="CD212" s="185">
        <f t="shared" si="273"/>
        <v>0</v>
      </c>
      <c r="CE212" s="185">
        <f t="shared" si="273"/>
        <v>0</v>
      </c>
      <c r="CF212" s="185">
        <f t="shared" si="273"/>
        <v>0</v>
      </c>
      <c r="CG212" s="185">
        <f t="shared" si="273"/>
        <v>0</v>
      </c>
      <c r="CH212" s="185">
        <f t="shared" si="273"/>
        <v>0</v>
      </c>
      <c r="CI212" s="185">
        <f t="shared" si="273"/>
        <v>0</v>
      </c>
      <c r="CJ212" s="185">
        <f t="shared" si="273"/>
        <v>0</v>
      </c>
      <c r="CK212" s="185">
        <f t="shared" si="273"/>
        <v>0</v>
      </c>
      <c r="CL212" s="185">
        <f t="shared" si="273"/>
        <v>0</v>
      </c>
      <c r="CM212" s="185">
        <f t="shared" si="273"/>
        <v>0</v>
      </c>
      <c r="CN212" s="185">
        <f t="shared" si="273"/>
        <v>0</v>
      </c>
      <c r="CO212" s="2"/>
      <c r="CP212" s="343"/>
      <c r="CQ212" s="334"/>
      <c r="CR212" s="155"/>
      <c r="CS212">
        <f>ROW()</f>
        <v>212</v>
      </c>
      <c r="CT212" s="36"/>
      <c r="CU212" s="35">
        <f t="shared" si="211"/>
        <v>53</v>
      </c>
    </row>
    <row r="213" spans="1:99">
      <c r="A213" s="349"/>
      <c r="B213" s="33" t="s">
        <v>16</v>
      </c>
      <c r="C213" s="185" t="str">
        <f>C207</f>
        <v>Frank Hulton </v>
      </c>
      <c r="D213" s="185" t="str">
        <f t="shared" ref="D213:BO213" si="274">D207</f>
        <v>Mark Redsell</v>
      </c>
      <c r="E213" s="185" t="str">
        <f t="shared" si="274"/>
        <v>Greg Dakin</v>
      </c>
      <c r="F213" s="185" t="str">
        <f t="shared" si="274"/>
        <v>Thorsten Folker</v>
      </c>
      <c r="G213" s="185" t="str">
        <f t="shared" si="274"/>
        <v>Joel West </v>
      </c>
      <c r="H213" s="185" t="str">
        <f t="shared" si="274"/>
        <v>Klaus Brettner</v>
      </c>
      <c r="I213" s="185" t="str">
        <f t="shared" si="274"/>
        <v>Markus Meissner</v>
      </c>
      <c r="J213" s="185" t="str">
        <f t="shared" si="274"/>
        <v>Stefan Bernardy</v>
      </c>
      <c r="K213" s="185" t="str">
        <f t="shared" si="274"/>
        <v>Søren Krogh</v>
      </c>
      <c r="L213" s="185" t="str">
        <f t="shared" si="274"/>
        <v>Alvaro Silgado</v>
      </c>
      <c r="M213" s="185" t="str">
        <f t="shared" si="274"/>
        <v>Pete Burgess</v>
      </c>
      <c r="N213" s="185" t="str">
        <f t="shared" si="274"/>
        <v>Dieter Perlick</v>
      </c>
      <c r="O213" s="185" t="str">
        <f t="shared" si="274"/>
        <v>Simon Thornton </v>
      </c>
      <c r="P213" s="185" t="str">
        <f t="shared" si="274"/>
        <v>André Austen</v>
      </c>
      <c r="Q213" s="185" t="str">
        <f t="shared" si="274"/>
        <v>Siegfried Schedel</v>
      </c>
      <c r="R213" s="185" t="str">
        <f t="shared" si="274"/>
        <v>George Young</v>
      </c>
      <c r="S213" s="185" t="str">
        <f t="shared" si="274"/>
        <v>John Phillips</v>
      </c>
      <c r="T213" s="185" t="str">
        <f t="shared" si="274"/>
        <v>Stefan Bertschi</v>
      </c>
      <c r="U213" s="185" t="str">
        <f t="shared" si="274"/>
        <v>Jason Bioletti</v>
      </c>
      <c r="V213" s="185" t="str">
        <f t="shared" si="274"/>
        <v>Allen Elliott</v>
      </c>
      <c r="W213" s="185" t="str">
        <f t="shared" si="274"/>
        <v>Thomas Deinert</v>
      </c>
      <c r="X213" s="185" t="str">
        <f t="shared" si="274"/>
        <v>Mike Evans</v>
      </c>
      <c r="Y213" s="185" t="str">
        <f t="shared" si="274"/>
        <v>Jon Edison</v>
      </c>
      <c r="Z213" s="185" t="str">
        <f t="shared" si="274"/>
        <v>Thomas Henselmann</v>
      </c>
      <c r="AA213" s="185" t="str">
        <f t="shared" si="274"/>
        <v>Sebastian Reichert</v>
      </c>
      <c r="AB213" s="185" t="str">
        <f t="shared" si="274"/>
        <v>Robert Hermans</v>
      </c>
      <c r="AC213" s="185" t="str">
        <f t="shared" si="274"/>
        <v>Eberhard Rosemann</v>
      </c>
      <c r="AD213" s="185" t="str">
        <f t="shared" si="274"/>
        <v>Klaus Kowalski</v>
      </c>
      <c r="AE213" s="185" t="str">
        <f t="shared" si="274"/>
        <v>Mike Shellim</v>
      </c>
      <c r="AF213" s="185" t="str">
        <f t="shared" si="274"/>
        <v>Martin Newnham</v>
      </c>
      <c r="AG213" s="185" t="str">
        <f t="shared" si="274"/>
        <v>Marc Schmieding</v>
      </c>
      <c r="AH213" s="185" t="str">
        <f t="shared" si="274"/>
        <v>Mark Treble</v>
      </c>
      <c r="AI213" s="185" t="str">
        <f t="shared" si="274"/>
        <v>Gary Harrison</v>
      </c>
      <c r="AJ213" s="185" t="str">
        <f t="shared" si="274"/>
        <v>Peter Gunning</v>
      </c>
      <c r="AK213" s="185" t="str">
        <f t="shared" si="274"/>
        <v>Tobias Reik</v>
      </c>
      <c r="AL213" s="185" t="str">
        <f t="shared" si="274"/>
        <v>Mick Walsh</v>
      </c>
      <c r="AM213" s="185" t="str">
        <f t="shared" si="274"/>
        <v>Paul Garnett</v>
      </c>
      <c r="AN213" s="185" t="str">
        <f t="shared" si="274"/>
        <v>Daniel Schneider</v>
      </c>
      <c r="AO213" s="185" t="str">
        <f t="shared" si="274"/>
        <v>Torsten Hermann</v>
      </c>
      <c r="AP213" s="185" t="str">
        <f t="shared" si="274"/>
        <v>Peter Kowalski</v>
      </c>
      <c r="AQ213" s="185" t="str">
        <f t="shared" si="274"/>
        <v>Martin Kopp</v>
      </c>
      <c r="AR213" s="185" t="str">
        <f t="shared" si="274"/>
        <v>Plöschberger Hannes</v>
      </c>
      <c r="AS213" s="185" t="str">
        <f t="shared" si="274"/>
        <v>Rick Ruijsink</v>
      </c>
      <c r="AT213" s="185" t="str">
        <f t="shared" si="274"/>
        <v>Mark Abbotts</v>
      </c>
      <c r="AU213" s="185" t="str">
        <f t="shared" si="274"/>
        <v>Arne Finkeldey</v>
      </c>
      <c r="AV213" s="185" t="str">
        <f t="shared" si="274"/>
        <v>Martin Ulrich </v>
      </c>
      <c r="AW213" s="185" t="str">
        <f t="shared" si="274"/>
        <v>Tony Robertson</v>
      </c>
      <c r="AX213" s="185" t="str">
        <f t="shared" si="274"/>
        <v>Jesper Christensen</v>
      </c>
      <c r="AY213" s="185" t="str">
        <f t="shared" si="274"/>
        <v>Ulrich Duttenhofer</v>
      </c>
      <c r="AZ213" s="185" t="str">
        <f t="shared" si="274"/>
        <v>Robert Ryan</v>
      </c>
      <c r="BA213" s="185" t="str">
        <f t="shared" si="274"/>
        <v/>
      </c>
      <c r="BB213" s="185" t="str">
        <f t="shared" si="274"/>
        <v/>
      </c>
      <c r="BC213" s="185" t="str">
        <f t="shared" si="274"/>
        <v/>
      </c>
      <c r="BD213" s="185" t="str">
        <f t="shared" si="274"/>
        <v/>
      </c>
      <c r="BE213" s="185" t="str">
        <f t="shared" si="274"/>
        <v/>
      </c>
      <c r="BF213" s="185" t="str">
        <f t="shared" si="274"/>
        <v/>
      </c>
      <c r="BG213" s="185" t="str">
        <f t="shared" si="274"/>
        <v/>
      </c>
      <c r="BH213" s="185" t="str">
        <f t="shared" si="274"/>
        <v/>
      </c>
      <c r="BI213" s="185" t="str">
        <f t="shared" si="274"/>
        <v/>
      </c>
      <c r="BJ213" s="185" t="str">
        <f t="shared" si="274"/>
        <v/>
      </c>
      <c r="BK213" s="185" t="str">
        <f t="shared" si="274"/>
        <v/>
      </c>
      <c r="BL213" s="185" t="str">
        <f t="shared" si="274"/>
        <v/>
      </c>
      <c r="BM213" s="185" t="str">
        <f t="shared" si="274"/>
        <v/>
      </c>
      <c r="BN213" s="185" t="str">
        <f t="shared" si="274"/>
        <v/>
      </c>
      <c r="BO213" s="185" t="str">
        <f t="shared" si="274"/>
        <v/>
      </c>
      <c r="BP213" s="185" t="str">
        <f t="shared" ref="BP213:CN213" si="275">BP207</f>
        <v/>
      </c>
      <c r="BQ213" s="185" t="str">
        <f t="shared" si="275"/>
        <v/>
      </c>
      <c r="BR213" s="185" t="str">
        <f t="shared" si="275"/>
        <v/>
      </c>
      <c r="BS213" s="185" t="str">
        <f t="shared" si="275"/>
        <v/>
      </c>
      <c r="BT213" s="185" t="str">
        <f t="shared" si="275"/>
        <v/>
      </c>
      <c r="BU213" s="185" t="str">
        <f t="shared" si="275"/>
        <v/>
      </c>
      <c r="BV213" s="185" t="str">
        <f t="shared" si="275"/>
        <v/>
      </c>
      <c r="BW213" s="185" t="str">
        <f t="shared" si="275"/>
        <v/>
      </c>
      <c r="BX213" s="185" t="str">
        <f t="shared" si="275"/>
        <v/>
      </c>
      <c r="BY213" s="185" t="str">
        <f t="shared" si="275"/>
        <v/>
      </c>
      <c r="BZ213" s="185" t="str">
        <f t="shared" si="275"/>
        <v/>
      </c>
      <c r="CA213" s="185" t="str">
        <f t="shared" si="275"/>
        <v/>
      </c>
      <c r="CB213" s="185" t="str">
        <f t="shared" si="275"/>
        <v/>
      </c>
      <c r="CC213" s="185" t="str">
        <f t="shared" si="275"/>
        <v/>
      </c>
      <c r="CD213" s="185" t="str">
        <f t="shared" si="275"/>
        <v/>
      </c>
      <c r="CE213" s="185" t="str">
        <f t="shared" si="275"/>
        <v/>
      </c>
      <c r="CF213" s="185" t="str">
        <f t="shared" si="275"/>
        <v/>
      </c>
      <c r="CG213" s="185" t="str">
        <f t="shared" si="275"/>
        <v/>
      </c>
      <c r="CH213" s="185" t="str">
        <f t="shared" si="275"/>
        <v/>
      </c>
      <c r="CI213" s="185" t="str">
        <f t="shared" si="275"/>
        <v/>
      </c>
      <c r="CJ213" s="185" t="str">
        <f t="shared" si="275"/>
        <v/>
      </c>
      <c r="CK213" s="185" t="str">
        <f t="shared" si="275"/>
        <v/>
      </c>
      <c r="CL213" s="185" t="str">
        <f t="shared" si="275"/>
        <v/>
      </c>
      <c r="CM213" s="185" t="str">
        <f t="shared" si="275"/>
        <v/>
      </c>
      <c r="CN213" s="185" t="str">
        <f t="shared" si="275"/>
        <v/>
      </c>
      <c r="CO213" s="2"/>
      <c r="CP213" s="5"/>
      <c r="CQ213" s="4"/>
      <c r="CR213" s="155"/>
      <c r="CS213">
        <f>ROW()</f>
        <v>213</v>
      </c>
      <c r="CT213" s="36"/>
      <c r="CU213" s="35">
        <f t="shared" si="211"/>
        <v>52</v>
      </c>
    </row>
    <row r="214" spans="1:99" s="179" customFormat="1">
      <c r="A214" s="350">
        <v>34</v>
      </c>
      <c r="B214" s="16" t="s">
        <v>18</v>
      </c>
      <c r="C214" s="46">
        <f>RANK(C218,$C218:$CN218,0)</f>
        <v>1</v>
      </c>
      <c r="D214" s="46">
        <f t="shared" ref="D214:BO214" si="276">RANK(D218,$C218:$CN218,0)</f>
        <v>1</v>
      </c>
      <c r="E214" s="46">
        <f t="shared" si="276"/>
        <v>1</v>
      </c>
      <c r="F214" s="46">
        <f t="shared" si="276"/>
        <v>1</v>
      </c>
      <c r="G214" s="46">
        <f t="shared" si="276"/>
        <v>1</v>
      </c>
      <c r="H214" s="46">
        <f t="shared" si="276"/>
        <v>1</v>
      </c>
      <c r="I214" s="46">
        <f t="shared" si="276"/>
        <v>1</v>
      </c>
      <c r="J214" s="46">
        <f t="shared" si="276"/>
        <v>1</v>
      </c>
      <c r="K214" s="46">
        <f t="shared" si="276"/>
        <v>1</v>
      </c>
      <c r="L214" s="46">
        <f t="shared" si="276"/>
        <v>1</v>
      </c>
      <c r="M214" s="46">
        <f t="shared" si="276"/>
        <v>1</v>
      </c>
      <c r="N214" s="46">
        <f t="shared" si="276"/>
        <v>1</v>
      </c>
      <c r="O214" s="46">
        <f t="shared" si="276"/>
        <v>1</v>
      </c>
      <c r="P214" s="46">
        <f t="shared" si="276"/>
        <v>1</v>
      </c>
      <c r="Q214" s="46">
        <f t="shared" si="276"/>
        <v>1</v>
      </c>
      <c r="R214" s="46">
        <f t="shared" si="276"/>
        <v>1</v>
      </c>
      <c r="S214" s="46">
        <f t="shared" si="276"/>
        <v>1</v>
      </c>
      <c r="T214" s="46">
        <f t="shared" si="276"/>
        <v>1</v>
      </c>
      <c r="U214" s="46">
        <f t="shared" si="276"/>
        <v>1</v>
      </c>
      <c r="V214" s="46">
        <f t="shared" si="276"/>
        <v>1</v>
      </c>
      <c r="W214" s="46">
        <f t="shared" si="276"/>
        <v>1</v>
      </c>
      <c r="X214" s="46">
        <f t="shared" si="276"/>
        <v>1</v>
      </c>
      <c r="Y214" s="46">
        <f t="shared" si="276"/>
        <v>1</v>
      </c>
      <c r="Z214" s="46">
        <f t="shared" si="276"/>
        <v>1</v>
      </c>
      <c r="AA214" s="46">
        <f t="shared" si="276"/>
        <v>1</v>
      </c>
      <c r="AB214" s="46">
        <f t="shared" si="276"/>
        <v>1</v>
      </c>
      <c r="AC214" s="46">
        <f t="shared" si="276"/>
        <v>1</v>
      </c>
      <c r="AD214" s="46">
        <f t="shared" si="276"/>
        <v>1</v>
      </c>
      <c r="AE214" s="46">
        <f t="shared" si="276"/>
        <v>1</v>
      </c>
      <c r="AF214" s="46">
        <f t="shared" si="276"/>
        <v>1</v>
      </c>
      <c r="AG214" s="46">
        <f t="shared" si="276"/>
        <v>1</v>
      </c>
      <c r="AH214" s="46">
        <f t="shared" si="276"/>
        <v>1</v>
      </c>
      <c r="AI214" s="46">
        <f t="shared" si="276"/>
        <v>1</v>
      </c>
      <c r="AJ214" s="46">
        <f t="shared" si="276"/>
        <v>1</v>
      </c>
      <c r="AK214" s="46">
        <f t="shared" si="276"/>
        <v>1</v>
      </c>
      <c r="AL214" s="46">
        <f t="shared" si="276"/>
        <v>1</v>
      </c>
      <c r="AM214" s="46">
        <f t="shared" si="276"/>
        <v>1</v>
      </c>
      <c r="AN214" s="46">
        <f t="shared" si="276"/>
        <v>1</v>
      </c>
      <c r="AO214" s="46">
        <f t="shared" si="276"/>
        <v>1</v>
      </c>
      <c r="AP214" s="46">
        <f t="shared" si="276"/>
        <v>1</v>
      </c>
      <c r="AQ214" s="46">
        <f t="shared" si="276"/>
        <v>1</v>
      </c>
      <c r="AR214" s="46">
        <f t="shared" si="276"/>
        <v>1</v>
      </c>
      <c r="AS214" s="46">
        <f t="shared" si="276"/>
        <v>1</v>
      </c>
      <c r="AT214" s="46">
        <f t="shared" si="276"/>
        <v>1</v>
      </c>
      <c r="AU214" s="46">
        <f t="shared" si="276"/>
        <v>1</v>
      </c>
      <c r="AV214" s="46">
        <f t="shared" si="276"/>
        <v>1</v>
      </c>
      <c r="AW214" s="46">
        <f t="shared" si="276"/>
        <v>1</v>
      </c>
      <c r="AX214" s="46">
        <f t="shared" si="276"/>
        <v>1</v>
      </c>
      <c r="AY214" s="46">
        <f t="shared" si="276"/>
        <v>1</v>
      </c>
      <c r="AZ214" s="46">
        <f t="shared" si="276"/>
        <v>1</v>
      </c>
      <c r="BA214" s="46">
        <f t="shared" si="276"/>
        <v>1</v>
      </c>
      <c r="BB214" s="46">
        <f t="shared" si="276"/>
        <v>1</v>
      </c>
      <c r="BC214" s="46">
        <f t="shared" si="276"/>
        <v>1</v>
      </c>
      <c r="BD214" s="46">
        <f t="shared" si="276"/>
        <v>1</v>
      </c>
      <c r="BE214" s="46">
        <f t="shared" si="276"/>
        <v>1</v>
      </c>
      <c r="BF214" s="46">
        <f t="shared" si="276"/>
        <v>1</v>
      </c>
      <c r="BG214" s="46">
        <f t="shared" si="276"/>
        <v>1</v>
      </c>
      <c r="BH214" s="46">
        <f t="shared" si="276"/>
        <v>1</v>
      </c>
      <c r="BI214" s="46">
        <f t="shared" si="276"/>
        <v>1</v>
      </c>
      <c r="BJ214" s="46">
        <f t="shared" si="276"/>
        <v>1</v>
      </c>
      <c r="BK214" s="46">
        <f t="shared" si="276"/>
        <v>1</v>
      </c>
      <c r="BL214" s="46">
        <f t="shared" si="276"/>
        <v>1</v>
      </c>
      <c r="BM214" s="46">
        <f t="shared" si="276"/>
        <v>1</v>
      </c>
      <c r="BN214" s="46">
        <f t="shared" si="276"/>
        <v>1</v>
      </c>
      <c r="BO214" s="46">
        <f t="shared" si="276"/>
        <v>1</v>
      </c>
      <c r="BP214" s="46">
        <f t="shared" ref="BP214:CN214" si="277">RANK(BP218,$C218:$CN218,0)</f>
        <v>1</v>
      </c>
      <c r="BQ214" s="46">
        <f t="shared" si="277"/>
        <v>1</v>
      </c>
      <c r="BR214" s="46">
        <f t="shared" si="277"/>
        <v>1</v>
      </c>
      <c r="BS214" s="46">
        <f t="shared" si="277"/>
        <v>1</v>
      </c>
      <c r="BT214" s="46">
        <f t="shared" si="277"/>
        <v>1</v>
      </c>
      <c r="BU214" s="46">
        <f t="shared" si="277"/>
        <v>1</v>
      </c>
      <c r="BV214" s="46">
        <f t="shared" si="277"/>
        <v>1</v>
      </c>
      <c r="BW214" s="46">
        <f t="shared" si="277"/>
        <v>1</v>
      </c>
      <c r="BX214" s="46">
        <f t="shared" si="277"/>
        <v>1</v>
      </c>
      <c r="BY214" s="46">
        <f t="shared" si="277"/>
        <v>1</v>
      </c>
      <c r="BZ214" s="46">
        <f t="shared" si="277"/>
        <v>1</v>
      </c>
      <c r="CA214" s="46">
        <f t="shared" si="277"/>
        <v>1</v>
      </c>
      <c r="CB214" s="46">
        <f t="shared" si="277"/>
        <v>1</v>
      </c>
      <c r="CC214" s="46">
        <f t="shared" si="277"/>
        <v>1</v>
      </c>
      <c r="CD214" s="46">
        <f t="shared" si="277"/>
        <v>1</v>
      </c>
      <c r="CE214" s="46">
        <f t="shared" si="277"/>
        <v>1</v>
      </c>
      <c r="CF214" s="46">
        <f t="shared" si="277"/>
        <v>1</v>
      </c>
      <c r="CG214" s="46">
        <f t="shared" si="277"/>
        <v>1</v>
      </c>
      <c r="CH214" s="46">
        <f t="shared" si="277"/>
        <v>1</v>
      </c>
      <c r="CI214" s="46">
        <f t="shared" si="277"/>
        <v>1</v>
      </c>
      <c r="CJ214" s="46">
        <f t="shared" si="277"/>
        <v>1</v>
      </c>
      <c r="CK214" s="46">
        <f t="shared" si="277"/>
        <v>1</v>
      </c>
      <c r="CL214" s="46">
        <f t="shared" si="277"/>
        <v>1</v>
      </c>
      <c r="CM214" s="46">
        <f t="shared" si="277"/>
        <v>1</v>
      </c>
      <c r="CN214" s="46">
        <f t="shared" si="277"/>
        <v>1</v>
      </c>
      <c r="CO214" s="178"/>
      <c r="CP214" s="44"/>
      <c r="CQ214" s="45"/>
      <c r="CR214" s="182"/>
      <c r="CS214">
        <f>ROW()</f>
        <v>214</v>
      </c>
      <c r="CT214" s="36"/>
      <c r="CU214" s="35">
        <f t="shared" si="211"/>
        <v>51</v>
      </c>
    </row>
    <row r="215" spans="1:99" s="179" customFormat="1">
      <c r="A215" s="350"/>
      <c r="B215" s="16" t="s">
        <v>1</v>
      </c>
      <c r="C215" s="32" t="str">
        <f>IF('Enter data here!'!C192=0,"",'Enter data here!'!C192)</f>
        <v/>
      </c>
      <c r="D215" s="32" t="str">
        <f>IF('Enter data here!'!D192=0,"",'Enter data here!'!D192)</f>
        <v/>
      </c>
      <c r="E215" s="32" t="str">
        <f>IF('Enter data here!'!E192=0,"",'Enter data here!'!E192)</f>
        <v/>
      </c>
      <c r="F215" s="32" t="str">
        <f>IF('Enter data here!'!F192=0,"",'Enter data here!'!F192)</f>
        <v/>
      </c>
      <c r="G215" s="32" t="str">
        <f>IF('Enter data here!'!G192=0,"",'Enter data here!'!G192)</f>
        <v/>
      </c>
      <c r="H215" s="32" t="str">
        <f>IF('Enter data here!'!H192=0,"",'Enter data here!'!H192)</f>
        <v/>
      </c>
      <c r="I215" s="32" t="str">
        <f>IF('Enter data here!'!I192=0,"",'Enter data here!'!I192)</f>
        <v/>
      </c>
      <c r="J215" s="32" t="str">
        <f>IF('Enter data here!'!J192=0,"",'Enter data here!'!J192)</f>
        <v/>
      </c>
      <c r="K215" s="32" t="str">
        <f>IF('Enter data here!'!K192=0,"",'Enter data here!'!K192)</f>
        <v/>
      </c>
      <c r="L215" s="32" t="str">
        <f>IF('Enter data here!'!L192=0,"",'Enter data here!'!L192)</f>
        <v/>
      </c>
      <c r="M215" s="32" t="str">
        <f>IF('Enter data here!'!M192=0,"",'Enter data here!'!M192)</f>
        <v/>
      </c>
      <c r="N215" s="32" t="str">
        <f>IF('Enter data here!'!N192=0,"",'Enter data here!'!N192)</f>
        <v/>
      </c>
      <c r="O215" s="32" t="str">
        <f>IF('Enter data here!'!O192=0,"",'Enter data here!'!O192)</f>
        <v/>
      </c>
      <c r="P215" s="32" t="str">
        <f>IF('Enter data here!'!P192=0,"",'Enter data here!'!P192)</f>
        <v/>
      </c>
      <c r="Q215" s="32" t="str">
        <f>IF('Enter data here!'!Q192=0,"",'Enter data here!'!Q192)</f>
        <v/>
      </c>
      <c r="R215" s="32" t="str">
        <f>IF('Enter data here!'!R192=0,"",'Enter data here!'!R192)</f>
        <v/>
      </c>
      <c r="S215" s="32" t="str">
        <f>IF('Enter data here!'!S192=0,"",'Enter data here!'!S192)</f>
        <v/>
      </c>
      <c r="T215" s="32" t="str">
        <f>IF('Enter data here!'!T192=0,"",'Enter data here!'!T192)</f>
        <v/>
      </c>
      <c r="U215" s="32" t="str">
        <f>IF('Enter data here!'!U192=0,"",'Enter data here!'!U192)</f>
        <v/>
      </c>
      <c r="V215" s="32" t="str">
        <f>IF('Enter data here!'!V192=0,"",'Enter data here!'!V192)</f>
        <v/>
      </c>
      <c r="W215" s="32" t="str">
        <f>IF('Enter data here!'!W192=0,"",'Enter data here!'!W192)</f>
        <v/>
      </c>
      <c r="X215" s="32" t="str">
        <f>IF('Enter data here!'!X192=0,"",'Enter data here!'!X192)</f>
        <v/>
      </c>
      <c r="Y215" s="32" t="str">
        <f>IF('Enter data here!'!Y192=0,"",'Enter data here!'!Y192)</f>
        <v/>
      </c>
      <c r="Z215" s="32" t="str">
        <f>IF('Enter data here!'!Z192=0,"",'Enter data here!'!Z192)</f>
        <v/>
      </c>
      <c r="AA215" s="32" t="str">
        <f>IF('Enter data here!'!AA192=0,"",'Enter data here!'!AA192)</f>
        <v/>
      </c>
      <c r="AB215" s="32" t="str">
        <f>IF('Enter data here!'!AB192=0,"",'Enter data here!'!AB192)</f>
        <v/>
      </c>
      <c r="AC215" s="32" t="str">
        <f>IF('Enter data here!'!AC192=0,"",'Enter data here!'!AC192)</f>
        <v/>
      </c>
      <c r="AD215" s="32" t="str">
        <f>IF('Enter data here!'!AD192=0,"",'Enter data here!'!AD192)</f>
        <v/>
      </c>
      <c r="AE215" s="32" t="str">
        <f>IF('Enter data here!'!AE192=0,"",'Enter data here!'!AE192)</f>
        <v/>
      </c>
      <c r="AF215" s="32" t="str">
        <f>IF('Enter data here!'!AF192=0,"",'Enter data here!'!AF192)</f>
        <v/>
      </c>
      <c r="AG215" s="32" t="str">
        <f>IF('Enter data here!'!AG192=0,"",'Enter data here!'!AG192)</f>
        <v/>
      </c>
      <c r="AH215" s="32" t="str">
        <f>IF('Enter data here!'!AH192=0,"",'Enter data here!'!AH192)</f>
        <v/>
      </c>
      <c r="AI215" s="32" t="str">
        <f>IF('Enter data here!'!AI192=0,"",'Enter data here!'!AI192)</f>
        <v/>
      </c>
      <c r="AJ215" s="32" t="str">
        <f>IF('Enter data here!'!AJ192=0,"",'Enter data here!'!AJ192)</f>
        <v/>
      </c>
      <c r="AK215" s="32" t="str">
        <f>IF('Enter data here!'!AK192=0,"",'Enter data here!'!AK192)</f>
        <v/>
      </c>
      <c r="AL215" s="32" t="str">
        <f>IF('Enter data here!'!AL192=0,"",'Enter data here!'!AL192)</f>
        <v/>
      </c>
      <c r="AM215" s="32" t="str">
        <f>IF('Enter data here!'!AM192=0,"",'Enter data here!'!AM192)</f>
        <v/>
      </c>
      <c r="AN215" s="32" t="str">
        <f>IF('Enter data here!'!AN192=0,"",'Enter data here!'!AN192)</f>
        <v/>
      </c>
      <c r="AO215" s="32" t="str">
        <f>IF('Enter data here!'!AO192=0,"",'Enter data here!'!AO192)</f>
        <v/>
      </c>
      <c r="AP215" s="32" t="str">
        <f>IF('Enter data here!'!AP192=0,"",'Enter data here!'!AP192)</f>
        <v/>
      </c>
      <c r="AQ215" s="32" t="str">
        <f>IF('Enter data here!'!AQ192=0,"",'Enter data here!'!AQ192)</f>
        <v/>
      </c>
      <c r="AR215" s="32" t="str">
        <f>IF('Enter data here!'!AR192=0,"",'Enter data here!'!AR192)</f>
        <v/>
      </c>
      <c r="AS215" s="32" t="str">
        <f>IF('Enter data here!'!AS192=0,"",'Enter data here!'!AS192)</f>
        <v/>
      </c>
      <c r="AT215" s="32" t="str">
        <f>IF('Enter data here!'!AT192=0,"",'Enter data here!'!AT192)</f>
        <v/>
      </c>
      <c r="AU215" s="32" t="str">
        <f>IF('Enter data here!'!AU192=0,"",'Enter data here!'!AU192)</f>
        <v/>
      </c>
      <c r="AV215" s="32" t="str">
        <f>IF('Enter data here!'!AV192=0,"",'Enter data here!'!AV192)</f>
        <v/>
      </c>
      <c r="AW215" s="32" t="str">
        <f>IF('Enter data here!'!AW192=0,"",'Enter data here!'!AW192)</f>
        <v/>
      </c>
      <c r="AX215" s="32" t="str">
        <f>IF('Enter data here!'!AX192=0,"",'Enter data here!'!AX192)</f>
        <v/>
      </c>
      <c r="AY215" s="32" t="str">
        <f>IF('Enter data here!'!AY192=0,"",'Enter data here!'!AY192)</f>
        <v/>
      </c>
      <c r="AZ215" s="32" t="str">
        <f>IF('Enter data here!'!AZ192=0,"",'Enter data here!'!AZ192)</f>
        <v/>
      </c>
      <c r="BA215" s="32" t="str">
        <f>IF('Enter data here!'!BA192=0,"",'Enter data here!'!BA192)</f>
        <v/>
      </c>
      <c r="BB215" s="32" t="str">
        <f>IF('Enter data here!'!BB192=0,"",'Enter data here!'!BB192)</f>
        <v/>
      </c>
      <c r="BC215" s="32" t="str">
        <f>IF('Enter data here!'!BC192=0,"",'Enter data here!'!BC192)</f>
        <v/>
      </c>
      <c r="BD215" s="32" t="str">
        <f>IF('Enter data here!'!BD192=0,"",'Enter data here!'!BD192)</f>
        <v/>
      </c>
      <c r="BE215" s="32" t="str">
        <f>IF('Enter data here!'!BE192=0,"",'Enter data here!'!BE192)</f>
        <v/>
      </c>
      <c r="BF215" s="32" t="str">
        <f>IF('Enter data here!'!BF192=0,"",'Enter data here!'!BF192)</f>
        <v/>
      </c>
      <c r="BG215" s="32" t="str">
        <f>IF('Enter data here!'!BG192=0,"",'Enter data here!'!BG192)</f>
        <v/>
      </c>
      <c r="BH215" s="32" t="str">
        <f>IF('Enter data here!'!BH192=0,"",'Enter data here!'!BH192)</f>
        <v/>
      </c>
      <c r="BI215" s="32" t="str">
        <f>IF('Enter data here!'!BI192=0,"",'Enter data here!'!BI192)</f>
        <v/>
      </c>
      <c r="BJ215" s="32" t="str">
        <f>IF('Enter data here!'!BJ192=0,"",'Enter data here!'!BJ192)</f>
        <v/>
      </c>
      <c r="BK215" s="32" t="str">
        <f>IF('Enter data here!'!BK192=0,"",'Enter data here!'!BK192)</f>
        <v/>
      </c>
      <c r="BL215" s="32" t="str">
        <f>IF('Enter data here!'!BL192=0,"",'Enter data here!'!BL192)</f>
        <v/>
      </c>
      <c r="BM215" s="32" t="str">
        <f>IF('Enter data here!'!BM192=0,"",'Enter data here!'!BM192)</f>
        <v/>
      </c>
      <c r="BN215" s="32" t="str">
        <f>IF('Enter data here!'!BN192=0,"",'Enter data here!'!BN192)</f>
        <v/>
      </c>
      <c r="BO215" s="32" t="str">
        <f>IF('Enter data here!'!BO192=0,"",'Enter data here!'!BO192)</f>
        <v/>
      </c>
      <c r="BP215" s="32" t="str">
        <f>IF('Enter data here!'!BP192=0,"",'Enter data here!'!BP192)</f>
        <v/>
      </c>
      <c r="BQ215" s="32" t="str">
        <f>IF('Enter data here!'!BQ192=0,"",'Enter data here!'!BQ192)</f>
        <v/>
      </c>
      <c r="BR215" s="32" t="str">
        <f>IF('Enter data here!'!BR192=0,"",'Enter data here!'!BR192)</f>
        <v/>
      </c>
      <c r="BS215" s="32" t="str">
        <f>IF('Enter data here!'!BS192=0,"",'Enter data here!'!BS192)</f>
        <v/>
      </c>
      <c r="BT215" s="32" t="str">
        <f>IF('Enter data here!'!BT192=0,"",'Enter data here!'!BT192)</f>
        <v/>
      </c>
      <c r="BU215" s="32" t="str">
        <f>IF('Enter data here!'!BU192=0,"",'Enter data here!'!BU192)</f>
        <v/>
      </c>
      <c r="BV215" s="32" t="str">
        <f>IF('Enter data here!'!BV192=0,"",'Enter data here!'!BV192)</f>
        <v/>
      </c>
      <c r="BW215" s="32" t="str">
        <f>IF('Enter data here!'!BW192=0,"",'Enter data here!'!BW192)</f>
        <v/>
      </c>
      <c r="BX215" s="32" t="str">
        <f>IF('Enter data here!'!BX192=0,"",'Enter data here!'!BX192)</f>
        <v/>
      </c>
      <c r="BY215" s="32" t="str">
        <f>IF('Enter data here!'!BY192=0,"",'Enter data here!'!BY192)</f>
        <v/>
      </c>
      <c r="BZ215" s="32" t="str">
        <f>IF('Enter data here!'!BZ192=0,"",'Enter data here!'!BZ192)</f>
        <v/>
      </c>
      <c r="CA215" s="32" t="str">
        <f>IF('Enter data here!'!CA192=0,"",'Enter data here!'!CA192)</f>
        <v/>
      </c>
      <c r="CB215" s="32" t="str">
        <f>IF('Enter data here!'!CB192=0,"",'Enter data here!'!CB192)</f>
        <v/>
      </c>
      <c r="CC215" s="32" t="str">
        <f>IF('Enter data here!'!CC192=0,"",'Enter data here!'!CC192)</f>
        <v/>
      </c>
      <c r="CD215" s="32" t="str">
        <f>IF('Enter data here!'!CD192=0,"",'Enter data here!'!CD192)</f>
        <v/>
      </c>
      <c r="CE215" s="32" t="str">
        <f>IF('Enter data here!'!CE192=0,"",'Enter data here!'!CE192)</f>
        <v/>
      </c>
      <c r="CF215" s="32" t="str">
        <f>IF('Enter data here!'!CF192=0,"",'Enter data here!'!CF192)</f>
        <v/>
      </c>
      <c r="CG215" s="32" t="str">
        <f>IF('Enter data here!'!CG192=0,"",'Enter data here!'!CG192)</f>
        <v/>
      </c>
      <c r="CH215" s="32" t="str">
        <f>IF('Enter data here!'!CH192=0,"",'Enter data here!'!CH192)</f>
        <v/>
      </c>
      <c r="CI215" s="32" t="str">
        <f>IF('Enter data here!'!CI192=0,"",'Enter data here!'!CI192)</f>
        <v/>
      </c>
      <c r="CJ215" s="32" t="str">
        <f>IF('Enter data here!'!CJ192=0,"",'Enter data here!'!CJ192)</f>
        <v/>
      </c>
      <c r="CK215" s="32" t="str">
        <f>IF('Enter data here!'!CK192=0,"",'Enter data here!'!CK192)</f>
        <v/>
      </c>
      <c r="CL215" s="32" t="str">
        <f>IF('Enter data here!'!CL192=0,"",'Enter data here!'!CL192)</f>
        <v/>
      </c>
      <c r="CM215" s="32" t="str">
        <f>IF('Enter data here!'!CM192=0,"",'Enter data here!'!CM192)</f>
        <v/>
      </c>
      <c r="CN215" s="32" t="str">
        <f>IF('Enter data here!'!CN192=0,"",'Enter data here!'!CN192)</f>
        <v/>
      </c>
      <c r="CO215" s="178"/>
      <c r="CP215" s="335" t="str">
        <f>IF(SUM(C215:CN215)=0,"",MIN(C215:CN215))</f>
        <v/>
      </c>
      <c r="CQ215" s="338" t="str">
        <f>IF(CP215="","",(HLOOKUP(CP215,C215:$CN$264,CU215,FALSE)))</f>
        <v/>
      </c>
      <c r="CR215" s="182"/>
      <c r="CS215">
        <f>ROW()</f>
        <v>215</v>
      </c>
      <c r="CT215" s="36">
        <f>A214</f>
        <v>34</v>
      </c>
      <c r="CU215" s="35">
        <f t="shared" si="211"/>
        <v>50</v>
      </c>
    </row>
    <row r="216" spans="1:99" s="179" customFormat="1">
      <c r="A216" s="350"/>
      <c r="B216" s="16" t="s">
        <v>54</v>
      </c>
      <c r="C216" s="183">
        <f ca="1">0.000000000001*RAND()</f>
        <v>2.6849775273046992E-14</v>
      </c>
      <c r="D216" s="183">
        <f t="shared" ref="D216:BO216" ca="1" si="278">0.000000000001*RAND()</f>
        <v>3.4829497493465956E-13</v>
      </c>
      <c r="E216" s="183">
        <f t="shared" ca="1" si="278"/>
        <v>9.11961137273547E-14</v>
      </c>
      <c r="F216" s="183">
        <f t="shared" ca="1" si="278"/>
        <v>8.3270440821115435E-13</v>
      </c>
      <c r="G216" s="183">
        <f t="shared" ca="1" si="278"/>
        <v>4.3119273139205758E-13</v>
      </c>
      <c r="H216" s="183">
        <f t="shared" ca="1" si="278"/>
        <v>9.0281859345360264E-15</v>
      </c>
      <c r="I216" s="183">
        <f t="shared" ca="1" si="278"/>
        <v>3.4728292632775972E-13</v>
      </c>
      <c r="J216" s="183">
        <f t="shared" ca="1" si="278"/>
        <v>7.4340850601438934E-13</v>
      </c>
      <c r="K216" s="183">
        <f t="shared" ca="1" si="278"/>
        <v>4.9102992191042572E-13</v>
      </c>
      <c r="L216" s="183">
        <f t="shared" ca="1" si="278"/>
        <v>7.6313724365864475E-13</v>
      </c>
      <c r="M216" s="183">
        <f t="shared" ca="1" si="278"/>
        <v>7.5577572735173518E-14</v>
      </c>
      <c r="N216" s="183">
        <f t="shared" ca="1" si="278"/>
        <v>5.7200342580646812E-13</v>
      </c>
      <c r="O216" s="183">
        <f t="shared" ca="1" si="278"/>
        <v>9.9854788825827927E-13</v>
      </c>
      <c r="P216" s="183">
        <f t="shared" ca="1" si="278"/>
        <v>5.7124845712786595E-13</v>
      </c>
      <c r="Q216" s="183">
        <f t="shared" ca="1" si="278"/>
        <v>6.6290682967098101E-13</v>
      </c>
      <c r="R216" s="183">
        <f t="shared" ca="1" si="278"/>
        <v>6.1922619389283628E-13</v>
      </c>
      <c r="S216" s="183">
        <f t="shared" ca="1" si="278"/>
        <v>5.6287366054253685E-13</v>
      </c>
      <c r="T216" s="183">
        <f t="shared" ca="1" si="278"/>
        <v>6.3224046884435121E-13</v>
      </c>
      <c r="U216" s="183">
        <f t="shared" ca="1" si="278"/>
        <v>1.6128462468844073E-13</v>
      </c>
      <c r="V216" s="183">
        <f t="shared" ca="1" si="278"/>
        <v>4.6570010847792796E-13</v>
      </c>
      <c r="W216" s="183">
        <f t="shared" ca="1" si="278"/>
        <v>1.0793735921680536E-14</v>
      </c>
      <c r="X216" s="183">
        <f t="shared" ca="1" si="278"/>
        <v>7.233962181056706E-13</v>
      </c>
      <c r="Y216" s="183">
        <f t="shared" ca="1" si="278"/>
        <v>1.8581935898636304E-13</v>
      </c>
      <c r="Z216" s="183">
        <f t="shared" ca="1" si="278"/>
        <v>3.5919284202351087E-13</v>
      </c>
      <c r="AA216" s="183">
        <f t="shared" ca="1" si="278"/>
        <v>5.5409215949014173E-13</v>
      </c>
      <c r="AB216" s="183">
        <f t="shared" ca="1" si="278"/>
        <v>9.1921389784137597E-13</v>
      </c>
      <c r="AC216" s="183">
        <f t="shared" ca="1" si="278"/>
        <v>9.4916478895131636E-13</v>
      </c>
      <c r="AD216" s="183">
        <f t="shared" ca="1" si="278"/>
        <v>1.7165113301800794E-13</v>
      </c>
      <c r="AE216" s="183">
        <f t="shared" ca="1" si="278"/>
        <v>4.7464189652379263E-13</v>
      </c>
      <c r="AF216" s="183">
        <f t="shared" ca="1" si="278"/>
        <v>5.4780029512500939E-14</v>
      </c>
      <c r="AG216" s="183">
        <f t="shared" ca="1" si="278"/>
        <v>4.2160730817511638E-13</v>
      </c>
      <c r="AH216" s="183">
        <f t="shared" ca="1" si="278"/>
        <v>7.4745300520125134E-13</v>
      </c>
      <c r="AI216" s="183">
        <f t="shared" ca="1" si="278"/>
        <v>1.6069802346223505E-13</v>
      </c>
      <c r="AJ216" s="183">
        <f t="shared" ca="1" si="278"/>
        <v>5.908048683544997E-14</v>
      </c>
      <c r="AK216" s="183">
        <f t="shared" ca="1" si="278"/>
        <v>1.7424608836451584E-14</v>
      </c>
      <c r="AL216" s="183">
        <f t="shared" ca="1" si="278"/>
        <v>4.5132056136243384E-15</v>
      </c>
      <c r="AM216" s="183">
        <f t="shared" ca="1" si="278"/>
        <v>6.8366879785457831E-13</v>
      </c>
      <c r="AN216" s="183">
        <f t="shared" ca="1" si="278"/>
        <v>4.1070744366353606E-13</v>
      </c>
      <c r="AO216" s="183">
        <f t="shared" ca="1" si="278"/>
        <v>9.8487114232218784E-14</v>
      </c>
      <c r="AP216" s="183">
        <f t="shared" ca="1" si="278"/>
        <v>4.9527124186552472E-13</v>
      </c>
      <c r="AQ216" s="183">
        <f t="shared" ca="1" si="278"/>
        <v>6.2037942133463942E-13</v>
      </c>
      <c r="AR216" s="183">
        <f t="shared" ca="1" si="278"/>
        <v>7.0584680942329237E-13</v>
      </c>
      <c r="AS216" s="183">
        <f t="shared" ca="1" si="278"/>
        <v>3.771437691646724E-13</v>
      </c>
      <c r="AT216" s="183">
        <f t="shared" ca="1" si="278"/>
        <v>2.0384597393141713E-13</v>
      </c>
      <c r="AU216" s="183">
        <f t="shared" ca="1" si="278"/>
        <v>8.8469336963298508E-13</v>
      </c>
      <c r="AV216" s="183">
        <f t="shared" ca="1" si="278"/>
        <v>7.7404320660571365E-13</v>
      </c>
      <c r="AW216" s="183">
        <f t="shared" ca="1" si="278"/>
        <v>4.2873057145267458E-13</v>
      </c>
      <c r="AX216" s="183">
        <f t="shared" ca="1" si="278"/>
        <v>5.654700942539339E-13</v>
      </c>
      <c r="AY216" s="183">
        <f t="shared" ca="1" si="278"/>
        <v>7.5563539424868244E-13</v>
      </c>
      <c r="AZ216" s="183">
        <f t="shared" ca="1" si="278"/>
        <v>2.735981128224285E-14</v>
      </c>
      <c r="BA216" s="183">
        <f t="shared" ca="1" si="278"/>
        <v>6.7943381888824202E-15</v>
      </c>
      <c r="BB216" s="183">
        <f t="shared" ca="1" si="278"/>
        <v>7.7282439203657821E-13</v>
      </c>
      <c r="BC216" s="183">
        <f t="shared" ca="1" si="278"/>
        <v>9.3743119986416089E-13</v>
      </c>
      <c r="BD216" s="183">
        <f t="shared" ca="1" si="278"/>
        <v>4.629031539199264E-13</v>
      </c>
      <c r="BE216" s="183">
        <f t="shared" ca="1" si="278"/>
        <v>3.9110984830460712E-14</v>
      </c>
      <c r="BF216" s="183">
        <f t="shared" ca="1" si="278"/>
        <v>5.1962814554888228E-13</v>
      </c>
      <c r="BG216" s="183">
        <f t="shared" ca="1" si="278"/>
        <v>7.9984065926299673E-13</v>
      </c>
      <c r="BH216" s="183">
        <f t="shared" ca="1" si="278"/>
        <v>6.2692288362983746E-13</v>
      </c>
      <c r="BI216" s="183">
        <f t="shared" ca="1" si="278"/>
        <v>7.5597664535026789E-13</v>
      </c>
      <c r="BJ216" s="183">
        <f t="shared" ca="1" si="278"/>
        <v>9.5533035671676184E-13</v>
      </c>
      <c r="BK216" s="183">
        <f t="shared" ca="1" si="278"/>
        <v>6.3616112004853243E-13</v>
      </c>
      <c r="BL216" s="183">
        <f t="shared" ca="1" si="278"/>
        <v>5.4545179810117256E-13</v>
      </c>
      <c r="BM216" s="183">
        <f t="shared" ca="1" si="278"/>
        <v>7.938337847572123E-13</v>
      </c>
      <c r="BN216" s="183">
        <f t="shared" ca="1" si="278"/>
        <v>1.9579672800745772E-13</v>
      </c>
      <c r="BO216" s="183">
        <f t="shared" ca="1" si="278"/>
        <v>8.7112148677380659E-13</v>
      </c>
      <c r="BP216" s="183">
        <f t="shared" ref="BP216:CN216" ca="1" si="279">0.000000000001*RAND()</f>
        <v>4.7208449232575497E-14</v>
      </c>
      <c r="BQ216" s="183">
        <f t="shared" ca="1" si="279"/>
        <v>8.1254606262623971E-13</v>
      </c>
      <c r="BR216" s="183">
        <f t="shared" ca="1" si="279"/>
        <v>9.2868760889561217E-13</v>
      </c>
      <c r="BS216" s="183">
        <f t="shared" ca="1" si="279"/>
        <v>6.7826641193230676E-14</v>
      </c>
      <c r="BT216" s="183">
        <f t="shared" ca="1" si="279"/>
        <v>4.2357924692859328E-13</v>
      </c>
      <c r="BU216" s="183">
        <f t="shared" ca="1" si="279"/>
        <v>8.0760581668393168E-15</v>
      </c>
      <c r="BV216" s="183">
        <f t="shared" ca="1" si="279"/>
        <v>1.4233765371125107E-13</v>
      </c>
      <c r="BW216" s="183">
        <f t="shared" ca="1" si="279"/>
        <v>3.996789422734852E-13</v>
      </c>
      <c r="BX216" s="183">
        <f t="shared" ca="1" si="279"/>
        <v>9.3457440918991788E-13</v>
      </c>
      <c r="BY216" s="183">
        <f t="shared" ca="1" si="279"/>
        <v>4.5259520575097499E-13</v>
      </c>
      <c r="BZ216" s="183">
        <f t="shared" ca="1" si="279"/>
        <v>1.7418500088309586E-13</v>
      </c>
      <c r="CA216" s="183">
        <f t="shared" ca="1" si="279"/>
        <v>9.5053761728676187E-13</v>
      </c>
      <c r="CB216" s="183">
        <f t="shared" ca="1" si="279"/>
        <v>9.6550207070389053E-13</v>
      </c>
      <c r="CC216" s="183">
        <f t="shared" ca="1" si="279"/>
        <v>6.4699535313466509E-14</v>
      </c>
      <c r="CD216" s="183">
        <f t="shared" ca="1" si="279"/>
        <v>9.7341776050754993E-13</v>
      </c>
      <c r="CE216" s="183">
        <f t="shared" ca="1" si="279"/>
        <v>9.6998879603520374E-15</v>
      </c>
      <c r="CF216" s="183">
        <f t="shared" ca="1" si="279"/>
        <v>7.378009315059941E-13</v>
      </c>
      <c r="CG216" s="183">
        <f t="shared" ca="1" si="279"/>
        <v>6.7367826451055459E-13</v>
      </c>
      <c r="CH216" s="183">
        <f t="shared" ca="1" si="279"/>
        <v>3.1280104060702314E-13</v>
      </c>
      <c r="CI216" s="183">
        <f t="shared" ca="1" si="279"/>
        <v>1.5212808699909396E-13</v>
      </c>
      <c r="CJ216" s="183">
        <f t="shared" ca="1" si="279"/>
        <v>6.8556115298978042E-13</v>
      </c>
      <c r="CK216" s="183">
        <f t="shared" ca="1" si="279"/>
        <v>1.7894224594172936E-13</v>
      </c>
      <c r="CL216" s="183">
        <f t="shared" ca="1" si="279"/>
        <v>3.6977674789035573E-13</v>
      </c>
      <c r="CM216" s="183">
        <f t="shared" ca="1" si="279"/>
        <v>1.2126687140143931E-13</v>
      </c>
      <c r="CN216" s="183">
        <f t="shared" ca="1" si="279"/>
        <v>7.2944636132214954E-13</v>
      </c>
      <c r="CO216" s="178"/>
      <c r="CP216" s="336"/>
      <c r="CQ216" s="339"/>
      <c r="CR216" s="182"/>
      <c r="CS216">
        <f>ROW()</f>
        <v>216</v>
      </c>
      <c r="CT216" s="36"/>
      <c r="CU216" s="35">
        <f t="shared" si="211"/>
        <v>49</v>
      </c>
    </row>
    <row r="217" spans="1:99" s="179" customFormat="1">
      <c r="A217" s="350"/>
      <c r="B217" s="16" t="s">
        <v>57</v>
      </c>
      <c r="C217" s="32">
        <f>'Enter data here!'!C193</f>
        <v>0</v>
      </c>
      <c r="D217" s="32">
        <f>'Enter data here!'!D193</f>
        <v>0</v>
      </c>
      <c r="E217" s="32">
        <f>'Enter data here!'!E193</f>
        <v>0</v>
      </c>
      <c r="F217" s="32">
        <f>'Enter data here!'!F193</f>
        <v>0</v>
      </c>
      <c r="G217" s="32">
        <f>'Enter data here!'!G193</f>
        <v>0</v>
      </c>
      <c r="H217" s="32">
        <f>'Enter data here!'!H193</f>
        <v>0</v>
      </c>
      <c r="I217" s="32">
        <f>'Enter data here!'!I193</f>
        <v>0</v>
      </c>
      <c r="J217" s="32">
        <f>'Enter data here!'!J193</f>
        <v>0</v>
      </c>
      <c r="K217" s="32">
        <f>'Enter data here!'!K193</f>
        <v>0</v>
      </c>
      <c r="L217" s="32">
        <f>'Enter data here!'!L193</f>
        <v>0</v>
      </c>
      <c r="M217" s="32">
        <f>'Enter data here!'!M193</f>
        <v>0</v>
      </c>
      <c r="N217" s="32">
        <f>'Enter data here!'!N193</f>
        <v>0</v>
      </c>
      <c r="O217" s="32">
        <f>'Enter data here!'!O193</f>
        <v>0</v>
      </c>
      <c r="P217" s="32">
        <f>'Enter data here!'!P193</f>
        <v>0</v>
      </c>
      <c r="Q217" s="32">
        <f>'Enter data here!'!Q193</f>
        <v>0</v>
      </c>
      <c r="R217" s="32">
        <f>'Enter data here!'!R193</f>
        <v>0</v>
      </c>
      <c r="S217" s="32">
        <f>'Enter data here!'!S193</f>
        <v>0</v>
      </c>
      <c r="T217" s="32">
        <f>'Enter data here!'!T193</f>
        <v>0</v>
      </c>
      <c r="U217" s="32">
        <f>'Enter data here!'!U193</f>
        <v>0</v>
      </c>
      <c r="V217" s="32">
        <f>'Enter data here!'!V193</f>
        <v>0</v>
      </c>
      <c r="W217" s="32">
        <f>'Enter data here!'!W193</f>
        <v>0</v>
      </c>
      <c r="X217" s="32">
        <f>'Enter data here!'!X193</f>
        <v>0</v>
      </c>
      <c r="Y217" s="32">
        <f>'Enter data here!'!Y193</f>
        <v>0</v>
      </c>
      <c r="Z217" s="32">
        <f>'Enter data here!'!Z193</f>
        <v>0</v>
      </c>
      <c r="AA217" s="32">
        <f>'Enter data here!'!AA193</f>
        <v>0</v>
      </c>
      <c r="AB217" s="32">
        <f>'Enter data here!'!AB193</f>
        <v>0</v>
      </c>
      <c r="AC217" s="32">
        <f>'Enter data here!'!AC193</f>
        <v>0</v>
      </c>
      <c r="AD217" s="32">
        <f>'Enter data here!'!AD193</f>
        <v>0</v>
      </c>
      <c r="AE217" s="32">
        <f>'Enter data here!'!AE193</f>
        <v>0</v>
      </c>
      <c r="AF217" s="32">
        <f>'Enter data here!'!AF193</f>
        <v>0</v>
      </c>
      <c r="AG217" s="32">
        <f>'Enter data here!'!AG193</f>
        <v>0</v>
      </c>
      <c r="AH217" s="32">
        <f>'Enter data here!'!AH193</f>
        <v>0</v>
      </c>
      <c r="AI217" s="32">
        <f>'Enter data here!'!AI193</f>
        <v>0</v>
      </c>
      <c r="AJ217" s="32">
        <f>'Enter data here!'!AJ193</f>
        <v>0</v>
      </c>
      <c r="AK217" s="32">
        <f>'Enter data here!'!AK193</f>
        <v>0</v>
      </c>
      <c r="AL217" s="32">
        <f>'Enter data here!'!AL193</f>
        <v>0</v>
      </c>
      <c r="AM217" s="32">
        <f>'Enter data here!'!AM193</f>
        <v>0</v>
      </c>
      <c r="AN217" s="32">
        <f>'Enter data here!'!AN193</f>
        <v>0</v>
      </c>
      <c r="AO217" s="32">
        <f>'Enter data here!'!AO193</f>
        <v>0</v>
      </c>
      <c r="AP217" s="32">
        <f>'Enter data here!'!AP193</f>
        <v>0</v>
      </c>
      <c r="AQ217" s="32">
        <f>'Enter data here!'!AQ193</f>
        <v>0</v>
      </c>
      <c r="AR217" s="32">
        <f>'Enter data here!'!AR193</f>
        <v>0</v>
      </c>
      <c r="AS217" s="32">
        <f>'Enter data here!'!AS193</f>
        <v>0</v>
      </c>
      <c r="AT217" s="32">
        <f>'Enter data here!'!AT193</f>
        <v>0</v>
      </c>
      <c r="AU217" s="32">
        <f>'Enter data here!'!AU193</f>
        <v>0</v>
      </c>
      <c r="AV217" s="32">
        <f>'Enter data here!'!AV193</f>
        <v>0</v>
      </c>
      <c r="AW217" s="32">
        <f>'Enter data here!'!AW193</f>
        <v>0</v>
      </c>
      <c r="AX217" s="32">
        <f>'Enter data here!'!AX193</f>
        <v>0</v>
      </c>
      <c r="AY217" s="32">
        <f>'Enter data here!'!AY193</f>
        <v>0</v>
      </c>
      <c r="AZ217" s="32">
        <f>'Enter data here!'!AZ193</f>
        <v>0</v>
      </c>
      <c r="BA217" s="32">
        <f>'Enter data here!'!BA193</f>
        <v>0</v>
      </c>
      <c r="BB217" s="32">
        <f>'Enter data here!'!BB193</f>
        <v>0</v>
      </c>
      <c r="BC217" s="32">
        <f>'Enter data here!'!BC193</f>
        <v>0</v>
      </c>
      <c r="BD217" s="32">
        <f>'Enter data here!'!BD193</f>
        <v>0</v>
      </c>
      <c r="BE217" s="32">
        <f>'Enter data here!'!BE193</f>
        <v>0</v>
      </c>
      <c r="BF217" s="32">
        <f>'Enter data here!'!BF193</f>
        <v>0</v>
      </c>
      <c r="BG217" s="32">
        <f>'Enter data here!'!BG193</f>
        <v>0</v>
      </c>
      <c r="BH217" s="32">
        <f>'Enter data here!'!BH193</f>
        <v>0</v>
      </c>
      <c r="BI217" s="32">
        <f>'Enter data here!'!BI193</f>
        <v>0</v>
      </c>
      <c r="BJ217" s="32">
        <f>'Enter data here!'!BJ193</f>
        <v>0</v>
      </c>
      <c r="BK217" s="32">
        <f>'Enter data here!'!BK193</f>
        <v>0</v>
      </c>
      <c r="BL217" s="32">
        <f>'Enter data here!'!BL193</f>
        <v>0</v>
      </c>
      <c r="BM217" s="32">
        <f>'Enter data here!'!BM193</f>
        <v>0</v>
      </c>
      <c r="BN217" s="32">
        <f>'Enter data here!'!BN193</f>
        <v>0</v>
      </c>
      <c r="BO217" s="32">
        <f>'Enter data here!'!BO193</f>
        <v>0</v>
      </c>
      <c r="BP217" s="32">
        <f>'Enter data here!'!BP193</f>
        <v>0</v>
      </c>
      <c r="BQ217" s="32">
        <f>'Enter data here!'!BQ193</f>
        <v>0</v>
      </c>
      <c r="BR217" s="32">
        <f>'Enter data here!'!BR193</f>
        <v>0</v>
      </c>
      <c r="BS217" s="32">
        <f>'Enter data here!'!BS193</f>
        <v>0</v>
      </c>
      <c r="BT217" s="32">
        <f>'Enter data here!'!BT193</f>
        <v>0</v>
      </c>
      <c r="BU217" s="32">
        <f>'Enter data here!'!BU193</f>
        <v>0</v>
      </c>
      <c r="BV217" s="32">
        <f>'Enter data here!'!BV193</f>
        <v>0</v>
      </c>
      <c r="BW217" s="32">
        <f>'Enter data here!'!BW193</f>
        <v>0</v>
      </c>
      <c r="BX217" s="32">
        <f>'Enter data here!'!BX193</f>
        <v>0</v>
      </c>
      <c r="BY217" s="32">
        <f>'Enter data here!'!BY193</f>
        <v>0</v>
      </c>
      <c r="BZ217" s="32">
        <f>'Enter data here!'!BZ193</f>
        <v>0</v>
      </c>
      <c r="CA217" s="32">
        <f>'Enter data here!'!CA193</f>
        <v>0</v>
      </c>
      <c r="CB217" s="32">
        <f>'Enter data here!'!CB193</f>
        <v>0</v>
      </c>
      <c r="CC217" s="32">
        <f>'Enter data here!'!CC193</f>
        <v>0</v>
      </c>
      <c r="CD217" s="32">
        <f>'Enter data here!'!CD193</f>
        <v>0</v>
      </c>
      <c r="CE217" s="32">
        <f>'Enter data here!'!CE193</f>
        <v>0</v>
      </c>
      <c r="CF217" s="32">
        <f>'Enter data here!'!CF193</f>
        <v>0</v>
      </c>
      <c r="CG217" s="32">
        <f>'Enter data here!'!CG193</f>
        <v>0</v>
      </c>
      <c r="CH217" s="32">
        <f>'Enter data here!'!CH193</f>
        <v>0</v>
      </c>
      <c r="CI217" s="32">
        <f>'Enter data here!'!CI193</f>
        <v>0</v>
      </c>
      <c r="CJ217" s="32">
        <f>'Enter data here!'!CJ193</f>
        <v>0</v>
      </c>
      <c r="CK217" s="32">
        <f>'Enter data here!'!CK193</f>
        <v>0</v>
      </c>
      <c r="CL217" s="32">
        <f>'Enter data here!'!CL193</f>
        <v>0</v>
      </c>
      <c r="CM217" s="32">
        <f>'Enter data here!'!CM193</f>
        <v>0</v>
      </c>
      <c r="CN217" s="32">
        <f>'Enter data here!'!CN193</f>
        <v>0</v>
      </c>
      <c r="CO217" s="178"/>
      <c r="CP217" s="336"/>
      <c r="CQ217" s="339"/>
      <c r="CR217" s="182"/>
      <c r="CS217"/>
      <c r="CT217" s="36"/>
      <c r="CU217" s="35"/>
    </row>
    <row r="218" spans="1:99" s="179" customFormat="1">
      <c r="A218" s="350"/>
      <c r="B218" s="16" t="s">
        <v>2</v>
      </c>
      <c r="C218" s="32">
        <f>IF(C215=0,0,IF(C215="dnf",C216,IF(C215="",0,((($CP215/(C215+C216))*1000)-C217))))</f>
        <v>0</v>
      </c>
      <c r="D218" s="32">
        <f t="shared" ref="D218:BO218" si="280">IF(D215=0,0,IF(D215="dnf",D216,IF(D215="",0,((($CP215/(D215+D216))*1000)-D217))))</f>
        <v>0</v>
      </c>
      <c r="E218" s="32">
        <f t="shared" si="280"/>
        <v>0</v>
      </c>
      <c r="F218" s="32">
        <f t="shared" si="280"/>
        <v>0</v>
      </c>
      <c r="G218" s="32">
        <f t="shared" si="280"/>
        <v>0</v>
      </c>
      <c r="H218" s="32">
        <f t="shared" si="280"/>
        <v>0</v>
      </c>
      <c r="I218" s="32">
        <f t="shared" si="280"/>
        <v>0</v>
      </c>
      <c r="J218" s="32">
        <f t="shared" si="280"/>
        <v>0</v>
      </c>
      <c r="K218" s="32">
        <f t="shared" si="280"/>
        <v>0</v>
      </c>
      <c r="L218" s="32">
        <f t="shared" si="280"/>
        <v>0</v>
      </c>
      <c r="M218" s="32">
        <f t="shared" si="280"/>
        <v>0</v>
      </c>
      <c r="N218" s="32">
        <f t="shared" si="280"/>
        <v>0</v>
      </c>
      <c r="O218" s="32">
        <f t="shared" si="280"/>
        <v>0</v>
      </c>
      <c r="P218" s="32">
        <f t="shared" si="280"/>
        <v>0</v>
      </c>
      <c r="Q218" s="32">
        <f t="shared" si="280"/>
        <v>0</v>
      </c>
      <c r="R218" s="32">
        <f t="shared" si="280"/>
        <v>0</v>
      </c>
      <c r="S218" s="32">
        <f t="shared" si="280"/>
        <v>0</v>
      </c>
      <c r="T218" s="32">
        <f t="shared" si="280"/>
        <v>0</v>
      </c>
      <c r="U218" s="32">
        <f t="shared" si="280"/>
        <v>0</v>
      </c>
      <c r="V218" s="32">
        <f t="shared" si="280"/>
        <v>0</v>
      </c>
      <c r="W218" s="32">
        <f t="shared" si="280"/>
        <v>0</v>
      </c>
      <c r="X218" s="32">
        <f t="shared" si="280"/>
        <v>0</v>
      </c>
      <c r="Y218" s="32">
        <f t="shared" si="280"/>
        <v>0</v>
      </c>
      <c r="Z218" s="32">
        <f t="shared" si="280"/>
        <v>0</v>
      </c>
      <c r="AA218" s="32">
        <f t="shared" si="280"/>
        <v>0</v>
      </c>
      <c r="AB218" s="32">
        <f t="shared" si="280"/>
        <v>0</v>
      </c>
      <c r="AC218" s="32">
        <f t="shared" si="280"/>
        <v>0</v>
      </c>
      <c r="AD218" s="32">
        <f t="shared" si="280"/>
        <v>0</v>
      </c>
      <c r="AE218" s="32">
        <f t="shared" si="280"/>
        <v>0</v>
      </c>
      <c r="AF218" s="32">
        <f t="shared" si="280"/>
        <v>0</v>
      </c>
      <c r="AG218" s="32">
        <f t="shared" si="280"/>
        <v>0</v>
      </c>
      <c r="AH218" s="32">
        <f t="shared" si="280"/>
        <v>0</v>
      </c>
      <c r="AI218" s="32">
        <f t="shared" si="280"/>
        <v>0</v>
      </c>
      <c r="AJ218" s="32">
        <f t="shared" si="280"/>
        <v>0</v>
      </c>
      <c r="AK218" s="32">
        <f t="shared" si="280"/>
        <v>0</v>
      </c>
      <c r="AL218" s="32">
        <f t="shared" si="280"/>
        <v>0</v>
      </c>
      <c r="AM218" s="32">
        <f t="shared" si="280"/>
        <v>0</v>
      </c>
      <c r="AN218" s="32">
        <f t="shared" si="280"/>
        <v>0</v>
      </c>
      <c r="AO218" s="32">
        <f t="shared" si="280"/>
        <v>0</v>
      </c>
      <c r="AP218" s="32">
        <f t="shared" si="280"/>
        <v>0</v>
      </c>
      <c r="AQ218" s="32">
        <f t="shared" si="280"/>
        <v>0</v>
      </c>
      <c r="AR218" s="32">
        <f t="shared" si="280"/>
        <v>0</v>
      </c>
      <c r="AS218" s="32">
        <f t="shared" si="280"/>
        <v>0</v>
      </c>
      <c r="AT218" s="32">
        <f t="shared" si="280"/>
        <v>0</v>
      </c>
      <c r="AU218" s="32">
        <f t="shared" si="280"/>
        <v>0</v>
      </c>
      <c r="AV218" s="32">
        <f t="shared" si="280"/>
        <v>0</v>
      </c>
      <c r="AW218" s="32">
        <f t="shared" si="280"/>
        <v>0</v>
      </c>
      <c r="AX218" s="32">
        <f t="shared" si="280"/>
        <v>0</v>
      </c>
      <c r="AY218" s="32">
        <f t="shared" si="280"/>
        <v>0</v>
      </c>
      <c r="AZ218" s="32">
        <f t="shared" si="280"/>
        <v>0</v>
      </c>
      <c r="BA218" s="32">
        <f t="shared" si="280"/>
        <v>0</v>
      </c>
      <c r="BB218" s="32">
        <f t="shared" si="280"/>
        <v>0</v>
      </c>
      <c r="BC218" s="32">
        <f t="shared" si="280"/>
        <v>0</v>
      </c>
      <c r="BD218" s="32">
        <f t="shared" si="280"/>
        <v>0</v>
      </c>
      <c r="BE218" s="32">
        <f t="shared" si="280"/>
        <v>0</v>
      </c>
      <c r="BF218" s="32">
        <f t="shared" si="280"/>
        <v>0</v>
      </c>
      <c r="BG218" s="32">
        <f t="shared" si="280"/>
        <v>0</v>
      </c>
      <c r="BH218" s="32">
        <f t="shared" si="280"/>
        <v>0</v>
      </c>
      <c r="BI218" s="32">
        <f t="shared" si="280"/>
        <v>0</v>
      </c>
      <c r="BJ218" s="32">
        <f t="shared" si="280"/>
        <v>0</v>
      </c>
      <c r="BK218" s="32">
        <f t="shared" si="280"/>
        <v>0</v>
      </c>
      <c r="BL218" s="32">
        <f t="shared" si="280"/>
        <v>0</v>
      </c>
      <c r="BM218" s="32">
        <f t="shared" si="280"/>
        <v>0</v>
      </c>
      <c r="BN218" s="32">
        <f t="shared" si="280"/>
        <v>0</v>
      </c>
      <c r="BO218" s="32">
        <f t="shared" si="280"/>
        <v>0</v>
      </c>
      <c r="BP218" s="32">
        <f t="shared" ref="BP218:CN218" si="281">IF(BP215=0,0,IF(BP215="dnf",BP216,IF(BP215="",0,((($CP215/(BP215+BP216))*1000)-BP217))))</f>
        <v>0</v>
      </c>
      <c r="BQ218" s="32">
        <f t="shared" si="281"/>
        <v>0</v>
      </c>
      <c r="BR218" s="32">
        <f t="shared" si="281"/>
        <v>0</v>
      </c>
      <c r="BS218" s="32">
        <f t="shared" si="281"/>
        <v>0</v>
      </c>
      <c r="BT218" s="32">
        <f t="shared" si="281"/>
        <v>0</v>
      </c>
      <c r="BU218" s="32">
        <f t="shared" si="281"/>
        <v>0</v>
      </c>
      <c r="BV218" s="32">
        <f t="shared" si="281"/>
        <v>0</v>
      </c>
      <c r="BW218" s="32">
        <f t="shared" si="281"/>
        <v>0</v>
      </c>
      <c r="BX218" s="32">
        <f t="shared" si="281"/>
        <v>0</v>
      </c>
      <c r="BY218" s="32">
        <f t="shared" si="281"/>
        <v>0</v>
      </c>
      <c r="BZ218" s="32">
        <f t="shared" si="281"/>
        <v>0</v>
      </c>
      <c r="CA218" s="32">
        <f t="shared" si="281"/>
        <v>0</v>
      </c>
      <c r="CB218" s="32">
        <f t="shared" si="281"/>
        <v>0</v>
      </c>
      <c r="CC218" s="32">
        <f t="shared" si="281"/>
        <v>0</v>
      </c>
      <c r="CD218" s="32">
        <f t="shared" si="281"/>
        <v>0</v>
      </c>
      <c r="CE218" s="32">
        <f t="shared" si="281"/>
        <v>0</v>
      </c>
      <c r="CF218" s="32">
        <f t="shared" si="281"/>
        <v>0</v>
      </c>
      <c r="CG218" s="32">
        <f t="shared" si="281"/>
        <v>0</v>
      </c>
      <c r="CH218" s="32">
        <f t="shared" si="281"/>
        <v>0</v>
      </c>
      <c r="CI218" s="32">
        <f t="shared" si="281"/>
        <v>0</v>
      </c>
      <c r="CJ218" s="32">
        <f t="shared" si="281"/>
        <v>0</v>
      </c>
      <c r="CK218" s="32">
        <f t="shared" si="281"/>
        <v>0</v>
      </c>
      <c r="CL218" s="32">
        <f t="shared" si="281"/>
        <v>0</v>
      </c>
      <c r="CM218" s="32">
        <f t="shared" si="281"/>
        <v>0</v>
      </c>
      <c r="CN218" s="32">
        <f t="shared" si="281"/>
        <v>0</v>
      </c>
      <c r="CO218" s="178"/>
      <c r="CP218" s="337"/>
      <c r="CQ218" s="340"/>
      <c r="CR218" s="182"/>
      <c r="CS218">
        <f>ROW()</f>
        <v>218</v>
      </c>
      <c r="CT218" s="36"/>
      <c r="CU218" s="35">
        <f t="shared" si="211"/>
        <v>47</v>
      </c>
    </row>
    <row r="219" spans="1:99" s="179" customFormat="1">
      <c r="A219" s="350"/>
      <c r="B219" s="16" t="s">
        <v>16</v>
      </c>
      <c r="C219" s="32" t="str">
        <f>C213</f>
        <v>Frank Hulton </v>
      </c>
      <c r="D219" s="32" t="str">
        <f t="shared" ref="D219:BO219" si="282">D213</f>
        <v>Mark Redsell</v>
      </c>
      <c r="E219" s="32" t="str">
        <f t="shared" si="282"/>
        <v>Greg Dakin</v>
      </c>
      <c r="F219" s="32" t="str">
        <f t="shared" si="282"/>
        <v>Thorsten Folker</v>
      </c>
      <c r="G219" s="32" t="str">
        <f t="shared" si="282"/>
        <v>Joel West </v>
      </c>
      <c r="H219" s="32" t="str">
        <f t="shared" si="282"/>
        <v>Klaus Brettner</v>
      </c>
      <c r="I219" s="32" t="str">
        <f t="shared" si="282"/>
        <v>Markus Meissner</v>
      </c>
      <c r="J219" s="32" t="str">
        <f t="shared" si="282"/>
        <v>Stefan Bernardy</v>
      </c>
      <c r="K219" s="32" t="str">
        <f t="shared" si="282"/>
        <v>Søren Krogh</v>
      </c>
      <c r="L219" s="32" t="str">
        <f t="shared" si="282"/>
        <v>Alvaro Silgado</v>
      </c>
      <c r="M219" s="32" t="str">
        <f t="shared" si="282"/>
        <v>Pete Burgess</v>
      </c>
      <c r="N219" s="32" t="str">
        <f t="shared" si="282"/>
        <v>Dieter Perlick</v>
      </c>
      <c r="O219" s="32" t="str">
        <f t="shared" si="282"/>
        <v>Simon Thornton </v>
      </c>
      <c r="P219" s="32" t="str">
        <f t="shared" si="282"/>
        <v>André Austen</v>
      </c>
      <c r="Q219" s="32" t="str">
        <f t="shared" si="282"/>
        <v>Siegfried Schedel</v>
      </c>
      <c r="R219" s="32" t="str">
        <f t="shared" si="282"/>
        <v>George Young</v>
      </c>
      <c r="S219" s="32" t="str">
        <f t="shared" si="282"/>
        <v>John Phillips</v>
      </c>
      <c r="T219" s="32" t="str">
        <f t="shared" si="282"/>
        <v>Stefan Bertschi</v>
      </c>
      <c r="U219" s="32" t="str">
        <f t="shared" si="282"/>
        <v>Jason Bioletti</v>
      </c>
      <c r="V219" s="32" t="str">
        <f t="shared" si="282"/>
        <v>Allen Elliott</v>
      </c>
      <c r="W219" s="32" t="str">
        <f t="shared" si="282"/>
        <v>Thomas Deinert</v>
      </c>
      <c r="X219" s="32" t="str">
        <f t="shared" si="282"/>
        <v>Mike Evans</v>
      </c>
      <c r="Y219" s="32" t="str">
        <f t="shared" si="282"/>
        <v>Jon Edison</v>
      </c>
      <c r="Z219" s="32" t="str">
        <f t="shared" si="282"/>
        <v>Thomas Henselmann</v>
      </c>
      <c r="AA219" s="32" t="str">
        <f t="shared" si="282"/>
        <v>Sebastian Reichert</v>
      </c>
      <c r="AB219" s="32" t="str">
        <f t="shared" si="282"/>
        <v>Robert Hermans</v>
      </c>
      <c r="AC219" s="32" t="str">
        <f t="shared" si="282"/>
        <v>Eberhard Rosemann</v>
      </c>
      <c r="AD219" s="32" t="str">
        <f t="shared" si="282"/>
        <v>Klaus Kowalski</v>
      </c>
      <c r="AE219" s="32" t="str">
        <f t="shared" si="282"/>
        <v>Mike Shellim</v>
      </c>
      <c r="AF219" s="32" t="str">
        <f t="shared" si="282"/>
        <v>Martin Newnham</v>
      </c>
      <c r="AG219" s="32" t="str">
        <f t="shared" si="282"/>
        <v>Marc Schmieding</v>
      </c>
      <c r="AH219" s="32" t="str">
        <f t="shared" si="282"/>
        <v>Mark Treble</v>
      </c>
      <c r="AI219" s="32" t="str">
        <f t="shared" si="282"/>
        <v>Gary Harrison</v>
      </c>
      <c r="AJ219" s="32" t="str">
        <f t="shared" si="282"/>
        <v>Peter Gunning</v>
      </c>
      <c r="AK219" s="32" t="str">
        <f t="shared" si="282"/>
        <v>Tobias Reik</v>
      </c>
      <c r="AL219" s="32" t="str">
        <f t="shared" si="282"/>
        <v>Mick Walsh</v>
      </c>
      <c r="AM219" s="32" t="str">
        <f t="shared" si="282"/>
        <v>Paul Garnett</v>
      </c>
      <c r="AN219" s="32" t="str">
        <f t="shared" si="282"/>
        <v>Daniel Schneider</v>
      </c>
      <c r="AO219" s="32" t="str">
        <f t="shared" si="282"/>
        <v>Torsten Hermann</v>
      </c>
      <c r="AP219" s="32" t="str">
        <f t="shared" si="282"/>
        <v>Peter Kowalski</v>
      </c>
      <c r="AQ219" s="32" t="str">
        <f t="shared" si="282"/>
        <v>Martin Kopp</v>
      </c>
      <c r="AR219" s="32" t="str">
        <f t="shared" si="282"/>
        <v>Plöschberger Hannes</v>
      </c>
      <c r="AS219" s="32" t="str">
        <f t="shared" si="282"/>
        <v>Rick Ruijsink</v>
      </c>
      <c r="AT219" s="32" t="str">
        <f t="shared" si="282"/>
        <v>Mark Abbotts</v>
      </c>
      <c r="AU219" s="32" t="str">
        <f t="shared" si="282"/>
        <v>Arne Finkeldey</v>
      </c>
      <c r="AV219" s="32" t="str">
        <f t="shared" si="282"/>
        <v>Martin Ulrich </v>
      </c>
      <c r="AW219" s="32" t="str">
        <f t="shared" si="282"/>
        <v>Tony Robertson</v>
      </c>
      <c r="AX219" s="32" t="str">
        <f t="shared" si="282"/>
        <v>Jesper Christensen</v>
      </c>
      <c r="AY219" s="32" t="str">
        <f t="shared" si="282"/>
        <v>Ulrich Duttenhofer</v>
      </c>
      <c r="AZ219" s="32" t="str">
        <f t="shared" si="282"/>
        <v>Robert Ryan</v>
      </c>
      <c r="BA219" s="32" t="str">
        <f t="shared" si="282"/>
        <v/>
      </c>
      <c r="BB219" s="32" t="str">
        <f t="shared" si="282"/>
        <v/>
      </c>
      <c r="BC219" s="32" t="str">
        <f t="shared" si="282"/>
        <v/>
      </c>
      <c r="BD219" s="32" t="str">
        <f t="shared" si="282"/>
        <v/>
      </c>
      <c r="BE219" s="32" t="str">
        <f t="shared" si="282"/>
        <v/>
      </c>
      <c r="BF219" s="32" t="str">
        <f t="shared" si="282"/>
        <v/>
      </c>
      <c r="BG219" s="32" t="str">
        <f t="shared" si="282"/>
        <v/>
      </c>
      <c r="BH219" s="32" t="str">
        <f t="shared" si="282"/>
        <v/>
      </c>
      <c r="BI219" s="32" t="str">
        <f t="shared" si="282"/>
        <v/>
      </c>
      <c r="BJ219" s="32" t="str">
        <f t="shared" si="282"/>
        <v/>
      </c>
      <c r="BK219" s="32" t="str">
        <f t="shared" si="282"/>
        <v/>
      </c>
      <c r="BL219" s="32" t="str">
        <f t="shared" si="282"/>
        <v/>
      </c>
      <c r="BM219" s="32" t="str">
        <f t="shared" si="282"/>
        <v/>
      </c>
      <c r="BN219" s="32" t="str">
        <f t="shared" si="282"/>
        <v/>
      </c>
      <c r="BO219" s="32" t="str">
        <f t="shared" si="282"/>
        <v/>
      </c>
      <c r="BP219" s="32" t="str">
        <f t="shared" ref="BP219:CN219" si="283">BP213</f>
        <v/>
      </c>
      <c r="BQ219" s="32" t="str">
        <f t="shared" si="283"/>
        <v/>
      </c>
      <c r="BR219" s="32" t="str">
        <f t="shared" si="283"/>
        <v/>
      </c>
      <c r="BS219" s="32" t="str">
        <f t="shared" si="283"/>
        <v/>
      </c>
      <c r="BT219" s="32" t="str">
        <f t="shared" si="283"/>
        <v/>
      </c>
      <c r="BU219" s="32" t="str">
        <f t="shared" si="283"/>
        <v/>
      </c>
      <c r="BV219" s="32" t="str">
        <f t="shared" si="283"/>
        <v/>
      </c>
      <c r="BW219" s="32" t="str">
        <f t="shared" si="283"/>
        <v/>
      </c>
      <c r="BX219" s="32" t="str">
        <f t="shared" si="283"/>
        <v/>
      </c>
      <c r="BY219" s="32" t="str">
        <f t="shared" si="283"/>
        <v/>
      </c>
      <c r="BZ219" s="32" t="str">
        <f t="shared" si="283"/>
        <v/>
      </c>
      <c r="CA219" s="32" t="str">
        <f t="shared" si="283"/>
        <v/>
      </c>
      <c r="CB219" s="32" t="str">
        <f t="shared" si="283"/>
        <v/>
      </c>
      <c r="CC219" s="32" t="str">
        <f t="shared" si="283"/>
        <v/>
      </c>
      <c r="CD219" s="32" t="str">
        <f t="shared" si="283"/>
        <v/>
      </c>
      <c r="CE219" s="32" t="str">
        <f t="shared" si="283"/>
        <v/>
      </c>
      <c r="CF219" s="32" t="str">
        <f t="shared" si="283"/>
        <v/>
      </c>
      <c r="CG219" s="32" t="str">
        <f t="shared" si="283"/>
        <v/>
      </c>
      <c r="CH219" s="32" t="str">
        <f t="shared" si="283"/>
        <v/>
      </c>
      <c r="CI219" s="32" t="str">
        <f t="shared" si="283"/>
        <v/>
      </c>
      <c r="CJ219" s="32" t="str">
        <f t="shared" si="283"/>
        <v/>
      </c>
      <c r="CK219" s="32" t="str">
        <f t="shared" si="283"/>
        <v/>
      </c>
      <c r="CL219" s="32" t="str">
        <f t="shared" si="283"/>
        <v/>
      </c>
      <c r="CM219" s="32" t="str">
        <f t="shared" si="283"/>
        <v/>
      </c>
      <c r="CN219" s="32" t="str">
        <f t="shared" si="283"/>
        <v/>
      </c>
      <c r="CO219" s="178"/>
      <c r="CP219" s="180"/>
      <c r="CQ219" s="181"/>
      <c r="CR219" s="182"/>
      <c r="CS219">
        <f>ROW()</f>
        <v>219</v>
      </c>
      <c r="CT219" s="36"/>
      <c r="CU219" s="35">
        <f t="shared" si="211"/>
        <v>46</v>
      </c>
    </row>
    <row r="220" spans="1:99">
      <c r="A220" s="349">
        <v>35</v>
      </c>
      <c r="B220" s="33" t="s">
        <v>18</v>
      </c>
      <c r="C220" s="184">
        <f>RANK(C224,$C224:$CN224,0)</f>
        <v>1</v>
      </c>
      <c r="D220" s="184">
        <f t="shared" ref="D220:BO220" si="284">RANK(D224,$C224:$CN224,0)</f>
        <v>1</v>
      </c>
      <c r="E220" s="184">
        <f t="shared" si="284"/>
        <v>1</v>
      </c>
      <c r="F220" s="184">
        <f t="shared" si="284"/>
        <v>1</v>
      </c>
      <c r="G220" s="184">
        <f t="shared" si="284"/>
        <v>1</v>
      </c>
      <c r="H220" s="184">
        <f t="shared" si="284"/>
        <v>1</v>
      </c>
      <c r="I220" s="184">
        <f t="shared" si="284"/>
        <v>1</v>
      </c>
      <c r="J220" s="184">
        <f t="shared" si="284"/>
        <v>1</v>
      </c>
      <c r="K220" s="184">
        <f t="shared" si="284"/>
        <v>1</v>
      </c>
      <c r="L220" s="184">
        <f t="shared" si="284"/>
        <v>1</v>
      </c>
      <c r="M220" s="184">
        <f t="shared" si="284"/>
        <v>1</v>
      </c>
      <c r="N220" s="184">
        <f t="shared" si="284"/>
        <v>1</v>
      </c>
      <c r="O220" s="184">
        <f t="shared" si="284"/>
        <v>1</v>
      </c>
      <c r="P220" s="184">
        <f t="shared" si="284"/>
        <v>1</v>
      </c>
      <c r="Q220" s="184">
        <f t="shared" si="284"/>
        <v>1</v>
      </c>
      <c r="R220" s="184">
        <f t="shared" si="284"/>
        <v>1</v>
      </c>
      <c r="S220" s="184">
        <f t="shared" si="284"/>
        <v>1</v>
      </c>
      <c r="T220" s="184">
        <f t="shared" si="284"/>
        <v>1</v>
      </c>
      <c r="U220" s="184">
        <f t="shared" si="284"/>
        <v>1</v>
      </c>
      <c r="V220" s="184">
        <f t="shared" si="284"/>
        <v>1</v>
      </c>
      <c r="W220" s="184">
        <f t="shared" si="284"/>
        <v>1</v>
      </c>
      <c r="X220" s="184">
        <f t="shared" si="284"/>
        <v>1</v>
      </c>
      <c r="Y220" s="184">
        <f t="shared" si="284"/>
        <v>1</v>
      </c>
      <c r="Z220" s="184">
        <f t="shared" si="284"/>
        <v>1</v>
      </c>
      <c r="AA220" s="184">
        <f t="shared" si="284"/>
        <v>1</v>
      </c>
      <c r="AB220" s="184">
        <f t="shared" si="284"/>
        <v>1</v>
      </c>
      <c r="AC220" s="184">
        <f t="shared" si="284"/>
        <v>1</v>
      </c>
      <c r="AD220" s="184">
        <f t="shared" si="284"/>
        <v>1</v>
      </c>
      <c r="AE220" s="184">
        <f t="shared" si="284"/>
        <v>1</v>
      </c>
      <c r="AF220" s="184">
        <f t="shared" si="284"/>
        <v>1</v>
      </c>
      <c r="AG220" s="184">
        <f t="shared" si="284"/>
        <v>1</v>
      </c>
      <c r="AH220" s="184">
        <f t="shared" si="284"/>
        <v>1</v>
      </c>
      <c r="AI220" s="184">
        <f t="shared" si="284"/>
        <v>1</v>
      </c>
      <c r="AJ220" s="184">
        <f t="shared" si="284"/>
        <v>1</v>
      </c>
      <c r="AK220" s="184">
        <f t="shared" si="284"/>
        <v>1</v>
      </c>
      <c r="AL220" s="184">
        <f t="shared" si="284"/>
        <v>1</v>
      </c>
      <c r="AM220" s="184">
        <f t="shared" si="284"/>
        <v>1</v>
      </c>
      <c r="AN220" s="184">
        <f t="shared" si="284"/>
        <v>1</v>
      </c>
      <c r="AO220" s="184">
        <f t="shared" si="284"/>
        <v>1</v>
      </c>
      <c r="AP220" s="184">
        <f t="shared" si="284"/>
        <v>1</v>
      </c>
      <c r="AQ220" s="184">
        <f t="shared" si="284"/>
        <v>1</v>
      </c>
      <c r="AR220" s="184">
        <f t="shared" si="284"/>
        <v>1</v>
      </c>
      <c r="AS220" s="184">
        <f t="shared" si="284"/>
        <v>1</v>
      </c>
      <c r="AT220" s="184">
        <f t="shared" si="284"/>
        <v>1</v>
      </c>
      <c r="AU220" s="184">
        <f t="shared" si="284"/>
        <v>1</v>
      </c>
      <c r="AV220" s="184">
        <f t="shared" si="284"/>
        <v>1</v>
      </c>
      <c r="AW220" s="184">
        <f t="shared" si="284"/>
        <v>1</v>
      </c>
      <c r="AX220" s="184">
        <f t="shared" si="284"/>
        <v>1</v>
      </c>
      <c r="AY220" s="184">
        <f t="shared" si="284"/>
        <v>1</v>
      </c>
      <c r="AZ220" s="184">
        <f t="shared" si="284"/>
        <v>1</v>
      </c>
      <c r="BA220" s="184">
        <f t="shared" si="284"/>
        <v>1</v>
      </c>
      <c r="BB220" s="184">
        <f t="shared" si="284"/>
        <v>1</v>
      </c>
      <c r="BC220" s="184">
        <f t="shared" si="284"/>
        <v>1</v>
      </c>
      <c r="BD220" s="184">
        <f t="shared" si="284"/>
        <v>1</v>
      </c>
      <c r="BE220" s="184">
        <f t="shared" si="284"/>
        <v>1</v>
      </c>
      <c r="BF220" s="184">
        <f t="shared" si="284"/>
        <v>1</v>
      </c>
      <c r="BG220" s="184">
        <f t="shared" si="284"/>
        <v>1</v>
      </c>
      <c r="BH220" s="184">
        <f t="shared" si="284"/>
        <v>1</v>
      </c>
      <c r="BI220" s="184">
        <f t="shared" si="284"/>
        <v>1</v>
      </c>
      <c r="BJ220" s="184">
        <f t="shared" si="284"/>
        <v>1</v>
      </c>
      <c r="BK220" s="184">
        <f t="shared" si="284"/>
        <v>1</v>
      </c>
      <c r="BL220" s="184">
        <f t="shared" si="284"/>
        <v>1</v>
      </c>
      <c r="BM220" s="184">
        <f t="shared" si="284"/>
        <v>1</v>
      </c>
      <c r="BN220" s="184">
        <f t="shared" si="284"/>
        <v>1</v>
      </c>
      <c r="BO220" s="184">
        <f t="shared" si="284"/>
        <v>1</v>
      </c>
      <c r="BP220" s="184">
        <f t="shared" ref="BP220:CN220" si="285">RANK(BP224,$C224:$CN224,0)</f>
        <v>1</v>
      </c>
      <c r="BQ220" s="184">
        <f t="shared" si="285"/>
        <v>1</v>
      </c>
      <c r="BR220" s="184">
        <f t="shared" si="285"/>
        <v>1</v>
      </c>
      <c r="BS220" s="184">
        <f t="shared" si="285"/>
        <v>1</v>
      </c>
      <c r="BT220" s="184">
        <f t="shared" si="285"/>
        <v>1</v>
      </c>
      <c r="BU220" s="184">
        <f t="shared" si="285"/>
        <v>1</v>
      </c>
      <c r="BV220" s="184">
        <f t="shared" si="285"/>
        <v>1</v>
      </c>
      <c r="BW220" s="184">
        <f t="shared" si="285"/>
        <v>1</v>
      </c>
      <c r="BX220" s="184">
        <f t="shared" si="285"/>
        <v>1</v>
      </c>
      <c r="BY220" s="184">
        <f t="shared" si="285"/>
        <v>1</v>
      </c>
      <c r="BZ220" s="184">
        <f t="shared" si="285"/>
        <v>1</v>
      </c>
      <c r="CA220" s="184">
        <f t="shared" si="285"/>
        <v>1</v>
      </c>
      <c r="CB220" s="184">
        <f t="shared" si="285"/>
        <v>1</v>
      </c>
      <c r="CC220" s="184">
        <f t="shared" si="285"/>
        <v>1</v>
      </c>
      <c r="CD220" s="184">
        <f t="shared" si="285"/>
        <v>1</v>
      </c>
      <c r="CE220" s="184">
        <f t="shared" si="285"/>
        <v>1</v>
      </c>
      <c r="CF220" s="184">
        <f t="shared" si="285"/>
        <v>1</v>
      </c>
      <c r="CG220" s="184">
        <f t="shared" si="285"/>
        <v>1</v>
      </c>
      <c r="CH220" s="184">
        <f t="shared" si="285"/>
        <v>1</v>
      </c>
      <c r="CI220" s="184">
        <f t="shared" si="285"/>
        <v>1</v>
      </c>
      <c r="CJ220" s="184">
        <f t="shared" si="285"/>
        <v>1</v>
      </c>
      <c r="CK220" s="184">
        <f t="shared" si="285"/>
        <v>1</v>
      </c>
      <c r="CL220" s="184">
        <f t="shared" si="285"/>
        <v>1</v>
      </c>
      <c r="CM220" s="184">
        <f t="shared" si="285"/>
        <v>1</v>
      </c>
      <c r="CN220" s="184">
        <f t="shared" si="285"/>
        <v>1</v>
      </c>
      <c r="CO220" s="2"/>
      <c r="CP220" s="40"/>
      <c r="CQ220" s="41"/>
      <c r="CR220" s="155"/>
      <c r="CS220">
        <f>ROW()</f>
        <v>220</v>
      </c>
      <c r="CT220" s="36"/>
      <c r="CU220" s="35">
        <f t="shared" si="211"/>
        <v>45</v>
      </c>
    </row>
    <row r="221" spans="1:99">
      <c r="A221" s="349"/>
      <c r="B221" s="33" t="s">
        <v>1</v>
      </c>
      <c r="C221" s="185" t="str">
        <f>IF('Enter data here!'!C197=0,"",'Enter data here!'!C197)</f>
        <v/>
      </c>
      <c r="D221" s="185" t="str">
        <f>IF('Enter data here!'!D197=0,"",'Enter data here!'!D197)</f>
        <v/>
      </c>
      <c r="E221" s="185" t="str">
        <f>IF('Enter data here!'!E197=0,"",'Enter data here!'!E197)</f>
        <v/>
      </c>
      <c r="F221" s="185" t="str">
        <f>IF('Enter data here!'!F197=0,"",'Enter data here!'!F197)</f>
        <v/>
      </c>
      <c r="G221" s="185" t="str">
        <f>IF('Enter data here!'!G197=0,"",'Enter data here!'!G197)</f>
        <v/>
      </c>
      <c r="H221" s="185" t="str">
        <f>IF('Enter data here!'!H197=0,"",'Enter data here!'!H197)</f>
        <v/>
      </c>
      <c r="I221" s="185" t="str">
        <f>IF('Enter data here!'!I197=0,"",'Enter data here!'!I197)</f>
        <v/>
      </c>
      <c r="J221" s="185" t="str">
        <f>IF('Enter data here!'!J197=0,"",'Enter data here!'!J197)</f>
        <v/>
      </c>
      <c r="K221" s="185" t="str">
        <f>IF('Enter data here!'!K197=0,"",'Enter data here!'!K197)</f>
        <v/>
      </c>
      <c r="L221" s="185" t="str">
        <f>IF('Enter data here!'!L197=0,"",'Enter data here!'!L197)</f>
        <v/>
      </c>
      <c r="M221" s="185" t="str">
        <f>IF('Enter data here!'!M197=0,"",'Enter data here!'!M197)</f>
        <v/>
      </c>
      <c r="N221" s="185" t="str">
        <f>IF('Enter data here!'!N197=0,"",'Enter data here!'!N197)</f>
        <v/>
      </c>
      <c r="O221" s="185" t="str">
        <f>IF('Enter data here!'!O197=0,"",'Enter data here!'!O197)</f>
        <v/>
      </c>
      <c r="P221" s="185" t="str">
        <f>IF('Enter data here!'!P197=0,"",'Enter data here!'!P197)</f>
        <v/>
      </c>
      <c r="Q221" s="185" t="str">
        <f>IF('Enter data here!'!Q197=0,"",'Enter data here!'!Q197)</f>
        <v/>
      </c>
      <c r="R221" s="185" t="str">
        <f>IF('Enter data here!'!R197=0,"",'Enter data here!'!R197)</f>
        <v/>
      </c>
      <c r="S221" s="185" t="str">
        <f>IF('Enter data here!'!S197=0,"",'Enter data here!'!S197)</f>
        <v/>
      </c>
      <c r="T221" s="185" t="str">
        <f>IF('Enter data here!'!T197=0,"",'Enter data here!'!T197)</f>
        <v/>
      </c>
      <c r="U221" s="185" t="str">
        <f>IF('Enter data here!'!U197=0,"",'Enter data here!'!U197)</f>
        <v/>
      </c>
      <c r="V221" s="185" t="str">
        <f>IF('Enter data here!'!V197=0,"",'Enter data here!'!V197)</f>
        <v/>
      </c>
      <c r="W221" s="185" t="str">
        <f>IF('Enter data here!'!W197=0,"",'Enter data here!'!W197)</f>
        <v/>
      </c>
      <c r="X221" s="185" t="str">
        <f>IF('Enter data here!'!X197=0,"",'Enter data here!'!X197)</f>
        <v/>
      </c>
      <c r="Y221" s="185" t="str">
        <f>IF('Enter data here!'!Y197=0,"",'Enter data here!'!Y197)</f>
        <v/>
      </c>
      <c r="Z221" s="185" t="str">
        <f>IF('Enter data here!'!Z197=0,"",'Enter data here!'!Z197)</f>
        <v/>
      </c>
      <c r="AA221" s="185" t="str">
        <f>IF('Enter data here!'!AA197=0,"",'Enter data here!'!AA197)</f>
        <v/>
      </c>
      <c r="AB221" s="185" t="str">
        <f>IF('Enter data here!'!AB197=0,"",'Enter data here!'!AB197)</f>
        <v/>
      </c>
      <c r="AC221" s="185" t="str">
        <f>IF('Enter data here!'!AC197=0,"",'Enter data here!'!AC197)</f>
        <v/>
      </c>
      <c r="AD221" s="185" t="str">
        <f>IF('Enter data here!'!AD197=0,"",'Enter data here!'!AD197)</f>
        <v/>
      </c>
      <c r="AE221" s="185" t="str">
        <f>IF('Enter data here!'!AE197=0,"",'Enter data here!'!AE197)</f>
        <v/>
      </c>
      <c r="AF221" s="185" t="str">
        <f>IF('Enter data here!'!AF197=0,"",'Enter data here!'!AF197)</f>
        <v/>
      </c>
      <c r="AG221" s="185" t="str">
        <f>IF('Enter data here!'!AG197=0,"",'Enter data here!'!AG197)</f>
        <v/>
      </c>
      <c r="AH221" s="185" t="str">
        <f>IF('Enter data here!'!AH197=0,"",'Enter data here!'!AH197)</f>
        <v/>
      </c>
      <c r="AI221" s="185" t="str">
        <f>IF('Enter data here!'!AI197=0,"",'Enter data here!'!AI197)</f>
        <v/>
      </c>
      <c r="AJ221" s="185" t="str">
        <f>IF('Enter data here!'!AJ197=0,"",'Enter data here!'!AJ197)</f>
        <v/>
      </c>
      <c r="AK221" s="185" t="str">
        <f>IF('Enter data here!'!AK197=0,"",'Enter data here!'!AK197)</f>
        <v/>
      </c>
      <c r="AL221" s="185" t="str">
        <f>IF('Enter data here!'!AL197=0,"",'Enter data here!'!AL197)</f>
        <v/>
      </c>
      <c r="AM221" s="185" t="str">
        <f>IF('Enter data here!'!AM197=0,"",'Enter data here!'!AM197)</f>
        <v/>
      </c>
      <c r="AN221" s="185" t="str">
        <f>IF('Enter data here!'!AN197=0,"",'Enter data here!'!AN197)</f>
        <v/>
      </c>
      <c r="AO221" s="185" t="str">
        <f>IF('Enter data here!'!AO197=0,"",'Enter data here!'!AO197)</f>
        <v/>
      </c>
      <c r="AP221" s="185" t="str">
        <f>IF('Enter data here!'!AP197=0,"",'Enter data here!'!AP197)</f>
        <v/>
      </c>
      <c r="AQ221" s="185" t="str">
        <f>IF('Enter data here!'!AQ197=0,"",'Enter data here!'!AQ197)</f>
        <v/>
      </c>
      <c r="AR221" s="185" t="str">
        <f>IF('Enter data here!'!AR197=0,"",'Enter data here!'!AR197)</f>
        <v/>
      </c>
      <c r="AS221" s="185" t="str">
        <f>IF('Enter data here!'!AS197=0,"",'Enter data here!'!AS197)</f>
        <v/>
      </c>
      <c r="AT221" s="185" t="str">
        <f>IF('Enter data here!'!AT197=0,"",'Enter data here!'!AT197)</f>
        <v/>
      </c>
      <c r="AU221" s="185" t="str">
        <f>IF('Enter data here!'!AU197=0,"",'Enter data here!'!AU197)</f>
        <v/>
      </c>
      <c r="AV221" s="185" t="str">
        <f>IF('Enter data here!'!AV197=0,"",'Enter data here!'!AV197)</f>
        <v/>
      </c>
      <c r="AW221" s="185" t="str">
        <f>IF('Enter data here!'!AW197=0,"",'Enter data here!'!AW197)</f>
        <v/>
      </c>
      <c r="AX221" s="185" t="str">
        <f>IF('Enter data here!'!AX197=0,"",'Enter data here!'!AX197)</f>
        <v/>
      </c>
      <c r="AY221" s="185" t="str">
        <f>IF('Enter data here!'!AY197=0,"",'Enter data here!'!AY197)</f>
        <v/>
      </c>
      <c r="AZ221" s="185" t="str">
        <f>IF('Enter data here!'!AZ197=0,"",'Enter data here!'!AZ197)</f>
        <v/>
      </c>
      <c r="BA221" s="185" t="str">
        <f>IF('Enter data here!'!BA197=0,"",'Enter data here!'!BA197)</f>
        <v/>
      </c>
      <c r="BB221" s="185" t="str">
        <f>IF('Enter data here!'!BB197=0,"",'Enter data here!'!BB197)</f>
        <v/>
      </c>
      <c r="BC221" s="185" t="str">
        <f>IF('Enter data here!'!BC197=0,"",'Enter data here!'!BC197)</f>
        <v/>
      </c>
      <c r="BD221" s="185" t="str">
        <f>IF('Enter data here!'!BD197=0,"",'Enter data here!'!BD197)</f>
        <v/>
      </c>
      <c r="BE221" s="185" t="str">
        <f>IF('Enter data here!'!BE197=0,"",'Enter data here!'!BE197)</f>
        <v/>
      </c>
      <c r="BF221" s="185" t="str">
        <f>IF('Enter data here!'!BF197=0,"",'Enter data here!'!BF197)</f>
        <v/>
      </c>
      <c r="BG221" s="185" t="str">
        <f>IF('Enter data here!'!BG197=0,"",'Enter data here!'!BG197)</f>
        <v/>
      </c>
      <c r="BH221" s="185" t="str">
        <f>IF('Enter data here!'!BH197=0,"",'Enter data here!'!BH197)</f>
        <v/>
      </c>
      <c r="BI221" s="185" t="str">
        <f>IF('Enter data here!'!BI197=0,"",'Enter data here!'!BI197)</f>
        <v/>
      </c>
      <c r="BJ221" s="185" t="str">
        <f>IF('Enter data here!'!BJ197=0,"",'Enter data here!'!BJ197)</f>
        <v/>
      </c>
      <c r="BK221" s="185" t="str">
        <f>IF('Enter data here!'!BK197=0,"",'Enter data here!'!BK197)</f>
        <v/>
      </c>
      <c r="BL221" s="185" t="str">
        <f>IF('Enter data here!'!BL197=0,"",'Enter data here!'!BL197)</f>
        <v/>
      </c>
      <c r="BM221" s="185" t="str">
        <f>IF('Enter data here!'!BM197=0,"",'Enter data here!'!BM197)</f>
        <v/>
      </c>
      <c r="BN221" s="185" t="str">
        <f>IF('Enter data here!'!BN197=0,"",'Enter data here!'!BN197)</f>
        <v/>
      </c>
      <c r="BO221" s="185" t="str">
        <f>IF('Enter data here!'!BO197=0,"",'Enter data here!'!BO197)</f>
        <v/>
      </c>
      <c r="BP221" s="185" t="str">
        <f>IF('Enter data here!'!BP197=0,"",'Enter data here!'!BP197)</f>
        <v/>
      </c>
      <c r="BQ221" s="185" t="str">
        <f>IF('Enter data here!'!BQ197=0,"",'Enter data here!'!BQ197)</f>
        <v/>
      </c>
      <c r="BR221" s="185" t="str">
        <f>IF('Enter data here!'!BR197=0,"",'Enter data here!'!BR197)</f>
        <v/>
      </c>
      <c r="BS221" s="185" t="str">
        <f>IF('Enter data here!'!BS197=0,"",'Enter data here!'!BS197)</f>
        <v/>
      </c>
      <c r="BT221" s="185" t="str">
        <f>IF('Enter data here!'!BT197=0,"",'Enter data here!'!BT197)</f>
        <v/>
      </c>
      <c r="BU221" s="185" t="str">
        <f>IF('Enter data here!'!BU197=0,"",'Enter data here!'!BU197)</f>
        <v/>
      </c>
      <c r="BV221" s="185" t="str">
        <f>IF('Enter data here!'!BV197=0,"",'Enter data here!'!BV197)</f>
        <v/>
      </c>
      <c r="BW221" s="185" t="str">
        <f>IF('Enter data here!'!BW197=0,"",'Enter data here!'!BW197)</f>
        <v/>
      </c>
      <c r="BX221" s="185" t="str">
        <f>IF('Enter data here!'!BX197=0,"",'Enter data here!'!BX197)</f>
        <v/>
      </c>
      <c r="BY221" s="185" t="str">
        <f>IF('Enter data here!'!BY197=0,"",'Enter data here!'!BY197)</f>
        <v/>
      </c>
      <c r="BZ221" s="185" t="str">
        <f>IF('Enter data here!'!BZ197=0,"",'Enter data here!'!BZ197)</f>
        <v/>
      </c>
      <c r="CA221" s="185" t="str">
        <f>IF('Enter data here!'!CA197=0,"",'Enter data here!'!CA197)</f>
        <v/>
      </c>
      <c r="CB221" s="185" t="str">
        <f>IF('Enter data here!'!CB197=0,"",'Enter data here!'!CB197)</f>
        <v/>
      </c>
      <c r="CC221" s="185" t="str">
        <f>IF('Enter data here!'!CC197=0,"",'Enter data here!'!CC197)</f>
        <v/>
      </c>
      <c r="CD221" s="185" t="str">
        <f>IF('Enter data here!'!CD197=0,"",'Enter data here!'!CD197)</f>
        <v/>
      </c>
      <c r="CE221" s="185" t="str">
        <f>IF('Enter data here!'!CE197=0,"",'Enter data here!'!CE197)</f>
        <v/>
      </c>
      <c r="CF221" s="185" t="str">
        <f>IF('Enter data here!'!CF197=0,"",'Enter data here!'!CF197)</f>
        <v/>
      </c>
      <c r="CG221" s="185" t="str">
        <f>IF('Enter data here!'!CG197=0,"",'Enter data here!'!CG197)</f>
        <v/>
      </c>
      <c r="CH221" s="185" t="str">
        <f>IF('Enter data here!'!CH197=0,"",'Enter data here!'!CH197)</f>
        <v/>
      </c>
      <c r="CI221" s="185" t="str">
        <f>IF('Enter data here!'!CI197=0,"",'Enter data here!'!CI197)</f>
        <v/>
      </c>
      <c r="CJ221" s="185" t="str">
        <f>IF('Enter data here!'!CJ197=0,"",'Enter data here!'!CJ197)</f>
        <v/>
      </c>
      <c r="CK221" s="185" t="str">
        <f>IF('Enter data here!'!CK197=0,"",'Enter data here!'!CK197)</f>
        <v/>
      </c>
      <c r="CL221" s="185" t="str">
        <f>IF('Enter data here!'!CL197=0,"",'Enter data here!'!CL197)</f>
        <v/>
      </c>
      <c r="CM221" s="185" t="str">
        <f>IF('Enter data here!'!CM197=0,"",'Enter data here!'!CM197)</f>
        <v/>
      </c>
      <c r="CN221" s="185" t="str">
        <f>IF('Enter data here!'!CN197=0,"",'Enter data here!'!CN197)</f>
        <v/>
      </c>
      <c r="CO221" s="2"/>
      <c r="CP221" s="341" t="str">
        <f>IF(SUM(C221:CN221)=0,"",MIN(C221:CN221))</f>
        <v/>
      </c>
      <c r="CQ221" s="332" t="str">
        <f>IF(CP221="","",(HLOOKUP(CP221,C221:$CN$264,CU221,FALSE)))</f>
        <v/>
      </c>
      <c r="CR221" s="155"/>
      <c r="CS221">
        <f>ROW()</f>
        <v>221</v>
      </c>
      <c r="CT221" s="36">
        <f>A220</f>
        <v>35</v>
      </c>
      <c r="CU221" s="35">
        <f t="shared" si="211"/>
        <v>44</v>
      </c>
    </row>
    <row r="222" spans="1:99">
      <c r="A222" s="349"/>
      <c r="B222" s="33" t="s">
        <v>54</v>
      </c>
      <c r="C222" s="186">
        <f ca="1">0.000000000001*RAND()</f>
        <v>3.0926660187189812E-13</v>
      </c>
      <c r="D222" s="186">
        <f t="shared" ref="D222:BO222" ca="1" si="286">0.000000000001*RAND()</f>
        <v>6.4513547543302343E-13</v>
      </c>
      <c r="E222" s="186">
        <f t="shared" ca="1" si="286"/>
        <v>9.5272931327685662E-13</v>
      </c>
      <c r="F222" s="186">
        <f t="shared" ca="1" si="286"/>
        <v>5.9031025353206703E-14</v>
      </c>
      <c r="G222" s="186">
        <f t="shared" ca="1" si="286"/>
        <v>6.0707015133917961E-13</v>
      </c>
      <c r="H222" s="186">
        <f t="shared" ca="1" si="286"/>
        <v>2.0091659793465322E-13</v>
      </c>
      <c r="I222" s="186">
        <f t="shared" ca="1" si="286"/>
        <v>3.6876691108783643E-13</v>
      </c>
      <c r="J222" s="186">
        <f t="shared" ca="1" si="286"/>
        <v>5.7275600190201638E-13</v>
      </c>
      <c r="K222" s="186">
        <f t="shared" ca="1" si="286"/>
        <v>1.4605265094294405E-13</v>
      </c>
      <c r="L222" s="186">
        <f t="shared" ca="1" si="286"/>
        <v>2.4350591260524834E-13</v>
      </c>
      <c r="M222" s="186">
        <f t="shared" ca="1" si="286"/>
        <v>3.9814144704682076E-13</v>
      </c>
      <c r="N222" s="186">
        <f t="shared" ca="1" si="286"/>
        <v>1.9993816748033578E-13</v>
      </c>
      <c r="O222" s="186">
        <f t="shared" ca="1" si="286"/>
        <v>3.1881639468940024E-13</v>
      </c>
      <c r="P222" s="186">
        <f t="shared" ca="1" si="286"/>
        <v>9.5841247574479553E-13</v>
      </c>
      <c r="Q222" s="186">
        <f t="shared" ca="1" si="286"/>
        <v>9.9802157968308518E-13</v>
      </c>
      <c r="R222" s="186">
        <f t="shared" ca="1" si="286"/>
        <v>2.7573135021498027E-13</v>
      </c>
      <c r="S222" s="186">
        <f t="shared" ca="1" si="286"/>
        <v>2.6852127833997484E-14</v>
      </c>
      <c r="T222" s="186">
        <f t="shared" ca="1" si="286"/>
        <v>3.9825980274453655E-13</v>
      </c>
      <c r="U222" s="186">
        <f t="shared" ca="1" si="286"/>
        <v>5.8510545987877301E-13</v>
      </c>
      <c r="V222" s="186">
        <f t="shared" ca="1" si="286"/>
        <v>4.9453734349473482E-13</v>
      </c>
      <c r="W222" s="186">
        <f t="shared" ca="1" si="286"/>
        <v>5.395407045473943E-14</v>
      </c>
      <c r="X222" s="186">
        <f t="shared" ca="1" si="286"/>
        <v>2.8419366172985948E-13</v>
      </c>
      <c r="Y222" s="186">
        <f t="shared" ca="1" si="286"/>
        <v>1.005976026497093E-13</v>
      </c>
      <c r="Z222" s="186">
        <f t="shared" ca="1" si="286"/>
        <v>3.3652391566734252E-13</v>
      </c>
      <c r="AA222" s="186">
        <f t="shared" ca="1" si="286"/>
        <v>6.4718811904422368E-13</v>
      </c>
      <c r="AB222" s="186">
        <f t="shared" ca="1" si="286"/>
        <v>8.4995253675120644E-13</v>
      </c>
      <c r="AC222" s="186">
        <f t="shared" ca="1" si="286"/>
        <v>6.9126443417754845E-13</v>
      </c>
      <c r="AD222" s="186">
        <f t="shared" ca="1" si="286"/>
        <v>7.4360510501921432E-13</v>
      </c>
      <c r="AE222" s="186">
        <f t="shared" ca="1" si="286"/>
        <v>1.884141640100636E-13</v>
      </c>
      <c r="AF222" s="186">
        <f t="shared" ca="1" si="286"/>
        <v>2.4710199128726629E-13</v>
      </c>
      <c r="AG222" s="186">
        <f t="shared" ca="1" si="286"/>
        <v>7.5126317378656177E-13</v>
      </c>
      <c r="AH222" s="186">
        <f t="shared" ca="1" si="286"/>
        <v>4.7622317309074717E-13</v>
      </c>
      <c r="AI222" s="186">
        <f t="shared" ca="1" si="286"/>
        <v>3.8761647276086374E-13</v>
      </c>
      <c r="AJ222" s="186">
        <f t="shared" ca="1" si="286"/>
        <v>5.5175567904172775E-13</v>
      </c>
      <c r="AK222" s="186">
        <f t="shared" ca="1" si="286"/>
        <v>5.0021520526377738E-13</v>
      </c>
      <c r="AL222" s="186">
        <f t="shared" ca="1" si="286"/>
        <v>3.8400857792975264E-13</v>
      </c>
      <c r="AM222" s="186">
        <f t="shared" ca="1" si="286"/>
        <v>8.9868739101237537E-13</v>
      </c>
      <c r="AN222" s="186">
        <f t="shared" ca="1" si="286"/>
        <v>8.8852679645335187E-13</v>
      </c>
      <c r="AO222" s="186">
        <f t="shared" ca="1" si="286"/>
        <v>7.3658848327298028E-13</v>
      </c>
      <c r="AP222" s="186">
        <f t="shared" ca="1" si="286"/>
        <v>4.9812383122647129E-13</v>
      </c>
      <c r="AQ222" s="186">
        <f t="shared" ca="1" si="286"/>
        <v>3.5564367636621251E-13</v>
      </c>
      <c r="AR222" s="186">
        <f t="shared" ca="1" si="286"/>
        <v>5.1965285273051446E-13</v>
      </c>
      <c r="AS222" s="186">
        <f t="shared" ca="1" si="286"/>
        <v>5.2235299855932734E-13</v>
      </c>
      <c r="AT222" s="186">
        <f t="shared" ca="1" si="286"/>
        <v>3.7079666206393222E-13</v>
      </c>
      <c r="AU222" s="186">
        <f t="shared" ca="1" si="286"/>
        <v>7.8220961024780685E-13</v>
      </c>
      <c r="AV222" s="186">
        <f t="shared" ca="1" si="286"/>
        <v>8.5880291373811257E-14</v>
      </c>
      <c r="AW222" s="186">
        <f t="shared" ca="1" si="286"/>
        <v>1.5048218907492039E-13</v>
      </c>
      <c r="AX222" s="186">
        <f t="shared" ca="1" si="286"/>
        <v>5.3152837777073065E-13</v>
      </c>
      <c r="AY222" s="186">
        <f t="shared" ca="1" si="286"/>
        <v>6.4987910355922392E-13</v>
      </c>
      <c r="AZ222" s="186">
        <f t="shared" ca="1" si="286"/>
        <v>3.0763286533866283E-14</v>
      </c>
      <c r="BA222" s="186">
        <f t="shared" ca="1" si="286"/>
        <v>1.2570800186971632E-13</v>
      </c>
      <c r="BB222" s="186">
        <f t="shared" ca="1" si="286"/>
        <v>9.4756960663786667E-13</v>
      </c>
      <c r="BC222" s="186">
        <f t="shared" ca="1" si="286"/>
        <v>7.2978153643755307E-13</v>
      </c>
      <c r="BD222" s="186">
        <f t="shared" ca="1" si="286"/>
        <v>1.0977029017999396E-13</v>
      </c>
      <c r="BE222" s="186">
        <f t="shared" ca="1" si="286"/>
        <v>4.0969483818695205E-13</v>
      </c>
      <c r="BF222" s="186">
        <f t="shared" ca="1" si="286"/>
        <v>1.0602847044508778E-13</v>
      </c>
      <c r="BG222" s="186">
        <f t="shared" ca="1" si="286"/>
        <v>3.6882036177136878E-13</v>
      </c>
      <c r="BH222" s="186">
        <f t="shared" ca="1" si="286"/>
        <v>4.9658710093576316E-13</v>
      </c>
      <c r="BI222" s="186">
        <f t="shared" ca="1" si="286"/>
        <v>5.2716817038383773E-13</v>
      </c>
      <c r="BJ222" s="186">
        <f t="shared" ca="1" si="286"/>
        <v>6.1627478739613097E-13</v>
      </c>
      <c r="BK222" s="186">
        <f t="shared" ca="1" si="286"/>
        <v>4.4971522691428991E-13</v>
      </c>
      <c r="BL222" s="186">
        <f t="shared" ca="1" si="286"/>
        <v>8.219472741474174E-13</v>
      </c>
      <c r="BM222" s="186">
        <f t="shared" ca="1" si="286"/>
        <v>2.16059150080957E-13</v>
      </c>
      <c r="BN222" s="186">
        <f t="shared" ca="1" si="286"/>
        <v>8.907633527162144E-13</v>
      </c>
      <c r="BO222" s="186">
        <f t="shared" ca="1" si="286"/>
        <v>9.6994676883231303E-13</v>
      </c>
      <c r="BP222" s="186">
        <f t="shared" ref="BP222:CN222" ca="1" si="287">0.000000000001*RAND()</f>
        <v>6.4688627287489359E-13</v>
      </c>
      <c r="BQ222" s="186">
        <f t="shared" ca="1" si="287"/>
        <v>7.0712612619694683E-13</v>
      </c>
      <c r="BR222" s="186">
        <f t="shared" ca="1" si="287"/>
        <v>2.5201817222798794E-14</v>
      </c>
      <c r="BS222" s="186">
        <f t="shared" ca="1" si="287"/>
        <v>8.8601010784717978E-13</v>
      </c>
      <c r="BT222" s="186">
        <f t="shared" ca="1" si="287"/>
        <v>4.6559873794505905E-13</v>
      </c>
      <c r="BU222" s="186">
        <f t="shared" ca="1" si="287"/>
        <v>4.7944392778651478E-13</v>
      </c>
      <c r="BV222" s="186">
        <f t="shared" ca="1" si="287"/>
        <v>6.7831560303442682E-13</v>
      </c>
      <c r="BW222" s="186">
        <f t="shared" ca="1" si="287"/>
        <v>4.8017175084935279E-13</v>
      </c>
      <c r="BX222" s="186">
        <f t="shared" ca="1" si="287"/>
        <v>3.5444188189898981E-13</v>
      </c>
      <c r="BY222" s="186">
        <f t="shared" ca="1" si="287"/>
        <v>3.4032540243191266E-13</v>
      </c>
      <c r="BZ222" s="186">
        <f t="shared" ca="1" si="287"/>
        <v>1.1100895549497735E-13</v>
      </c>
      <c r="CA222" s="186">
        <f t="shared" ca="1" si="287"/>
        <v>9.8486346866506383E-13</v>
      </c>
      <c r="CB222" s="186">
        <f t="shared" ca="1" si="287"/>
        <v>2.0538033943617417E-13</v>
      </c>
      <c r="CC222" s="186">
        <f t="shared" ca="1" si="287"/>
        <v>2.3568542266578427E-13</v>
      </c>
      <c r="CD222" s="186">
        <f t="shared" ca="1" si="287"/>
        <v>8.6890839012308712E-13</v>
      </c>
      <c r="CE222" s="186">
        <f t="shared" ca="1" si="287"/>
        <v>5.9298295828596003E-13</v>
      </c>
      <c r="CF222" s="186">
        <f t="shared" ca="1" si="287"/>
        <v>6.7530383995936251E-13</v>
      </c>
      <c r="CG222" s="186">
        <f t="shared" ca="1" si="287"/>
        <v>6.7816052917287982E-13</v>
      </c>
      <c r="CH222" s="186">
        <f t="shared" ca="1" si="287"/>
        <v>8.6956974516784548E-13</v>
      </c>
      <c r="CI222" s="186">
        <f t="shared" ca="1" si="287"/>
        <v>5.6655326330159043E-13</v>
      </c>
      <c r="CJ222" s="186">
        <f t="shared" ca="1" si="287"/>
        <v>1.7940044023578716E-13</v>
      </c>
      <c r="CK222" s="186">
        <f t="shared" ca="1" si="287"/>
        <v>2.4077820120276972E-13</v>
      </c>
      <c r="CL222" s="186">
        <f t="shared" ca="1" si="287"/>
        <v>4.8480712958119885E-13</v>
      </c>
      <c r="CM222" s="186">
        <f t="shared" ca="1" si="287"/>
        <v>7.960563630629411E-13</v>
      </c>
      <c r="CN222" s="186">
        <f t="shared" ca="1" si="287"/>
        <v>1.9820857085634813E-13</v>
      </c>
      <c r="CO222" s="2"/>
      <c r="CP222" s="342"/>
      <c r="CQ222" s="333"/>
      <c r="CR222" s="155"/>
      <c r="CS222">
        <f>ROW()</f>
        <v>222</v>
      </c>
      <c r="CT222" s="36"/>
      <c r="CU222" s="35">
        <f t="shared" si="211"/>
        <v>43</v>
      </c>
    </row>
    <row r="223" spans="1:99">
      <c r="A223" s="349"/>
      <c r="B223" s="33" t="s">
        <v>57</v>
      </c>
      <c r="C223" s="185">
        <f>'Enter data here!'!C198</f>
        <v>0</v>
      </c>
      <c r="D223" s="185">
        <f>'Enter data here!'!D198</f>
        <v>0</v>
      </c>
      <c r="E223" s="185">
        <f>'Enter data here!'!E198</f>
        <v>0</v>
      </c>
      <c r="F223" s="185">
        <f>'Enter data here!'!F198</f>
        <v>0</v>
      </c>
      <c r="G223" s="185">
        <f>'Enter data here!'!G198</f>
        <v>0</v>
      </c>
      <c r="H223" s="185">
        <f>'Enter data here!'!H198</f>
        <v>0</v>
      </c>
      <c r="I223" s="185">
        <f>'Enter data here!'!I198</f>
        <v>0</v>
      </c>
      <c r="J223" s="185">
        <f>'Enter data here!'!J198</f>
        <v>0</v>
      </c>
      <c r="K223" s="185">
        <f>'Enter data here!'!K198</f>
        <v>0</v>
      </c>
      <c r="L223" s="185">
        <f>'Enter data here!'!L198</f>
        <v>0</v>
      </c>
      <c r="M223" s="185">
        <f>'Enter data here!'!M198</f>
        <v>0</v>
      </c>
      <c r="N223" s="185">
        <f>'Enter data here!'!N198</f>
        <v>0</v>
      </c>
      <c r="O223" s="185">
        <f>'Enter data here!'!O198</f>
        <v>0</v>
      </c>
      <c r="P223" s="185">
        <f>'Enter data here!'!P198</f>
        <v>0</v>
      </c>
      <c r="Q223" s="185">
        <f>'Enter data here!'!Q198</f>
        <v>0</v>
      </c>
      <c r="R223" s="185">
        <f>'Enter data here!'!R198</f>
        <v>0</v>
      </c>
      <c r="S223" s="185">
        <f>'Enter data here!'!S198</f>
        <v>0</v>
      </c>
      <c r="T223" s="185">
        <f>'Enter data here!'!T198</f>
        <v>0</v>
      </c>
      <c r="U223" s="185">
        <f>'Enter data here!'!U198</f>
        <v>0</v>
      </c>
      <c r="V223" s="185">
        <f>'Enter data here!'!V198</f>
        <v>0</v>
      </c>
      <c r="W223" s="185">
        <f>'Enter data here!'!W198</f>
        <v>0</v>
      </c>
      <c r="X223" s="185">
        <f>'Enter data here!'!X198</f>
        <v>0</v>
      </c>
      <c r="Y223" s="185">
        <f>'Enter data here!'!Y198</f>
        <v>0</v>
      </c>
      <c r="Z223" s="185">
        <f>'Enter data here!'!Z198</f>
        <v>0</v>
      </c>
      <c r="AA223" s="185">
        <f>'Enter data here!'!AA198</f>
        <v>0</v>
      </c>
      <c r="AB223" s="185">
        <f>'Enter data here!'!AB198</f>
        <v>0</v>
      </c>
      <c r="AC223" s="185">
        <f>'Enter data here!'!AC198</f>
        <v>0</v>
      </c>
      <c r="AD223" s="185">
        <f>'Enter data here!'!AD198</f>
        <v>0</v>
      </c>
      <c r="AE223" s="185">
        <f>'Enter data here!'!AE198</f>
        <v>0</v>
      </c>
      <c r="AF223" s="185">
        <f>'Enter data here!'!AF198</f>
        <v>0</v>
      </c>
      <c r="AG223" s="185">
        <f>'Enter data here!'!AG198</f>
        <v>0</v>
      </c>
      <c r="AH223" s="185">
        <f>'Enter data here!'!AH198</f>
        <v>0</v>
      </c>
      <c r="AI223" s="185">
        <f>'Enter data here!'!AI198</f>
        <v>0</v>
      </c>
      <c r="AJ223" s="185">
        <f>'Enter data here!'!AJ198</f>
        <v>0</v>
      </c>
      <c r="AK223" s="185">
        <f>'Enter data here!'!AK198</f>
        <v>0</v>
      </c>
      <c r="AL223" s="185">
        <f>'Enter data here!'!AL198</f>
        <v>0</v>
      </c>
      <c r="AM223" s="185">
        <f>'Enter data here!'!AM198</f>
        <v>0</v>
      </c>
      <c r="AN223" s="185">
        <f>'Enter data here!'!AN198</f>
        <v>0</v>
      </c>
      <c r="AO223" s="185">
        <f>'Enter data here!'!AO198</f>
        <v>0</v>
      </c>
      <c r="AP223" s="185">
        <f>'Enter data here!'!AP198</f>
        <v>0</v>
      </c>
      <c r="AQ223" s="185">
        <f>'Enter data here!'!AQ198</f>
        <v>0</v>
      </c>
      <c r="AR223" s="185">
        <f>'Enter data here!'!AR198</f>
        <v>0</v>
      </c>
      <c r="AS223" s="185">
        <f>'Enter data here!'!AS198</f>
        <v>0</v>
      </c>
      <c r="AT223" s="185">
        <f>'Enter data here!'!AT198</f>
        <v>0</v>
      </c>
      <c r="AU223" s="185">
        <f>'Enter data here!'!AU198</f>
        <v>0</v>
      </c>
      <c r="AV223" s="185">
        <f>'Enter data here!'!AV198</f>
        <v>0</v>
      </c>
      <c r="AW223" s="185">
        <f>'Enter data here!'!AW198</f>
        <v>0</v>
      </c>
      <c r="AX223" s="185">
        <f>'Enter data here!'!AX198</f>
        <v>0</v>
      </c>
      <c r="AY223" s="185">
        <f>'Enter data here!'!AY198</f>
        <v>0</v>
      </c>
      <c r="AZ223" s="185">
        <f>'Enter data here!'!AZ198</f>
        <v>0</v>
      </c>
      <c r="BA223" s="185">
        <f>'Enter data here!'!BA198</f>
        <v>0</v>
      </c>
      <c r="BB223" s="185">
        <f>'Enter data here!'!BB198</f>
        <v>0</v>
      </c>
      <c r="BC223" s="185">
        <f>'Enter data here!'!BC198</f>
        <v>0</v>
      </c>
      <c r="BD223" s="185">
        <f>'Enter data here!'!BD198</f>
        <v>0</v>
      </c>
      <c r="BE223" s="185">
        <f>'Enter data here!'!BE198</f>
        <v>0</v>
      </c>
      <c r="BF223" s="185">
        <f>'Enter data here!'!BF198</f>
        <v>0</v>
      </c>
      <c r="BG223" s="185">
        <f>'Enter data here!'!BG198</f>
        <v>0</v>
      </c>
      <c r="BH223" s="185">
        <f>'Enter data here!'!BH198</f>
        <v>0</v>
      </c>
      <c r="BI223" s="185">
        <f>'Enter data here!'!BI198</f>
        <v>0</v>
      </c>
      <c r="BJ223" s="185">
        <f>'Enter data here!'!BJ198</f>
        <v>0</v>
      </c>
      <c r="BK223" s="185">
        <f>'Enter data here!'!BK198</f>
        <v>0</v>
      </c>
      <c r="BL223" s="185">
        <f>'Enter data here!'!BL198</f>
        <v>0</v>
      </c>
      <c r="BM223" s="185">
        <f>'Enter data here!'!BM198</f>
        <v>0</v>
      </c>
      <c r="BN223" s="185">
        <f>'Enter data here!'!BN198</f>
        <v>0</v>
      </c>
      <c r="BO223" s="185">
        <f>'Enter data here!'!BO198</f>
        <v>0</v>
      </c>
      <c r="BP223" s="185">
        <f>'Enter data here!'!BP198</f>
        <v>0</v>
      </c>
      <c r="BQ223" s="185">
        <f>'Enter data here!'!BQ198</f>
        <v>0</v>
      </c>
      <c r="BR223" s="185">
        <f>'Enter data here!'!BR198</f>
        <v>0</v>
      </c>
      <c r="BS223" s="185">
        <f>'Enter data here!'!BS198</f>
        <v>0</v>
      </c>
      <c r="BT223" s="185">
        <f>'Enter data here!'!BT198</f>
        <v>0</v>
      </c>
      <c r="BU223" s="185">
        <f>'Enter data here!'!BU198</f>
        <v>0</v>
      </c>
      <c r="BV223" s="185">
        <f>'Enter data here!'!BV198</f>
        <v>0</v>
      </c>
      <c r="BW223" s="185">
        <f>'Enter data here!'!BW198</f>
        <v>0</v>
      </c>
      <c r="BX223" s="185">
        <f>'Enter data here!'!BX198</f>
        <v>0</v>
      </c>
      <c r="BY223" s="185">
        <f>'Enter data here!'!BY198</f>
        <v>0</v>
      </c>
      <c r="BZ223" s="185">
        <f>'Enter data here!'!BZ198</f>
        <v>0</v>
      </c>
      <c r="CA223" s="185">
        <f>'Enter data here!'!CA198</f>
        <v>0</v>
      </c>
      <c r="CB223" s="185">
        <f>'Enter data here!'!CB198</f>
        <v>0</v>
      </c>
      <c r="CC223" s="185">
        <f>'Enter data here!'!CC198</f>
        <v>0</v>
      </c>
      <c r="CD223" s="185">
        <f>'Enter data here!'!CD198</f>
        <v>0</v>
      </c>
      <c r="CE223" s="185">
        <f>'Enter data here!'!CE198</f>
        <v>0</v>
      </c>
      <c r="CF223" s="185">
        <f>'Enter data here!'!CF198</f>
        <v>0</v>
      </c>
      <c r="CG223" s="185">
        <f>'Enter data here!'!CG198</f>
        <v>0</v>
      </c>
      <c r="CH223" s="185">
        <f>'Enter data here!'!CH198</f>
        <v>0</v>
      </c>
      <c r="CI223" s="185">
        <f>'Enter data here!'!CI198</f>
        <v>0</v>
      </c>
      <c r="CJ223" s="185">
        <f>'Enter data here!'!CJ198</f>
        <v>0</v>
      </c>
      <c r="CK223" s="185">
        <f>'Enter data here!'!CK198</f>
        <v>0</v>
      </c>
      <c r="CL223" s="185">
        <f>'Enter data here!'!CL198</f>
        <v>0</v>
      </c>
      <c r="CM223" s="185">
        <f>'Enter data here!'!CM198</f>
        <v>0</v>
      </c>
      <c r="CN223" s="185">
        <f>'Enter data here!'!CN198</f>
        <v>0</v>
      </c>
      <c r="CO223" s="2"/>
      <c r="CP223" s="342"/>
      <c r="CQ223" s="333"/>
      <c r="CR223" s="155"/>
      <c r="CT223" s="36"/>
      <c r="CU223" s="35"/>
    </row>
    <row r="224" spans="1:99">
      <c r="A224" s="349"/>
      <c r="B224" s="33" t="s">
        <v>2</v>
      </c>
      <c r="C224" s="185">
        <f>IF(C221=0,0,IF(C221="dnf",C222,IF(C221="",0,((($CP221/(C221+C222))*1000)-C223))))</f>
        <v>0</v>
      </c>
      <c r="D224" s="185">
        <f t="shared" ref="D224:BO224" si="288">IF(D221=0,0,IF(D221="dnf",D222,IF(D221="",0,((($CP221/(D221+D222))*1000)-D223))))</f>
        <v>0</v>
      </c>
      <c r="E224" s="185">
        <f t="shared" si="288"/>
        <v>0</v>
      </c>
      <c r="F224" s="185">
        <f t="shared" si="288"/>
        <v>0</v>
      </c>
      <c r="G224" s="185">
        <f t="shared" si="288"/>
        <v>0</v>
      </c>
      <c r="H224" s="185">
        <f t="shared" si="288"/>
        <v>0</v>
      </c>
      <c r="I224" s="185">
        <f t="shared" si="288"/>
        <v>0</v>
      </c>
      <c r="J224" s="185">
        <f t="shared" si="288"/>
        <v>0</v>
      </c>
      <c r="K224" s="185">
        <f t="shared" si="288"/>
        <v>0</v>
      </c>
      <c r="L224" s="185">
        <f t="shared" si="288"/>
        <v>0</v>
      </c>
      <c r="M224" s="185">
        <f t="shared" si="288"/>
        <v>0</v>
      </c>
      <c r="N224" s="185">
        <f t="shared" si="288"/>
        <v>0</v>
      </c>
      <c r="O224" s="185">
        <f t="shared" si="288"/>
        <v>0</v>
      </c>
      <c r="P224" s="185">
        <f t="shared" si="288"/>
        <v>0</v>
      </c>
      <c r="Q224" s="185">
        <f t="shared" si="288"/>
        <v>0</v>
      </c>
      <c r="R224" s="185">
        <f t="shared" si="288"/>
        <v>0</v>
      </c>
      <c r="S224" s="185">
        <f t="shared" si="288"/>
        <v>0</v>
      </c>
      <c r="T224" s="185">
        <f t="shared" si="288"/>
        <v>0</v>
      </c>
      <c r="U224" s="185">
        <f t="shared" si="288"/>
        <v>0</v>
      </c>
      <c r="V224" s="185">
        <f t="shared" si="288"/>
        <v>0</v>
      </c>
      <c r="W224" s="185">
        <f t="shared" si="288"/>
        <v>0</v>
      </c>
      <c r="X224" s="185">
        <f t="shared" si="288"/>
        <v>0</v>
      </c>
      <c r="Y224" s="185">
        <f t="shared" si="288"/>
        <v>0</v>
      </c>
      <c r="Z224" s="185">
        <f t="shared" si="288"/>
        <v>0</v>
      </c>
      <c r="AA224" s="185">
        <f t="shared" si="288"/>
        <v>0</v>
      </c>
      <c r="AB224" s="185">
        <f t="shared" si="288"/>
        <v>0</v>
      </c>
      <c r="AC224" s="185">
        <f t="shared" si="288"/>
        <v>0</v>
      </c>
      <c r="AD224" s="185">
        <f t="shared" si="288"/>
        <v>0</v>
      </c>
      <c r="AE224" s="185">
        <f t="shared" si="288"/>
        <v>0</v>
      </c>
      <c r="AF224" s="185">
        <f t="shared" si="288"/>
        <v>0</v>
      </c>
      <c r="AG224" s="185">
        <f t="shared" si="288"/>
        <v>0</v>
      </c>
      <c r="AH224" s="185">
        <f t="shared" si="288"/>
        <v>0</v>
      </c>
      <c r="AI224" s="185">
        <f t="shared" si="288"/>
        <v>0</v>
      </c>
      <c r="AJ224" s="185">
        <f t="shared" si="288"/>
        <v>0</v>
      </c>
      <c r="AK224" s="185">
        <f t="shared" si="288"/>
        <v>0</v>
      </c>
      <c r="AL224" s="185">
        <f t="shared" si="288"/>
        <v>0</v>
      </c>
      <c r="AM224" s="185">
        <f t="shared" si="288"/>
        <v>0</v>
      </c>
      <c r="AN224" s="185">
        <f t="shared" si="288"/>
        <v>0</v>
      </c>
      <c r="AO224" s="185">
        <f t="shared" si="288"/>
        <v>0</v>
      </c>
      <c r="AP224" s="185">
        <f t="shared" si="288"/>
        <v>0</v>
      </c>
      <c r="AQ224" s="185">
        <f t="shared" si="288"/>
        <v>0</v>
      </c>
      <c r="AR224" s="185">
        <f t="shared" si="288"/>
        <v>0</v>
      </c>
      <c r="AS224" s="185">
        <f t="shared" si="288"/>
        <v>0</v>
      </c>
      <c r="AT224" s="185">
        <f t="shared" si="288"/>
        <v>0</v>
      </c>
      <c r="AU224" s="185">
        <f t="shared" si="288"/>
        <v>0</v>
      </c>
      <c r="AV224" s="185">
        <f t="shared" si="288"/>
        <v>0</v>
      </c>
      <c r="AW224" s="185">
        <f t="shared" si="288"/>
        <v>0</v>
      </c>
      <c r="AX224" s="185">
        <f t="shared" si="288"/>
        <v>0</v>
      </c>
      <c r="AY224" s="185">
        <f t="shared" si="288"/>
        <v>0</v>
      </c>
      <c r="AZ224" s="185">
        <f t="shared" si="288"/>
        <v>0</v>
      </c>
      <c r="BA224" s="185">
        <f t="shared" si="288"/>
        <v>0</v>
      </c>
      <c r="BB224" s="185">
        <f t="shared" si="288"/>
        <v>0</v>
      </c>
      <c r="BC224" s="185">
        <f t="shared" si="288"/>
        <v>0</v>
      </c>
      <c r="BD224" s="185">
        <f t="shared" si="288"/>
        <v>0</v>
      </c>
      <c r="BE224" s="185">
        <f t="shared" si="288"/>
        <v>0</v>
      </c>
      <c r="BF224" s="185">
        <f t="shared" si="288"/>
        <v>0</v>
      </c>
      <c r="BG224" s="185">
        <f t="shared" si="288"/>
        <v>0</v>
      </c>
      <c r="BH224" s="185">
        <f t="shared" si="288"/>
        <v>0</v>
      </c>
      <c r="BI224" s="185">
        <f t="shared" si="288"/>
        <v>0</v>
      </c>
      <c r="BJ224" s="185">
        <f t="shared" si="288"/>
        <v>0</v>
      </c>
      <c r="BK224" s="185">
        <f t="shared" si="288"/>
        <v>0</v>
      </c>
      <c r="BL224" s="185">
        <f t="shared" si="288"/>
        <v>0</v>
      </c>
      <c r="BM224" s="185">
        <f t="shared" si="288"/>
        <v>0</v>
      </c>
      <c r="BN224" s="185">
        <f t="shared" si="288"/>
        <v>0</v>
      </c>
      <c r="BO224" s="185">
        <f t="shared" si="288"/>
        <v>0</v>
      </c>
      <c r="BP224" s="185">
        <f t="shared" ref="BP224:CN224" si="289">IF(BP221=0,0,IF(BP221="dnf",BP222,IF(BP221="",0,((($CP221/(BP221+BP222))*1000)-BP223))))</f>
        <v>0</v>
      </c>
      <c r="BQ224" s="185">
        <f t="shared" si="289"/>
        <v>0</v>
      </c>
      <c r="BR224" s="185">
        <f t="shared" si="289"/>
        <v>0</v>
      </c>
      <c r="BS224" s="185">
        <f t="shared" si="289"/>
        <v>0</v>
      </c>
      <c r="BT224" s="185">
        <f t="shared" si="289"/>
        <v>0</v>
      </c>
      <c r="BU224" s="185">
        <f t="shared" si="289"/>
        <v>0</v>
      </c>
      <c r="BV224" s="185">
        <f t="shared" si="289"/>
        <v>0</v>
      </c>
      <c r="BW224" s="185">
        <f t="shared" si="289"/>
        <v>0</v>
      </c>
      <c r="BX224" s="185">
        <f t="shared" si="289"/>
        <v>0</v>
      </c>
      <c r="BY224" s="185">
        <f t="shared" si="289"/>
        <v>0</v>
      </c>
      <c r="BZ224" s="185">
        <f t="shared" si="289"/>
        <v>0</v>
      </c>
      <c r="CA224" s="185">
        <f t="shared" si="289"/>
        <v>0</v>
      </c>
      <c r="CB224" s="185">
        <f t="shared" si="289"/>
        <v>0</v>
      </c>
      <c r="CC224" s="185">
        <f t="shared" si="289"/>
        <v>0</v>
      </c>
      <c r="CD224" s="185">
        <f t="shared" si="289"/>
        <v>0</v>
      </c>
      <c r="CE224" s="185">
        <f t="shared" si="289"/>
        <v>0</v>
      </c>
      <c r="CF224" s="185">
        <f t="shared" si="289"/>
        <v>0</v>
      </c>
      <c r="CG224" s="185">
        <f t="shared" si="289"/>
        <v>0</v>
      </c>
      <c r="CH224" s="185">
        <f t="shared" si="289"/>
        <v>0</v>
      </c>
      <c r="CI224" s="185">
        <f t="shared" si="289"/>
        <v>0</v>
      </c>
      <c r="CJ224" s="185">
        <f t="shared" si="289"/>
        <v>0</v>
      </c>
      <c r="CK224" s="185">
        <f t="shared" si="289"/>
        <v>0</v>
      </c>
      <c r="CL224" s="185">
        <f t="shared" si="289"/>
        <v>0</v>
      </c>
      <c r="CM224" s="185">
        <f t="shared" si="289"/>
        <v>0</v>
      </c>
      <c r="CN224" s="185">
        <f t="shared" si="289"/>
        <v>0</v>
      </c>
      <c r="CO224" s="2"/>
      <c r="CP224" s="343"/>
      <c r="CQ224" s="334"/>
      <c r="CR224" s="155"/>
      <c r="CS224">
        <f>ROW()</f>
        <v>224</v>
      </c>
      <c r="CT224" s="36"/>
      <c r="CU224" s="35">
        <f t="shared" si="211"/>
        <v>41</v>
      </c>
    </row>
    <row r="225" spans="1:99">
      <c r="A225" s="349"/>
      <c r="B225" s="33" t="s">
        <v>16</v>
      </c>
      <c r="C225" s="185" t="str">
        <f>C219</f>
        <v>Frank Hulton </v>
      </c>
      <c r="D225" s="185" t="str">
        <f t="shared" ref="D225:BO225" si="290">D219</f>
        <v>Mark Redsell</v>
      </c>
      <c r="E225" s="185" t="str">
        <f t="shared" si="290"/>
        <v>Greg Dakin</v>
      </c>
      <c r="F225" s="185" t="str">
        <f t="shared" si="290"/>
        <v>Thorsten Folker</v>
      </c>
      <c r="G225" s="185" t="str">
        <f t="shared" si="290"/>
        <v>Joel West </v>
      </c>
      <c r="H225" s="185" t="str">
        <f t="shared" si="290"/>
        <v>Klaus Brettner</v>
      </c>
      <c r="I225" s="185" t="str">
        <f t="shared" si="290"/>
        <v>Markus Meissner</v>
      </c>
      <c r="J225" s="185" t="str">
        <f t="shared" si="290"/>
        <v>Stefan Bernardy</v>
      </c>
      <c r="K225" s="185" t="str">
        <f t="shared" si="290"/>
        <v>Søren Krogh</v>
      </c>
      <c r="L225" s="185" t="str">
        <f t="shared" si="290"/>
        <v>Alvaro Silgado</v>
      </c>
      <c r="M225" s="185" t="str">
        <f t="shared" si="290"/>
        <v>Pete Burgess</v>
      </c>
      <c r="N225" s="185" t="str">
        <f t="shared" si="290"/>
        <v>Dieter Perlick</v>
      </c>
      <c r="O225" s="185" t="str">
        <f t="shared" si="290"/>
        <v>Simon Thornton </v>
      </c>
      <c r="P225" s="185" t="str">
        <f t="shared" si="290"/>
        <v>André Austen</v>
      </c>
      <c r="Q225" s="185" t="str">
        <f t="shared" si="290"/>
        <v>Siegfried Schedel</v>
      </c>
      <c r="R225" s="185" t="str">
        <f t="shared" si="290"/>
        <v>George Young</v>
      </c>
      <c r="S225" s="185" t="str">
        <f t="shared" si="290"/>
        <v>John Phillips</v>
      </c>
      <c r="T225" s="185" t="str">
        <f t="shared" si="290"/>
        <v>Stefan Bertschi</v>
      </c>
      <c r="U225" s="185" t="str">
        <f t="shared" si="290"/>
        <v>Jason Bioletti</v>
      </c>
      <c r="V225" s="185" t="str">
        <f t="shared" si="290"/>
        <v>Allen Elliott</v>
      </c>
      <c r="W225" s="185" t="str">
        <f t="shared" si="290"/>
        <v>Thomas Deinert</v>
      </c>
      <c r="X225" s="185" t="str">
        <f t="shared" si="290"/>
        <v>Mike Evans</v>
      </c>
      <c r="Y225" s="185" t="str">
        <f t="shared" si="290"/>
        <v>Jon Edison</v>
      </c>
      <c r="Z225" s="185" t="str">
        <f t="shared" si="290"/>
        <v>Thomas Henselmann</v>
      </c>
      <c r="AA225" s="185" t="str">
        <f t="shared" si="290"/>
        <v>Sebastian Reichert</v>
      </c>
      <c r="AB225" s="185" t="str">
        <f t="shared" si="290"/>
        <v>Robert Hermans</v>
      </c>
      <c r="AC225" s="185" t="str">
        <f t="shared" si="290"/>
        <v>Eberhard Rosemann</v>
      </c>
      <c r="AD225" s="185" t="str">
        <f t="shared" si="290"/>
        <v>Klaus Kowalski</v>
      </c>
      <c r="AE225" s="185" t="str">
        <f t="shared" si="290"/>
        <v>Mike Shellim</v>
      </c>
      <c r="AF225" s="185" t="str">
        <f t="shared" si="290"/>
        <v>Martin Newnham</v>
      </c>
      <c r="AG225" s="185" t="str">
        <f t="shared" si="290"/>
        <v>Marc Schmieding</v>
      </c>
      <c r="AH225" s="185" t="str">
        <f t="shared" si="290"/>
        <v>Mark Treble</v>
      </c>
      <c r="AI225" s="185" t="str">
        <f t="shared" si="290"/>
        <v>Gary Harrison</v>
      </c>
      <c r="AJ225" s="185" t="str">
        <f t="shared" si="290"/>
        <v>Peter Gunning</v>
      </c>
      <c r="AK225" s="185" t="str">
        <f t="shared" si="290"/>
        <v>Tobias Reik</v>
      </c>
      <c r="AL225" s="185" t="str">
        <f t="shared" si="290"/>
        <v>Mick Walsh</v>
      </c>
      <c r="AM225" s="185" t="str">
        <f t="shared" si="290"/>
        <v>Paul Garnett</v>
      </c>
      <c r="AN225" s="185" t="str">
        <f t="shared" si="290"/>
        <v>Daniel Schneider</v>
      </c>
      <c r="AO225" s="185" t="str">
        <f t="shared" si="290"/>
        <v>Torsten Hermann</v>
      </c>
      <c r="AP225" s="185" t="str">
        <f t="shared" si="290"/>
        <v>Peter Kowalski</v>
      </c>
      <c r="AQ225" s="185" t="str">
        <f t="shared" si="290"/>
        <v>Martin Kopp</v>
      </c>
      <c r="AR225" s="185" t="str">
        <f t="shared" si="290"/>
        <v>Plöschberger Hannes</v>
      </c>
      <c r="AS225" s="185" t="str">
        <f t="shared" si="290"/>
        <v>Rick Ruijsink</v>
      </c>
      <c r="AT225" s="185" t="str">
        <f t="shared" si="290"/>
        <v>Mark Abbotts</v>
      </c>
      <c r="AU225" s="185" t="str">
        <f t="shared" si="290"/>
        <v>Arne Finkeldey</v>
      </c>
      <c r="AV225" s="185" t="str">
        <f t="shared" si="290"/>
        <v>Martin Ulrich </v>
      </c>
      <c r="AW225" s="185" t="str">
        <f t="shared" si="290"/>
        <v>Tony Robertson</v>
      </c>
      <c r="AX225" s="185" t="str">
        <f t="shared" si="290"/>
        <v>Jesper Christensen</v>
      </c>
      <c r="AY225" s="185" t="str">
        <f t="shared" si="290"/>
        <v>Ulrich Duttenhofer</v>
      </c>
      <c r="AZ225" s="185" t="str">
        <f t="shared" si="290"/>
        <v>Robert Ryan</v>
      </c>
      <c r="BA225" s="185" t="str">
        <f t="shared" si="290"/>
        <v/>
      </c>
      <c r="BB225" s="185" t="str">
        <f t="shared" si="290"/>
        <v/>
      </c>
      <c r="BC225" s="185" t="str">
        <f t="shared" si="290"/>
        <v/>
      </c>
      <c r="BD225" s="185" t="str">
        <f t="shared" si="290"/>
        <v/>
      </c>
      <c r="BE225" s="185" t="str">
        <f t="shared" si="290"/>
        <v/>
      </c>
      <c r="BF225" s="185" t="str">
        <f t="shared" si="290"/>
        <v/>
      </c>
      <c r="BG225" s="185" t="str">
        <f t="shared" si="290"/>
        <v/>
      </c>
      <c r="BH225" s="185" t="str">
        <f t="shared" si="290"/>
        <v/>
      </c>
      <c r="BI225" s="185" t="str">
        <f t="shared" si="290"/>
        <v/>
      </c>
      <c r="BJ225" s="185" t="str">
        <f t="shared" si="290"/>
        <v/>
      </c>
      <c r="BK225" s="185" t="str">
        <f t="shared" si="290"/>
        <v/>
      </c>
      <c r="BL225" s="185" t="str">
        <f t="shared" si="290"/>
        <v/>
      </c>
      <c r="BM225" s="185" t="str">
        <f t="shared" si="290"/>
        <v/>
      </c>
      <c r="BN225" s="185" t="str">
        <f t="shared" si="290"/>
        <v/>
      </c>
      <c r="BO225" s="185" t="str">
        <f t="shared" si="290"/>
        <v/>
      </c>
      <c r="BP225" s="185" t="str">
        <f t="shared" ref="BP225:CN225" si="291">BP219</f>
        <v/>
      </c>
      <c r="BQ225" s="185" t="str">
        <f t="shared" si="291"/>
        <v/>
      </c>
      <c r="BR225" s="185" t="str">
        <f t="shared" si="291"/>
        <v/>
      </c>
      <c r="BS225" s="185" t="str">
        <f t="shared" si="291"/>
        <v/>
      </c>
      <c r="BT225" s="185" t="str">
        <f t="shared" si="291"/>
        <v/>
      </c>
      <c r="BU225" s="185" t="str">
        <f t="shared" si="291"/>
        <v/>
      </c>
      <c r="BV225" s="185" t="str">
        <f t="shared" si="291"/>
        <v/>
      </c>
      <c r="BW225" s="185" t="str">
        <f t="shared" si="291"/>
        <v/>
      </c>
      <c r="BX225" s="185" t="str">
        <f t="shared" si="291"/>
        <v/>
      </c>
      <c r="BY225" s="185" t="str">
        <f t="shared" si="291"/>
        <v/>
      </c>
      <c r="BZ225" s="185" t="str">
        <f t="shared" si="291"/>
        <v/>
      </c>
      <c r="CA225" s="185" t="str">
        <f t="shared" si="291"/>
        <v/>
      </c>
      <c r="CB225" s="185" t="str">
        <f t="shared" si="291"/>
        <v/>
      </c>
      <c r="CC225" s="185" t="str">
        <f t="shared" si="291"/>
        <v/>
      </c>
      <c r="CD225" s="185" t="str">
        <f t="shared" si="291"/>
        <v/>
      </c>
      <c r="CE225" s="185" t="str">
        <f t="shared" si="291"/>
        <v/>
      </c>
      <c r="CF225" s="185" t="str">
        <f t="shared" si="291"/>
        <v/>
      </c>
      <c r="CG225" s="185" t="str">
        <f t="shared" si="291"/>
        <v/>
      </c>
      <c r="CH225" s="185" t="str">
        <f t="shared" si="291"/>
        <v/>
      </c>
      <c r="CI225" s="185" t="str">
        <f t="shared" si="291"/>
        <v/>
      </c>
      <c r="CJ225" s="185" t="str">
        <f t="shared" si="291"/>
        <v/>
      </c>
      <c r="CK225" s="185" t="str">
        <f t="shared" si="291"/>
        <v/>
      </c>
      <c r="CL225" s="185" t="str">
        <f t="shared" si="291"/>
        <v/>
      </c>
      <c r="CM225" s="185" t="str">
        <f t="shared" si="291"/>
        <v/>
      </c>
      <c r="CN225" s="185" t="str">
        <f t="shared" si="291"/>
        <v/>
      </c>
      <c r="CO225" s="2"/>
      <c r="CP225" s="5"/>
      <c r="CQ225" s="4"/>
      <c r="CR225" s="155"/>
      <c r="CS225">
        <f>ROW()</f>
        <v>225</v>
      </c>
      <c r="CT225" s="36"/>
      <c r="CU225" s="35">
        <f t="shared" si="211"/>
        <v>40</v>
      </c>
    </row>
    <row r="226" spans="1:99" s="179" customFormat="1">
      <c r="A226" s="350">
        <v>36</v>
      </c>
      <c r="B226" s="16" t="s">
        <v>18</v>
      </c>
      <c r="C226" s="46">
        <f>RANK(C230,$C230:$CN230,0)</f>
        <v>1</v>
      </c>
      <c r="D226" s="46">
        <f t="shared" ref="D226:BO226" si="292">RANK(D230,$C230:$CN230,0)</f>
        <v>1</v>
      </c>
      <c r="E226" s="46">
        <f t="shared" si="292"/>
        <v>1</v>
      </c>
      <c r="F226" s="46">
        <f t="shared" si="292"/>
        <v>1</v>
      </c>
      <c r="G226" s="46">
        <f t="shared" si="292"/>
        <v>1</v>
      </c>
      <c r="H226" s="46">
        <f t="shared" si="292"/>
        <v>1</v>
      </c>
      <c r="I226" s="46">
        <f t="shared" si="292"/>
        <v>1</v>
      </c>
      <c r="J226" s="46">
        <f t="shared" si="292"/>
        <v>1</v>
      </c>
      <c r="K226" s="46">
        <f t="shared" si="292"/>
        <v>1</v>
      </c>
      <c r="L226" s="46">
        <f t="shared" si="292"/>
        <v>1</v>
      </c>
      <c r="M226" s="46">
        <f t="shared" si="292"/>
        <v>1</v>
      </c>
      <c r="N226" s="46">
        <f t="shared" si="292"/>
        <v>1</v>
      </c>
      <c r="O226" s="46">
        <f t="shared" si="292"/>
        <v>1</v>
      </c>
      <c r="P226" s="46">
        <f t="shared" si="292"/>
        <v>1</v>
      </c>
      <c r="Q226" s="46">
        <f t="shared" si="292"/>
        <v>1</v>
      </c>
      <c r="R226" s="46">
        <f t="shared" si="292"/>
        <v>1</v>
      </c>
      <c r="S226" s="46">
        <f t="shared" si="292"/>
        <v>1</v>
      </c>
      <c r="T226" s="46">
        <f t="shared" si="292"/>
        <v>1</v>
      </c>
      <c r="U226" s="46">
        <f t="shared" si="292"/>
        <v>1</v>
      </c>
      <c r="V226" s="46">
        <f t="shared" si="292"/>
        <v>1</v>
      </c>
      <c r="W226" s="46">
        <f t="shared" si="292"/>
        <v>1</v>
      </c>
      <c r="X226" s="46">
        <f t="shared" si="292"/>
        <v>1</v>
      </c>
      <c r="Y226" s="46">
        <f t="shared" si="292"/>
        <v>1</v>
      </c>
      <c r="Z226" s="46">
        <f t="shared" si="292"/>
        <v>1</v>
      </c>
      <c r="AA226" s="46">
        <f t="shared" si="292"/>
        <v>1</v>
      </c>
      <c r="AB226" s="46">
        <f t="shared" si="292"/>
        <v>1</v>
      </c>
      <c r="AC226" s="46">
        <f t="shared" si="292"/>
        <v>1</v>
      </c>
      <c r="AD226" s="46">
        <f t="shared" si="292"/>
        <v>1</v>
      </c>
      <c r="AE226" s="46">
        <f t="shared" si="292"/>
        <v>1</v>
      </c>
      <c r="AF226" s="46">
        <f t="shared" si="292"/>
        <v>1</v>
      </c>
      <c r="AG226" s="46">
        <f t="shared" si="292"/>
        <v>1</v>
      </c>
      <c r="AH226" s="46">
        <f t="shared" si="292"/>
        <v>1</v>
      </c>
      <c r="AI226" s="46">
        <f t="shared" si="292"/>
        <v>1</v>
      </c>
      <c r="AJ226" s="46">
        <f t="shared" si="292"/>
        <v>1</v>
      </c>
      <c r="AK226" s="46">
        <f t="shared" si="292"/>
        <v>1</v>
      </c>
      <c r="AL226" s="46">
        <f t="shared" si="292"/>
        <v>1</v>
      </c>
      <c r="AM226" s="46">
        <f t="shared" si="292"/>
        <v>1</v>
      </c>
      <c r="AN226" s="46">
        <f t="shared" si="292"/>
        <v>1</v>
      </c>
      <c r="AO226" s="46">
        <f t="shared" si="292"/>
        <v>1</v>
      </c>
      <c r="AP226" s="46">
        <f t="shared" si="292"/>
        <v>1</v>
      </c>
      <c r="AQ226" s="46">
        <f t="shared" si="292"/>
        <v>1</v>
      </c>
      <c r="AR226" s="46">
        <f t="shared" si="292"/>
        <v>1</v>
      </c>
      <c r="AS226" s="46">
        <f t="shared" si="292"/>
        <v>1</v>
      </c>
      <c r="AT226" s="46">
        <f t="shared" si="292"/>
        <v>1</v>
      </c>
      <c r="AU226" s="46">
        <f t="shared" si="292"/>
        <v>1</v>
      </c>
      <c r="AV226" s="46">
        <f t="shared" si="292"/>
        <v>1</v>
      </c>
      <c r="AW226" s="46">
        <f t="shared" si="292"/>
        <v>1</v>
      </c>
      <c r="AX226" s="46">
        <f t="shared" si="292"/>
        <v>1</v>
      </c>
      <c r="AY226" s="46">
        <f t="shared" si="292"/>
        <v>1</v>
      </c>
      <c r="AZ226" s="46">
        <f t="shared" si="292"/>
        <v>1</v>
      </c>
      <c r="BA226" s="46">
        <f t="shared" si="292"/>
        <v>1</v>
      </c>
      <c r="BB226" s="46">
        <f t="shared" si="292"/>
        <v>1</v>
      </c>
      <c r="BC226" s="46">
        <f t="shared" si="292"/>
        <v>1</v>
      </c>
      <c r="BD226" s="46">
        <f t="shared" si="292"/>
        <v>1</v>
      </c>
      <c r="BE226" s="46">
        <f t="shared" si="292"/>
        <v>1</v>
      </c>
      <c r="BF226" s="46">
        <f t="shared" si="292"/>
        <v>1</v>
      </c>
      <c r="BG226" s="46">
        <f t="shared" si="292"/>
        <v>1</v>
      </c>
      <c r="BH226" s="46">
        <f t="shared" si="292"/>
        <v>1</v>
      </c>
      <c r="BI226" s="46">
        <f t="shared" si="292"/>
        <v>1</v>
      </c>
      <c r="BJ226" s="46">
        <f t="shared" si="292"/>
        <v>1</v>
      </c>
      <c r="BK226" s="46">
        <f t="shared" si="292"/>
        <v>1</v>
      </c>
      <c r="BL226" s="46">
        <f t="shared" si="292"/>
        <v>1</v>
      </c>
      <c r="BM226" s="46">
        <f t="shared" si="292"/>
        <v>1</v>
      </c>
      <c r="BN226" s="46">
        <f t="shared" si="292"/>
        <v>1</v>
      </c>
      <c r="BO226" s="46">
        <f t="shared" si="292"/>
        <v>1</v>
      </c>
      <c r="BP226" s="46">
        <f t="shared" ref="BP226:CN226" si="293">RANK(BP230,$C230:$CN230,0)</f>
        <v>1</v>
      </c>
      <c r="BQ226" s="46">
        <f t="shared" si="293"/>
        <v>1</v>
      </c>
      <c r="BR226" s="46">
        <f t="shared" si="293"/>
        <v>1</v>
      </c>
      <c r="BS226" s="46">
        <f t="shared" si="293"/>
        <v>1</v>
      </c>
      <c r="BT226" s="46">
        <f t="shared" si="293"/>
        <v>1</v>
      </c>
      <c r="BU226" s="46">
        <f t="shared" si="293"/>
        <v>1</v>
      </c>
      <c r="BV226" s="46">
        <f t="shared" si="293"/>
        <v>1</v>
      </c>
      <c r="BW226" s="46">
        <f t="shared" si="293"/>
        <v>1</v>
      </c>
      <c r="BX226" s="46">
        <f t="shared" si="293"/>
        <v>1</v>
      </c>
      <c r="BY226" s="46">
        <f t="shared" si="293"/>
        <v>1</v>
      </c>
      <c r="BZ226" s="46">
        <f t="shared" si="293"/>
        <v>1</v>
      </c>
      <c r="CA226" s="46">
        <f t="shared" si="293"/>
        <v>1</v>
      </c>
      <c r="CB226" s="46">
        <f t="shared" si="293"/>
        <v>1</v>
      </c>
      <c r="CC226" s="46">
        <f t="shared" si="293"/>
        <v>1</v>
      </c>
      <c r="CD226" s="46">
        <f t="shared" si="293"/>
        <v>1</v>
      </c>
      <c r="CE226" s="46">
        <f t="shared" si="293"/>
        <v>1</v>
      </c>
      <c r="CF226" s="46">
        <f t="shared" si="293"/>
        <v>1</v>
      </c>
      <c r="CG226" s="46">
        <f t="shared" si="293"/>
        <v>1</v>
      </c>
      <c r="CH226" s="46">
        <f t="shared" si="293"/>
        <v>1</v>
      </c>
      <c r="CI226" s="46">
        <f t="shared" si="293"/>
        <v>1</v>
      </c>
      <c r="CJ226" s="46">
        <f t="shared" si="293"/>
        <v>1</v>
      </c>
      <c r="CK226" s="46">
        <f t="shared" si="293"/>
        <v>1</v>
      </c>
      <c r="CL226" s="46">
        <f t="shared" si="293"/>
        <v>1</v>
      </c>
      <c r="CM226" s="46">
        <f t="shared" si="293"/>
        <v>1</v>
      </c>
      <c r="CN226" s="46">
        <f t="shared" si="293"/>
        <v>1</v>
      </c>
      <c r="CO226" s="178"/>
      <c r="CP226" s="44"/>
      <c r="CQ226" s="45"/>
      <c r="CR226" s="182"/>
      <c r="CS226">
        <f>ROW()</f>
        <v>226</v>
      </c>
      <c r="CT226" s="36"/>
      <c r="CU226" s="35">
        <f t="shared" si="211"/>
        <v>39</v>
      </c>
    </row>
    <row r="227" spans="1:99" s="179" customFormat="1">
      <c r="A227" s="350"/>
      <c r="B227" s="16" t="s">
        <v>1</v>
      </c>
      <c r="C227" s="32" t="str">
        <f>IF('Enter data here!'!C202=0,"",'Enter data here!'!C202)</f>
        <v/>
      </c>
      <c r="D227" s="32" t="str">
        <f>IF('Enter data here!'!D202=0,"",'Enter data here!'!D202)</f>
        <v/>
      </c>
      <c r="E227" s="32" t="str">
        <f>IF('Enter data here!'!E202=0,"",'Enter data here!'!E202)</f>
        <v/>
      </c>
      <c r="F227" s="32" t="str">
        <f>IF('Enter data here!'!F202=0,"",'Enter data here!'!F202)</f>
        <v/>
      </c>
      <c r="G227" s="32" t="str">
        <f>IF('Enter data here!'!G202=0,"",'Enter data here!'!G202)</f>
        <v/>
      </c>
      <c r="H227" s="32" t="str">
        <f>IF('Enter data here!'!H202=0,"",'Enter data here!'!H202)</f>
        <v/>
      </c>
      <c r="I227" s="32" t="str">
        <f>IF('Enter data here!'!I202=0,"",'Enter data here!'!I202)</f>
        <v/>
      </c>
      <c r="J227" s="32" t="str">
        <f>IF('Enter data here!'!J202=0,"",'Enter data here!'!J202)</f>
        <v/>
      </c>
      <c r="K227" s="32" t="str">
        <f>IF('Enter data here!'!K202=0,"",'Enter data here!'!K202)</f>
        <v/>
      </c>
      <c r="L227" s="32" t="str">
        <f>IF('Enter data here!'!L202=0,"",'Enter data here!'!L202)</f>
        <v/>
      </c>
      <c r="M227" s="32" t="str">
        <f>IF('Enter data here!'!M202=0,"",'Enter data here!'!M202)</f>
        <v/>
      </c>
      <c r="N227" s="32" t="str">
        <f>IF('Enter data here!'!N202=0,"",'Enter data here!'!N202)</f>
        <v/>
      </c>
      <c r="O227" s="32" t="str">
        <f>IF('Enter data here!'!O202=0,"",'Enter data here!'!O202)</f>
        <v/>
      </c>
      <c r="P227" s="32" t="str">
        <f>IF('Enter data here!'!P202=0,"",'Enter data here!'!P202)</f>
        <v/>
      </c>
      <c r="Q227" s="32" t="str">
        <f>IF('Enter data here!'!Q202=0,"",'Enter data here!'!Q202)</f>
        <v/>
      </c>
      <c r="R227" s="32" t="str">
        <f>IF('Enter data here!'!R202=0,"",'Enter data here!'!R202)</f>
        <v/>
      </c>
      <c r="S227" s="32" t="str">
        <f>IF('Enter data here!'!S202=0,"",'Enter data here!'!S202)</f>
        <v/>
      </c>
      <c r="T227" s="32" t="str">
        <f>IF('Enter data here!'!T202=0,"",'Enter data here!'!T202)</f>
        <v/>
      </c>
      <c r="U227" s="32" t="str">
        <f>IF('Enter data here!'!U202=0,"",'Enter data here!'!U202)</f>
        <v/>
      </c>
      <c r="V227" s="32" t="str">
        <f>IF('Enter data here!'!V202=0,"",'Enter data here!'!V202)</f>
        <v/>
      </c>
      <c r="W227" s="32" t="str">
        <f>IF('Enter data here!'!W202=0,"",'Enter data here!'!W202)</f>
        <v/>
      </c>
      <c r="X227" s="32" t="str">
        <f>IF('Enter data here!'!X202=0,"",'Enter data here!'!X202)</f>
        <v/>
      </c>
      <c r="Y227" s="32" t="str">
        <f>IF('Enter data here!'!Y202=0,"",'Enter data here!'!Y202)</f>
        <v/>
      </c>
      <c r="Z227" s="32" t="str">
        <f>IF('Enter data here!'!Z202=0,"",'Enter data here!'!Z202)</f>
        <v/>
      </c>
      <c r="AA227" s="32" t="str">
        <f>IF('Enter data here!'!AA202=0,"",'Enter data here!'!AA202)</f>
        <v/>
      </c>
      <c r="AB227" s="32" t="str">
        <f>IF('Enter data here!'!AB202=0,"",'Enter data here!'!AB202)</f>
        <v/>
      </c>
      <c r="AC227" s="32" t="str">
        <f>IF('Enter data here!'!AC202=0,"",'Enter data here!'!AC202)</f>
        <v/>
      </c>
      <c r="AD227" s="32" t="str">
        <f>IF('Enter data here!'!AD202=0,"",'Enter data here!'!AD202)</f>
        <v/>
      </c>
      <c r="AE227" s="32" t="str">
        <f>IF('Enter data here!'!AE202=0,"",'Enter data here!'!AE202)</f>
        <v/>
      </c>
      <c r="AF227" s="32" t="str">
        <f>IF('Enter data here!'!AF202=0,"",'Enter data here!'!AF202)</f>
        <v/>
      </c>
      <c r="AG227" s="32" t="str">
        <f>IF('Enter data here!'!AG202=0,"",'Enter data here!'!AG202)</f>
        <v/>
      </c>
      <c r="AH227" s="32" t="str">
        <f>IF('Enter data here!'!AH202=0,"",'Enter data here!'!AH202)</f>
        <v/>
      </c>
      <c r="AI227" s="32" t="str">
        <f>IF('Enter data here!'!AI202=0,"",'Enter data here!'!AI202)</f>
        <v/>
      </c>
      <c r="AJ227" s="32" t="str">
        <f>IF('Enter data here!'!AJ202=0,"",'Enter data here!'!AJ202)</f>
        <v/>
      </c>
      <c r="AK227" s="32" t="str">
        <f>IF('Enter data here!'!AK202=0,"",'Enter data here!'!AK202)</f>
        <v/>
      </c>
      <c r="AL227" s="32" t="str">
        <f>IF('Enter data here!'!AL202=0,"",'Enter data here!'!AL202)</f>
        <v/>
      </c>
      <c r="AM227" s="32" t="str">
        <f>IF('Enter data here!'!AM202=0,"",'Enter data here!'!AM202)</f>
        <v/>
      </c>
      <c r="AN227" s="32" t="str">
        <f>IF('Enter data here!'!AN202=0,"",'Enter data here!'!AN202)</f>
        <v/>
      </c>
      <c r="AO227" s="32" t="str">
        <f>IF('Enter data here!'!AO202=0,"",'Enter data here!'!AO202)</f>
        <v/>
      </c>
      <c r="AP227" s="32" t="str">
        <f>IF('Enter data here!'!AP202=0,"",'Enter data here!'!AP202)</f>
        <v/>
      </c>
      <c r="AQ227" s="32" t="str">
        <f>IF('Enter data here!'!AQ202=0,"",'Enter data here!'!AQ202)</f>
        <v/>
      </c>
      <c r="AR227" s="32" t="str">
        <f>IF('Enter data here!'!AR202=0,"",'Enter data here!'!AR202)</f>
        <v/>
      </c>
      <c r="AS227" s="32" t="str">
        <f>IF('Enter data here!'!AS202=0,"",'Enter data here!'!AS202)</f>
        <v/>
      </c>
      <c r="AT227" s="32" t="str">
        <f>IF('Enter data here!'!AT202=0,"",'Enter data here!'!AT202)</f>
        <v/>
      </c>
      <c r="AU227" s="32" t="str">
        <f>IF('Enter data here!'!AU202=0,"",'Enter data here!'!AU202)</f>
        <v/>
      </c>
      <c r="AV227" s="32" t="str">
        <f>IF('Enter data here!'!AV202=0,"",'Enter data here!'!AV202)</f>
        <v/>
      </c>
      <c r="AW227" s="32" t="str">
        <f>IF('Enter data here!'!AW202=0,"",'Enter data here!'!AW202)</f>
        <v/>
      </c>
      <c r="AX227" s="32" t="str">
        <f>IF('Enter data here!'!AX202=0,"",'Enter data here!'!AX202)</f>
        <v/>
      </c>
      <c r="AY227" s="32" t="str">
        <f>IF('Enter data here!'!AY202=0,"",'Enter data here!'!AY202)</f>
        <v/>
      </c>
      <c r="AZ227" s="32" t="str">
        <f>IF('Enter data here!'!AZ202=0,"",'Enter data here!'!AZ202)</f>
        <v/>
      </c>
      <c r="BA227" s="32" t="str">
        <f>IF('Enter data here!'!BA202=0,"",'Enter data here!'!BA202)</f>
        <v/>
      </c>
      <c r="BB227" s="32" t="str">
        <f>IF('Enter data here!'!BB202=0,"",'Enter data here!'!BB202)</f>
        <v/>
      </c>
      <c r="BC227" s="32" t="str">
        <f>IF('Enter data here!'!BC202=0,"",'Enter data here!'!BC202)</f>
        <v/>
      </c>
      <c r="BD227" s="32" t="str">
        <f>IF('Enter data here!'!BD202=0,"",'Enter data here!'!BD202)</f>
        <v/>
      </c>
      <c r="BE227" s="32" t="str">
        <f>IF('Enter data here!'!BE202=0,"",'Enter data here!'!BE202)</f>
        <v/>
      </c>
      <c r="BF227" s="32" t="str">
        <f>IF('Enter data here!'!BF202=0,"",'Enter data here!'!BF202)</f>
        <v/>
      </c>
      <c r="BG227" s="32" t="str">
        <f>IF('Enter data here!'!BG202=0,"",'Enter data here!'!BG202)</f>
        <v/>
      </c>
      <c r="BH227" s="32" t="str">
        <f>IF('Enter data here!'!BH202=0,"",'Enter data here!'!BH202)</f>
        <v/>
      </c>
      <c r="BI227" s="32" t="str">
        <f>IF('Enter data here!'!BI202=0,"",'Enter data here!'!BI202)</f>
        <v/>
      </c>
      <c r="BJ227" s="32" t="str">
        <f>IF('Enter data here!'!BJ202=0,"",'Enter data here!'!BJ202)</f>
        <v/>
      </c>
      <c r="BK227" s="32" t="str">
        <f>IF('Enter data here!'!BK202=0,"",'Enter data here!'!BK202)</f>
        <v/>
      </c>
      <c r="BL227" s="32" t="str">
        <f>IF('Enter data here!'!BL202=0,"",'Enter data here!'!BL202)</f>
        <v/>
      </c>
      <c r="BM227" s="32" t="str">
        <f>IF('Enter data here!'!BM202=0,"",'Enter data here!'!BM202)</f>
        <v/>
      </c>
      <c r="BN227" s="32" t="str">
        <f>IF('Enter data here!'!BN202=0,"",'Enter data here!'!BN202)</f>
        <v/>
      </c>
      <c r="BO227" s="32" t="str">
        <f>IF('Enter data here!'!BO202=0,"",'Enter data here!'!BO202)</f>
        <v/>
      </c>
      <c r="BP227" s="32" t="str">
        <f>IF('Enter data here!'!BP202=0,"",'Enter data here!'!BP202)</f>
        <v/>
      </c>
      <c r="BQ227" s="32" t="str">
        <f>IF('Enter data here!'!BQ202=0,"",'Enter data here!'!BQ202)</f>
        <v/>
      </c>
      <c r="BR227" s="32" t="str">
        <f>IF('Enter data here!'!BR202=0,"",'Enter data here!'!BR202)</f>
        <v/>
      </c>
      <c r="BS227" s="32" t="str">
        <f>IF('Enter data here!'!BS202=0,"",'Enter data here!'!BS202)</f>
        <v/>
      </c>
      <c r="BT227" s="32" t="str">
        <f>IF('Enter data here!'!BT202=0,"",'Enter data here!'!BT202)</f>
        <v/>
      </c>
      <c r="BU227" s="32" t="str">
        <f>IF('Enter data here!'!BU202=0,"",'Enter data here!'!BU202)</f>
        <v/>
      </c>
      <c r="BV227" s="32" t="str">
        <f>IF('Enter data here!'!BV202=0,"",'Enter data here!'!BV202)</f>
        <v/>
      </c>
      <c r="BW227" s="32" t="str">
        <f>IF('Enter data here!'!BW202=0,"",'Enter data here!'!BW202)</f>
        <v/>
      </c>
      <c r="BX227" s="32" t="str">
        <f>IF('Enter data here!'!BX202=0,"",'Enter data here!'!BX202)</f>
        <v/>
      </c>
      <c r="BY227" s="32" t="str">
        <f>IF('Enter data here!'!BY202=0,"",'Enter data here!'!BY202)</f>
        <v/>
      </c>
      <c r="BZ227" s="32" t="str">
        <f>IF('Enter data here!'!BZ202=0,"",'Enter data here!'!BZ202)</f>
        <v/>
      </c>
      <c r="CA227" s="32" t="str">
        <f>IF('Enter data here!'!CA202=0,"",'Enter data here!'!CA202)</f>
        <v/>
      </c>
      <c r="CB227" s="32" t="str">
        <f>IF('Enter data here!'!CB202=0,"",'Enter data here!'!CB202)</f>
        <v/>
      </c>
      <c r="CC227" s="32" t="str">
        <f>IF('Enter data here!'!CC202=0,"",'Enter data here!'!CC202)</f>
        <v/>
      </c>
      <c r="CD227" s="32" t="str">
        <f>IF('Enter data here!'!CD202=0,"",'Enter data here!'!CD202)</f>
        <v/>
      </c>
      <c r="CE227" s="32" t="str">
        <f>IF('Enter data here!'!CE202=0,"",'Enter data here!'!CE202)</f>
        <v/>
      </c>
      <c r="CF227" s="32" t="str">
        <f>IF('Enter data here!'!CF202=0,"",'Enter data here!'!CF202)</f>
        <v/>
      </c>
      <c r="CG227" s="32" t="str">
        <f>IF('Enter data here!'!CG202=0,"",'Enter data here!'!CG202)</f>
        <v/>
      </c>
      <c r="CH227" s="32" t="str">
        <f>IF('Enter data here!'!CH202=0,"",'Enter data here!'!CH202)</f>
        <v/>
      </c>
      <c r="CI227" s="32" t="str">
        <f>IF('Enter data here!'!CI202=0,"",'Enter data here!'!CI202)</f>
        <v/>
      </c>
      <c r="CJ227" s="32" t="str">
        <f>IF('Enter data here!'!CJ202=0,"",'Enter data here!'!CJ202)</f>
        <v/>
      </c>
      <c r="CK227" s="32" t="str">
        <f>IF('Enter data here!'!CK202=0,"",'Enter data here!'!CK202)</f>
        <v/>
      </c>
      <c r="CL227" s="32" t="str">
        <f>IF('Enter data here!'!CL202=0,"",'Enter data here!'!CL202)</f>
        <v/>
      </c>
      <c r="CM227" s="32" t="str">
        <f>IF('Enter data here!'!CM202=0,"",'Enter data here!'!CM202)</f>
        <v/>
      </c>
      <c r="CN227" s="32" t="str">
        <f>IF('Enter data here!'!CN202=0,"",'Enter data here!'!CN202)</f>
        <v/>
      </c>
      <c r="CO227" s="178"/>
      <c r="CP227" s="335" t="str">
        <f>IF(SUM(C227:CN227)=0,"",MIN(C227:CN227))</f>
        <v/>
      </c>
      <c r="CQ227" s="338" t="str">
        <f>IF(CP227="","",(HLOOKUP(CP227,C227:$CN$264,CU227,FALSE)))</f>
        <v/>
      </c>
      <c r="CR227" s="182"/>
      <c r="CS227">
        <f>ROW()</f>
        <v>227</v>
      </c>
      <c r="CT227" s="36">
        <f>A226</f>
        <v>36</v>
      </c>
      <c r="CU227" s="35">
        <f t="shared" si="211"/>
        <v>38</v>
      </c>
    </row>
    <row r="228" spans="1:99" s="179" customFormat="1">
      <c r="A228" s="350"/>
      <c r="B228" s="16" t="s">
        <v>54</v>
      </c>
      <c r="C228" s="183">
        <f ca="1">0.000000000001*RAND()</f>
        <v>1.5268388078099183E-13</v>
      </c>
      <c r="D228" s="183">
        <f t="shared" ref="D228:BO228" ca="1" si="294">0.000000000001*RAND()</f>
        <v>6.2206714922366693E-13</v>
      </c>
      <c r="E228" s="183">
        <f t="shared" ca="1" si="294"/>
        <v>9.0449084997864345E-13</v>
      </c>
      <c r="F228" s="183">
        <f t="shared" ca="1" si="294"/>
        <v>9.2134316123943228E-13</v>
      </c>
      <c r="G228" s="183">
        <f t="shared" ca="1" si="294"/>
        <v>4.262044535825531E-13</v>
      </c>
      <c r="H228" s="183">
        <f t="shared" ca="1" si="294"/>
        <v>3.6566591841444529E-13</v>
      </c>
      <c r="I228" s="183">
        <f t="shared" ca="1" si="294"/>
        <v>7.9807435977251526E-13</v>
      </c>
      <c r="J228" s="183">
        <f t="shared" ca="1" si="294"/>
        <v>1.5489379310705287E-13</v>
      </c>
      <c r="K228" s="183">
        <f t="shared" ca="1" si="294"/>
        <v>4.910458948168916E-13</v>
      </c>
      <c r="L228" s="183">
        <f t="shared" ca="1" si="294"/>
        <v>5.8010749161712075E-13</v>
      </c>
      <c r="M228" s="183">
        <f t="shared" ca="1" si="294"/>
        <v>8.9645311605036699E-13</v>
      </c>
      <c r="N228" s="183">
        <f t="shared" ca="1" si="294"/>
        <v>5.2715858744348892E-13</v>
      </c>
      <c r="O228" s="183">
        <f t="shared" ca="1" si="294"/>
        <v>1.2387696179602647E-13</v>
      </c>
      <c r="P228" s="183">
        <f t="shared" ca="1" si="294"/>
        <v>6.9501309713577682E-13</v>
      </c>
      <c r="Q228" s="183">
        <f t="shared" ca="1" si="294"/>
        <v>8.6636913747879338E-13</v>
      </c>
      <c r="R228" s="183">
        <f t="shared" ca="1" si="294"/>
        <v>8.3388437107449584E-13</v>
      </c>
      <c r="S228" s="183">
        <f t="shared" ca="1" si="294"/>
        <v>3.1461981512290028E-13</v>
      </c>
      <c r="T228" s="183">
        <f t="shared" ca="1" si="294"/>
        <v>8.533570709771099E-14</v>
      </c>
      <c r="U228" s="183">
        <f t="shared" ca="1" si="294"/>
        <v>4.3257724298987467E-13</v>
      </c>
      <c r="V228" s="183">
        <f t="shared" ca="1" si="294"/>
        <v>9.0693345296628535E-13</v>
      </c>
      <c r="W228" s="183">
        <f t="shared" ca="1" si="294"/>
        <v>6.9868764138336223E-13</v>
      </c>
      <c r="X228" s="183">
        <f t="shared" ca="1" si="294"/>
        <v>3.1381572653991705E-13</v>
      </c>
      <c r="Y228" s="183">
        <f t="shared" ca="1" si="294"/>
        <v>8.2042582119493847E-13</v>
      </c>
      <c r="Z228" s="183">
        <f t="shared" ca="1" si="294"/>
        <v>9.6376800065978407E-13</v>
      </c>
      <c r="AA228" s="183">
        <f t="shared" ca="1" si="294"/>
        <v>1.8451507123945542E-13</v>
      </c>
      <c r="AB228" s="183">
        <f t="shared" ca="1" si="294"/>
        <v>7.242756770168057E-14</v>
      </c>
      <c r="AC228" s="183">
        <f t="shared" ca="1" si="294"/>
        <v>6.0363718050506532E-13</v>
      </c>
      <c r="AD228" s="183">
        <f t="shared" ca="1" si="294"/>
        <v>3.2910814565859692E-13</v>
      </c>
      <c r="AE228" s="183">
        <f t="shared" ca="1" si="294"/>
        <v>5.876215310776891E-13</v>
      </c>
      <c r="AF228" s="183">
        <f t="shared" ca="1" si="294"/>
        <v>4.5906340699550613E-13</v>
      </c>
      <c r="AG228" s="183">
        <f t="shared" ca="1" si="294"/>
        <v>5.7880362270422391E-13</v>
      </c>
      <c r="AH228" s="183">
        <f t="shared" ca="1" si="294"/>
        <v>9.8246080416427267E-13</v>
      </c>
      <c r="AI228" s="183">
        <f t="shared" ca="1" si="294"/>
        <v>9.2719126305478205E-13</v>
      </c>
      <c r="AJ228" s="183">
        <f t="shared" ca="1" si="294"/>
        <v>8.1156243002743535E-13</v>
      </c>
      <c r="AK228" s="183">
        <f t="shared" ca="1" si="294"/>
        <v>9.3407498478130787E-13</v>
      </c>
      <c r="AL228" s="183">
        <f t="shared" ca="1" si="294"/>
        <v>5.013882203961568E-13</v>
      </c>
      <c r="AM228" s="183">
        <f t="shared" ca="1" si="294"/>
        <v>9.07367396549998E-13</v>
      </c>
      <c r="AN228" s="183">
        <f t="shared" ca="1" si="294"/>
        <v>4.9238616390185008E-14</v>
      </c>
      <c r="AO228" s="183">
        <f t="shared" ca="1" si="294"/>
        <v>6.3203639124075116E-14</v>
      </c>
      <c r="AP228" s="183">
        <f t="shared" ca="1" si="294"/>
        <v>1.3414685053183461E-13</v>
      </c>
      <c r="AQ228" s="183">
        <f t="shared" ca="1" si="294"/>
        <v>6.8238512925887206E-13</v>
      </c>
      <c r="AR228" s="183">
        <f t="shared" ca="1" si="294"/>
        <v>9.7933402116011605E-13</v>
      </c>
      <c r="AS228" s="183">
        <f t="shared" ca="1" si="294"/>
        <v>3.5229423624511403E-13</v>
      </c>
      <c r="AT228" s="183">
        <f t="shared" ca="1" si="294"/>
        <v>7.1386561144914045E-14</v>
      </c>
      <c r="AU228" s="183">
        <f t="shared" ca="1" si="294"/>
        <v>6.1496494919505397E-13</v>
      </c>
      <c r="AV228" s="183">
        <f t="shared" ca="1" si="294"/>
        <v>7.3460033161748227E-13</v>
      </c>
      <c r="AW228" s="183">
        <f t="shared" ca="1" si="294"/>
        <v>7.2229988269002158E-13</v>
      </c>
      <c r="AX228" s="183">
        <f t="shared" ca="1" si="294"/>
        <v>1.8275329030353672E-13</v>
      </c>
      <c r="AY228" s="183">
        <f t="shared" ca="1" si="294"/>
        <v>1.9425641999816888E-14</v>
      </c>
      <c r="AZ228" s="183">
        <f t="shared" ca="1" si="294"/>
        <v>9.7583253855976876E-13</v>
      </c>
      <c r="BA228" s="183">
        <f t="shared" ca="1" si="294"/>
        <v>2.6998429096308961E-13</v>
      </c>
      <c r="BB228" s="183">
        <f t="shared" ca="1" si="294"/>
        <v>1.9652501919138032E-13</v>
      </c>
      <c r="BC228" s="183">
        <f t="shared" ca="1" si="294"/>
        <v>9.3288662105040316E-13</v>
      </c>
      <c r="BD228" s="183">
        <f t="shared" ca="1" si="294"/>
        <v>8.431759689580496E-13</v>
      </c>
      <c r="BE228" s="183">
        <f t="shared" ca="1" si="294"/>
        <v>3.9698308533566396E-13</v>
      </c>
      <c r="BF228" s="183">
        <f t="shared" ca="1" si="294"/>
        <v>1.8260868334283219E-13</v>
      </c>
      <c r="BG228" s="183">
        <f t="shared" ca="1" si="294"/>
        <v>1.4793655519035864E-13</v>
      </c>
      <c r="BH228" s="183">
        <f t="shared" ca="1" si="294"/>
        <v>4.9137167385134361E-13</v>
      </c>
      <c r="BI228" s="183">
        <f t="shared" ca="1" si="294"/>
        <v>1.9335296101603071E-13</v>
      </c>
      <c r="BJ228" s="183">
        <f t="shared" ca="1" si="294"/>
        <v>4.3438758028489065E-13</v>
      </c>
      <c r="BK228" s="183">
        <f t="shared" ca="1" si="294"/>
        <v>4.4451048190087095E-13</v>
      </c>
      <c r="BL228" s="183">
        <f t="shared" ca="1" si="294"/>
        <v>4.9945323878880062E-13</v>
      </c>
      <c r="BM228" s="183">
        <f t="shared" ca="1" si="294"/>
        <v>8.4930910864896144E-13</v>
      </c>
      <c r="BN228" s="183">
        <f t="shared" ca="1" si="294"/>
        <v>3.0216397386132133E-13</v>
      </c>
      <c r="BO228" s="183">
        <f t="shared" ca="1" si="294"/>
        <v>2.9976171285579031E-13</v>
      </c>
      <c r="BP228" s="183">
        <f t="shared" ref="BP228:CN228" ca="1" si="295">0.000000000001*RAND()</f>
        <v>9.9081286178692496E-14</v>
      </c>
      <c r="BQ228" s="183">
        <f t="shared" ca="1" si="295"/>
        <v>9.1185884597029883E-13</v>
      </c>
      <c r="BR228" s="183">
        <f t="shared" ca="1" si="295"/>
        <v>5.9577244417684084E-13</v>
      </c>
      <c r="BS228" s="183">
        <f t="shared" ca="1" si="295"/>
        <v>2.529783108083805E-14</v>
      </c>
      <c r="BT228" s="183">
        <f t="shared" ca="1" si="295"/>
        <v>2.295749385320538E-13</v>
      </c>
      <c r="BU228" s="183">
        <f t="shared" ca="1" si="295"/>
        <v>7.5241013923331335E-13</v>
      </c>
      <c r="BV228" s="183">
        <f t="shared" ca="1" si="295"/>
        <v>9.0391196003243254E-13</v>
      </c>
      <c r="BW228" s="183">
        <f t="shared" ca="1" si="295"/>
        <v>7.1210344691845418E-13</v>
      </c>
      <c r="BX228" s="183">
        <f t="shared" ca="1" si="295"/>
        <v>7.5066609253967334E-13</v>
      </c>
      <c r="BY228" s="183">
        <f t="shared" ca="1" si="295"/>
        <v>7.7450650323139156E-13</v>
      </c>
      <c r="BZ228" s="183">
        <f t="shared" ca="1" si="295"/>
        <v>2.1624406780510097E-13</v>
      </c>
      <c r="CA228" s="183">
        <f t="shared" ca="1" si="295"/>
        <v>7.9510542479374588E-13</v>
      </c>
      <c r="CB228" s="183">
        <f t="shared" ca="1" si="295"/>
        <v>5.2253853354059295E-14</v>
      </c>
      <c r="CC228" s="183">
        <f t="shared" ca="1" si="295"/>
        <v>4.5705733538215545E-13</v>
      </c>
      <c r="CD228" s="183">
        <f t="shared" ca="1" si="295"/>
        <v>7.4260868398328197E-13</v>
      </c>
      <c r="CE228" s="183">
        <f t="shared" ca="1" si="295"/>
        <v>6.165929982314293E-13</v>
      </c>
      <c r="CF228" s="183">
        <f t="shared" ca="1" si="295"/>
        <v>9.1846958479430634E-13</v>
      </c>
      <c r="CG228" s="183">
        <f t="shared" ca="1" si="295"/>
        <v>3.4658530700259416E-13</v>
      </c>
      <c r="CH228" s="183">
        <f t="shared" ca="1" si="295"/>
        <v>3.5975504807759863E-13</v>
      </c>
      <c r="CI228" s="183">
        <f t="shared" ca="1" si="295"/>
        <v>5.0111446331086018E-13</v>
      </c>
      <c r="CJ228" s="183">
        <f t="shared" ca="1" si="295"/>
        <v>8.9881426054247892E-13</v>
      </c>
      <c r="CK228" s="183">
        <f t="shared" ca="1" si="295"/>
        <v>9.6136149349199408E-13</v>
      </c>
      <c r="CL228" s="183">
        <f t="shared" ca="1" si="295"/>
        <v>2.7453392701354142E-13</v>
      </c>
      <c r="CM228" s="183">
        <f t="shared" ca="1" si="295"/>
        <v>2.2841445903889147E-13</v>
      </c>
      <c r="CN228" s="183">
        <f t="shared" ca="1" si="295"/>
        <v>7.2237559273607244E-13</v>
      </c>
      <c r="CO228" s="178"/>
      <c r="CP228" s="336"/>
      <c r="CQ228" s="339"/>
      <c r="CR228" s="182"/>
      <c r="CS228">
        <f>ROW()</f>
        <v>228</v>
      </c>
      <c r="CT228" s="36"/>
      <c r="CU228" s="35">
        <f t="shared" si="211"/>
        <v>37</v>
      </c>
    </row>
    <row r="229" spans="1:99" s="179" customFormat="1">
      <c r="A229" s="350"/>
      <c r="B229" s="16" t="s">
        <v>57</v>
      </c>
      <c r="C229" s="32">
        <f>'Enter data here!'!C203</f>
        <v>0</v>
      </c>
      <c r="D229" s="32">
        <f>'Enter data here!'!D203</f>
        <v>0</v>
      </c>
      <c r="E229" s="32">
        <f>'Enter data here!'!E203</f>
        <v>0</v>
      </c>
      <c r="F229" s="32">
        <f>'Enter data here!'!F203</f>
        <v>0</v>
      </c>
      <c r="G229" s="32">
        <f>'Enter data here!'!G203</f>
        <v>0</v>
      </c>
      <c r="H229" s="32">
        <f>'Enter data here!'!H203</f>
        <v>0</v>
      </c>
      <c r="I229" s="32">
        <f>'Enter data here!'!I203</f>
        <v>0</v>
      </c>
      <c r="J229" s="32">
        <f>'Enter data here!'!J203</f>
        <v>0</v>
      </c>
      <c r="K229" s="32">
        <f>'Enter data here!'!K203</f>
        <v>0</v>
      </c>
      <c r="L229" s="32">
        <f>'Enter data here!'!L203</f>
        <v>0</v>
      </c>
      <c r="M229" s="32">
        <f>'Enter data here!'!M203</f>
        <v>0</v>
      </c>
      <c r="N229" s="32">
        <f>'Enter data here!'!N203</f>
        <v>0</v>
      </c>
      <c r="O229" s="32">
        <f>'Enter data here!'!O203</f>
        <v>0</v>
      </c>
      <c r="P229" s="32">
        <f>'Enter data here!'!P203</f>
        <v>0</v>
      </c>
      <c r="Q229" s="32">
        <f>'Enter data here!'!Q203</f>
        <v>0</v>
      </c>
      <c r="R229" s="32">
        <f>'Enter data here!'!R203</f>
        <v>0</v>
      </c>
      <c r="S229" s="32">
        <f>'Enter data here!'!S203</f>
        <v>0</v>
      </c>
      <c r="T229" s="32">
        <f>'Enter data here!'!T203</f>
        <v>0</v>
      </c>
      <c r="U229" s="32">
        <f>'Enter data here!'!U203</f>
        <v>0</v>
      </c>
      <c r="V229" s="32">
        <f>'Enter data here!'!V203</f>
        <v>0</v>
      </c>
      <c r="W229" s="32">
        <f>'Enter data here!'!W203</f>
        <v>0</v>
      </c>
      <c r="X229" s="32">
        <f>'Enter data here!'!X203</f>
        <v>0</v>
      </c>
      <c r="Y229" s="32">
        <f>'Enter data here!'!Y203</f>
        <v>0</v>
      </c>
      <c r="Z229" s="32">
        <f>'Enter data here!'!Z203</f>
        <v>0</v>
      </c>
      <c r="AA229" s="32">
        <f>'Enter data here!'!AA203</f>
        <v>0</v>
      </c>
      <c r="AB229" s="32">
        <f>'Enter data here!'!AB203</f>
        <v>0</v>
      </c>
      <c r="AC229" s="32">
        <f>'Enter data here!'!AC203</f>
        <v>0</v>
      </c>
      <c r="AD229" s="32">
        <f>'Enter data here!'!AD203</f>
        <v>0</v>
      </c>
      <c r="AE229" s="32">
        <f>'Enter data here!'!AE203</f>
        <v>0</v>
      </c>
      <c r="AF229" s="32">
        <f>'Enter data here!'!AF203</f>
        <v>0</v>
      </c>
      <c r="AG229" s="32">
        <f>'Enter data here!'!AG203</f>
        <v>0</v>
      </c>
      <c r="AH229" s="32">
        <f>'Enter data here!'!AH203</f>
        <v>0</v>
      </c>
      <c r="AI229" s="32">
        <f>'Enter data here!'!AI203</f>
        <v>0</v>
      </c>
      <c r="AJ229" s="32">
        <f>'Enter data here!'!AJ203</f>
        <v>0</v>
      </c>
      <c r="AK229" s="32">
        <f>'Enter data here!'!AK203</f>
        <v>0</v>
      </c>
      <c r="AL229" s="32">
        <f>'Enter data here!'!AL203</f>
        <v>0</v>
      </c>
      <c r="AM229" s="32">
        <f>'Enter data here!'!AM203</f>
        <v>0</v>
      </c>
      <c r="AN229" s="32">
        <f>'Enter data here!'!AN203</f>
        <v>0</v>
      </c>
      <c r="AO229" s="32">
        <f>'Enter data here!'!AO203</f>
        <v>0</v>
      </c>
      <c r="AP229" s="32">
        <f>'Enter data here!'!AP203</f>
        <v>0</v>
      </c>
      <c r="AQ229" s="32">
        <f>'Enter data here!'!AQ203</f>
        <v>0</v>
      </c>
      <c r="AR229" s="32">
        <f>'Enter data here!'!AR203</f>
        <v>0</v>
      </c>
      <c r="AS229" s="32">
        <f>'Enter data here!'!AS203</f>
        <v>0</v>
      </c>
      <c r="AT229" s="32">
        <f>'Enter data here!'!AT203</f>
        <v>0</v>
      </c>
      <c r="AU229" s="32">
        <f>'Enter data here!'!AU203</f>
        <v>0</v>
      </c>
      <c r="AV229" s="32">
        <f>'Enter data here!'!AV203</f>
        <v>0</v>
      </c>
      <c r="AW229" s="32">
        <f>'Enter data here!'!AW203</f>
        <v>0</v>
      </c>
      <c r="AX229" s="32">
        <f>'Enter data here!'!AX203</f>
        <v>0</v>
      </c>
      <c r="AY229" s="32">
        <f>'Enter data here!'!AY203</f>
        <v>0</v>
      </c>
      <c r="AZ229" s="32">
        <f>'Enter data here!'!AZ203</f>
        <v>0</v>
      </c>
      <c r="BA229" s="32">
        <f>'Enter data here!'!BA203</f>
        <v>0</v>
      </c>
      <c r="BB229" s="32">
        <f>'Enter data here!'!BB203</f>
        <v>0</v>
      </c>
      <c r="BC229" s="32">
        <f>'Enter data here!'!BC203</f>
        <v>0</v>
      </c>
      <c r="BD229" s="32">
        <f>'Enter data here!'!BD203</f>
        <v>0</v>
      </c>
      <c r="BE229" s="32">
        <f>'Enter data here!'!BE203</f>
        <v>0</v>
      </c>
      <c r="BF229" s="32">
        <f>'Enter data here!'!BF203</f>
        <v>0</v>
      </c>
      <c r="BG229" s="32">
        <f>'Enter data here!'!BG203</f>
        <v>0</v>
      </c>
      <c r="BH229" s="32">
        <f>'Enter data here!'!BH203</f>
        <v>0</v>
      </c>
      <c r="BI229" s="32">
        <f>'Enter data here!'!BI203</f>
        <v>0</v>
      </c>
      <c r="BJ229" s="32">
        <f>'Enter data here!'!BJ203</f>
        <v>0</v>
      </c>
      <c r="BK229" s="32">
        <f>'Enter data here!'!BK203</f>
        <v>0</v>
      </c>
      <c r="BL229" s="32">
        <f>'Enter data here!'!BL203</f>
        <v>0</v>
      </c>
      <c r="BM229" s="32">
        <f>'Enter data here!'!BM203</f>
        <v>0</v>
      </c>
      <c r="BN229" s="32">
        <f>'Enter data here!'!BN203</f>
        <v>0</v>
      </c>
      <c r="BO229" s="32">
        <f>'Enter data here!'!BO203</f>
        <v>0</v>
      </c>
      <c r="BP229" s="32">
        <f>'Enter data here!'!BP203</f>
        <v>0</v>
      </c>
      <c r="BQ229" s="32">
        <f>'Enter data here!'!BQ203</f>
        <v>0</v>
      </c>
      <c r="BR229" s="32">
        <f>'Enter data here!'!BR203</f>
        <v>0</v>
      </c>
      <c r="BS229" s="32">
        <f>'Enter data here!'!BS203</f>
        <v>0</v>
      </c>
      <c r="BT229" s="32">
        <f>'Enter data here!'!BT203</f>
        <v>0</v>
      </c>
      <c r="BU229" s="32">
        <f>'Enter data here!'!BU203</f>
        <v>0</v>
      </c>
      <c r="BV229" s="32">
        <f>'Enter data here!'!BV203</f>
        <v>0</v>
      </c>
      <c r="BW229" s="32">
        <f>'Enter data here!'!BW203</f>
        <v>0</v>
      </c>
      <c r="BX229" s="32">
        <f>'Enter data here!'!BX203</f>
        <v>0</v>
      </c>
      <c r="BY229" s="32">
        <f>'Enter data here!'!BY203</f>
        <v>0</v>
      </c>
      <c r="BZ229" s="32">
        <f>'Enter data here!'!BZ203</f>
        <v>0</v>
      </c>
      <c r="CA229" s="32">
        <f>'Enter data here!'!CA203</f>
        <v>0</v>
      </c>
      <c r="CB229" s="32">
        <f>'Enter data here!'!CB203</f>
        <v>0</v>
      </c>
      <c r="CC229" s="32">
        <f>'Enter data here!'!CC203</f>
        <v>0</v>
      </c>
      <c r="CD229" s="32">
        <f>'Enter data here!'!CD203</f>
        <v>0</v>
      </c>
      <c r="CE229" s="32">
        <f>'Enter data here!'!CE203</f>
        <v>0</v>
      </c>
      <c r="CF229" s="32">
        <f>'Enter data here!'!CF203</f>
        <v>0</v>
      </c>
      <c r="CG229" s="32">
        <f>'Enter data here!'!CG203</f>
        <v>0</v>
      </c>
      <c r="CH229" s="32">
        <f>'Enter data here!'!CH203</f>
        <v>0</v>
      </c>
      <c r="CI229" s="32">
        <f>'Enter data here!'!CI203</f>
        <v>0</v>
      </c>
      <c r="CJ229" s="32">
        <f>'Enter data here!'!CJ203</f>
        <v>0</v>
      </c>
      <c r="CK229" s="32">
        <f>'Enter data here!'!CK203</f>
        <v>0</v>
      </c>
      <c r="CL229" s="32">
        <f>'Enter data here!'!CL203</f>
        <v>0</v>
      </c>
      <c r="CM229" s="32">
        <f>'Enter data here!'!CM203</f>
        <v>0</v>
      </c>
      <c r="CN229" s="32">
        <f>'Enter data here!'!CN203</f>
        <v>0</v>
      </c>
      <c r="CO229" s="178"/>
      <c r="CP229" s="336"/>
      <c r="CQ229" s="339"/>
      <c r="CR229" s="182"/>
      <c r="CS229"/>
      <c r="CT229" s="36"/>
      <c r="CU229" s="35"/>
    </row>
    <row r="230" spans="1:99" s="179" customFormat="1">
      <c r="A230" s="350"/>
      <c r="B230" s="16" t="s">
        <v>2</v>
      </c>
      <c r="C230" s="32">
        <f>IF(C227=0,0,IF(C227="dnf",C228,IF(C227="",0,((($CP227/(C227+C228))*1000)-C229))))</f>
        <v>0</v>
      </c>
      <c r="D230" s="32">
        <f t="shared" ref="D230:BO230" si="296">IF(D227=0,0,IF(D227="dnf",D228,IF(D227="",0,((($CP227/(D227+D228))*1000)-D229))))</f>
        <v>0</v>
      </c>
      <c r="E230" s="32">
        <f t="shared" si="296"/>
        <v>0</v>
      </c>
      <c r="F230" s="32">
        <f t="shared" si="296"/>
        <v>0</v>
      </c>
      <c r="G230" s="32">
        <f t="shared" si="296"/>
        <v>0</v>
      </c>
      <c r="H230" s="32">
        <f t="shared" si="296"/>
        <v>0</v>
      </c>
      <c r="I230" s="32">
        <f t="shared" si="296"/>
        <v>0</v>
      </c>
      <c r="J230" s="32">
        <f t="shared" si="296"/>
        <v>0</v>
      </c>
      <c r="K230" s="32">
        <f t="shared" si="296"/>
        <v>0</v>
      </c>
      <c r="L230" s="32">
        <f t="shared" si="296"/>
        <v>0</v>
      </c>
      <c r="M230" s="32">
        <f t="shared" si="296"/>
        <v>0</v>
      </c>
      <c r="N230" s="32">
        <f t="shared" si="296"/>
        <v>0</v>
      </c>
      <c r="O230" s="32">
        <f t="shared" si="296"/>
        <v>0</v>
      </c>
      <c r="P230" s="32">
        <f t="shared" si="296"/>
        <v>0</v>
      </c>
      <c r="Q230" s="32">
        <f t="shared" si="296"/>
        <v>0</v>
      </c>
      <c r="R230" s="32">
        <f t="shared" si="296"/>
        <v>0</v>
      </c>
      <c r="S230" s="32">
        <f t="shared" si="296"/>
        <v>0</v>
      </c>
      <c r="T230" s="32">
        <f t="shared" si="296"/>
        <v>0</v>
      </c>
      <c r="U230" s="32">
        <f t="shared" si="296"/>
        <v>0</v>
      </c>
      <c r="V230" s="32">
        <f t="shared" si="296"/>
        <v>0</v>
      </c>
      <c r="W230" s="32">
        <f t="shared" si="296"/>
        <v>0</v>
      </c>
      <c r="X230" s="32">
        <f t="shared" si="296"/>
        <v>0</v>
      </c>
      <c r="Y230" s="32">
        <f t="shared" si="296"/>
        <v>0</v>
      </c>
      <c r="Z230" s="32">
        <f t="shared" si="296"/>
        <v>0</v>
      </c>
      <c r="AA230" s="32">
        <f t="shared" si="296"/>
        <v>0</v>
      </c>
      <c r="AB230" s="32">
        <f t="shared" si="296"/>
        <v>0</v>
      </c>
      <c r="AC230" s="32">
        <f t="shared" si="296"/>
        <v>0</v>
      </c>
      <c r="AD230" s="32">
        <f t="shared" si="296"/>
        <v>0</v>
      </c>
      <c r="AE230" s="32">
        <f t="shared" si="296"/>
        <v>0</v>
      </c>
      <c r="AF230" s="32">
        <f t="shared" si="296"/>
        <v>0</v>
      </c>
      <c r="AG230" s="32">
        <f t="shared" si="296"/>
        <v>0</v>
      </c>
      <c r="AH230" s="32">
        <f t="shared" si="296"/>
        <v>0</v>
      </c>
      <c r="AI230" s="32">
        <f t="shared" si="296"/>
        <v>0</v>
      </c>
      <c r="AJ230" s="32">
        <f t="shared" si="296"/>
        <v>0</v>
      </c>
      <c r="AK230" s="32">
        <f t="shared" si="296"/>
        <v>0</v>
      </c>
      <c r="AL230" s="32">
        <f t="shared" si="296"/>
        <v>0</v>
      </c>
      <c r="AM230" s="32">
        <f t="shared" si="296"/>
        <v>0</v>
      </c>
      <c r="AN230" s="32">
        <f t="shared" si="296"/>
        <v>0</v>
      </c>
      <c r="AO230" s="32">
        <f t="shared" si="296"/>
        <v>0</v>
      </c>
      <c r="AP230" s="32">
        <f t="shared" si="296"/>
        <v>0</v>
      </c>
      <c r="AQ230" s="32">
        <f t="shared" si="296"/>
        <v>0</v>
      </c>
      <c r="AR230" s="32">
        <f t="shared" si="296"/>
        <v>0</v>
      </c>
      <c r="AS230" s="32">
        <f t="shared" si="296"/>
        <v>0</v>
      </c>
      <c r="AT230" s="32">
        <f t="shared" si="296"/>
        <v>0</v>
      </c>
      <c r="AU230" s="32">
        <f t="shared" si="296"/>
        <v>0</v>
      </c>
      <c r="AV230" s="32">
        <f t="shared" si="296"/>
        <v>0</v>
      </c>
      <c r="AW230" s="32">
        <f t="shared" si="296"/>
        <v>0</v>
      </c>
      <c r="AX230" s="32">
        <f t="shared" si="296"/>
        <v>0</v>
      </c>
      <c r="AY230" s="32">
        <f t="shared" si="296"/>
        <v>0</v>
      </c>
      <c r="AZ230" s="32">
        <f t="shared" si="296"/>
        <v>0</v>
      </c>
      <c r="BA230" s="32">
        <f t="shared" si="296"/>
        <v>0</v>
      </c>
      <c r="BB230" s="32">
        <f t="shared" si="296"/>
        <v>0</v>
      </c>
      <c r="BC230" s="32">
        <f t="shared" si="296"/>
        <v>0</v>
      </c>
      <c r="BD230" s="32">
        <f t="shared" si="296"/>
        <v>0</v>
      </c>
      <c r="BE230" s="32">
        <f t="shared" si="296"/>
        <v>0</v>
      </c>
      <c r="BF230" s="32">
        <f t="shared" si="296"/>
        <v>0</v>
      </c>
      <c r="BG230" s="32">
        <f t="shared" si="296"/>
        <v>0</v>
      </c>
      <c r="BH230" s="32">
        <f t="shared" si="296"/>
        <v>0</v>
      </c>
      <c r="BI230" s="32">
        <f t="shared" si="296"/>
        <v>0</v>
      </c>
      <c r="BJ230" s="32">
        <f t="shared" si="296"/>
        <v>0</v>
      </c>
      <c r="BK230" s="32">
        <f t="shared" si="296"/>
        <v>0</v>
      </c>
      <c r="BL230" s="32">
        <f t="shared" si="296"/>
        <v>0</v>
      </c>
      <c r="BM230" s="32">
        <f t="shared" si="296"/>
        <v>0</v>
      </c>
      <c r="BN230" s="32">
        <f t="shared" si="296"/>
        <v>0</v>
      </c>
      <c r="BO230" s="32">
        <f t="shared" si="296"/>
        <v>0</v>
      </c>
      <c r="BP230" s="32">
        <f t="shared" ref="BP230:CN230" si="297">IF(BP227=0,0,IF(BP227="dnf",BP228,IF(BP227="",0,((($CP227/(BP227+BP228))*1000)-BP229))))</f>
        <v>0</v>
      </c>
      <c r="BQ230" s="32">
        <f t="shared" si="297"/>
        <v>0</v>
      </c>
      <c r="BR230" s="32">
        <f t="shared" si="297"/>
        <v>0</v>
      </c>
      <c r="BS230" s="32">
        <f t="shared" si="297"/>
        <v>0</v>
      </c>
      <c r="BT230" s="32">
        <f t="shared" si="297"/>
        <v>0</v>
      </c>
      <c r="BU230" s="32">
        <f t="shared" si="297"/>
        <v>0</v>
      </c>
      <c r="BV230" s="32">
        <f t="shared" si="297"/>
        <v>0</v>
      </c>
      <c r="BW230" s="32">
        <f t="shared" si="297"/>
        <v>0</v>
      </c>
      <c r="BX230" s="32">
        <f t="shared" si="297"/>
        <v>0</v>
      </c>
      <c r="BY230" s="32">
        <f t="shared" si="297"/>
        <v>0</v>
      </c>
      <c r="BZ230" s="32">
        <f t="shared" si="297"/>
        <v>0</v>
      </c>
      <c r="CA230" s="32">
        <f t="shared" si="297"/>
        <v>0</v>
      </c>
      <c r="CB230" s="32">
        <f t="shared" si="297"/>
        <v>0</v>
      </c>
      <c r="CC230" s="32">
        <f t="shared" si="297"/>
        <v>0</v>
      </c>
      <c r="CD230" s="32">
        <f t="shared" si="297"/>
        <v>0</v>
      </c>
      <c r="CE230" s="32">
        <f t="shared" si="297"/>
        <v>0</v>
      </c>
      <c r="CF230" s="32">
        <f t="shared" si="297"/>
        <v>0</v>
      </c>
      <c r="CG230" s="32">
        <f t="shared" si="297"/>
        <v>0</v>
      </c>
      <c r="CH230" s="32">
        <f t="shared" si="297"/>
        <v>0</v>
      </c>
      <c r="CI230" s="32">
        <f t="shared" si="297"/>
        <v>0</v>
      </c>
      <c r="CJ230" s="32">
        <f t="shared" si="297"/>
        <v>0</v>
      </c>
      <c r="CK230" s="32">
        <f t="shared" si="297"/>
        <v>0</v>
      </c>
      <c r="CL230" s="32">
        <f t="shared" si="297"/>
        <v>0</v>
      </c>
      <c r="CM230" s="32">
        <f t="shared" si="297"/>
        <v>0</v>
      </c>
      <c r="CN230" s="32">
        <f t="shared" si="297"/>
        <v>0</v>
      </c>
      <c r="CO230" s="178"/>
      <c r="CP230" s="337"/>
      <c r="CQ230" s="340"/>
      <c r="CR230" s="182"/>
      <c r="CS230">
        <f>ROW()</f>
        <v>230</v>
      </c>
      <c r="CT230" s="36"/>
      <c r="CU230" s="35">
        <f t="shared" si="211"/>
        <v>35</v>
      </c>
    </row>
    <row r="231" spans="1:99" s="179" customFormat="1">
      <c r="A231" s="350"/>
      <c r="B231" s="16" t="s">
        <v>16</v>
      </c>
      <c r="C231" s="32" t="str">
        <f>C225</f>
        <v>Frank Hulton </v>
      </c>
      <c r="D231" s="32" t="str">
        <f t="shared" ref="D231:BO231" si="298">D225</f>
        <v>Mark Redsell</v>
      </c>
      <c r="E231" s="32" t="str">
        <f t="shared" si="298"/>
        <v>Greg Dakin</v>
      </c>
      <c r="F231" s="32" t="str">
        <f t="shared" si="298"/>
        <v>Thorsten Folker</v>
      </c>
      <c r="G231" s="32" t="str">
        <f t="shared" si="298"/>
        <v>Joel West </v>
      </c>
      <c r="H231" s="32" t="str">
        <f t="shared" si="298"/>
        <v>Klaus Brettner</v>
      </c>
      <c r="I231" s="32" t="str">
        <f t="shared" si="298"/>
        <v>Markus Meissner</v>
      </c>
      <c r="J231" s="32" t="str">
        <f t="shared" si="298"/>
        <v>Stefan Bernardy</v>
      </c>
      <c r="K231" s="32" t="str">
        <f t="shared" si="298"/>
        <v>Søren Krogh</v>
      </c>
      <c r="L231" s="32" t="str">
        <f t="shared" si="298"/>
        <v>Alvaro Silgado</v>
      </c>
      <c r="M231" s="32" t="str">
        <f t="shared" si="298"/>
        <v>Pete Burgess</v>
      </c>
      <c r="N231" s="32" t="str">
        <f t="shared" si="298"/>
        <v>Dieter Perlick</v>
      </c>
      <c r="O231" s="32" t="str">
        <f t="shared" si="298"/>
        <v>Simon Thornton </v>
      </c>
      <c r="P231" s="32" t="str">
        <f t="shared" si="298"/>
        <v>André Austen</v>
      </c>
      <c r="Q231" s="32" t="str">
        <f t="shared" si="298"/>
        <v>Siegfried Schedel</v>
      </c>
      <c r="R231" s="32" t="str">
        <f t="shared" si="298"/>
        <v>George Young</v>
      </c>
      <c r="S231" s="32" t="str">
        <f t="shared" si="298"/>
        <v>John Phillips</v>
      </c>
      <c r="T231" s="32" t="str">
        <f t="shared" si="298"/>
        <v>Stefan Bertschi</v>
      </c>
      <c r="U231" s="32" t="str">
        <f t="shared" si="298"/>
        <v>Jason Bioletti</v>
      </c>
      <c r="V231" s="32" t="str">
        <f t="shared" si="298"/>
        <v>Allen Elliott</v>
      </c>
      <c r="W231" s="32" t="str">
        <f t="shared" si="298"/>
        <v>Thomas Deinert</v>
      </c>
      <c r="X231" s="32" t="str">
        <f t="shared" si="298"/>
        <v>Mike Evans</v>
      </c>
      <c r="Y231" s="32" t="str">
        <f t="shared" si="298"/>
        <v>Jon Edison</v>
      </c>
      <c r="Z231" s="32" t="str">
        <f t="shared" si="298"/>
        <v>Thomas Henselmann</v>
      </c>
      <c r="AA231" s="32" t="str">
        <f t="shared" si="298"/>
        <v>Sebastian Reichert</v>
      </c>
      <c r="AB231" s="32" t="str">
        <f t="shared" si="298"/>
        <v>Robert Hermans</v>
      </c>
      <c r="AC231" s="32" t="str">
        <f t="shared" si="298"/>
        <v>Eberhard Rosemann</v>
      </c>
      <c r="AD231" s="32" t="str">
        <f t="shared" si="298"/>
        <v>Klaus Kowalski</v>
      </c>
      <c r="AE231" s="32" t="str">
        <f t="shared" si="298"/>
        <v>Mike Shellim</v>
      </c>
      <c r="AF231" s="32" t="str">
        <f t="shared" si="298"/>
        <v>Martin Newnham</v>
      </c>
      <c r="AG231" s="32" t="str">
        <f t="shared" si="298"/>
        <v>Marc Schmieding</v>
      </c>
      <c r="AH231" s="32" t="str">
        <f t="shared" si="298"/>
        <v>Mark Treble</v>
      </c>
      <c r="AI231" s="32" t="str">
        <f t="shared" si="298"/>
        <v>Gary Harrison</v>
      </c>
      <c r="AJ231" s="32" t="str">
        <f t="shared" si="298"/>
        <v>Peter Gunning</v>
      </c>
      <c r="AK231" s="32" t="str">
        <f t="shared" si="298"/>
        <v>Tobias Reik</v>
      </c>
      <c r="AL231" s="32" t="str">
        <f t="shared" si="298"/>
        <v>Mick Walsh</v>
      </c>
      <c r="AM231" s="32" t="str">
        <f t="shared" si="298"/>
        <v>Paul Garnett</v>
      </c>
      <c r="AN231" s="32" t="str">
        <f t="shared" si="298"/>
        <v>Daniel Schneider</v>
      </c>
      <c r="AO231" s="32" t="str">
        <f t="shared" si="298"/>
        <v>Torsten Hermann</v>
      </c>
      <c r="AP231" s="32" t="str">
        <f t="shared" si="298"/>
        <v>Peter Kowalski</v>
      </c>
      <c r="AQ231" s="32" t="str">
        <f t="shared" si="298"/>
        <v>Martin Kopp</v>
      </c>
      <c r="AR231" s="32" t="str">
        <f t="shared" si="298"/>
        <v>Plöschberger Hannes</v>
      </c>
      <c r="AS231" s="32" t="str">
        <f t="shared" si="298"/>
        <v>Rick Ruijsink</v>
      </c>
      <c r="AT231" s="32" t="str">
        <f t="shared" si="298"/>
        <v>Mark Abbotts</v>
      </c>
      <c r="AU231" s="32" t="str">
        <f t="shared" si="298"/>
        <v>Arne Finkeldey</v>
      </c>
      <c r="AV231" s="32" t="str">
        <f t="shared" si="298"/>
        <v>Martin Ulrich </v>
      </c>
      <c r="AW231" s="32" t="str">
        <f t="shared" si="298"/>
        <v>Tony Robertson</v>
      </c>
      <c r="AX231" s="32" t="str">
        <f t="shared" si="298"/>
        <v>Jesper Christensen</v>
      </c>
      <c r="AY231" s="32" t="str">
        <f t="shared" si="298"/>
        <v>Ulrich Duttenhofer</v>
      </c>
      <c r="AZ231" s="32" t="str">
        <f t="shared" si="298"/>
        <v>Robert Ryan</v>
      </c>
      <c r="BA231" s="32" t="str">
        <f t="shared" si="298"/>
        <v/>
      </c>
      <c r="BB231" s="32" t="str">
        <f t="shared" si="298"/>
        <v/>
      </c>
      <c r="BC231" s="32" t="str">
        <f t="shared" si="298"/>
        <v/>
      </c>
      <c r="BD231" s="32" t="str">
        <f t="shared" si="298"/>
        <v/>
      </c>
      <c r="BE231" s="32" t="str">
        <f t="shared" si="298"/>
        <v/>
      </c>
      <c r="BF231" s="32" t="str">
        <f t="shared" si="298"/>
        <v/>
      </c>
      <c r="BG231" s="32" t="str">
        <f t="shared" si="298"/>
        <v/>
      </c>
      <c r="BH231" s="32" t="str">
        <f t="shared" si="298"/>
        <v/>
      </c>
      <c r="BI231" s="32" t="str">
        <f t="shared" si="298"/>
        <v/>
      </c>
      <c r="BJ231" s="32" t="str">
        <f t="shared" si="298"/>
        <v/>
      </c>
      <c r="BK231" s="32" t="str">
        <f t="shared" si="298"/>
        <v/>
      </c>
      <c r="BL231" s="32" t="str">
        <f t="shared" si="298"/>
        <v/>
      </c>
      <c r="BM231" s="32" t="str">
        <f t="shared" si="298"/>
        <v/>
      </c>
      <c r="BN231" s="32" t="str">
        <f t="shared" si="298"/>
        <v/>
      </c>
      <c r="BO231" s="32" t="str">
        <f t="shared" si="298"/>
        <v/>
      </c>
      <c r="BP231" s="32" t="str">
        <f t="shared" ref="BP231:CN231" si="299">BP225</f>
        <v/>
      </c>
      <c r="BQ231" s="32" t="str">
        <f t="shared" si="299"/>
        <v/>
      </c>
      <c r="BR231" s="32" t="str">
        <f t="shared" si="299"/>
        <v/>
      </c>
      <c r="BS231" s="32" t="str">
        <f t="shared" si="299"/>
        <v/>
      </c>
      <c r="BT231" s="32" t="str">
        <f t="shared" si="299"/>
        <v/>
      </c>
      <c r="BU231" s="32" t="str">
        <f t="shared" si="299"/>
        <v/>
      </c>
      <c r="BV231" s="32" t="str">
        <f t="shared" si="299"/>
        <v/>
      </c>
      <c r="BW231" s="32" t="str">
        <f t="shared" si="299"/>
        <v/>
      </c>
      <c r="BX231" s="32" t="str">
        <f t="shared" si="299"/>
        <v/>
      </c>
      <c r="BY231" s="32" t="str">
        <f t="shared" si="299"/>
        <v/>
      </c>
      <c r="BZ231" s="32" t="str">
        <f t="shared" si="299"/>
        <v/>
      </c>
      <c r="CA231" s="32" t="str">
        <f t="shared" si="299"/>
        <v/>
      </c>
      <c r="CB231" s="32" t="str">
        <f t="shared" si="299"/>
        <v/>
      </c>
      <c r="CC231" s="32" t="str">
        <f t="shared" si="299"/>
        <v/>
      </c>
      <c r="CD231" s="32" t="str">
        <f t="shared" si="299"/>
        <v/>
      </c>
      <c r="CE231" s="32" t="str">
        <f t="shared" si="299"/>
        <v/>
      </c>
      <c r="CF231" s="32" t="str">
        <f t="shared" si="299"/>
        <v/>
      </c>
      <c r="CG231" s="32" t="str">
        <f t="shared" si="299"/>
        <v/>
      </c>
      <c r="CH231" s="32" t="str">
        <f t="shared" si="299"/>
        <v/>
      </c>
      <c r="CI231" s="32" t="str">
        <f t="shared" si="299"/>
        <v/>
      </c>
      <c r="CJ231" s="32" t="str">
        <f t="shared" si="299"/>
        <v/>
      </c>
      <c r="CK231" s="32" t="str">
        <f t="shared" si="299"/>
        <v/>
      </c>
      <c r="CL231" s="32" t="str">
        <f t="shared" si="299"/>
        <v/>
      </c>
      <c r="CM231" s="32" t="str">
        <f t="shared" si="299"/>
        <v/>
      </c>
      <c r="CN231" s="32" t="str">
        <f t="shared" si="299"/>
        <v/>
      </c>
      <c r="CO231" s="178"/>
      <c r="CP231" s="180"/>
      <c r="CQ231" s="181"/>
      <c r="CR231" s="182"/>
      <c r="CS231">
        <f>ROW()</f>
        <v>231</v>
      </c>
      <c r="CT231" s="36"/>
      <c r="CU231" s="35">
        <f t="shared" si="211"/>
        <v>34</v>
      </c>
    </row>
    <row r="232" spans="1:99">
      <c r="A232" s="349">
        <v>37</v>
      </c>
      <c r="B232" s="33" t="s">
        <v>18</v>
      </c>
      <c r="C232" s="184">
        <f>RANK(C236,$C236:$CN236,0)</f>
        <v>1</v>
      </c>
      <c r="D232" s="184">
        <f t="shared" ref="D232:BO232" si="300">RANK(D236,$C236:$CN236,0)</f>
        <v>1</v>
      </c>
      <c r="E232" s="184">
        <f t="shared" si="300"/>
        <v>1</v>
      </c>
      <c r="F232" s="184">
        <f t="shared" si="300"/>
        <v>1</v>
      </c>
      <c r="G232" s="184">
        <f t="shared" si="300"/>
        <v>1</v>
      </c>
      <c r="H232" s="184">
        <f t="shared" si="300"/>
        <v>1</v>
      </c>
      <c r="I232" s="184">
        <f t="shared" si="300"/>
        <v>1</v>
      </c>
      <c r="J232" s="184">
        <f t="shared" si="300"/>
        <v>1</v>
      </c>
      <c r="K232" s="184">
        <f t="shared" si="300"/>
        <v>1</v>
      </c>
      <c r="L232" s="184">
        <f t="shared" si="300"/>
        <v>1</v>
      </c>
      <c r="M232" s="184">
        <f t="shared" si="300"/>
        <v>1</v>
      </c>
      <c r="N232" s="184">
        <f t="shared" si="300"/>
        <v>1</v>
      </c>
      <c r="O232" s="184">
        <f t="shared" si="300"/>
        <v>1</v>
      </c>
      <c r="P232" s="184">
        <f t="shared" si="300"/>
        <v>1</v>
      </c>
      <c r="Q232" s="184">
        <f t="shared" si="300"/>
        <v>1</v>
      </c>
      <c r="R232" s="184">
        <f t="shared" si="300"/>
        <v>1</v>
      </c>
      <c r="S232" s="184">
        <f t="shared" si="300"/>
        <v>1</v>
      </c>
      <c r="T232" s="184">
        <f t="shared" si="300"/>
        <v>1</v>
      </c>
      <c r="U232" s="184">
        <f t="shared" si="300"/>
        <v>1</v>
      </c>
      <c r="V232" s="184">
        <f t="shared" si="300"/>
        <v>1</v>
      </c>
      <c r="W232" s="184">
        <f t="shared" si="300"/>
        <v>1</v>
      </c>
      <c r="X232" s="184">
        <f t="shared" si="300"/>
        <v>1</v>
      </c>
      <c r="Y232" s="184">
        <f t="shared" si="300"/>
        <v>1</v>
      </c>
      <c r="Z232" s="184">
        <f t="shared" si="300"/>
        <v>1</v>
      </c>
      <c r="AA232" s="184">
        <f t="shared" si="300"/>
        <v>1</v>
      </c>
      <c r="AB232" s="184">
        <f t="shared" si="300"/>
        <v>1</v>
      </c>
      <c r="AC232" s="184">
        <f t="shared" si="300"/>
        <v>1</v>
      </c>
      <c r="AD232" s="184">
        <f t="shared" si="300"/>
        <v>1</v>
      </c>
      <c r="AE232" s="184">
        <f t="shared" si="300"/>
        <v>1</v>
      </c>
      <c r="AF232" s="184">
        <f t="shared" si="300"/>
        <v>1</v>
      </c>
      <c r="AG232" s="184">
        <f t="shared" si="300"/>
        <v>1</v>
      </c>
      <c r="AH232" s="184">
        <f t="shared" si="300"/>
        <v>1</v>
      </c>
      <c r="AI232" s="184">
        <f t="shared" si="300"/>
        <v>1</v>
      </c>
      <c r="AJ232" s="184">
        <f t="shared" si="300"/>
        <v>1</v>
      </c>
      <c r="AK232" s="184">
        <f t="shared" si="300"/>
        <v>1</v>
      </c>
      <c r="AL232" s="184">
        <f t="shared" si="300"/>
        <v>1</v>
      </c>
      <c r="AM232" s="184">
        <f t="shared" si="300"/>
        <v>1</v>
      </c>
      <c r="AN232" s="184">
        <f t="shared" si="300"/>
        <v>1</v>
      </c>
      <c r="AO232" s="184">
        <f t="shared" si="300"/>
        <v>1</v>
      </c>
      <c r="AP232" s="184">
        <f t="shared" si="300"/>
        <v>1</v>
      </c>
      <c r="AQ232" s="184">
        <f t="shared" si="300"/>
        <v>1</v>
      </c>
      <c r="AR232" s="184">
        <f t="shared" si="300"/>
        <v>1</v>
      </c>
      <c r="AS232" s="184">
        <f t="shared" si="300"/>
        <v>1</v>
      </c>
      <c r="AT232" s="184">
        <f t="shared" si="300"/>
        <v>1</v>
      </c>
      <c r="AU232" s="184">
        <f t="shared" si="300"/>
        <v>1</v>
      </c>
      <c r="AV232" s="184">
        <f t="shared" si="300"/>
        <v>1</v>
      </c>
      <c r="AW232" s="184">
        <f t="shared" si="300"/>
        <v>1</v>
      </c>
      <c r="AX232" s="184">
        <f t="shared" si="300"/>
        <v>1</v>
      </c>
      <c r="AY232" s="184">
        <f t="shared" si="300"/>
        <v>1</v>
      </c>
      <c r="AZ232" s="184">
        <f t="shared" si="300"/>
        <v>1</v>
      </c>
      <c r="BA232" s="184">
        <f t="shared" si="300"/>
        <v>1</v>
      </c>
      <c r="BB232" s="184">
        <f t="shared" si="300"/>
        <v>1</v>
      </c>
      <c r="BC232" s="184">
        <f t="shared" si="300"/>
        <v>1</v>
      </c>
      <c r="BD232" s="184">
        <f t="shared" si="300"/>
        <v>1</v>
      </c>
      <c r="BE232" s="184">
        <f t="shared" si="300"/>
        <v>1</v>
      </c>
      <c r="BF232" s="184">
        <f t="shared" si="300"/>
        <v>1</v>
      </c>
      <c r="BG232" s="184">
        <f t="shared" si="300"/>
        <v>1</v>
      </c>
      <c r="BH232" s="184">
        <f t="shared" si="300"/>
        <v>1</v>
      </c>
      <c r="BI232" s="184">
        <f t="shared" si="300"/>
        <v>1</v>
      </c>
      <c r="BJ232" s="184">
        <f t="shared" si="300"/>
        <v>1</v>
      </c>
      <c r="BK232" s="184">
        <f t="shared" si="300"/>
        <v>1</v>
      </c>
      <c r="BL232" s="184">
        <f t="shared" si="300"/>
        <v>1</v>
      </c>
      <c r="BM232" s="184">
        <f t="shared" si="300"/>
        <v>1</v>
      </c>
      <c r="BN232" s="184">
        <f t="shared" si="300"/>
        <v>1</v>
      </c>
      <c r="BO232" s="184">
        <f t="shared" si="300"/>
        <v>1</v>
      </c>
      <c r="BP232" s="184">
        <f t="shared" ref="BP232:CN232" si="301">RANK(BP236,$C236:$CN236,0)</f>
        <v>1</v>
      </c>
      <c r="BQ232" s="184">
        <f t="shared" si="301"/>
        <v>1</v>
      </c>
      <c r="BR232" s="184">
        <f t="shared" si="301"/>
        <v>1</v>
      </c>
      <c r="BS232" s="184">
        <f t="shared" si="301"/>
        <v>1</v>
      </c>
      <c r="BT232" s="184">
        <f t="shared" si="301"/>
        <v>1</v>
      </c>
      <c r="BU232" s="184">
        <f t="shared" si="301"/>
        <v>1</v>
      </c>
      <c r="BV232" s="184">
        <f t="shared" si="301"/>
        <v>1</v>
      </c>
      <c r="BW232" s="184">
        <f t="shared" si="301"/>
        <v>1</v>
      </c>
      <c r="BX232" s="184">
        <f t="shared" si="301"/>
        <v>1</v>
      </c>
      <c r="BY232" s="184">
        <f t="shared" si="301"/>
        <v>1</v>
      </c>
      <c r="BZ232" s="184">
        <f t="shared" si="301"/>
        <v>1</v>
      </c>
      <c r="CA232" s="184">
        <f t="shared" si="301"/>
        <v>1</v>
      </c>
      <c r="CB232" s="184">
        <f t="shared" si="301"/>
        <v>1</v>
      </c>
      <c r="CC232" s="184">
        <f t="shared" si="301"/>
        <v>1</v>
      </c>
      <c r="CD232" s="184">
        <f t="shared" si="301"/>
        <v>1</v>
      </c>
      <c r="CE232" s="184">
        <f t="shared" si="301"/>
        <v>1</v>
      </c>
      <c r="CF232" s="184">
        <f t="shared" si="301"/>
        <v>1</v>
      </c>
      <c r="CG232" s="184">
        <f t="shared" si="301"/>
        <v>1</v>
      </c>
      <c r="CH232" s="184">
        <f t="shared" si="301"/>
        <v>1</v>
      </c>
      <c r="CI232" s="184">
        <f t="shared" si="301"/>
        <v>1</v>
      </c>
      <c r="CJ232" s="184">
        <f t="shared" si="301"/>
        <v>1</v>
      </c>
      <c r="CK232" s="184">
        <f t="shared" si="301"/>
        <v>1</v>
      </c>
      <c r="CL232" s="184">
        <f t="shared" si="301"/>
        <v>1</v>
      </c>
      <c r="CM232" s="184">
        <f t="shared" si="301"/>
        <v>1</v>
      </c>
      <c r="CN232" s="184">
        <f t="shared" si="301"/>
        <v>1</v>
      </c>
      <c r="CO232" s="2"/>
      <c r="CP232" s="40"/>
      <c r="CQ232" s="41"/>
      <c r="CR232" s="155"/>
      <c r="CS232">
        <f>ROW()</f>
        <v>232</v>
      </c>
      <c r="CT232" s="36"/>
      <c r="CU232" s="35">
        <f t="shared" si="211"/>
        <v>33</v>
      </c>
    </row>
    <row r="233" spans="1:99">
      <c r="A233" s="349"/>
      <c r="B233" s="33" t="s">
        <v>1</v>
      </c>
      <c r="C233" s="185" t="str">
        <f>IF('Enter data here!'!C207=0,"",'Enter data here!'!C219)</f>
        <v/>
      </c>
      <c r="D233" s="185" t="str">
        <f>IF('Enter data here!'!D207=0,"",'Enter data here!'!D219)</f>
        <v/>
      </c>
      <c r="E233" s="185" t="str">
        <f>IF('Enter data here!'!E207=0,"",'Enter data here!'!E219)</f>
        <v/>
      </c>
      <c r="F233" s="185" t="str">
        <f>IF('Enter data here!'!F207=0,"",'Enter data here!'!F219)</f>
        <v/>
      </c>
      <c r="G233" s="185" t="str">
        <f>IF('Enter data here!'!G207=0,"",'Enter data here!'!G219)</f>
        <v/>
      </c>
      <c r="H233" s="185" t="str">
        <f>IF('Enter data here!'!H207=0,"",'Enter data here!'!H219)</f>
        <v/>
      </c>
      <c r="I233" s="185" t="str">
        <f>IF('Enter data here!'!I207=0,"",'Enter data here!'!I219)</f>
        <v/>
      </c>
      <c r="J233" s="185" t="str">
        <f>IF('Enter data here!'!J207=0,"",'Enter data here!'!J219)</f>
        <v/>
      </c>
      <c r="K233" s="185" t="str">
        <f>IF('Enter data here!'!K207=0,"",'Enter data here!'!K219)</f>
        <v/>
      </c>
      <c r="L233" s="185" t="str">
        <f>IF('Enter data here!'!L207=0,"",'Enter data here!'!L219)</f>
        <v/>
      </c>
      <c r="M233" s="185" t="str">
        <f>IF('Enter data here!'!M207=0,"",'Enter data here!'!M219)</f>
        <v/>
      </c>
      <c r="N233" s="185" t="str">
        <f>IF('Enter data here!'!N207=0,"",'Enter data here!'!N219)</f>
        <v/>
      </c>
      <c r="O233" s="185" t="str">
        <f>IF('Enter data here!'!O207=0,"",'Enter data here!'!O219)</f>
        <v/>
      </c>
      <c r="P233" s="185" t="str">
        <f>IF('Enter data here!'!P207=0,"",'Enter data here!'!P219)</f>
        <v/>
      </c>
      <c r="Q233" s="185" t="str">
        <f>IF('Enter data here!'!Q207=0,"",'Enter data here!'!Q219)</f>
        <v/>
      </c>
      <c r="R233" s="185" t="str">
        <f>IF('Enter data here!'!R207=0,"",'Enter data here!'!R219)</f>
        <v/>
      </c>
      <c r="S233" s="185" t="str">
        <f>IF('Enter data here!'!S207=0,"",'Enter data here!'!S219)</f>
        <v/>
      </c>
      <c r="T233" s="185" t="str">
        <f>IF('Enter data here!'!T207=0,"",'Enter data here!'!T219)</f>
        <v/>
      </c>
      <c r="U233" s="185" t="str">
        <f>IF('Enter data here!'!U207=0,"",'Enter data here!'!U219)</f>
        <v/>
      </c>
      <c r="V233" s="185" t="str">
        <f>IF('Enter data here!'!V207=0,"",'Enter data here!'!V219)</f>
        <v/>
      </c>
      <c r="W233" s="185" t="str">
        <f>IF('Enter data here!'!W207=0,"",'Enter data here!'!W219)</f>
        <v/>
      </c>
      <c r="X233" s="185" t="str">
        <f>IF('Enter data here!'!X207=0,"",'Enter data here!'!X219)</f>
        <v/>
      </c>
      <c r="Y233" s="185" t="str">
        <f>IF('Enter data here!'!Y207=0,"",'Enter data here!'!Y219)</f>
        <v/>
      </c>
      <c r="Z233" s="185" t="str">
        <f>IF('Enter data here!'!Z207=0,"",'Enter data here!'!Z219)</f>
        <v/>
      </c>
      <c r="AA233" s="185" t="str">
        <f>IF('Enter data here!'!AA207=0,"",'Enter data here!'!AA219)</f>
        <v/>
      </c>
      <c r="AB233" s="185" t="str">
        <f>IF('Enter data here!'!AB207=0,"",'Enter data here!'!AB219)</f>
        <v/>
      </c>
      <c r="AC233" s="185" t="str">
        <f>IF('Enter data here!'!AC207=0,"",'Enter data here!'!AC219)</f>
        <v/>
      </c>
      <c r="AD233" s="185" t="str">
        <f>IF('Enter data here!'!AD207=0,"",'Enter data here!'!AD219)</f>
        <v/>
      </c>
      <c r="AE233" s="185" t="str">
        <f>IF('Enter data here!'!AE207=0,"",'Enter data here!'!AE219)</f>
        <v/>
      </c>
      <c r="AF233" s="185" t="str">
        <f>IF('Enter data here!'!AF207=0,"",'Enter data here!'!AF219)</f>
        <v/>
      </c>
      <c r="AG233" s="185" t="str">
        <f>IF('Enter data here!'!AG207=0,"",'Enter data here!'!AG219)</f>
        <v/>
      </c>
      <c r="AH233" s="185" t="str">
        <f>IF('Enter data here!'!AH207=0,"",'Enter data here!'!AH219)</f>
        <v/>
      </c>
      <c r="AI233" s="185" t="str">
        <f>IF('Enter data here!'!AI207=0,"",'Enter data here!'!AI219)</f>
        <v/>
      </c>
      <c r="AJ233" s="185" t="str">
        <f>IF('Enter data here!'!AJ207=0,"",'Enter data here!'!AJ219)</f>
        <v/>
      </c>
      <c r="AK233" s="185" t="str">
        <f>IF('Enter data here!'!AK207=0,"",'Enter data here!'!AK219)</f>
        <v/>
      </c>
      <c r="AL233" s="185" t="str">
        <f>IF('Enter data here!'!AL207=0,"",'Enter data here!'!AL219)</f>
        <v/>
      </c>
      <c r="AM233" s="185" t="str">
        <f>IF('Enter data here!'!AM207=0,"",'Enter data here!'!AM219)</f>
        <v/>
      </c>
      <c r="AN233" s="185" t="str">
        <f>IF('Enter data here!'!AN207=0,"",'Enter data here!'!AN219)</f>
        <v/>
      </c>
      <c r="AO233" s="185" t="str">
        <f>IF('Enter data here!'!AO207=0,"",'Enter data here!'!AO219)</f>
        <v/>
      </c>
      <c r="AP233" s="185" t="str">
        <f>IF('Enter data here!'!AP207=0,"",'Enter data here!'!AP219)</f>
        <v/>
      </c>
      <c r="AQ233" s="185" t="str">
        <f>IF('Enter data here!'!AQ207=0,"",'Enter data here!'!AQ219)</f>
        <v/>
      </c>
      <c r="AR233" s="185" t="str">
        <f>IF('Enter data here!'!AR207=0,"",'Enter data here!'!AR219)</f>
        <v/>
      </c>
      <c r="AS233" s="185" t="str">
        <f>IF('Enter data here!'!AS207=0,"",'Enter data here!'!AS219)</f>
        <v/>
      </c>
      <c r="AT233" s="185" t="str">
        <f>IF('Enter data here!'!AT207=0,"",'Enter data here!'!AT219)</f>
        <v/>
      </c>
      <c r="AU233" s="185" t="str">
        <f>IF('Enter data here!'!AU207=0,"",'Enter data here!'!AU219)</f>
        <v/>
      </c>
      <c r="AV233" s="185" t="str">
        <f>IF('Enter data here!'!AV207=0,"",'Enter data here!'!AV219)</f>
        <v/>
      </c>
      <c r="AW233" s="185" t="str">
        <f>IF('Enter data here!'!AW207=0,"",'Enter data here!'!AW219)</f>
        <v/>
      </c>
      <c r="AX233" s="185" t="str">
        <f>IF('Enter data here!'!AX207=0,"",'Enter data here!'!AX219)</f>
        <v/>
      </c>
      <c r="AY233" s="185" t="str">
        <f>IF('Enter data here!'!AY207=0,"",'Enter data here!'!AY219)</f>
        <v/>
      </c>
      <c r="AZ233" s="185" t="str">
        <f>IF('Enter data here!'!AZ207=0,"",'Enter data here!'!AZ219)</f>
        <v/>
      </c>
      <c r="BA233" s="185" t="str">
        <f>IF('Enter data here!'!BA207=0,"",'Enter data here!'!BA219)</f>
        <v/>
      </c>
      <c r="BB233" s="185" t="str">
        <f>IF('Enter data here!'!BB207=0,"",'Enter data here!'!BB219)</f>
        <v/>
      </c>
      <c r="BC233" s="185" t="str">
        <f>IF('Enter data here!'!BC207=0,"",'Enter data here!'!BC219)</f>
        <v/>
      </c>
      <c r="BD233" s="185" t="str">
        <f>IF('Enter data here!'!BD207=0,"",'Enter data here!'!BD219)</f>
        <v/>
      </c>
      <c r="BE233" s="185" t="str">
        <f>IF('Enter data here!'!BE207=0,"",'Enter data here!'!BE219)</f>
        <v/>
      </c>
      <c r="BF233" s="185" t="str">
        <f>IF('Enter data here!'!BF207=0,"",'Enter data here!'!BF219)</f>
        <v/>
      </c>
      <c r="BG233" s="185" t="str">
        <f>IF('Enter data here!'!BG207=0,"",'Enter data here!'!BG219)</f>
        <v/>
      </c>
      <c r="BH233" s="185" t="str">
        <f>IF('Enter data here!'!BH207=0,"",'Enter data here!'!BH219)</f>
        <v/>
      </c>
      <c r="BI233" s="185" t="str">
        <f>IF('Enter data here!'!BI207=0,"",'Enter data here!'!BI219)</f>
        <v/>
      </c>
      <c r="BJ233" s="185" t="str">
        <f>IF('Enter data here!'!BJ207=0,"",'Enter data here!'!BJ219)</f>
        <v/>
      </c>
      <c r="BK233" s="185" t="str">
        <f>IF('Enter data here!'!BK207=0,"",'Enter data here!'!BK219)</f>
        <v/>
      </c>
      <c r="BL233" s="185" t="str">
        <f>IF('Enter data here!'!BL207=0,"",'Enter data here!'!BL219)</f>
        <v/>
      </c>
      <c r="BM233" s="185" t="str">
        <f>IF('Enter data here!'!BM207=0,"",'Enter data here!'!BM219)</f>
        <v/>
      </c>
      <c r="BN233" s="185" t="str">
        <f>IF('Enter data here!'!BN207=0,"",'Enter data here!'!BN219)</f>
        <v/>
      </c>
      <c r="BO233" s="185" t="str">
        <f>IF('Enter data here!'!BO207=0,"",'Enter data here!'!BO219)</f>
        <v/>
      </c>
      <c r="BP233" s="185" t="str">
        <f>IF('Enter data here!'!BP207=0,"",'Enter data here!'!BP219)</f>
        <v/>
      </c>
      <c r="BQ233" s="185" t="str">
        <f>IF('Enter data here!'!BQ207=0,"",'Enter data here!'!BQ219)</f>
        <v/>
      </c>
      <c r="BR233" s="185" t="str">
        <f>IF('Enter data here!'!BR207=0,"",'Enter data here!'!BR219)</f>
        <v/>
      </c>
      <c r="BS233" s="185" t="str">
        <f>IF('Enter data here!'!BS207=0,"",'Enter data here!'!BS219)</f>
        <v/>
      </c>
      <c r="BT233" s="185" t="str">
        <f>IF('Enter data here!'!BT207=0,"",'Enter data here!'!BT219)</f>
        <v/>
      </c>
      <c r="BU233" s="185" t="str">
        <f>IF('Enter data here!'!BU207=0,"",'Enter data here!'!BU219)</f>
        <v/>
      </c>
      <c r="BV233" s="185" t="str">
        <f>IF('Enter data here!'!BV207=0,"",'Enter data here!'!BV219)</f>
        <v/>
      </c>
      <c r="BW233" s="185" t="str">
        <f>IF('Enter data here!'!BW207=0,"",'Enter data here!'!BW219)</f>
        <v/>
      </c>
      <c r="BX233" s="185" t="str">
        <f>IF('Enter data here!'!BX207=0,"",'Enter data here!'!BX219)</f>
        <v/>
      </c>
      <c r="BY233" s="185" t="str">
        <f>IF('Enter data here!'!BY207=0,"",'Enter data here!'!BY219)</f>
        <v/>
      </c>
      <c r="BZ233" s="185" t="str">
        <f>IF('Enter data here!'!BZ207=0,"",'Enter data here!'!BZ219)</f>
        <v/>
      </c>
      <c r="CA233" s="185" t="str">
        <f>IF('Enter data here!'!CA207=0,"",'Enter data here!'!CA219)</f>
        <v/>
      </c>
      <c r="CB233" s="185" t="str">
        <f>IF('Enter data here!'!CB207=0,"",'Enter data here!'!CB219)</f>
        <v/>
      </c>
      <c r="CC233" s="185" t="str">
        <f>IF('Enter data here!'!CC207=0,"",'Enter data here!'!CC219)</f>
        <v/>
      </c>
      <c r="CD233" s="185" t="str">
        <f>IF('Enter data here!'!CD207=0,"",'Enter data here!'!CD219)</f>
        <v/>
      </c>
      <c r="CE233" s="185" t="str">
        <f>IF('Enter data here!'!CE207=0,"",'Enter data here!'!CE219)</f>
        <v/>
      </c>
      <c r="CF233" s="185" t="str">
        <f>IF('Enter data here!'!CF207=0,"",'Enter data here!'!CF219)</f>
        <v/>
      </c>
      <c r="CG233" s="185" t="str">
        <f>IF('Enter data here!'!CG207=0,"",'Enter data here!'!CG219)</f>
        <v/>
      </c>
      <c r="CH233" s="185" t="str">
        <f>IF('Enter data here!'!CH207=0,"",'Enter data here!'!CH219)</f>
        <v/>
      </c>
      <c r="CI233" s="185" t="str">
        <f>IF('Enter data here!'!CI207=0,"",'Enter data here!'!CI219)</f>
        <v/>
      </c>
      <c r="CJ233" s="185" t="str">
        <f>IF('Enter data here!'!CJ207=0,"",'Enter data here!'!CJ219)</f>
        <v/>
      </c>
      <c r="CK233" s="185" t="str">
        <f>IF('Enter data here!'!CK207=0,"",'Enter data here!'!CK219)</f>
        <v/>
      </c>
      <c r="CL233" s="185" t="str">
        <f>IF('Enter data here!'!CL207=0,"",'Enter data here!'!CL219)</f>
        <v/>
      </c>
      <c r="CM233" s="185" t="str">
        <f>IF('Enter data here!'!CM207=0,"",'Enter data here!'!CM219)</f>
        <v/>
      </c>
      <c r="CN233" s="185" t="str">
        <f>IF('Enter data here!'!CN207=0,"",'Enter data here!'!CN219)</f>
        <v/>
      </c>
      <c r="CO233" s="2"/>
      <c r="CP233" s="341" t="str">
        <f>IF(SUM(C233:CN233)=0,"",MIN(C233:CN233))</f>
        <v/>
      </c>
      <c r="CQ233" s="332" t="str">
        <f>IF(CP233="","",(HLOOKUP(CP233,C233:$CN$264,CU233,FALSE)))</f>
        <v/>
      </c>
      <c r="CR233" s="155"/>
      <c r="CS233">
        <f>ROW()</f>
        <v>233</v>
      </c>
      <c r="CT233" s="36">
        <f>A232</f>
        <v>37</v>
      </c>
      <c r="CU233" s="35">
        <f t="shared" si="211"/>
        <v>32</v>
      </c>
    </row>
    <row r="234" spans="1:99">
      <c r="A234" s="349"/>
      <c r="B234" s="33" t="s">
        <v>54</v>
      </c>
      <c r="C234" s="186">
        <f ca="1">0.000000000001*RAND()</f>
        <v>7.9534313102346864E-13</v>
      </c>
      <c r="D234" s="186">
        <f t="shared" ref="D234:BO234" ca="1" si="302">0.000000000001*RAND()</f>
        <v>8.7319417275578965E-13</v>
      </c>
      <c r="E234" s="186">
        <f t="shared" ca="1" si="302"/>
        <v>2.5467098726136059E-13</v>
      </c>
      <c r="F234" s="186">
        <f t="shared" ca="1" si="302"/>
        <v>1.0494138575504586E-13</v>
      </c>
      <c r="G234" s="186">
        <f t="shared" ca="1" si="302"/>
        <v>4.0833239512723063E-13</v>
      </c>
      <c r="H234" s="186">
        <f t="shared" ca="1" si="302"/>
        <v>5.6452746580524254E-13</v>
      </c>
      <c r="I234" s="186">
        <f t="shared" ca="1" si="302"/>
        <v>5.5280141006195273E-13</v>
      </c>
      <c r="J234" s="186">
        <f t="shared" ca="1" si="302"/>
        <v>5.2598915782988496E-13</v>
      </c>
      <c r="K234" s="186">
        <f t="shared" ca="1" si="302"/>
        <v>6.4644833563130174E-13</v>
      </c>
      <c r="L234" s="186">
        <f t="shared" ca="1" si="302"/>
        <v>5.0170035261194454E-14</v>
      </c>
      <c r="M234" s="186">
        <f t="shared" ca="1" si="302"/>
        <v>9.4208354853083879E-14</v>
      </c>
      <c r="N234" s="186">
        <f t="shared" ca="1" si="302"/>
        <v>7.0316708063204292E-13</v>
      </c>
      <c r="O234" s="186">
        <f t="shared" ca="1" si="302"/>
        <v>6.8876350539855386E-13</v>
      </c>
      <c r="P234" s="186">
        <f t="shared" ca="1" si="302"/>
        <v>7.9324555419808008E-13</v>
      </c>
      <c r="Q234" s="186">
        <f t="shared" ca="1" si="302"/>
        <v>9.0608647971753605E-13</v>
      </c>
      <c r="R234" s="186">
        <f t="shared" ca="1" si="302"/>
        <v>8.3384259631093279E-13</v>
      </c>
      <c r="S234" s="186">
        <f t="shared" ca="1" si="302"/>
        <v>4.6855268941546585E-13</v>
      </c>
      <c r="T234" s="186">
        <f t="shared" ca="1" si="302"/>
        <v>2.7400379132077487E-13</v>
      </c>
      <c r="U234" s="186">
        <f t="shared" ca="1" si="302"/>
        <v>8.7623205993305749E-13</v>
      </c>
      <c r="V234" s="186">
        <f t="shared" ca="1" si="302"/>
        <v>3.2598308132505993E-13</v>
      </c>
      <c r="W234" s="186">
        <f t="shared" ca="1" si="302"/>
        <v>2.3787742605419824E-13</v>
      </c>
      <c r="X234" s="186">
        <f t="shared" ca="1" si="302"/>
        <v>1.4776074658855708E-13</v>
      </c>
      <c r="Y234" s="186">
        <f t="shared" ca="1" si="302"/>
        <v>4.6927157448752978E-13</v>
      </c>
      <c r="Z234" s="186">
        <f t="shared" ca="1" si="302"/>
        <v>5.4686399886467637E-13</v>
      </c>
      <c r="AA234" s="186">
        <f t="shared" ca="1" si="302"/>
        <v>5.3382163980621961E-13</v>
      </c>
      <c r="AB234" s="186">
        <f t="shared" ca="1" si="302"/>
        <v>6.1503808150679523E-13</v>
      </c>
      <c r="AC234" s="186">
        <f t="shared" ca="1" si="302"/>
        <v>9.1461128108682026E-13</v>
      </c>
      <c r="AD234" s="186">
        <f t="shared" ca="1" si="302"/>
        <v>7.7301519768810171E-13</v>
      </c>
      <c r="AE234" s="186">
        <f t="shared" ca="1" si="302"/>
        <v>5.4873526352780729E-13</v>
      </c>
      <c r="AF234" s="186">
        <f t="shared" ca="1" si="302"/>
        <v>1.1225830954762017E-13</v>
      </c>
      <c r="AG234" s="186">
        <f t="shared" ca="1" si="302"/>
        <v>2.0021081912530559E-13</v>
      </c>
      <c r="AH234" s="186">
        <f t="shared" ca="1" si="302"/>
        <v>1.5184266042798366E-13</v>
      </c>
      <c r="AI234" s="186">
        <f t="shared" ca="1" si="302"/>
        <v>4.3812675565896538E-13</v>
      </c>
      <c r="AJ234" s="186">
        <f t="shared" ca="1" si="302"/>
        <v>2.504210963429776E-13</v>
      </c>
      <c r="AK234" s="186">
        <f t="shared" ca="1" si="302"/>
        <v>8.1709997379660509E-13</v>
      </c>
      <c r="AL234" s="186">
        <f t="shared" ca="1" si="302"/>
        <v>7.0847668974743168E-13</v>
      </c>
      <c r="AM234" s="186">
        <f t="shared" ca="1" si="302"/>
        <v>2.1341222923801516E-13</v>
      </c>
      <c r="AN234" s="186">
        <f t="shared" ca="1" si="302"/>
        <v>4.8775330976172078E-13</v>
      </c>
      <c r="AO234" s="186">
        <f t="shared" ca="1" si="302"/>
        <v>6.6654215753655157E-14</v>
      </c>
      <c r="AP234" s="186">
        <f t="shared" ca="1" si="302"/>
        <v>1.8756649821581206E-14</v>
      </c>
      <c r="AQ234" s="186">
        <f t="shared" ca="1" si="302"/>
        <v>2.3289863889471806E-13</v>
      </c>
      <c r="AR234" s="186">
        <f t="shared" ca="1" si="302"/>
        <v>6.6201634625074597E-13</v>
      </c>
      <c r="AS234" s="186">
        <f t="shared" ca="1" si="302"/>
        <v>7.186313864978169E-13</v>
      </c>
      <c r="AT234" s="186">
        <f t="shared" ca="1" si="302"/>
        <v>9.6924352818198533E-13</v>
      </c>
      <c r="AU234" s="186">
        <f t="shared" ca="1" si="302"/>
        <v>3.3949855192033063E-13</v>
      </c>
      <c r="AV234" s="186">
        <f t="shared" ca="1" si="302"/>
        <v>8.156830616635267E-13</v>
      </c>
      <c r="AW234" s="186">
        <f t="shared" ca="1" si="302"/>
        <v>7.9070565277582713E-14</v>
      </c>
      <c r="AX234" s="186">
        <f t="shared" ca="1" si="302"/>
        <v>9.2319996776118447E-13</v>
      </c>
      <c r="AY234" s="186">
        <f t="shared" ca="1" si="302"/>
        <v>8.0023185592208042E-13</v>
      </c>
      <c r="AZ234" s="186">
        <f t="shared" ca="1" si="302"/>
        <v>9.2891618980104184E-13</v>
      </c>
      <c r="BA234" s="186">
        <f t="shared" ca="1" si="302"/>
        <v>9.2098448294850951E-13</v>
      </c>
      <c r="BB234" s="186">
        <f t="shared" ca="1" si="302"/>
        <v>3.6508130935122552E-13</v>
      </c>
      <c r="BC234" s="186">
        <f t="shared" ca="1" si="302"/>
        <v>8.5530432101105758E-13</v>
      </c>
      <c r="BD234" s="186">
        <f t="shared" ca="1" si="302"/>
        <v>3.8008093683623922E-13</v>
      </c>
      <c r="BE234" s="186">
        <f t="shared" ca="1" si="302"/>
        <v>3.8824498830561204E-13</v>
      </c>
      <c r="BF234" s="186">
        <f t="shared" ca="1" si="302"/>
        <v>5.2163100712084634E-13</v>
      </c>
      <c r="BG234" s="186">
        <f t="shared" ca="1" si="302"/>
        <v>6.5876560467650378E-13</v>
      </c>
      <c r="BH234" s="186">
        <f t="shared" ca="1" si="302"/>
        <v>4.7561188141388325E-13</v>
      </c>
      <c r="BI234" s="186">
        <f t="shared" ca="1" si="302"/>
        <v>1.7499805169619309E-13</v>
      </c>
      <c r="BJ234" s="186">
        <f t="shared" ca="1" si="302"/>
        <v>8.6551376979601933E-13</v>
      </c>
      <c r="BK234" s="186">
        <f t="shared" ca="1" si="302"/>
        <v>9.9075273315357176E-13</v>
      </c>
      <c r="BL234" s="186">
        <f t="shared" ca="1" si="302"/>
        <v>5.7730326567413035E-13</v>
      </c>
      <c r="BM234" s="186">
        <f t="shared" ca="1" si="302"/>
        <v>5.2311641172578357E-14</v>
      </c>
      <c r="BN234" s="186">
        <f t="shared" ca="1" si="302"/>
        <v>6.9195991396194587E-13</v>
      </c>
      <c r="BO234" s="186">
        <f t="shared" ca="1" si="302"/>
        <v>7.7334456502272664E-14</v>
      </c>
      <c r="BP234" s="186">
        <f t="shared" ref="BP234:CN234" ca="1" si="303">0.000000000001*RAND()</f>
        <v>5.3606710116604739E-13</v>
      </c>
      <c r="BQ234" s="186">
        <f t="shared" ca="1" si="303"/>
        <v>6.0308891590069801E-13</v>
      </c>
      <c r="BR234" s="186">
        <f t="shared" ca="1" si="303"/>
        <v>6.1820439555589425E-13</v>
      </c>
      <c r="BS234" s="186">
        <f t="shared" ca="1" si="303"/>
        <v>8.9475354094565418E-14</v>
      </c>
      <c r="BT234" s="186">
        <f t="shared" ca="1" si="303"/>
        <v>1.0118613624252948E-13</v>
      </c>
      <c r="BU234" s="186">
        <f t="shared" ca="1" si="303"/>
        <v>4.0562780406563139E-13</v>
      </c>
      <c r="BV234" s="186">
        <f t="shared" ca="1" si="303"/>
        <v>7.8240423456970753E-13</v>
      </c>
      <c r="BW234" s="186">
        <f t="shared" ca="1" si="303"/>
        <v>6.6579761566257026E-13</v>
      </c>
      <c r="BX234" s="186">
        <f t="shared" ca="1" si="303"/>
        <v>1.699856692850692E-13</v>
      </c>
      <c r="BY234" s="186">
        <f t="shared" ca="1" si="303"/>
        <v>7.5012040728690005E-13</v>
      </c>
      <c r="BZ234" s="186">
        <f t="shared" ca="1" si="303"/>
        <v>9.2520828412867342E-13</v>
      </c>
      <c r="CA234" s="186">
        <f t="shared" ca="1" si="303"/>
        <v>3.913427867379098E-13</v>
      </c>
      <c r="CB234" s="186">
        <f t="shared" ca="1" si="303"/>
        <v>4.5295088635788129E-13</v>
      </c>
      <c r="CC234" s="186">
        <f t="shared" ca="1" si="303"/>
        <v>5.8727700095230095E-13</v>
      </c>
      <c r="CD234" s="186">
        <f t="shared" ca="1" si="303"/>
        <v>7.8626439609872234E-13</v>
      </c>
      <c r="CE234" s="186">
        <f t="shared" ca="1" si="303"/>
        <v>2.5521488034172133E-13</v>
      </c>
      <c r="CF234" s="186">
        <f t="shared" ca="1" si="303"/>
        <v>3.9076889177387095E-13</v>
      </c>
      <c r="CG234" s="186">
        <f t="shared" ca="1" si="303"/>
        <v>7.2604160078537802E-13</v>
      </c>
      <c r="CH234" s="186">
        <f t="shared" ca="1" si="303"/>
        <v>1.9798217301449928E-13</v>
      </c>
      <c r="CI234" s="186">
        <f t="shared" ca="1" si="303"/>
        <v>2.3789374416400834E-13</v>
      </c>
      <c r="CJ234" s="186">
        <f t="shared" ca="1" si="303"/>
        <v>7.1926556505248508E-13</v>
      </c>
      <c r="CK234" s="186">
        <f t="shared" ca="1" si="303"/>
        <v>1.1410776152529765E-13</v>
      </c>
      <c r="CL234" s="186">
        <f t="shared" ca="1" si="303"/>
        <v>4.8947902758395218E-13</v>
      </c>
      <c r="CM234" s="186">
        <f t="shared" ca="1" si="303"/>
        <v>6.0646863458728629E-13</v>
      </c>
      <c r="CN234" s="186">
        <f t="shared" ca="1" si="303"/>
        <v>7.9978240274540127E-13</v>
      </c>
      <c r="CO234" s="2"/>
      <c r="CP234" s="342"/>
      <c r="CQ234" s="333"/>
      <c r="CR234" s="155"/>
      <c r="CS234">
        <f>ROW()</f>
        <v>234</v>
      </c>
      <c r="CT234" s="36"/>
      <c r="CU234" s="35">
        <f t="shared" si="211"/>
        <v>31</v>
      </c>
    </row>
    <row r="235" spans="1:99">
      <c r="A235" s="349"/>
      <c r="B235" s="33" t="s">
        <v>57</v>
      </c>
      <c r="C235" s="185">
        <f>'Enter data here!'!C208</f>
        <v>0</v>
      </c>
      <c r="D235" s="185">
        <f>'Enter data here!'!D208</f>
        <v>0</v>
      </c>
      <c r="E235" s="185">
        <f>'Enter data here!'!E208</f>
        <v>0</v>
      </c>
      <c r="F235" s="185">
        <f>'Enter data here!'!F208</f>
        <v>0</v>
      </c>
      <c r="G235" s="185">
        <f>'Enter data here!'!G208</f>
        <v>0</v>
      </c>
      <c r="H235" s="185">
        <f>'Enter data here!'!H208</f>
        <v>0</v>
      </c>
      <c r="I235" s="185">
        <f>'Enter data here!'!I208</f>
        <v>0</v>
      </c>
      <c r="J235" s="185">
        <f>'Enter data here!'!J208</f>
        <v>0</v>
      </c>
      <c r="K235" s="185">
        <f>'Enter data here!'!K208</f>
        <v>0</v>
      </c>
      <c r="L235" s="185">
        <f>'Enter data here!'!L208</f>
        <v>0</v>
      </c>
      <c r="M235" s="185">
        <f>'Enter data here!'!M208</f>
        <v>0</v>
      </c>
      <c r="N235" s="185">
        <f>'Enter data here!'!N208</f>
        <v>0</v>
      </c>
      <c r="O235" s="185">
        <f>'Enter data here!'!O208</f>
        <v>0</v>
      </c>
      <c r="P235" s="185">
        <f>'Enter data here!'!P208</f>
        <v>0</v>
      </c>
      <c r="Q235" s="185">
        <f>'Enter data here!'!Q208</f>
        <v>0</v>
      </c>
      <c r="R235" s="185">
        <f>'Enter data here!'!R208</f>
        <v>0</v>
      </c>
      <c r="S235" s="185">
        <f>'Enter data here!'!S208</f>
        <v>0</v>
      </c>
      <c r="T235" s="185">
        <f>'Enter data here!'!T208</f>
        <v>0</v>
      </c>
      <c r="U235" s="185">
        <f>'Enter data here!'!U208</f>
        <v>0</v>
      </c>
      <c r="V235" s="185">
        <f>'Enter data here!'!V208</f>
        <v>0</v>
      </c>
      <c r="W235" s="185">
        <f>'Enter data here!'!W208</f>
        <v>0</v>
      </c>
      <c r="X235" s="185">
        <f>'Enter data here!'!X208</f>
        <v>0</v>
      </c>
      <c r="Y235" s="185">
        <f>'Enter data here!'!Y208</f>
        <v>0</v>
      </c>
      <c r="Z235" s="185">
        <f>'Enter data here!'!Z208</f>
        <v>0</v>
      </c>
      <c r="AA235" s="185">
        <f>'Enter data here!'!AA208</f>
        <v>0</v>
      </c>
      <c r="AB235" s="185">
        <f>'Enter data here!'!AB208</f>
        <v>0</v>
      </c>
      <c r="AC235" s="185">
        <f>'Enter data here!'!AC208</f>
        <v>0</v>
      </c>
      <c r="AD235" s="185">
        <f>'Enter data here!'!AD208</f>
        <v>0</v>
      </c>
      <c r="AE235" s="185">
        <f>'Enter data here!'!AE208</f>
        <v>0</v>
      </c>
      <c r="AF235" s="185">
        <f>'Enter data here!'!AF208</f>
        <v>0</v>
      </c>
      <c r="AG235" s="185">
        <f>'Enter data here!'!AG208</f>
        <v>0</v>
      </c>
      <c r="AH235" s="185">
        <f>'Enter data here!'!AH208</f>
        <v>0</v>
      </c>
      <c r="AI235" s="185">
        <f>'Enter data here!'!AI208</f>
        <v>0</v>
      </c>
      <c r="AJ235" s="185">
        <f>'Enter data here!'!AJ208</f>
        <v>0</v>
      </c>
      <c r="AK235" s="185">
        <f>'Enter data here!'!AK208</f>
        <v>0</v>
      </c>
      <c r="AL235" s="185">
        <f>'Enter data here!'!AL208</f>
        <v>0</v>
      </c>
      <c r="AM235" s="185">
        <f>'Enter data here!'!AM208</f>
        <v>0</v>
      </c>
      <c r="AN235" s="185">
        <f>'Enter data here!'!AN208</f>
        <v>0</v>
      </c>
      <c r="AO235" s="185">
        <f>'Enter data here!'!AO208</f>
        <v>0</v>
      </c>
      <c r="AP235" s="185">
        <f>'Enter data here!'!AP208</f>
        <v>0</v>
      </c>
      <c r="AQ235" s="185">
        <f>'Enter data here!'!AQ208</f>
        <v>0</v>
      </c>
      <c r="AR235" s="185">
        <f>'Enter data here!'!AR208</f>
        <v>0</v>
      </c>
      <c r="AS235" s="185">
        <f>'Enter data here!'!AS208</f>
        <v>0</v>
      </c>
      <c r="AT235" s="185">
        <f>'Enter data here!'!AT208</f>
        <v>0</v>
      </c>
      <c r="AU235" s="185">
        <f>'Enter data here!'!AU208</f>
        <v>0</v>
      </c>
      <c r="AV235" s="185">
        <f>'Enter data here!'!AV208</f>
        <v>0</v>
      </c>
      <c r="AW235" s="185">
        <f>'Enter data here!'!AW208</f>
        <v>0</v>
      </c>
      <c r="AX235" s="185">
        <f>'Enter data here!'!AX208</f>
        <v>0</v>
      </c>
      <c r="AY235" s="185">
        <f>'Enter data here!'!AY208</f>
        <v>0</v>
      </c>
      <c r="AZ235" s="185">
        <f>'Enter data here!'!AZ208</f>
        <v>0</v>
      </c>
      <c r="BA235" s="185">
        <f>'Enter data here!'!BA208</f>
        <v>0</v>
      </c>
      <c r="BB235" s="185">
        <f>'Enter data here!'!BB208</f>
        <v>0</v>
      </c>
      <c r="BC235" s="185">
        <f>'Enter data here!'!BC208</f>
        <v>0</v>
      </c>
      <c r="BD235" s="185">
        <f>'Enter data here!'!BD208</f>
        <v>0</v>
      </c>
      <c r="BE235" s="185">
        <f>'Enter data here!'!BE208</f>
        <v>0</v>
      </c>
      <c r="BF235" s="185">
        <f>'Enter data here!'!BF208</f>
        <v>0</v>
      </c>
      <c r="BG235" s="185">
        <f>'Enter data here!'!BG208</f>
        <v>0</v>
      </c>
      <c r="BH235" s="185">
        <f>'Enter data here!'!BH208</f>
        <v>0</v>
      </c>
      <c r="BI235" s="185">
        <f>'Enter data here!'!BI208</f>
        <v>0</v>
      </c>
      <c r="BJ235" s="185">
        <f>'Enter data here!'!BJ208</f>
        <v>0</v>
      </c>
      <c r="BK235" s="185">
        <f>'Enter data here!'!BK208</f>
        <v>0</v>
      </c>
      <c r="BL235" s="185">
        <f>'Enter data here!'!BL208</f>
        <v>0</v>
      </c>
      <c r="BM235" s="185">
        <f>'Enter data here!'!BM208</f>
        <v>0</v>
      </c>
      <c r="BN235" s="185">
        <f>'Enter data here!'!BN208</f>
        <v>0</v>
      </c>
      <c r="BO235" s="185">
        <f>'Enter data here!'!BO208</f>
        <v>0</v>
      </c>
      <c r="BP235" s="185">
        <f>'Enter data here!'!BP208</f>
        <v>0</v>
      </c>
      <c r="BQ235" s="185">
        <f>'Enter data here!'!BQ208</f>
        <v>0</v>
      </c>
      <c r="BR235" s="185">
        <f>'Enter data here!'!BR208</f>
        <v>0</v>
      </c>
      <c r="BS235" s="185">
        <f>'Enter data here!'!BS208</f>
        <v>0</v>
      </c>
      <c r="BT235" s="185">
        <f>'Enter data here!'!BT208</f>
        <v>0</v>
      </c>
      <c r="BU235" s="185">
        <f>'Enter data here!'!BU208</f>
        <v>0</v>
      </c>
      <c r="BV235" s="185">
        <f>'Enter data here!'!BV208</f>
        <v>0</v>
      </c>
      <c r="BW235" s="185">
        <f>'Enter data here!'!BW208</f>
        <v>0</v>
      </c>
      <c r="BX235" s="185">
        <f>'Enter data here!'!BX208</f>
        <v>0</v>
      </c>
      <c r="BY235" s="185">
        <f>'Enter data here!'!BY208</f>
        <v>0</v>
      </c>
      <c r="BZ235" s="185">
        <f>'Enter data here!'!BZ208</f>
        <v>0</v>
      </c>
      <c r="CA235" s="185">
        <f>'Enter data here!'!CA208</f>
        <v>0</v>
      </c>
      <c r="CB235" s="185">
        <f>'Enter data here!'!CB208</f>
        <v>0</v>
      </c>
      <c r="CC235" s="185">
        <f>'Enter data here!'!CC208</f>
        <v>0</v>
      </c>
      <c r="CD235" s="185">
        <f>'Enter data here!'!CD208</f>
        <v>0</v>
      </c>
      <c r="CE235" s="185">
        <f>'Enter data here!'!CE208</f>
        <v>0</v>
      </c>
      <c r="CF235" s="185">
        <f>'Enter data here!'!CF208</f>
        <v>0</v>
      </c>
      <c r="CG235" s="185">
        <f>'Enter data here!'!CG208</f>
        <v>0</v>
      </c>
      <c r="CH235" s="185">
        <f>'Enter data here!'!CH208</f>
        <v>0</v>
      </c>
      <c r="CI235" s="185">
        <f>'Enter data here!'!CI208</f>
        <v>0</v>
      </c>
      <c r="CJ235" s="185">
        <f>'Enter data here!'!CJ208</f>
        <v>0</v>
      </c>
      <c r="CK235" s="185">
        <f>'Enter data here!'!CK208</f>
        <v>0</v>
      </c>
      <c r="CL235" s="185">
        <f>'Enter data here!'!CL208</f>
        <v>0</v>
      </c>
      <c r="CM235" s="185">
        <f>'Enter data here!'!CM208</f>
        <v>0</v>
      </c>
      <c r="CN235" s="185">
        <f>'Enter data here!'!CN208</f>
        <v>0</v>
      </c>
      <c r="CO235" s="2"/>
      <c r="CP235" s="342"/>
      <c r="CQ235" s="333"/>
      <c r="CR235" s="155"/>
      <c r="CT235" s="36"/>
      <c r="CU235" s="35"/>
    </row>
    <row r="236" spans="1:99">
      <c r="A236" s="349"/>
      <c r="B236" s="33" t="s">
        <v>2</v>
      </c>
      <c r="C236" s="185">
        <f>IF(C233=0,0,IF(C233="dnf",C234,IF(C233="",0,((($CP233/(C233+C234))*1000)-C235))))</f>
        <v>0</v>
      </c>
      <c r="D236" s="185">
        <f t="shared" ref="D236:BO236" si="304">IF(D233=0,0,IF(D233="dnf",D234,IF(D233="",0,((($CP233/(D233+D234))*1000)-D235))))</f>
        <v>0</v>
      </c>
      <c r="E236" s="185">
        <f t="shared" si="304"/>
        <v>0</v>
      </c>
      <c r="F236" s="185">
        <f t="shared" si="304"/>
        <v>0</v>
      </c>
      <c r="G236" s="185">
        <f t="shared" si="304"/>
        <v>0</v>
      </c>
      <c r="H236" s="185">
        <f t="shared" si="304"/>
        <v>0</v>
      </c>
      <c r="I236" s="185">
        <f t="shared" si="304"/>
        <v>0</v>
      </c>
      <c r="J236" s="185">
        <f t="shared" si="304"/>
        <v>0</v>
      </c>
      <c r="K236" s="185">
        <f t="shared" si="304"/>
        <v>0</v>
      </c>
      <c r="L236" s="185">
        <f t="shared" si="304"/>
        <v>0</v>
      </c>
      <c r="M236" s="185">
        <f t="shared" si="304"/>
        <v>0</v>
      </c>
      <c r="N236" s="185">
        <f t="shared" si="304"/>
        <v>0</v>
      </c>
      <c r="O236" s="185">
        <f t="shared" si="304"/>
        <v>0</v>
      </c>
      <c r="P236" s="185">
        <f t="shared" si="304"/>
        <v>0</v>
      </c>
      <c r="Q236" s="185">
        <f t="shared" si="304"/>
        <v>0</v>
      </c>
      <c r="R236" s="185">
        <f t="shared" si="304"/>
        <v>0</v>
      </c>
      <c r="S236" s="185">
        <f t="shared" si="304"/>
        <v>0</v>
      </c>
      <c r="T236" s="185">
        <f t="shared" si="304"/>
        <v>0</v>
      </c>
      <c r="U236" s="185">
        <f t="shared" si="304"/>
        <v>0</v>
      </c>
      <c r="V236" s="185">
        <f t="shared" si="304"/>
        <v>0</v>
      </c>
      <c r="W236" s="185">
        <f t="shared" si="304"/>
        <v>0</v>
      </c>
      <c r="X236" s="185">
        <f t="shared" si="304"/>
        <v>0</v>
      </c>
      <c r="Y236" s="185">
        <f t="shared" si="304"/>
        <v>0</v>
      </c>
      <c r="Z236" s="185">
        <f t="shared" si="304"/>
        <v>0</v>
      </c>
      <c r="AA236" s="185">
        <f t="shared" si="304"/>
        <v>0</v>
      </c>
      <c r="AB236" s="185">
        <f t="shared" si="304"/>
        <v>0</v>
      </c>
      <c r="AC236" s="185">
        <f t="shared" si="304"/>
        <v>0</v>
      </c>
      <c r="AD236" s="185">
        <f t="shared" si="304"/>
        <v>0</v>
      </c>
      <c r="AE236" s="185">
        <f t="shared" si="304"/>
        <v>0</v>
      </c>
      <c r="AF236" s="185">
        <f t="shared" si="304"/>
        <v>0</v>
      </c>
      <c r="AG236" s="185">
        <f t="shared" si="304"/>
        <v>0</v>
      </c>
      <c r="AH236" s="185">
        <f t="shared" si="304"/>
        <v>0</v>
      </c>
      <c r="AI236" s="185">
        <f t="shared" si="304"/>
        <v>0</v>
      </c>
      <c r="AJ236" s="185">
        <f t="shared" si="304"/>
        <v>0</v>
      </c>
      <c r="AK236" s="185">
        <f t="shared" si="304"/>
        <v>0</v>
      </c>
      <c r="AL236" s="185">
        <f t="shared" si="304"/>
        <v>0</v>
      </c>
      <c r="AM236" s="185">
        <f t="shared" si="304"/>
        <v>0</v>
      </c>
      <c r="AN236" s="185">
        <f t="shared" si="304"/>
        <v>0</v>
      </c>
      <c r="AO236" s="185">
        <f t="shared" si="304"/>
        <v>0</v>
      </c>
      <c r="AP236" s="185">
        <f t="shared" si="304"/>
        <v>0</v>
      </c>
      <c r="AQ236" s="185">
        <f t="shared" si="304"/>
        <v>0</v>
      </c>
      <c r="AR236" s="185">
        <f t="shared" si="304"/>
        <v>0</v>
      </c>
      <c r="AS236" s="185">
        <f t="shared" si="304"/>
        <v>0</v>
      </c>
      <c r="AT236" s="185">
        <f t="shared" si="304"/>
        <v>0</v>
      </c>
      <c r="AU236" s="185">
        <f t="shared" si="304"/>
        <v>0</v>
      </c>
      <c r="AV236" s="185">
        <f t="shared" si="304"/>
        <v>0</v>
      </c>
      <c r="AW236" s="185">
        <f t="shared" si="304"/>
        <v>0</v>
      </c>
      <c r="AX236" s="185">
        <f t="shared" si="304"/>
        <v>0</v>
      </c>
      <c r="AY236" s="185">
        <f t="shared" si="304"/>
        <v>0</v>
      </c>
      <c r="AZ236" s="185">
        <f t="shared" si="304"/>
        <v>0</v>
      </c>
      <c r="BA236" s="185">
        <f t="shared" si="304"/>
        <v>0</v>
      </c>
      <c r="BB236" s="185">
        <f t="shared" si="304"/>
        <v>0</v>
      </c>
      <c r="BC236" s="185">
        <f t="shared" si="304"/>
        <v>0</v>
      </c>
      <c r="BD236" s="185">
        <f t="shared" si="304"/>
        <v>0</v>
      </c>
      <c r="BE236" s="185">
        <f t="shared" si="304"/>
        <v>0</v>
      </c>
      <c r="BF236" s="185">
        <f t="shared" si="304"/>
        <v>0</v>
      </c>
      <c r="BG236" s="185">
        <f t="shared" si="304"/>
        <v>0</v>
      </c>
      <c r="BH236" s="185">
        <f t="shared" si="304"/>
        <v>0</v>
      </c>
      <c r="BI236" s="185">
        <f t="shared" si="304"/>
        <v>0</v>
      </c>
      <c r="BJ236" s="185">
        <f t="shared" si="304"/>
        <v>0</v>
      </c>
      <c r="BK236" s="185">
        <f t="shared" si="304"/>
        <v>0</v>
      </c>
      <c r="BL236" s="185">
        <f t="shared" si="304"/>
        <v>0</v>
      </c>
      <c r="BM236" s="185">
        <f t="shared" si="304"/>
        <v>0</v>
      </c>
      <c r="BN236" s="185">
        <f t="shared" si="304"/>
        <v>0</v>
      </c>
      <c r="BO236" s="185">
        <f t="shared" si="304"/>
        <v>0</v>
      </c>
      <c r="BP236" s="185">
        <f t="shared" ref="BP236:CN236" si="305">IF(BP233=0,0,IF(BP233="dnf",BP234,IF(BP233="",0,((($CP233/(BP233+BP234))*1000)-BP235))))</f>
        <v>0</v>
      </c>
      <c r="BQ236" s="185">
        <f t="shared" si="305"/>
        <v>0</v>
      </c>
      <c r="BR236" s="185">
        <f t="shared" si="305"/>
        <v>0</v>
      </c>
      <c r="BS236" s="185">
        <f t="shared" si="305"/>
        <v>0</v>
      </c>
      <c r="BT236" s="185">
        <f t="shared" si="305"/>
        <v>0</v>
      </c>
      <c r="BU236" s="185">
        <f t="shared" si="305"/>
        <v>0</v>
      </c>
      <c r="BV236" s="185">
        <f t="shared" si="305"/>
        <v>0</v>
      </c>
      <c r="BW236" s="185">
        <f t="shared" si="305"/>
        <v>0</v>
      </c>
      <c r="BX236" s="185">
        <f t="shared" si="305"/>
        <v>0</v>
      </c>
      <c r="BY236" s="185">
        <f t="shared" si="305"/>
        <v>0</v>
      </c>
      <c r="BZ236" s="185">
        <f t="shared" si="305"/>
        <v>0</v>
      </c>
      <c r="CA236" s="185">
        <f t="shared" si="305"/>
        <v>0</v>
      </c>
      <c r="CB236" s="185">
        <f t="shared" si="305"/>
        <v>0</v>
      </c>
      <c r="CC236" s="185">
        <f t="shared" si="305"/>
        <v>0</v>
      </c>
      <c r="CD236" s="185">
        <f t="shared" si="305"/>
        <v>0</v>
      </c>
      <c r="CE236" s="185">
        <f t="shared" si="305"/>
        <v>0</v>
      </c>
      <c r="CF236" s="185">
        <f t="shared" si="305"/>
        <v>0</v>
      </c>
      <c r="CG236" s="185">
        <f t="shared" si="305"/>
        <v>0</v>
      </c>
      <c r="CH236" s="185">
        <f t="shared" si="305"/>
        <v>0</v>
      </c>
      <c r="CI236" s="185">
        <f t="shared" si="305"/>
        <v>0</v>
      </c>
      <c r="CJ236" s="185">
        <f t="shared" si="305"/>
        <v>0</v>
      </c>
      <c r="CK236" s="185">
        <f t="shared" si="305"/>
        <v>0</v>
      </c>
      <c r="CL236" s="185">
        <f t="shared" si="305"/>
        <v>0</v>
      </c>
      <c r="CM236" s="185">
        <f t="shared" si="305"/>
        <v>0</v>
      </c>
      <c r="CN236" s="185">
        <f t="shared" si="305"/>
        <v>0</v>
      </c>
      <c r="CO236" s="2"/>
      <c r="CP236" s="343"/>
      <c r="CQ236" s="334"/>
      <c r="CR236" s="155"/>
      <c r="CS236">
        <f>ROW()</f>
        <v>236</v>
      </c>
      <c r="CT236" s="36"/>
      <c r="CU236" s="35">
        <f t="shared" si="211"/>
        <v>29</v>
      </c>
    </row>
    <row r="237" spans="1:99">
      <c r="A237" s="349"/>
      <c r="B237" s="33" t="s">
        <v>16</v>
      </c>
      <c r="C237" s="185" t="str">
        <f>C231</f>
        <v>Frank Hulton </v>
      </c>
      <c r="D237" s="185" t="str">
        <f t="shared" ref="D237:BO237" si="306">D231</f>
        <v>Mark Redsell</v>
      </c>
      <c r="E237" s="185" t="str">
        <f t="shared" si="306"/>
        <v>Greg Dakin</v>
      </c>
      <c r="F237" s="185" t="str">
        <f t="shared" si="306"/>
        <v>Thorsten Folker</v>
      </c>
      <c r="G237" s="185" t="str">
        <f t="shared" si="306"/>
        <v>Joel West </v>
      </c>
      <c r="H237" s="185" t="str">
        <f t="shared" si="306"/>
        <v>Klaus Brettner</v>
      </c>
      <c r="I237" s="185" t="str">
        <f t="shared" si="306"/>
        <v>Markus Meissner</v>
      </c>
      <c r="J237" s="185" t="str">
        <f t="shared" si="306"/>
        <v>Stefan Bernardy</v>
      </c>
      <c r="K237" s="185" t="str">
        <f t="shared" si="306"/>
        <v>Søren Krogh</v>
      </c>
      <c r="L237" s="185" t="str">
        <f t="shared" si="306"/>
        <v>Alvaro Silgado</v>
      </c>
      <c r="M237" s="185" t="str">
        <f t="shared" si="306"/>
        <v>Pete Burgess</v>
      </c>
      <c r="N237" s="185" t="str">
        <f t="shared" si="306"/>
        <v>Dieter Perlick</v>
      </c>
      <c r="O237" s="185" t="str">
        <f t="shared" si="306"/>
        <v>Simon Thornton </v>
      </c>
      <c r="P237" s="185" t="str">
        <f t="shared" si="306"/>
        <v>André Austen</v>
      </c>
      <c r="Q237" s="185" t="str">
        <f t="shared" si="306"/>
        <v>Siegfried Schedel</v>
      </c>
      <c r="R237" s="185" t="str">
        <f t="shared" si="306"/>
        <v>George Young</v>
      </c>
      <c r="S237" s="185" t="str">
        <f t="shared" si="306"/>
        <v>John Phillips</v>
      </c>
      <c r="T237" s="185" t="str">
        <f t="shared" si="306"/>
        <v>Stefan Bertschi</v>
      </c>
      <c r="U237" s="185" t="str">
        <f t="shared" si="306"/>
        <v>Jason Bioletti</v>
      </c>
      <c r="V237" s="185" t="str">
        <f t="shared" si="306"/>
        <v>Allen Elliott</v>
      </c>
      <c r="W237" s="185" t="str">
        <f t="shared" si="306"/>
        <v>Thomas Deinert</v>
      </c>
      <c r="X237" s="185" t="str">
        <f t="shared" si="306"/>
        <v>Mike Evans</v>
      </c>
      <c r="Y237" s="185" t="str">
        <f t="shared" si="306"/>
        <v>Jon Edison</v>
      </c>
      <c r="Z237" s="185" t="str">
        <f t="shared" si="306"/>
        <v>Thomas Henselmann</v>
      </c>
      <c r="AA237" s="185" t="str">
        <f t="shared" si="306"/>
        <v>Sebastian Reichert</v>
      </c>
      <c r="AB237" s="185" t="str">
        <f t="shared" si="306"/>
        <v>Robert Hermans</v>
      </c>
      <c r="AC237" s="185" t="str">
        <f t="shared" si="306"/>
        <v>Eberhard Rosemann</v>
      </c>
      <c r="AD237" s="185" t="str">
        <f t="shared" si="306"/>
        <v>Klaus Kowalski</v>
      </c>
      <c r="AE237" s="185" t="str">
        <f t="shared" si="306"/>
        <v>Mike Shellim</v>
      </c>
      <c r="AF237" s="185" t="str">
        <f t="shared" si="306"/>
        <v>Martin Newnham</v>
      </c>
      <c r="AG237" s="185" t="str">
        <f t="shared" si="306"/>
        <v>Marc Schmieding</v>
      </c>
      <c r="AH237" s="185" t="str">
        <f t="shared" si="306"/>
        <v>Mark Treble</v>
      </c>
      <c r="AI237" s="185" t="str">
        <f t="shared" si="306"/>
        <v>Gary Harrison</v>
      </c>
      <c r="AJ237" s="185" t="str">
        <f t="shared" si="306"/>
        <v>Peter Gunning</v>
      </c>
      <c r="AK237" s="185" t="str">
        <f t="shared" si="306"/>
        <v>Tobias Reik</v>
      </c>
      <c r="AL237" s="185" t="str">
        <f t="shared" si="306"/>
        <v>Mick Walsh</v>
      </c>
      <c r="AM237" s="185" t="str">
        <f t="shared" si="306"/>
        <v>Paul Garnett</v>
      </c>
      <c r="AN237" s="185" t="str">
        <f t="shared" si="306"/>
        <v>Daniel Schneider</v>
      </c>
      <c r="AO237" s="185" t="str">
        <f t="shared" si="306"/>
        <v>Torsten Hermann</v>
      </c>
      <c r="AP237" s="185" t="str">
        <f t="shared" si="306"/>
        <v>Peter Kowalski</v>
      </c>
      <c r="AQ237" s="185" t="str">
        <f t="shared" si="306"/>
        <v>Martin Kopp</v>
      </c>
      <c r="AR237" s="185" t="str">
        <f t="shared" si="306"/>
        <v>Plöschberger Hannes</v>
      </c>
      <c r="AS237" s="185" t="str">
        <f t="shared" si="306"/>
        <v>Rick Ruijsink</v>
      </c>
      <c r="AT237" s="185" t="str">
        <f t="shared" si="306"/>
        <v>Mark Abbotts</v>
      </c>
      <c r="AU237" s="185" t="str">
        <f t="shared" si="306"/>
        <v>Arne Finkeldey</v>
      </c>
      <c r="AV237" s="185" t="str">
        <f t="shared" si="306"/>
        <v>Martin Ulrich </v>
      </c>
      <c r="AW237" s="185" t="str">
        <f t="shared" si="306"/>
        <v>Tony Robertson</v>
      </c>
      <c r="AX237" s="185" t="str">
        <f t="shared" si="306"/>
        <v>Jesper Christensen</v>
      </c>
      <c r="AY237" s="185" t="str">
        <f t="shared" si="306"/>
        <v>Ulrich Duttenhofer</v>
      </c>
      <c r="AZ237" s="185" t="str">
        <f t="shared" si="306"/>
        <v>Robert Ryan</v>
      </c>
      <c r="BA237" s="185" t="str">
        <f t="shared" si="306"/>
        <v/>
      </c>
      <c r="BB237" s="185" t="str">
        <f t="shared" si="306"/>
        <v/>
      </c>
      <c r="BC237" s="185" t="str">
        <f t="shared" si="306"/>
        <v/>
      </c>
      <c r="BD237" s="185" t="str">
        <f t="shared" si="306"/>
        <v/>
      </c>
      <c r="BE237" s="185" t="str">
        <f t="shared" si="306"/>
        <v/>
      </c>
      <c r="BF237" s="185" t="str">
        <f t="shared" si="306"/>
        <v/>
      </c>
      <c r="BG237" s="185" t="str">
        <f t="shared" si="306"/>
        <v/>
      </c>
      <c r="BH237" s="185" t="str">
        <f t="shared" si="306"/>
        <v/>
      </c>
      <c r="BI237" s="185" t="str">
        <f t="shared" si="306"/>
        <v/>
      </c>
      <c r="BJ237" s="185" t="str">
        <f t="shared" si="306"/>
        <v/>
      </c>
      <c r="BK237" s="185" t="str">
        <f t="shared" si="306"/>
        <v/>
      </c>
      <c r="BL237" s="185" t="str">
        <f t="shared" si="306"/>
        <v/>
      </c>
      <c r="BM237" s="185" t="str">
        <f t="shared" si="306"/>
        <v/>
      </c>
      <c r="BN237" s="185" t="str">
        <f t="shared" si="306"/>
        <v/>
      </c>
      <c r="BO237" s="185" t="str">
        <f t="shared" si="306"/>
        <v/>
      </c>
      <c r="BP237" s="185" t="str">
        <f t="shared" ref="BP237:CN237" si="307">BP231</f>
        <v/>
      </c>
      <c r="BQ237" s="185" t="str">
        <f t="shared" si="307"/>
        <v/>
      </c>
      <c r="BR237" s="185" t="str">
        <f t="shared" si="307"/>
        <v/>
      </c>
      <c r="BS237" s="185" t="str">
        <f t="shared" si="307"/>
        <v/>
      </c>
      <c r="BT237" s="185" t="str">
        <f t="shared" si="307"/>
        <v/>
      </c>
      <c r="BU237" s="185" t="str">
        <f t="shared" si="307"/>
        <v/>
      </c>
      <c r="BV237" s="185" t="str">
        <f t="shared" si="307"/>
        <v/>
      </c>
      <c r="BW237" s="185" t="str">
        <f t="shared" si="307"/>
        <v/>
      </c>
      <c r="BX237" s="185" t="str">
        <f t="shared" si="307"/>
        <v/>
      </c>
      <c r="BY237" s="185" t="str">
        <f t="shared" si="307"/>
        <v/>
      </c>
      <c r="BZ237" s="185" t="str">
        <f t="shared" si="307"/>
        <v/>
      </c>
      <c r="CA237" s="185" t="str">
        <f t="shared" si="307"/>
        <v/>
      </c>
      <c r="CB237" s="185" t="str">
        <f t="shared" si="307"/>
        <v/>
      </c>
      <c r="CC237" s="185" t="str">
        <f t="shared" si="307"/>
        <v/>
      </c>
      <c r="CD237" s="185" t="str">
        <f t="shared" si="307"/>
        <v/>
      </c>
      <c r="CE237" s="185" t="str">
        <f t="shared" si="307"/>
        <v/>
      </c>
      <c r="CF237" s="185" t="str">
        <f t="shared" si="307"/>
        <v/>
      </c>
      <c r="CG237" s="185" t="str">
        <f t="shared" si="307"/>
        <v/>
      </c>
      <c r="CH237" s="185" t="str">
        <f t="shared" si="307"/>
        <v/>
      </c>
      <c r="CI237" s="185" t="str">
        <f t="shared" si="307"/>
        <v/>
      </c>
      <c r="CJ237" s="185" t="str">
        <f t="shared" si="307"/>
        <v/>
      </c>
      <c r="CK237" s="185" t="str">
        <f t="shared" si="307"/>
        <v/>
      </c>
      <c r="CL237" s="185" t="str">
        <f t="shared" si="307"/>
        <v/>
      </c>
      <c r="CM237" s="185" t="str">
        <f t="shared" si="307"/>
        <v/>
      </c>
      <c r="CN237" s="185" t="str">
        <f t="shared" si="307"/>
        <v/>
      </c>
      <c r="CO237" s="2"/>
      <c r="CP237" s="5"/>
      <c r="CQ237" s="4"/>
      <c r="CR237" s="155"/>
      <c r="CS237">
        <f>ROW()</f>
        <v>237</v>
      </c>
      <c r="CT237" s="36"/>
      <c r="CU237" s="35">
        <f t="shared" si="211"/>
        <v>28</v>
      </c>
    </row>
    <row r="238" spans="1:99" s="179" customFormat="1">
      <c r="A238" s="350">
        <v>38</v>
      </c>
      <c r="B238" s="16" t="s">
        <v>18</v>
      </c>
      <c r="C238" s="46">
        <f>RANK(C242,$C242:$CN242,0)</f>
        <v>1</v>
      </c>
      <c r="D238" s="46">
        <f t="shared" ref="D238:BO238" si="308">RANK(D242,$C242:$CN242,0)</f>
        <v>1</v>
      </c>
      <c r="E238" s="46">
        <f t="shared" si="308"/>
        <v>1</v>
      </c>
      <c r="F238" s="46">
        <f t="shared" si="308"/>
        <v>1</v>
      </c>
      <c r="G238" s="46">
        <f t="shared" si="308"/>
        <v>1</v>
      </c>
      <c r="H238" s="46">
        <f t="shared" si="308"/>
        <v>1</v>
      </c>
      <c r="I238" s="46">
        <f t="shared" si="308"/>
        <v>1</v>
      </c>
      <c r="J238" s="46">
        <f t="shared" si="308"/>
        <v>1</v>
      </c>
      <c r="K238" s="46">
        <f t="shared" si="308"/>
        <v>1</v>
      </c>
      <c r="L238" s="46">
        <f t="shared" si="308"/>
        <v>1</v>
      </c>
      <c r="M238" s="46">
        <f t="shared" si="308"/>
        <v>1</v>
      </c>
      <c r="N238" s="46">
        <f t="shared" si="308"/>
        <v>1</v>
      </c>
      <c r="O238" s="46">
        <f t="shared" si="308"/>
        <v>1</v>
      </c>
      <c r="P238" s="46">
        <f t="shared" si="308"/>
        <v>1</v>
      </c>
      <c r="Q238" s="46">
        <f t="shared" si="308"/>
        <v>1</v>
      </c>
      <c r="R238" s="46">
        <f t="shared" si="308"/>
        <v>1</v>
      </c>
      <c r="S238" s="46">
        <f t="shared" si="308"/>
        <v>1</v>
      </c>
      <c r="T238" s="46">
        <f t="shared" si="308"/>
        <v>1</v>
      </c>
      <c r="U238" s="46">
        <f t="shared" si="308"/>
        <v>1</v>
      </c>
      <c r="V238" s="46">
        <f t="shared" si="308"/>
        <v>1</v>
      </c>
      <c r="W238" s="46">
        <f t="shared" si="308"/>
        <v>1</v>
      </c>
      <c r="X238" s="46">
        <f t="shared" si="308"/>
        <v>1</v>
      </c>
      <c r="Y238" s="46">
        <f t="shared" si="308"/>
        <v>1</v>
      </c>
      <c r="Z238" s="46">
        <f t="shared" si="308"/>
        <v>1</v>
      </c>
      <c r="AA238" s="46">
        <f t="shared" si="308"/>
        <v>1</v>
      </c>
      <c r="AB238" s="46">
        <f t="shared" si="308"/>
        <v>1</v>
      </c>
      <c r="AC238" s="46">
        <f t="shared" si="308"/>
        <v>1</v>
      </c>
      <c r="AD238" s="46">
        <f t="shared" si="308"/>
        <v>1</v>
      </c>
      <c r="AE238" s="46">
        <f t="shared" si="308"/>
        <v>1</v>
      </c>
      <c r="AF238" s="46">
        <f t="shared" si="308"/>
        <v>1</v>
      </c>
      <c r="AG238" s="46">
        <f t="shared" si="308"/>
        <v>1</v>
      </c>
      <c r="AH238" s="46">
        <f t="shared" si="308"/>
        <v>1</v>
      </c>
      <c r="AI238" s="46">
        <f t="shared" si="308"/>
        <v>1</v>
      </c>
      <c r="AJ238" s="46">
        <f t="shared" si="308"/>
        <v>1</v>
      </c>
      <c r="AK238" s="46">
        <f t="shared" si="308"/>
        <v>1</v>
      </c>
      <c r="AL238" s="46">
        <f t="shared" si="308"/>
        <v>1</v>
      </c>
      <c r="AM238" s="46">
        <f t="shared" si="308"/>
        <v>1</v>
      </c>
      <c r="AN238" s="46">
        <f t="shared" si="308"/>
        <v>1</v>
      </c>
      <c r="AO238" s="46">
        <f t="shared" si="308"/>
        <v>1</v>
      </c>
      <c r="AP238" s="46">
        <f t="shared" si="308"/>
        <v>1</v>
      </c>
      <c r="AQ238" s="46">
        <f t="shared" si="308"/>
        <v>1</v>
      </c>
      <c r="AR238" s="46">
        <f t="shared" si="308"/>
        <v>1</v>
      </c>
      <c r="AS238" s="46">
        <f t="shared" si="308"/>
        <v>1</v>
      </c>
      <c r="AT238" s="46">
        <f t="shared" si="308"/>
        <v>1</v>
      </c>
      <c r="AU238" s="46">
        <f t="shared" si="308"/>
        <v>1</v>
      </c>
      <c r="AV238" s="46">
        <f t="shared" si="308"/>
        <v>1</v>
      </c>
      <c r="AW238" s="46">
        <f t="shared" si="308"/>
        <v>1</v>
      </c>
      <c r="AX238" s="46">
        <f t="shared" si="308"/>
        <v>1</v>
      </c>
      <c r="AY238" s="46">
        <f t="shared" si="308"/>
        <v>1</v>
      </c>
      <c r="AZ238" s="46">
        <f t="shared" si="308"/>
        <v>1</v>
      </c>
      <c r="BA238" s="46">
        <f t="shared" si="308"/>
        <v>1</v>
      </c>
      <c r="BB238" s="46">
        <f t="shared" si="308"/>
        <v>1</v>
      </c>
      <c r="BC238" s="46">
        <f t="shared" si="308"/>
        <v>1</v>
      </c>
      <c r="BD238" s="46">
        <f t="shared" si="308"/>
        <v>1</v>
      </c>
      <c r="BE238" s="46">
        <f t="shared" si="308"/>
        <v>1</v>
      </c>
      <c r="BF238" s="46">
        <f t="shared" si="308"/>
        <v>1</v>
      </c>
      <c r="BG238" s="46">
        <f t="shared" si="308"/>
        <v>1</v>
      </c>
      <c r="BH238" s="46">
        <f t="shared" si="308"/>
        <v>1</v>
      </c>
      <c r="BI238" s="46">
        <f t="shared" si="308"/>
        <v>1</v>
      </c>
      <c r="BJ238" s="46">
        <f t="shared" si="308"/>
        <v>1</v>
      </c>
      <c r="BK238" s="46">
        <f t="shared" si="308"/>
        <v>1</v>
      </c>
      <c r="BL238" s="46">
        <f t="shared" si="308"/>
        <v>1</v>
      </c>
      <c r="BM238" s="46">
        <f t="shared" si="308"/>
        <v>1</v>
      </c>
      <c r="BN238" s="46">
        <f t="shared" si="308"/>
        <v>1</v>
      </c>
      <c r="BO238" s="46">
        <f t="shared" si="308"/>
        <v>1</v>
      </c>
      <c r="BP238" s="46">
        <f t="shared" ref="BP238:CN238" si="309">RANK(BP242,$C242:$CN242,0)</f>
        <v>1</v>
      </c>
      <c r="BQ238" s="46">
        <f t="shared" si="309"/>
        <v>1</v>
      </c>
      <c r="BR238" s="46">
        <f t="shared" si="309"/>
        <v>1</v>
      </c>
      <c r="BS238" s="46">
        <f t="shared" si="309"/>
        <v>1</v>
      </c>
      <c r="BT238" s="46">
        <f t="shared" si="309"/>
        <v>1</v>
      </c>
      <c r="BU238" s="46">
        <f t="shared" si="309"/>
        <v>1</v>
      </c>
      <c r="BV238" s="46">
        <f t="shared" si="309"/>
        <v>1</v>
      </c>
      <c r="BW238" s="46">
        <f t="shared" si="309"/>
        <v>1</v>
      </c>
      <c r="BX238" s="46">
        <f t="shared" si="309"/>
        <v>1</v>
      </c>
      <c r="BY238" s="46">
        <f t="shared" si="309"/>
        <v>1</v>
      </c>
      <c r="BZ238" s="46">
        <f t="shared" si="309"/>
        <v>1</v>
      </c>
      <c r="CA238" s="46">
        <f t="shared" si="309"/>
        <v>1</v>
      </c>
      <c r="CB238" s="46">
        <f t="shared" si="309"/>
        <v>1</v>
      </c>
      <c r="CC238" s="46">
        <f t="shared" si="309"/>
        <v>1</v>
      </c>
      <c r="CD238" s="46">
        <f t="shared" si="309"/>
        <v>1</v>
      </c>
      <c r="CE238" s="46">
        <f t="shared" si="309"/>
        <v>1</v>
      </c>
      <c r="CF238" s="46">
        <f t="shared" si="309"/>
        <v>1</v>
      </c>
      <c r="CG238" s="46">
        <f t="shared" si="309"/>
        <v>1</v>
      </c>
      <c r="CH238" s="46">
        <f t="shared" si="309"/>
        <v>1</v>
      </c>
      <c r="CI238" s="46">
        <f t="shared" si="309"/>
        <v>1</v>
      </c>
      <c r="CJ238" s="46">
        <f t="shared" si="309"/>
        <v>1</v>
      </c>
      <c r="CK238" s="46">
        <f t="shared" si="309"/>
        <v>1</v>
      </c>
      <c r="CL238" s="46">
        <f t="shared" si="309"/>
        <v>1</v>
      </c>
      <c r="CM238" s="46">
        <f t="shared" si="309"/>
        <v>1</v>
      </c>
      <c r="CN238" s="46">
        <f t="shared" si="309"/>
        <v>1</v>
      </c>
      <c r="CO238" s="178"/>
      <c r="CP238" s="44"/>
      <c r="CQ238" s="45"/>
      <c r="CR238" s="182"/>
      <c r="CS238">
        <f>ROW()</f>
        <v>238</v>
      </c>
      <c r="CT238" s="36"/>
      <c r="CU238" s="35">
        <f t="shared" si="211"/>
        <v>27</v>
      </c>
    </row>
    <row r="239" spans="1:99" s="179" customFormat="1">
      <c r="A239" s="350"/>
      <c r="B239" s="16" t="s">
        <v>1</v>
      </c>
      <c r="C239" s="32" t="str">
        <f>IF('Enter data here!'!C212=0,"",'Enter data here!'!C212)</f>
        <v/>
      </c>
      <c r="D239" s="32" t="str">
        <f>IF('Enter data here!'!D212=0,"",'Enter data here!'!D212)</f>
        <v/>
      </c>
      <c r="E239" s="32" t="str">
        <f>IF('Enter data here!'!E212=0,"",'Enter data here!'!E212)</f>
        <v/>
      </c>
      <c r="F239" s="32" t="str">
        <f>IF('Enter data here!'!F212=0,"",'Enter data here!'!F212)</f>
        <v/>
      </c>
      <c r="G239" s="32" t="str">
        <f>IF('Enter data here!'!G212=0,"",'Enter data here!'!G212)</f>
        <v/>
      </c>
      <c r="H239" s="32" t="str">
        <f>IF('Enter data here!'!H212=0,"",'Enter data here!'!H212)</f>
        <v/>
      </c>
      <c r="I239" s="32" t="str">
        <f>IF('Enter data here!'!I212=0,"",'Enter data here!'!I212)</f>
        <v/>
      </c>
      <c r="J239" s="32" t="str">
        <f>IF('Enter data here!'!J212=0,"",'Enter data here!'!J212)</f>
        <v/>
      </c>
      <c r="K239" s="32" t="str">
        <f>IF('Enter data here!'!K212=0,"",'Enter data here!'!K212)</f>
        <v/>
      </c>
      <c r="L239" s="32" t="str">
        <f>IF('Enter data here!'!L212=0,"",'Enter data here!'!L212)</f>
        <v/>
      </c>
      <c r="M239" s="32" t="str">
        <f>IF('Enter data here!'!M212=0,"",'Enter data here!'!M212)</f>
        <v/>
      </c>
      <c r="N239" s="32" t="str">
        <f>IF('Enter data here!'!N212=0,"",'Enter data here!'!N212)</f>
        <v/>
      </c>
      <c r="O239" s="32" t="str">
        <f>IF('Enter data here!'!O212=0,"",'Enter data here!'!O212)</f>
        <v/>
      </c>
      <c r="P239" s="32" t="str">
        <f>IF('Enter data here!'!P212=0,"",'Enter data here!'!P212)</f>
        <v/>
      </c>
      <c r="Q239" s="32" t="str">
        <f>IF('Enter data here!'!Q212=0,"",'Enter data here!'!Q212)</f>
        <v/>
      </c>
      <c r="R239" s="32" t="str">
        <f>IF('Enter data here!'!R212=0,"",'Enter data here!'!R212)</f>
        <v/>
      </c>
      <c r="S239" s="32" t="str">
        <f>IF('Enter data here!'!S212=0,"",'Enter data here!'!S212)</f>
        <v/>
      </c>
      <c r="T239" s="32" t="str">
        <f>IF('Enter data here!'!T212=0,"",'Enter data here!'!T212)</f>
        <v/>
      </c>
      <c r="U239" s="32" t="str">
        <f>IF('Enter data here!'!U212=0,"",'Enter data here!'!U212)</f>
        <v/>
      </c>
      <c r="V239" s="32" t="str">
        <f>IF('Enter data here!'!V212=0,"",'Enter data here!'!V212)</f>
        <v/>
      </c>
      <c r="W239" s="32" t="str">
        <f>IF('Enter data here!'!W212=0,"",'Enter data here!'!W212)</f>
        <v/>
      </c>
      <c r="X239" s="32" t="str">
        <f>IF('Enter data here!'!X212=0,"",'Enter data here!'!X212)</f>
        <v/>
      </c>
      <c r="Y239" s="32" t="str">
        <f>IF('Enter data here!'!Y212=0,"",'Enter data here!'!Y212)</f>
        <v/>
      </c>
      <c r="Z239" s="32" t="str">
        <f>IF('Enter data here!'!Z212=0,"",'Enter data here!'!Z212)</f>
        <v/>
      </c>
      <c r="AA239" s="32" t="str">
        <f>IF('Enter data here!'!AA212=0,"",'Enter data here!'!AA212)</f>
        <v/>
      </c>
      <c r="AB239" s="32" t="str">
        <f>IF('Enter data here!'!AB212=0,"",'Enter data here!'!AB212)</f>
        <v/>
      </c>
      <c r="AC239" s="32" t="str">
        <f>IF('Enter data here!'!AC212=0,"",'Enter data here!'!AC212)</f>
        <v/>
      </c>
      <c r="AD239" s="32" t="str">
        <f>IF('Enter data here!'!AD212=0,"",'Enter data here!'!AD212)</f>
        <v/>
      </c>
      <c r="AE239" s="32" t="str">
        <f>IF('Enter data here!'!AE212=0,"",'Enter data here!'!AE212)</f>
        <v/>
      </c>
      <c r="AF239" s="32" t="str">
        <f>IF('Enter data here!'!AF212=0,"",'Enter data here!'!AF212)</f>
        <v/>
      </c>
      <c r="AG239" s="32" t="str">
        <f>IF('Enter data here!'!AG212=0,"",'Enter data here!'!AG212)</f>
        <v/>
      </c>
      <c r="AH239" s="32" t="str">
        <f>IF('Enter data here!'!AH212=0,"",'Enter data here!'!AH212)</f>
        <v/>
      </c>
      <c r="AI239" s="32" t="str">
        <f>IF('Enter data here!'!AI212=0,"",'Enter data here!'!AI212)</f>
        <v/>
      </c>
      <c r="AJ239" s="32" t="str">
        <f>IF('Enter data here!'!AJ212=0,"",'Enter data here!'!AJ212)</f>
        <v/>
      </c>
      <c r="AK239" s="32" t="str">
        <f>IF('Enter data here!'!AK212=0,"",'Enter data here!'!AK212)</f>
        <v/>
      </c>
      <c r="AL239" s="32" t="str">
        <f>IF('Enter data here!'!AL212=0,"",'Enter data here!'!AL212)</f>
        <v/>
      </c>
      <c r="AM239" s="32" t="str">
        <f>IF('Enter data here!'!AM212=0,"",'Enter data here!'!AM212)</f>
        <v/>
      </c>
      <c r="AN239" s="32" t="str">
        <f>IF('Enter data here!'!AN212=0,"",'Enter data here!'!AN212)</f>
        <v/>
      </c>
      <c r="AO239" s="32" t="str">
        <f>IF('Enter data here!'!AO212=0,"",'Enter data here!'!AO212)</f>
        <v/>
      </c>
      <c r="AP239" s="32" t="str">
        <f>IF('Enter data here!'!AP212=0,"",'Enter data here!'!AP212)</f>
        <v/>
      </c>
      <c r="AQ239" s="32" t="str">
        <f>IF('Enter data here!'!AQ212=0,"",'Enter data here!'!AQ212)</f>
        <v/>
      </c>
      <c r="AR239" s="32" t="str">
        <f>IF('Enter data here!'!AR212=0,"",'Enter data here!'!AR212)</f>
        <v/>
      </c>
      <c r="AS239" s="32" t="str">
        <f>IF('Enter data here!'!AS212=0,"",'Enter data here!'!AS212)</f>
        <v/>
      </c>
      <c r="AT239" s="32" t="str">
        <f>IF('Enter data here!'!AT212=0,"",'Enter data here!'!AT212)</f>
        <v/>
      </c>
      <c r="AU239" s="32" t="str">
        <f>IF('Enter data here!'!AU212=0,"",'Enter data here!'!AU212)</f>
        <v/>
      </c>
      <c r="AV239" s="32" t="str">
        <f>IF('Enter data here!'!AV212=0,"",'Enter data here!'!AV212)</f>
        <v/>
      </c>
      <c r="AW239" s="32" t="str">
        <f>IF('Enter data here!'!AW212=0,"",'Enter data here!'!AW212)</f>
        <v/>
      </c>
      <c r="AX239" s="32" t="str">
        <f>IF('Enter data here!'!AX212=0,"",'Enter data here!'!AX212)</f>
        <v/>
      </c>
      <c r="AY239" s="32" t="str">
        <f>IF('Enter data here!'!AY212=0,"",'Enter data here!'!AY212)</f>
        <v/>
      </c>
      <c r="AZ239" s="32" t="str">
        <f>IF('Enter data here!'!AZ212=0,"",'Enter data here!'!AZ212)</f>
        <v/>
      </c>
      <c r="BA239" s="32" t="str">
        <f>IF('Enter data here!'!BA212=0,"",'Enter data here!'!BA212)</f>
        <v/>
      </c>
      <c r="BB239" s="32" t="str">
        <f>IF('Enter data here!'!BB212=0,"",'Enter data here!'!BB212)</f>
        <v/>
      </c>
      <c r="BC239" s="32" t="str">
        <f>IF('Enter data here!'!BC212=0,"",'Enter data here!'!BC212)</f>
        <v/>
      </c>
      <c r="BD239" s="32" t="str">
        <f>IF('Enter data here!'!BD212=0,"",'Enter data here!'!BD212)</f>
        <v/>
      </c>
      <c r="BE239" s="32" t="str">
        <f>IF('Enter data here!'!BE212=0,"",'Enter data here!'!BE212)</f>
        <v/>
      </c>
      <c r="BF239" s="32" t="str">
        <f>IF('Enter data here!'!BF212=0,"",'Enter data here!'!BF212)</f>
        <v/>
      </c>
      <c r="BG239" s="32" t="str">
        <f>IF('Enter data here!'!BG212=0,"",'Enter data here!'!BG212)</f>
        <v/>
      </c>
      <c r="BH239" s="32" t="str">
        <f>IF('Enter data here!'!BH212=0,"",'Enter data here!'!BH212)</f>
        <v/>
      </c>
      <c r="BI239" s="32" t="str">
        <f>IF('Enter data here!'!BI212=0,"",'Enter data here!'!BI212)</f>
        <v/>
      </c>
      <c r="BJ239" s="32" t="str">
        <f>IF('Enter data here!'!BJ212=0,"",'Enter data here!'!BJ212)</f>
        <v/>
      </c>
      <c r="BK239" s="32" t="str">
        <f>IF('Enter data here!'!BK212=0,"",'Enter data here!'!BK212)</f>
        <v/>
      </c>
      <c r="BL239" s="32" t="str">
        <f>IF('Enter data here!'!BL212=0,"",'Enter data here!'!BL212)</f>
        <v/>
      </c>
      <c r="BM239" s="32" t="str">
        <f>IF('Enter data here!'!BM212=0,"",'Enter data here!'!BM212)</f>
        <v/>
      </c>
      <c r="BN239" s="32" t="str">
        <f>IF('Enter data here!'!BN212=0,"",'Enter data here!'!BN212)</f>
        <v/>
      </c>
      <c r="BO239" s="32" t="str">
        <f>IF('Enter data here!'!BO212=0,"",'Enter data here!'!BO212)</f>
        <v/>
      </c>
      <c r="BP239" s="32" t="str">
        <f>IF('Enter data here!'!BP212=0,"",'Enter data here!'!BP212)</f>
        <v/>
      </c>
      <c r="BQ239" s="32" t="str">
        <f>IF('Enter data here!'!BQ212=0,"",'Enter data here!'!BQ212)</f>
        <v/>
      </c>
      <c r="BR239" s="32" t="str">
        <f>IF('Enter data here!'!BR212=0,"",'Enter data here!'!BR212)</f>
        <v/>
      </c>
      <c r="BS239" s="32" t="str">
        <f>IF('Enter data here!'!BS212=0,"",'Enter data here!'!BS212)</f>
        <v/>
      </c>
      <c r="BT239" s="32" t="str">
        <f>IF('Enter data here!'!BT212=0,"",'Enter data here!'!BT212)</f>
        <v/>
      </c>
      <c r="BU239" s="32" t="str">
        <f>IF('Enter data here!'!BU212=0,"",'Enter data here!'!BU212)</f>
        <v/>
      </c>
      <c r="BV239" s="32" t="str">
        <f>IF('Enter data here!'!BV212=0,"",'Enter data here!'!BV212)</f>
        <v/>
      </c>
      <c r="BW239" s="32" t="str">
        <f>IF('Enter data here!'!BW212=0,"",'Enter data here!'!BW212)</f>
        <v/>
      </c>
      <c r="BX239" s="32" t="str">
        <f>IF('Enter data here!'!BX212=0,"",'Enter data here!'!BX212)</f>
        <v/>
      </c>
      <c r="BY239" s="32" t="str">
        <f>IF('Enter data here!'!BY212=0,"",'Enter data here!'!BY212)</f>
        <v/>
      </c>
      <c r="BZ239" s="32" t="str">
        <f>IF('Enter data here!'!BZ212=0,"",'Enter data here!'!BZ212)</f>
        <v/>
      </c>
      <c r="CA239" s="32" t="str">
        <f>IF('Enter data here!'!CA212=0,"",'Enter data here!'!CA212)</f>
        <v/>
      </c>
      <c r="CB239" s="32" t="str">
        <f>IF('Enter data here!'!CB212=0,"",'Enter data here!'!CB212)</f>
        <v/>
      </c>
      <c r="CC239" s="32" t="str">
        <f>IF('Enter data here!'!CC212=0,"",'Enter data here!'!CC212)</f>
        <v/>
      </c>
      <c r="CD239" s="32" t="str">
        <f>IF('Enter data here!'!CD212=0,"",'Enter data here!'!CD212)</f>
        <v/>
      </c>
      <c r="CE239" s="32" t="str">
        <f>IF('Enter data here!'!CE212=0,"",'Enter data here!'!CE212)</f>
        <v/>
      </c>
      <c r="CF239" s="32" t="str">
        <f>IF('Enter data here!'!CF212=0,"",'Enter data here!'!CF212)</f>
        <v/>
      </c>
      <c r="CG239" s="32" t="str">
        <f>IF('Enter data here!'!CG212=0,"",'Enter data here!'!CG212)</f>
        <v/>
      </c>
      <c r="CH239" s="32" t="str">
        <f>IF('Enter data here!'!CH212=0,"",'Enter data here!'!CH212)</f>
        <v/>
      </c>
      <c r="CI239" s="32" t="str">
        <f>IF('Enter data here!'!CI212=0,"",'Enter data here!'!CI212)</f>
        <v/>
      </c>
      <c r="CJ239" s="32" t="str">
        <f>IF('Enter data here!'!CJ212=0,"",'Enter data here!'!CJ212)</f>
        <v/>
      </c>
      <c r="CK239" s="32" t="str">
        <f>IF('Enter data here!'!CK212=0,"",'Enter data here!'!CK212)</f>
        <v/>
      </c>
      <c r="CL239" s="32" t="str">
        <f>IF('Enter data here!'!CL212=0,"",'Enter data here!'!CL212)</f>
        <v/>
      </c>
      <c r="CM239" s="32" t="str">
        <f>IF('Enter data here!'!CM212=0,"",'Enter data here!'!CM212)</f>
        <v/>
      </c>
      <c r="CN239" s="32" t="str">
        <f>IF('Enter data here!'!CN212=0,"",'Enter data here!'!CN212)</f>
        <v/>
      </c>
      <c r="CO239" s="178"/>
      <c r="CP239" s="335" t="str">
        <f>IF(SUM(C239:CN239)=0,"",MIN(C239:CN239))</f>
        <v/>
      </c>
      <c r="CQ239" s="338" t="str">
        <f>IF(CP239="","",(HLOOKUP(CP239,C239:$CN$264,CU239,FALSE)))</f>
        <v/>
      </c>
      <c r="CR239" s="182"/>
      <c r="CS239">
        <f>ROW()</f>
        <v>239</v>
      </c>
      <c r="CT239" s="36">
        <f>A238</f>
        <v>38</v>
      </c>
      <c r="CU239" s="35">
        <f t="shared" si="211"/>
        <v>26</v>
      </c>
    </row>
    <row r="240" spans="1:99" s="179" customFormat="1">
      <c r="A240" s="350"/>
      <c r="B240" s="16" t="s">
        <v>54</v>
      </c>
      <c r="C240" s="183">
        <f ca="1">0.000000000001*RAND()</f>
        <v>5.4736592788444139E-13</v>
      </c>
      <c r="D240" s="183">
        <f t="shared" ref="D240:BO240" ca="1" si="310">0.000000000001*RAND()</f>
        <v>2.3691170943327132E-13</v>
      </c>
      <c r="E240" s="183">
        <f t="shared" ca="1" si="310"/>
        <v>6.6211178437387637E-13</v>
      </c>
      <c r="F240" s="183">
        <f t="shared" ca="1" si="310"/>
        <v>2.7183843157346234E-13</v>
      </c>
      <c r="G240" s="183">
        <f t="shared" ca="1" si="310"/>
        <v>1.672768068182986E-13</v>
      </c>
      <c r="H240" s="183">
        <f t="shared" ca="1" si="310"/>
        <v>8.1566937873116571E-13</v>
      </c>
      <c r="I240" s="183">
        <f t="shared" ca="1" si="310"/>
        <v>7.399503258553945E-13</v>
      </c>
      <c r="J240" s="183">
        <f t="shared" ca="1" si="310"/>
        <v>1.6307067169985957E-13</v>
      </c>
      <c r="K240" s="183">
        <f t="shared" ca="1" si="310"/>
        <v>8.6957476100560969E-13</v>
      </c>
      <c r="L240" s="183">
        <f t="shared" ca="1" si="310"/>
        <v>2.325761328376563E-13</v>
      </c>
      <c r="M240" s="183">
        <f t="shared" ca="1" si="310"/>
        <v>5.1614292722797496E-13</v>
      </c>
      <c r="N240" s="183">
        <f t="shared" ca="1" si="310"/>
        <v>7.9574363184305061E-13</v>
      </c>
      <c r="O240" s="183">
        <f t="shared" ca="1" si="310"/>
        <v>1.3580213095532744E-13</v>
      </c>
      <c r="P240" s="183">
        <f t="shared" ca="1" si="310"/>
        <v>1.0440582043603652E-13</v>
      </c>
      <c r="Q240" s="183">
        <f t="shared" ca="1" si="310"/>
        <v>5.5412332755887834E-13</v>
      </c>
      <c r="R240" s="183">
        <f t="shared" ca="1" si="310"/>
        <v>4.0610600426590748E-13</v>
      </c>
      <c r="S240" s="183">
        <f t="shared" ca="1" si="310"/>
        <v>3.7338829015033072E-13</v>
      </c>
      <c r="T240" s="183">
        <f t="shared" ca="1" si="310"/>
        <v>7.2514448134432014E-13</v>
      </c>
      <c r="U240" s="183">
        <f t="shared" ca="1" si="310"/>
        <v>2.3797359444798347E-13</v>
      </c>
      <c r="V240" s="183">
        <f t="shared" ca="1" si="310"/>
        <v>8.3205377976451886E-13</v>
      </c>
      <c r="W240" s="183">
        <f t="shared" ca="1" si="310"/>
        <v>4.8545731244263204E-14</v>
      </c>
      <c r="X240" s="183">
        <f t="shared" ca="1" si="310"/>
        <v>3.1818023881040602E-14</v>
      </c>
      <c r="Y240" s="183">
        <f t="shared" ca="1" si="310"/>
        <v>8.4199588186389836E-13</v>
      </c>
      <c r="Z240" s="183">
        <f t="shared" ca="1" si="310"/>
        <v>2.2113602498617889E-13</v>
      </c>
      <c r="AA240" s="183">
        <f t="shared" ca="1" si="310"/>
        <v>2.3535648946693241E-13</v>
      </c>
      <c r="AB240" s="183">
        <f t="shared" ca="1" si="310"/>
        <v>5.6721989178642774E-13</v>
      </c>
      <c r="AC240" s="183">
        <f t="shared" ca="1" si="310"/>
        <v>9.6333353593500065E-13</v>
      </c>
      <c r="AD240" s="183">
        <f t="shared" ca="1" si="310"/>
        <v>3.2112901957717855E-13</v>
      </c>
      <c r="AE240" s="183">
        <f t="shared" ca="1" si="310"/>
        <v>7.496606009604503E-13</v>
      </c>
      <c r="AF240" s="183">
        <f t="shared" ca="1" si="310"/>
        <v>9.8254857896911012E-13</v>
      </c>
      <c r="AG240" s="183">
        <f t="shared" ca="1" si="310"/>
        <v>4.9760461176507048E-13</v>
      </c>
      <c r="AH240" s="183">
        <f t="shared" ca="1" si="310"/>
        <v>6.3445218618343627E-13</v>
      </c>
      <c r="AI240" s="183">
        <f t="shared" ca="1" si="310"/>
        <v>3.1088393133064817E-13</v>
      </c>
      <c r="AJ240" s="183">
        <f t="shared" ca="1" si="310"/>
        <v>2.3497783203407007E-13</v>
      </c>
      <c r="AK240" s="183">
        <f t="shared" ca="1" si="310"/>
        <v>3.9531757324552098E-13</v>
      </c>
      <c r="AL240" s="183">
        <f t="shared" ca="1" si="310"/>
        <v>9.9345807799099279E-13</v>
      </c>
      <c r="AM240" s="183">
        <f t="shared" ca="1" si="310"/>
        <v>1.7469505617577362E-13</v>
      </c>
      <c r="AN240" s="183">
        <f t="shared" ca="1" si="310"/>
        <v>6.2778447037512563E-15</v>
      </c>
      <c r="AO240" s="183">
        <f t="shared" ca="1" si="310"/>
        <v>3.012117958874283E-13</v>
      </c>
      <c r="AP240" s="183">
        <f t="shared" ca="1" si="310"/>
        <v>6.4904000672562858E-13</v>
      </c>
      <c r="AQ240" s="183">
        <f t="shared" ca="1" si="310"/>
        <v>4.6046812602070905E-13</v>
      </c>
      <c r="AR240" s="183">
        <f t="shared" ca="1" si="310"/>
        <v>4.5705166449678018E-13</v>
      </c>
      <c r="AS240" s="183">
        <f t="shared" ca="1" si="310"/>
        <v>4.8609721998649923E-13</v>
      </c>
      <c r="AT240" s="183">
        <f t="shared" ca="1" si="310"/>
        <v>9.2658560965712229E-13</v>
      </c>
      <c r="AU240" s="183">
        <f t="shared" ca="1" si="310"/>
        <v>1.9734925257714497E-13</v>
      </c>
      <c r="AV240" s="183">
        <f t="shared" ca="1" si="310"/>
        <v>3.2739910295328746E-13</v>
      </c>
      <c r="AW240" s="183">
        <f t="shared" ca="1" si="310"/>
        <v>2.0652050996725269E-13</v>
      </c>
      <c r="AX240" s="183">
        <f t="shared" ca="1" si="310"/>
        <v>7.845226769365114E-13</v>
      </c>
      <c r="AY240" s="183">
        <f t="shared" ca="1" si="310"/>
        <v>5.8297381938788375E-13</v>
      </c>
      <c r="AZ240" s="183">
        <f t="shared" ca="1" si="310"/>
        <v>5.5335762137358064E-13</v>
      </c>
      <c r="BA240" s="183">
        <f t="shared" ca="1" si="310"/>
        <v>9.4658816994189361E-13</v>
      </c>
      <c r="BB240" s="183">
        <f t="shared" ca="1" si="310"/>
        <v>8.8334192936585064E-13</v>
      </c>
      <c r="BC240" s="183">
        <f t="shared" ca="1" si="310"/>
        <v>7.6980899486483808E-13</v>
      </c>
      <c r="BD240" s="183">
        <f t="shared" ca="1" si="310"/>
        <v>2.4727976628176606E-13</v>
      </c>
      <c r="BE240" s="183">
        <f t="shared" ca="1" si="310"/>
        <v>6.2857555342830729E-13</v>
      </c>
      <c r="BF240" s="183">
        <f t="shared" ca="1" si="310"/>
        <v>6.0233949085341367E-13</v>
      </c>
      <c r="BG240" s="183">
        <f t="shared" ca="1" si="310"/>
        <v>5.1013699243525414E-13</v>
      </c>
      <c r="BH240" s="183">
        <f t="shared" ca="1" si="310"/>
        <v>4.5380656054420056E-13</v>
      </c>
      <c r="BI240" s="183">
        <f t="shared" ca="1" si="310"/>
        <v>1.5620894838076717E-14</v>
      </c>
      <c r="BJ240" s="183">
        <f t="shared" ca="1" si="310"/>
        <v>8.2078258164622591E-13</v>
      </c>
      <c r="BK240" s="183">
        <f t="shared" ca="1" si="310"/>
        <v>8.246976881871613E-13</v>
      </c>
      <c r="BL240" s="183">
        <f t="shared" ca="1" si="310"/>
        <v>9.0447545133169172E-13</v>
      </c>
      <c r="BM240" s="183">
        <f t="shared" ca="1" si="310"/>
        <v>8.1913132481880258E-14</v>
      </c>
      <c r="BN240" s="183">
        <f t="shared" ca="1" si="310"/>
        <v>6.7679856229105701E-13</v>
      </c>
      <c r="BO240" s="183">
        <f t="shared" ca="1" si="310"/>
        <v>8.6338017245047305E-13</v>
      </c>
      <c r="BP240" s="183">
        <f t="shared" ref="BP240:CN240" ca="1" si="311">0.000000000001*RAND()</f>
        <v>3.1439454022030055E-13</v>
      </c>
      <c r="BQ240" s="183">
        <f t="shared" ca="1" si="311"/>
        <v>2.7202140417140573E-13</v>
      </c>
      <c r="BR240" s="183">
        <f t="shared" ca="1" si="311"/>
        <v>3.7446012576986208E-13</v>
      </c>
      <c r="BS240" s="183">
        <f t="shared" ca="1" si="311"/>
        <v>6.7391800025317258E-13</v>
      </c>
      <c r="BT240" s="183">
        <f t="shared" ca="1" si="311"/>
        <v>2.9704347273237275E-13</v>
      </c>
      <c r="BU240" s="183">
        <f t="shared" ca="1" si="311"/>
        <v>2.2666789650421614E-13</v>
      </c>
      <c r="BV240" s="183">
        <f t="shared" ca="1" si="311"/>
        <v>6.5340677347946684E-13</v>
      </c>
      <c r="BW240" s="183">
        <f t="shared" ca="1" si="311"/>
        <v>9.5535872942731697E-13</v>
      </c>
      <c r="BX240" s="183">
        <f t="shared" ca="1" si="311"/>
        <v>6.0556622838817466E-13</v>
      </c>
      <c r="BY240" s="183">
        <f t="shared" ca="1" si="311"/>
        <v>6.8358062918799955E-13</v>
      </c>
      <c r="BZ240" s="183">
        <f t="shared" ca="1" si="311"/>
        <v>9.164524974650909E-13</v>
      </c>
      <c r="CA240" s="183">
        <f t="shared" ca="1" si="311"/>
        <v>8.395238141694783E-13</v>
      </c>
      <c r="CB240" s="183">
        <f t="shared" ca="1" si="311"/>
        <v>4.5646269167548151E-13</v>
      </c>
      <c r="CC240" s="183">
        <f t="shared" ca="1" si="311"/>
        <v>7.9321006544482422E-13</v>
      </c>
      <c r="CD240" s="183">
        <f t="shared" ca="1" si="311"/>
        <v>1.8667834143567408E-13</v>
      </c>
      <c r="CE240" s="183">
        <f t="shared" ca="1" si="311"/>
        <v>9.4576070607491236E-13</v>
      </c>
      <c r="CF240" s="183">
        <f t="shared" ca="1" si="311"/>
        <v>1.7052112466978907E-13</v>
      </c>
      <c r="CG240" s="183">
        <f t="shared" ca="1" si="311"/>
        <v>5.5352327257031409E-13</v>
      </c>
      <c r="CH240" s="183">
        <f t="shared" ca="1" si="311"/>
        <v>6.3024777412083746E-13</v>
      </c>
      <c r="CI240" s="183">
        <f t="shared" ca="1" si="311"/>
        <v>4.6798581870276479E-13</v>
      </c>
      <c r="CJ240" s="183">
        <f t="shared" ca="1" si="311"/>
        <v>8.4980479005359744E-13</v>
      </c>
      <c r="CK240" s="183">
        <f t="shared" ca="1" si="311"/>
        <v>7.5847373794857396E-13</v>
      </c>
      <c r="CL240" s="183">
        <f t="shared" ca="1" si="311"/>
        <v>1.9685504932758135E-13</v>
      </c>
      <c r="CM240" s="183">
        <f t="shared" ca="1" si="311"/>
        <v>9.1123429676507858E-13</v>
      </c>
      <c r="CN240" s="183">
        <f t="shared" ca="1" si="311"/>
        <v>6.0763755542369587E-13</v>
      </c>
      <c r="CO240" s="178"/>
      <c r="CP240" s="336"/>
      <c r="CQ240" s="339"/>
      <c r="CR240" s="182"/>
      <c r="CS240">
        <f>ROW()</f>
        <v>240</v>
      </c>
      <c r="CT240" s="36"/>
      <c r="CU240" s="35">
        <f t="shared" si="211"/>
        <v>25</v>
      </c>
    </row>
    <row r="241" spans="1:99" s="179" customFormat="1">
      <c r="A241" s="350"/>
      <c r="B241" s="16" t="s">
        <v>57</v>
      </c>
      <c r="C241" s="32">
        <f>'Enter data here!'!C213</f>
        <v>0</v>
      </c>
      <c r="D241" s="32">
        <f>'Enter data here!'!D213</f>
        <v>0</v>
      </c>
      <c r="E241" s="32">
        <f>'Enter data here!'!E213</f>
        <v>0</v>
      </c>
      <c r="F241" s="32">
        <f>'Enter data here!'!F213</f>
        <v>0</v>
      </c>
      <c r="G241" s="32">
        <f>'Enter data here!'!G213</f>
        <v>0</v>
      </c>
      <c r="H241" s="32">
        <f>'Enter data here!'!H213</f>
        <v>0</v>
      </c>
      <c r="I241" s="32">
        <f>'Enter data here!'!I213</f>
        <v>0</v>
      </c>
      <c r="J241" s="32">
        <f>'Enter data here!'!J213</f>
        <v>0</v>
      </c>
      <c r="K241" s="32">
        <f>'Enter data here!'!K213</f>
        <v>0</v>
      </c>
      <c r="L241" s="32">
        <f>'Enter data here!'!L213</f>
        <v>0</v>
      </c>
      <c r="M241" s="32">
        <f>'Enter data here!'!M213</f>
        <v>0</v>
      </c>
      <c r="N241" s="32">
        <f>'Enter data here!'!N213</f>
        <v>0</v>
      </c>
      <c r="O241" s="32">
        <f>'Enter data here!'!O213</f>
        <v>0</v>
      </c>
      <c r="P241" s="32">
        <f>'Enter data here!'!P213</f>
        <v>0</v>
      </c>
      <c r="Q241" s="32">
        <f>'Enter data here!'!Q213</f>
        <v>0</v>
      </c>
      <c r="R241" s="32">
        <f>'Enter data here!'!R213</f>
        <v>0</v>
      </c>
      <c r="S241" s="32">
        <f>'Enter data here!'!S213</f>
        <v>0</v>
      </c>
      <c r="T241" s="32">
        <f>'Enter data here!'!T213</f>
        <v>0</v>
      </c>
      <c r="U241" s="32">
        <f>'Enter data here!'!U213</f>
        <v>0</v>
      </c>
      <c r="V241" s="32">
        <f>'Enter data here!'!V213</f>
        <v>0</v>
      </c>
      <c r="W241" s="32">
        <f>'Enter data here!'!W213</f>
        <v>0</v>
      </c>
      <c r="X241" s="32">
        <f>'Enter data here!'!X213</f>
        <v>0</v>
      </c>
      <c r="Y241" s="32">
        <f>'Enter data here!'!Y213</f>
        <v>0</v>
      </c>
      <c r="Z241" s="32">
        <f>'Enter data here!'!Z213</f>
        <v>0</v>
      </c>
      <c r="AA241" s="32">
        <f>'Enter data here!'!AA213</f>
        <v>0</v>
      </c>
      <c r="AB241" s="32">
        <f>'Enter data here!'!AB213</f>
        <v>0</v>
      </c>
      <c r="AC241" s="32">
        <f>'Enter data here!'!AC213</f>
        <v>0</v>
      </c>
      <c r="AD241" s="32">
        <f>'Enter data here!'!AD213</f>
        <v>0</v>
      </c>
      <c r="AE241" s="32">
        <f>'Enter data here!'!AE213</f>
        <v>0</v>
      </c>
      <c r="AF241" s="32">
        <f>'Enter data here!'!AF213</f>
        <v>0</v>
      </c>
      <c r="AG241" s="32">
        <f>'Enter data here!'!AG213</f>
        <v>0</v>
      </c>
      <c r="AH241" s="32">
        <f>'Enter data here!'!AH213</f>
        <v>0</v>
      </c>
      <c r="AI241" s="32">
        <f>'Enter data here!'!AI213</f>
        <v>0</v>
      </c>
      <c r="AJ241" s="32">
        <f>'Enter data here!'!AJ213</f>
        <v>0</v>
      </c>
      <c r="AK241" s="32">
        <f>'Enter data here!'!AK213</f>
        <v>0</v>
      </c>
      <c r="AL241" s="32">
        <f>'Enter data here!'!AL213</f>
        <v>0</v>
      </c>
      <c r="AM241" s="32">
        <f>'Enter data here!'!AM213</f>
        <v>0</v>
      </c>
      <c r="AN241" s="32">
        <f>'Enter data here!'!AN213</f>
        <v>0</v>
      </c>
      <c r="AO241" s="32">
        <f>'Enter data here!'!AO213</f>
        <v>0</v>
      </c>
      <c r="AP241" s="32">
        <f>'Enter data here!'!AP213</f>
        <v>0</v>
      </c>
      <c r="AQ241" s="32">
        <f>'Enter data here!'!AQ213</f>
        <v>0</v>
      </c>
      <c r="AR241" s="32">
        <f>'Enter data here!'!AR213</f>
        <v>0</v>
      </c>
      <c r="AS241" s="32">
        <f>'Enter data here!'!AS213</f>
        <v>0</v>
      </c>
      <c r="AT241" s="32">
        <f>'Enter data here!'!AT213</f>
        <v>0</v>
      </c>
      <c r="AU241" s="32">
        <f>'Enter data here!'!AU213</f>
        <v>0</v>
      </c>
      <c r="AV241" s="32">
        <f>'Enter data here!'!AV213</f>
        <v>0</v>
      </c>
      <c r="AW241" s="32">
        <f>'Enter data here!'!AW213</f>
        <v>0</v>
      </c>
      <c r="AX241" s="32">
        <f>'Enter data here!'!AX213</f>
        <v>0</v>
      </c>
      <c r="AY241" s="32">
        <f>'Enter data here!'!AY213</f>
        <v>0</v>
      </c>
      <c r="AZ241" s="32">
        <f>'Enter data here!'!AZ213</f>
        <v>0</v>
      </c>
      <c r="BA241" s="32">
        <f>'Enter data here!'!BA213</f>
        <v>0</v>
      </c>
      <c r="BB241" s="32">
        <f>'Enter data here!'!BB213</f>
        <v>0</v>
      </c>
      <c r="BC241" s="32">
        <f>'Enter data here!'!BC213</f>
        <v>0</v>
      </c>
      <c r="BD241" s="32">
        <f>'Enter data here!'!BD213</f>
        <v>0</v>
      </c>
      <c r="BE241" s="32">
        <f>'Enter data here!'!BE213</f>
        <v>0</v>
      </c>
      <c r="BF241" s="32">
        <f>'Enter data here!'!BF213</f>
        <v>0</v>
      </c>
      <c r="BG241" s="32">
        <f>'Enter data here!'!BG213</f>
        <v>0</v>
      </c>
      <c r="BH241" s="32">
        <f>'Enter data here!'!BH213</f>
        <v>0</v>
      </c>
      <c r="BI241" s="32">
        <f>'Enter data here!'!BI213</f>
        <v>0</v>
      </c>
      <c r="BJ241" s="32">
        <f>'Enter data here!'!BJ213</f>
        <v>0</v>
      </c>
      <c r="BK241" s="32">
        <f>'Enter data here!'!BK213</f>
        <v>0</v>
      </c>
      <c r="BL241" s="32">
        <f>'Enter data here!'!BL213</f>
        <v>0</v>
      </c>
      <c r="BM241" s="32">
        <f>'Enter data here!'!BM213</f>
        <v>0</v>
      </c>
      <c r="BN241" s="32">
        <f>'Enter data here!'!BN213</f>
        <v>0</v>
      </c>
      <c r="BO241" s="32">
        <f>'Enter data here!'!BO213</f>
        <v>0</v>
      </c>
      <c r="BP241" s="32">
        <f>'Enter data here!'!BP213</f>
        <v>0</v>
      </c>
      <c r="BQ241" s="32">
        <f>'Enter data here!'!BQ213</f>
        <v>0</v>
      </c>
      <c r="BR241" s="32">
        <f>'Enter data here!'!BR213</f>
        <v>0</v>
      </c>
      <c r="BS241" s="32">
        <f>'Enter data here!'!BS213</f>
        <v>0</v>
      </c>
      <c r="BT241" s="32">
        <f>'Enter data here!'!BT213</f>
        <v>0</v>
      </c>
      <c r="BU241" s="32">
        <f>'Enter data here!'!BU213</f>
        <v>0</v>
      </c>
      <c r="BV241" s="32">
        <f>'Enter data here!'!BV213</f>
        <v>0</v>
      </c>
      <c r="BW241" s="32">
        <f>'Enter data here!'!BW213</f>
        <v>0</v>
      </c>
      <c r="BX241" s="32">
        <f>'Enter data here!'!BX213</f>
        <v>0</v>
      </c>
      <c r="BY241" s="32">
        <f>'Enter data here!'!BY213</f>
        <v>0</v>
      </c>
      <c r="BZ241" s="32">
        <f>'Enter data here!'!BZ213</f>
        <v>0</v>
      </c>
      <c r="CA241" s="32">
        <f>'Enter data here!'!CA213</f>
        <v>0</v>
      </c>
      <c r="CB241" s="32">
        <f>'Enter data here!'!CB213</f>
        <v>0</v>
      </c>
      <c r="CC241" s="32">
        <f>'Enter data here!'!CC213</f>
        <v>0</v>
      </c>
      <c r="CD241" s="32">
        <f>'Enter data here!'!CD213</f>
        <v>0</v>
      </c>
      <c r="CE241" s="32">
        <f>'Enter data here!'!CE213</f>
        <v>0</v>
      </c>
      <c r="CF241" s="32">
        <f>'Enter data here!'!CF213</f>
        <v>0</v>
      </c>
      <c r="CG241" s="32">
        <f>'Enter data here!'!CG213</f>
        <v>0</v>
      </c>
      <c r="CH241" s="32">
        <f>'Enter data here!'!CH213</f>
        <v>0</v>
      </c>
      <c r="CI241" s="32">
        <f>'Enter data here!'!CI213</f>
        <v>0</v>
      </c>
      <c r="CJ241" s="32">
        <f>'Enter data here!'!CJ213</f>
        <v>0</v>
      </c>
      <c r="CK241" s="32">
        <f>'Enter data here!'!CK213</f>
        <v>0</v>
      </c>
      <c r="CL241" s="32">
        <f>'Enter data here!'!CL213</f>
        <v>0</v>
      </c>
      <c r="CM241" s="32">
        <f>'Enter data here!'!CM213</f>
        <v>0</v>
      </c>
      <c r="CN241" s="32">
        <f>'Enter data here!'!CN213</f>
        <v>0</v>
      </c>
      <c r="CO241" s="178"/>
      <c r="CP241" s="336"/>
      <c r="CQ241" s="339"/>
      <c r="CR241" s="182"/>
      <c r="CS241"/>
      <c r="CT241" s="36"/>
      <c r="CU241" s="35"/>
    </row>
    <row r="242" spans="1:99" s="179" customFormat="1">
      <c r="A242" s="350"/>
      <c r="B242" s="16" t="s">
        <v>2</v>
      </c>
      <c r="C242" s="32">
        <f>IF(C239=0,0,IF(C239="dnf",C240,IF(C239="",0,((($CP239/(C239+C240))*1000)-C241))))</f>
        <v>0</v>
      </c>
      <c r="D242" s="32">
        <f t="shared" ref="D242:BO242" si="312">IF(D239=0,0,IF(D239="dnf",D240,IF(D239="",0,((($CP239/(D239+D240))*1000)-D241))))</f>
        <v>0</v>
      </c>
      <c r="E242" s="32">
        <f t="shared" si="312"/>
        <v>0</v>
      </c>
      <c r="F242" s="32">
        <f t="shared" si="312"/>
        <v>0</v>
      </c>
      <c r="G242" s="32">
        <f t="shared" si="312"/>
        <v>0</v>
      </c>
      <c r="H242" s="32">
        <f t="shared" si="312"/>
        <v>0</v>
      </c>
      <c r="I242" s="32">
        <f t="shared" si="312"/>
        <v>0</v>
      </c>
      <c r="J242" s="32">
        <f t="shared" si="312"/>
        <v>0</v>
      </c>
      <c r="K242" s="32">
        <f t="shared" si="312"/>
        <v>0</v>
      </c>
      <c r="L242" s="32">
        <f t="shared" si="312"/>
        <v>0</v>
      </c>
      <c r="M242" s="32">
        <f t="shared" si="312"/>
        <v>0</v>
      </c>
      <c r="N242" s="32">
        <f t="shared" si="312"/>
        <v>0</v>
      </c>
      <c r="O242" s="32">
        <f t="shared" si="312"/>
        <v>0</v>
      </c>
      <c r="P242" s="32">
        <f t="shared" si="312"/>
        <v>0</v>
      </c>
      <c r="Q242" s="32">
        <f t="shared" si="312"/>
        <v>0</v>
      </c>
      <c r="R242" s="32">
        <f t="shared" si="312"/>
        <v>0</v>
      </c>
      <c r="S242" s="32">
        <f t="shared" si="312"/>
        <v>0</v>
      </c>
      <c r="T242" s="32">
        <f t="shared" si="312"/>
        <v>0</v>
      </c>
      <c r="U242" s="32">
        <f t="shared" si="312"/>
        <v>0</v>
      </c>
      <c r="V242" s="32">
        <f t="shared" si="312"/>
        <v>0</v>
      </c>
      <c r="W242" s="32">
        <f t="shared" si="312"/>
        <v>0</v>
      </c>
      <c r="X242" s="32">
        <f t="shared" si="312"/>
        <v>0</v>
      </c>
      <c r="Y242" s="32">
        <f t="shared" si="312"/>
        <v>0</v>
      </c>
      <c r="Z242" s="32">
        <f t="shared" si="312"/>
        <v>0</v>
      </c>
      <c r="AA242" s="32">
        <f t="shared" si="312"/>
        <v>0</v>
      </c>
      <c r="AB242" s="32">
        <f t="shared" si="312"/>
        <v>0</v>
      </c>
      <c r="AC242" s="32">
        <f t="shared" si="312"/>
        <v>0</v>
      </c>
      <c r="AD242" s="32">
        <f t="shared" si="312"/>
        <v>0</v>
      </c>
      <c r="AE242" s="32">
        <f t="shared" si="312"/>
        <v>0</v>
      </c>
      <c r="AF242" s="32">
        <f t="shared" si="312"/>
        <v>0</v>
      </c>
      <c r="AG242" s="32">
        <f t="shared" si="312"/>
        <v>0</v>
      </c>
      <c r="AH242" s="32">
        <f t="shared" si="312"/>
        <v>0</v>
      </c>
      <c r="AI242" s="32">
        <f t="shared" si="312"/>
        <v>0</v>
      </c>
      <c r="AJ242" s="32">
        <f t="shared" si="312"/>
        <v>0</v>
      </c>
      <c r="AK242" s="32">
        <f t="shared" si="312"/>
        <v>0</v>
      </c>
      <c r="AL242" s="32">
        <f t="shared" si="312"/>
        <v>0</v>
      </c>
      <c r="AM242" s="32">
        <f t="shared" si="312"/>
        <v>0</v>
      </c>
      <c r="AN242" s="32">
        <f t="shared" si="312"/>
        <v>0</v>
      </c>
      <c r="AO242" s="32">
        <f t="shared" si="312"/>
        <v>0</v>
      </c>
      <c r="AP242" s="32">
        <f t="shared" si="312"/>
        <v>0</v>
      </c>
      <c r="AQ242" s="32">
        <f t="shared" si="312"/>
        <v>0</v>
      </c>
      <c r="AR242" s="32">
        <f t="shared" si="312"/>
        <v>0</v>
      </c>
      <c r="AS242" s="32">
        <f t="shared" si="312"/>
        <v>0</v>
      </c>
      <c r="AT242" s="32">
        <f t="shared" si="312"/>
        <v>0</v>
      </c>
      <c r="AU242" s="32">
        <f t="shared" si="312"/>
        <v>0</v>
      </c>
      <c r="AV242" s="32">
        <f t="shared" si="312"/>
        <v>0</v>
      </c>
      <c r="AW242" s="32">
        <f t="shared" si="312"/>
        <v>0</v>
      </c>
      <c r="AX242" s="32">
        <f t="shared" si="312"/>
        <v>0</v>
      </c>
      <c r="AY242" s="32">
        <f t="shared" si="312"/>
        <v>0</v>
      </c>
      <c r="AZ242" s="32">
        <f t="shared" si="312"/>
        <v>0</v>
      </c>
      <c r="BA242" s="32">
        <f t="shared" si="312"/>
        <v>0</v>
      </c>
      <c r="BB242" s="32">
        <f t="shared" si="312"/>
        <v>0</v>
      </c>
      <c r="BC242" s="32">
        <f t="shared" si="312"/>
        <v>0</v>
      </c>
      <c r="BD242" s="32">
        <f t="shared" si="312"/>
        <v>0</v>
      </c>
      <c r="BE242" s="32">
        <f t="shared" si="312"/>
        <v>0</v>
      </c>
      <c r="BF242" s="32">
        <f t="shared" si="312"/>
        <v>0</v>
      </c>
      <c r="BG242" s="32">
        <f t="shared" si="312"/>
        <v>0</v>
      </c>
      <c r="BH242" s="32">
        <f t="shared" si="312"/>
        <v>0</v>
      </c>
      <c r="BI242" s="32">
        <f t="shared" si="312"/>
        <v>0</v>
      </c>
      <c r="BJ242" s="32">
        <f t="shared" si="312"/>
        <v>0</v>
      </c>
      <c r="BK242" s="32">
        <f t="shared" si="312"/>
        <v>0</v>
      </c>
      <c r="BL242" s="32">
        <f t="shared" si="312"/>
        <v>0</v>
      </c>
      <c r="BM242" s="32">
        <f t="shared" si="312"/>
        <v>0</v>
      </c>
      <c r="BN242" s="32">
        <f t="shared" si="312"/>
        <v>0</v>
      </c>
      <c r="BO242" s="32">
        <f t="shared" si="312"/>
        <v>0</v>
      </c>
      <c r="BP242" s="32">
        <f t="shared" ref="BP242:CN242" si="313">IF(BP239=0,0,IF(BP239="dnf",BP240,IF(BP239="",0,((($CP239/(BP239+BP240))*1000)-BP241))))</f>
        <v>0</v>
      </c>
      <c r="BQ242" s="32">
        <f t="shared" si="313"/>
        <v>0</v>
      </c>
      <c r="BR242" s="32">
        <f t="shared" si="313"/>
        <v>0</v>
      </c>
      <c r="BS242" s="32">
        <f t="shared" si="313"/>
        <v>0</v>
      </c>
      <c r="BT242" s="32">
        <f t="shared" si="313"/>
        <v>0</v>
      </c>
      <c r="BU242" s="32">
        <f t="shared" si="313"/>
        <v>0</v>
      </c>
      <c r="BV242" s="32">
        <f t="shared" si="313"/>
        <v>0</v>
      </c>
      <c r="BW242" s="32">
        <f t="shared" si="313"/>
        <v>0</v>
      </c>
      <c r="BX242" s="32">
        <f t="shared" si="313"/>
        <v>0</v>
      </c>
      <c r="BY242" s="32">
        <f t="shared" si="313"/>
        <v>0</v>
      </c>
      <c r="BZ242" s="32">
        <f t="shared" si="313"/>
        <v>0</v>
      </c>
      <c r="CA242" s="32">
        <f t="shared" si="313"/>
        <v>0</v>
      </c>
      <c r="CB242" s="32">
        <f t="shared" si="313"/>
        <v>0</v>
      </c>
      <c r="CC242" s="32">
        <f t="shared" si="313"/>
        <v>0</v>
      </c>
      <c r="CD242" s="32">
        <f t="shared" si="313"/>
        <v>0</v>
      </c>
      <c r="CE242" s="32">
        <f t="shared" si="313"/>
        <v>0</v>
      </c>
      <c r="CF242" s="32">
        <f t="shared" si="313"/>
        <v>0</v>
      </c>
      <c r="CG242" s="32">
        <f t="shared" si="313"/>
        <v>0</v>
      </c>
      <c r="CH242" s="32">
        <f t="shared" si="313"/>
        <v>0</v>
      </c>
      <c r="CI242" s="32">
        <f t="shared" si="313"/>
        <v>0</v>
      </c>
      <c r="CJ242" s="32">
        <f t="shared" si="313"/>
        <v>0</v>
      </c>
      <c r="CK242" s="32">
        <f t="shared" si="313"/>
        <v>0</v>
      </c>
      <c r="CL242" s="32">
        <f t="shared" si="313"/>
        <v>0</v>
      </c>
      <c r="CM242" s="32">
        <f t="shared" si="313"/>
        <v>0</v>
      </c>
      <c r="CN242" s="32">
        <f t="shared" si="313"/>
        <v>0</v>
      </c>
      <c r="CO242" s="178"/>
      <c r="CP242" s="337"/>
      <c r="CQ242" s="340"/>
      <c r="CR242" s="182"/>
      <c r="CS242">
        <f>ROW()</f>
        <v>242</v>
      </c>
      <c r="CT242" s="36"/>
      <c r="CU242" s="35">
        <f t="shared" ref="CU242:CU255" si="314">$CT$263-CS242+2</f>
        <v>23</v>
      </c>
    </row>
    <row r="243" spans="1:99" s="179" customFormat="1">
      <c r="A243" s="350"/>
      <c r="B243" s="16" t="s">
        <v>16</v>
      </c>
      <c r="C243" s="32" t="str">
        <f>C237</f>
        <v>Frank Hulton </v>
      </c>
      <c r="D243" s="32" t="str">
        <f t="shared" ref="D243:BO243" si="315">D237</f>
        <v>Mark Redsell</v>
      </c>
      <c r="E243" s="32" t="str">
        <f t="shared" si="315"/>
        <v>Greg Dakin</v>
      </c>
      <c r="F243" s="32" t="str">
        <f t="shared" si="315"/>
        <v>Thorsten Folker</v>
      </c>
      <c r="G243" s="32" t="str">
        <f t="shared" si="315"/>
        <v>Joel West </v>
      </c>
      <c r="H243" s="32" t="str">
        <f t="shared" si="315"/>
        <v>Klaus Brettner</v>
      </c>
      <c r="I243" s="32" t="str">
        <f t="shared" si="315"/>
        <v>Markus Meissner</v>
      </c>
      <c r="J243" s="32" t="str">
        <f t="shared" si="315"/>
        <v>Stefan Bernardy</v>
      </c>
      <c r="K243" s="32" t="str">
        <f t="shared" si="315"/>
        <v>Søren Krogh</v>
      </c>
      <c r="L243" s="32" t="str">
        <f t="shared" si="315"/>
        <v>Alvaro Silgado</v>
      </c>
      <c r="M243" s="32" t="str">
        <f t="shared" si="315"/>
        <v>Pete Burgess</v>
      </c>
      <c r="N243" s="32" t="str">
        <f t="shared" si="315"/>
        <v>Dieter Perlick</v>
      </c>
      <c r="O243" s="32" t="str">
        <f t="shared" si="315"/>
        <v>Simon Thornton </v>
      </c>
      <c r="P243" s="32" t="str">
        <f t="shared" si="315"/>
        <v>André Austen</v>
      </c>
      <c r="Q243" s="32" t="str">
        <f t="shared" si="315"/>
        <v>Siegfried Schedel</v>
      </c>
      <c r="R243" s="32" t="str">
        <f t="shared" si="315"/>
        <v>George Young</v>
      </c>
      <c r="S243" s="32" t="str">
        <f t="shared" si="315"/>
        <v>John Phillips</v>
      </c>
      <c r="T243" s="32" t="str">
        <f t="shared" si="315"/>
        <v>Stefan Bertschi</v>
      </c>
      <c r="U243" s="32" t="str">
        <f t="shared" si="315"/>
        <v>Jason Bioletti</v>
      </c>
      <c r="V243" s="32" t="str">
        <f t="shared" si="315"/>
        <v>Allen Elliott</v>
      </c>
      <c r="W243" s="32" t="str">
        <f t="shared" si="315"/>
        <v>Thomas Deinert</v>
      </c>
      <c r="X243" s="32" t="str">
        <f t="shared" si="315"/>
        <v>Mike Evans</v>
      </c>
      <c r="Y243" s="32" t="str">
        <f t="shared" si="315"/>
        <v>Jon Edison</v>
      </c>
      <c r="Z243" s="32" t="str">
        <f t="shared" si="315"/>
        <v>Thomas Henselmann</v>
      </c>
      <c r="AA243" s="32" t="str">
        <f t="shared" si="315"/>
        <v>Sebastian Reichert</v>
      </c>
      <c r="AB243" s="32" t="str">
        <f t="shared" si="315"/>
        <v>Robert Hermans</v>
      </c>
      <c r="AC243" s="32" t="str">
        <f t="shared" si="315"/>
        <v>Eberhard Rosemann</v>
      </c>
      <c r="AD243" s="32" t="str">
        <f t="shared" si="315"/>
        <v>Klaus Kowalski</v>
      </c>
      <c r="AE243" s="32" t="str">
        <f t="shared" si="315"/>
        <v>Mike Shellim</v>
      </c>
      <c r="AF243" s="32" t="str">
        <f t="shared" si="315"/>
        <v>Martin Newnham</v>
      </c>
      <c r="AG243" s="32" t="str">
        <f t="shared" si="315"/>
        <v>Marc Schmieding</v>
      </c>
      <c r="AH243" s="32" t="str">
        <f t="shared" si="315"/>
        <v>Mark Treble</v>
      </c>
      <c r="AI243" s="32" t="str">
        <f t="shared" si="315"/>
        <v>Gary Harrison</v>
      </c>
      <c r="AJ243" s="32" t="str">
        <f t="shared" si="315"/>
        <v>Peter Gunning</v>
      </c>
      <c r="AK243" s="32" t="str">
        <f t="shared" si="315"/>
        <v>Tobias Reik</v>
      </c>
      <c r="AL243" s="32" t="str">
        <f t="shared" si="315"/>
        <v>Mick Walsh</v>
      </c>
      <c r="AM243" s="32" t="str">
        <f t="shared" si="315"/>
        <v>Paul Garnett</v>
      </c>
      <c r="AN243" s="32" t="str">
        <f t="shared" si="315"/>
        <v>Daniel Schneider</v>
      </c>
      <c r="AO243" s="32" t="str">
        <f t="shared" si="315"/>
        <v>Torsten Hermann</v>
      </c>
      <c r="AP243" s="32" t="str">
        <f t="shared" si="315"/>
        <v>Peter Kowalski</v>
      </c>
      <c r="AQ243" s="32" t="str">
        <f t="shared" si="315"/>
        <v>Martin Kopp</v>
      </c>
      <c r="AR243" s="32" t="str">
        <f t="shared" si="315"/>
        <v>Plöschberger Hannes</v>
      </c>
      <c r="AS243" s="32" t="str">
        <f t="shared" si="315"/>
        <v>Rick Ruijsink</v>
      </c>
      <c r="AT243" s="32" t="str">
        <f t="shared" si="315"/>
        <v>Mark Abbotts</v>
      </c>
      <c r="AU243" s="32" t="str">
        <f t="shared" si="315"/>
        <v>Arne Finkeldey</v>
      </c>
      <c r="AV243" s="32" t="str">
        <f t="shared" si="315"/>
        <v>Martin Ulrich </v>
      </c>
      <c r="AW243" s="32" t="str">
        <f t="shared" si="315"/>
        <v>Tony Robertson</v>
      </c>
      <c r="AX243" s="32" t="str">
        <f t="shared" si="315"/>
        <v>Jesper Christensen</v>
      </c>
      <c r="AY243" s="32" t="str">
        <f t="shared" si="315"/>
        <v>Ulrich Duttenhofer</v>
      </c>
      <c r="AZ243" s="32" t="str">
        <f t="shared" si="315"/>
        <v>Robert Ryan</v>
      </c>
      <c r="BA243" s="32" t="str">
        <f t="shared" si="315"/>
        <v/>
      </c>
      <c r="BB243" s="32" t="str">
        <f t="shared" si="315"/>
        <v/>
      </c>
      <c r="BC243" s="32" t="str">
        <f t="shared" si="315"/>
        <v/>
      </c>
      <c r="BD243" s="32" t="str">
        <f t="shared" si="315"/>
        <v/>
      </c>
      <c r="BE243" s="32" t="str">
        <f t="shared" si="315"/>
        <v/>
      </c>
      <c r="BF243" s="32" t="str">
        <f t="shared" si="315"/>
        <v/>
      </c>
      <c r="BG243" s="32" t="str">
        <f t="shared" si="315"/>
        <v/>
      </c>
      <c r="BH243" s="32" t="str">
        <f t="shared" si="315"/>
        <v/>
      </c>
      <c r="BI243" s="32" t="str">
        <f t="shared" si="315"/>
        <v/>
      </c>
      <c r="BJ243" s="32" t="str">
        <f t="shared" si="315"/>
        <v/>
      </c>
      <c r="BK243" s="32" t="str">
        <f t="shared" si="315"/>
        <v/>
      </c>
      <c r="BL243" s="32" t="str">
        <f t="shared" si="315"/>
        <v/>
      </c>
      <c r="BM243" s="32" t="str">
        <f t="shared" si="315"/>
        <v/>
      </c>
      <c r="BN243" s="32" t="str">
        <f t="shared" si="315"/>
        <v/>
      </c>
      <c r="BO243" s="32" t="str">
        <f t="shared" si="315"/>
        <v/>
      </c>
      <c r="BP243" s="32" t="str">
        <f t="shared" ref="BP243:CN243" si="316">BP237</f>
        <v/>
      </c>
      <c r="BQ243" s="32" t="str">
        <f t="shared" si="316"/>
        <v/>
      </c>
      <c r="BR243" s="32" t="str">
        <f t="shared" si="316"/>
        <v/>
      </c>
      <c r="BS243" s="32" t="str">
        <f t="shared" si="316"/>
        <v/>
      </c>
      <c r="BT243" s="32" t="str">
        <f t="shared" si="316"/>
        <v/>
      </c>
      <c r="BU243" s="32" t="str">
        <f t="shared" si="316"/>
        <v/>
      </c>
      <c r="BV243" s="32" t="str">
        <f t="shared" si="316"/>
        <v/>
      </c>
      <c r="BW243" s="32" t="str">
        <f t="shared" si="316"/>
        <v/>
      </c>
      <c r="BX243" s="32" t="str">
        <f t="shared" si="316"/>
        <v/>
      </c>
      <c r="BY243" s="32" t="str">
        <f t="shared" si="316"/>
        <v/>
      </c>
      <c r="BZ243" s="32" t="str">
        <f t="shared" si="316"/>
        <v/>
      </c>
      <c r="CA243" s="32" t="str">
        <f t="shared" si="316"/>
        <v/>
      </c>
      <c r="CB243" s="32" t="str">
        <f t="shared" si="316"/>
        <v/>
      </c>
      <c r="CC243" s="32" t="str">
        <f t="shared" si="316"/>
        <v/>
      </c>
      <c r="CD243" s="32" t="str">
        <f t="shared" si="316"/>
        <v/>
      </c>
      <c r="CE243" s="32" t="str">
        <f t="shared" si="316"/>
        <v/>
      </c>
      <c r="CF243" s="32" t="str">
        <f t="shared" si="316"/>
        <v/>
      </c>
      <c r="CG243" s="32" t="str">
        <f t="shared" si="316"/>
        <v/>
      </c>
      <c r="CH243" s="32" t="str">
        <f t="shared" si="316"/>
        <v/>
      </c>
      <c r="CI243" s="32" t="str">
        <f t="shared" si="316"/>
        <v/>
      </c>
      <c r="CJ243" s="32" t="str">
        <f t="shared" si="316"/>
        <v/>
      </c>
      <c r="CK243" s="32" t="str">
        <f t="shared" si="316"/>
        <v/>
      </c>
      <c r="CL243" s="32" t="str">
        <f t="shared" si="316"/>
        <v/>
      </c>
      <c r="CM243" s="32" t="str">
        <f t="shared" si="316"/>
        <v/>
      </c>
      <c r="CN243" s="32" t="str">
        <f t="shared" si="316"/>
        <v/>
      </c>
      <c r="CO243" s="178"/>
      <c r="CP243" s="180"/>
      <c r="CQ243" s="181"/>
      <c r="CR243" s="182"/>
      <c r="CS243">
        <f>ROW()</f>
        <v>243</v>
      </c>
      <c r="CT243" s="36"/>
      <c r="CU243" s="35">
        <f t="shared" si="314"/>
        <v>22</v>
      </c>
    </row>
    <row r="244" spans="1:99">
      <c r="A244" s="349">
        <v>39</v>
      </c>
      <c r="B244" s="33" t="s">
        <v>18</v>
      </c>
      <c r="C244" s="184">
        <f>RANK(C248,$C248:$CN248,0)</f>
        <v>1</v>
      </c>
      <c r="D244" s="184">
        <f t="shared" ref="D244:BO244" si="317">RANK(D248,$C248:$CN248,0)</f>
        <v>1</v>
      </c>
      <c r="E244" s="184">
        <f t="shared" si="317"/>
        <v>1</v>
      </c>
      <c r="F244" s="184">
        <f t="shared" si="317"/>
        <v>1</v>
      </c>
      <c r="G244" s="184">
        <f t="shared" si="317"/>
        <v>1</v>
      </c>
      <c r="H244" s="184">
        <f t="shared" si="317"/>
        <v>1</v>
      </c>
      <c r="I244" s="184">
        <f t="shared" si="317"/>
        <v>1</v>
      </c>
      <c r="J244" s="184">
        <f t="shared" si="317"/>
        <v>1</v>
      </c>
      <c r="K244" s="184">
        <f t="shared" si="317"/>
        <v>1</v>
      </c>
      <c r="L244" s="184">
        <f t="shared" si="317"/>
        <v>1</v>
      </c>
      <c r="M244" s="184">
        <f t="shared" si="317"/>
        <v>1</v>
      </c>
      <c r="N244" s="184">
        <f t="shared" si="317"/>
        <v>1</v>
      </c>
      <c r="O244" s="184">
        <f t="shared" si="317"/>
        <v>1</v>
      </c>
      <c r="P244" s="184">
        <f t="shared" si="317"/>
        <v>1</v>
      </c>
      <c r="Q244" s="184">
        <f t="shared" si="317"/>
        <v>1</v>
      </c>
      <c r="R244" s="184">
        <f t="shared" si="317"/>
        <v>1</v>
      </c>
      <c r="S244" s="184">
        <f t="shared" si="317"/>
        <v>1</v>
      </c>
      <c r="T244" s="184">
        <f t="shared" si="317"/>
        <v>1</v>
      </c>
      <c r="U244" s="184">
        <f t="shared" si="317"/>
        <v>1</v>
      </c>
      <c r="V244" s="184">
        <f t="shared" si="317"/>
        <v>1</v>
      </c>
      <c r="W244" s="184">
        <f t="shared" si="317"/>
        <v>1</v>
      </c>
      <c r="X244" s="184">
        <f t="shared" si="317"/>
        <v>1</v>
      </c>
      <c r="Y244" s="184">
        <f t="shared" si="317"/>
        <v>1</v>
      </c>
      <c r="Z244" s="184">
        <f t="shared" si="317"/>
        <v>1</v>
      </c>
      <c r="AA244" s="184">
        <f t="shared" si="317"/>
        <v>1</v>
      </c>
      <c r="AB244" s="184">
        <f t="shared" si="317"/>
        <v>1</v>
      </c>
      <c r="AC244" s="184">
        <f t="shared" si="317"/>
        <v>1</v>
      </c>
      <c r="AD244" s="184">
        <f t="shared" si="317"/>
        <v>1</v>
      </c>
      <c r="AE244" s="184">
        <f t="shared" si="317"/>
        <v>1</v>
      </c>
      <c r="AF244" s="184">
        <f t="shared" si="317"/>
        <v>1</v>
      </c>
      <c r="AG244" s="184">
        <f t="shared" si="317"/>
        <v>1</v>
      </c>
      <c r="AH244" s="184">
        <f t="shared" si="317"/>
        <v>1</v>
      </c>
      <c r="AI244" s="184">
        <f t="shared" si="317"/>
        <v>1</v>
      </c>
      <c r="AJ244" s="184">
        <f t="shared" si="317"/>
        <v>1</v>
      </c>
      <c r="AK244" s="184">
        <f t="shared" si="317"/>
        <v>1</v>
      </c>
      <c r="AL244" s="184">
        <f t="shared" si="317"/>
        <v>1</v>
      </c>
      <c r="AM244" s="184">
        <f t="shared" si="317"/>
        <v>1</v>
      </c>
      <c r="AN244" s="184">
        <f t="shared" si="317"/>
        <v>1</v>
      </c>
      <c r="AO244" s="184">
        <f t="shared" si="317"/>
        <v>1</v>
      </c>
      <c r="AP244" s="184">
        <f t="shared" si="317"/>
        <v>1</v>
      </c>
      <c r="AQ244" s="184">
        <f t="shared" si="317"/>
        <v>1</v>
      </c>
      <c r="AR244" s="184">
        <f t="shared" si="317"/>
        <v>1</v>
      </c>
      <c r="AS244" s="184">
        <f t="shared" si="317"/>
        <v>1</v>
      </c>
      <c r="AT244" s="184">
        <f t="shared" si="317"/>
        <v>1</v>
      </c>
      <c r="AU244" s="184">
        <f t="shared" si="317"/>
        <v>1</v>
      </c>
      <c r="AV244" s="184">
        <f t="shared" si="317"/>
        <v>1</v>
      </c>
      <c r="AW244" s="184">
        <f t="shared" si="317"/>
        <v>1</v>
      </c>
      <c r="AX244" s="184">
        <f t="shared" si="317"/>
        <v>1</v>
      </c>
      <c r="AY244" s="184">
        <f t="shared" si="317"/>
        <v>1</v>
      </c>
      <c r="AZ244" s="184">
        <f t="shared" si="317"/>
        <v>1</v>
      </c>
      <c r="BA244" s="184">
        <f t="shared" si="317"/>
        <v>1</v>
      </c>
      <c r="BB244" s="184">
        <f t="shared" si="317"/>
        <v>1</v>
      </c>
      <c r="BC244" s="184">
        <f t="shared" si="317"/>
        <v>1</v>
      </c>
      <c r="BD244" s="184">
        <f t="shared" si="317"/>
        <v>1</v>
      </c>
      <c r="BE244" s="184">
        <f t="shared" si="317"/>
        <v>1</v>
      </c>
      <c r="BF244" s="184">
        <f t="shared" si="317"/>
        <v>1</v>
      </c>
      <c r="BG244" s="184">
        <f t="shared" si="317"/>
        <v>1</v>
      </c>
      <c r="BH244" s="184">
        <f t="shared" si="317"/>
        <v>1</v>
      </c>
      <c r="BI244" s="184">
        <f t="shared" si="317"/>
        <v>1</v>
      </c>
      <c r="BJ244" s="184">
        <f t="shared" si="317"/>
        <v>1</v>
      </c>
      <c r="BK244" s="184">
        <f t="shared" si="317"/>
        <v>1</v>
      </c>
      <c r="BL244" s="184">
        <f t="shared" si="317"/>
        <v>1</v>
      </c>
      <c r="BM244" s="184">
        <f t="shared" si="317"/>
        <v>1</v>
      </c>
      <c r="BN244" s="184">
        <f t="shared" si="317"/>
        <v>1</v>
      </c>
      <c r="BO244" s="184">
        <f t="shared" si="317"/>
        <v>1</v>
      </c>
      <c r="BP244" s="184">
        <f t="shared" ref="BP244:CN244" si="318">RANK(BP248,$C248:$CN248,0)</f>
        <v>1</v>
      </c>
      <c r="BQ244" s="184">
        <f t="shared" si="318"/>
        <v>1</v>
      </c>
      <c r="BR244" s="184">
        <f t="shared" si="318"/>
        <v>1</v>
      </c>
      <c r="BS244" s="184">
        <f t="shared" si="318"/>
        <v>1</v>
      </c>
      <c r="BT244" s="184">
        <f t="shared" si="318"/>
        <v>1</v>
      </c>
      <c r="BU244" s="184">
        <f t="shared" si="318"/>
        <v>1</v>
      </c>
      <c r="BV244" s="184">
        <f t="shared" si="318"/>
        <v>1</v>
      </c>
      <c r="BW244" s="184">
        <f t="shared" si="318"/>
        <v>1</v>
      </c>
      <c r="BX244" s="184">
        <f t="shared" si="318"/>
        <v>1</v>
      </c>
      <c r="BY244" s="184">
        <f t="shared" si="318"/>
        <v>1</v>
      </c>
      <c r="BZ244" s="184">
        <f t="shared" si="318"/>
        <v>1</v>
      </c>
      <c r="CA244" s="184">
        <f t="shared" si="318"/>
        <v>1</v>
      </c>
      <c r="CB244" s="184">
        <f t="shared" si="318"/>
        <v>1</v>
      </c>
      <c r="CC244" s="184">
        <f t="shared" si="318"/>
        <v>1</v>
      </c>
      <c r="CD244" s="184">
        <f t="shared" si="318"/>
        <v>1</v>
      </c>
      <c r="CE244" s="184">
        <f t="shared" si="318"/>
        <v>1</v>
      </c>
      <c r="CF244" s="184">
        <f t="shared" si="318"/>
        <v>1</v>
      </c>
      <c r="CG244" s="184">
        <f t="shared" si="318"/>
        <v>1</v>
      </c>
      <c r="CH244" s="184">
        <f t="shared" si="318"/>
        <v>1</v>
      </c>
      <c r="CI244" s="184">
        <f t="shared" si="318"/>
        <v>1</v>
      </c>
      <c r="CJ244" s="184">
        <f t="shared" si="318"/>
        <v>1</v>
      </c>
      <c r="CK244" s="184">
        <f t="shared" si="318"/>
        <v>1</v>
      </c>
      <c r="CL244" s="184">
        <f t="shared" si="318"/>
        <v>1</v>
      </c>
      <c r="CM244" s="184">
        <f t="shared" si="318"/>
        <v>1</v>
      </c>
      <c r="CN244" s="184">
        <f t="shared" si="318"/>
        <v>1</v>
      </c>
      <c r="CO244" s="2"/>
      <c r="CP244" s="40"/>
      <c r="CQ244" s="41"/>
      <c r="CR244" s="155"/>
      <c r="CS244">
        <f>ROW()</f>
        <v>244</v>
      </c>
      <c r="CT244" s="36"/>
      <c r="CU244" s="35">
        <f t="shared" si="314"/>
        <v>21</v>
      </c>
    </row>
    <row r="245" spans="1:99">
      <c r="A245" s="349"/>
      <c r="B245" s="33" t="s">
        <v>1</v>
      </c>
      <c r="C245" s="185" t="str">
        <f>IF('Enter data here!'!C217=0,"",'Enter data here!'!C217)</f>
        <v/>
      </c>
      <c r="D245" s="185" t="str">
        <f>IF('Enter data here!'!D217=0,"",'Enter data here!'!D217)</f>
        <v/>
      </c>
      <c r="E245" s="185" t="str">
        <f>IF('Enter data here!'!E217=0,"",'Enter data here!'!E217)</f>
        <v/>
      </c>
      <c r="F245" s="185" t="str">
        <f>IF('Enter data here!'!F217=0,"",'Enter data here!'!F217)</f>
        <v/>
      </c>
      <c r="G245" s="185" t="str">
        <f>IF('Enter data here!'!G217=0,"",'Enter data here!'!G217)</f>
        <v/>
      </c>
      <c r="H245" s="185" t="str">
        <f>IF('Enter data here!'!H217=0,"",'Enter data here!'!H217)</f>
        <v/>
      </c>
      <c r="I245" s="185" t="str">
        <f>IF('Enter data here!'!I217=0,"",'Enter data here!'!I217)</f>
        <v/>
      </c>
      <c r="J245" s="185" t="str">
        <f>IF('Enter data here!'!J217=0,"",'Enter data here!'!J217)</f>
        <v/>
      </c>
      <c r="K245" s="185" t="str">
        <f>IF('Enter data here!'!K217=0,"",'Enter data here!'!K217)</f>
        <v/>
      </c>
      <c r="L245" s="185" t="str">
        <f>IF('Enter data here!'!L217=0,"",'Enter data here!'!L217)</f>
        <v/>
      </c>
      <c r="M245" s="185" t="str">
        <f>IF('Enter data here!'!M217=0,"",'Enter data here!'!M217)</f>
        <v/>
      </c>
      <c r="N245" s="185" t="str">
        <f>IF('Enter data here!'!N217=0,"",'Enter data here!'!N217)</f>
        <v/>
      </c>
      <c r="O245" s="185" t="str">
        <f>IF('Enter data here!'!O217=0,"",'Enter data here!'!O217)</f>
        <v/>
      </c>
      <c r="P245" s="185" t="str">
        <f>IF('Enter data here!'!P217=0,"",'Enter data here!'!P217)</f>
        <v/>
      </c>
      <c r="Q245" s="185" t="str">
        <f>IF('Enter data here!'!Q217=0,"",'Enter data here!'!Q217)</f>
        <v/>
      </c>
      <c r="R245" s="185" t="str">
        <f>IF('Enter data here!'!R217=0,"",'Enter data here!'!R217)</f>
        <v/>
      </c>
      <c r="S245" s="185" t="str">
        <f>IF('Enter data here!'!S217=0,"",'Enter data here!'!S217)</f>
        <v/>
      </c>
      <c r="T245" s="185" t="str">
        <f>IF('Enter data here!'!T217=0,"",'Enter data here!'!T217)</f>
        <v/>
      </c>
      <c r="U245" s="185" t="str">
        <f>IF('Enter data here!'!U217=0,"",'Enter data here!'!U217)</f>
        <v/>
      </c>
      <c r="V245" s="185" t="str">
        <f>IF('Enter data here!'!V217=0,"",'Enter data here!'!V217)</f>
        <v/>
      </c>
      <c r="W245" s="185" t="str">
        <f>IF('Enter data here!'!W217=0,"",'Enter data here!'!W217)</f>
        <v/>
      </c>
      <c r="X245" s="185" t="str">
        <f>IF('Enter data here!'!X217=0,"",'Enter data here!'!X217)</f>
        <v/>
      </c>
      <c r="Y245" s="185" t="str">
        <f>IF('Enter data here!'!Y217=0,"",'Enter data here!'!Y217)</f>
        <v/>
      </c>
      <c r="Z245" s="185" t="str">
        <f>IF('Enter data here!'!Z217=0,"",'Enter data here!'!Z217)</f>
        <v/>
      </c>
      <c r="AA245" s="185" t="str">
        <f>IF('Enter data here!'!AA217=0,"",'Enter data here!'!AA217)</f>
        <v/>
      </c>
      <c r="AB245" s="185" t="str">
        <f>IF('Enter data here!'!AB217=0,"",'Enter data here!'!AB217)</f>
        <v/>
      </c>
      <c r="AC245" s="185" t="str">
        <f>IF('Enter data here!'!AC217=0,"",'Enter data here!'!AC217)</f>
        <v/>
      </c>
      <c r="AD245" s="185" t="str">
        <f>IF('Enter data here!'!AD217=0,"",'Enter data here!'!AD217)</f>
        <v/>
      </c>
      <c r="AE245" s="185" t="str">
        <f>IF('Enter data here!'!AE217=0,"",'Enter data here!'!AE217)</f>
        <v/>
      </c>
      <c r="AF245" s="185" t="str">
        <f>IF('Enter data here!'!AF217=0,"",'Enter data here!'!AF217)</f>
        <v/>
      </c>
      <c r="AG245" s="185" t="str">
        <f>IF('Enter data here!'!AG217=0,"",'Enter data here!'!AG217)</f>
        <v/>
      </c>
      <c r="AH245" s="185" t="str">
        <f>IF('Enter data here!'!AH217=0,"",'Enter data here!'!AH217)</f>
        <v/>
      </c>
      <c r="AI245" s="185" t="str">
        <f>IF('Enter data here!'!AI217=0,"",'Enter data here!'!AI217)</f>
        <v/>
      </c>
      <c r="AJ245" s="185" t="str">
        <f>IF('Enter data here!'!AJ217=0,"",'Enter data here!'!AJ217)</f>
        <v/>
      </c>
      <c r="AK245" s="185" t="str">
        <f>IF('Enter data here!'!AK217=0,"",'Enter data here!'!AK217)</f>
        <v/>
      </c>
      <c r="AL245" s="185" t="str">
        <f>IF('Enter data here!'!AL217=0,"",'Enter data here!'!AL217)</f>
        <v/>
      </c>
      <c r="AM245" s="185" t="str">
        <f>IF('Enter data here!'!AM217=0,"",'Enter data here!'!AM217)</f>
        <v/>
      </c>
      <c r="AN245" s="185" t="str">
        <f>IF('Enter data here!'!AN217=0,"",'Enter data here!'!AN217)</f>
        <v/>
      </c>
      <c r="AO245" s="185" t="str">
        <f>IF('Enter data here!'!AO217=0,"",'Enter data here!'!AO217)</f>
        <v/>
      </c>
      <c r="AP245" s="185" t="str">
        <f>IF('Enter data here!'!AP217=0,"",'Enter data here!'!AP217)</f>
        <v/>
      </c>
      <c r="AQ245" s="185" t="str">
        <f>IF('Enter data here!'!AQ217=0,"",'Enter data here!'!AQ217)</f>
        <v/>
      </c>
      <c r="AR245" s="185" t="str">
        <f>IF('Enter data here!'!AR217=0,"",'Enter data here!'!AR217)</f>
        <v/>
      </c>
      <c r="AS245" s="185" t="str">
        <f>IF('Enter data here!'!AS217=0,"",'Enter data here!'!AS217)</f>
        <v/>
      </c>
      <c r="AT245" s="185" t="str">
        <f>IF('Enter data here!'!AT217=0,"",'Enter data here!'!AT217)</f>
        <v/>
      </c>
      <c r="AU245" s="185" t="str">
        <f>IF('Enter data here!'!AU217=0,"",'Enter data here!'!AU217)</f>
        <v/>
      </c>
      <c r="AV245" s="185" t="str">
        <f>IF('Enter data here!'!AV217=0,"",'Enter data here!'!AV217)</f>
        <v/>
      </c>
      <c r="AW245" s="185" t="str">
        <f>IF('Enter data here!'!AW217=0,"",'Enter data here!'!AW217)</f>
        <v/>
      </c>
      <c r="AX245" s="185" t="str">
        <f>IF('Enter data here!'!AX217=0,"",'Enter data here!'!AX217)</f>
        <v/>
      </c>
      <c r="AY245" s="185" t="str">
        <f>IF('Enter data here!'!AY217=0,"",'Enter data here!'!AY217)</f>
        <v/>
      </c>
      <c r="AZ245" s="185" t="str">
        <f>IF('Enter data here!'!AZ217=0,"",'Enter data here!'!AZ217)</f>
        <v/>
      </c>
      <c r="BA245" s="185" t="str">
        <f>IF('Enter data here!'!BA217=0,"",'Enter data here!'!BA217)</f>
        <v/>
      </c>
      <c r="BB245" s="185" t="str">
        <f>IF('Enter data here!'!BB217=0,"",'Enter data here!'!BB217)</f>
        <v/>
      </c>
      <c r="BC245" s="185" t="str">
        <f>IF('Enter data here!'!BC217=0,"",'Enter data here!'!BC217)</f>
        <v/>
      </c>
      <c r="BD245" s="185" t="str">
        <f>IF('Enter data here!'!BD217=0,"",'Enter data here!'!BD217)</f>
        <v/>
      </c>
      <c r="BE245" s="185" t="str">
        <f>IF('Enter data here!'!BE217=0,"",'Enter data here!'!BE217)</f>
        <v/>
      </c>
      <c r="BF245" s="185" t="str">
        <f>IF('Enter data here!'!BF217=0,"",'Enter data here!'!BF217)</f>
        <v/>
      </c>
      <c r="BG245" s="185" t="str">
        <f>IF('Enter data here!'!BG217=0,"",'Enter data here!'!BG217)</f>
        <v/>
      </c>
      <c r="BH245" s="185" t="str">
        <f>IF('Enter data here!'!BH217=0,"",'Enter data here!'!BH217)</f>
        <v/>
      </c>
      <c r="BI245" s="185" t="str">
        <f>IF('Enter data here!'!BI217=0,"",'Enter data here!'!BI217)</f>
        <v/>
      </c>
      <c r="BJ245" s="185" t="str">
        <f>IF('Enter data here!'!BJ217=0,"",'Enter data here!'!BJ217)</f>
        <v/>
      </c>
      <c r="BK245" s="185" t="str">
        <f>IF('Enter data here!'!BK217=0,"",'Enter data here!'!BK217)</f>
        <v/>
      </c>
      <c r="BL245" s="185" t="str">
        <f>IF('Enter data here!'!BL217=0,"",'Enter data here!'!BL217)</f>
        <v/>
      </c>
      <c r="BM245" s="185" t="str">
        <f>IF('Enter data here!'!BM217=0,"",'Enter data here!'!BM217)</f>
        <v/>
      </c>
      <c r="BN245" s="185" t="str">
        <f>IF('Enter data here!'!BN217=0,"",'Enter data here!'!BN217)</f>
        <v/>
      </c>
      <c r="BO245" s="185" t="str">
        <f>IF('Enter data here!'!BO217=0,"",'Enter data here!'!BO217)</f>
        <v/>
      </c>
      <c r="BP245" s="185" t="str">
        <f>IF('Enter data here!'!BP217=0,"",'Enter data here!'!BP217)</f>
        <v/>
      </c>
      <c r="BQ245" s="185" t="str">
        <f>IF('Enter data here!'!BQ217=0,"",'Enter data here!'!BQ217)</f>
        <v/>
      </c>
      <c r="BR245" s="185" t="str">
        <f>IF('Enter data here!'!BR217=0,"",'Enter data here!'!BR217)</f>
        <v/>
      </c>
      <c r="BS245" s="185" t="str">
        <f>IF('Enter data here!'!BS217=0,"",'Enter data here!'!BS217)</f>
        <v/>
      </c>
      <c r="BT245" s="185" t="str">
        <f>IF('Enter data here!'!BT217=0,"",'Enter data here!'!BT217)</f>
        <v/>
      </c>
      <c r="BU245" s="185" t="str">
        <f>IF('Enter data here!'!BU217=0,"",'Enter data here!'!BU217)</f>
        <v/>
      </c>
      <c r="BV245" s="185" t="str">
        <f>IF('Enter data here!'!BV217=0,"",'Enter data here!'!BV217)</f>
        <v/>
      </c>
      <c r="BW245" s="185" t="str">
        <f>IF('Enter data here!'!BW217=0,"",'Enter data here!'!BW217)</f>
        <v/>
      </c>
      <c r="BX245" s="185" t="str">
        <f>IF('Enter data here!'!BX217=0,"",'Enter data here!'!BX217)</f>
        <v/>
      </c>
      <c r="BY245" s="185" t="str">
        <f>IF('Enter data here!'!BY217=0,"",'Enter data here!'!BY217)</f>
        <v/>
      </c>
      <c r="BZ245" s="185" t="str">
        <f>IF('Enter data here!'!BZ217=0,"",'Enter data here!'!BZ217)</f>
        <v/>
      </c>
      <c r="CA245" s="185" t="str">
        <f>IF('Enter data here!'!CA217=0,"",'Enter data here!'!CA217)</f>
        <v/>
      </c>
      <c r="CB245" s="185" t="str">
        <f>IF('Enter data here!'!CB217=0,"",'Enter data here!'!CB217)</f>
        <v/>
      </c>
      <c r="CC245" s="185" t="str">
        <f>IF('Enter data here!'!CC217=0,"",'Enter data here!'!CC217)</f>
        <v/>
      </c>
      <c r="CD245" s="185" t="str">
        <f>IF('Enter data here!'!CD217=0,"",'Enter data here!'!CD217)</f>
        <v/>
      </c>
      <c r="CE245" s="185" t="str">
        <f>IF('Enter data here!'!CE217=0,"",'Enter data here!'!CE217)</f>
        <v/>
      </c>
      <c r="CF245" s="185" t="str">
        <f>IF('Enter data here!'!CF217=0,"",'Enter data here!'!CF217)</f>
        <v/>
      </c>
      <c r="CG245" s="185" t="str">
        <f>IF('Enter data here!'!CG217=0,"",'Enter data here!'!CG217)</f>
        <v/>
      </c>
      <c r="CH245" s="185" t="str">
        <f>IF('Enter data here!'!CH217=0,"",'Enter data here!'!CH217)</f>
        <v/>
      </c>
      <c r="CI245" s="185" t="str">
        <f>IF('Enter data here!'!CI217=0,"",'Enter data here!'!CI217)</f>
        <v/>
      </c>
      <c r="CJ245" s="185" t="str">
        <f>IF('Enter data here!'!CJ217=0,"",'Enter data here!'!CJ217)</f>
        <v/>
      </c>
      <c r="CK245" s="185" t="str">
        <f>IF('Enter data here!'!CK217=0,"",'Enter data here!'!CK217)</f>
        <v/>
      </c>
      <c r="CL245" s="185" t="str">
        <f>IF('Enter data here!'!CL217=0,"",'Enter data here!'!CL217)</f>
        <v/>
      </c>
      <c r="CM245" s="185" t="str">
        <f>IF('Enter data here!'!CM217=0,"",'Enter data here!'!CM217)</f>
        <v/>
      </c>
      <c r="CN245" s="185" t="str">
        <f>IF('Enter data here!'!CN217=0,"",'Enter data here!'!CN217)</f>
        <v/>
      </c>
      <c r="CO245" s="2"/>
      <c r="CP245" s="341" t="str">
        <f>IF(SUM(C245:CN245)=0,"",MIN(C245:CN245))</f>
        <v/>
      </c>
      <c r="CQ245" s="332" t="str">
        <f>IF(CP245="","",(HLOOKUP(CP245,C245:$CN$264,CU245,FALSE)))</f>
        <v/>
      </c>
      <c r="CR245" s="155"/>
      <c r="CS245">
        <f>ROW()</f>
        <v>245</v>
      </c>
      <c r="CT245" s="36">
        <f>A244</f>
        <v>39</v>
      </c>
      <c r="CU245" s="35">
        <f t="shared" si="314"/>
        <v>20</v>
      </c>
    </row>
    <row r="246" spans="1:99">
      <c r="A246" s="349"/>
      <c r="B246" s="33" t="s">
        <v>54</v>
      </c>
      <c r="C246" s="186">
        <f ca="1">0.000000000001*RAND()</f>
        <v>9.339094225054568E-13</v>
      </c>
      <c r="D246" s="186">
        <f t="shared" ref="D246:BO246" ca="1" si="319">0.000000000001*RAND()</f>
        <v>8.7710495149539189E-13</v>
      </c>
      <c r="E246" s="186">
        <f t="shared" ca="1" si="319"/>
        <v>8.6217753683502995E-13</v>
      </c>
      <c r="F246" s="186">
        <f t="shared" ca="1" si="319"/>
        <v>7.0890896709460537E-13</v>
      </c>
      <c r="G246" s="186">
        <f t="shared" ca="1" si="319"/>
        <v>8.6391112142028789E-13</v>
      </c>
      <c r="H246" s="186">
        <f t="shared" ca="1" si="319"/>
        <v>2.6678521459271922E-13</v>
      </c>
      <c r="I246" s="186">
        <f t="shared" ca="1" si="319"/>
        <v>6.932848355016086E-13</v>
      </c>
      <c r="J246" s="186">
        <f t="shared" ca="1" si="319"/>
        <v>8.6490507803467236E-14</v>
      </c>
      <c r="K246" s="186">
        <f t="shared" ca="1" si="319"/>
        <v>1.2988739739674316E-13</v>
      </c>
      <c r="L246" s="186">
        <f t="shared" ca="1" si="319"/>
        <v>3.3431239099907858E-13</v>
      </c>
      <c r="M246" s="186">
        <f t="shared" ca="1" si="319"/>
        <v>5.6595288257465208E-13</v>
      </c>
      <c r="N246" s="186">
        <f t="shared" ca="1" si="319"/>
        <v>7.7196442798598055E-13</v>
      </c>
      <c r="O246" s="186">
        <f t="shared" ca="1" si="319"/>
        <v>3.1241342880086622E-14</v>
      </c>
      <c r="P246" s="186">
        <f t="shared" ca="1" si="319"/>
        <v>8.4744102215581505E-13</v>
      </c>
      <c r="Q246" s="186">
        <f t="shared" ca="1" si="319"/>
        <v>7.6028191223137841E-13</v>
      </c>
      <c r="R246" s="186">
        <f t="shared" ca="1" si="319"/>
        <v>3.16984970340183E-13</v>
      </c>
      <c r="S246" s="186">
        <f t="shared" ca="1" si="319"/>
        <v>7.799214628344941E-13</v>
      </c>
      <c r="T246" s="186">
        <f t="shared" ca="1" si="319"/>
        <v>5.2760786670874806E-13</v>
      </c>
      <c r="U246" s="186">
        <f t="shared" ca="1" si="319"/>
        <v>4.715436042991241E-13</v>
      </c>
      <c r="V246" s="186">
        <f t="shared" ca="1" si="319"/>
        <v>4.6554406554468737E-14</v>
      </c>
      <c r="W246" s="186">
        <f t="shared" ca="1" si="319"/>
        <v>8.6163704127318223E-14</v>
      </c>
      <c r="X246" s="186">
        <f t="shared" ca="1" si="319"/>
        <v>8.101185267342157E-13</v>
      </c>
      <c r="Y246" s="186">
        <f t="shared" ca="1" si="319"/>
        <v>2.2046292326619899E-13</v>
      </c>
      <c r="Z246" s="186">
        <f t="shared" ca="1" si="319"/>
        <v>1.0182317492064085E-13</v>
      </c>
      <c r="AA246" s="186">
        <f t="shared" ca="1" si="319"/>
        <v>8.9838264029966726E-13</v>
      </c>
      <c r="AB246" s="186">
        <f t="shared" ca="1" si="319"/>
        <v>4.6979911434288194E-13</v>
      </c>
      <c r="AC246" s="186">
        <f t="shared" ca="1" si="319"/>
        <v>1.3787374142401364E-13</v>
      </c>
      <c r="AD246" s="186">
        <f t="shared" ca="1" si="319"/>
        <v>9.035243753664741E-13</v>
      </c>
      <c r="AE246" s="186">
        <f t="shared" ca="1" si="319"/>
        <v>5.2694764187407841E-13</v>
      </c>
      <c r="AF246" s="186">
        <f t="shared" ca="1" si="319"/>
        <v>8.5742965308732422E-13</v>
      </c>
      <c r="AG246" s="186">
        <f t="shared" ca="1" si="319"/>
        <v>3.9819958488277149E-13</v>
      </c>
      <c r="AH246" s="186">
        <f t="shared" ca="1" si="319"/>
        <v>9.3696434462885311E-13</v>
      </c>
      <c r="AI246" s="186">
        <f t="shared" ca="1" si="319"/>
        <v>9.5684990229920733E-13</v>
      </c>
      <c r="AJ246" s="186">
        <f t="shared" ca="1" si="319"/>
        <v>2.2593741668765798E-13</v>
      </c>
      <c r="AK246" s="186">
        <f t="shared" ca="1" si="319"/>
        <v>3.797321411549026E-13</v>
      </c>
      <c r="AL246" s="186">
        <f t="shared" ca="1" si="319"/>
        <v>8.4652083940250742E-13</v>
      </c>
      <c r="AM246" s="186">
        <f t="shared" ca="1" si="319"/>
        <v>2.9290874073460405E-13</v>
      </c>
      <c r="AN246" s="186">
        <f t="shared" ca="1" si="319"/>
        <v>8.4712028266667795E-13</v>
      </c>
      <c r="AO246" s="186">
        <f t="shared" ca="1" si="319"/>
        <v>4.0451995069647315E-13</v>
      </c>
      <c r="AP246" s="186">
        <f t="shared" ca="1" si="319"/>
        <v>4.2089200822385321E-13</v>
      </c>
      <c r="AQ246" s="186">
        <f t="shared" ca="1" si="319"/>
        <v>6.673128906137471E-15</v>
      </c>
      <c r="AR246" s="186">
        <f t="shared" ca="1" si="319"/>
        <v>4.1046832897250862E-14</v>
      </c>
      <c r="AS246" s="186">
        <f t="shared" ca="1" si="319"/>
        <v>2.7867945415677384E-13</v>
      </c>
      <c r="AT246" s="186">
        <f t="shared" ca="1" si="319"/>
        <v>1.9772227217882142E-13</v>
      </c>
      <c r="AU246" s="186">
        <f t="shared" ca="1" si="319"/>
        <v>9.2025488992432969E-13</v>
      </c>
      <c r="AV246" s="186">
        <f t="shared" ca="1" si="319"/>
        <v>7.3747570746355489E-13</v>
      </c>
      <c r="AW246" s="186">
        <f t="shared" ca="1" si="319"/>
        <v>2.0782518738333076E-13</v>
      </c>
      <c r="AX246" s="186">
        <f t="shared" ca="1" si="319"/>
        <v>6.2633041482205961E-13</v>
      </c>
      <c r="AY246" s="186">
        <f t="shared" ca="1" si="319"/>
        <v>2.7412433631178603E-13</v>
      </c>
      <c r="AZ246" s="186">
        <f t="shared" ca="1" si="319"/>
        <v>5.8514371778727718E-13</v>
      </c>
      <c r="BA246" s="186">
        <f t="shared" ca="1" si="319"/>
        <v>4.3252252104553078E-14</v>
      </c>
      <c r="BB246" s="186">
        <f t="shared" ca="1" si="319"/>
        <v>8.8402741376410357E-14</v>
      </c>
      <c r="BC246" s="186">
        <f t="shared" ca="1" si="319"/>
        <v>9.6302490311014142E-13</v>
      </c>
      <c r="BD246" s="186">
        <f t="shared" ca="1" si="319"/>
        <v>4.1823068755386127E-13</v>
      </c>
      <c r="BE246" s="186">
        <f t="shared" ca="1" si="319"/>
        <v>9.7895105833262347E-13</v>
      </c>
      <c r="BF246" s="186">
        <f t="shared" ca="1" si="319"/>
        <v>7.614624251929263E-13</v>
      </c>
      <c r="BG246" s="186">
        <f t="shared" ca="1" si="319"/>
        <v>5.3671608575879402E-13</v>
      </c>
      <c r="BH246" s="186">
        <f t="shared" ca="1" si="319"/>
        <v>4.2420820057936882E-13</v>
      </c>
      <c r="BI246" s="186">
        <f t="shared" ca="1" si="319"/>
        <v>7.875418247707144E-13</v>
      </c>
      <c r="BJ246" s="186">
        <f t="shared" ca="1" si="319"/>
        <v>9.6857196113714189E-13</v>
      </c>
      <c r="BK246" s="186">
        <f t="shared" ca="1" si="319"/>
        <v>7.0576621080817772E-13</v>
      </c>
      <c r="BL246" s="186">
        <f t="shared" ca="1" si="319"/>
        <v>1.9741559064837766E-13</v>
      </c>
      <c r="BM246" s="186">
        <f t="shared" ca="1" si="319"/>
        <v>8.8082916329624638E-13</v>
      </c>
      <c r="BN246" s="186">
        <f t="shared" ca="1" si="319"/>
        <v>1.4824008299431758E-13</v>
      </c>
      <c r="BO246" s="186">
        <f t="shared" ca="1" si="319"/>
        <v>6.0428137033424778E-13</v>
      </c>
      <c r="BP246" s="186">
        <f t="shared" ref="BP246:CN246" ca="1" si="320">0.000000000001*RAND()</f>
        <v>9.6084904958019286E-13</v>
      </c>
      <c r="BQ246" s="186">
        <f t="shared" ca="1" si="320"/>
        <v>7.6145356009346441E-13</v>
      </c>
      <c r="BR246" s="186">
        <f t="shared" ca="1" si="320"/>
        <v>1.0624609074600699E-13</v>
      </c>
      <c r="BS246" s="186">
        <f t="shared" ca="1" si="320"/>
        <v>1.6764083861813984E-13</v>
      </c>
      <c r="BT246" s="186">
        <f t="shared" ca="1" si="320"/>
        <v>6.203966977944393E-13</v>
      </c>
      <c r="BU246" s="186">
        <f t="shared" ca="1" si="320"/>
        <v>5.7411625083403357E-13</v>
      </c>
      <c r="BV246" s="186">
        <f t="shared" ca="1" si="320"/>
        <v>4.6083692582880693E-13</v>
      </c>
      <c r="BW246" s="186">
        <f t="shared" ca="1" si="320"/>
        <v>9.1564906699080061E-13</v>
      </c>
      <c r="BX246" s="186">
        <f t="shared" ca="1" si="320"/>
        <v>3.2335989217264527E-13</v>
      </c>
      <c r="BY246" s="186">
        <f t="shared" ca="1" si="320"/>
        <v>7.8204650992802445E-13</v>
      </c>
      <c r="BZ246" s="186">
        <f t="shared" ca="1" si="320"/>
        <v>5.8815002113858881E-13</v>
      </c>
      <c r="CA246" s="186">
        <f t="shared" ca="1" si="320"/>
        <v>3.1339027531767007E-13</v>
      </c>
      <c r="CB246" s="186">
        <f t="shared" ca="1" si="320"/>
        <v>3.3089862936647441E-13</v>
      </c>
      <c r="CC246" s="186">
        <f t="shared" ca="1" si="320"/>
        <v>8.6366287204572335E-13</v>
      </c>
      <c r="CD246" s="186">
        <f t="shared" ca="1" si="320"/>
        <v>7.9882975825702474E-15</v>
      </c>
      <c r="CE246" s="186">
        <f t="shared" ca="1" si="320"/>
        <v>5.6575464740038494E-13</v>
      </c>
      <c r="CF246" s="186">
        <f t="shared" ca="1" si="320"/>
        <v>1.71402615485035E-13</v>
      </c>
      <c r="CG246" s="186">
        <f t="shared" ca="1" si="320"/>
        <v>9.9275599165461864E-13</v>
      </c>
      <c r="CH246" s="186">
        <f t="shared" ca="1" si="320"/>
        <v>9.283430111426069E-13</v>
      </c>
      <c r="CI246" s="186">
        <f t="shared" ca="1" si="320"/>
        <v>1.484909361494804E-13</v>
      </c>
      <c r="CJ246" s="186">
        <f t="shared" ca="1" si="320"/>
        <v>6.4655020174480878E-13</v>
      </c>
      <c r="CK246" s="186">
        <f t="shared" ca="1" si="320"/>
        <v>2.4225587772695166E-13</v>
      </c>
      <c r="CL246" s="186">
        <f t="shared" ca="1" si="320"/>
        <v>2.9730149847280174E-15</v>
      </c>
      <c r="CM246" s="186">
        <f t="shared" ca="1" si="320"/>
        <v>3.6039873714423987E-13</v>
      </c>
      <c r="CN246" s="186">
        <f t="shared" ca="1" si="320"/>
        <v>1.2678435252816377E-13</v>
      </c>
      <c r="CO246" s="2"/>
      <c r="CP246" s="342"/>
      <c r="CQ246" s="333"/>
      <c r="CR246" s="155"/>
      <c r="CS246">
        <f>ROW()</f>
        <v>246</v>
      </c>
      <c r="CT246" s="36"/>
      <c r="CU246" s="35">
        <f t="shared" si="314"/>
        <v>19</v>
      </c>
    </row>
    <row r="247" spans="1:99">
      <c r="A247" s="349"/>
      <c r="B247" s="33" t="s">
        <v>57</v>
      </c>
      <c r="C247" s="185">
        <f>'Enter data here!'!C218</f>
        <v>0</v>
      </c>
      <c r="D247" s="185">
        <f>'Enter data here!'!D218</f>
        <v>0</v>
      </c>
      <c r="E247" s="185">
        <f>'Enter data here!'!E218</f>
        <v>0</v>
      </c>
      <c r="F247" s="185">
        <f>'Enter data here!'!F218</f>
        <v>0</v>
      </c>
      <c r="G247" s="185">
        <f>'Enter data here!'!G218</f>
        <v>0</v>
      </c>
      <c r="H247" s="185">
        <f>'Enter data here!'!H218</f>
        <v>0</v>
      </c>
      <c r="I247" s="185">
        <f>'Enter data here!'!I218</f>
        <v>0</v>
      </c>
      <c r="J247" s="185">
        <f>'Enter data here!'!J218</f>
        <v>0</v>
      </c>
      <c r="K247" s="185">
        <f>'Enter data here!'!K218</f>
        <v>0</v>
      </c>
      <c r="L247" s="185">
        <f>'Enter data here!'!L218</f>
        <v>0</v>
      </c>
      <c r="M247" s="185">
        <f>'Enter data here!'!M218</f>
        <v>0</v>
      </c>
      <c r="N247" s="185">
        <f>'Enter data here!'!N218</f>
        <v>0</v>
      </c>
      <c r="O247" s="185">
        <f>'Enter data here!'!O218</f>
        <v>0</v>
      </c>
      <c r="P247" s="185">
        <f>'Enter data here!'!P218</f>
        <v>0</v>
      </c>
      <c r="Q247" s="185">
        <f>'Enter data here!'!Q218</f>
        <v>0</v>
      </c>
      <c r="R247" s="185">
        <f>'Enter data here!'!R218</f>
        <v>0</v>
      </c>
      <c r="S247" s="185">
        <f>'Enter data here!'!S218</f>
        <v>0</v>
      </c>
      <c r="T247" s="185">
        <f>'Enter data here!'!T218</f>
        <v>0</v>
      </c>
      <c r="U247" s="185">
        <f>'Enter data here!'!U218</f>
        <v>0</v>
      </c>
      <c r="V247" s="185">
        <f>'Enter data here!'!V218</f>
        <v>0</v>
      </c>
      <c r="W247" s="185">
        <f>'Enter data here!'!W218</f>
        <v>0</v>
      </c>
      <c r="X247" s="185">
        <f>'Enter data here!'!X218</f>
        <v>0</v>
      </c>
      <c r="Y247" s="185">
        <f>'Enter data here!'!Y218</f>
        <v>0</v>
      </c>
      <c r="Z247" s="185">
        <f>'Enter data here!'!Z218</f>
        <v>0</v>
      </c>
      <c r="AA247" s="185">
        <f>'Enter data here!'!AA218</f>
        <v>0</v>
      </c>
      <c r="AB247" s="185">
        <f>'Enter data here!'!AB218</f>
        <v>0</v>
      </c>
      <c r="AC247" s="185">
        <f>'Enter data here!'!AC218</f>
        <v>0</v>
      </c>
      <c r="AD247" s="185">
        <f>'Enter data here!'!AD218</f>
        <v>0</v>
      </c>
      <c r="AE247" s="185">
        <f>'Enter data here!'!AE218</f>
        <v>0</v>
      </c>
      <c r="AF247" s="185">
        <f>'Enter data here!'!AF218</f>
        <v>0</v>
      </c>
      <c r="AG247" s="185">
        <f>'Enter data here!'!AG218</f>
        <v>0</v>
      </c>
      <c r="AH247" s="185">
        <f>'Enter data here!'!AH218</f>
        <v>0</v>
      </c>
      <c r="AI247" s="185">
        <f>'Enter data here!'!AI218</f>
        <v>0</v>
      </c>
      <c r="AJ247" s="185">
        <f>'Enter data here!'!AJ218</f>
        <v>0</v>
      </c>
      <c r="AK247" s="185">
        <f>'Enter data here!'!AK218</f>
        <v>0</v>
      </c>
      <c r="AL247" s="185">
        <f>'Enter data here!'!AL218</f>
        <v>0</v>
      </c>
      <c r="AM247" s="185">
        <f>'Enter data here!'!AM218</f>
        <v>0</v>
      </c>
      <c r="AN247" s="185">
        <f>'Enter data here!'!AN218</f>
        <v>0</v>
      </c>
      <c r="AO247" s="185">
        <f>'Enter data here!'!AO218</f>
        <v>0</v>
      </c>
      <c r="AP247" s="185">
        <f>'Enter data here!'!AP218</f>
        <v>0</v>
      </c>
      <c r="AQ247" s="185">
        <f>'Enter data here!'!AQ218</f>
        <v>0</v>
      </c>
      <c r="AR247" s="185">
        <f>'Enter data here!'!AR218</f>
        <v>0</v>
      </c>
      <c r="AS247" s="185">
        <f>'Enter data here!'!AS218</f>
        <v>0</v>
      </c>
      <c r="AT247" s="185">
        <f>'Enter data here!'!AT218</f>
        <v>0</v>
      </c>
      <c r="AU247" s="185">
        <f>'Enter data here!'!AU218</f>
        <v>0</v>
      </c>
      <c r="AV247" s="185">
        <f>'Enter data here!'!AV218</f>
        <v>0</v>
      </c>
      <c r="AW247" s="185">
        <f>'Enter data here!'!AW218</f>
        <v>0</v>
      </c>
      <c r="AX247" s="185">
        <f>'Enter data here!'!AX218</f>
        <v>0</v>
      </c>
      <c r="AY247" s="185">
        <f>'Enter data here!'!AY218</f>
        <v>0</v>
      </c>
      <c r="AZ247" s="185">
        <f>'Enter data here!'!AZ218</f>
        <v>0</v>
      </c>
      <c r="BA247" s="185">
        <f>'Enter data here!'!BA218</f>
        <v>0</v>
      </c>
      <c r="BB247" s="185">
        <f>'Enter data here!'!BB218</f>
        <v>0</v>
      </c>
      <c r="BC247" s="185">
        <f>'Enter data here!'!BC218</f>
        <v>0</v>
      </c>
      <c r="BD247" s="185">
        <f>'Enter data here!'!BD218</f>
        <v>0</v>
      </c>
      <c r="BE247" s="185">
        <f>'Enter data here!'!BE218</f>
        <v>0</v>
      </c>
      <c r="BF247" s="185">
        <f>'Enter data here!'!BF218</f>
        <v>0</v>
      </c>
      <c r="BG247" s="185">
        <f>'Enter data here!'!BG218</f>
        <v>0</v>
      </c>
      <c r="BH247" s="185">
        <f>'Enter data here!'!BH218</f>
        <v>0</v>
      </c>
      <c r="BI247" s="185">
        <f>'Enter data here!'!BI218</f>
        <v>0</v>
      </c>
      <c r="BJ247" s="185">
        <f>'Enter data here!'!BJ218</f>
        <v>0</v>
      </c>
      <c r="BK247" s="185">
        <f>'Enter data here!'!BK218</f>
        <v>0</v>
      </c>
      <c r="BL247" s="185">
        <f>'Enter data here!'!BL218</f>
        <v>0</v>
      </c>
      <c r="BM247" s="185">
        <f>'Enter data here!'!BM218</f>
        <v>0</v>
      </c>
      <c r="BN247" s="185">
        <f>'Enter data here!'!BN218</f>
        <v>0</v>
      </c>
      <c r="BO247" s="185">
        <f>'Enter data here!'!BO218</f>
        <v>0</v>
      </c>
      <c r="BP247" s="185">
        <f>'Enter data here!'!BP218</f>
        <v>0</v>
      </c>
      <c r="BQ247" s="185">
        <f>'Enter data here!'!BQ218</f>
        <v>0</v>
      </c>
      <c r="BR247" s="185">
        <f>'Enter data here!'!BR218</f>
        <v>0</v>
      </c>
      <c r="BS247" s="185">
        <f>'Enter data here!'!BS218</f>
        <v>0</v>
      </c>
      <c r="BT247" s="185">
        <f>'Enter data here!'!BT218</f>
        <v>0</v>
      </c>
      <c r="BU247" s="185">
        <f>'Enter data here!'!BU218</f>
        <v>0</v>
      </c>
      <c r="BV247" s="185">
        <f>'Enter data here!'!BV218</f>
        <v>0</v>
      </c>
      <c r="BW247" s="185">
        <f>'Enter data here!'!BW218</f>
        <v>0</v>
      </c>
      <c r="BX247" s="185">
        <f>'Enter data here!'!BX218</f>
        <v>0</v>
      </c>
      <c r="BY247" s="185">
        <f>'Enter data here!'!BY218</f>
        <v>0</v>
      </c>
      <c r="BZ247" s="185">
        <f>'Enter data here!'!BZ218</f>
        <v>0</v>
      </c>
      <c r="CA247" s="185">
        <f>'Enter data here!'!CA218</f>
        <v>0</v>
      </c>
      <c r="CB247" s="185">
        <f>'Enter data here!'!CB218</f>
        <v>0</v>
      </c>
      <c r="CC247" s="185">
        <f>'Enter data here!'!CC218</f>
        <v>0</v>
      </c>
      <c r="CD247" s="185">
        <f>'Enter data here!'!CD218</f>
        <v>0</v>
      </c>
      <c r="CE247" s="185">
        <f>'Enter data here!'!CE218</f>
        <v>0</v>
      </c>
      <c r="CF247" s="185">
        <f>'Enter data here!'!CF218</f>
        <v>0</v>
      </c>
      <c r="CG247" s="185">
        <f>'Enter data here!'!CG218</f>
        <v>0</v>
      </c>
      <c r="CH247" s="185">
        <f>'Enter data here!'!CH218</f>
        <v>0</v>
      </c>
      <c r="CI247" s="185">
        <f>'Enter data here!'!CI218</f>
        <v>0</v>
      </c>
      <c r="CJ247" s="185">
        <f>'Enter data here!'!CJ218</f>
        <v>0</v>
      </c>
      <c r="CK247" s="185">
        <f>'Enter data here!'!CK218</f>
        <v>0</v>
      </c>
      <c r="CL247" s="185">
        <f>'Enter data here!'!CL218</f>
        <v>0</v>
      </c>
      <c r="CM247" s="185">
        <f>'Enter data here!'!CM218</f>
        <v>0</v>
      </c>
      <c r="CN247" s="185">
        <f>'Enter data here!'!CN218</f>
        <v>0</v>
      </c>
      <c r="CO247" s="2"/>
      <c r="CP247" s="342"/>
      <c r="CQ247" s="333"/>
      <c r="CR247" s="155"/>
      <c r="CT247" s="36"/>
      <c r="CU247" s="35"/>
    </row>
    <row r="248" spans="1:99">
      <c r="A248" s="349"/>
      <c r="B248" s="33" t="s">
        <v>2</v>
      </c>
      <c r="C248" s="185">
        <f>IF(C245=0,0,IF(C245="dnf",C246,IF(C245="",0,((($CP245/(C245+C246))*1000)-C247))))</f>
        <v>0</v>
      </c>
      <c r="D248" s="185">
        <f t="shared" ref="D248:BO248" si="321">IF(D245=0,0,IF(D245="dnf",D246,IF(D245="",0,((($CP245/(D245+D246))*1000)-D247))))</f>
        <v>0</v>
      </c>
      <c r="E248" s="185">
        <f t="shared" si="321"/>
        <v>0</v>
      </c>
      <c r="F248" s="185">
        <f t="shared" si="321"/>
        <v>0</v>
      </c>
      <c r="G248" s="185">
        <f t="shared" si="321"/>
        <v>0</v>
      </c>
      <c r="H248" s="185">
        <f t="shared" si="321"/>
        <v>0</v>
      </c>
      <c r="I248" s="185">
        <f t="shared" si="321"/>
        <v>0</v>
      </c>
      <c r="J248" s="185">
        <f t="shared" si="321"/>
        <v>0</v>
      </c>
      <c r="K248" s="185">
        <f t="shared" si="321"/>
        <v>0</v>
      </c>
      <c r="L248" s="185">
        <f t="shared" si="321"/>
        <v>0</v>
      </c>
      <c r="M248" s="185">
        <f t="shared" si="321"/>
        <v>0</v>
      </c>
      <c r="N248" s="185">
        <f t="shared" si="321"/>
        <v>0</v>
      </c>
      <c r="O248" s="185">
        <f t="shared" si="321"/>
        <v>0</v>
      </c>
      <c r="P248" s="185">
        <f t="shared" si="321"/>
        <v>0</v>
      </c>
      <c r="Q248" s="185">
        <f t="shared" si="321"/>
        <v>0</v>
      </c>
      <c r="R248" s="185">
        <f t="shared" si="321"/>
        <v>0</v>
      </c>
      <c r="S248" s="185">
        <f t="shared" si="321"/>
        <v>0</v>
      </c>
      <c r="T248" s="185">
        <f t="shared" si="321"/>
        <v>0</v>
      </c>
      <c r="U248" s="185">
        <f t="shared" si="321"/>
        <v>0</v>
      </c>
      <c r="V248" s="185">
        <f t="shared" si="321"/>
        <v>0</v>
      </c>
      <c r="W248" s="185">
        <f t="shared" si="321"/>
        <v>0</v>
      </c>
      <c r="X248" s="185">
        <f t="shared" si="321"/>
        <v>0</v>
      </c>
      <c r="Y248" s="185">
        <f t="shared" si="321"/>
        <v>0</v>
      </c>
      <c r="Z248" s="185">
        <f t="shared" si="321"/>
        <v>0</v>
      </c>
      <c r="AA248" s="185">
        <f t="shared" si="321"/>
        <v>0</v>
      </c>
      <c r="AB248" s="185">
        <f t="shared" si="321"/>
        <v>0</v>
      </c>
      <c r="AC248" s="185">
        <f t="shared" si="321"/>
        <v>0</v>
      </c>
      <c r="AD248" s="185">
        <f t="shared" si="321"/>
        <v>0</v>
      </c>
      <c r="AE248" s="185">
        <f t="shared" si="321"/>
        <v>0</v>
      </c>
      <c r="AF248" s="185">
        <f t="shared" si="321"/>
        <v>0</v>
      </c>
      <c r="AG248" s="185">
        <f t="shared" si="321"/>
        <v>0</v>
      </c>
      <c r="AH248" s="185">
        <f t="shared" si="321"/>
        <v>0</v>
      </c>
      <c r="AI248" s="185">
        <f t="shared" si="321"/>
        <v>0</v>
      </c>
      <c r="AJ248" s="185">
        <f t="shared" si="321"/>
        <v>0</v>
      </c>
      <c r="AK248" s="185">
        <f t="shared" si="321"/>
        <v>0</v>
      </c>
      <c r="AL248" s="185">
        <f t="shared" si="321"/>
        <v>0</v>
      </c>
      <c r="AM248" s="185">
        <f t="shared" si="321"/>
        <v>0</v>
      </c>
      <c r="AN248" s="185">
        <f t="shared" si="321"/>
        <v>0</v>
      </c>
      <c r="AO248" s="185">
        <f t="shared" si="321"/>
        <v>0</v>
      </c>
      <c r="AP248" s="185">
        <f t="shared" si="321"/>
        <v>0</v>
      </c>
      <c r="AQ248" s="185">
        <f t="shared" si="321"/>
        <v>0</v>
      </c>
      <c r="AR248" s="185">
        <f t="shared" si="321"/>
        <v>0</v>
      </c>
      <c r="AS248" s="185">
        <f t="shared" si="321"/>
        <v>0</v>
      </c>
      <c r="AT248" s="185">
        <f t="shared" si="321"/>
        <v>0</v>
      </c>
      <c r="AU248" s="185">
        <f t="shared" si="321"/>
        <v>0</v>
      </c>
      <c r="AV248" s="185">
        <f t="shared" si="321"/>
        <v>0</v>
      </c>
      <c r="AW248" s="185">
        <f t="shared" si="321"/>
        <v>0</v>
      </c>
      <c r="AX248" s="185">
        <f t="shared" si="321"/>
        <v>0</v>
      </c>
      <c r="AY248" s="185">
        <f t="shared" si="321"/>
        <v>0</v>
      </c>
      <c r="AZ248" s="185">
        <f t="shared" si="321"/>
        <v>0</v>
      </c>
      <c r="BA248" s="185">
        <f t="shared" si="321"/>
        <v>0</v>
      </c>
      <c r="BB248" s="185">
        <f t="shared" si="321"/>
        <v>0</v>
      </c>
      <c r="BC248" s="185">
        <f t="shared" si="321"/>
        <v>0</v>
      </c>
      <c r="BD248" s="185">
        <f t="shared" si="321"/>
        <v>0</v>
      </c>
      <c r="BE248" s="185">
        <f t="shared" si="321"/>
        <v>0</v>
      </c>
      <c r="BF248" s="185">
        <f t="shared" si="321"/>
        <v>0</v>
      </c>
      <c r="BG248" s="185">
        <f t="shared" si="321"/>
        <v>0</v>
      </c>
      <c r="BH248" s="185">
        <f t="shared" si="321"/>
        <v>0</v>
      </c>
      <c r="BI248" s="185">
        <f t="shared" si="321"/>
        <v>0</v>
      </c>
      <c r="BJ248" s="185">
        <f t="shared" si="321"/>
        <v>0</v>
      </c>
      <c r="BK248" s="185">
        <f t="shared" si="321"/>
        <v>0</v>
      </c>
      <c r="BL248" s="185">
        <f t="shared" si="321"/>
        <v>0</v>
      </c>
      <c r="BM248" s="185">
        <f t="shared" si="321"/>
        <v>0</v>
      </c>
      <c r="BN248" s="185">
        <f t="shared" si="321"/>
        <v>0</v>
      </c>
      <c r="BO248" s="185">
        <f t="shared" si="321"/>
        <v>0</v>
      </c>
      <c r="BP248" s="185">
        <f t="shared" ref="BP248:CN248" si="322">IF(BP245=0,0,IF(BP245="dnf",BP246,IF(BP245="",0,((($CP245/(BP245+BP246))*1000)-BP247))))</f>
        <v>0</v>
      </c>
      <c r="BQ248" s="185">
        <f t="shared" si="322"/>
        <v>0</v>
      </c>
      <c r="BR248" s="185">
        <f t="shared" si="322"/>
        <v>0</v>
      </c>
      <c r="BS248" s="185">
        <f t="shared" si="322"/>
        <v>0</v>
      </c>
      <c r="BT248" s="185">
        <f t="shared" si="322"/>
        <v>0</v>
      </c>
      <c r="BU248" s="185">
        <f t="shared" si="322"/>
        <v>0</v>
      </c>
      <c r="BV248" s="185">
        <f t="shared" si="322"/>
        <v>0</v>
      </c>
      <c r="BW248" s="185">
        <f t="shared" si="322"/>
        <v>0</v>
      </c>
      <c r="BX248" s="185">
        <f t="shared" si="322"/>
        <v>0</v>
      </c>
      <c r="BY248" s="185">
        <f t="shared" si="322"/>
        <v>0</v>
      </c>
      <c r="BZ248" s="185">
        <f t="shared" si="322"/>
        <v>0</v>
      </c>
      <c r="CA248" s="185">
        <f t="shared" si="322"/>
        <v>0</v>
      </c>
      <c r="CB248" s="185">
        <f t="shared" si="322"/>
        <v>0</v>
      </c>
      <c r="CC248" s="185">
        <f t="shared" si="322"/>
        <v>0</v>
      </c>
      <c r="CD248" s="185">
        <f t="shared" si="322"/>
        <v>0</v>
      </c>
      <c r="CE248" s="185">
        <f t="shared" si="322"/>
        <v>0</v>
      </c>
      <c r="CF248" s="185">
        <f t="shared" si="322"/>
        <v>0</v>
      </c>
      <c r="CG248" s="185">
        <f t="shared" si="322"/>
        <v>0</v>
      </c>
      <c r="CH248" s="185">
        <f t="shared" si="322"/>
        <v>0</v>
      </c>
      <c r="CI248" s="185">
        <f t="shared" si="322"/>
        <v>0</v>
      </c>
      <c r="CJ248" s="185">
        <f t="shared" si="322"/>
        <v>0</v>
      </c>
      <c r="CK248" s="185">
        <f t="shared" si="322"/>
        <v>0</v>
      </c>
      <c r="CL248" s="185">
        <f t="shared" si="322"/>
        <v>0</v>
      </c>
      <c r="CM248" s="185">
        <f t="shared" si="322"/>
        <v>0</v>
      </c>
      <c r="CN248" s="185">
        <f t="shared" si="322"/>
        <v>0</v>
      </c>
      <c r="CO248" s="2"/>
      <c r="CP248" s="343"/>
      <c r="CQ248" s="334"/>
      <c r="CR248" s="155"/>
      <c r="CS248">
        <f>ROW()</f>
        <v>248</v>
      </c>
      <c r="CT248" s="36"/>
      <c r="CU248" s="35">
        <f t="shared" si="314"/>
        <v>17</v>
      </c>
    </row>
    <row r="249" spans="1:99">
      <c r="A249" s="349"/>
      <c r="B249" s="33" t="s">
        <v>16</v>
      </c>
      <c r="C249" s="185" t="str">
        <f>C243</f>
        <v>Frank Hulton </v>
      </c>
      <c r="D249" s="185" t="str">
        <f t="shared" ref="D249:BO249" si="323">D243</f>
        <v>Mark Redsell</v>
      </c>
      <c r="E249" s="185" t="str">
        <f t="shared" si="323"/>
        <v>Greg Dakin</v>
      </c>
      <c r="F249" s="185" t="str">
        <f t="shared" si="323"/>
        <v>Thorsten Folker</v>
      </c>
      <c r="G249" s="185" t="str">
        <f t="shared" si="323"/>
        <v>Joel West </v>
      </c>
      <c r="H249" s="185" t="str">
        <f t="shared" si="323"/>
        <v>Klaus Brettner</v>
      </c>
      <c r="I249" s="185" t="str">
        <f t="shared" si="323"/>
        <v>Markus Meissner</v>
      </c>
      <c r="J249" s="185" t="str">
        <f t="shared" si="323"/>
        <v>Stefan Bernardy</v>
      </c>
      <c r="K249" s="185" t="str">
        <f t="shared" si="323"/>
        <v>Søren Krogh</v>
      </c>
      <c r="L249" s="185" t="str">
        <f t="shared" si="323"/>
        <v>Alvaro Silgado</v>
      </c>
      <c r="M249" s="185" t="str">
        <f t="shared" si="323"/>
        <v>Pete Burgess</v>
      </c>
      <c r="N249" s="185" t="str">
        <f t="shared" si="323"/>
        <v>Dieter Perlick</v>
      </c>
      <c r="O249" s="185" t="str">
        <f t="shared" si="323"/>
        <v>Simon Thornton </v>
      </c>
      <c r="P249" s="185" t="str">
        <f t="shared" si="323"/>
        <v>André Austen</v>
      </c>
      <c r="Q249" s="185" t="str">
        <f t="shared" si="323"/>
        <v>Siegfried Schedel</v>
      </c>
      <c r="R249" s="185" t="str">
        <f t="shared" si="323"/>
        <v>George Young</v>
      </c>
      <c r="S249" s="185" t="str">
        <f t="shared" si="323"/>
        <v>John Phillips</v>
      </c>
      <c r="T249" s="185" t="str">
        <f t="shared" si="323"/>
        <v>Stefan Bertschi</v>
      </c>
      <c r="U249" s="185" t="str">
        <f t="shared" si="323"/>
        <v>Jason Bioletti</v>
      </c>
      <c r="V249" s="185" t="str">
        <f t="shared" si="323"/>
        <v>Allen Elliott</v>
      </c>
      <c r="W249" s="185" t="str">
        <f t="shared" si="323"/>
        <v>Thomas Deinert</v>
      </c>
      <c r="X249" s="185" t="str">
        <f t="shared" si="323"/>
        <v>Mike Evans</v>
      </c>
      <c r="Y249" s="185" t="str">
        <f t="shared" si="323"/>
        <v>Jon Edison</v>
      </c>
      <c r="Z249" s="185" t="str">
        <f t="shared" si="323"/>
        <v>Thomas Henselmann</v>
      </c>
      <c r="AA249" s="185" t="str">
        <f t="shared" si="323"/>
        <v>Sebastian Reichert</v>
      </c>
      <c r="AB249" s="185" t="str">
        <f t="shared" si="323"/>
        <v>Robert Hermans</v>
      </c>
      <c r="AC249" s="185" t="str">
        <f t="shared" si="323"/>
        <v>Eberhard Rosemann</v>
      </c>
      <c r="AD249" s="185" t="str">
        <f t="shared" si="323"/>
        <v>Klaus Kowalski</v>
      </c>
      <c r="AE249" s="185" t="str">
        <f t="shared" si="323"/>
        <v>Mike Shellim</v>
      </c>
      <c r="AF249" s="185" t="str">
        <f t="shared" si="323"/>
        <v>Martin Newnham</v>
      </c>
      <c r="AG249" s="185" t="str">
        <f t="shared" si="323"/>
        <v>Marc Schmieding</v>
      </c>
      <c r="AH249" s="185" t="str">
        <f t="shared" si="323"/>
        <v>Mark Treble</v>
      </c>
      <c r="AI249" s="185" t="str">
        <f t="shared" si="323"/>
        <v>Gary Harrison</v>
      </c>
      <c r="AJ249" s="185" t="str">
        <f t="shared" si="323"/>
        <v>Peter Gunning</v>
      </c>
      <c r="AK249" s="185" t="str">
        <f t="shared" si="323"/>
        <v>Tobias Reik</v>
      </c>
      <c r="AL249" s="185" t="str">
        <f t="shared" si="323"/>
        <v>Mick Walsh</v>
      </c>
      <c r="AM249" s="185" t="str">
        <f t="shared" si="323"/>
        <v>Paul Garnett</v>
      </c>
      <c r="AN249" s="185" t="str">
        <f t="shared" si="323"/>
        <v>Daniel Schneider</v>
      </c>
      <c r="AO249" s="185" t="str">
        <f t="shared" si="323"/>
        <v>Torsten Hermann</v>
      </c>
      <c r="AP249" s="185" t="str">
        <f t="shared" si="323"/>
        <v>Peter Kowalski</v>
      </c>
      <c r="AQ249" s="185" t="str">
        <f t="shared" si="323"/>
        <v>Martin Kopp</v>
      </c>
      <c r="AR249" s="185" t="str">
        <f t="shared" si="323"/>
        <v>Plöschberger Hannes</v>
      </c>
      <c r="AS249" s="185" t="str">
        <f t="shared" si="323"/>
        <v>Rick Ruijsink</v>
      </c>
      <c r="AT249" s="185" t="str">
        <f t="shared" si="323"/>
        <v>Mark Abbotts</v>
      </c>
      <c r="AU249" s="185" t="str">
        <f t="shared" si="323"/>
        <v>Arne Finkeldey</v>
      </c>
      <c r="AV249" s="185" t="str">
        <f t="shared" si="323"/>
        <v>Martin Ulrich </v>
      </c>
      <c r="AW249" s="185" t="str">
        <f t="shared" si="323"/>
        <v>Tony Robertson</v>
      </c>
      <c r="AX249" s="185" t="str">
        <f t="shared" si="323"/>
        <v>Jesper Christensen</v>
      </c>
      <c r="AY249" s="185" t="str">
        <f t="shared" si="323"/>
        <v>Ulrich Duttenhofer</v>
      </c>
      <c r="AZ249" s="185" t="str">
        <f t="shared" si="323"/>
        <v>Robert Ryan</v>
      </c>
      <c r="BA249" s="185" t="str">
        <f t="shared" si="323"/>
        <v/>
      </c>
      <c r="BB249" s="185" t="str">
        <f t="shared" si="323"/>
        <v/>
      </c>
      <c r="BC249" s="185" t="str">
        <f t="shared" si="323"/>
        <v/>
      </c>
      <c r="BD249" s="185" t="str">
        <f t="shared" si="323"/>
        <v/>
      </c>
      <c r="BE249" s="185" t="str">
        <f t="shared" si="323"/>
        <v/>
      </c>
      <c r="BF249" s="185" t="str">
        <f t="shared" si="323"/>
        <v/>
      </c>
      <c r="BG249" s="185" t="str">
        <f t="shared" si="323"/>
        <v/>
      </c>
      <c r="BH249" s="185" t="str">
        <f t="shared" si="323"/>
        <v/>
      </c>
      <c r="BI249" s="185" t="str">
        <f t="shared" si="323"/>
        <v/>
      </c>
      <c r="BJ249" s="185" t="str">
        <f t="shared" si="323"/>
        <v/>
      </c>
      <c r="BK249" s="185" t="str">
        <f t="shared" si="323"/>
        <v/>
      </c>
      <c r="BL249" s="185" t="str">
        <f t="shared" si="323"/>
        <v/>
      </c>
      <c r="BM249" s="185" t="str">
        <f t="shared" si="323"/>
        <v/>
      </c>
      <c r="BN249" s="185" t="str">
        <f t="shared" si="323"/>
        <v/>
      </c>
      <c r="BO249" s="185" t="str">
        <f t="shared" si="323"/>
        <v/>
      </c>
      <c r="BP249" s="185" t="str">
        <f t="shared" ref="BP249:CN249" si="324">BP243</f>
        <v/>
      </c>
      <c r="BQ249" s="185" t="str">
        <f t="shared" si="324"/>
        <v/>
      </c>
      <c r="BR249" s="185" t="str">
        <f t="shared" si="324"/>
        <v/>
      </c>
      <c r="BS249" s="185" t="str">
        <f t="shared" si="324"/>
        <v/>
      </c>
      <c r="BT249" s="185" t="str">
        <f t="shared" si="324"/>
        <v/>
      </c>
      <c r="BU249" s="185" t="str">
        <f t="shared" si="324"/>
        <v/>
      </c>
      <c r="BV249" s="185" t="str">
        <f t="shared" si="324"/>
        <v/>
      </c>
      <c r="BW249" s="185" t="str">
        <f t="shared" si="324"/>
        <v/>
      </c>
      <c r="BX249" s="185" t="str">
        <f t="shared" si="324"/>
        <v/>
      </c>
      <c r="BY249" s="185" t="str">
        <f t="shared" si="324"/>
        <v/>
      </c>
      <c r="BZ249" s="185" t="str">
        <f t="shared" si="324"/>
        <v/>
      </c>
      <c r="CA249" s="185" t="str">
        <f t="shared" si="324"/>
        <v/>
      </c>
      <c r="CB249" s="185" t="str">
        <f t="shared" si="324"/>
        <v/>
      </c>
      <c r="CC249" s="185" t="str">
        <f t="shared" si="324"/>
        <v/>
      </c>
      <c r="CD249" s="185" t="str">
        <f t="shared" si="324"/>
        <v/>
      </c>
      <c r="CE249" s="185" t="str">
        <f t="shared" si="324"/>
        <v/>
      </c>
      <c r="CF249" s="185" t="str">
        <f t="shared" si="324"/>
        <v/>
      </c>
      <c r="CG249" s="185" t="str">
        <f t="shared" si="324"/>
        <v/>
      </c>
      <c r="CH249" s="185" t="str">
        <f t="shared" si="324"/>
        <v/>
      </c>
      <c r="CI249" s="185" t="str">
        <f t="shared" si="324"/>
        <v/>
      </c>
      <c r="CJ249" s="185" t="str">
        <f t="shared" si="324"/>
        <v/>
      </c>
      <c r="CK249" s="185" t="str">
        <f t="shared" si="324"/>
        <v/>
      </c>
      <c r="CL249" s="185" t="str">
        <f t="shared" si="324"/>
        <v/>
      </c>
      <c r="CM249" s="185" t="str">
        <f t="shared" si="324"/>
        <v/>
      </c>
      <c r="CN249" s="185" t="str">
        <f t="shared" si="324"/>
        <v/>
      </c>
      <c r="CO249" s="2"/>
      <c r="CP249" s="5"/>
      <c r="CQ249" s="4"/>
      <c r="CR249" s="155"/>
      <c r="CS249">
        <f>ROW()</f>
        <v>249</v>
      </c>
      <c r="CT249" s="36"/>
      <c r="CU249" s="35">
        <f t="shared" si="314"/>
        <v>16</v>
      </c>
    </row>
    <row r="250" spans="1:99" s="179" customFormat="1">
      <c r="A250" s="350">
        <v>40</v>
      </c>
      <c r="B250" s="16" t="s">
        <v>18</v>
      </c>
      <c r="C250" s="46">
        <f>RANK(C254,$C254:$CN254,0)</f>
        <v>1</v>
      </c>
      <c r="D250" s="46">
        <f t="shared" ref="D250:BO250" si="325">RANK(D254,$C254:$CN254,0)</f>
        <v>1</v>
      </c>
      <c r="E250" s="46">
        <f t="shared" si="325"/>
        <v>1</v>
      </c>
      <c r="F250" s="46">
        <f t="shared" si="325"/>
        <v>1</v>
      </c>
      <c r="G250" s="46">
        <f t="shared" si="325"/>
        <v>1</v>
      </c>
      <c r="H250" s="46">
        <f t="shared" si="325"/>
        <v>1</v>
      </c>
      <c r="I250" s="46">
        <f t="shared" si="325"/>
        <v>1</v>
      </c>
      <c r="J250" s="46">
        <f t="shared" si="325"/>
        <v>1</v>
      </c>
      <c r="K250" s="46">
        <f t="shared" si="325"/>
        <v>1</v>
      </c>
      <c r="L250" s="46">
        <f t="shared" si="325"/>
        <v>1</v>
      </c>
      <c r="M250" s="46">
        <f t="shared" si="325"/>
        <v>1</v>
      </c>
      <c r="N250" s="46">
        <f t="shared" si="325"/>
        <v>1</v>
      </c>
      <c r="O250" s="46">
        <f t="shared" si="325"/>
        <v>1</v>
      </c>
      <c r="P250" s="46">
        <f t="shared" si="325"/>
        <v>1</v>
      </c>
      <c r="Q250" s="46">
        <f t="shared" si="325"/>
        <v>1</v>
      </c>
      <c r="R250" s="46">
        <f t="shared" si="325"/>
        <v>1</v>
      </c>
      <c r="S250" s="46">
        <f t="shared" si="325"/>
        <v>1</v>
      </c>
      <c r="T250" s="46">
        <f t="shared" si="325"/>
        <v>1</v>
      </c>
      <c r="U250" s="46">
        <f t="shared" si="325"/>
        <v>1</v>
      </c>
      <c r="V250" s="46">
        <f t="shared" si="325"/>
        <v>1</v>
      </c>
      <c r="W250" s="46">
        <f t="shared" si="325"/>
        <v>1</v>
      </c>
      <c r="X250" s="46">
        <f t="shared" si="325"/>
        <v>1</v>
      </c>
      <c r="Y250" s="46">
        <f t="shared" si="325"/>
        <v>1</v>
      </c>
      <c r="Z250" s="46">
        <f t="shared" si="325"/>
        <v>1</v>
      </c>
      <c r="AA250" s="46">
        <f t="shared" si="325"/>
        <v>1</v>
      </c>
      <c r="AB250" s="46">
        <f t="shared" si="325"/>
        <v>1</v>
      </c>
      <c r="AC250" s="46">
        <f t="shared" si="325"/>
        <v>1</v>
      </c>
      <c r="AD250" s="46">
        <f t="shared" si="325"/>
        <v>1</v>
      </c>
      <c r="AE250" s="46">
        <f t="shared" si="325"/>
        <v>1</v>
      </c>
      <c r="AF250" s="46">
        <f t="shared" si="325"/>
        <v>1</v>
      </c>
      <c r="AG250" s="46">
        <f t="shared" si="325"/>
        <v>1</v>
      </c>
      <c r="AH250" s="46">
        <f t="shared" si="325"/>
        <v>1</v>
      </c>
      <c r="AI250" s="46">
        <f t="shared" si="325"/>
        <v>1</v>
      </c>
      <c r="AJ250" s="46">
        <f t="shared" si="325"/>
        <v>1</v>
      </c>
      <c r="AK250" s="46">
        <f t="shared" si="325"/>
        <v>1</v>
      </c>
      <c r="AL250" s="46">
        <f t="shared" si="325"/>
        <v>1</v>
      </c>
      <c r="AM250" s="46">
        <f t="shared" si="325"/>
        <v>1</v>
      </c>
      <c r="AN250" s="46">
        <f t="shared" si="325"/>
        <v>1</v>
      </c>
      <c r="AO250" s="46">
        <f t="shared" si="325"/>
        <v>1</v>
      </c>
      <c r="AP250" s="46">
        <f t="shared" si="325"/>
        <v>1</v>
      </c>
      <c r="AQ250" s="46">
        <f t="shared" si="325"/>
        <v>1</v>
      </c>
      <c r="AR250" s="46">
        <f t="shared" si="325"/>
        <v>1</v>
      </c>
      <c r="AS250" s="46">
        <f t="shared" si="325"/>
        <v>1</v>
      </c>
      <c r="AT250" s="46">
        <f t="shared" si="325"/>
        <v>1</v>
      </c>
      <c r="AU250" s="46">
        <f t="shared" si="325"/>
        <v>1</v>
      </c>
      <c r="AV250" s="46">
        <f t="shared" si="325"/>
        <v>1</v>
      </c>
      <c r="AW250" s="46">
        <f t="shared" si="325"/>
        <v>1</v>
      </c>
      <c r="AX250" s="46">
        <f t="shared" si="325"/>
        <v>1</v>
      </c>
      <c r="AY250" s="46">
        <f t="shared" si="325"/>
        <v>1</v>
      </c>
      <c r="AZ250" s="46">
        <f t="shared" si="325"/>
        <v>1</v>
      </c>
      <c r="BA250" s="46">
        <f t="shared" si="325"/>
        <v>1</v>
      </c>
      <c r="BB250" s="46">
        <f t="shared" si="325"/>
        <v>1</v>
      </c>
      <c r="BC250" s="46">
        <f t="shared" si="325"/>
        <v>1</v>
      </c>
      <c r="BD250" s="46">
        <f t="shared" si="325"/>
        <v>1</v>
      </c>
      <c r="BE250" s="46">
        <f t="shared" si="325"/>
        <v>1</v>
      </c>
      <c r="BF250" s="46">
        <f t="shared" si="325"/>
        <v>1</v>
      </c>
      <c r="BG250" s="46">
        <f t="shared" si="325"/>
        <v>1</v>
      </c>
      <c r="BH250" s="46">
        <f t="shared" si="325"/>
        <v>1</v>
      </c>
      <c r="BI250" s="46">
        <f t="shared" si="325"/>
        <v>1</v>
      </c>
      <c r="BJ250" s="46">
        <f t="shared" si="325"/>
        <v>1</v>
      </c>
      <c r="BK250" s="46">
        <f t="shared" si="325"/>
        <v>1</v>
      </c>
      <c r="BL250" s="46">
        <f t="shared" si="325"/>
        <v>1</v>
      </c>
      <c r="BM250" s="46">
        <f t="shared" si="325"/>
        <v>1</v>
      </c>
      <c r="BN250" s="46">
        <f t="shared" si="325"/>
        <v>1</v>
      </c>
      <c r="BO250" s="46">
        <f t="shared" si="325"/>
        <v>1</v>
      </c>
      <c r="BP250" s="46">
        <f t="shared" ref="BP250:CN250" si="326">RANK(BP254,$C254:$CN254,0)</f>
        <v>1</v>
      </c>
      <c r="BQ250" s="46">
        <f t="shared" si="326"/>
        <v>1</v>
      </c>
      <c r="BR250" s="46">
        <f t="shared" si="326"/>
        <v>1</v>
      </c>
      <c r="BS250" s="46">
        <f t="shared" si="326"/>
        <v>1</v>
      </c>
      <c r="BT250" s="46">
        <f t="shared" si="326"/>
        <v>1</v>
      </c>
      <c r="BU250" s="46">
        <f t="shared" si="326"/>
        <v>1</v>
      </c>
      <c r="BV250" s="46">
        <f t="shared" si="326"/>
        <v>1</v>
      </c>
      <c r="BW250" s="46">
        <f t="shared" si="326"/>
        <v>1</v>
      </c>
      <c r="BX250" s="46">
        <f t="shared" si="326"/>
        <v>1</v>
      </c>
      <c r="BY250" s="46">
        <f t="shared" si="326"/>
        <v>1</v>
      </c>
      <c r="BZ250" s="46">
        <f t="shared" si="326"/>
        <v>1</v>
      </c>
      <c r="CA250" s="46">
        <f t="shared" si="326"/>
        <v>1</v>
      </c>
      <c r="CB250" s="46">
        <f t="shared" si="326"/>
        <v>1</v>
      </c>
      <c r="CC250" s="46">
        <f t="shared" si="326"/>
        <v>1</v>
      </c>
      <c r="CD250" s="46">
        <f t="shared" si="326"/>
        <v>1</v>
      </c>
      <c r="CE250" s="46">
        <f t="shared" si="326"/>
        <v>1</v>
      </c>
      <c r="CF250" s="46">
        <f t="shared" si="326"/>
        <v>1</v>
      </c>
      <c r="CG250" s="46">
        <f t="shared" si="326"/>
        <v>1</v>
      </c>
      <c r="CH250" s="46">
        <f t="shared" si="326"/>
        <v>1</v>
      </c>
      <c r="CI250" s="46">
        <f t="shared" si="326"/>
        <v>1</v>
      </c>
      <c r="CJ250" s="46">
        <f t="shared" si="326"/>
        <v>1</v>
      </c>
      <c r="CK250" s="46">
        <f t="shared" si="326"/>
        <v>1</v>
      </c>
      <c r="CL250" s="46">
        <f t="shared" si="326"/>
        <v>1</v>
      </c>
      <c r="CM250" s="46">
        <f t="shared" si="326"/>
        <v>1</v>
      </c>
      <c r="CN250" s="46">
        <f t="shared" si="326"/>
        <v>1</v>
      </c>
      <c r="CO250" s="178"/>
      <c r="CP250" s="44"/>
      <c r="CQ250" s="45"/>
      <c r="CR250" s="182"/>
      <c r="CS250">
        <f>ROW()</f>
        <v>250</v>
      </c>
      <c r="CT250" s="36"/>
      <c r="CU250" s="35">
        <f t="shared" si="314"/>
        <v>15</v>
      </c>
    </row>
    <row r="251" spans="1:99" s="179" customFormat="1">
      <c r="A251" s="350"/>
      <c r="B251" s="16" t="s">
        <v>1</v>
      </c>
      <c r="C251" s="32" t="str">
        <f>IF('Enter data here!'!C222=0,"",'Enter data here!'!C222)</f>
        <v/>
      </c>
      <c r="D251" s="32" t="str">
        <f>IF('Enter data here!'!D222=0,"",'Enter data here!'!D222)</f>
        <v/>
      </c>
      <c r="E251" s="32" t="str">
        <f>IF('Enter data here!'!E222=0,"",'Enter data here!'!E222)</f>
        <v/>
      </c>
      <c r="F251" s="32" t="str">
        <f>IF('Enter data here!'!F222=0,"",'Enter data here!'!F222)</f>
        <v/>
      </c>
      <c r="G251" s="32" t="str">
        <f>IF('Enter data here!'!G222=0,"",'Enter data here!'!G222)</f>
        <v/>
      </c>
      <c r="H251" s="32" t="str">
        <f>IF('Enter data here!'!H222=0,"",'Enter data here!'!H222)</f>
        <v/>
      </c>
      <c r="I251" s="32" t="str">
        <f>IF('Enter data here!'!I222=0,"",'Enter data here!'!I222)</f>
        <v/>
      </c>
      <c r="J251" s="32" t="str">
        <f>IF('Enter data here!'!J222=0,"",'Enter data here!'!J222)</f>
        <v/>
      </c>
      <c r="K251" s="32" t="str">
        <f>IF('Enter data here!'!K222=0,"",'Enter data here!'!K222)</f>
        <v/>
      </c>
      <c r="L251" s="32" t="str">
        <f>IF('Enter data here!'!L222=0,"",'Enter data here!'!L222)</f>
        <v/>
      </c>
      <c r="M251" s="32" t="str">
        <f>IF('Enter data here!'!M222=0,"",'Enter data here!'!M222)</f>
        <v/>
      </c>
      <c r="N251" s="32" t="str">
        <f>IF('Enter data here!'!N222=0,"",'Enter data here!'!N222)</f>
        <v/>
      </c>
      <c r="O251" s="32" t="str">
        <f>IF('Enter data here!'!O222=0,"",'Enter data here!'!O222)</f>
        <v/>
      </c>
      <c r="P251" s="32" t="str">
        <f>IF('Enter data here!'!P222=0,"",'Enter data here!'!P222)</f>
        <v/>
      </c>
      <c r="Q251" s="32" t="str">
        <f>IF('Enter data here!'!Q222=0,"",'Enter data here!'!Q222)</f>
        <v/>
      </c>
      <c r="R251" s="32" t="str">
        <f>IF('Enter data here!'!R222=0,"",'Enter data here!'!R222)</f>
        <v/>
      </c>
      <c r="S251" s="32" t="str">
        <f>IF('Enter data here!'!S222=0,"",'Enter data here!'!S222)</f>
        <v/>
      </c>
      <c r="T251" s="32" t="str">
        <f>IF('Enter data here!'!T222=0,"",'Enter data here!'!T222)</f>
        <v/>
      </c>
      <c r="U251" s="32" t="str">
        <f>IF('Enter data here!'!U222=0,"",'Enter data here!'!U222)</f>
        <v/>
      </c>
      <c r="V251" s="32" t="str">
        <f>IF('Enter data here!'!V222=0,"",'Enter data here!'!V222)</f>
        <v/>
      </c>
      <c r="W251" s="32" t="str">
        <f>IF('Enter data here!'!W222=0,"",'Enter data here!'!W222)</f>
        <v/>
      </c>
      <c r="X251" s="32" t="str">
        <f>IF('Enter data here!'!X222=0,"",'Enter data here!'!X222)</f>
        <v/>
      </c>
      <c r="Y251" s="32" t="str">
        <f>IF('Enter data here!'!Y222=0,"",'Enter data here!'!Y222)</f>
        <v/>
      </c>
      <c r="Z251" s="32" t="str">
        <f>IF('Enter data here!'!Z222=0,"",'Enter data here!'!Z222)</f>
        <v/>
      </c>
      <c r="AA251" s="32" t="str">
        <f>IF('Enter data here!'!AA222=0,"",'Enter data here!'!AA222)</f>
        <v/>
      </c>
      <c r="AB251" s="32" t="str">
        <f>IF('Enter data here!'!AB222=0,"",'Enter data here!'!AB222)</f>
        <v/>
      </c>
      <c r="AC251" s="32" t="str">
        <f>IF('Enter data here!'!AC222=0,"",'Enter data here!'!AC222)</f>
        <v/>
      </c>
      <c r="AD251" s="32" t="str">
        <f>IF('Enter data here!'!AD222=0,"",'Enter data here!'!AD222)</f>
        <v/>
      </c>
      <c r="AE251" s="32" t="str">
        <f>IF('Enter data here!'!AE222=0,"",'Enter data here!'!AE222)</f>
        <v/>
      </c>
      <c r="AF251" s="32" t="str">
        <f>IF('Enter data here!'!AF222=0,"",'Enter data here!'!AF222)</f>
        <v/>
      </c>
      <c r="AG251" s="32" t="str">
        <f>IF('Enter data here!'!AG222=0,"",'Enter data here!'!AG222)</f>
        <v/>
      </c>
      <c r="AH251" s="32" t="str">
        <f>IF('Enter data here!'!AH222=0,"",'Enter data here!'!AH222)</f>
        <v/>
      </c>
      <c r="AI251" s="32" t="str">
        <f>IF('Enter data here!'!AI222=0,"",'Enter data here!'!AI222)</f>
        <v/>
      </c>
      <c r="AJ251" s="32" t="str">
        <f>IF('Enter data here!'!AJ222=0,"",'Enter data here!'!AJ222)</f>
        <v/>
      </c>
      <c r="AK251" s="32" t="str">
        <f>IF('Enter data here!'!AK222=0,"",'Enter data here!'!AK222)</f>
        <v/>
      </c>
      <c r="AL251" s="32" t="str">
        <f>IF('Enter data here!'!AL222=0,"",'Enter data here!'!AL222)</f>
        <v/>
      </c>
      <c r="AM251" s="32" t="str">
        <f>IF('Enter data here!'!AM222=0,"",'Enter data here!'!AM222)</f>
        <v/>
      </c>
      <c r="AN251" s="32" t="str">
        <f>IF('Enter data here!'!AN222=0,"",'Enter data here!'!AN222)</f>
        <v/>
      </c>
      <c r="AO251" s="32" t="str">
        <f>IF('Enter data here!'!AO222=0,"",'Enter data here!'!AO222)</f>
        <v/>
      </c>
      <c r="AP251" s="32" t="str">
        <f>IF('Enter data here!'!AP222=0,"",'Enter data here!'!AP222)</f>
        <v/>
      </c>
      <c r="AQ251" s="32" t="str">
        <f>IF('Enter data here!'!AQ222=0,"",'Enter data here!'!AQ222)</f>
        <v/>
      </c>
      <c r="AR251" s="32" t="str">
        <f>IF('Enter data here!'!AR222=0,"",'Enter data here!'!AR222)</f>
        <v/>
      </c>
      <c r="AS251" s="32" t="str">
        <f>IF('Enter data here!'!AS222=0,"",'Enter data here!'!AS222)</f>
        <v/>
      </c>
      <c r="AT251" s="32" t="str">
        <f>IF('Enter data here!'!AT222=0,"",'Enter data here!'!AT222)</f>
        <v/>
      </c>
      <c r="AU251" s="32" t="str">
        <f>IF('Enter data here!'!AU222=0,"",'Enter data here!'!AU222)</f>
        <v/>
      </c>
      <c r="AV251" s="32" t="str">
        <f>IF('Enter data here!'!AV222=0,"",'Enter data here!'!AV222)</f>
        <v/>
      </c>
      <c r="AW251" s="32" t="str">
        <f>IF('Enter data here!'!AW222=0,"",'Enter data here!'!AW222)</f>
        <v/>
      </c>
      <c r="AX251" s="32" t="str">
        <f>IF('Enter data here!'!AX222=0,"",'Enter data here!'!AX222)</f>
        <v/>
      </c>
      <c r="AY251" s="32" t="str">
        <f>IF('Enter data here!'!AY222=0,"",'Enter data here!'!AY222)</f>
        <v/>
      </c>
      <c r="AZ251" s="32" t="str">
        <f>IF('Enter data here!'!AZ222=0,"",'Enter data here!'!AZ222)</f>
        <v/>
      </c>
      <c r="BA251" s="32" t="str">
        <f>IF('Enter data here!'!BA222=0,"",'Enter data here!'!BA222)</f>
        <v/>
      </c>
      <c r="BB251" s="32" t="str">
        <f>IF('Enter data here!'!BB222=0,"",'Enter data here!'!BB222)</f>
        <v/>
      </c>
      <c r="BC251" s="32" t="str">
        <f>IF('Enter data here!'!BC222=0,"",'Enter data here!'!BC222)</f>
        <v/>
      </c>
      <c r="BD251" s="32" t="str">
        <f>IF('Enter data here!'!BD222=0,"",'Enter data here!'!BD222)</f>
        <v/>
      </c>
      <c r="BE251" s="32" t="str">
        <f>IF('Enter data here!'!BE222=0,"",'Enter data here!'!BE222)</f>
        <v/>
      </c>
      <c r="BF251" s="32" t="str">
        <f>IF('Enter data here!'!BF222=0,"",'Enter data here!'!BF222)</f>
        <v/>
      </c>
      <c r="BG251" s="32" t="str">
        <f>IF('Enter data here!'!BG222=0,"",'Enter data here!'!BG222)</f>
        <v/>
      </c>
      <c r="BH251" s="32" t="str">
        <f>IF('Enter data here!'!BH222=0,"",'Enter data here!'!BH222)</f>
        <v/>
      </c>
      <c r="BI251" s="32" t="str">
        <f>IF('Enter data here!'!BI222=0,"",'Enter data here!'!BI222)</f>
        <v/>
      </c>
      <c r="BJ251" s="32" t="str">
        <f>IF('Enter data here!'!BJ222=0,"",'Enter data here!'!BJ222)</f>
        <v/>
      </c>
      <c r="BK251" s="32" t="str">
        <f>IF('Enter data here!'!BK222=0,"",'Enter data here!'!BK222)</f>
        <v/>
      </c>
      <c r="BL251" s="32" t="str">
        <f>IF('Enter data here!'!BL222=0,"",'Enter data here!'!BL222)</f>
        <v/>
      </c>
      <c r="BM251" s="32" t="str">
        <f>IF('Enter data here!'!BM222=0,"",'Enter data here!'!BM222)</f>
        <v/>
      </c>
      <c r="BN251" s="32" t="str">
        <f>IF('Enter data here!'!BN222=0,"",'Enter data here!'!BN222)</f>
        <v/>
      </c>
      <c r="BO251" s="32" t="str">
        <f>IF('Enter data here!'!BO222=0,"",'Enter data here!'!BO222)</f>
        <v/>
      </c>
      <c r="BP251" s="32" t="str">
        <f>IF('Enter data here!'!BP222=0,"",'Enter data here!'!BP222)</f>
        <v/>
      </c>
      <c r="BQ251" s="32" t="str">
        <f>IF('Enter data here!'!BQ222=0,"",'Enter data here!'!BQ222)</f>
        <v/>
      </c>
      <c r="BR251" s="32" t="str">
        <f>IF('Enter data here!'!BR222=0,"",'Enter data here!'!BR222)</f>
        <v/>
      </c>
      <c r="BS251" s="32" t="str">
        <f>IF('Enter data here!'!BS222=0,"",'Enter data here!'!BS222)</f>
        <v/>
      </c>
      <c r="BT251" s="32" t="str">
        <f>IF('Enter data here!'!BT222=0,"",'Enter data here!'!BT222)</f>
        <v/>
      </c>
      <c r="BU251" s="32" t="str">
        <f>IF('Enter data here!'!BU222=0,"",'Enter data here!'!BU222)</f>
        <v/>
      </c>
      <c r="BV251" s="32" t="str">
        <f>IF('Enter data here!'!BV222=0,"",'Enter data here!'!BV222)</f>
        <v/>
      </c>
      <c r="BW251" s="32" t="str">
        <f>IF('Enter data here!'!BW222=0,"",'Enter data here!'!BW222)</f>
        <v/>
      </c>
      <c r="BX251" s="32" t="str">
        <f>IF('Enter data here!'!BX222=0,"",'Enter data here!'!BX222)</f>
        <v/>
      </c>
      <c r="BY251" s="32" t="str">
        <f>IF('Enter data here!'!BY222=0,"",'Enter data here!'!BY222)</f>
        <v/>
      </c>
      <c r="BZ251" s="32" t="str">
        <f>IF('Enter data here!'!BZ222=0,"",'Enter data here!'!BZ222)</f>
        <v/>
      </c>
      <c r="CA251" s="32" t="str">
        <f>IF('Enter data here!'!CA222=0,"",'Enter data here!'!CA222)</f>
        <v/>
      </c>
      <c r="CB251" s="32" t="str">
        <f>IF('Enter data here!'!CB222=0,"",'Enter data here!'!CB222)</f>
        <v/>
      </c>
      <c r="CC251" s="32" t="str">
        <f>IF('Enter data here!'!CC222=0,"",'Enter data here!'!CC222)</f>
        <v/>
      </c>
      <c r="CD251" s="32" t="str">
        <f>IF('Enter data here!'!CD222=0,"",'Enter data here!'!CD222)</f>
        <v/>
      </c>
      <c r="CE251" s="32" t="str">
        <f>IF('Enter data here!'!CE222=0,"",'Enter data here!'!CE222)</f>
        <v/>
      </c>
      <c r="CF251" s="32" t="str">
        <f>IF('Enter data here!'!CF222=0,"",'Enter data here!'!CF222)</f>
        <v/>
      </c>
      <c r="CG251" s="32" t="str">
        <f>IF('Enter data here!'!CG222=0,"",'Enter data here!'!CG222)</f>
        <v/>
      </c>
      <c r="CH251" s="32" t="str">
        <f>IF('Enter data here!'!CH222=0,"",'Enter data here!'!CH222)</f>
        <v/>
      </c>
      <c r="CI251" s="32" t="str">
        <f>IF('Enter data here!'!CI222=0,"",'Enter data here!'!CI222)</f>
        <v/>
      </c>
      <c r="CJ251" s="32" t="str">
        <f>IF('Enter data here!'!CJ222=0,"",'Enter data here!'!CJ222)</f>
        <v/>
      </c>
      <c r="CK251" s="32" t="str">
        <f>IF('Enter data here!'!CK222=0,"",'Enter data here!'!CK222)</f>
        <v/>
      </c>
      <c r="CL251" s="32" t="str">
        <f>IF('Enter data here!'!CL222=0,"",'Enter data here!'!CL222)</f>
        <v/>
      </c>
      <c r="CM251" s="32" t="str">
        <f>IF('Enter data here!'!CM222=0,"",'Enter data here!'!CM222)</f>
        <v/>
      </c>
      <c r="CN251" s="32" t="str">
        <f>IF('Enter data here!'!CN222=0,"",'Enter data here!'!CN222)</f>
        <v/>
      </c>
      <c r="CO251" s="178"/>
      <c r="CP251" s="335" t="str">
        <f>IF(SUM(C251:CN251)=0,"",MIN(C251:CN251))</f>
        <v/>
      </c>
      <c r="CQ251" s="338" t="str">
        <f>IF(CP251="","",(HLOOKUP(CP251,C251:$CN$264,CU251,FALSE)))</f>
        <v/>
      </c>
      <c r="CR251" s="182"/>
      <c r="CS251">
        <f>ROW()</f>
        <v>251</v>
      </c>
      <c r="CT251" s="36">
        <f>A250</f>
        <v>40</v>
      </c>
      <c r="CU251" s="35">
        <f t="shared" si="314"/>
        <v>14</v>
      </c>
    </row>
    <row r="252" spans="1:99" s="179" customFormat="1">
      <c r="A252" s="350"/>
      <c r="B252" s="16" t="s">
        <v>54</v>
      </c>
      <c r="C252" s="183">
        <f ca="1">0.000000000001*RAND()</f>
        <v>6.2077995994469236E-13</v>
      </c>
      <c r="D252" s="183">
        <f t="shared" ref="D252:BO252" ca="1" si="327">0.000000000001*RAND()</f>
        <v>5.7232568225790925E-13</v>
      </c>
      <c r="E252" s="183">
        <f t="shared" ca="1" si="327"/>
        <v>4.3110214034085813E-13</v>
      </c>
      <c r="F252" s="183">
        <f t="shared" ca="1" si="327"/>
        <v>2.2079986968258235E-13</v>
      </c>
      <c r="G252" s="183">
        <f t="shared" ca="1" si="327"/>
        <v>8.6185687726007568E-13</v>
      </c>
      <c r="H252" s="183">
        <f t="shared" ca="1" si="327"/>
        <v>1.200567376672783E-13</v>
      </c>
      <c r="I252" s="183">
        <f t="shared" ca="1" si="327"/>
        <v>5.2352215901847577E-13</v>
      </c>
      <c r="J252" s="183">
        <f t="shared" ca="1" si="327"/>
        <v>3.0531933429881964E-13</v>
      </c>
      <c r="K252" s="183">
        <f t="shared" ca="1" si="327"/>
        <v>9.4990233399172039E-13</v>
      </c>
      <c r="L252" s="183">
        <f t="shared" ca="1" si="327"/>
        <v>4.8374146400951571E-13</v>
      </c>
      <c r="M252" s="183">
        <f t="shared" ca="1" si="327"/>
        <v>9.0042336501796206E-13</v>
      </c>
      <c r="N252" s="183">
        <f t="shared" ca="1" si="327"/>
        <v>6.2999435200003842E-13</v>
      </c>
      <c r="O252" s="183">
        <f t="shared" ca="1" si="327"/>
        <v>3.7046238782064011E-13</v>
      </c>
      <c r="P252" s="183">
        <f t="shared" ca="1" si="327"/>
        <v>1.0433944365002645E-13</v>
      </c>
      <c r="Q252" s="183">
        <f t="shared" ca="1" si="327"/>
        <v>8.490766533178553E-13</v>
      </c>
      <c r="R252" s="183">
        <f t="shared" ca="1" si="327"/>
        <v>9.093040200302518E-13</v>
      </c>
      <c r="S252" s="183">
        <f t="shared" ca="1" si="327"/>
        <v>1.7353904788390916E-13</v>
      </c>
      <c r="T252" s="183">
        <f t="shared" ca="1" si="327"/>
        <v>8.1288812572368036E-13</v>
      </c>
      <c r="U252" s="183">
        <f t="shared" ca="1" si="327"/>
        <v>9.8981601471633588E-14</v>
      </c>
      <c r="V252" s="183">
        <f t="shared" ca="1" si="327"/>
        <v>4.8508658825858062E-13</v>
      </c>
      <c r="W252" s="183">
        <f t="shared" ca="1" si="327"/>
        <v>9.2147605433474122E-13</v>
      </c>
      <c r="X252" s="183">
        <f t="shared" ca="1" si="327"/>
        <v>9.7041548986156595E-13</v>
      </c>
      <c r="Y252" s="183">
        <f t="shared" ca="1" si="327"/>
        <v>2.9915479520274336E-13</v>
      </c>
      <c r="Z252" s="183">
        <f t="shared" ca="1" si="327"/>
        <v>2.9965842212560423E-13</v>
      </c>
      <c r="AA252" s="183">
        <f t="shared" ca="1" si="327"/>
        <v>3.5546765708338857E-13</v>
      </c>
      <c r="AB252" s="183">
        <f t="shared" ca="1" si="327"/>
        <v>2.8058398631726656E-13</v>
      </c>
      <c r="AC252" s="183">
        <f t="shared" ca="1" si="327"/>
        <v>5.3048439218618525E-13</v>
      </c>
      <c r="AD252" s="183">
        <f t="shared" ca="1" si="327"/>
        <v>3.4135098498645486E-13</v>
      </c>
      <c r="AE252" s="183">
        <f t="shared" ca="1" si="327"/>
        <v>4.431793336046459E-13</v>
      </c>
      <c r="AF252" s="183">
        <f t="shared" ca="1" si="327"/>
        <v>2.8180692169942478E-13</v>
      </c>
      <c r="AG252" s="183">
        <f t="shared" ca="1" si="327"/>
        <v>9.5006803102270192E-13</v>
      </c>
      <c r="AH252" s="183">
        <f t="shared" ca="1" si="327"/>
        <v>8.2757264969077581E-13</v>
      </c>
      <c r="AI252" s="183">
        <f t="shared" ca="1" si="327"/>
        <v>7.4459201886332146E-14</v>
      </c>
      <c r="AJ252" s="183">
        <f t="shared" ca="1" si="327"/>
        <v>5.1176273525783173E-13</v>
      </c>
      <c r="AK252" s="183">
        <f t="shared" ca="1" si="327"/>
        <v>1.4255384542770422E-13</v>
      </c>
      <c r="AL252" s="183">
        <f t="shared" ca="1" si="327"/>
        <v>1.9609927317152387E-13</v>
      </c>
      <c r="AM252" s="183">
        <f t="shared" ca="1" si="327"/>
        <v>8.2338635960600695E-13</v>
      </c>
      <c r="AN252" s="183">
        <f t="shared" ca="1" si="327"/>
        <v>2.0202952229028526E-13</v>
      </c>
      <c r="AO252" s="183">
        <f t="shared" ca="1" si="327"/>
        <v>5.2636368886919717E-13</v>
      </c>
      <c r="AP252" s="183">
        <f t="shared" ca="1" si="327"/>
        <v>4.7386831329817448E-13</v>
      </c>
      <c r="AQ252" s="183">
        <f t="shared" ca="1" si="327"/>
        <v>8.4680472820549379E-13</v>
      </c>
      <c r="AR252" s="183">
        <f t="shared" ca="1" si="327"/>
        <v>2.0677332688569638E-13</v>
      </c>
      <c r="AS252" s="183">
        <f t="shared" ca="1" si="327"/>
        <v>8.1119362668719952E-13</v>
      </c>
      <c r="AT252" s="183">
        <f t="shared" ca="1" si="327"/>
        <v>7.1114261252874658E-13</v>
      </c>
      <c r="AU252" s="183">
        <f t="shared" ca="1" si="327"/>
        <v>2.0683163958860207E-13</v>
      </c>
      <c r="AV252" s="183">
        <f t="shared" ca="1" si="327"/>
        <v>9.7793882118861841E-13</v>
      </c>
      <c r="AW252" s="183">
        <f t="shared" ca="1" si="327"/>
        <v>7.2012883289587209E-14</v>
      </c>
      <c r="AX252" s="183">
        <f t="shared" ca="1" si="327"/>
        <v>5.1766862963129688E-13</v>
      </c>
      <c r="AY252" s="183">
        <f t="shared" ca="1" si="327"/>
        <v>9.4382469461455722E-13</v>
      </c>
      <c r="AZ252" s="183">
        <f t="shared" ca="1" si="327"/>
        <v>3.8315634664369822E-13</v>
      </c>
      <c r="BA252" s="183">
        <f t="shared" ca="1" si="327"/>
        <v>6.7166332325250178E-13</v>
      </c>
      <c r="BB252" s="183">
        <f t="shared" ca="1" si="327"/>
        <v>7.6797196547739949E-13</v>
      </c>
      <c r="BC252" s="183">
        <f t="shared" ca="1" si="327"/>
        <v>9.4455415619953534E-13</v>
      </c>
      <c r="BD252" s="183">
        <f t="shared" ca="1" si="327"/>
        <v>3.0218439829474033E-14</v>
      </c>
      <c r="BE252" s="183">
        <f t="shared" ca="1" si="327"/>
        <v>8.9793156892659921E-13</v>
      </c>
      <c r="BF252" s="183">
        <f t="shared" ca="1" si="327"/>
        <v>5.6216424779059789E-13</v>
      </c>
      <c r="BG252" s="183">
        <f t="shared" ca="1" si="327"/>
        <v>2.804067429909698E-13</v>
      </c>
      <c r="BH252" s="183">
        <f t="shared" ca="1" si="327"/>
        <v>2.2109595318228069E-13</v>
      </c>
      <c r="BI252" s="183">
        <f t="shared" ca="1" si="327"/>
        <v>6.6049844307195421E-13</v>
      </c>
      <c r="BJ252" s="183">
        <f t="shared" ca="1" si="327"/>
        <v>6.3435811110152148E-13</v>
      </c>
      <c r="BK252" s="183">
        <f t="shared" ca="1" si="327"/>
        <v>6.9888703689772443E-13</v>
      </c>
      <c r="BL252" s="183">
        <f t="shared" ca="1" si="327"/>
        <v>9.1598427681790645E-13</v>
      </c>
      <c r="BM252" s="183">
        <f t="shared" ca="1" si="327"/>
        <v>9.1444118978031134E-13</v>
      </c>
      <c r="BN252" s="183">
        <f t="shared" ca="1" si="327"/>
        <v>2.113473658862861E-13</v>
      </c>
      <c r="BO252" s="183">
        <f t="shared" ca="1" si="327"/>
        <v>2.8898339855838715E-13</v>
      </c>
      <c r="BP252" s="183">
        <f t="shared" ref="BP252:CN252" ca="1" si="328">0.000000000001*RAND()</f>
        <v>8.1616402623848974E-13</v>
      </c>
      <c r="BQ252" s="183">
        <f t="shared" ca="1" si="328"/>
        <v>1.7572421760538415E-13</v>
      </c>
      <c r="BR252" s="183">
        <f t="shared" ca="1" si="328"/>
        <v>8.0118816107049315E-13</v>
      </c>
      <c r="BS252" s="183">
        <f t="shared" ca="1" si="328"/>
        <v>8.4263621330828205E-13</v>
      </c>
      <c r="BT252" s="183">
        <f t="shared" ca="1" si="328"/>
        <v>3.7146218115478892E-13</v>
      </c>
      <c r="BU252" s="183">
        <f t="shared" ca="1" si="328"/>
        <v>1.4899029795996733E-13</v>
      </c>
      <c r="BV252" s="183">
        <f t="shared" ca="1" si="328"/>
        <v>8.9450823028219069E-13</v>
      </c>
      <c r="BW252" s="183">
        <f t="shared" ca="1" si="328"/>
        <v>4.2773772000294704E-13</v>
      </c>
      <c r="BX252" s="183">
        <f t="shared" ca="1" si="328"/>
        <v>8.9020505305722781E-13</v>
      </c>
      <c r="BY252" s="183">
        <f t="shared" ca="1" si="328"/>
        <v>5.7297918102444443E-13</v>
      </c>
      <c r="BZ252" s="183">
        <f t="shared" ca="1" si="328"/>
        <v>8.6789760368602576E-13</v>
      </c>
      <c r="CA252" s="183">
        <f t="shared" ca="1" si="328"/>
        <v>2.6445950104018576E-13</v>
      </c>
      <c r="CB252" s="183">
        <f t="shared" ca="1" si="328"/>
        <v>2.6626467376056718E-13</v>
      </c>
      <c r="CC252" s="183">
        <f t="shared" ca="1" si="328"/>
        <v>1.5371859934643606E-13</v>
      </c>
      <c r="CD252" s="183">
        <f t="shared" ca="1" si="328"/>
        <v>6.9277141741075571E-13</v>
      </c>
      <c r="CE252" s="183">
        <f t="shared" ca="1" si="328"/>
        <v>4.8864921542617453E-13</v>
      </c>
      <c r="CF252" s="183">
        <f t="shared" ca="1" si="328"/>
        <v>4.2132384582832195E-13</v>
      </c>
      <c r="CG252" s="183">
        <f t="shared" ca="1" si="328"/>
        <v>3.2117044298525778E-13</v>
      </c>
      <c r="CH252" s="183">
        <f t="shared" ca="1" si="328"/>
        <v>5.1536266252834836E-13</v>
      </c>
      <c r="CI252" s="183">
        <f t="shared" ca="1" si="328"/>
        <v>6.4887455924222423E-13</v>
      </c>
      <c r="CJ252" s="183">
        <f t="shared" ca="1" si="328"/>
        <v>5.9054114258319942E-13</v>
      </c>
      <c r="CK252" s="183">
        <f t="shared" ca="1" si="328"/>
        <v>6.9554328046267689E-13</v>
      </c>
      <c r="CL252" s="183">
        <f t="shared" ca="1" si="328"/>
        <v>6.0155775107423976E-13</v>
      </c>
      <c r="CM252" s="183">
        <f t="shared" ca="1" si="328"/>
        <v>4.6053780691527639E-13</v>
      </c>
      <c r="CN252" s="183">
        <f t="shared" ca="1" si="328"/>
        <v>4.6580004393845794E-14</v>
      </c>
      <c r="CO252" s="178"/>
      <c r="CP252" s="336"/>
      <c r="CQ252" s="339"/>
      <c r="CR252" s="182"/>
      <c r="CS252">
        <f>ROW()</f>
        <v>252</v>
      </c>
      <c r="CT252" s="36"/>
      <c r="CU252" s="35">
        <f t="shared" si="314"/>
        <v>13</v>
      </c>
    </row>
    <row r="253" spans="1:99" s="179" customFormat="1">
      <c r="A253" s="350"/>
      <c r="B253" s="16" t="s">
        <v>57</v>
      </c>
      <c r="C253" s="32">
        <f>'Enter data here!'!C223</f>
        <v>0</v>
      </c>
      <c r="D253" s="32">
        <f>'Enter data here!'!D223</f>
        <v>0</v>
      </c>
      <c r="E253" s="32">
        <f>'Enter data here!'!E223</f>
        <v>0</v>
      </c>
      <c r="F253" s="32">
        <f>'Enter data here!'!F223</f>
        <v>0</v>
      </c>
      <c r="G253" s="32">
        <f>'Enter data here!'!G223</f>
        <v>0</v>
      </c>
      <c r="H253" s="32">
        <f>'Enter data here!'!H223</f>
        <v>0</v>
      </c>
      <c r="I253" s="32">
        <f>'Enter data here!'!I223</f>
        <v>0</v>
      </c>
      <c r="J253" s="32">
        <f>'Enter data here!'!J223</f>
        <v>0</v>
      </c>
      <c r="K253" s="32">
        <f>'Enter data here!'!K223</f>
        <v>0</v>
      </c>
      <c r="L253" s="32">
        <f>'Enter data here!'!L223</f>
        <v>0</v>
      </c>
      <c r="M253" s="32">
        <f>'Enter data here!'!M223</f>
        <v>0</v>
      </c>
      <c r="N253" s="32">
        <f>'Enter data here!'!N223</f>
        <v>0</v>
      </c>
      <c r="O253" s="32">
        <f>'Enter data here!'!O223</f>
        <v>0</v>
      </c>
      <c r="P253" s="32">
        <f>'Enter data here!'!P223</f>
        <v>0</v>
      </c>
      <c r="Q253" s="32">
        <f>'Enter data here!'!Q223</f>
        <v>0</v>
      </c>
      <c r="R253" s="32">
        <f>'Enter data here!'!R223</f>
        <v>0</v>
      </c>
      <c r="S253" s="32">
        <f>'Enter data here!'!S223</f>
        <v>0</v>
      </c>
      <c r="T253" s="32">
        <f>'Enter data here!'!T223</f>
        <v>0</v>
      </c>
      <c r="U253" s="32">
        <f>'Enter data here!'!U223</f>
        <v>0</v>
      </c>
      <c r="V253" s="32">
        <f>'Enter data here!'!V223</f>
        <v>0</v>
      </c>
      <c r="W253" s="32">
        <f>'Enter data here!'!W223</f>
        <v>0</v>
      </c>
      <c r="X253" s="32">
        <f>'Enter data here!'!X223</f>
        <v>0</v>
      </c>
      <c r="Y253" s="32">
        <f>'Enter data here!'!Y223</f>
        <v>0</v>
      </c>
      <c r="Z253" s="32">
        <f>'Enter data here!'!Z223</f>
        <v>0</v>
      </c>
      <c r="AA253" s="32">
        <f>'Enter data here!'!AA223</f>
        <v>0</v>
      </c>
      <c r="AB253" s="32">
        <f>'Enter data here!'!AB223</f>
        <v>0</v>
      </c>
      <c r="AC253" s="32">
        <f>'Enter data here!'!AC223</f>
        <v>0</v>
      </c>
      <c r="AD253" s="32">
        <f>'Enter data here!'!AD223</f>
        <v>0</v>
      </c>
      <c r="AE253" s="32">
        <f>'Enter data here!'!AE223</f>
        <v>0</v>
      </c>
      <c r="AF253" s="32">
        <f>'Enter data here!'!AF223</f>
        <v>0</v>
      </c>
      <c r="AG253" s="32">
        <f>'Enter data here!'!AG223</f>
        <v>0</v>
      </c>
      <c r="AH253" s="32">
        <f>'Enter data here!'!AH223</f>
        <v>0</v>
      </c>
      <c r="AI253" s="32">
        <f>'Enter data here!'!AI223</f>
        <v>0</v>
      </c>
      <c r="AJ253" s="32">
        <f>'Enter data here!'!AJ223</f>
        <v>0</v>
      </c>
      <c r="AK253" s="32">
        <f>'Enter data here!'!AK223</f>
        <v>0</v>
      </c>
      <c r="AL253" s="32">
        <f>'Enter data here!'!AL223</f>
        <v>0</v>
      </c>
      <c r="AM253" s="32">
        <f>'Enter data here!'!AM223</f>
        <v>0</v>
      </c>
      <c r="AN253" s="32">
        <f>'Enter data here!'!AN223</f>
        <v>0</v>
      </c>
      <c r="AO253" s="32">
        <f>'Enter data here!'!AO223</f>
        <v>0</v>
      </c>
      <c r="AP253" s="32">
        <f>'Enter data here!'!AP223</f>
        <v>0</v>
      </c>
      <c r="AQ253" s="32">
        <f>'Enter data here!'!AQ223</f>
        <v>0</v>
      </c>
      <c r="AR253" s="32">
        <f>'Enter data here!'!AR223</f>
        <v>0</v>
      </c>
      <c r="AS253" s="32">
        <f>'Enter data here!'!AS223</f>
        <v>0</v>
      </c>
      <c r="AT253" s="32">
        <f>'Enter data here!'!AT223</f>
        <v>0</v>
      </c>
      <c r="AU253" s="32">
        <f>'Enter data here!'!AU223</f>
        <v>0</v>
      </c>
      <c r="AV253" s="32">
        <f>'Enter data here!'!AV223</f>
        <v>0</v>
      </c>
      <c r="AW253" s="32">
        <f>'Enter data here!'!AW223</f>
        <v>0</v>
      </c>
      <c r="AX253" s="32">
        <f>'Enter data here!'!AX223</f>
        <v>0</v>
      </c>
      <c r="AY253" s="32">
        <f>'Enter data here!'!AY223</f>
        <v>0</v>
      </c>
      <c r="AZ253" s="32">
        <f>'Enter data here!'!AZ223</f>
        <v>0</v>
      </c>
      <c r="BA253" s="32">
        <f>'Enter data here!'!BA223</f>
        <v>0</v>
      </c>
      <c r="BB253" s="32">
        <f>'Enter data here!'!BB223</f>
        <v>0</v>
      </c>
      <c r="BC253" s="32">
        <f>'Enter data here!'!BC223</f>
        <v>0</v>
      </c>
      <c r="BD253" s="32">
        <f>'Enter data here!'!BD223</f>
        <v>0</v>
      </c>
      <c r="BE253" s="32">
        <f>'Enter data here!'!BE223</f>
        <v>0</v>
      </c>
      <c r="BF253" s="32">
        <f>'Enter data here!'!BF223</f>
        <v>0</v>
      </c>
      <c r="BG253" s="32">
        <f>'Enter data here!'!BG223</f>
        <v>0</v>
      </c>
      <c r="BH253" s="32">
        <f>'Enter data here!'!BH223</f>
        <v>0</v>
      </c>
      <c r="BI253" s="32">
        <f>'Enter data here!'!BI223</f>
        <v>0</v>
      </c>
      <c r="BJ253" s="32">
        <f>'Enter data here!'!BJ223</f>
        <v>0</v>
      </c>
      <c r="BK253" s="32">
        <f>'Enter data here!'!BK223</f>
        <v>0</v>
      </c>
      <c r="BL253" s="32">
        <f>'Enter data here!'!BL223</f>
        <v>0</v>
      </c>
      <c r="BM253" s="32">
        <f>'Enter data here!'!BM223</f>
        <v>0</v>
      </c>
      <c r="BN253" s="32">
        <f>'Enter data here!'!BN223</f>
        <v>0</v>
      </c>
      <c r="BO253" s="32">
        <f>'Enter data here!'!BO223</f>
        <v>0</v>
      </c>
      <c r="BP253" s="32">
        <f>'Enter data here!'!BP223</f>
        <v>0</v>
      </c>
      <c r="BQ253" s="32">
        <f>'Enter data here!'!BQ223</f>
        <v>0</v>
      </c>
      <c r="BR253" s="32">
        <f>'Enter data here!'!BR223</f>
        <v>0</v>
      </c>
      <c r="BS253" s="32">
        <f>'Enter data here!'!BS223</f>
        <v>0</v>
      </c>
      <c r="BT253" s="32">
        <f>'Enter data here!'!BT223</f>
        <v>0</v>
      </c>
      <c r="BU253" s="32">
        <f>'Enter data here!'!BU223</f>
        <v>0</v>
      </c>
      <c r="BV253" s="32">
        <f>'Enter data here!'!BV223</f>
        <v>0</v>
      </c>
      <c r="BW253" s="32">
        <f>'Enter data here!'!BW223</f>
        <v>0</v>
      </c>
      <c r="BX253" s="32">
        <f>'Enter data here!'!BX223</f>
        <v>0</v>
      </c>
      <c r="BY253" s="32">
        <f>'Enter data here!'!BY223</f>
        <v>0</v>
      </c>
      <c r="BZ253" s="32">
        <f>'Enter data here!'!BZ223</f>
        <v>0</v>
      </c>
      <c r="CA253" s="32">
        <f>'Enter data here!'!CA223</f>
        <v>0</v>
      </c>
      <c r="CB253" s="32">
        <f>'Enter data here!'!CB223</f>
        <v>0</v>
      </c>
      <c r="CC253" s="32">
        <f>'Enter data here!'!CC223</f>
        <v>0</v>
      </c>
      <c r="CD253" s="32">
        <f>'Enter data here!'!CD223</f>
        <v>0</v>
      </c>
      <c r="CE253" s="32">
        <f>'Enter data here!'!CE223</f>
        <v>0</v>
      </c>
      <c r="CF253" s="32">
        <f>'Enter data here!'!CF223</f>
        <v>0</v>
      </c>
      <c r="CG253" s="32">
        <f>'Enter data here!'!CG223</f>
        <v>0</v>
      </c>
      <c r="CH253" s="32">
        <f>'Enter data here!'!CH223</f>
        <v>0</v>
      </c>
      <c r="CI253" s="32">
        <f>'Enter data here!'!CI223</f>
        <v>0</v>
      </c>
      <c r="CJ253" s="32">
        <f>'Enter data here!'!CJ223</f>
        <v>0</v>
      </c>
      <c r="CK253" s="32">
        <f>'Enter data here!'!CK223</f>
        <v>0</v>
      </c>
      <c r="CL253" s="32">
        <f>'Enter data here!'!CL223</f>
        <v>0</v>
      </c>
      <c r="CM253" s="32">
        <f>'Enter data here!'!CM223</f>
        <v>0</v>
      </c>
      <c r="CN253" s="32">
        <f>'Enter data here!'!CN223</f>
        <v>0</v>
      </c>
      <c r="CO253" s="178"/>
      <c r="CP253" s="336"/>
      <c r="CQ253" s="339"/>
      <c r="CR253" s="182"/>
      <c r="CS253"/>
      <c r="CT253" s="36"/>
      <c r="CU253" s="35"/>
    </row>
    <row r="254" spans="1:99" s="179" customFormat="1">
      <c r="A254" s="350"/>
      <c r="B254" s="16" t="s">
        <v>2</v>
      </c>
      <c r="C254" s="32">
        <f>IF(C251=0,0,IF(C251="dnf",C252,IF(C251="",0,((($CP251/(C251+C252))*1000)-C253))))</f>
        <v>0</v>
      </c>
      <c r="D254" s="32">
        <f t="shared" ref="D254:BO254" si="329">IF(D251=0,0,IF(D251="dnf",D252,IF(D251="",0,((($CP251/(D251+D252))*1000)-D253))))</f>
        <v>0</v>
      </c>
      <c r="E254" s="32">
        <f t="shared" si="329"/>
        <v>0</v>
      </c>
      <c r="F254" s="32">
        <f t="shared" si="329"/>
        <v>0</v>
      </c>
      <c r="G254" s="32">
        <f t="shared" si="329"/>
        <v>0</v>
      </c>
      <c r="H254" s="32">
        <f t="shared" si="329"/>
        <v>0</v>
      </c>
      <c r="I254" s="32">
        <f t="shared" si="329"/>
        <v>0</v>
      </c>
      <c r="J254" s="32">
        <f t="shared" si="329"/>
        <v>0</v>
      </c>
      <c r="K254" s="32">
        <f t="shared" si="329"/>
        <v>0</v>
      </c>
      <c r="L254" s="32">
        <f t="shared" si="329"/>
        <v>0</v>
      </c>
      <c r="M254" s="32">
        <f t="shared" si="329"/>
        <v>0</v>
      </c>
      <c r="N254" s="32">
        <f t="shared" si="329"/>
        <v>0</v>
      </c>
      <c r="O254" s="32">
        <f t="shared" si="329"/>
        <v>0</v>
      </c>
      <c r="P254" s="32">
        <f t="shared" si="329"/>
        <v>0</v>
      </c>
      <c r="Q254" s="32">
        <f t="shared" si="329"/>
        <v>0</v>
      </c>
      <c r="R254" s="32">
        <f t="shared" si="329"/>
        <v>0</v>
      </c>
      <c r="S254" s="32">
        <f t="shared" si="329"/>
        <v>0</v>
      </c>
      <c r="T254" s="32">
        <f t="shared" si="329"/>
        <v>0</v>
      </c>
      <c r="U254" s="32">
        <f t="shared" si="329"/>
        <v>0</v>
      </c>
      <c r="V254" s="32">
        <f t="shared" si="329"/>
        <v>0</v>
      </c>
      <c r="W254" s="32">
        <f t="shared" si="329"/>
        <v>0</v>
      </c>
      <c r="X254" s="32">
        <f t="shared" si="329"/>
        <v>0</v>
      </c>
      <c r="Y254" s="32">
        <f t="shared" si="329"/>
        <v>0</v>
      </c>
      <c r="Z254" s="32">
        <f t="shared" si="329"/>
        <v>0</v>
      </c>
      <c r="AA254" s="32">
        <f t="shared" si="329"/>
        <v>0</v>
      </c>
      <c r="AB254" s="32">
        <f t="shared" si="329"/>
        <v>0</v>
      </c>
      <c r="AC254" s="32">
        <f t="shared" si="329"/>
        <v>0</v>
      </c>
      <c r="AD254" s="32">
        <f t="shared" si="329"/>
        <v>0</v>
      </c>
      <c r="AE254" s="32">
        <f t="shared" si="329"/>
        <v>0</v>
      </c>
      <c r="AF254" s="32">
        <f t="shared" si="329"/>
        <v>0</v>
      </c>
      <c r="AG254" s="32">
        <f t="shared" si="329"/>
        <v>0</v>
      </c>
      <c r="AH254" s="32">
        <f t="shared" si="329"/>
        <v>0</v>
      </c>
      <c r="AI254" s="32">
        <f t="shared" si="329"/>
        <v>0</v>
      </c>
      <c r="AJ254" s="32">
        <f t="shared" si="329"/>
        <v>0</v>
      </c>
      <c r="AK254" s="32">
        <f t="shared" si="329"/>
        <v>0</v>
      </c>
      <c r="AL254" s="32">
        <f t="shared" si="329"/>
        <v>0</v>
      </c>
      <c r="AM254" s="32">
        <f t="shared" si="329"/>
        <v>0</v>
      </c>
      <c r="AN254" s="32">
        <f t="shared" si="329"/>
        <v>0</v>
      </c>
      <c r="AO254" s="32">
        <f t="shared" si="329"/>
        <v>0</v>
      </c>
      <c r="AP254" s="32">
        <f t="shared" si="329"/>
        <v>0</v>
      </c>
      <c r="AQ254" s="32">
        <f t="shared" si="329"/>
        <v>0</v>
      </c>
      <c r="AR254" s="32">
        <f t="shared" si="329"/>
        <v>0</v>
      </c>
      <c r="AS254" s="32">
        <f t="shared" si="329"/>
        <v>0</v>
      </c>
      <c r="AT254" s="32">
        <f t="shared" si="329"/>
        <v>0</v>
      </c>
      <c r="AU254" s="32">
        <f t="shared" si="329"/>
        <v>0</v>
      </c>
      <c r="AV254" s="32">
        <f t="shared" si="329"/>
        <v>0</v>
      </c>
      <c r="AW254" s="32">
        <f t="shared" si="329"/>
        <v>0</v>
      </c>
      <c r="AX254" s="32">
        <f t="shared" si="329"/>
        <v>0</v>
      </c>
      <c r="AY254" s="32">
        <f t="shared" si="329"/>
        <v>0</v>
      </c>
      <c r="AZ254" s="32">
        <f t="shared" si="329"/>
        <v>0</v>
      </c>
      <c r="BA254" s="32">
        <f t="shared" si="329"/>
        <v>0</v>
      </c>
      <c r="BB254" s="32">
        <f t="shared" si="329"/>
        <v>0</v>
      </c>
      <c r="BC254" s="32">
        <f t="shared" si="329"/>
        <v>0</v>
      </c>
      <c r="BD254" s="32">
        <f t="shared" si="329"/>
        <v>0</v>
      </c>
      <c r="BE254" s="32">
        <f t="shared" si="329"/>
        <v>0</v>
      </c>
      <c r="BF254" s="32">
        <f t="shared" si="329"/>
        <v>0</v>
      </c>
      <c r="BG254" s="32">
        <f t="shared" si="329"/>
        <v>0</v>
      </c>
      <c r="BH254" s="32">
        <f t="shared" si="329"/>
        <v>0</v>
      </c>
      <c r="BI254" s="32">
        <f t="shared" si="329"/>
        <v>0</v>
      </c>
      <c r="BJ254" s="32">
        <f t="shared" si="329"/>
        <v>0</v>
      </c>
      <c r="BK254" s="32">
        <f t="shared" si="329"/>
        <v>0</v>
      </c>
      <c r="BL254" s="32">
        <f t="shared" si="329"/>
        <v>0</v>
      </c>
      <c r="BM254" s="32">
        <f t="shared" si="329"/>
        <v>0</v>
      </c>
      <c r="BN254" s="32">
        <f t="shared" si="329"/>
        <v>0</v>
      </c>
      <c r="BO254" s="32">
        <f t="shared" si="329"/>
        <v>0</v>
      </c>
      <c r="BP254" s="32">
        <f t="shared" ref="BP254:CN254" si="330">IF(BP251=0,0,IF(BP251="dnf",BP252,IF(BP251="",0,((($CP251/(BP251+BP252))*1000)-BP253))))</f>
        <v>0</v>
      </c>
      <c r="BQ254" s="32">
        <f t="shared" si="330"/>
        <v>0</v>
      </c>
      <c r="BR254" s="32">
        <f t="shared" si="330"/>
        <v>0</v>
      </c>
      <c r="BS254" s="32">
        <f t="shared" si="330"/>
        <v>0</v>
      </c>
      <c r="BT254" s="32">
        <f t="shared" si="330"/>
        <v>0</v>
      </c>
      <c r="BU254" s="32">
        <f t="shared" si="330"/>
        <v>0</v>
      </c>
      <c r="BV254" s="32">
        <f t="shared" si="330"/>
        <v>0</v>
      </c>
      <c r="BW254" s="32">
        <f t="shared" si="330"/>
        <v>0</v>
      </c>
      <c r="BX254" s="32">
        <f t="shared" si="330"/>
        <v>0</v>
      </c>
      <c r="BY254" s="32">
        <f t="shared" si="330"/>
        <v>0</v>
      </c>
      <c r="BZ254" s="32">
        <f t="shared" si="330"/>
        <v>0</v>
      </c>
      <c r="CA254" s="32">
        <f t="shared" si="330"/>
        <v>0</v>
      </c>
      <c r="CB254" s="32">
        <f t="shared" si="330"/>
        <v>0</v>
      </c>
      <c r="CC254" s="32">
        <f t="shared" si="330"/>
        <v>0</v>
      </c>
      <c r="CD254" s="32">
        <f t="shared" si="330"/>
        <v>0</v>
      </c>
      <c r="CE254" s="32">
        <f t="shared" si="330"/>
        <v>0</v>
      </c>
      <c r="CF254" s="32">
        <f t="shared" si="330"/>
        <v>0</v>
      </c>
      <c r="CG254" s="32">
        <f t="shared" si="330"/>
        <v>0</v>
      </c>
      <c r="CH254" s="32">
        <f t="shared" si="330"/>
        <v>0</v>
      </c>
      <c r="CI254" s="32">
        <f t="shared" si="330"/>
        <v>0</v>
      </c>
      <c r="CJ254" s="32">
        <f t="shared" si="330"/>
        <v>0</v>
      </c>
      <c r="CK254" s="32">
        <f t="shared" si="330"/>
        <v>0</v>
      </c>
      <c r="CL254" s="32">
        <f t="shared" si="330"/>
        <v>0</v>
      </c>
      <c r="CM254" s="32">
        <f t="shared" si="330"/>
        <v>0</v>
      </c>
      <c r="CN254" s="32">
        <f t="shared" si="330"/>
        <v>0</v>
      </c>
      <c r="CO254" s="178"/>
      <c r="CP254" s="337"/>
      <c r="CQ254" s="340"/>
      <c r="CR254" s="182"/>
      <c r="CS254">
        <f>ROW()</f>
        <v>254</v>
      </c>
      <c r="CT254" s="36"/>
      <c r="CU254" s="35">
        <f t="shared" si="314"/>
        <v>11</v>
      </c>
    </row>
    <row r="255" spans="1:99" s="179" customFormat="1">
      <c r="A255" s="350"/>
      <c r="B255" s="16" t="s">
        <v>16</v>
      </c>
      <c r="C255" s="32" t="str">
        <f>C249</f>
        <v>Frank Hulton </v>
      </c>
      <c r="D255" s="32" t="str">
        <f t="shared" ref="D255:BO255" si="331">D249</f>
        <v>Mark Redsell</v>
      </c>
      <c r="E255" s="32" t="str">
        <f t="shared" si="331"/>
        <v>Greg Dakin</v>
      </c>
      <c r="F255" s="32" t="str">
        <f t="shared" si="331"/>
        <v>Thorsten Folker</v>
      </c>
      <c r="G255" s="32" t="str">
        <f t="shared" si="331"/>
        <v>Joel West </v>
      </c>
      <c r="H255" s="32" t="str">
        <f t="shared" si="331"/>
        <v>Klaus Brettner</v>
      </c>
      <c r="I255" s="32" t="str">
        <f t="shared" si="331"/>
        <v>Markus Meissner</v>
      </c>
      <c r="J255" s="32" t="str">
        <f t="shared" si="331"/>
        <v>Stefan Bernardy</v>
      </c>
      <c r="K255" s="32" t="str">
        <f t="shared" si="331"/>
        <v>Søren Krogh</v>
      </c>
      <c r="L255" s="32" t="str">
        <f t="shared" si="331"/>
        <v>Alvaro Silgado</v>
      </c>
      <c r="M255" s="32" t="str">
        <f t="shared" si="331"/>
        <v>Pete Burgess</v>
      </c>
      <c r="N255" s="32" t="str">
        <f t="shared" si="331"/>
        <v>Dieter Perlick</v>
      </c>
      <c r="O255" s="32" t="str">
        <f t="shared" si="331"/>
        <v>Simon Thornton </v>
      </c>
      <c r="P255" s="32" t="str">
        <f t="shared" si="331"/>
        <v>André Austen</v>
      </c>
      <c r="Q255" s="32" t="str">
        <f t="shared" si="331"/>
        <v>Siegfried Schedel</v>
      </c>
      <c r="R255" s="32" t="str">
        <f t="shared" si="331"/>
        <v>George Young</v>
      </c>
      <c r="S255" s="32" t="str">
        <f t="shared" si="331"/>
        <v>John Phillips</v>
      </c>
      <c r="T255" s="32" t="str">
        <f t="shared" si="331"/>
        <v>Stefan Bertschi</v>
      </c>
      <c r="U255" s="32" t="str">
        <f t="shared" si="331"/>
        <v>Jason Bioletti</v>
      </c>
      <c r="V255" s="32" t="str">
        <f t="shared" si="331"/>
        <v>Allen Elliott</v>
      </c>
      <c r="W255" s="32" t="str">
        <f t="shared" si="331"/>
        <v>Thomas Deinert</v>
      </c>
      <c r="X255" s="32" t="str">
        <f t="shared" si="331"/>
        <v>Mike Evans</v>
      </c>
      <c r="Y255" s="32" t="str">
        <f t="shared" si="331"/>
        <v>Jon Edison</v>
      </c>
      <c r="Z255" s="32" t="str">
        <f t="shared" si="331"/>
        <v>Thomas Henselmann</v>
      </c>
      <c r="AA255" s="32" t="str">
        <f t="shared" si="331"/>
        <v>Sebastian Reichert</v>
      </c>
      <c r="AB255" s="32" t="str">
        <f t="shared" si="331"/>
        <v>Robert Hermans</v>
      </c>
      <c r="AC255" s="32" t="str">
        <f t="shared" si="331"/>
        <v>Eberhard Rosemann</v>
      </c>
      <c r="AD255" s="32" t="str">
        <f t="shared" si="331"/>
        <v>Klaus Kowalski</v>
      </c>
      <c r="AE255" s="32" t="str">
        <f t="shared" si="331"/>
        <v>Mike Shellim</v>
      </c>
      <c r="AF255" s="32" t="str">
        <f t="shared" si="331"/>
        <v>Martin Newnham</v>
      </c>
      <c r="AG255" s="32" t="str">
        <f t="shared" si="331"/>
        <v>Marc Schmieding</v>
      </c>
      <c r="AH255" s="32" t="str">
        <f t="shared" si="331"/>
        <v>Mark Treble</v>
      </c>
      <c r="AI255" s="32" t="str">
        <f t="shared" si="331"/>
        <v>Gary Harrison</v>
      </c>
      <c r="AJ255" s="32" t="str">
        <f t="shared" si="331"/>
        <v>Peter Gunning</v>
      </c>
      <c r="AK255" s="32" t="str">
        <f t="shared" si="331"/>
        <v>Tobias Reik</v>
      </c>
      <c r="AL255" s="32" t="str">
        <f t="shared" si="331"/>
        <v>Mick Walsh</v>
      </c>
      <c r="AM255" s="32" t="str">
        <f t="shared" si="331"/>
        <v>Paul Garnett</v>
      </c>
      <c r="AN255" s="32" t="str">
        <f t="shared" si="331"/>
        <v>Daniel Schneider</v>
      </c>
      <c r="AO255" s="32" t="str">
        <f t="shared" si="331"/>
        <v>Torsten Hermann</v>
      </c>
      <c r="AP255" s="32" t="str">
        <f t="shared" si="331"/>
        <v>Peter Kowalski</v>
      </c>
      <c r="AQ255" s="32" t="str">
        <f t="shared" si="331"/>
        <v>Martin Kopp</v>
      </c>
      <c r="AR255" s="32" t="str">
        <f t="shared" si="331"/>
        <v>Plöschberger Hannes</v>
      </c>
      <c r="AS255" s="32" t="str">
        <f t="shared" si="331"/>
        <v>Rick Ruijsink</v>
      </c>
      <c r="AT255" s="32" t="str">
        <f t="shared" si="331"/>
        <v>Mark Abbotts</v>
      </c>
      <c r="AU255" s="32" t="str">
        <f t="shared" si="331"/>
        <v>Arne Finkeldey</v>
      </c>
      <c r="AV255" s="32" t="str">
        <f t="shared" si="331"/>
        <v>Martin Ulrich </v>
      </c>
      <c r="AW255" s="32" t="str">
        <f t="shared" si="331"/>
        <v>Tony Robertson</v>
      </c>
      <c r="AX255" s="32" t="str">
        <f t="shared" si="331"/>
        <v>Jesper Christensen</v>
      </c>
      <c r="AY255" s="32" t="str">
        <f t="shared" si="331"/>
        <v>Ulrich Duttenhofer</v>
      </c>
      <c r="AZ255" s="32" t="str">
        <f t="shared" si="331"/>
        <v>Robert Ryan</v>
      </c>
      <c r="BA255" s="32" t="str">
        <f t="shared" si="331"/>
        <v/>
      </c>
      <c r="BB255" s="32" t="str">
        <f t="shared" si="331"/>
        <v/>
      </c>
      <c r="BC255" s="32" t="str">
        <f t="shared" si="331"/>
        <v/>
      </c>
      <c r="BD255" s="32" t="str">
        <f t="shared" si="331"/>
        <v/>
      </c>
      <c r="BE255" s="32" t="str">
        <f t="shared" si="331"/>
        <v/>
      </c>
      <c r="BF255" s="32" t="str">
        <f t="shared" si="331"/>
        <v/>
      </c>
      <c r="BG255" s="32" t="str">
        <f t="shared" si="331"/>
        <v/>
      </c>
      <c r="BH255" s="32" t="str">
        <f t="shared" si="331"/>
        <v/>
      </c>
      <c r="BI255" s="32" t="str">
        <f t="shared" si="331"/>
        <v/>
      </c>
      <c r="BJ255" s="32" t="str">
        <f t="shared" si="331"/>
        <v/>
      </c>
      <c r="BK255" s="32" t="str">
        <f t="shared" si="331"/>
        <v/>
      </c>
      <c r="BL255" s="32" t="str">
        <f t="shared" si="331"/>
        <v/>
      </c>
      <c r="BM255" s="32" t="str">
        <f t="shared" si="331"/>
        <v/>
      </c>
      <c r="BN255" s="32" t="str">
        <f t="shared" si="331"/>
        <v/>
      </c>
      <c r="BO255" s="32" t="str">
        <f t="shared" si="331"/>
        <v/>
      </c>
      <c r="BP255" s="32" t="str">
        <f t="shared" ref="BP255:CN255" si="332">BP249</f>
        <v/>
      </c>
      <c r="BQ255" s="32" t="str">
        <f t="shared" si="332"/>
        <v/>
      </c>
      <c r="BR255" s="32" t="str">
        <f t="shared" si="332"/>
        <v/>
      </c>
      <c r="BS255" s="32" t="str">
        <f t="shared" si="332"/>
        <v/>
      </c>
      <c r="BT255" s="32" t="str">
        <f t="shared" si="332"/>
        <v/>
      </c>
      <c r="BU255" s="32" t="str">
        <f t="shared" si="332"/>
        <v/>
      </c>
      <c r="BV255" s="32" t="str">
        <f t="shared" si="332"/>
        <v/>
      </c>
      <c r="BW255" s="32" t="str">
        <f t="shared" si="332"/>
        <v/>
      </c>
      <c r="BX255" s="32" t="str">
        <f t="shared" si="332"/>
        <v/>
      </c>
      <c r="BY255" s="32" t="str">
        <f t="shared" si="332"/>
        <v/>
      </c>
      <c r="BZ255" s="32" t="str">
        <f t="shared" si="332"/>
        <v/>
      </c>
      <c r="CA255" s="32" t="str">
        <f t="shared" si="332"/>
        <v/>
      </c>
      <c r="CB255" s="32" t="str">
        <f t="shared" si="332"/>
        <v/>
      </c>
      <c r="CC255" s="32" t="str">
        <f t="shared" si="332"/>
        <v/>
      </c>
      <c r="CD255" s="32" t="str">
        <f t="shared" si="332"/>
        <v/>
      </c>
      <c r="CE255" s="32" t="str">
        <f t="shared" si="332"/>
        <v/>
      </c>
      <c r="CF255" s="32" t="str">
        <f t="shared" si="332"/>
        <v/>
      </c>
      <c r="CG255" s="32" t="str">
        <f t="shared" si="332"/>
        <v/>
      </c>
      <c r="CH255" s="32" t="str">
        <f t="shared" si="332"/>
        <v/>
      </c>
      <c r="CI255" s="32" t="str">
        <f t="shared" si="332"/>
        <v/>
      </c>
      <c r="CJ255" s="32" t="str">
        <f t="shared" si="332"/>
        <v/>
      </c>
      <c r="CK255" s="32" t="str">
        <f t="shared" si="332"/>
        <v/>
      </c>
      <c r="CL255" s="32" t="str">
        <f t="shared" si="332"/>
        <v/>
      </c>
      <c r="CM255" s="32" t="str">
        <f t="shared" si="332"/>
        <v/>
      </c>
      <c r="CN255" s="32" t="str">
        <f t="shared" si="332"/>
        <v/>
      </c>
      <c r="CO255" s="178"/>
      <c r="CP255" s="180"/>
      <c r="CQ255" s="181"/>
      <c r="CR255" s="182"/>
      <c r="CS255">
        <f>ROW()</f>
        <v>255</v>
      </c>
      <c r="CT255" s="36"/>
      <c r="CU255" s="35">
        <f t="shared" si="314"/>
        <v>10</v>
      </c>
    </row>
    <row r="256" spans="1:99">
      <c r="CP256" s="295"/>
      <c r="CQ256" s="295"/>
      <c r="CR256" s="11"/>
    </row>
    <row r="257" spans="1:98">
      <c r="B257" s="16" t="s">
        <v>34</v>
      </c>
      <c r="C257" s="19">
        <f>COUNTIF(CP17:CP104,"&gt;0")</f>
        <v>7</v>
      </c>
      <c r="CP257" s="6"/>
      <c r="CQ257" s="6"/>
      <c r="CR257" s="11"/>
    </row>
    <row r="258" spans="1:98" ht="12.75" hidden="1" customHeight="1">
      <c r="B258" s="16" t="s">
        <v>14</v>
      </c>
      <c r="C258" s="21">
        <f>D1</f>
        <v>0</v>
      </c>
      <c r="CP258" s="6"/>
      <c r="CQ258" s="6"/>
    </row>
    <row r="259" spans="1:98">
      <c r="CP259" s="6"/>
      <c r="CQ259" s="6"/>
    </row>
    <row r="260" spans="1:98" hidden="1">
      <c r="A260" s="301" t="s">
        <v>33</v>
      </c>
      <c r="B260" s="301"/>
      <c r="C260" s="9">
        <f t="shared" ref="C260:AE260" ca="1" si="333">RANK(C263,$C$263:$CN$263)</f>
        <v>46</v>
      </c>
      <c r="D260" s="9">
        <f t="shared" ca="1" si="333"/>
        <v>1</v>
      </c>
      <c r="E260" s="9">
        <f t="shared" ca="1" si="333"/>
        <v>25</v>
      </c>
      <c r="F260" s="9">
        <f t="shared" ca="1" si="333"/>
        <v>4</v>
      </c>
      <c r="G260" s="9">
        <f t="shared" ca="1" si="333"/>
        <v>7</v>
      </c>
      <c r="H260" s="9">
        <f t="shared" ca="1" si="333"/>
        <v>26</v>
      </c>
      <c r="I260" s="9">
        <f t="shared" ca="1" si="333"/>
        <v>11</v>
      </c>
      <c r="J260" s="9">
        <f t="shared" ca="1" si="333"/>
        <v>24</v>
      </c>
      <c r="K260" s="9">
        <f t="shared" ca="1" si="333"/>
        <v>8</v>
      </c>
      <c r="L260" s="9">
        <f t="shared" ca="1" si="333"/>
        <v>12</v>
      </c>
      <c r="M260" s="9">
        <f t="shared" ca="1" si="333"/>
        <v>37</v>
      </c>
      <c r="N260" s="9">
        <f t="shared" ca="1" si="333"/>
        <v>17</v>
      </c>
      <c r="O260" s="9">
        <f t="shared" ca="1" si="333"/>
        <v>3</v>
      </c>
      <c r="P260" s="9">
        <f t="shared" ca="1" si="333"/>
        <v>5</v>
      </c>
      <c r="Q260" s="9">
        <f t="shared" ca="1" si="333"/>
        <v>20</v>
      </c>
      <c r="R260" s="9">
        <f t="shared" ca="1" si="333"/>
        <v>28</v>
      </c>
      <c r="S260" s="9">
        <f t="shared" ca="1" si="333"/>
        <v>13</v>
      </c>
      <c r="T260" s="9">
        <f t="shared" ca="1" si="333"/>
        <v>18</v>
      </c>
      <c r="U260" s="9">
        <f t="shared" ca="1" si="333"/>
        <v>45</v>
      </c>
      <c r="V260" s="9">
        <f t="shared" ca="1" si="333"/>
        <v>38</v>
      </c>
      <c r="W260" s="9">
        <f t="shared" ca="1" si="333"/>
        <v>32</v>
      </c>
      <c r="X260" s="9">
        <f t="shared" ca="1" si="333"/>
        <v>42</v>
      </c>
      <c r="Y260" s="9">
        <f t="shared" ca="1" si="333"/>
        <v>41</v>
      </c>
      <c r="Z260" s="9">
        <f t="shared" ca="1" si="333"/>
        <v>30</v>
      </c>
      <c r="AA260" s="9">
        <f t="shared" ca="1" si="333"/>
        <v>16</v>
      </c>
      <c r="AB260" s="9">
        <f t="shared" ca="1" si="333"/>
        <v>43</v>
      </c>
      <c r="AC260" s="9">
        <f t="shared" ca="1" si="333"/>
        <v>15</v>
      </c>
      <c r="AD260" s="9">
        <f t="shared" ca="1" si="333"/>
        <v>19</v>
      </c>
      <c r="AE260" s="9">
        <f t="shared" ca="1" si="333"/>
        <v>35</v>
      </c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P260" s="298" t="s">
        <v>9</v>
      </c>
      <c r="CQ260" s="294" t="s">
        <v>3</v>
      </c>
      <c r="CR260" s="294" t="s">
        <v>6</v>
      </c>
    </row>
    <row r="261" spans="1:98">
      <c r="A261" s="302" t="s">
        <v>24</v>
      </c>
      <c r="B261" s="303"/>
      <c r="C261" s="3">
        <f>'Discard calcs'!C49</f>
        <v>0</v>
      </c>
      <c r="D261" s="3">
        <f ca="1">'Discard calcs'!D49</f>
        <v>828.22222222220705</v>
      </c>
      <c r="E261" s="3">
        <f ca="1">'Discard calcs'!E49</f>
        <v>601.2678803641038</v>
      </c>
      <c r="F261" s="3">
        <f ca="1">'Discard calcs'!F49</f>
        <v>764.28153636185982</v>
      </c>
      <c r="G261" s="3">
        <f ca="1">'Discard calcs'!G49</f>
        <v>778.24531874605077</v>
      </c>
      <c r="H261" s="3">
        <f ca="1">'Discard calcs'!H49</f>
        <v>0</v>
      </c>
      <c r="I261" s="3">
        <f ca="1">'Discard calcs'!I49</f>
        <v>826.40750670240709</v>
      </c>
      <c r="J261" s="3">
        <f ca="1">'Discard calcs'!J49</f>
        <v>644.26810737801782</v>
      </c>
      <c r="K261" s="3">
        <f ca="1">'Discard calcs'!K49</f>
        <v>791.04823747679768</v>
      </c>
      <c r="L261" s="3">
        <f ca="1">'Discard calcs'!L49</f>
        <v>790.19649271074275</v>
      </c>
      <c r="M261" s="3">
        <f ca="1">'Discard calcs'!M49</f>
        <v>621.53790087462539</v>
      </c>
      <c r="N261" s="3">
        <f ca="1">'Discard calcs'!N49</f>
        <v>691.66508448831598</v>
      </c>
      <c r="O261" s="3">
        <f ca="1">'Discard calcs'!O49</f>
        <v>767.34609841465192</v>
      </c>
      <c r="P261" s="3">
        <f ca="1">'Discard calcs'!P49</f>
        <v>747.06342991384861</v>
      </c>
      <c r="Q261" s="3">
        <f ca="1">'Discard calcs'!Q49</f>
        <v>687.00460829492908</v>
      </c>
      <c r="R261" s="3">
        <f ca="1">'Discard calcs'!R49</f>
        <v>0</v>
      </c>
      <c r="S261" s="3">
        <f ca="1">'Discard calcs'!S49</f>
        <v>761.8287083250118</v>
      </c>
      <c r="T261" s="3">
        <f ca="1">'Discard calcs'!T49</f>
        <v>0</v>
      </c>
      <c r="U261" s="3">
        <f ca="1">'Discard calcs'!U49</f>
        <v>0</v>
      </c>
      <c r="V261" s="3">
        <f ca="1">'Discard calcs'!V49</f>
        <v>551.86660764349983</v>
      </c>
      <c r="W261" s="3">
        <f ca="1">'Discard calcs'!W49</f>
        <v>0</v>
      </c>
      <c r="X261" s="3">
        <f ca="1">'Discard calcs'!X49</f>
        <v>0</v>
      </c>
      <c r="Y261" s="3">
        <f ca="1">'Discard calcs'!Y49</f>
        <v>0</v>
      </c>
      <c r="Z261" s="3">
        <f ca="1">'Discard calcs'!Z49</f>
        <v>614.7053523157324</v>
      </c>
      <c r="AA261" s="3">
        <f ca="1">'Discard calcs'!AA49</f>
        <v>745.73677306514071</v>
      </c>
      <c r="AB261" s="3">
        <f ca="1">'Discard calcs'!AB49</f>
        <v>0</v>
      </c>
      <c r="AC261" s="3">
        <f ca="1">'Discard calcs'!AC49</f>
        <v>754.18431135309004</v>
      </c>
      <c r="AD261" s="3">
        <f ca="1">'Discard calcs'!AD49</f>
        <v>730.49929817524594</v>
      </c>
      <c r="AE261" s="3">
        <f ca="1">'Discard calcs'!AE49</f>
        <v>0</v>
      </c>
      <c r="AF261" s="3">
        <f ca="1">'Discard calcs'!AF49</f>
        <v>911.43357518136963</v>
      </c>
      <c r="AG261" s="3">
        <f ca="1">'Discard calcs'!AG49</f>
        <v>568.28066106117308</v>
      </c>
      <c r="AH261" s="3">
        <f ca="1">'Discard calcs'!AH49</f>
        <v>569.30770432879524</v>
      </c>
      <c r="AI261" s="3">
        <f ca="1">'Discard calcs'!AI49</f>
        <v>642.13102409637929</v>
      </c>
      <c r="AJ261" s="3">
        <f ca="1">'Discard calcs'!AJ49</f>
        <v>726.98209718668647</v>
      </c>
      <c r="AK261" s="3">
        <f ca="1">'Discard calcs'!AK49</f>
        <v>780.419880034269</v>
      </c>
      <c r="AL261" s="3">
        <f ca="1">'Discard calcs'!AL49</f>
        <v>0</v>
      </c>
      <c r="AM261" s="3">
        <f>'Discard calcs'!AM49</f>
        <v>0</v>
      </c>
      <c r="AN261" s="3">
        <f ca="1">'Discard calcs'!AN49</f>
        <v>801.71489817791485</v>
      </c>
      <c r="AO261" s="3">
        <f ca="1">'Discard calcs'!AO49</f>
        <v>657.59999999999229</v>
      </c>
      <c r="AP261" s="3">
        <f ca="1">'Discard calcs'!AP49</f>
        <v>788.25658556202416</v>
      </c>
      <c r="AQ261" s="3">
        <f ca="1">'Discard calcs'!AQ49</f>
        <v>674.64398734176348</v>
      </c>
      <c r="AR261" s="3">
        <f ca="1">'Discard calcs'!AR49</f>
        <v>684.25275827481698</v>
      </c>
      <c r="AS261" s="3">
        <f>'Discard calcs'!AS49</f>
        <v>0</v>
      </c>
      <c r="AT261" s="3">
        <f ca="1">'Discard calcs'!AT49</f>
        <v>0</v>
      </c>
      <c r="AU261" s="3">
        <f>'Discard calcs'!AU49</f>
        <v>0</v>
      </c>
      <c r="AV261" s="3">
        <f ca="1">'Discard calcs'!AV49</f>
        <v>0</v>
      </c>
      <c r="AW261" s="3">
        <f ca="1">'Discard calcs'!AW49</f>
        <v>0</v>
      </c>
      <c r="AX261" s="3">
        <f ca="1">'Discard calcs'!AX49</f>
        <v>671.98581560282537</v>
      </c>
      <c r="AY261" s="3">
        <f ca="1">'Discard calcs'!AY49</f>
        <v>524.83861914116972</v>
      </c>
      <c r="AZ261" s="3">
        <f>'Discard calcs'!AZ49</f>
        <v>0</v>
      </c>
      <c r="BA261" s="3">
        <f>'Discard calcs'!BA49</f>
        <v>0</v>
      </c>
      <c r="BB261" s="3">
        <f>'Discard calcs'!BB49</f>
        <v>0</v>
      </c>
      <c r="BC261" s="3">
        <f>'Discard calcs'!BC49</f>
        <v>0</v>
      </c>
      <c r="BD261" s="3">
        <f>'Discard calcs'!BD49</f>
        <v>0</v>
      </c>
      <c r="BE261" s="3">
        <f>'Discard calcs'!BE49</f>
        <v>0</v>
      </c>
      <c r="BF261" s="3">
        <f>'Discard calcs'!BF49</f>
        <v>0</v>
      </c>
      <c r="BG261" s="3">
        <f>'Discard calcs'!BG49</f>
        <v>0</v>
      </c>
      <c r="BH261" s="3">
        <f>'Discard calcs'!BH49</f>
        <v>0</v>
      </c>
      <c r="BI261" s="3">
        <f>'Discard calcs'!BI49</f>
        <v>0</v>
      </c>
      <c r="BJ261" s="3">
        <f>'Discard calcs'!BJ49</f>
        <v>0</v>
      </c>
      <c r="BK261" s="3">
        <f>'Discard calcs'!BK49</f>
        <v>0</v>
      </c>
      <c r="BL261" s="3">
        <f>'Discard calcs'!BL49</f>
        <v>0</v>
      </c>
      <c r="BM261" s="3">
        <f>'Discard calcs'!BM49</f>
        <v>0</v>
      </c>
      <c r="BN261" s="3">
        <f>'Discard calcs'!BN49</f>
        <v>0</v>
      </c>
      <c r="BO261" s="3">
        <f>'Discard calcs'!BO49</f>
        <v>0</v>
      </c>
      <c r="BP261" s="3">
        <f>'Discard calcs'!BP49</f>
        <v>0</v>
      </c>
      <c r="BQ261" s="3">
        <f>'Discard calcs'!BQ49</f>
        <v>0</v>
      </c>
      <c r="BR261" s="3">
        <f>'Discard calcs'!BR49</f>
        <v>0</v>
      </c>
      <c r="BS261" s="3">
        <f>'Discard calcs'!BS49</f>
        <v>0</v>
      </c>
      <c r="BT261" s="3">
        <f>'Discard calcs'!BT49</f>
        <v>0</v>
      </c>
      <c r="BU261" s="3">
        <f>'Discard calcs'!BU49</f>
        <v>0</v>
      </c>
      <c r="BV261" s="3">
        <f>'Discard calcs'!BV49</f>
        <v>0</v>
      </c>
      <c r="BW261" s="3">
        <f>'Discard calcs'!BW49</f>
        <v>0</v>
      </c>
      <c r="BX261" s="3">
        <f>'Discard calcs'!BX49</f>
        <v>0</v>
      </c>
      <c r="BY261" s="3">
        <f>'Discard calcs'!BY49</f>
        <v>0</v>
      </c>
      <c r="BZ261" s="3">
        <f>'Discard calcs'!BZ49</f>
        <v>0</v>
      </c>
      <c r="CA261" s="3">
        <f>'Discard calcs'!CA49</f>
        <v>0</v>
      </c>
      <c r="CB261" s="3">
        <f>'Discard calcs'!CB49</f>
        <v>0</v>
      </c>
      <c r="CC261" s="3">
        <f>'Discard calcs'!CC49</f>
        <v>0</v>
      </c>
      <c r="CD261" s="3">
        <f>'Discard calcs'!CD49</f>
        <v>0</v>
      </c>
      <c r="CE261" s="3">
        <f>'Discard calcs'!CE49</f>
        <v>0</v>
      </c>
      <c r="CF261" s="3">
        <f>'Discard calcs'!CF49</f>
        <v>0</v>
      </c>
      <c r="CG261" s="3">
        <f>'Discard calcs'!CG49</f>
        <v>0</v>
      </c>
      <c r="CH261" s="3">
        <f>'Discard calcs'!CH49</f>
        <v>0</v>
      </c>
      <c r="CI261" s="3">
        <f>'Discard calcs'!CI49</f>
        <v>0</v>
      </c>
      <c r="CJ261" s="3">
        <f>'Discard calcs'!CJ49</f>
        <v>0</v>
      </c>
      <c r="CK261" s="3">
        <f>'Discard calcs'!CK49</f>
        <v>0</v>
      </c>
      <c r="CL261" s="3">
        <f>'Discard calcs'!CL49</f>
        <v>0</v>
      </c>
      <c r="CM261" s="3">
        <f>'Discard calcs'!CM49</f>
        <v>0</v>
      </c>
      <c r="CN261" s="3">
        <f>'Discard calcs'!CN49</f>
        <v>0</v>
      </c>
      <c r="CP261" s="299"/>
      <c r="CQ261" s="294"/>
      <c r="CR261" s="294"/>
    </row>
    <row r="262" spans="1:98" ht="13.5" customHeight="1">
      <c r="A262" s="302" t="s">
        <v>25</v>
      </c>
      <c r="B262" s="303"/>
      <c r="C262" s="3">
        <f>'Discard calcs'!C50</f>
        <v>0</v>
      </c>
      <c r="D262" s="3">
        <f ca="1">'Discard calcs'!D50</f>
        <v>874.80473108679485</v>
      </c>
      <c r="E262" s="3">
        <f ca="1">'Discard calcs'!E50</f>
        <v>670.37103423551662</v>
      </c>
      <c r="F262" s="3">
        <f ca="1">'Discard calcs'!F50</f>
        <v>846.64682993818428</v>
      </c>
      <c r="G262" s="3">
        <f ca="1">'Discard calcs'!G50</f>
        <v>814.27548340892804</v>
      </c>
      <c r="H262" s="3">
        <f ca="1">'Discard calcs'!H50</f>
        <v>701.08396105089025</v>
      </c>
      <c r="I262" s="3">
        <f ca="1">'Discard calcs'!I50</f>
        <v>833.7807606263824</v>
      </c>
      <c r="J262" s="3">
        <f ca="1">'Discard calcs'!J50</f>
        <v>721.72906213815793</v>
      </c>
      <c r="K262" s="3">
        <f ca="1">'Discard calcs'!K50</f>
        <v>818.8841201716707</v>
      </c>
      <c r="L262" s="3">
        <f ca="1">'Discard calcs'!L50</f>
        <v>801.67778016777493</v>
      </c>
      <c r="M262" s="3">
        <f ca="1">'Discard calcs'!M50</f>
        <v>628.6080821039086</v>
      </c>
      <c r="N262" s="3">
        <f ca="1">'Discard calcs'!N50</f>
        <v>767.34609841465635</v>
      </c>
      <c r="O262" s="3">
        <f ca="1">'Discard calcs'!O50</f>
        <v>876.69948429440331</v>
      </c>
      <c r="P262" s="3">
        <f ca="1">'Discard calcs'!P50</f>
        <v>843.97644927534805</v>
      </c>
      <c r="Q262" s="3">
        <f ca="1">'Discard calcs'!Q50</f>
        <v>700.98643649813994</v>
      </c>
      <c r="R262" s="3">
        <f ca="1">'Discard calcs'!R50</f>
        <v>694.51746150957024</v>
      </c>
      <c r="S262" s="3">
        <f ca="1">'Discard calcs'!S50</f>
        <v>791.7380136986136</v>
      </c>
      <c r="T262" s="3">
        <f ca="1">'Discard calcs'!T50</f>
        <v>762.06434316352579</v>
      </c>
      <c r="U262" s="3">
        <f ca="1">'Discard calcs'!U50</f>
        <v>0</v>
      </c>
      <c r="V262" s="3">
        <f ca="1">'Discard calcs'!V50</f>
        <v>587.98283261802089</v>
      </c>
      <c r="W262" s="3">
        <f ca="1">'Discard calcs'!W50</f>
        <v>715.57650756235591</v>
      </c>
      <c r="X262" s="3">
        <f ca="1">'Discard calcs'!X50</f>
        <v>0</v>
      </c>
      <c r="Y262" s="3">
        <f ca="1">'Discard calcs'!Y50</f>
        <v>0</v>
      </c>
      <c r="Z262" s="3">
        <f ca="1">'Discard calcs'!Z50</f>
        <v>703.80127963867744</v>
      </c>
      <c r="AA262" s="3">
        <f ca="1">'Discard calcs'!AA50</f>
        <v>797.78156996585756</v>
      </c>
      <c r="AB262" s="3">
        <f ca="1">'Discard calcs'!AB50</f>
        <v>0</v>
      </c>
      <c r="AC262" s="3">
        <f ca="1">'Discard calcs'!AC50</f>
        <v>786.31774160312875</v>
      </c>
      <c r="AD262" s="3">
        <f ca="1">'Discard calcs'!AD50</f>
        <v>798.32635983263322</v>
      </c>
      <c r="AE262" s="3">
        <f ca="1">'Discard calcs'!AE50</f>
        <v>534.32091522440078</v>
      </c>
      <c r="AF262" s="3">
        <f ca="1">'Discard calcs'!AF50</f>
        <v>917.56624141314808</v>
      </c>
      <c r="AG262" s="3">
        <f ca="1">'Discard calcs'!AG50</f>
        <v>593.63035154890179</v>
      </c>
      <c r="AH262" s="3">
        <f ca="1">'Discard calcs'!AH50</f>
        <v>733.98730525100814</v>
      </c>
      <c r="AI262" s="3">
        <f ca="1">'Discard calcs'!AI50</f>
        <v>771.34986225894227</v>
      </c>
      <c r="AJ262" s="3">
        <f ca="1">'Discard calcs'!AJ50</f>
        <v>813.81957773511454</v>
      </c>
      <c r="AK262" s="3">
        <f ca="1">'Discard calcs'!AK50</f>
        <v>805.81148121898309</v>
      </c>
      <c r="AL262" s="3">
        <f ca="1">'Discard calcs'!AL50</f>
        <v>602.55802936996463</v>
      </c>
      <c r="AM262" s="3">
        <f>'Discard calcs'!AM50</f>
        <v>0</v>
      </c>
      <c r="AN262" s="3">
        <f ca="1">'Discard calcs'!AN50</f>
        <v>801.79995909183629</v>
      </c>
      <c r="AO262" s="3">
        <f ca="1">'Discard calcs'!AO50</f>
        <v>670.42927997262518</v>
      </c>
      <c r="AP262" s="3">
        <f ca="1">'Discard calcs'!AP50</f>
        <v>795.65497956549223</v>
      </c>
      <c r="AQ262" s="3">
        <f ca="1">'Discard calcs'!AQ50</f>
        <v>739.35638616829431</v>
      </c>
      <c r="AR262" s="3">
        <f ca="1">'Discard calcs'!AR50</f>
        <v>712.9241326724989</v>
      </c>
      <c r="AS262" s="3">
        <f>'Discard calcs'!AS50</f>
        <v>0</v>
      </c>
      <c r="AT262" s="3">
        <f ca="1">'Discard calcs'!AT50</f>
        <v>655.21978021977668</v>
      </c>
      <c r="AU262" s="3">
        <f>'Discard calcs'!AU50</f>
        <v>0</v>
      </c>
      <c r="AV262" s="3">
        <f ca="1">'Discard calcs'!AV50</f>
        <v>642.95799505823413</v>
      </c>
      <c r="AW262" s="3">
        <f ca="1">'Discard calcs'!AW50</f>
        <v>0</v>
      </c>
      <c r="AX262" s="3">
        <f ca="1">'Discard calcs'!AX50</f>
        <v>699.24953095684418</v>
      </c>
      <c r="AY262" s="3">
        <f ca="1">'Discard calcs'!AY50</f>
        <v>559.03896864927492</v>
      </c>
      <c r="AZ262" s="3">
        <f>'Discard calcs'!AZ50</f>
        <v>0</v>
      </c>
      <c r="BA262" s="3">
        <f>'Discard calcs'!BA50</f>
        <v>0</v>
      </c>
      <c r="BB262" s="3">
        <f>'Discard calcs'!BB50</f>
        <v>0</v>
      </c>
      <c r="BC262" s="3">
        <f>'Discard calcs'!BC50</f>
        <v>0</v>
      </c>
      <c r="BD262" s="3">
        <f>'Discard calcs'!BD50</f>
        <v>0</v>
      </c>
      <c r="BE262" s="3">
        <f>'Discard calcs'!BE50</f>
        <v>0</v>
      </c>
      <c r="BF262" s="3">
        <f>'Discard calcs'!BF50</f>
        <v>0</v>
      </c>
      <c r="BG262" s="3">
        <f>'Discard calcs'!BG50</f>
        <v>0</v>
      </c>
      <c r="BH262" s="3">
        <f>'Discard calcs'!BH50</f>
        <v>0</v>
      </c>
      <c r="BI262" s="3">
        <f>'Discard calcs'!BI50</f>
        <v>0</v>
      </c>
      <c r="BJ262" s="3">
        <f>'Discard calcs'!BJ50</f>
        <v>0</v>
      </c>
      <c r="BK262" s="3">
        <f>'Discard calcs'!BK50</f>
        <v>0</v>
      </c>
      <c r="BL262" s="3">
        <f>'Discard calcs'!BL50</f>
        <v>0</v>
      </c>
      <c r="BM262" s="3">
        <f>'Discard calcs'!BM50</f>
        <v>0</v>
      </c>
      <c r="BN262" s="3">
        <f>'Discard calcs'!BN50</f>
        <v>0</v>
      </c>
      <c r="BO262" s="3">
        <f>'Discard calcs'!BO50</f>
        <v>0</v>
      </c>
      <c r="BP262" s="3">
        <f>'Discard calcs'!BP50</f>
        <v>0</v>
      </c>
      <c r="BQ262" s="3">
        <f>'Discard calcs'!BQ50</f>
        <v>0</v>
      </c>
      <c r="BR262" s="3">
        <f>'Discard calcs'!BR50</f>
        <v>0</v>
      </c>
      <c r="BS262" s="3">
        <f>'Discard calcs'!BS50</f>
        <v>0</v>
      </c>
      <c r="BT262" s="3">
        <f>'Discard calcs'!BT50</f>
        <v>0</v>
      </c>
      <c r="BU262" s="3">
        <f>'Discard calcs'!BU50</f>
        <v>0</v>
      </c>
      <c r="BV262" s="3">
        <f>'Discard calcs'!BV50</f>
        <v>0</v>
      </c>
      <c r="BW262" s="3">
        <f>'Discard calcs'!BW50</f>
        <v>0</v>
      </c>
      <c r="BX262" s="3">
        <f>'Discard calcs'!BX50</f>
        <v>0</v>
      </c>
      <c r="BY262" s="3">
        <f>'Discard calcs'!BY50</f>
        <v>0</v>
      </c>
      <c r="BZ262" s="3">
        <f>'Discard calcs'!BZ50</f>
        <v>0</v>
      </c>
      <c r="CA262" s="3">
        <f>'Discard calcs'!CA50</f>
        <v>0</v>
      </c>
      <c r="CB262" s="3">
        <f>'Discard calcs'!CB50</f>
        <v>0</v>
      </c>
      <c r="CC262" s="3">
        <f>'Discard calcs'!CC50</f>
        <v>0</v>
      </c>
      <c r="CD262" s="3">
        <f>'Discard calcs'!CD50</f>
        <v>0</v>
      </c>
      <c r="CE262" s="3">
        <f>'Discard calcs'!CE50</f>
        <v>0</v>
      </c>
      <c r="CF262" s="3">
        <f>'Discard calcs'!CF50</f>
        <v>0</v>
      </c>
      <c r="CG262" s="3">
        <f>'Discard calcs'!CG50</f>
        <v>0</v>
      </c>
      <c r="CH262" s="3">
        <f>'Discard calcs'!CH50</f>
        <v>0</v>
      </c>
      <c r="CI262" s="3">
        <f>'Discard calcs'!CI50</f>
        <v>0</v>
      </c>
      <c r="CJ262" s="3">
        <f>'Discard calcs'!CJ50</f>
        <v>0</v>
      </c>
      <c r="CK262" s="3">
        <f>'Discard calcs'!CK50</f>
        <v>0</v>
      </c>
      <c r="CL262" s="3">
        <f>'Discard calcs'!CL50</f>
        <v>0</v>
      </c>
      <c r="CM262" s="3">
        <f>'Discard calcs'!CM50</f>
        <v>0</v>
      </c>
      <c r="CN262" s="3">
        <f>'Discard calcs'!CN50</f>
        <v>0</v>
      </c>
      <c r="CP262" s="300"/>
      <c r="CQ262" s="294"/>
      <c r="CR262" s="294"/>
    </row>
    <row r="263" spans="1:98" ht="12.75" customHeight="1">
      <c r="A263" s="301" t="s">
        <v>4</v>
      </c>
      <c r="B263" s="301"/>
      <c r="C263" s="3">
        <f ca="1">'Enter data here!'!C240</f>
        <v>4.5019861933209464E-12</v>
      </c>
      <c r="D263" s="3">
        <f ca="1">'Enter data here!'!D240</f>
        <v>5659.7233460238676</v>
      </c>
      <c r="E263" s="3">
        <f ca="1">'Enter data here!'!E240</f>
        <v>4805.0862563424316</v>
      </c>
      <c r="F263" s="3">
        <f ca="1">'Enter data here!'!F240</f>
        <v>5461.4227763797844</v>
      </c>
      <c r="G263" s="3">
        <f ca="1">'Enter data here!'!G240</f>
        <v>5321.8382833318947</v>
      </c>
      <c r="H263" s="3">
        <f ca="1">'Enter data here!'!H240</f>
        <v>4795.2890305863102</v>
      </c>
      <c r="I263" s="3">
        <f ca="1">'Enter data here!'!I240</f>
        <v>5276.5919135529812</v>
      </c>
      <c r="J263" s="3">
        <f ca="1">'Enter data here!'!J240</f>
        <v>4805.3070477214305</v>
      </c>
      <c r="K263" s="3">
        <f ca="1">'Enter data here!'!K240</f>
        <v>5309.638532991944</v>
      </c>
      <c r="L263" s="3">
        <f ca="1">'Enter data here!'!L240</f>
        <v>5164.707446732983</v>
      </c>
      <c r="M263" s="3">
        <f ca="1">'Enter data here!'!M240</f>
        <v>4138.9250517195233</v>
      </c>
      <c r="N263" s="3">
        <f ca="1">'Enter data here!'!N240</f>
        <v>5016.0293181826637</v>
      </c>
      <c r="O263" s="3">
        <f ca="1">'Enter data here!'!O240</f>
        <v>5533.7027907626725</v>
      </c>
      <c r="P263" s="3">
        <f ca="1">'Enter data here!'!P240</f>
        <v>5413.4082503222553</v>
      </c>
      <c r="Q263" s="3">
        <f ca="1">'Enter data here!'!Q240</f>
        <v>4974.7220680869159</v>
      </c>
      <c r="R263" s="3">
        <f ca="1">'Enter data here!'!R240</f>
        <v>4585.094856461169</v>
      </c>
      <c r="S263" s="3">
        <f ca="1">'Enter data here!'!S240</f>
        <v>5139.5774869761653</v>
      </c>
      <c r="T263" s="3">
        <f ca="1">'Enter data here!'!T240</f>
        <v>5014.4978785933599</v>
      </c>
      <c r="U263" s="3">
        <f ca="1">'Enter data here!'!U240</f>
        <v>595.65286878696077</v>
      </c>
      <c r="V263" s="3">
        <f ca="1">'Enter data here!'!V240</f>
        <v>4123.5273366835409</v>
      </c>
      <c r="W263" s="3">
        <f ca="1">'Enter data here!'!W240</f>
        <v>4531.8615940299296</v>
      </c>
      <c r="X263" s="3">
        <f ca="1">'Enter data here!'!X240</f>
        <v>1526.6167361878424</v>
      </c>
      <c r="Y263" s="3">
        <f ca="1">'Enter data here!'!Y240</f>
        <v>2791.475563555638</v>
      </c>
      <c r="Z263" s="3">
        <f ca="1">'Enter data here!'!Z240</f>
        <v>4540.0254644628021</v>
      </c>
      <c r="AA263" s="3">
        <f ca="1">'Enter data here!'!AA240</f>
        <v>5046.8204843978256</v>
      </c>
      <c r="AB263" s="3">
        <f ca="1">'Enter data here!'!AB240</f>
        <v>1284.1416656737183</v>
      </c>
      <c r="AC263" s="3">
        <f ca="1">'Enter data here!'!AC240</f>
        <v>5048.4005799586657</v>
      </c>
      <c r="AD263" s="3">
        <f ca="1">'Enter data here!'!AD240</f>
        <v>4989.6360421751669</v>
      </c>
      <c r="AE263" s="3">
        <f ca="1">'Enter data here!'!AE240</f>
        <v>4260.9757883050461</v>
      </c>
      <c r="AF263" s="3">
        <f ca="1">'Enter data here!'!AF240</f>
        <v>5619.2229274447327</v>
      </c>
      <c r="AG263" s="3">
        <f ca="1">'Enter data here!'!AG240</f>
        <v>3798.784804740827</v>
      </c>
      <c r="AH263" s="3">
        <f ca="1">'Enter data here!'!AH240</f>
        <v>4969.0365300865169</v>
      </c>
      <c r="AI263" s="3">
        <f ca="1">'Enter data here!'!AI240</f>
        <v>4831.3205134845921</v>
      </c>
      <c r="AJ263" s="3">
        <f ca="1">'Enter data here!'!AJ240</f>
        <v>5365.6546079672198</v>
      </c>
      <c r="AK263" s="3">
        <f ca="1">'Enter data here!'!AK240</f>
        <v>5307.912401357381</v>
      </c>
      <c r="AL263" s="3">
        <f ca="1">'Enter data here!'!AL240</f>
        <v>4462.9058880432995</v>
      </c>
      <c r="AM263" s="3">
        <f ca="1">'Enter data here!'!AM240</f>
        <v>4.0541855609227592E-12</v>
      </c>
      <c r="AN263" s="3">
        <f ca="1">'Enter data here!'!AN240</f>
        <v>5076.3970359077375</v>
      </c>
      <c r="AO263" s="3">
        <f ca="1">'Enter data here!'!AO240</f>
        <v>4183.6688978249567</v>
      </c>
      <c r="AP263" s="3">
        <f ca="1">'Enter data here!'!AP240</f>
        <v>5282.2630602855916</v>
      </c>
      <c r="AQ263" s="3">
        <f ca="1">'Enter data here!'!AQ240</f>
        <v>4583.9893216860382</v>
      </c>
      <c r="AR263" s="3">
        <f ca="1">'Enter data here!'!AR240</f>
        <v>4863.7570697049277</v>
      </c>
      <c r="AS263" s="3">
        <f ca="1">'Enter data here!'!AS240</f>
        <v>3.1550687044179461E-12</v>
      </c>
      <c r="AT263" s="3">
        <f ca="1">'Enter data here!'!AT240</f>
        <v>4476.2405737505824</v>
      </c>
      <c r="AU263" s="3">
        <f ca="1">'Enter data here!'!AU240</f>
        <v>3.561249863264381E-12</v>
      </c>
      <c r="AV263" s="3">
        <f ca="1">'Enter data here!'!AV240</f>
        <v>4536.8011803647023</v>
      </c>
      <c r="AW263" s="3">
        <f ca="1">'Enter data here!'!AW240</f>
        <v>715.62980030721315</v>
      </c>
      <c r="AX263" s="3">
        <f ca="1">'Enter data here!'!AX240</f>
        <v>4744.5390503670224</v>
      </c>
      <c r="AY263" s="3">
        <f ca="1">'Enter data here!'!AY240</f>
        <v>3668.0137112771704</v>
      </c>
      <c r="AZ263" s="3">
        <f ca="1">'Enter data here!'!AZ240</f>
        <v>3.7140266065802772E-12</v>
      </c>
      <c r="BA263" s="3">
        <f>'Enter data here!'!BA240</f>
        <v>0</v>
      </c>
      <c r="BB263" s="3">
        <f>'Enter data here!'!BB240</f>
        <v>0</v>
      </c>
      <c r="BC263" s="3">
        <f>'Enter data here!'!BC240</f>
        <v>0</v>
      </c>
      <c r="BD263" s="3">
        <f>'Enter data here!'!BD240</f>
        <v>0</v>
      </c>
      <c r="BE263" s="3">
        <f>'Enter data here!'!BE240</f>
        <v>0</v>
      </c>
      <c r="BF263" s="3">
        <f>'Enter data here!'!BF240</f>
        <v>0</v>
      </c>
      <c r="BG263" s="3">
        <f>'Enter data here!'!BG240</f>
        <v>0</v>
      </c>
      <c r="BH263" s="3">
        <f>'Enter data here!'!BH240</f>
        <v>0</v>
      </c>
      <c r="BI263" s="3">
        <f>'Enter data here!'!BI240</f>
        <v>0</v>
      </c>
      <c r="BJ263" s="3">
        <f>'Enter data here!'!BJ240</f>
        <v>0</v>
      </c>
      <c r="BK263" s="3">
        <f>'Enter data here!'!BK240</f>
        <v>0</v>
      </c>
      <c r="BL263" s="3">
        <f>'Enter data here!'!BL240</f>
        <v>0</v>
      </c>
      <c r="BM263" s="3">
        <f>'Enter data here!'!BM240</f>
        <v>0</v>
      </c>
      <c r="BN263" s="3">
        <f>'Enter data here!'!BN240</f>
        <v>0</v>
      </c>
      <c r="BO263" s="3">
        <f>'Enter data here!'!BO240</f>
        <v>0</v>
      </c>
      <c r="BP263" s="3">
        <f>'Enter data here!'!BP240</f>
        <v>0</v>
      </c>
      <c r="BQ263" s="3">
        <f>'Enter data here!'!BQ240</f>
        <v>0</v>
      </c>
      <c r="BR263" s="3">
        <f>'Enter data here!'!BR240</f>
        <v>0</v>
      </c>
      <c r="BS263" s="3">
        <f>'Enter data here!'!BS240</f>
        <v>0</v>
      </c>
      <c r="BT263" s="3">
        <f>'Enter data here!'!BT240</f>
        <v>0</v>
      </c>
      <c r="BU263" s="3">
        <f>'Enter data here!'!BU240</f>
        <v>0</v>
      </c>
      <c r="BV263" s="3">
        <f>'Enter data here!'!BV240</f>
        <v>0</v>
      </c>
      <c r="BW263" s="3">
        <f>'Enter data here!'!BW240</f>
        <v>0</v>
      </c>
      <c r="BX263" s="3">
        <f>'Enter data here!'!BX240</f>
        <v>0</v>
      </c>
      <c r="BY263" s="3">
        <f>'Enter data here!'!BY240</f>
        <v>0</v>
      </c>
      <c r="BZ263" s="3">
        <f>'Enter data here!'!BZ240</f>
        <v>0</v>
      </c>
      <c r="CA263" s="3">
        <f>'Enter data here!'!CA240</f>
        <v>0</v>
      </c>
      <c r="CB263" s="3">
        <f>'Enter data here!'!CB240</f>
        <v>0</v>
      </c>
      <c r="CC263" s="3">
        <f>'Enter data here!'!CC240</f>
        <v>0</v>
      </c>
      <c r="CD263" s="3">
        <f>'Enter data here!'!CD240</f>
        <v>0</v>
      </c>
      <c r="CE263" s="3">
        <f>'Enter data here!'!CE240</f>
        <v>0</v>
      </c>
      <c r="CF263" s="3">
        <f>'Enter data here!'!CF240</f>
        <v>0</v>
      </c>
      <c r="CG263" s="3">
        <f>'Enter data here!'!CG240</f>
        <v>0</v>
      </c>
      <c r="CH263" s="3">
        <f>'Enter data here!'!CH240</f>
        <v>0</v>
      </c>
      <c r="CI263" s="3">
        <f>'Enter data here!'!CI240</f>
        <v>0</v>
      </c>
      <c r="CJ263" s="3">
        <f>'Enter data here!'!CJ240</f>
        <v>0</v>
      </c>
      <c r="CK263" s="3">
        <f>'Enter data here!'!CK240</f>
        <v>0</v>
      </c>
      <c r="CL263" s="3">
        <f>'Enter data here!'!CL240</f>
        <v>0</v>
      </c>
      <c r="CM263" s="3">
        <f>'Enter data here!'!CM240</f>
        <v>0</v>
      </c>
      <c r="CN263" s="3">
        <f>'Enter data here!'!CN240</f>
        <v>0</v>
      </c>
      <c r="CP263" s="5">
        <f>IF(MIN(CP17,CP23,CP29,CP35,CP41,CP47,CP53,CP59)=0,"",MIN(CP17,CP23,CP29,CP35,CP41,CP47,CP53,CP59,CP65,CP71,CP77,CP83,CP89,CP95,CP101))</f>
        <v>34.11</v>
      </c>
      <c r="CQ263" s="4">
        <f>IF(CP263="","",VLOOKUP(CP263,CP17:CT104,4,FALSE))</f>
        <v>29</v>
      </c>
      <c r="CR263" s="4" t="str">
        <f>VLOOKUP(CP263,CP17:CQ104,2,FALSE)</f>
        <v>Simon Thornton </v>
      </c>
      <c r="CT263">
        <f>ROW()</f>
        <v>263</v>
      </c>
    </row>
    <row r="264" spans="1:98" hidden="1">
      <c r="A264" s="1" t="s">
        <v>6</v>
      </c>
      <c r="C264" s="2" t="str">
        <f t="shared" ref="C264:AE264" si="334">C6</f>
        <v>Frank Hulton </v>
      </c>
      <c r="D264" s="2" t="str">
        <f t="shared" si="334"/>
        <v>Mark Redsell</v>
      </c>
      <c r="E264" s="2" t="str">
        <f t="shared" si="334"/>
        <v>Greg Dakin</v>
      </c>
      <c r="F264" s="2" t="str">
        <f t="shared" si="334"/>
        <v>Thorsten Folker</v>
      </c>
      <c r="G264" s="2" t="str">
        <f t="shared" si="334"/>
        <v>Joel West </v>
      </c>
      <c r="H264" s="2" t="str">
        <f t="shared" si="334"/>
        <v>Klaus Brettner</v>
      </c>
      <c r="I264" s="2" t="str">
        <f t="shared" si="334"/>
        <v>Markus Meissner</v>
      </c>
      <c r="J264" s="2" t="str">
        <f t="shared" si="334"/>
        <v>Stefan Bernardy</v>
      </c>
      <c r="K264" s="2" t="str">
        <f t="shared" si="334"/>
        <v>Søren Krogh</v>
      </c>
      <c r="L264" s="2" t="str">
        <f t="shared" si="334"/>
        <v>Alvaro Silgado</v>
      </c>
      <c r="M264" s="2" t="str">
        <f t="shared" si="334"/>
        <v>Pete Burgess</v>
      </c>
      <c r="N264" s="2" t="str">
        <f t="shared" si="334"/>
        <v>Dieter Perlick</v>
      </c>
      <c r="O264" s="2" t="str">
        <f t="shared" si="334"/>
        <v>Simon Thornton </v>
      </c>
      <c r="P264" s="2" t="str">
        <f t="shared" si="334"/>
        <v>André Austen</v>
      </c>
      <c r="Q264" s="2" t="str">
        <f t="shared" si="334"/>
        <v>Siegfried Schedel</v>
      </c>
      <c r="R264" s="2" t="str">
        <f t="shared" si="334"/>
        <v>George Young</v>
      </c>
      <c r="S264" s="2" t="str">
        <f t="shared" si="334"/>
        <v>John Phillips</v>
      </c>
      <c r="T264" s="2" t="str">
        <f t="shared" si="334"/>
        <v>Stefan Bertschi</v>
      </c>
      <c r="U264" s="2" t="str">
        <f t="shared" si="334"/>
        <v>Jason Bioletti</v>
      </c>
      <c r="V264" s="2" t="str">
        <f t="shared" si="334"/>
        <v>Allen Elliott</v>
      </c>
      <c r="W264" s="2" t="str">
        <f t="shared" si="334"/>
        <v>Thomas Deinert</v>
      </c>
      <c r="X264" s="2" t="str">
        <f t="shared" si="334"/>
        <v>Mike Evans</v>
      </c>
      <c r="Y264" s="2" t="str">
        <f t="shared" si="334"/>
        <v>Jon Edison</v>
      </c>
      <c r="Z264" s="2" t="str">
        <f t="shared" si="334"/>
        <v>Thomas Henselmann</v>
      </c>
      <c r="AA264" s="2" t="str">
        <f t="shared" si="334"/>
        <v>Sebastian Reichert</v>
      </c>
      <c r="AB264" s="2" t="str">
        <f t="shared" si="334"/>
        <v>Robert Hermans</v>
      </c>
      <c r="AC264" s="2" t="str">
        <f t="shared" si="334"/>
        <v>Eberhard Rosemann</v>
      </c>
      <c r="AD264" s="2" t="str">
        <f t="shared" si="334"/>
        <v>Klaus Kowalski</v>
      </c>
      <c r="AE264" s="2" t="str">
        <f t="shared" si="334"/>
        <v>Mike Shellim</v>
      </c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P264" s="12"/>
      <c r="CQ264" s="8"/>
    </row>
    <row r="265" spans="1:98">
      <c r="A265" s="1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</row>
    <row r="266" spans="1:98" ht="13.8" thickBot="1">
      <c r="B266" s="7"/>
      <c r="C266" s="7"/>
      <c r="J266" s="7"/>
      <c r="K266" s="7"/>
      <c r="L266" s="7"/>
      <c r="M266" s="7"/>
      <c r="N266" s="7"/>
      <c r="O266" s="7"/>
      <c r="P266" s="7"/>
      <c r="Q266" s="7"/>
      <c r="R266" s="7"/>
    </row>
    <row r="267" spans="1:98" ht="12.75" customHeight="1">
      <c r="A267" s="7"/>
      <c r="B267" s="7"/>
      <c r="C267" s="154" t="s">
        <v>12</v>
      </c>
      <c r="D267" s="355" t="s">
        <v>27</v>
      </c>
      <c r="E267" s="355"/>
      <c r="F267" s="355"/>
      <c r="G267" s="355"/>
      <c r="H267" s="355"/>
      <c r="I267" s="356"/>
      <c r="J267" s="52"/>
      <c r="K267" s="52"/>
      <c r="L267" s="52"/>
      <c r="M267" s="52"/>
      <c r="N267" s="7"/>
      <c r="O267" s="7"/>
      <c r="P267" s="7"/>
      <c r="Q267" s="7"/>
      <c r="R267" s="7"/>
    </row>
    <row r="268" spans="1:98">
      <c r="A268" s="7"/>
      <c r="B268" s="8"/>
      <c r="C268" s="346"/>
      <c r="D268" s="353" t="s">
        <v>35</v>
      </c>
      <c r="E268" s="353"/>
      <c r="F268" s="353"/>
      <c r="G268" s="353"/>
      <c r="H268" s="353"/>
      <c r="I268" s="354"/>
      <c r="J268" s="8"/>
      <c r="K268" s="8"/>
      <c r="L268" s="8"/>
      <c r="M268" s="8"/>
      <c r="N268" s="7"/>
      <c r="O268" s="7"/>
      <c r="P268" s="7"/>
      <c r="Q268" s="7"/>
      <c r="R268" s="7"/>
    </row>
    <row r="269" spans="1:98">
      <c r="A269" s="7"/>
      <c r="B269" s="8"/>
      <c r="C269" s="347"/>
      <c r="D269" s="353" t="s">
        <v>13</v>
      </c>
      <c r="E269" s="353"/>
      <c r="F269" s="353"/>
      <c r="G269" s="353"/>
      <c r="H269" s="353"/>
      <c r="I269" s="354"/>
      <c r="J269" s="8"/>
      <c r="K269" s="8"/>
      <c r="L269" s="8"/>
      <c r="M269" s="8"/>
      <c r="N269" s="7"/>
      <c r="O269" s="7"/>
      <c r="P269" s="7"/>
      <c r="Q269" s="7"/>
      <c r="R269" s="7"/>
    </row>
    <row r="270" spans="1:98" ht="12.75" customHeight="1">
      <c r="A270" s="7"/>
      <c r="B270" s="8"/>
      <c r="C270" s="347"/>
      <c r="D270" s="357" t="s">
        <v>31</v>
      </c>
      <c r="E270" s="357"/>
      <c r="F270" s="357"/>
      <c r="G270" s="357"/>
      <c r="H270" s="357"/>
      <c r="I270" s="358"/>
      <c r="J270" s="72"/>
      <c r="K270" s="72"/>
      <c r="L270" s="72"/>
      <c r="M270" s="72"/>
      <c r="N270" s="7"/>
      <c r="O270" s="7"/>
      <c r="P270" s="7"/>
      <c r="Q270" s="7"/>
      <c r="R270" s="7"/>
    </row>
    <row r="271" spans="1:98" ht="12.75" customHeight="1">
      <c r="A271" s="7"/>
      <c r="B271" s="8"/>
      <c r="C271" s="347"/>
      <c r="D271" s="351" t="s">
        <v>51</v>
      </c>
      <c r="E271" s="351"/>
      <c r="F271" s="351"/>
      <c r="G271" s="351"/>
      <c r="H271" s="351"/>
      <c r="I271" s="352"/>
      <c r="J271" s="153"/>
      <c r="K271" s="153"/>
      <c r="L271" s="153"/>
      <c r="M271" s="153"/>
      <c r="N271" s="7"/>
      <c r="O271" s="7"/>
      <c r="P271" s="7"/>
      <c r="Q271" s="7"/>
      <c r="R271" s="7"/>
    </row>
    <row r="272" spans="1:98">
      <c r="A272" s="7"/>
      <c r="B272" s="8"/>
      <c r="C272" s="347"/>
      <c r="D272" s="353" t="s">
        <v>52</v>
      </c>
      <c r="E272" s="353"/>
      <c r="F272" s="353"/>
      <c r="G272" s="353"/>
      <c r="H272" s="353"/>
      <c r="I272" s="354"/>
      <c r="J272" s="153"/>
      <c r="K272" s="153"/>
      <c r="L272" s="153"/>
      <c r="M272" s="153"/>
      <c r="N272" s="7"/>
      <c r="O272" s="7"/>
      <c r="P272" s="7"/>
      <c r="Q272" s="7"/>
      <c r="R272" s="7"/>
    </row>
    <row r="273" spans="1:18" ht="13.8" thickBot="1">
      <c r="A273" s="7"/>
      <c r="B273" s="8"/>
      <c r="C273" s="348"/>
      <c r="D273" s="344" t="s">
        <v>53</v>
      </c>
      <c r="E273" s="344"/>
      <c r="F273" s="344"/>
      <c r="G273" s="344"/>
      <c r="H273" s="344"/>
      <c r="I273" s="345"/>
      <c r="J273" s="7"/>
      <c r="K273" s="7"/>
      <c r="L273" s="7"/>
      <c r="M273" s="7"/>
      <c r="N273" s="7"/>
      <c r="O273" s="7"/>
      <c r="P273" s="7"/>
      <c r="Q273" s="7"/>
      <c r="R273" s="7"/>
    </row>
    <row r="274" spans="1:18">
      <c r="A274" s="7"/>
      <c r="B274" s="8"/>
      <c r="C274" s="8"/>
    </row>
    <row r="275" spans="1:18">
      <c r="A275" s="7"/>
      <c r="B275" s="7"/>
      <c r="C275" s="7"/>
    </row>
    <row r="276" spans="1:18">
      <c r="A276" s="7"/>
      <c r="B276" s="7"/>
      <c r="C276" s="7"/>
    </row>
    <row r="277" spans="1:18">
      <c r="A277" s="7"/>
      <c r="B277" s="7"/>
      <c r="C277" s="7"/>
    </row>
    <row r="278" spans="1:18">
      <c r="A278" s="7"/>
      <c r="B278" s="7"/>
      <c r="C278" s="7"/>
    </row>
    <row r="279" spans="1:18">
      <c r="A279" s="7"/>
      <c r="B279" s="7"/>
      <c r="C279" s="7"/>
    </row>
    <row r="280" spans="1:18">
      <c r="A280" s="7"/>
      <c r="B280" s="7"/>
      <c r="C280" s="7"/>
    </row>
    <row r="281" spans="1:18">
      <c r="A281" s="7"/>
      <c r="B281" s="7"/>
      <c r="C281" s="7"/>
    </row>
    <row r="282" spans="1:18">
      <c r="A282" s="7"/>
      <c r="B282" s="7"/>
      <c r="C282" s="7"/>
    </row>
    <row r="283" spans="1:18">
      <c r="A283" s="7"/>
      <c r="C283" s="7"/>
    </row>
    <row r="284" spans="1:18">
      <c r="A284" s="7"/>
    </row>
    <row r="285" spans="1:18">
      <c r="A285" s="7"/>
    </row>
    <row r="286" spans="1:18">
      <c r="A286" s="7"/>
    </row>
    <row r="287" spans="1:18">
      <c r="A287" s="7"/>
    </row>
    <row r="288" spans="1:18">
      <c r="A288" s="7"/>
    </row>
  </sheetData>
  <mergeCells count="145">
    <mergeCell ref="C5:CN5"/>
    <mergeCell ref="CP5:CQ5"/>
    <mergeCell ref="C9:CN9"/>
    <mergeCell ref="CP35:CP38"/>
    <mergeCell ref="CQ17:CQ20"/>
    <mergeCell ref="CQ23:CQ26"/>
    <mergeCell ref="CP6:CP8"/>
    <mergeCell ref="A118:A123"/>
    <mergeCell ref="CQ65:CQ68"/>
    <mergeCell ref="CP47:CP50"/>
    <mergeCell ref="CQ53:CQ56"/>
    <mergeCell ref="A52:A57"/>
    <mergeCell ref="A58:A63"/>
    <mergeCell ref="CQ77:CQ80"/>
    <mergeCell ref="CP83:CP86"/>
    <mergeCell ref="CP65:CP68"/>
    <mergeCell ref="CQ107:CQ110"/>
    <mergeCell ref="A88:A93"/>
    <mergeCell ref="A94:A99"/>
    <mergeCell ref="A100:A105"/>
    <mergeCell ref="A106:A111"/>
    <mergeCell ref="A112:A117"/>
    <mergeCell ref="A64:A69"/>
    <mergeCell ref="A70:A75"/>
    <mergeCell ref="CR260:CR262"/>
    <mergeCell ref="CQ6:CQ8"/>
    <mergeCell ref="CP256:CQ256"/>
    <mergeCell ref="CQ260:CQ262"/>
    <mergeCell ref="CQ35:CQ38"/>
    <mergeCell ref="CQ29:CQ32"/>
    <mergeCell ref="CP113:CP116"/>
    <mergeCell ref="CQ95:CQ98"/>
    <mergeCell ref="CP89:CP92"/>
    <mergeCell ref="CQ89:CQ92"/>
    <mergeCell ref="CP17:CP20"/>
    <mergeCell ref="CP260:CP262"/>
    <mergeCell ref="CP101:CP104"/>
    <mergeCell ref="CP95:CP98"/>
    <mergeCell ref="CP71:CP74"/>
    <mergeCell ref="CP233:CP236"/>
    <mergeCell ref="CP9:CQ9"/>
    <mergeCell ref="CP149:CP152"/>
    <mergeCell ref="CQ149:CQ152"/>
    <mergeCell ref="CQ113:CQ116"/>
    <mergeCell ref="CP119:CP122"/>
    <mergeCell ref="CQ119:CQ122"/>
    <mergeCell ref="CQ125:CQ128"/>
    <mergeCell ref="CQ239:CQ242"/>
    <mergeCell ref="CP251:CP254"/>
    <mergeCell ref="CP77:CP80"/>
    <mergeCell ref="CP41:CP44"/>
    <mergeCell ref="A46:A51"/>
    <mergeCell ref="A148:A153"/>
    <mergeCell ref="A244:A249"/>
    <mergeCell ref="A250:A255"/>
    <mergeCell ref="A154:A159"/>
    <mergeCell ref="A76:A81"/>
    <mergeCell ref="A82:A87"/>
    <mergeCell ref="A130:A135"/>
    <mergeCell ref="A136:A141"/>
    <mergeCell ref="A142:A147"/>
    <mergeCell ref="A232:A237"/>
    <mergeCell ref="A238:A243"/>
    <mergeCell ref="A196:A201"/>
    <mergeCell ref="A202:A207"/>
    <mergeCell ref="A208:A213"/>
    <mergeCell ref="A214:A219"/>
    <mergeCell ref="A124:A129"/>
    <mergeCell ref="CP245:CP248"/>
    <mergeCell ref="A10:A15"/>
    <mergeCell ref="CP11:CP14"/>
    <mergeCell ref="CQ11:CQ14"/>
    <mergeCell ref="CQ47:CQ50"/>
    <mergeCell ref="CQ41:CQ44"/>
    <mergeCell ref="CP23:CP26"/>
    <mergeCell ref="CP29:CP32"/>
    <mergeCell ref="A16:A21"/>
    <mergeCell ref="CP59:CP62"/>
    <mergeCell ref="CP53:CP56"/>
    <mergeCell ref="CQ59:CQ62"/>
    <mergeCell ref="A22:A27"/>
    <mergeCell ref="A28:A33"/>
    <mergeCell ref="A34:A39"/>
    <mergeCell ref="A40:A45"/>
    <mergeCell ref="D271:I271"/>
    <mergeCell ref="D272:I272"/>
    <mergeCell ref="D267:I267"/>
    <mergeCell ref="D268:I268"/>
    <mergeCell ref="CQ83:CQ86"/>
    <mergeCell ref="CQ101:CQ104"/>
    <mergeCell ref="D269:I269"/>
    <mergeCell ref="CQ71:CQ74"/>
    <mergeCell ref="CP107:CP110"/>
    <mergeCell ref="CP125:CP128"/>
    <mergeCell ref="CP143:CP146"/>
    <mergeCell ref="CP161:CP164"/>
    <mergeCell ref="CP179:CP182"/>
    <mergeCell ref="CP197:CP200"/>
    <mergeCell ref="CP215:CP218"/>
    <mergeCell ref="CP185:CP188"/>
    <mergeCell ref="CQ191:CQ194"/>
    <mergeCell ref="CQ197:CQ200"/>
    <mergeCell ref="D270:I270"/>
    <mergeCell ref="CP131:CP134"/>
    <mergeCell ref="CQ131:CQ134"/>
    <mergeCell ref="CP137:CP140"/>
    <mergeCell ref="CQ137:CQ140"/>
    <mergeCell ref="CQ143:CQ146"/>
    <mergeCell ref="D273:I273"/>
    <mergeCell ref="C268:C273"/>
    <mergeCell ref="A260:B260"/>
    <mergeCell ref="A263:B263"/>
    <mergeCell ref="A262:B262"/>
    <mergeCell ref="A261:B261"/>
    <mergeCell ref="CP155:CP158"/>
    <mergeCell ref="CQ155:CQ158"/>
    <mergeCell ref="CP209:CP212"/>
    <mergeCell ref="CQ209:CQ212"/>
    <mergeCell ref="A220:A225"/>
    <mergeCell ref="A226:A231"/>
    <mergeCell ref="A160:A165"/>
    <mergeCell ref="A166:A171"/>
    <mergeCell ref="A172:A177"/>
    <mergeCell ref="A178:A183"/>
    <mergeCell ref="A184:A189"/>
    <mergeCell ref="A190:A195"/>
    <mergeCell ref="CQ215:CQ218"/>
    <mergeCell ref="CP221:CP224"/>
    <mergeCell ref="CQ221:CQ224"/>
    <mergeCell ref="CQ251:CQ254"/>
    <mergeCell ref="CQ233:CQ236"/>
    <mergeCell ref="CP239:CP242"/>
    <mergeCell ref="CQ245:CQ248"/>
    <mergeCell ref="CP227:CP230"/>
    <mergeCell ref="CQ227:CQ230"/>
    <mergeCell ref="CP203:CP206"/>
    <mergeCell ref="CQ203:CQ206"/>
    <mergeCell ref="CQ161:CQ164"/>
    <mergeCell ref="CP167:CP170"/>
    <mergeCell ref="CQ167:CQ170"/>
    <mergeCell ref="CP173:CP176"/>
    <mergeCell ref="CQ173:CQ176"/>
    <mergeCell ref="CQ179:CQ182"/>
    <mergeCell ref="CQ185:CQ188"/>
    <mergeCell ref="CP191:CP194"/>
  </mergeCells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CR449"/>
  <sheetViews>
    <sheetView workbookViewId="0">
      <pane xSplit="2" ySplit="7" topLeftCell="C262" activePane="bottomRight" state="frozen"/>
      <selection pane="topRight" activeCell="C1" sqref="C1"/>
      <selection pane="bottomLeft" activeCell="A8" sqref="A8"/>
      <selection pane="bottomRight" sqref="A1:B1"/>
    </sheetView>
  </sheetViews>
  <sheetFormatPr defaultColWidth="9.109375" defaultRowHeight="13.2"/>
  <cols>
    <col min="1" max="1" width="9.109375" style="76"/>
    <col min="2" max="3" width="13.109375" style="76" customWidth="1"/>
    <col min="4" max="4" width="9.44140625" style="76" customWidth="1"/>
    <col min="5" max="5" width="13.44140625" style="76" customWidth="1"/>
    <col min="6" max="6" width="12.33203125" style="76" customWidth="1"/>
    <col min="7" max="94" width="9.109375" style="76"/>
    <col min="95" max="95" width="10" style="76" customWidth="1"/>
    <col min="96" max="96" width="12" style="76" customWidth="1"/>
    <col min="97" max="16384" width="9.109375" style="76"/>
  </cols>
  <sheetData>
    <row r="1" spans="1:96" ht="44.25" customHeight="1">
      <c r="A1" s="376" t="s">
        <v>44</v>
      </c>
      <c r="B1" s="376"/>
      <c r="C1" s="116"/>
    </row>
    <row r="3" spans="1:96">
      <c r="A3" s="117"/>
      <c r="B3" s="118"/>
      <c r="C3" s="118"/>
      <c r="D3" s="380" t="s">
        <v>0</v>
      </c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  <c r="AF3" s="380"/>
      <c r="AG3" s="380"/>
      <c r="AH3" s="380"/>
      <c r="AI3" s="380"/>
      <c r="AJ3" s="380"/>
      <c r="AK3" s="380"/>
      <c r="AL3" s="380"/>
      <c r="AM3" s="380"/>
      <c r="AN3" s="380"/>
      <c r="AO3" s="380"/>
      <c r="AP3" s="380"/>
      <c r="AQ3" s="380"/>
      <c r="AR3" s="380"/>
      <c r="AS3" s="380"/>
      <c r="AT3" s="380"/>
      <c r="AU3" s="380"/>
      <c r="AV3" s="380"/>
      <c r="AW3" s="380"/>
      <c r="AX3" s="380"/>
      <c r="AY3" s="380"/>
      <c r="AZ3" s="380"/>
      <c r="BA3" s="380"/>
      <c r="BB3" s="380"/>
      <c r="BC3" s="380"/>
      <c r="BD3" s="380"/>
      <c r="BE3" s="380"/>
      <c r="BF3" s="380"/>
      <c r="BG3" s="380"/>
      <c r="BH3" s="380"/>
      <c r="BI3" s="380"/>
      <c r="BJ3" s="380"/>
      <c r="BK3" s="380"/>
      <c r="BL3" s="380"/>
      <c r="BM3" s="380"/>
      <c r="BN3" s="380"/>
      <c r="BO3" s="380"/>
      <c r="BP3" s="380"/>
      <c r="BQ3" s="380"/>
      <c r="BR3" s="380"/>
      <c r="BS3" s="380"/>
      <c r="BT3" s="380"/>
      <c r="BU3" s="380"/>
      <c r="BV3" s="380"/>
      <c r="BW3" s="380"/>
      <c r="BX3" s="380"/>
      <c r="BY3" s="380"/>
      <c r="BZ3" s="380"/>
      <c r="CA3" s="380"/>
      <c r="CB3" s="380"/>
      <c r="CC3" s="380"/>
      <c r="CD3" s="380"/>
      <c r="CE3" s="380"/>
      <c r="CF3" s="380"/>
      <c r="CG3" s="380"/>
      <c r="CH3" s="380"/>
      <c r="CI3" s="380"/>
      <c r="CJ3" s="380"/>
      <c r="CK3" s="380"/>
      <c r="CL3" s="380"/>
      <c r="CM3" s="380"/>
      <c r="CN3" s="380"/>
      <c r="CO3" s="380"/>
      <c r="CQ3" s="380" t="s">
        <v>19</v>
      </c>
      <c r="CR3" s="380"/>
    </row>
    <row r="4" spans="1:96">
      <c r="A4" s="117"/>
      <c r="B4" s="119" t="s">
        <v>16</v>
      </c>
      <c r="C4" s="119"/>
      <c r="D4" s="120" t="str">
        <f>'Enter data here!'!C13</f>
        <v>Frank Hulton </v>
      </c>
      <c r="E4" s="120" t="str">
        <f>'Enter data here!'!D13</f>
        <v>Mark Redsell</v>
      </c>
      <c r="F4" s="120" t="str">
        <f>'Enter data here!'!E13</f>
        <v>Greg Dakin</v>
      </c>
      <c r="G4" s="120" t="str">
        <f>'Enter data here!'!F13</f>
        <v>Thorsten Folker</v>
      </c>
      <c r="H4" s="120" t="str">
        <f>'Enter data here!'!G13</f>
        <v>Joel West </v>
      </c>
      <c r="I4" s="120" t="str">
        <f>'Enter data here!'!H13</f>
        <v>Klaus Brettner</v>
      </c>
      <c r="J4" s="120" t="str">
        <f>'Enter data here!'!I13</f>
        <v>Markus Meissner</v>
      </c>
      <c r="K4" s="120" t="str">
        <f>'Enter data here!'!J13</f>
        <v>Stefan Bernardy</v>
      </c>
      <c r="L4" s="120" t="str">
        <f>'Enter data here!'!K13</f>
        <v>Søren Krogh</v>
      </c>
      <c r="M4" s="120" t="str">
        <f>'Enter data here!'!L13</f>
        <v>Alvaro Silgado</v>
      </c>
      <c r="N4" s="120" t="str">
        <f>'Enter data here!'!M13</f>
        <v>Pete Burgess</v>
      </c>
      <c r="O4" s="120" t="str">
        <f>'Enter data here!'!N13</f>
        <v>Dieter Perlick</v>
      </c>
      <c r="P4" s="120" t="str">
        <f>'Enter data here!'!O13</f>
        <v>Simon Thornton </v>
      </c>
      <c r="Q4" s="120" t="str">
        <f>'Enter data here!'!P13</f>
        <v>André Austen</v>
      </c>
      <c r="R4" s="120" t="str">
        <f>'Enter data here!'!Q13</f>
        <v>Siegfried Schedel</v>
      </c>
      <c r="S4" s="120" t="str">
        <f>'Enter data here!'!R13</f>
        <v>George Young</v>
      </c>
      <c r="T4" s="120" t="str">
        <f>'Enter data here!'!S13</f>
        <v>John Phillips</v>
      </c>
      <c r="U4" s="120" t="str">
        <f>'Enter data here!'!T13</f>
        <v>Stefan Bertschi</v>
      </c>
      <c r="V4" s="120" t="str">
        <f>'Enter data here!'!U13</f>
        <v>Jason Bioletti</v>
      </c>
      <c r="W4" s="120" t="str">
        <f>'Enter data here!'!V13</f>
        <v>Allen Elliott</v>
      </c>
      <c r="X4" s="120" t="str">
        <f>'Enter data here!'!W13</f>
        <v>Thomas Deinert</v>
      </c>
      <c r="Y4" s="120" t="str">
        <f>'Enter data here!'!X13</f>
        <v>Mike Evans</v>
      </c>
      <c r="Z4" s="120" t="str">
        <f>'Enter data here!'!Y13</f>
        <v>Jon Edison</v>
      </c>
      <c r="AA4" s="120" t="str">
        <f>'Enter data here!'!Z13</f>
        <v>Thomas Henselmann</v>
      </c>
      <c r="AB4" s="120" t="str">
        <f>'Enter data here!'!AA13</f>
        <v>Sebastian Reichert</v>
      </c>
      <c r="AC4" s="120" t="str">
        <f>'Enter data here!'!AB13</f>
        <v>Robert Hermans</v>
      </c>
      <c r="AD4" s="120" t="str">
        <f>'Enter data here!'!AC13</f>
        <v>Eberhard Rosemann</v>
      </c>
      <c r="AE4" s="120" t="str">
        <f>'Enter data here!'!AD13</f>
        <v>Klaus Kowalski</v>
      </c>
      <c r="AF4" s="120" t="str">
        <f>'Enter data here!'!AE13</f>
        <v>Mike Shellim</v>
      </c>
      <c r="AG4" s="120" t="str">
        <f>'Enter data here!'!AF13</f>
        <v>Martin Newnham</v>
      </c>
      <c r="AH4" s="120" t="str">
        <f>'Enter data here!'!AG13</f>
        <v>Marc Schmieding</v>
      </c>
      <c r="AI4" s="120" t="str">
        <f>'Enter data here!'!AH13</f>
        <v>Mark Treble</v>
      </c>
      <c r="AJ4" s="120" t="str">
        <f>'Enter data here!'!AI13</f>
        <v>Gary Harrison</v>
      </c>
      <c r="AK4" s="120" t="str">
        <f>'Enter data here!'!AJ13</f>
        <v>Peter Gunning</v>
      </c>
      <c r="AL4" s="120" t="str">
        <f>'Enter data here!'!AK13</f>
        <v>Tobias Reik</v>
      </c>
      <c r="AM4" s="120" t="str">
        <f>'Enter data here!'!AL13</f>
        <v>Mick Walsh</v>
      </c>
      <c r="AN4" s="120" t="str">
        <f>'Enter data here!'!AM13</f>
        <v>Paul Garnett</v>
      </c>
      <c r="AO4" s="120" t="str">
        <f>'Enter data here!'!AN13</f>
        <v>Daniel Schneider</v>
      </c>
      <c r="AP4" s="120" t="str">
        <f>'Enter data here!'!AO13</f>
        <v>Torsten Hermann</v>
      </c>
      <c r="AQ4" s="120" t="str">
        <f>'Enter data here!'!AP13</f>
        <v>Peter Kowalski</v>
      </c>
      <c r="AR4" s="120" t="str">
        <f>'Enter data here!'!AQ13</f>
        <v>Martin Kopp</v>
      </c>
      <c r="AS4" s="120" t="str">
        <f>'Enter data here!'!AR13</f>
        <v>Plöschberger Hannes</v>
      </c>
      <c r="AT4" s="120" t="str">
        <f>'Enter data here!'!AS13</f>
        <v>Rick Ruijsink</v>
      </c>
      <c r="AU4" s="120" t="str">
        <f>'Enter data here!'!AT13</f>
        <v>Mark Abbotts</v>
      </c>
      <c r="AV4" s="120" t="str">
        <f>'Enter data here!'!AU13</f>
        <v>Arne Finkeldey</v>
      </c>
      <c r="AW4" s="120" t="str">
        <f>'Enter data here!'!AV13</f>
        <v>Martin Ulrich </v>
      </c>
      <c r="AX4" s="120" t="str">
        <f>'Enter data here!'!AW13</f>
        <v>Tony Robertson</v>
      </c>
      <c r="AY4" s="120" t="str">
        <f>'Enter data here!'!AX13</f>
        <v>Jesper Christensen</v>
      </c>
      <c r="AZ4" s="120" t="str">
        <f>'Enter data here!'!AY13</f>
        <v>Ulrich Duttenhofer</v>
      </c>
      <c r="BA4" s="120" t="str">
        <f>'Enter data here!'!AZ13</f>
        <v>Robert Ryan</v>
      </c>
      <c r="BB4" s="120">
        <f>'Enter data here!'!BA13</f>
        <v>0</v>
      </c>
      <c r="BC4" s="120">
        <f>'Enter data here!'!BB13</f>
        <v>0</v>
      </c>
      <c r="BD4" s="120">
        <f>'Enter data here!'!BC13</f>
        <v>0</v>
      </c>
      <c r="BE4" s="120">
        <f>'Enter data here!'!BD13</f>
        <v>0</v>
      </c>
      <c r="BF4" s="120">
        <f>'Enter data here!'!BE13</f>
        <v>0</v>
      </c>
      <c r="BG4" s="120">
        <f>'Enter data here!'!BF13</f>
        <v>0</v>
      </c>
      <c r="BH4" s="120">
        <f>'Enter data here!'!BG13</f>
        <v>0</v>
      </c>
      <c r="BI4" s="120">
        <f>'Enter data here!'!BH13</f>
        <v>0</v>
      </c>
      <c r="BJ4" s="120">
        <f>'Enter data here!'!BI13</f>
        <v>0</v>
      </c>
      <c r="BK4" s="120">
        <f>'Enter data here!'!BJ13</f>
        <v>0</v>
      </c>
      <c r="BL4" s="120">
        <f>'Enter data here!'!BK13</f>
        <v>0</v>
      </c>
      <c r="BM4" s="120">
        <f>'Enter data here!'!BL13</f>
        <v>0</v>
      </c>
      <c r="BN4" s="120">
        <f>'Enter data here!'!BM13</f>
        <v>0</v>
      </c>
      <c r="BO4" s="120">
        <f>'Enter data here!'!BN13</f>
        <v>0</v>
      </c>
      <c r="BP4" s="120">
        <f>'Enter data here!'!BO13</f>
        <v>0</v>
      </c>
      <c r="BQ4" s="120">
        <f>'Enter data here!'!BP13</f>
        <v>0</v>
      </c>
      <c r="BR4" s="120">
        <f>'Enter data here!'!BQ13</f>
        <v>0</v>
      </c>
      <c r="BS4" s="120">
        <f>'Enter data here!'!BR13</f>
        <v>0</v>
      </c>
      <c r="BT4" s="120">
        <f>'Enter data here!'!BS13</f>
        <v>0</v>
      </c>
      <c r="BU4" s="120">
        <f>'Enter data here!'!BT13</f>
        <v>0</v>
      </c>
      <c r="BV4" s="120">
        <f>'Enter data here!'!BU13</f>
        <v>0</v>
      </c>
      <c r="BW4" s="120">
        <f>'Enter data here!'!BV13</f>
        <v>0</v>
      </c>
      <c r="BX4" s="120">
        <f>'Enter data here!'!BW13</f>
        <v>0</v>
      </c>
      <c r="BY4" s="120">
        <f>'Enter data here!'!BX13</f>
        <v>0</v>
      </c>
      <c r="BZ4" s="120">
        <f>'Enter data here!'!BY13</f>
        <v>0</v>
      </c>
      <c r="CA4" s="120">
        <f>'Enter data here!'!BZ13</f>
        <v>0</v>
      </c>
      <c r="CB4" s="120">
        <f>'Enter data here!'!CA13</f>
        <v>0</v>
      </c>
      <c r="CC4" s="120">
        <f>'Enter data here!'!CB13</f>
        <v>0</v>
      </c>
      <c r="CD4" s="120">
        <f>'Enter data here!'!CC13</f>
        <v>0</v>
      </c>
      <c r="CE4" s="120">
        <f>'Enter data here!'!CD13</f>
        <v>0</v>
      </c>
      <c r="CF4" s="120">
        <f>'Enter data here!'!CE13</f>
        <v>0</v>
      </c>
      <c r="CG4" s="120">
        <f>'Enter data here!'!CF13</f>
        <v>0</v>
      </c>
      <c r="CH4" s="120">
        <f>'Enter data here!'!CG13</f>
        <v>0</v>
      </c>
      <c r="CI4" s="120">
        <f>'Enter data here!'!CH13</f>
        <v>0</v>
      </c>
      <c r="CJ4" s="120">
        <f>'Enter data here!'!CI13</f>
        <v>0</v>
      </c>
      <c r="CK4" s="120">
        <f>'Enter data here!'!CJ13</f>
        <v>0</v>
      </c>
      <c r="CL4" s="120">
        <f>'Enter data here!'!CK13</f>
        <v>0</v>
      </c>
      <c r="CM4" s="120">
        <f>'Enter data here!'!CL13</f>
        <v>0</v>
      </c>
      <c r="CN4" s="120">
        <f>'Enter data here!'!CM13</f>
        <v>0</v>
      </c>
      <c r="CO4" s="120">
        <f>'Enter data here!'!CN13</f>
        <v>0</v>
      </c>
      <c r="CQ4" s="380" t="s">
        <v>38</v>
      </c>
      <c r="CR4" s="380" t="s">
        <v>7</v>
      </c>
    </row>
    <row r="5" spans="1:96">
      <c r="A5" s="117"/>
      <c r="B5" s="119" t="s">
        <v>17</v>
      </c>
      <c r="C5" s="119"/>
      <c r="D5" s="120" t="str">
        <f>IF('Enter data here!'!C15=0,"",'Enter data here!'!C15)</f>
        <v/>
      </c>
      <c r="E5" s="120" t="str">
        <f>IF('Enter data here!'!D15=0,"",'Enter data here!'!D15)</f>
        <v/>
      </c>
      <c r="F5" s="120" t="str">
        <f>IF('Enter data here!'!E15=0,"",'Enter data here!'!E15)</f>
        <v/>
      </c>
      <c r="G5" s="120" t="str">
        <f>IF('Enter data here!'!F15=0,"",'Enter data here!'!F15)</f>
        <v/>
      </c>
      <c r="H5" s="120" t="str">
        <f>IF('Enter data here!'!G15=0,"",'Enter data here!'!G15)</f>
        <v/>
      </c>
      <c r="I5" s="120" t="str">
        <f>IF('Enter data here!'!H15=0,"",'Enter data here!'!H15)</f>
        <v/>
      </c>
      <c r="J5" s="120" t="str">
        <f>IF('Enter data here!'!I15=0,"",'Enter data here!'!I15)</f>
        <v/>
      </c>
      <c r="K5" s="120" t="str">
        <f>IF('Enter data here!'!J15=0,"",'Enter data here!'!J15)</f>
        <v/>
      </c>
      <c r="L5" s="120" t="str">
        <f>IF('Enter data here!'!K15=0,"",'Enter data here!'!K15)</f>
        <v/>
      </c>
      <c r="M5" s="120" t="str">
        <f>IF('Enter data here!'!L15=0,"",'Enter data here!'!L15)</f>
        <v/>
      </c>
      <c r="N5" s="120" t="str">
        <f>IF('Enter data here!'!M15=0,"",'Enter data here!'!M15)</f>
        <v/>
      </c>
      <c r="O5" s="120" t="str">
        <f>IF('Enter data here!'!N15=0,"",'Enter data here!'!N15)</f>
        <v/>
      </c>
      <c r="P5" s="120" t="str">
        <f>IF('Enter data here!'!O15=0,"",'Enter data here!'!O15)</f>
        <v/>
      </c>
      <c r="Q5" s="120" t="str">
        <f>IF('Enter data here!'!P15=0,"",'Enter data here!'!P15)</f>
        <v/>
      </c>
      <c r="R5" s="120" t="str">
        <f>IF('Enter data here!'!Q15=0,"",'Enter data here!'!Q15)</f>
        <v/>
      </c>
      <c r="S5" s="120" t="str">
        <f>IF('Enter data here!'!R15=0,"",'Enter data here!'!R15)</f>
        <v/>
      </c>
      <c r="T5" s="120" t="str">
        <f>IF('Enter data here!'!S15=0,"",'Enter data here!'!S15)</f>
        <v/>
      </c>
      <c r="U5" s="120" t="str">
        <f>IF('Enter data here!'!T15=0,"",'Enter data here!'!T15)</f>
        <v/>
      </c>
      <c r="V5" s="120" t="str">
        <f>IF('Enter data here!'!U15=0,"",'Enter data here!'!U15)</f>
        <v/>
      </c>
      <c r="W5" s="120" t="str">
        <f>IF('Enter data here!'!V15=0,"",'Enter data here!'!V15)</f>
        <v/>
      </c>
      <c r="X5" s="120" t="str">
        <f>IF('Enter data here!'!W15=0,"",'Enter data here!'!W15)</f>
        <v/>
      </c>
      <c r="Y5" s="120" t="str">
        <f>IF('Enter data here!'!X15=0,"",'Enter data here!'!X15)</f>
        <v/>
      </c>
      <c r="Z5" s="120" t="str">
        <f>IF('Enter data here!'!Y15=0,"",'Enter data here!'!Y15)</f>
        <v/>
      </c>
      <c r="AA5" s="120" t="str">
        <f>IF('Enter data here!'!Z15=0,"",'Enter data here!'!Z15)</f>
        <v/>
      </c>
      <c r="AB5" s="120" t="str">
        <f>IF('Enter data here!'!AA15=0,"",'Enter data here!'!AA15)</f>
        <v/>
      </c>
      <c r="AC5" s="120" t="str">
        <f>IF('Enter data here!'!AB15=0,"",'Enter data here!'!AB15)</f>
        <v/>
      </c>
      <c r="AD5" s="120" t="str">
        <f>IF('Enter data here!'!AC15=0,"",'Enter data here!'!AC15)</f>
        <v/>
      </c>
      <c r="AE5" s="120" t="str">
        <f>IF('Enter data here!'!AD15=0,"",'Enter data here!'!AD15)</f>
        <v/>
      </c>
      <c r="AF5" s="120" t="str">
        <f>IF('Enter data here!'!AE15=0,"",'Enter data here!'!AE15)</f>
        <v/>
      </c>
      <c r="AG5" s="120" t="str">
        <f>IF('Enter data here!'!AF15=0,"",'Enter data here!'!AF15)</f>
        <v/>
      </c>
      <c r="AH5" s="120" t="str">
        <f>IF('Enter data here!'!AG15=0,"",'Enter data here!'!AG15)</f>
        <v/>
      </c>
      <c r="AI5" s="120" t="str">
        <f>IF('Enter data here!'!AH15=0,"",'Enter data here!'!AH15)</f>
        <v/>
      </c>
      <c r="AJ5" s="120" t="str">
        <f>IF('Enter data here!'!AI15=0,"",'Enter data here!'!AI15)</f>
        <v/>
      </c>
      <c r="AK5" s="120" t="str">
        <f>IF('Enter data here!'!AJ15=0,"",'Enter data here!'!AJ15)</f>
        <v/>
      </c>
      <c r="AL5" s="120" t="str">
        <f>IF('Enter data here!'!AK15=0,"",'Enter data here!'!AK15)</f>
        <v/>
      </c>
      <c r="AM5" s="120" t="str">
        <f>IF('Enter data here!'!AL15=0,"",'Enter data here!'!AL15)</f>
        <v/>
      </c>
      <c r="AN5" s="120" t="str">
        <f>IF('Enter data here!'!AM15=0,"",'Enter data here!'!AM15)</f>
        <v/>
      </c>
      <c r="AO5" s="120" t="str">
        <f>IF('Enter data here!'!AN15=0,"",'Enter data here!'!AN15)</f>
        <v/>
      </c>
      <c r="AP5" s="120" t="str">
        <f>IF('Enter data here!'!AO15=0,"",'Enter data here!'!AO15)</f>
        <v/>
      </c>
      <c r="AQ5" s="120" t="str">
        <f>IF('Enter data here!'!AP15=0,"",'Enter data here!'!AP15)</f>
        <v/>
      </c>
      <c r="AR5" s="120" t="str">
        <f>IF('Enter data here!'!AQ15=0,"",'Enter data here!'!AQ15)</f>
        <v/>
      </c>
      <c r="AS5" s="120" t="str">
        <f>IF('Enter data here!'!AR15=0,"",'Enter data here!'!AR15)</f>
        <v/>
      </c>
      <c r="AT5" s="120" t="str">
        <f>IF('Enter data here!'!AS15=0,"",'Enter data here!'!AS15)</f>
        <v/>
      </c>
      <c r="AU5" s="120" t="str">
        <f>IF('Enter data here!'!AT15=0,"",'Enter data here!'!AT15)</f>
        <v/>
      </c>
      <c r="AV5" s="120" t="str">
        <f>IF('Enter data here!'!AU15=0,"",'Enter data here!'!AU15)</f>
        <v/>
      </c>
      <c r="AW5" s="120" t="str">
        <f>IF('Enter data here!'!AV15=0,"",'Enter data here!'!AV15)</f>
        <v/>
      </c>
      <c r="AX5" s="120" t="str">
        <f>IF('Enter data here!'!AW15=0,"",'Enter data here!'!AW15)</f>
        <v/>
      </c>
      <c r="AY5" s="120" t="str">
        <f>IF('Enter data here!'!AX15=0,"",'Enter data here!'!AX15)</f>
        <v/>
      </c>
      <c r="AZ5" s="120" t="str">
        <f>IF('Enter data here!'!AY15=0,"",'Enter data here!'!AY15)</f>
        <v/>
      </c>
      <c r="BA5" s="120" t="str">
        <f>IF('Enter data here!'!AZ15=0,"",'Enter data here!'!AZ15)</f>
        <v/>
      </c>
      <c r="BB5" s="120" t="str">
        <f>IF('Enter data here!'!BA15=0,"",'Enter data here!'!BA15)</f>
        <v/>
      </c>
      <c r="BC5" s="120" t="str">
        <f>IF('Enter data here!'!BB15=0,"",'Enter data here!'!BB15)</f>
        <v/>
      </c>
      <c r="BD5" s="120" t="str">
        <f>IF('Enter data here!'!BC15=0,"",'Enter data here!'!BC15)</f>
        <v/>
      </c>
      <c r="BE5" s="120" t="str">
        <f>IF('Enter data here!'!BD15=0,"",'Enter data here!'!BD15)</f>
        <v/>
      </c>
      <c r="BF5" s="120" t="str">
        <f>IF('Enter data here!'!BE15=0,"",'Enter data here!'!BE15)</f>
        <v/>
      </c>
      <c r="BG5" s="120" t="str">
        <f>IF('Enter data here!'!BF15=0,"",'Enter data here!'!BF15)</f>
        <v/>
      </c>
      <c r="BH5" s="120" t="str">
        <f>IF('Enter data here!'!BG15=0,"",'Enter data here!'!BG15)</f>
        <v/>
      </c>
      <c r="BI5" s="120" t="str">
        <f>IF('Enter data here!'!BH15=0,"",'Enter data here!'!BH15)</f>
        <v/>
      </c>
      <c r="BJ5" s="120" t="str">
        <f>IF('Enter data here!'!BI15=0,"",'Enter data here!'!BI15)</f>
        <v/>
      </c>
      <c r="BK5" s="120" t="str">
        <f>IF('Enter data here!'!BJ15=0,"",'Enter data here!'!BJ15)</f>
        <v/>
      </c>
      <c r="BL5" s="120" t="str">
        <f>IF('Enter data here!'!BK15=0,"",'Enter data here!'!BK15)</f>
        <v/>
      </c>
      <c r="BM5" s="120" t="str">
        <f>IF('Enter data here!'!BL15=0,"",'Enter data here!'!BL15)</f>
        <v/>
      </c>
      <c r="BN5" s="120" t="str">
        <f>IF('Enter data here!'!BM15=0,"",'Enter data here!'!BM15)</f>
        <v/>
      </c>
      <c r="BO5" s="120" t="str">
        <f>IF('Enter data here!'!BN15=0,"",'Enter data here!'!BN15)</f>
        <v/>
      </c>
      <c r="BP5" s="120" t="str">
        <f>IF('Enter data here!'!BO15=0,"",'Enter data here!'!BO15)</f>
        <v/>
      </c>
      <c r="BQ5" s="120" t="str">
        <f>IF('Enter data here!'!BP15=0,"",'Enter data here!'!BP15)</f>
        <v/>
      </c>
      <c r="BR5" s="120" t="str">
        <f>IF('Enter data here!'!BQ15=0,"",'Enter data here!'!BQ15)</f>
        <v/>
      </c>
      <c r="BS5" s="120" t="str">
        <f>IF('Enter data here!'!BR15=0,"",'Enter data here!'!BR15)</f>
        <v/>
      </c>
      <c r="BT5" s="120" t="str">
        <f>IF('Enter data here!'!BS15=0,"",'Enter data here!'!BS15)</f>
        <v/>
      </c>
      <c r="BU5" s="120" t="str">
        <f>IF('Enter data here!'!BT15=0,"",'Enter data here!'!BT15)</f>
        <v/>
      </c>
      <c r="BV5" s="120" t="str">
        <f>IF('Enter data here!'!BU15=0,"",'Enter data here!'!BU15)</f>
        <v/>
      </c>
      <c r="BW5" s="120" t="str">
        <f>IF('Enter data here!'!BV15=0,"",'Enter data here!'!BV15)</f>
        <v/>
      </c>
      <c r="BX5" s="120" t="str">
        <f>IF('Enter data here!'!BW15=0,"",'Enter data here!'!BW15)</f>
        <v/>
      </c>
      <c r="BY5" s="120" t="str">
        <f>IF('Enter data here!'!BX15=0,"",'Enter data here!'!BX15)</f>
        <v/>
      </c>
      <c r="BZ5" s="120" t="str">
        <f>IF('Enter data here!'!BY15=0,"",'Enter data here!'!BY15)</f>
        <v/>
      </c>
      <c r="CA5" s="120" t="str">
        <f>IF('Enter data here!'!BZ15=0,"",'Enter data here!'!BZ15)</f>
        <v/>
      </c>
      <c r="CB5" s="120" t="str">
        <f>IF('Enter data here!'!CA15=0,"",'Enter data here!'!CA15)</f>
        <v/>
      </c>
      <c r="CC5" s="120" t="str">
        <f>IF('Enter data here!'!CB15=0,"",'Enter data here!'!CB15)</f>
        <v/>
      </c>
      <c r="CD5" s="120" t="str">
        <f>IF('Enter data here!'!CC15=0,"",'Enter data here!'!CC15)</f>
        <v/>
      </c>
      <c r="CE5" s="120" t="str">
        <f>IF('Enter data here!'!CD15=0,"",'Enter data here!'!CD15)</f>
        <v/>
      </c>
      <c r="CF5" s="120" t="str">
        <f>IF('Enter data here!'!CE15=0,"",'Enter data here!'!CE15)</f>
        <v/>
      </c>
      <c r="CG5" s="120" t="str">
        <f>IF('Enter data here!'!CF15=0,"",'Enter data here!'!CF15)</f>
        <v/>
      </c>
      <c r="CH5" s="120" t="str">
        <f>IF('Enter data here!'!CG15=0,"",'Enter data here!'!CG15)</f>
        <v/>
      </c>
      <c r="CI5" s="120" t="str">
        <f>IF('Enter data here!'!CH15=0,"",'Enter data here!'!CH15)</f>
        <v/>
      </c>
      <c r="CJ5" s="120" t="str">
        <f>IF('Enter data here!'!CI15=0,"",'Enter data here!'!CI15)</f>
        <v/>
      </c>
      <c r="CK5" s="120" t="str">
        <f>IF('Enter data here!'!CJ15=0,"",'Enter data here!'!CJ15)</f>
        <v/>
      </c>
      <c r="CL5" s="120" t="str">
        <f>IF('Enter data here!'!CK15=0,"",'Enter data here!'!CK15)</f>
        <v/>
      </c>
      <c r="CM5" s="120" t="str">
        <f>IF('Enter data here!'!CL15=0,"",'Enter data here!'!CL15)</f>
        <v/>
      </c>
      <c r="CN5" s="120" t="str">
        <f>IF('Enter data here!'!CM15=0,"",'Enter data here!'!CM15)</f>
        <v/>
      </c>
      <c r="CO5" s="120" t="str">
        <f>IF('Enter data here!'!CN15=0,"",'Enter data here!'!CN15)</f>
        <v/>
      </c>
      <c r="CQ5" s="380"/>
      <c r="CR5" s="380"/>
    </row>
    <row r="6" spans="1:96">
      <c r="B6" s="121" t="s">
        <v>8</v>
      </c>
      <c r="C6" s="121"/>
      <c r="D6" s="122">
        <f ca="1">'Enter data here!'!C17</f>
        <v>46</v>
      </c>
      <c r="E6" s="122">
        <f ca="1">'Enter data here!'!D17</f>
        <v>1</v>
      </c>
      <c r="F6" s="122">
        <f ca="1">'Enter data here!'!E17</f>
        <v>25</v>
      </c>
      <c r="G6" s="122">
        <f ca="1">'Enter data here!'!F17</f>
        <v>4</v>
      </c>
      <c r="H6" s="122">
        <f ca="1">'Enter data here!'!G17</f>
        <v>7</v>
      </c>
      <c r="I6" s="122">
        <f ca="1">'Enter data here!'!H17</f>
        <v>26</v>
      </c>
      <c r="J6" s="122">
        <f ca="1">'Enter data here!'!I17</f>
        <v>11</v>
      </c>
      <c r="K6" s="122">
        <f ca="1">'Enter data here!'!J17</f>
        <v>24</v>
      </c>
      <c r="L6" s="122">
        <f ca="1">'Enter data here!'!K17</f>
        <v>8</v>
      </c>
      <c r="M6" s="122">
        <f ca="1">'Enter data here!'!L17</f>
        <v>12</v>
      </c>
      <c r="N6" s="122">
        <f ca="1">'Enter data here!'!M17</f>
        <v>37</v>
      </c>
      <c r="O6" s="122">
        <f ca="1">'Enter data here!'!N17</f>
        <v>17</v>
      </c>
      <c r="P6" s="122">
        <f ca="1">'Enter data here!'!O17</f>
        <v>3</v>
      </c>
      <c r="Q6" s="122">
        <f ca="1">'Enter data here!'!P17</f>
        <v>5</v>
      </c>
      <c r="R6" s="122">
        <f ca="1">'Enter data here!'!Q17</f>
        <v>20</v>
      </c>
      <c r="S6" s="122">
        <f ca="1">'Enter data here!'!R17</f>
        <v>28</v>
      </c>
      <c r="T6" s="122">
        <f ca="1">'Enter data here!'!S17</f>
        <v>13</v>
      </c>
      <c r="U6" s="122">
        <f ca="1">'Enter data here!'!T17</f>
        <v>18</v>
      </c>
      <c r="V6" s="122">
        <f ca="1">'Enter data here!'!U17</f>
        <v>45</v>
      </c>
      <c r="W6" s="122">
        <f ca="1">'Enter data here!'!V17</f>
        <v>38</v>
      </c>
      <c r="X6" s="122">
        <f ca="1">'Enter data here!'!W17</f>
        <v>32</v>
      </c>
      <c r="Y6" s="122">
        <f ca="1">'Enter data here!'!X17</f>
        <v>42</v>
      </c>
      <c r="Z6" s="122">
        <f ca="1">'Enter data here!'!Y17</f>
        <v>41</v>
      </c>
      <c r="AA6" s="122">
        <f ca="1">'Enter data here!'!Z17</f>
        <v>30</v>
      </c>
      <c r="AB6" s="122">
        <f ca="1">'Enter data here!'!AA17</f>
        <v>16</v>
      </c>
      <c r="AC6" s="122">
        <f ca="1">'Enter data here!'!AB17</f>
        <v>43</v>
      </c>
      <c r="AD6" s="122">
        <f ca="1">'Enter data here!'!AC17</f>
        <v>15</v>
      </c>
      <c r="AE6" s="122">
        <f ca="1">'Enter data here!'!AD17</f>
        <v>19</v>
      </c>
      <c r="AF6" s="122">
        <f ca="1">'Enter data here!'!AE17</f>
        <v>35</v>
      </c>
      <c r="AG6" s="122">
        <f ca="1">'Enter data here!'!AF17</f>
        <v>2</v>
      </c>
      <c r="AH6" s="122">
        <f ca="1">'Enter data here!'!AG17</f>
        <v>39</v>
      </c>
      <c r="AI6" s="122">
        <f ca="1">'Enter data here!'!AH17</f>
        <v>21</v>
      </c>
      <c r="AJ6" s="122">
        <f ca="1">'Enter data here!'!AI17</f>
        <v>23</v>
      </c>
      <c r="AK6" s="122">
        <f ca="1">'Enter data here!'!AJ17</f>
        <v>6</v>
      </c>
      <c r="AL6" s="122">
        <f ca="1">'Enter data here!'!AK17</f>
        <v>9</v>
      </c>
      <c r="AM6" s="122">
        <f ca="1">'Enter data here!'!AL17</f>
        <v>34</v>
      </c>
      <c r="AN6" s="122">
        <f ca="1">'Enter data here!'!AM17</f>
        <v>47</v>
      </c>
      <c r="AO6" s="122">
        <f ca="1">'Enter data here!'!AN17</f>
        <v>14</v>
      </c>
      <c r="AP6" s="122">
        <f ca="1">'Enter data here!'!AO17</f>
        <v>36</v>
      </c>
      <c r="AQ6" s="122">
        <f ca="1">'Enter data here!'!AP17</f>
        <v>10</v>
      </c>
      <c r="AR6" s="122">
        <f ca="1">'Enter data here!'!AQ17</f>
        <v>29</v>
      </c>
      <c r="AS6" s="122">
        <f ca="1">'Enter data here!'!AR17</f>
        <v>22</v>
      </c>
      <c r="AT6" s="122">
        <f ca="1">'Enter data here!'!AS17</f>
        <v>50</v>
      </c>
      <c r="AU6" s="122">
        <f ca="1">'Enter data here!'!AT17</f>
        <v>33</v>
      </c>
      <c r="AV6" s="122">
        <f ca="1">'Enter data here!'!AU17</f>
        <v>49</v>
      </c>
      <c r="AW6" s="122">
        <f ca="1">'Enter data here!'!AV17</f>
        <v>31</v>
      </c>
      <c r="AX6" s="122">
        <f ca="1">'Enter data here!'!AW17</f>
        <v>44</v>
      </c>
      <c r="AY6" s="122">
        <f ca="1">'Enter data here!'!AX17</f>
        <v>27</v>
      </c>
      <c r="AZ6" s="122">
        <f ca="1">'Enter data here!'!AY17</f>
        <v>40</v>
      </c>
      <c r="BA6" s="122">
        <f ca="1">'Enter data here!'!AZ17</f>
        <v>48</v>
      </c>
      <c r="BB6" s="122">
        <f ca="1">'Enter data here!'!BA17</f>
        <v>51</v>
      </c>
      <c r="BC6" s="122">
        <f ca="1">'Enter data here!'!BB17</f>
        <v>51</v>
      </c>
      <c r="BD6" s="122">
        <f ca="1">'Enter data here!'!BC17</f>
        <v>51</v>
      </c>
      <c r="BE6" s="122">
        <f ca="1">'Enter data here!'!BD17</f>
        <v>51</v>
      </c>
      <c r="BF6" s="122">
        <f ca="1">'Enter data here!'!BE17</f>
        <v>51</v>
      </c>
      <c r="BG6" s="122">
        <f ca="1">'Enter data here!'!BF17</f>
        <v>51</v>
      </c>
      <c r="BH6" s="122">
        <f ca="1">'Enter data here!'!BG17</f>
        <v>51</v>
      </c>
      <c r="BI6" s="122">
        <f ca="1">'Enter data here!'!BH17</f>
        <v>51</v>
      </c>
      <c r="BJ6" s="122">
        <f ca="1">'Enter data here!'!BI17</f>
        <v>51</v>
      </c>
      <c r="BK6" s="122">
        <f ca="1">'Enter data here!'!BJ17</f>
        <v>51</v>
      </c>
      <c r="BL6" s="122">
        <f ca="1">'Enter data here!'!BK17</f>
        <v>51</v>
      </c>
      <c r="BM6" s="122">
        <f ca="1">'Enter data here!'!BL17</f>
        <v>51</v>
      </c>
      <c r="BN6" s="122">
        <f ca="1">'Enter data here!'!BM17</f>
        <v>51</v>
      </c>
      <c r="BO6" s="122">
        <f ca="1">'Enter data here!'!BN17</f>
        <v>51</v>
      </c>
      <c r="BP6" s="122">
        <f ca="1">'Enter data here!'!BO17</f>
        <v>51</v>
      </c>
      <c r="BQ6" s="122">
        <f ca="1">'Enter data here!'!BP17</f>
        <v>51</v>
      </c>
      <c r="BR6" s="122">
        <f ca="1">'Enter data here!'!BQ17</f>
        <v>51</v>
      </c>
      <c r="BS6" s="122">
        <f ca="1">'Enter data here!'!BR17</f>
        <v>51</v>
      </c>
      <c r="BT6" s="122">
        <f ca="1">'Enter data here!'!BS17</f>
        <v>51</v>
      </c>
      <c r="BU6" s="122">
        <f ca="1">'Enter data here!'!BT17</f>
        <v>51</v>
      </c>
      <c r="BV6" s="122">
        <f ca="1">'Enter data here!'!BU17</f>
        <v>51</v>
      </c>
      <c r="BW6" s="122">
        <f ca="1">'Enter data here!'!BV17</f>
        <v>51</v>
      </c>
      <c r="BX6" s="122">
        <f ca="1">'Enter data here!'!BW17</f>
        <v>51</v>
      </c>
      <c r="BY6" s="122">
        <f ca="1">'Enter data here!'!BX17</f>
        <v>51</v>
      </c>
      <c r="BZ6" s="122">
        <f ca="1">'Enter data here!'!BY17</f>
        <v>51</v>
      </c>
      <c r="CA6" s="122">
        <f ca="1">'Enter data here!'!BZ17</f>
        <v>51</v>
      </c>
      <c r="CB6" s="122">
        <f ca="1">'Enter data here!'!CA17</f>
        <v>51</v>
      </c>
      <c r="CC6" s="122">
        <f ca="1">'Enter data here!'!CB17</f>
        <v>51</v>
      </c>
      <c r="CD6" s="122">
        <f ca="1">'Enter data here!'!CC17</f>
        <v>51</v>
      </c>
      <c r="CE6" s="122">
        <f ca="1">'Enter data here!'!CD17</f>
        <v>51</v>
      </c>
      <c r="CF6" s="122">
        <f ca="1">'Enter data here!'!CE17</f>
        <v>51</v>
      </c>
      <c r="CG6" s="122">
        <f ca="1">'Enter data here!'!CF17</f>
        <v>51</v>
      </c>
      <c r="CH6" s="122">
        <f ca="1">'Enter data here!'!CG17</f>
        <v>51</v>
      </c>
      <c r="CI6" s="122">
        <f ca="1">'Enter data here!'!CH17</f>
        <v>51</v>
      </c>
      <c r="CJ6" s="122">
        <f ca="1">'Enter data here!'!CI17</f>
        <v>51</v>
      </c>
      <c r="CK6" s="122">
        <f ca="1">'Enter data here!'!CJ17</f>
        <v>51</v>
      </c>
      <c r="CL6" s="122">
        <f ca="1">'Enter data here!'!CK17</f>
        <v>51</v>
      </c>
      <c r="CM6" s="122">
        <f ca="1">'Enter data here!'!CL17</f>
        <v>51</v>
      </c>
      <c r="CN6" s="122">
        <f ca="1">'Enter data here!'!CM17</f>
        <v>51</v>
      </c>
      <c r="CO6" s="122">
        <f ca="1">'Enter data here!'!CN17</f>
        <v>51</v>
      </c>
      <c r="CQ6" s="380"/>
      <c r="CR6" s="380"/>
    </row>
    <row r="7" spans="1:96">
      <c r="A7" s="123" t="s">
        <v>3</v>
      </c>
      <c r="B7" s="124"/>
      <c r="C7" s="125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  <c r="CL7" s="203"/>
      <c r="CM7" s="203"/>
      <c r="CN7" s="203"/>
      <c r="CO7" s="203"/>
      <c r="CQ7" s="381"/>
      <c r="CR7" s="382"/>
    </row>
    <row r="8" spans="1:96">
      <c r="A8" s="383">
        <v>0</v>
      </c>
      <c r="B8" s="126" t="s">
        <v>18</v>
      </c>
      <c r="C8" s="127" t="s">
        <v>49</v>
      </c>
      <c r="D8" s="128">
        <f>'Enter data here!'!C21</f>
        <v>1</v>
      </c>
      <c r="E8" s="128">
        <f>'Enter data here!'!D21</f>
        <v>1</v>
      </c>
      <c r="F8" s="128">
        <f>'Enter data here!'!E21</f>
        <v>1</v>
      </c>
      <c r="G8" s="128">
        <f>'Enter data here!'!F21</f>
        <v>1</v>
      </c>
      <c r="H8" s="128">
        <f>'Enter data here!'!G21</f>
        <v>1</v>
      </c>
      <c r="I8" s="128">
        <f>'Enter data here!'!H21</f>
        <v>1</v>
      </c>
      <c r="J8" s="128">
        <f>'Enter data here!'!I21</f>
        <v>1</v>
      </c>
      <c r="K8" s="128">
        <f>'Enter data here!'!J21</f>
        <v>1</v>
      </c>
      <c r="L8" s="128">
        <f>'Enter data here!'!K21</f>
        <v>1</v>
      </c>
      <c r="M8" s="128">
        <f>'Enter data here!'!L21</f>
        <v>1</v>
      </c>
      <c r="N8" s="128">
        <f>'Enter data here!'!M21</f>
        <v>1</v>
      </c>
      <c r="O8" s="128">
        <f>'Enter data here!'!N21</f>
        <v>1</v>
      </c>
      <c r="P8" s="128">
        <f>'Enter data here!'!O21</f>
        <v>1</v>
      </c>
      <c r="Q8" s="128">
        <f>'Enter data here!'!P21</f>
        <v>1</v>
      </c>
      <c r="R8" s="128">
        <f>'Enter data here!'!Q21</f>
        <v>1</v>
      </c>
      <c r="S8" s="128">
        <f>'Enter data here!'!R21</f>
        <v>1</v>
      </c>
      <c r="T8" s="128">
        <f>'Enter data here!'!S21</f>
        <v>1</v>
      </c>
      <c r="U8" s="128">
        <f>'Enter data here!'!T21</f>
        <v>1</v>
      </c>
      <c r="V8" s="128">
        <f>'Enter data here!'!U21</f>
        <v>1</v>
      </c>
      <c r="W8" s="128">
        <f>'Enter data here!'!V21</f>
        <v>1</v>
      </c>
      <c r="X8" s="128">
        <f>'Enter data here!'!W21</f>
        <v>1</v>
      </c>
      <c r="Y8" s="128">
        <f>'Enter data here!'!X21</f>
        <v>1</v>
      </c>
      <c r="Z8" s="128">
        <f>'Enter data here!'!Y21</f>
        <v>1</v>
      </c>
      <c r="AA8" s="128">
        <f>'Enter data here!'!Z21</f>
        <v>1</v>
      </c>
      <c r="AB8" s="128">
        <f>'Enter data here!'!AA21</f>
        <v>1</v>
      </c>
      <c r="AC8" s="128">
        <f>'Enter data here!'!AB21</f>
        <v>1</v>
      </c>
      <c r="AD8" s="128">
        <f>'Enter data here!'!AC21</f>
        <v>1</v>
      </c>
      <c r="AE8" s="128">
        <f>'Enter data here!'!AD21</f>
        <v>1</v>
      </c>
      <c r="AF8" s="128">
        <f>'Enter data here!'!AE21</f>
        <v>1</v>
      </c>
      <c r="AG8" s="128">
        <f>'Enter data here!'!AF21</f>
        <v>0</v>
      </c>
      <c r="AH8" s="128">
        <f>'Enter data here!'!AG21</f>
        <v>0</v>
      </c>
      <c r="AI8" s="128">
        <f>'Enter data here!'!AH21</f>
        <v>0</v>
      </c>
      <c r="AJ8" s="128">
        <f>'Enter data here!'!AI21</f>
        <v>0</v>
      </c>
      <c r="AK8" s="128">
        <f>'Enter data here!'!AJ21</f>
        <v>0</v>
      </c>
      <c r="AL8" s="128">
        <f>'Enter data here!'!AK21</f>
        <v>0</v>
      </c>
      <c r="AM8" s="128">
        <f>'Enter data here!'!AL21</f>
        <v>0</v>
      </c>
      <c r="AN8" s="128">
        <f>'Enter data here!'!AM21</f>
        <v>0</v>
      </c>
      <c r="AO8" s="128">
        <f>'Enter data here!'!AN21</f>
        <v>0</v>
      </c>
      <c r="AP8" s="128">
        <f>'Enter data here!'!AO21</f>
        <v>0</v>
      </c>
      <c r="AQ8" s="128">
        <f>'Enter data here!'!AP21</f>
        <v>0</v>
      </c>
      <c r="AR8" s="128">
        <f>'Enter data here!'!AQ21</f>
        <v>0</v>
      </c>
      <c r="AS8" s="128">
        <f>'Enter data here!'!AR21</f>
        <v>0</v>
      </c>
      <c r="AT8" s="128">
        <f>'Enter data here!'!AS21</f>
        <v>0</v>
      </c>
      <c r="AU8" s="128">
        <f>'Enter data here!'!AT21</f>
        <v>0</v>
      </c>
      <c r="AV8" s="128">
        <f>'Enter data here!'!AU21</f>
        <v>0</v>
      </c>
      <c r="AW8" s="128">
        <f>'Enter data here!'!AV21</f>
        <v>0</v>
      </c>
      <c r="AX8" s="128">
        <f>'Enter data here!'!AW21</f>
        <v>0</v>
      </c>
      <c r="AY8" s="128">
        <f>'Enter data here!'!AX21</f>
        <v>0</v>
      </c>
      <c r="AZ8" s="128">
        <f>'Enter data here!'!AY21</f>
        <v>0</v>
      </c>
      <c r="BA8" s="128">
        <f>'Enter data here!'!AZ21</f>
        <v>0</v>
      </c>
      <c r="BB8" s="128">
        <f>'Enter data here!'!BA21</f>
        <v>0</v>
      </c>
      <c r="BC8" s="128">
        <f>'Enter data here!'!BB21</f>
        <v>0</v>
      </c>
      <c r="BD8" s="128">
        <f>'Enter data here!'!BC21</f>
        <v>0</v>
      </c>
      <c r="BE8" s="128">
        <f>'Enter data here!'!BD21</f>
        <v>0</v>
      </c>
      <c r="BF8" s="128">
        <f>'Enter data here!'!BE21</f>
        <v>0</v>
      </c>
      <c r="BG8" s="128">
        <f>'Enter data here!'!BF21</f>
        <v>0</v>
      </c>
      <c r="BH8" s="128">
        <f>'Enter data here!'!BG21</f>
        <v>0</v>
      </c>
      <c r="BI8" s="128">
        <f>'Enter data here!'!BH21</f>
        <v>0</v>
      </c>
      <c r="BJ8" s="128">
        <f>'Enter data here!'!BI21</f>
        <v>0</v>
      </c>
      <c r="BK8" s="128">
        <f>'Enter data here!'!BJ21</f>
        <v>0</v>
      </c>
      <c r="BL8" s="128">
        <f>'Enter data here!'!BK21</f>
        <v>0</v>
      </c>
      <c r="BM8" s="128">
        <f>'Enter data here!'!BL21</f>
        <v>0</v>
      </c>
      <c r="BN8" s="128">
        <f>'Enter data here!'!BM21</f>
        <v>0</v>
      </c>
      <c r="BO8" s="128">
        <f>'Enter data here!'!BN21</f>
        <v>0</v>
      </c>
      <c r="BP8" s="128">
        <f>'Enter data here!'!BO21</f>
        <v>0</v>
      </c>
      <c r="BQ8" s="128">
        <f>'Enter data here!'!BP21</f>
        <v>0</v>
      </c>
      <c r="BR8" s="128">
        <f>'Enter data here!'!BQ21</f>
        <v>0</v>
      </c>
      <c r="BS8" s="128">
        <f>'Enter data here!'!BR21</f>
        <v>0</v>
      </c>
      <c r="BT8" s="128">
        <f>'Enter data here!'!BS21</f>
        <v>0</v>
      </c>
      <c r="BU8" s="128">
        <f>'Enter data here!'!BT21</f>
        <v>0</v>
      </c>
      <c r="BV8" s="128">
        <f>'Enter data here!'!BU21</f>
        <v>0</v>
      </c>
      <c r="BW8" s="128">
        <f>'Enter data here!'!BV21</f>
        <v>0</v>
      </c>
      <c r="BX8" s="128">
        <f>'Enter data here!'!BW21</f>
        <v>0</v>
      </c>
      <c r="BY8" s="128">
        <f>'Enter data here!'!BX21</f>
        <v>0</v>
      </c>
      <c r="BZ8" s="128">
        <f>'Enter data here!'!BY21</f>
        <v>0</v>
      </c>
      <c r="CA8" s="128">
        <f>'Enter data here!'!BZ21</f>
        <v>0</v>
      </c>
      <c r="CB8" s="128">
        <f>'Enter data here!'!CA21</f>
        <v>0</v>
      </c>
      <c r="CC8" s="128">
        <f>'Enter data here!'!CB21</f>
        <v>0</v>
      </c>
      <c r="CD8" s="128">
        <f>'Enter data here!'!CC21</f>
        <v>0</v>
      </c>
      <c r="CE8" s="128">
        <f>'Enter data here!'!CD21</f>
        <v>0</v>
      </c>
      <c r="CF8" s="128">
        <f>'Enter data here!'!CE21</f>
        <v>0</v>
      </c>
      <c r="CG8" s="128">
        <f>'Enter data here!'!CF21</f>
        <v>0</v>
      </c>
      <c r="CH8" s="128">
        <f>'Enter data here!'!CG21</f>
        <v>0</v>
      </c>
      <c r="CI8" s="128">
        <f>'Enter data here!'!CH21</f>
        <v>0</v>
      </c>
      <c r="CJ8" s="128">
        <f>'Enter data here!'!CI21</f>
        <v>0</v>
      </c>
      <c r="CK8" s="128">
        <f>'Enter data here!'!CJ21</f>
        <v>0</v>
      </c>
      <c r="CL8" s="128">
        <f>'Enter data here!'!CK21</f>
        <v>0</v>
      </c>
      <c r="CM8" s="128">
        <f>'Enter data here!'!CL21</f>
        <v>0</v>
      </c>
      <c r="CN8" s="128">
        <f>'Enter data here!'!CM21</f>
        <v>0</v>
      </c>
      <c r="CO8" s="128">
        <f>'Enter data here!'!CN21</f>
        <v>0</v>
      </c>
      <c r="CQ8" s="204"/>
      <c r="CR8" s="205"/>
    </row>
    <row r="9" spans="1:96">
      <c r="A9" s="384"/>
      <c r="B9" s="126" t="s">
        <v>1</v>
      </c>
      <c r="C9" s="126"/>
      <c r="D9" s="129">
        <f>'Enter data here!'!C22</f>
        <v>0</v>
      </c>
      <c r="E9" s="129">
        <f>'Enter data here!'!D22</f>
        <v>0</v>
      </c>
      <c r="F9" s="129">
        <f>'Enter data here!'!E22</f>
        <v>0</v>
      </c>
      <c r="G9" s="129">
        <f>'Enter data here!'!F22</f>
        <v>0</v>
      </c>
      <c r="H9" s="129">
        <f>'Enter data here!'!G22</f>
        <v>0</v>
      </c>
      <c r="I9" s="129">
        <f>'Enter data here!'!H22</f>
        <v>0</v>
      </c>
      <c r="J9" s="129">
        <f>'Enter data here!'!I22</f>
        <v>0</v>
      </c>
      <c r="K9" s="129">
        <f>'Enter data here!'!J22</f>
        <v>0</v>
      </c>
      <c r="L9" s="129">
        <f>'Enter data here!'!K22</f>
        <v>0</v>
      </c>
      <c r="M9" s="129">
        <f>'Enter data here!'!L22</f>
        <v>0</v>
      </c>
      <c r="N9" s="129">
        <f>'Enter data here!'!M22</f>
        <v>0</v>
      </c>
      <c r="O9" s="129">
        <f>'Enter data here!'!N22</f>
        <v>0</v>
      </c>
      <c r="P9" s="129">
        <f>'Enter data here!'!O22</f>
        <v>0</v>
      </c>
      <c r="Q9" s="129">
        <f>'Enter data here!'!P22</f>
        <v>0</v>
      </c>
      <c r="R9" s="129">
        <f>'Enter data here!'!Q22</f>
        <v>0</v>
      </c>
      <c r="S9" s="129">
        <f>'Enter data here!'!R22</f>
        <v>0</v>
      </c>
      <c r="T9" s="129">
        <f>'Enter data here!'!S22</f>
        <v>0</v>
      </c>
      <c r="U9" s="129">
        <f>'Enter data here!'!T22</f>
        <v>0</v>
      </c>
      <c r="V9" s="129">
        <f>'Enter data here!'!U22</f>
        <v>0</v>
      </c>
      <c r="W9" s="129">
        <f>'Enter data here!'!V22</f>
        <v>0</v>
      </c>
      <c r="X9" s="129">
        <f>'Enter data here!'!W22</f>
        <v>0</v>
      </c>
      <c r="Y9" s="129">
        <f>'Enter data here!'!X22</f>
        <v>0</v>
      </c>
      <c r="Z9" s="129">
        <f>'Enter data here!'!Y22</f>
        <v>0</v>
      </c>
      <c r="AA9" s="129">
        <f>'Enter data here!'!Z22</f>
        <v>0</v>
      </c>
      <c r="AB9" s="129">
        <f>'Enter data here!'!AA22</f>
        <v>0</v>
      </c>
      <c r="AC9" s="129">
        <f>'Enter data here!'!AB22</f>
        <v>0</v>
      </c>
      <c r="AD9" s="129">
        <f>'Enter data here!'!AC22</f>
        <v>0</v>
      </c>
      <c r="AE9" s="129">
        <f>'Enter data here!'!AD22</f>
        <v>0</v>
      </c>
      <c r="AF9" s="129">
        <f>'Enter data here!'!AE22</f>
        <v>0</v>
      </c>
      <c r="AG9" s="129">
        <f>'Enter data here!'!AF22</f>
        <v>0</v>
      </c>
      <c r="AH9" s="129">
        <f>'Enter data here!'!AG22</f>
        <v>0</v>
      </c>
      <c r="AI9" s="129">
        <f>'Enter data here!'!AH22</f>
        <v>0</v>
      </c>
      <c r="AJ9" s="129">
        <f>'Enter data here!'!AI22</f>
        <v>0</v>
      </c>
      <c r="AK9" s="129">
        <f>'Enter data here!'!AJ22</f>
        <v>0</v>
      </c>
      <c r="AL9" s="129">
        <f>'Enter data here!'!AK22</f>
        <v>0</v>
      </c>
      <c r="AM9" s="129">
        <f>'Enter data here!'!AL22</f>
        <v>0</v>
      </c>
      <c r="AN9" s="129">
        <f>'Enter data here!'!AM22</f>
        <v>0</v>
      </c>
      <c r="AO9" s="129">
        <f>'Enter data here!'!AN22</f>
        <v>0</v>
      </c>
      <c r="AP9" s="129">
        <f>'Enter data here!'!AO22</f>
        <v>0</v>
      </c>
      <c r="AQ9" s="129">
        <f>'Enter data here!'!AP22</f>
        <v>0</v>
      </c>
      <c r="AR9" s="129">
        <f>'Enter data here!'!AQ22</f>
        <v>0</v>
      </c>
      <c r="AS9" s="129">
        <f>'Enter data here!'!AR22</f>
        <v>0</v>
      </c>
      <c r="AT9" s="129">
        <f>'Enter data here!'!AS22</f>
        <v>0</v>
      </c>
      <c r="AU9" s="129">
        <f>'Enter data here!'!AT22</f>
        <v>0</v>
      </c>
      <c r="AV9" s="129">
        <f>'Enter data here!'!AU22</f>
        <v>0</v>
      </c>
      <c r="AW9" s="129">
        <f>'Enter data here!'!AV22</f>
        <v>0</v>
      </c>
      <c r="AX9" s="129">
        <f>'Enter data here!'!AW22</f>
        <v>0</v>
      </c>
      <c r="AY9" s="129">
        <f>'Enter data here!'!AX22</f>
        <v>0</v>
      </c>
      <c r="AZ9" s="129">
        <f>'Enter data here!'!AY22</f>
        <v>0</v>
      </c>
      <c r="BA9" s="129">
        <f>'Enter data here!'!AZ22</f>
        <v>0</v>
      </c>
      <c r="BB9" s="129">
        <f>'Enter data here!'!BA22</f>
        <v>0</v>
      </c>
      <c r="BC9" s="129">
        <f>'Enter data here!'!BB22</f>
        <v>0</v>
      </c>
      <c r="BD9" s="129">
        <f>'Enter data here!'!BC22</f>
        <v>0</v>
      </c>
      <c r="BE9" s="129">
        <f>'Enter data here!'!BD22</f>
        <v>0</v>
      </c>
      <c r="BF9" s="129">
        <f>'Enter data here!'!BE22</f>
        <v>0</v>
      </c>
      <c r="BG9" s="129">
        <f>'Enter data here!'!BF22</f>
        <v>0</v>
      </c>
      <c r="BH9" s="129">
        <f>'Enter data here!'!BG22</f>
        <v>0</v>
      </c>
      <c r="BI9" s="129">
        <f>'Enter data here!'!BH22</f>
        <v>0</v>
      </c>
      <c r="BJ9" s="129">
        <f>'Enter data here!'!BI22</f>
        <v>0</v>
      </c>
      <c r="BK9" s="129">
        <f>'Enter data here!'!BJ22</f>
        <v>0</v>
      </c>
      <c r="BL9" s="129">
        <f>'Enter data here!'!BK22</f>
        <v>0</v>
      </c>
      <c r="BM9" s="129">
        <f>'Enter data here!'!BL22</f>
        <v>0</v>
      </c>
      <c r="BN9" s="129">
        <f>'Enter data here!'!BM22</f>
        <v>0</v>
      </c>
      <c r="BO9" s="129">
        <f>'Enter data here!'!BN22</f>
        <v>0</v>
      </c>
      <c r="BP9" s="129">
        <f>'Enter data here!'!BO22</f>
        <v>0</v>
      </c>
      <c r="BQ9" s="129">
        <f>'Enter data here!'!BP22</f>
        <v>0</v>
      </c>
      <c r="BR9" s="129">
        <f>'Enter data here!'!BQ22</f>
        <v>0</v>
      </c>
      <c r="BS9" s="129">
        <f>'Enter data here!'!BR22</f>
        <v>0</v>
      </c>
      <c r="BT9" s="129">
        <f>'Enter data here!'!BS22</f>
        <v>0</v>
      </c>
      <c r="BU9" s="129">
        <f>'Enter data here!'!BT22</f>
        <v>0</v>
      </c>
      <c r="BV9" s="129">
        <f>'Enter data here!'!BU22</f>
        <v>0</v>
      </c>
      <c r="BW9" s="129">
        <f>'Enter data here!'!BV22</f>
        <v>0</v>
      </c>
      <c r="BX9" s="129">
        <f>'Enter data here!'!BW22</f>
        <v>0</v>
      </c>
      <c r="BY9" s="129">
        <f>'Enter data here!'!BX22</f>
        <v>0</v>
      </c>
      <c r="BZ9" s="129">
        <f>'Enter data here!'!BY22</f>
        <v>0</v>
      </c>
      <c r="CA9" s="129">
        <f>'Enter data here!'!BZ22</f>
        <v>0</v>
      </c>
      <c r="CB9" s="129">
        <f>'Enter data here!'!CA22</f>
        <v>0</v>
      </c>
      <c r="CC9" s="129">
        <f>'Enter data here!'!CB22</f>
        <v>0</v>
      </c>
      <c r="CD9" s="129">
        <f>'Enter data here!'!CC22</f>
        <v>0</v>
      </c>
      <c r="CE9" s="129">
        <f>'Enter data here!'!CD22</f>
        <v>0</v>
      </c>
      <c r="CF9" s="129">
        <f>'Enter data here!'!CE22</f>
        <v>0</v>
      </c>
      <c r="CG9" s="129">
        <f>'Enter data here!'!CF22</f>
        <v>0</v>
      </c>
      <c r="CH9" s="129">
        <f>'Enter data here!'!CG22</f>
        <v>0</v>
      </c>
      <c r="CI9" s="129">
        <f>'Enter data here!'!CH22</f>
        <v>0</v>
      </c>
      <c r="CJ9" s="129">
        <f>'Enter data here!'!CI22</f>
        <v>0</v>
      </c>
      <c r="CK9" s="129">
        <f>'Enter data here!'!CJ22</f>
        <v>0</v>
      </c>
      <c r="CL9" s="129">
        <f>'Enter data here!'!CK22</f>
        <v>0</v>
      </c>
      <c r="CM9" s="129">
        <f>'Enter data here!'!CL22</f>
        <v>0</v>
      </c>
      <c r="CN9" s="129">
        <f>'Enter data here!'!CM22</f>
        <v>0</v>
      </c>
      <c r="CO9" s="129">
        <f>'Enter data here!'!CN22</f>
        <v>0</v>
      </c>
      <c r="CQ9" s="388" t="str">
        <f>'Enter data here!'!CP22</f>
        <v/>
      </c>
      <c r="CR9" s="388" t="str">
        <f>'Enter data here!'!CQ22</f>
        <v/>
      </c>
    </row>
    <row r="10" spans="1:96">
      <c r="A10" s="384"/>
      <c r="B10" s="126" t="s">
        <v>2</v>
      </c>
      <c r="C10" s="126"/>
      <c r="D10" s="129">
        <f>'Enter data here!'!C24</f>
        <v>0</v>
      </c>
      <c r="E10" s="129">
        <f>'Enter data here!'!D24</f>
        <v>0</v>
      </c>
      <c r="F10" s="129">
        <f>'Enter data here!'!E24</f>
        <v>0</v>
      </c>
      <c r="G10" s="129">
        <f>'Enter data here!'!F24</f>
        <v>0</v>
      </c>
      <c r="H10" s="129">
        <f>'Enter data here!'!G24</f>
        <v>0</v>
      </c>
      <c r="I10" s="129">
        <f>'Enter data here!'!H24</f>
        <v>0</v>
      </c>
      <c r="J10" s="129">
        <f>'Enter data here!'!I24</f>
        <v>0</v>
      </c>
      <c r="K10" s="129">
        <f>'Enter data here!'!J24</f>
        <v>0</v>
      </c>
      <c r="L10" s="129">
        <f>'Enter data here!'!K24</f>
        <v>0</v>
      </c>
      <c r="M10" s="129">
        <f>'Enter data here!'!L24</f>
        <v>0</v>
      </c>
      <c r="N10" s="129">
        <f>'Enter data here!'!M24</f>
        <v>0</v>
      </c>
      <c r="O10" s="129">
        <f>'Enter data here!'!N24</f>
        <v>0</v>
      </c>
      <c r="P10" s="129">
        <f>'Enter data here!'!O24</f>
        <v>0</v>
      </c>
      <c r="Q10" s="129">
        <f>'Enter data here!'!P24</f>
        <v>0</v>
      </c>
      <c r="R10" s="129">
        <f>'Enter data here!'!Q24</f>
        <v>0</v>
      </c>
      <c r="S10" s="129">
        <f>'Enter data here!'!R24</f>
        <v>0</v>
      </c>
      <c r="T10" s="129">
        <f>'Enter data here!'!S24</f>
        <v>0</v>
      </c>
      <c r="U10" s="129">
        <f>'Enter data here!'!T24</f>
        <v>0</v>
      </c>
      <c r="V10" s="129">
        <f>'Enter data here!'!U24</f>
        <v>0</v>
      </c>
      <c r="W10" s="129">
        <f>'Enter data here!'!V24</f>
        <v>0</v>
      </c>
      <c r="X10" s="129">
        <f>'Enter data here!'!W24</f>
        <v>0</v>
      </c>
      <c r="Y10" s="129">
        <f>'Enter data here!'!X24</f>
        <v>0</v>
      </c>
      <c r="Z10" s="129">
        <f>'Enter data here!'!Y24</f>
        <v>0</v>
      </c>
      <c r="AA10" s="129">
        <f>'Enter data here!'!Z24</f>
        <v>0</v>
      </c>
      <c r="AB10" s="129">
        <f>'Enter data here!'!AA24</f>
        <v>0</v>
      </c>
      <c r="AC10" s="129">
        <f>'Enter data here!'!AB24</f>
        <v>0</v>
      </c>
      <c r="AD10" s="129">
        <f>'Enter data here!'!AC24</f>
        <v>0</v>
      </c>
      <c r="AE10" s="129">
        <f>'Enter data here!'!AD24</f>
        <v>0</v>
      </c>
      <c r="AF10" s="129">
        <f>'Enter data here!'!AE24</f>
        <v>0</v>
      </c>
      <c r="AG10" s="129">
        <f>'Enter data here!'!AF24</f>
        <v>0</v>
      </c>
      <c r="AH10" s="129">
        <f>'Enter data here!'!AG24</f>
        <v>0</v>
      </c>
      <c r="AI10" s="129">
        <f>'Enter data here!'!AH24</f>
        <v>0</v>
      </c>
      <c r="AJ10" s="129">
        <f>'Enter data here!'!AI24</f>
        <v>0</v>
      </c>
      <c r="AK10" s="129">
        <f>'Enter data here!'!AJ24</f>
        <v>0</v>
      </c>
      <c r="AL10" s="129">
        <f>'Enter data here!'!AK24</f>
        <v>0</v>
      </c>
      <c r="AM10" s="129">
        <f>'Enter data here!'!AL24</f>
        <v>0</v>
      </c>
      <c r="AN10" s="129">
        <f>'Enter data here!'!AM24</f>
        <v>0</v>
      </c>
      <c r="AO10" s="129">
        <f>'Enter data here!'!AN24</f>
        <v>0</v>
      </c>
      <c r="AP10" s="129">
        <f>'Enter data here!'!AO24</f>
        <v>0</v>
      </c>
      <c r="AQ10" s="129">
        <f>'Enter data here!'!AP24</f>
        <v>0</v>
      </c>
      <c r="AR10" s="129">
        <f>'Enter data here!'!AQ24</f>
        <v>0</v>
      </c>
      <c r="AS10" s="129">
        <f>'Enter data here!'!AR24</f>
        <v>0</v>
      </c>
      <c r="AT10" s="129">
        <f>'Enter data here!'!AS24</f>
        <v>0</v>
      </c>
      <c r="AU10" s="129">
        <f>'Enter data here!'!AT24</f>
        <v>0</v>
      </c>
      <c r="AV10" s="129">
        <f>'Enter data here!'!AU24</f>
        <v>0</v>
      </c>
      <c r="AW10" s="129">
        <f>'Enter data here!'!AV24</f>
        <v>0</v>
      </c>
      <c r="AX10" s="129">
        <f>'Enter data here!'!AW24</f>
        <v>0</v>
      </c>
      <c r="AY10" s="129">
        <f>'Enter data here!'!AX24</f>
        <v>0</v>
      </c>
      <c r="AZ10" s="129">
        <f>'Enter data here!'!AY24</f>
        <v>0</v>
      </c>
      <c r="BA10" s="129">
        <f>'Enter data here!'!AZ24</f>
        <v>0</v>
      </c>
      <c r="BB10" s="129">
        <f>'Enter data here!'!BA24</f>
        <v>0</v>
      </c>
      <c r="BC10" s="129">
        <f>'Enter data here!'!BB24</f>
        <v>0</v>
      </c>
      <c r="BD10" s="129">
        <f>'Enter data here!'!BC24</f>
        <v>0</v>
      </c>
      <c r="BE10" s="129">
        <f>'Enter data here!'!BD24</f>
        <v>0</v>
      </c>
      <c r="BF10" s="129">
        <f>'Enter data here!'!BE24</f>
        <v>0</v>
      </c>
      <c r="BG10" s="129">
        <f>'Enter data here!'!BF24</f>
        <v>0</v>
      </c>
      <c r="BH10" s="129">
        <f>'Enter data here!'!BG24</f>
        <v>0</v>
      </c>
      <c r="BI10" s="129">
        <f>'Enter data here!'!BH24</f>
        <v>0</v>
      </c>
      <c r="BJ10" s="129">
        <f>'Enter data here!'!BI24</f>
        <v>0</v>
      </c>
      <c r="BK10" s="129">
        <f>'Enter data here!'!BJ24</f>
        <v>0</v>
      </c>
      <c r="BL10" s="129">
        <f>'Enter data here!'!BK24</f>
        <v>0</v>
      </c>
      <c r="BM10" s="129">
        <f>'Enter data here!'!BL24</f>
        <v>0</v>
      </c>
      <c r="BN10" s="129">
        <f>'Enter data here!'!BM24</f>
        <v>0</v>
      </c>
      <c r="BO10" s="129">
        <f>'Enter data here!'!BN24</f>
        <v>0</v>
      </c>
      <c r="BP10" s="129">
        <f>'Enter data here!'!BO24</f>
        <v>0</v>
      </c>
      <c r="BQ10" s="129">
        <f>'Enter data here!'!BP24</f>
        <v>0</v>
      </c>
      <c r="BR10" s="129">
        <f>'Enter data here!'!BQ24</f>
        <v>0</v>
      </c>
      <c r="BS10" s="129">
        <f>'Enter data here!'!BR24</f>
        <v>0</v>
      </c>
      <c r="BT10" s="129">
        <f>'Enter data here!'!BS24</f>
        <v>0</v>
      </c>
      <c r="BU10" s="129">
        <f>'Enter data here!'!BT24</f>
        <v>0</v>
      </c>
      <c r="BV10" s="129">
        <f>'Enter data here!'!BU24</f>
        <v>0</v>
      </c>
      <c r="BW10" s="129">
        <f>'Enter data here!'!BV24</f>
        <v>0</v>
      </c>
      <c r="BX10" s="129">
        <f>'Enter data here!'!BW24</f>
        <v>0</v>
      </c>
      <c r="BY10" s="129">
        <f>'Enter data here!'!BX24</f>
        <v>0</v>
      </c>
      <c r="BZ10" s="129">
        <f>'Enter data here!'!BY24</f>
        <v>0</v>
      </c>
      <c r="CA10" s="129">
        <f>'Enter data here!'!BZ24</f>
        <v>0</v>
      </c>
      <c r="CB10" s="129">
        <f>'Enter data here!'!CA24</f>
        <v>0</v>
      </c>
      <c r="CC10" s="129">
        <f>'Enter data here!'!CB24</f>
        <v>0</v>
      </c>
      <c r="CD10" s="129">
        <f>'Enter data here!'!CC24</f>
        <v>0</v>
      </c>
      <c r="CE10" s="129">
        <f>'Enter data here!'!CD24</f>
        <v>0</v>
      </c>
      <c r="CF10" s="129">
        <f>'Enter data here!'!CE24</f>
        <v>0</v>
      </c>
      <c r="CG10" s="129">
        <f>'Enter data here!'!CF24</f>
        <v>0</v>
      </c>
      <c r="CH10" s="129">
        <f>'Enter data here!'!CG24</f>
        <v>0</v>
      </c>
      <c r="CI10" s="129">
        <f>'Enter data here!'!CH24</f>
        <v>0</v>
      </c>
      <c r="CJ10" s="129">
        <f>'Enter data here!'!CI24</f>
        <v>0</v>
      </c>
      <c r="CK10" s="129">
        <f>'Enter data here!'!CJ24</f>
        <v>0</v>
      </c>
      <c r="CL10" s="129">
        <f>'Enter data here!'!CK24</f>
        <v>0</v>
      </c>
      <c r="CM10" s="129">
        <f>'Enter data here!'!CL24</f>
        <v>0</v>
      </c>
      <c r="CN10" s="129">
        <f>'Enter data here!'!CM24</f>
        <v>0</v>
      </c>
      <c r="CO10" s="129">
        <f>'Enter data here!'!CN24</f>
        <v>0</v>
      </c>
      <c r="CQ10" s="389"/>
      <c r="CR10" s="389"/>
    </row>
    <row r="11" spans="1:96">
      <c r="A11" s="384"/>
      <c r="B11" s="126" t="s">
        <v>41</v>
      </c>
      <c r="C11" s="130">
        <f>D261</f>
        <v>1</v>
      </c>
      <c r="D11" s="129">
        <f>D10</f>
        <v>0</v>
      </c>
      <c r="E11" s="129">
        <f t="shared" ref="E11:BP11" si="0">E10</f>
        <v>0</v>
      </c>
      <c r="F11" s="129">
        <f t="shared" si="0"/>
        <v>0</v>
      </c>
      <c r="G11" s="129">
        <f t="shared" si="0"/>
        <v>0</v>
      </c>
      <c r="H11" s="129">
        <f t="shared" si="0"/>
        <v>0</v>
      </c>
      <c r="I11" s="129">
        <f t="shared" si="0"/>
        <v>0</v>
      </c>
      <c r="J11" s="129">
        <f t="shared" si="0"/>
        <v>0</v>
      </c>
      <c r="K11" s="129">
        <f t="shared" si="0"/>
        <v>0</v>
      </c>
      <c r="L11" s="129">
        <f t="shared" si="0"/>
        <v>0</v>
      </c>
      <c r="M11" s="129">
        <f t="shared" si="0"/>
        <v>0</v>
      </c>
      <c r="N11" s="129">
        <f t="shared" si="0"/>
        <v>0</v>
      </c>
      <c r="O11" s="129">
        <f t="shared" si="0"/>
        <v>0</v>
      </c>
      <c r="P11" s="129">
        <f t="shared" si="0"/>
        <v>0</v>
      </c>
      <c r="Q11" s="129">
        <f t="shared" si="0"/>
        <v>0</v>
      </c>
      <c r="R11" s="129">
        <f t="shared" si="0"/>
        <v>0</v>
      </c>
      <c r="S11" s="129">
        <f t="shared" si="0"/>
        <v>0</v>
      </c>
      <c r="T11" s="129">
        <f t="shared" si="0"/>
        <v>0</v>
      </c>
      <c r="U11" s="129">
        <f t="shared" si="0"/>
        <v>0</v>
      </c>
      <c r="V11" s="129">
        <f t="shared" si="0"/>
        <v>0</v>
      </c>
      <c r="W11" s="129">
        <f t="shared" si="0"/>
        <v>0</v>
      </c>
      <c r="X11" s="129">
        <f t="shared" si="0"/>
        <v>0</v>
      </c>
      <c r="Y11" s="129">
        <f t="shared" si="0"/>
        <v>0</v>
      </c>
      <c r="Z11" s="129">
        <f t="shared" si="0"/>
        <v>0</v>
      </c>
      <c r="AA11" s="129">
        <f t="shared" si="0"/>
        <v>0</v>
      </c>
      <c r="AB11" s="129">
        <f t="shared" si="0"/>
        <v>0</v>
      </c>
      <c r="AC11" s="129">
        <f t="shared" si="0"/>
        <v>0</v>
      </c>
      <c r="AD11" s="129">
        <f t="shared" si="0"/>
        <v>0</v>
      </c>
      <c r="AE11" s="129">
        <f t="shared" si="0"/>
        <v>0</v>
      </c>
      <c r="AF11" s="129">
        <f t="shared" si="0"/>
        <v>0</v>
      </c>
      <c r="AG11" s="129">
        <f t="shared" si="0"/>
        <v>0</v>
      </c>
      <c r="AH11" s="129">
        <f t="shared" si="0"/>
        <v>0</v>
      </c>
      <c r="AI11" s="129">
        <f t="shared" si="0"/>
        <v>0</v>
      </c>
      <c r="AJ11" s="129">
        <f t="shared" si="0"/>
        <v>0</v>
      </c>
      <c r="AK11" s="129">
        <f t="shared" si="0"/>
        <v>0</v>
      </c>
      <c r="AL11" s="129">
        <f t="shared" si="0"/>
        <v>0</v>
      </c>
      <c r="AM11" s="129">
        <f t="shared" si="0"/>
        <v>0</v>
      </c>
      <c r="AN11" s="129">
        <f t="shared" si="0"/>
        <v>0</v>
      </c>
      <c r="AO11" s="129">
        <f t="shared" si="0"/>
        <v>0</v>
      </c>
      <c r="AP11" s="129">
        <f t="shared" si="0"/>
        <v>0</v>
      </c>
      <c r="AQ11" s="129">
        <f t="shared" si="0"/>
        <v>0</v>
      </c>
      <c r="AR11" s="129">
        <f t="shared" si="0"/>
        <v>0</v>
      </c>
      <c r="AS11" s="129">
        <f t="shared" si="0"/>
        <v>0</v>
      </c>
      <c r="AT11" s="129">
        <f t="shared" si="0"/>
        <v>0</v>
      </c>
      <c r="AU11" s="129">
        <f t="shared" si="0"/>
        <v>0</v>
      </c>
      <c r="AV11" s="129">
        <f t="shared" si="0"/>
        <v>0</v>
      </c>
      <c r="AW11" s="129">
        <f t="shared" si="0"/>
        <v>0</v>
      </c>
      <c r="AX11" s="129">
        <f t="shared" si="0"/>
        <v>0</v>
      </c>
      <c r="AY11" s="129">
        <f t="shared" si="0"/>
        <v>0</v>
      </c>
      <c r="AZ11" s="129">
        <f t="shared" si="0"/>
        <v>0</v>
      </c>
      <c r="BA11" s="129">
        <f t="shared" si="0"/>
        <v>0</v>
      </c>
      <c r="BB11" s="129">
        <f t="shared" si="0"/>
        <v>0</v>
      </c>
      <c r="BC11" s="129">
        <f t="shared" si="0"/>
        <v>0</v>
      </c>
      <c r="BD11" s="129">
        <f t="shared" si="0"/>
        <v>0</v>
      </c>
      <c r="BE11" s="129">
        <f t="shared" si="0"/>
        <v>0</v>
      </c>
      <c r="BF11" s="129">
        <f t="shared" si="0"/>
        <v>0</v>
      </c>
      <c r="BG11" s="129">
        <f t="shared" si="0"/>
        <v>0</v>
      </c>
      <c r="BH11" s="129">
        <f t="shared" si="0"/>
        <v>0</v>
      </c>
      <c r="BI11" s="129">
        <f t="shared" si="0"/>
        <v>0</v>
      </c>
      <c r="BJ11" s="129">
        <f t="shared" si="0"/>
        <v>0</v>
      </c>
      <c r="BK11" s="129">
        <f t="shared" si="0"/>
        <v>0</v>
      </c>
      <c r="BL11" s="129">
        <f t="shared" si="0"/>
        <v>0</v>
      </c>
      <c r="BM11" s="129">
        <f t="shared" si="0"/>
        <v>0</v>
      </c>
      <c r="BN11" s="129">
        <f t="shared" si="0"/>
        <v>0</v>
      </c>
      <c r="BO11" s="129">
        <f t="shared" si="0"/>
        <v>0</v>
      </c>
      <c r="BP11" s="129">
        <f t="shared" si="0"/>
        <v>0</v>
      </c>
      <c r="BQ11" s="129">
        <f t="shared" ref="BQ11:CO11" si="1">BQ10</f>
        <v>0</v>
      </c>
      <c r="BR11" s="129">
        <f t="shared" si="1"/>
        <v>0</v>
      </c>
      <c r="BS11" s="129">
        <f t="shared" si="1"/>
        <v>0</v>
      </c>
      <c r="BT11" s="129">
        <f t="shared" si="1"/>
        <v>0</v>
      </c>
      <c r="BU11" s="129">
        <f t="shared" si="1"/>
        <v>0</v>
      </c>
      <c r="BV11" s="129">
        <f t="shared" si="1"/>
        <v>0</v>
      </c>
      <c r="BW11" s="129">
        <f t="shared" si="1"/>
        <v>0</v>
      </c>
      <c r="BX11" s="129">
        <f t="shared" si="1"/>
        <v>0</v>
      </c>
      <c r="BY11" s="129">
        <f t="shared" si="1"/>
        <v>0</v>
      </c>
      <c r="BZ11" s="129">
        <f t="shared" si="1"/>
        <v>0</v>
      </c>
      <c r="CA11" s="129">
        <f t="shared" si="1"/>
        <v>0</v>
      </c>
      <c r="CB11" s="129">
        <f t="shared" si="1"/>
        <v>0</v>
      </c>
      <c r="CC11" s="129">
        <f t="shared" si="1"/>
        <v>0</v>
      </c>
      <c r="CD11" s="129">
        <f t="shared" si="1"/>
        <v>0</v>
      </c>
      <c r="CE11" s="129">
        <f t="shared" si="1"/>
        <v>0</v>
      </c>
      <c r="CF11" s="129">
        <f t="shared" si="1"/>
        <v>0</v>
      </c>
      <c r="CG11" s="129">
        <f t="shared" si="1"/>
        <v>0</v>
      </c>
      <c r="CH11" s="129">
        <f t="shared" si="1"/>
        <v>0</v>
      </c>
      <c r="CI11" s="129">
        <f t="shared" si="1"/>
        <v>0</v>
      </c>
      <c r="CJ11" s="129">
        <f t="shared" si="1"/>
        <v>0</v>
      </c>
      <c r="CK11" s="129">
        <f t="shared" si="1"/>
        <v>0</v>
      </c>
      <c r="CL11" s="129">
        <f t="shared" si="1"/>
        <v>0</v>
      </c>
      <c r="CM11" s="129">
        <f t="shared" si="1"/>
        <v>0</v>
      </c>
      <c r="CN11" s="129">
        <f t="shared" si="1"/>
        <v>0</v>
      </c>
      <c r="CO11" s="129">
        <f t="shared" si="1"/>
        <v>0</v>
      </c>
      <c r="CQ11" s="204"/>
      <c r="CR11" s="204"/>
    </row>
    <row r="12" spans="1:96">
      <c r="A12" s="384"/>
      <c r="B12" s="126" t="s">
        <v>42</v>
      </c>
      <c r="C12" s="126"/>
      <c r="D12" s="128">
        <f>D8</f>
        <v>1</v>
      </c>
      <c r="E12" s="128">
        <f t="shared" ref="E12:BP12" si="2">E8</f>
        <v>1</v>
      </c>
      <c r="F12" s="128">
        <f t="shared" si="2"/>
        <v>1</v>
      </c>
      <c r="G12" s="128">
        <f t="shared" si="2"/>
        <v>1</v>
      </c>
      <c r="H12" s="128">
        <f t="shared" si="2"/>
        <v>1</v>
      </c>
      <c r="I12" s="128">
        <f t="shared" si="2"/>
        <v>1</v>
      </c>
      <c r="J12" s="128">
        <f t="shared" si="2"/>
        <v>1</v>
      </c>
      <c r="K12" s="128">
        <f t="shared" si="2"/>
        <v>1</v>
      </c>
      <c r="L12" s="128">
        <f t="shared" si="2"/>
        <v>1</v>
      </c>
      <c r="M12" s="128">
        <f t="shared" si="2"/>
        <v>1</v>
      </c>
      <c r="N12" s="128">
        <f t="shared" si="2"/>
        <v>1</v>
      </c>
      <c r="O12" s="128">
        <f t="shared" si="2"/>
        <v>1</v>
      </c>
      <c r="P12" s="128">
        <f t="shared" si="2"/>
        <v>1</v>
      </c>
      <c r="Q12" s="128">
        <f t="shared" si="2"/>
        <v>1</v>
      </c>
      <c r="R12" s="128">
        <f t="shared" si="2"/>
        <v>1</v>
      </c>
      <c r="S12" s="128">
        <f t="shared" si="2"/>
        <v>1</v>
      </c>
      <c r="T12" s="128">
        <f t="shared" si="2"/>
        <v>1</v>
      </c>
      <c r="U12" s="128">
        <f t="shared" si="2"/>
        <v>1</v>
      </c>
      <c r="V12" s="128">
        <f t="shared" si="2"/>
        <v>1</v>
      </c>
      <c r="W12" s="128">
        <f t="shared" si="2"/>
        <v>1</v>
      </c>
      <c r="X12" s="128">
        <f t="shared" si="2"/>
        <v>1</v>
      </c>
      <c r="Y12" s="128">
        <f t="shared" si="2"/>
        <v>1</v>
      </c>
      <c r="Z12" s="128">
        <f t="shared" si="2"/>
        <v>1</v>
      </c>
      <c r="AA12" s="128">
        <f t="shared" si="2"/>
        <v>1</v>
      </c>
      <c r="AB12" s="128">
        <f t="shared" si="2"/>
        <v>1</v>
      </c>
      <c r="AC12" s="128">
        <f t="shared" si="2"/>
        <v>1</v>
      </c>
      <c r="AD12" s="128">
        <f t="shared" si="2"/>
        <v>1</v>
      </c>
      <c r="AE12" s="128">
        <f t="shared" si="2"/>
        <v>1</v>
      </c>
      <c r="AF12" s="128">
        <f t="shared" si="2"/>
        <v>1</v>
      </c>
      <c r="AG12" s="128">
        <f t="shared" si="2"/>
        <v>0</v>
      </c>
      <c r="AH12" s="128">
        <f t="shared" si="2"/>
        <v>0</v>
      </c>
      <c r="AI12" s="128">
        <f t="shared" si="2"/>
        <v>0</v>
      </c>
      <c r="AJ12" s="128">
        <f t="shared" si="2"/>
        <v>0</v>
      </c>
      <c r="AK12" s="128">
        <f t="shared" si="2"/>
        <v>0</v>
      </c>
      <c r="AL12" s="128">
        <f t="shared" si="2"/>
        <v>0</v>
      </c>
      <c r="AM12" s="128">
        <f t="shared" si="2"/>
        <v>0</v>
      </c>
      <c r="AN12" s="128">
        <f t="shared" si="2"/>
        <v>0</v>
      </c>
      <c r="AO12" s="128">
        <f t="shared" si="2"/>
        <v>0</v>
      </c>
      <c r="AP12" s="128">
        <f t="shared" si="2"/>
        <v>0</v>
      </c>
      <c r="AQ12" s="128">
        <f t="shared" si="2"/>
        <v>0</v>
      </c>
      <c r="AR12" s="128">
        <f t="shared" si="2"/>
        <v>0</v>
      </c>
      <c r="AS12" s="128">
        <f t="shared" si="2"/>
        <v>0</v>
      </c>
      <c r="AT12" s="128">
        <f t="shared" si="2"/>
        <v>0</v>
      </c>
      <c r="AU12" s="128">
        <f t="shared" si="2"/>
        <v>0</v>
      </c>
      <c r="AV12" s="128">
        <f t="shared" si="2"/>
        <v>0</v>
      </c>
      <c r="AW12" s="128">
        <f t="shared" si="2"/>
        <v>0</v>
      </c>
      <c r="AX12" s="128">
        <f t="shared" si="2"/>
        <v>0</v>
      </c>
      <c r="AY12" s="128">
        <f t="shared" si="2"/>
        <v>0</v>
      </c>
      <c r="AZ12" s="128">
        <f t="shared" si="2"/>
        <v>0</v>
      </c>
      <c r="BA12" s="128">
        <f t="shared" si="2"/>
        <v>0</v>
      </c>
      <c r="BB12" s="128">
        <f t="shared" si="2"/>
        <v>0</v>
      </c>
      <c r="BC12" s="128">
        <f t="shared" si="2"/>
        <v>0</v>
      </c>
      <c r="BD12" s="128">
        <f t="shared" si="2"/>
        <v>0</v>
      </c>
      <c r="BE12" s="128">
        <f t="shared" si="2"/>
        <v>0</v>
      </c>
      <c r="BF12" s="128">
        <f t="shared" si="2"/>
        <v>0</v>
      </c>
      <c r="BG12" s="128">
        <f t="shared" si="2"/>
        <v>0</v>
      </c>
      <c r="BH12" s="128">
        <f t="shared" si="2"/>
        <v>0</v>
      </c>
      <c r="BI12" s="128">
        <f t="shared" si="2"/>
        <v>0</v>
      </c>
      <c r="BJ12" s="128">
        <f t="shared" si="2"/>
        <v>0</v>
      </c>
      <c r="BK12" s="128">
        <f t="shared" si="2"/>
        <v>0</v>
      </c>
      <c r="BL12" s="128">
        <f t="shared" si="2"/>
        <v>0</v>
      </c>
      <c r="BM12" s="128">
        <f t="shared" si="2"/>
        <v>0</v>
      </c>
      <c r="BN12" s="128">
        <f t="shared" si="2"/>
        <v>0</v>
      </c>
      <c r="BO12" s="128">
        <f t="shared" si="2"/>
        <v>0</v>
      </c>
      <c r="BP12" s="128">
        <f t="shared" si="2"/>
        <v>0</v>
      </c>
      <c r="BQ12" s="128">
        <f t="shared" ref="BQ12:CO12" si="3">BQ8</f>
        <v>0</v>
      </c>
      <c r="BR12" s="128">
        <f t="shared" si="3"/>
        <v>0</v>
      </c>
      <c r="BS12" s="128">
        <f t="shared" si="3"/>
        <v>0</v>
      </c>
      <c r="BT12" s="128">
        <f t="shared" si="3"/>
        <v>0</v>
      </c>
      <c r="BU12" s="128">
        <f t="shared" si="3"/>
        <v>0</v>
      </c>
      <c r="BV12" s="128">
        <f t="shared" si="3"/>
        <v>0</v>
      </c>
      <c r="BW12" s="128">
        <f t="shared" si="3"/>
        <v>0</v>
      </c>
      <c r="BX12" s="128">
        <f t="shared" si="3"/>
        <v>0</v>
      </c>
      <c r="BY12" s="128">
        <f t="shared" si="3"/>
        <v>0</v>
      </c>
      <c r="BZ12" s="128">
        <f t="shared" si="3"/>
        <v>0</v>
      </c>
      <c r="CA12" s="128">
        <f t="shared" si="3"/>
        <v>0</v>
      </c>
      <c r="CB12" s="128">
        <f t="shared" si="3"/>
        <v>0</v>
      </c>
      <c r="CC12" s="128">
        <f t="shared" si="3"/>
        <v>0</v>
      </c>
      <c r="CD12" s="128">
        <f t="shared" si="3"/>
        <v>0</v>
      </c>
      <c r="CE12" s="128">
        <f t="shared" si="3"/>
        <v>0</v>
      </c>
      <c r="CF12" s="128">
        <f t="shared" si="3"/>
        <v>0</v>
      </c>
      <c r="CG12" s="128">
        <f t="shared" si="3"/>
        <v>0</v>
      </c>
      <c r="CH12" s="128">
        <f t="shared" si="3"/>
        <v>0</v>
      </c>
      <c r="CI12" s="128">
        <f t="shared" si="3"/>
        <v>0</v>
      </c>
      <c r="CJ12" s="128">
        <f t="shared" si="3"/>
        <v>0</v>
      </c>
      <c r="CK12" s="128">
        <f t="shared" si="3"/>
        <v>0</v>
      </c>
      <c r="CL12" s="128">
        <f t="shared" si="3"/>
        <v>0</v>
      </c>
      <c r="CM12" s="128">
        <f t="shared" si="3"/>
        <v>0</v>
      </c>
      <c r="CN12" s="128">
        <f t="shared" si="3"/>
        <v>0</v>
      </c>
      <c r="CO12" s="128">
        <f t="shared" si="3"/>
        <v>0</v>
      </c>
      <c r="CQ12" s="204"/>
      <c r="CR12" s="204"/>
    </row>
    <row r="13" spans="1:96">
      <c r="A13" s="385"/>
      <c r="B13" s="126" t="s">
        <v>16</v>
      </c>
      <c r="C13" s="130">
        <f>C261</f>
        <v>0</v>
      </c>
      <c r="D13" s="129" t="str">
        <f>'Enter data here!'!C25</f>
        <v>Frank Hulton </v>
      </c>
      <c r="E13" s="129" t="str">
        <f>'Enter data here!'!D25</f>
        <v>Mark Redsell</v>
      </c>
      <c r="F13" s="129" t="str">
        <f>'Enter data here!'!E25</f>
        <v>Greg Dakin</v>
      </c>
      <c r="G13" s="129" t="str">
        <f>'Enter data here!'!F25</f>
        <v>Thorsten Folker</v>
      </c>
      <c r="H13" s="129" t="str">
        <f>'Enter data here!'!G25</f>
        <v>Joel West </v>
      </c>
      <c r="I13" s="129" t="str">
        <f>'Enter data here!'!H25</f>
        <v>Klaus Brettner</v>
      </c>
      <c r="J13" s="129" t="str">
        <f>'Enter data here!'!I25</f>
        <v>Markus Meissner</v>
      </c>
      <c r="K13" s="129" t="str">
        <f>'Enter data here!'!J25</f>
        <v>Stefan Bernardy</v>
      </c>
      <c r="L13" s="129" t="str">
        <f>'Enter data here!'!K25</f>
        <v>Søren Krogh</v>
      </c>
      <c r="M13" s="129" t="str">
        <f>'Enter data here!'!L25</f>
        <v>Alvaro Silgado</v>
      </c>
      <c r="N13" s="129" t="str">
        <f>'Enter data here!'!M25</f>
        <v>Pete Burgess</v>
      </c>
      <c r="O13" s="129" t="str">
        <f>'Enter data here!'!N25</f>
        <v>Dieter Perlick</v>
      </c>
      <c r="P13" s="129" t="str">
        <f>'Enter data here!'!O25</f>
        <v>Simon Thornton </v>
      </c>
      <c r="Q13" s="129" t="str">
        <f>'Enter data here!'!P25</f>
        <v>André Austen</v>
      </c>
      <c r="R13" s="129" t="str">
        <f>'Enter data here!'!Q25</f>
        <v>Siegfried Schedel</v>
      </c>
      <c r="S13" s="129" t="str">
        <f>'Enter data here!'!R25</f>
        <v>George Young</v>
      </c>
      <c r="T13" s="129" t="str">
        <f>'Enter data here!'!S25</f>
        <v>John Phillips</v>
      </c>
      <c r="U13" s="129" t="str">
        <f>'Enter data here!'!T25</f>
        <v>Stefan Bertschi</v>
      </c>
      <c r="V13" s="129" t="str">
        <f>'Enter data here!'!U25</f>
        <v>Jason Bioletti</v>
      </c>
      <c r="W13" s="129" t="str">
        <f>'Enter data here!'!V25</f>
        <v>Allen Elliott</v>
      </c>
      <c r="X13" s="129" t="str">
        <f>'Enter data here!'!W25</f>
        <v>Thomas Deinert</v>
      </c>
      <c r="Y13" s="129" t="str">
        <f>'Enter data here!'!X25</f>
        <v>Mike Evans</v>
      </c>
      <c r="Z13" s="129" t="str">
        <f>'Enter data here!'!Y25</f>
        <v>Jon Edison</v>
      </c>
      <c r="AA13" s="129" t="str">
        <f>'Enter data here!'!Z25</f>
        <v>Thomas Henselmann</v>
      </c>
      <c r="AB13" s="129" t="str">
        <f>'Enter data here!'!AA25</f>
        <v>Sebastian Reichert</v>
      </c>
      <c r="AC13" s="129" t="str">
        <f>'Enter data here!'!AB25</f>
        <v>Robert Hermans</v>
      </c>
      <c r="AD13" s="129" t="str">
        <f>'Enter data here!'!AC25</f>
        <v>Eberhard Rosemann</v>
      </c>
      <c r="AE13" s="129" t="str">
        <f>'Enter data here!'!AD25</f>
        <v>Klaus Kowalski</v>
      </c>
      <c r="AF13" s="129" t="str">
        <f>'Enter data here!'!AE25</f>
        <v>Mike Shellim</v>
      </c>
      <c r="AG13" s="129" t="str">
        <f>'Enter data here!'!AF25</f>
        <v>Martin Newnham</v>
      </c>
      <c r="AH13" s="129" t="str">
        <f>'Enter data here!'!AG25</f>
        <v>Marc Schmieding</v>
      </c>
      <c r="AI13" s="129" t="str">
        <f>'Enter data here!'!AH25</f>
        <v>Mark Treble</v>
      </c>
      <c r="AJ13" s="129" t="str">
        <f>'Enter data here!'!AI25</f>
        <v>Gary Harrison</v>
      </c>
      <c r="AK13" s="129" t="str">
        <f>'Enter data here!'!AJ25</f>
        <v>Peter Gunning</v>
      </c>
      <c r="AL13" s="129" t="str">
        <f>'Enter data here!'!AK25</f>
        <v>Tobias Reik</v>
      </c>
      <c r="AM13" s="129" t="str">
        <f>'Enter data here!'!AL25</f>
        <v>Mick Walsh</v>
      </c>
      <c r="AN13" s="129" t="str">
        <f>'Enter data here!'!AM25</f>
        <v>Paul Garnett</v>
      </c>
      <c r="AO13" s="129" t="str">
        <f>'Enter data here!'!AN25</f>
        <v>Daniel Schneider</v>
      </c>
      <c r="AP13" s="129" t="str">
        <f>'Enter data here!'!AO25</f>
        <v>Torsten Hermann</v>
      </c>
      <c r="AQ13" s="129" t="str">
        <f>'Enter data here!'!AP25</f>
        <v>Peter Kowalski</v>
      </c>
      <c r="AR13" s="129" t="str">
        <f>'Enter data here!'!AQ25</f>
        <v>Martin Kopp</v>
      </c>
      <c r="AS13" s="129" t="str">
        <f>'Enter data here!'!AR25</f>
        <v>Plöschberger Hannes</v>
      </c>
      <c r="AT13" s="129" t="str">
        <f>'Enter data here!'!AS25</f>
        <v>Rick Ruijsink</v>
      </c>
      <c r="AU13" s="129" t="str">
        <f>'Enter data here!'!AT25</f>
        <v>Mark Abbotts</v>
      </c>
      <c r="AV13" s="129" t="str">
        <f>'Enter data here!'!AU25</f>
        <v>Arne Finkeldey</v>
      </c>
      <c r="AW13" s="129" t="str">
        <f>'Enter data here!'!AV25</f>
        <v>Martin Ulrich </v>
      </c>
      <c r="AX13" s="129" t="str">
        <f>'Enter data here!'!AW25</f>
        <v>Tony Robertson</v>
      </c>
      <c r="AY13" s="129" t="str">
        <f>'Enter data here!'!AX25</f>
        <v>Jesper Christensen</v>
      </c>
      <c r="AZ13" s="129" t="str">
        <f>'Enter data here!'!AY25</f>
        <v>Ulrich Duttenhofer</v>
      </c>
      <c r="BA13" s="129" t="str">
        <f>'Enter data here!'!AZ25</f>
        <v>Robert Ryan</v>
      </c>
      <c r="BB13" s="129">
        <f>'Enter data here!'!BA25</f>
        <v>0</v>
      </c>
      <c r="BC13" s="129">
        <f>'Enter data here!'!BB25</f>
        <v>0</v>
      </c>
      <c r="BD13" s="129">
        <f>'Enter data here!'!BC25</f>
        <v>0</v>
      </c>
      <c r="BE13" s="129">
        <f>'Enter data here!'!BD25</f>
        <v>0</v>
      </c>
      <c r="BF13" s="129">
        <f>'Enter data here!'!BE25</f>
        <v>0</v>
      </c>
      <c r="BG13" s="129">
        <f>'Enter data here!'!BF25</f>
        <v>0</v>
      </c>
      <c r="BH13" s="129">
        <f>'Enter data here!'!BG25</f>
        <v>0</v>
      </c>
      <c r="BI13" s="129">
        <f>'Enter data here!'!BH25</f>
        <v>0</v>
      </c>
      <c r="BJ13" s="129">
        <f>'Enter data here!'!BI25</f>
        <v>0</v>
      </c>
      <c r="BK13" s="129">
        <f>'Enter data here!'!BJ25</f>
        <v>0</v>
      </c>
      <c r="BL13" s="129">
        <f>'Enter data here!'!BK25</f>
        <v>0</v>
      </c>
      <c r="BM13" s="129">
        <f>'Enter data here!'!BL25</f>
        <v>0</v>
      </c>
      <c r="BN13" s="129">
        <f>'Enter data here!'!BM25</f>
        <v>0</v>
      </c>
      <c r="BO13" s="129">
        <f>'Enter data here!'!BN25</f>
        <v>0</v>
      </c>
      <c r="BP13" s="129">
        <f>'Enter data here!'!BO25</f>
        <v>0</v>
      </c>
      <c r="BQ13" s="129">
        <f>'Enter data here!'!BP25</f>
        <v>0</v>
      </c>
      <c r="BR13" s="129">
        <f>'Enter data here!'!BQ25</f>
        <v>0</v>
      </c>
      <c r="BS13" s="129">
        <f>'Enter data here!'!BR25</f>
        <v>0</v>
      </c>
      <c r="BT13" s="129">
        <f>'Enter data here!'!BS25</f>
        <v>0</v>
      </c>
      <c r="BU13" s="129">
        <f>'Enter data here!'!BT25</f>
        <v>0</v>
      </c>
      <c r="BV13" s="129">
        <f>'Enter data here!'!BU25</f>
        <v>0</v>
      </c>
      <c r="BW13" s="129">
        <f>'Enter data here!'!BV25</f>
        <v>0</v>
      </c>
      <c r="BX13" s="129">
        <f>'Enter data here!'!BW25</f>
        <v>0</v>
      </c>
      <c r="BY13" s="129">
        <f>'Enter data here!'!BX25</f>
        <v>0</v>
      </c>
      <c r="BZ13" s="129">
        <f>'Enter data here!'!BY25</f>
        <v>0</v>
      </c>
      <c r="CA13" s="129">
        <f>'Enter data here!'!BZ25</f>
        <v>0</v>
      </c>
      <c r="CB13" s="129">
        <f>'Enter data here!'!CA25</f>
        <v>0</v>
      </c>
      <c r="CC13" s="129">
        <f>'Enter data here!'!CB25</f>
        <v>0</v>
      </c>
      <c r="CD13" s="129">
        <f>'Enter data here!'!CC25</f>
        <v>0</v>
      </c>
      <c r="CE13" s="129">
        <f>'Enter data here!'!CD25</f>
        <v>0</v>
      </c>
      <c r="CF13" s="129">
        <f>'Enter data here!'!CE25</f>
        <v>0</v>
      </c>
      <c r="CG13" s="129">
        <f>'Enter data here!'!CF25</f>
        <v>0</v>
      </c>
      <c r="CH13" s="129">
        <f>'Enter data here!'!CG25</f>
        <v>0</v>
      </c>
      <c r="CI13" s="129">
        <f>'Enter data here!'!CH25</f>
        <v>0</v>
      </c>
      <c r="CJ13" s="129">
        <f>'Enter data here!'!CI25</f>
        <v>0</v>
      </c>
      <c r="CK13" s="129">
        <f>'Enter data here!'!CJ25</f>
        <v>0</v>
      </c>
      <c r="CL13" s="129">
        <f>'Enter data here!'!CK25</f>
        <v>0</v>
      </c>
      <c r="CM13" s="129">
        <f>'Enter data here!'!CL25</f>
        <v>0</v>
      </c>
      <c r="CN13" s="129">
        <f>'Enter data here!'!CM25</f>
        <v>0</v>
      </c>
      <c r="CO13" s="129">
        <f>'Enter data here!'!CN25</f>
        <v>0</v>
      </c>
      <c r="CQ13" s="204"/>
      <c r="CR13" s="205"/>
    </row>
    <row r="14" spans="1:96">
      <c r="A14" s="377">
        <v>1</v>
      </c>
      <c r="B14" s="131" t="str">
        <f>B18</f>
        <v>Rank to date</v>
      </c>
      <c r="C14" s="131">
        <v>11</v>
      </c>
      <c r="D14" s="132">
        <f ca="1">'Enter data here!'!C26</f>
        <v>46</v>
      </c>
      <c r="E14" s="132">
        <f ca="1">'Enter data here!'!D26</f>
        <v>18</v>
      </c>
      <c r="F14" s="132">
        <f ca="1">'Enter data here!'!E26</f>
        <v>12</v>
      </c>
      <c r="G14" s="132">
        <f ca="1">'Enter data here!'!F26</f>
        <v>3</v>
      </c>
      <c r="H14" s="132">
        <f ca="1">'Enter data here!'!G26</f>
        <v>8</v>
      </c>
      <c r="I14" s="132">
        <f ca="1">'Enter data here!'!H26</f>
        <v>37</v>
      </c>
      <c r="J14" s="132">
        <f ca="1">'Enter data here!'!I26</f>
        <v>17</v>
      </c>
      <c r="K14" s="132">
        <f ca="1">'Enter data here!'!J26</f>
        <v>19</v>
      </c>
      <c r="L14" s="132">
        <f ca="1">'Enter data here!'!K26</f>
        <v>5</v>
      </c>
      <c r="M14" s="132">
        <f ca="1">'Enter data here!'!L26</f>
        <v>23</v>
      </c>
      <c r="N14" s="132">
        <f ca="1">'Enter data here!'!M26</f>
        <v>27</v>
      </c>
      <c r="O14" s="132">
        <f ca="1">'Enter data here!'!N26</f>
        <v>29</v>
      </c>
      <c r="P14" s="132">
        <f ca="1">'Enter data here!'!O26</f>
        <v>30</v>
      </c>
      <c r="Q14" s="132">
        <f ca="1">'Enter data here!'!P26</f>
        <v>16</v>
      </c>
      <c r="R14" s="132">
        <f ca="1">'Enter data here!'!Q26</f>
        <v>41</v>
      </c>
      <c r="S14" s="132">
        <f ca="1">'Enter data here!'!R26</f>
        <v>24</v>
      </c>
      <c r="T14" s="132">
        <f ca="1">'Enter data here!'!S26</f>
        <v>22</v>
      </c>
      <c r="U14" s="132">
        <f ca="1">'Enter data here!'!T26</f>
        <v>50</v>
      </c>
      <c r="V14" s="132">
        <f ca="1">'Enter data here!'!U26</f>
        <v>43</v>
      </c>
      <c r="W14" s="132">
        <f ca="1">'Enter data here!'!V26</f>
        <v>31</v>
      </c>
      <c r="X14" s="132">
        <f ca="1">'Enter data here!'!W26</f>
        <v>34</v>
      </c>
      <c r="Y14" s="132">
        <f ca="1">'Enter data here!'!X26</f>
        <v>39</v>
      </c>
      <c r="Z14" s="132">
        <f ca="1">'Enter data here!'!Y26</f>
        <v>32</v>
      </c>
      <c r="AA14" s="132">
        <f ca="1">'Enter data here!'!Z26</f>
        <v>36</v>
      </c>
      <c r="AB14" s="132">
        <f ca="1">'Enter data here!'!AA26</f>
        <v>13</v>
      </c>
      <c r="AC14" s="132">
        <f ca="1">'Enter data here!'!AB26</f>
        <v>38</v>
      </c>
      <c r="AD14" s="132">
        <f ca="1">'Enter data here!'!AC26</f>
        <v>11</v>
      </c>
      <c r="AE14" s="132">
        <f ca="1">'Enter data here!'!AD26</f>
        <v>9</v>
      </c>
      <c r="AF14" s="132">
        <f ca="1">'Enter data here!'!AE26</f>
        <v>15</v>
      </c>
      <c r="AG14" s="132">
        <f ca="1">'Enter data here!'!AF26</f>
        <v>2</v>
      </c>
      <c r="AH14" s="132">
        <f ca="1">'Enter data here!'!AG26</f>
        <v>42</v>
      </c>
      <c r="AI14" s="132">
        <f ca="1">'Enter data here!'!AH26</f>
        <v>20</v>
      </c>
      <c r="AJ14" s="132">
        <f ca="1">'Enter data here!'!AI26</f>
        <v>26</v>
      </c>
      <c r="AK14" s="132">
        <f ca="1">'Enter data here!'!AJ26</f>
        <v>1</v>
      </c>
      <c r="AL14" s="132">
        <f ca="1">'Enter data here!'!AK26</f>
        <v>6</v>
      </c>
      <c r="AM14" s="132">
        <f ca="1">'Enter data here!'!AL26</f>
        <v>10</v>
      </c>
      <c r="AN14" s="132">
        <f ca="1">'Enter data here!'!AM26</f>
        <v>47</v>
      </c>
      <c r="AO14" s="132">
        <f ca="1">'Enter data here!'!AN26</f>
        <v>21</v>
      </c>
      <c r="AP14" s="132">
        <f ca="1">'Enter data here!'!AO26</f>
        <v>33</v>
      </c>
      <c r="AQ14" s="132">
        <f ca="1">'Enter data here!'!AP26</f>
        <v>4</v>
      </c>
      <c r="AR14" s="132">
        <f ca="1">'Enter data here!'!AQ26</f>
        <v>28</v>
      </c>
      <c r="AS14" s="132">
        <f ca="1">'Enter data here!'!AR26</f>
        <v>14</v>
      </c>
      <c r="AT14" s="132">
        <f ca="1">'Enter data here!'!AS26</f>
        <v>45</v>
      </c>
      <c r="AU14" s="132">
        <f ca="1">'Enter data here!'!AT26</f>
        <v>25</v>
      </c>
      <c r="AV14" s="132">
        <f ca="1">'Enter data here!'!AU26</f>
        <v>49</v>
      </c>
      <c r="AW14" s="132">
        <f ca="1">'Enter data here!'!AV26</f>
        <v>7</v>
      </c>
      <c r="AX14" s="132">
        <f ca="1">'Enter data here!'!AW26</f>
        <v>35</v>
      </c>
      <c r="AY14" s="132">
        <f ca="1">'Enter data here!'!AX26</f>
        <v>40</v>
      </c>
      <c r="AZ14" s="132">
        <f ca="1">'Enter data here!'!AY26</f>
        <v>44</v>
      </c>
      <c r="BA14" s="132">
        <f ca="1">'Enter data here!'!AZ26</f>
        <v>48</v>
      </c>
      <c r="BB14" s="132">
        <f ca="1">'Enter data here!'!BA26</f>
        <v>51</v>
      </c>
      <c r="BC14" s="132">
        <f ca="1">'Enter data here!'!BB26</f>
        <v>51</v>
      </c>
      <c r="BD14" s="132">
        <f ca="1">'Enter data here!'!BC26</f>
        <v>51</v>
      </c>
      <c r="BE14" s="132">
        <f ca="1">'Enter data here!'!BD26</f>
        <v>51</v>
      </c>
      <c r="BF14" s="132">
        <f ca="1">'Enter data here!'!BE26</f>
        <v>51</v>
      </c>
      <c r="BG14" s="132">
        <f ca="1">'Enter data here!'!BF26</f>
        <v>51</v>
      </c>
      <c r="BH14" s="132">
        <f ca="1">'Enter data here!'!BG26</f>
        <v>51</v>
      </c>
      <c r="BI14" s="132">
        <f ca="1">'Enter data here!'!BH26</f>
        <v>51</v>
      </c>
      <c r="BJ14" s="132">
        <f ca="1">'Enter data here!'!BI26</f>
        <v>51</v>
      </c>
      <c r="BK14" s="132">
        <f ca="1">'Enter data here!'!BJ26</f>
        <v>51</v>
      </c>
      <c r="BL14" s="132">
        <f ca="1">'Enter data here!'!BK26</f>
        <v>51</v>
      </c>
      <c r="BM14" s="132">
        <f ca="1">'Enter data here!'!BL26</f>
        <v>51</v>
      </c>
      <c r="BN14" s="132">
        <f ca="1">'Enter data here!'!BM26</f>
        <v>51</v>
      </c>
      <c r="BO14" s="132">
        <f ca="1">'Enter data here!'!BN26</f>
        <v>51</v>
      </c>
      <c r="BP14" s="132">
        <f ca="1">'Enter data here!'!BO26</f>
        <v>51</v>
      </c>
      <c r="BQ14" s="132">
        <f ca="1">'Enter data here!'!BP26</f>
        <v>51</v>
      </c>
      <c r="BR14" s="132">
        <f ca="1">'Enter data here!'!BQ26</f>
        <v>51</v>
      </c>
      <c r="BS14" s="132">
        <f ca="1">'Enter data here!'!BR26</f>
        <v>51</v>
      </c>
      <c r="BT14" s="132">
        <f ca="1">'Enter data here!'!BS26</f>
        <v>51</v>
      </c>
      <c r="BU14" s="132">
        <f ca="1">'Enter data here!'!BT26</f>
        <v>51</v>
      </c>
      <c r="BV14" s="132">
        <f ca="1">'Enter data here!'!BU26</f>
        <v>51</v>
      </c>
      <c r="BW14" s="132">
        <f ca="1">'Enter data here!'!BV26</f>
        <v>51</v>
      </c>
      <c r="BX14" s="132">
        <f ca="1">'Enter data here!'!BW26</f>
        <v>51</v>
      </c>
      <c r="BY14" s="132">
        <f ca="1">'Enter data here!'!BX26</f>
        <v>51</v>
      </c>
      <c r="BZ14" s="132">
        <f ca="1">'Enter data here!'!BY26</f>
        <v>51</v>
      </c>
      <c r="CA14" s="132">
        <f ca="1">'Enter data here!'!BZ26</f>
        <v>51</v>
      </c>
      <c r="CB14" s="132">
        <f ca="1">'Enter data here!'!CA26</f>
        <v>51</v>
      </c>
      <c r="CC14" s="132">
        <f ca="1">'Enter data here!'!CB26</f>
        <v>51</v>
      </c>
      <c r="CD14" s="132">
        <f ca="1">'Enter data here!'!CC26</f>
        <v>51</v>
      </c>
      <c r="CE14" s="132">
        <f ca="1">'Enter data here!'!CD26</f>
        <v>51</v>
      </c>
      <c r="CF14" s="132">
        <f ca="1">'Enter data here!'!CE26</f>
        <v>51</v>
      </c>
      <c r="CG14" s="132">
        <f ca="1">'Enter data here!'!CF26</f>
        <v>51</v>
      </c>
      <c r="CH14" s="132">
        <f ca="1">'Enter data here!'!CG26</f>
        <v>51</v>
      </c>
      <c r="CI14" s="132">
        <f ca="1">'Enter data here!'!CH26</f>
        <v>51</v>
      </c>
      <c r="CJ14" s="132">
        <f ca="1">'Enter data here!'!CI26</f>
        <v>51</v>
      </c>
      <c r="CK14" s="132">
        <f ca="1">'Enter data here!'!CJ26</f>
        <v>51</v>
      </c>
      <c r="CL14" s="132">
        <f ca="1">'Enter data here!'!CK26</f>
        <v>51</v>
      </c>
      <c r="CM14" s="132">
        <f ca="1">'Enter data here!'!CL26</f>
        <v>51</v>
      </c>
      <c r="CN14" s="132">
        <f ca="1">'Enter data here!'!CM26</f>
        <v>51</v>
      </c>
      <c r="CO14" s="132">
        <f ca="1">'Enter data here!'!CN26</f>
        <v>51</v>
      </c>
      <c r="CQ14" s="90"/>
      <c r="CR14" s="206"/>
    </row>
    <row r="15" spans="1:96">
      <c r="A15" s="378"/>
      <c r="B15" s="131" t="s">
        <v>1</v>
      </c>
      <c r="C15" s="131"/>
      <c r="D15" s="132" t="str">
        <f>'Enter data here!'!C27</f>
        <v>dnf</v>
      </c>
      <c r="E15" s="132">
        <f>'Enter data here!'!D27</f>
        <v>45</v>
      </c>
      <c r="F15" s="132">
        <f>'Enter data here!'!E27</f>
        <v>43.52</v>
      </c>
      <c r="G15" s="132">
        <f>'Enter data here!'!F27</f>
        <v>40.200000000000003</v>
      </c>
      <c r="H15" s="132">
        <f>'Enter data here!'!G27</f>
        <v>42.96</v>
      </c>
      <c r="I15" s="132">
        <f>'Enter data here!'!H27</f>
        <v>52.96</v>
      </c>
      <c r="J15" s="132">
        <f>'Enter data here!'!I27</f>
        <v>44.7</v>
      </c>
      <c r="K15" s="132">
        <f>'Enter data here!'!J27</f>
        <v>45.16</v>
      </c>
      <c r="L15" s="132">
        <f>'Enter data here!'!K27</f>
        <v>41.5</v>
      </c>
      <c r="M15" s="132">
        <f>'Enter data here!'!L27</f>
        <v>46.49</v>
      </c>
      <c r="N15" s="132">
        <f>'Enter data here!'!M27</f>
        <v>48.19</v>
      </c>
      <c r="O15" s="132">
        <f>'Enter data here!'!N27</f>
        <v>48.57</v>
      </c>
      <c r="P15" s="132">
        <f>'Enter data here!'!O27</f>
        <v>48.57</v>
      </c>
      <c r="Q15" s="132">
        <f>'Enter data here!'!P27</f>
        <v>44.16</v>
      </c>
      <c r="R15" s="132">
        <f>'Enter data here!'!Q27</f>
        <v>54.25</v>
      </c>
      <c r="S15" s="132">
        <f>'Enter data here!'!R27</f>
        <v>46.65</v>
      </c>
      <c r="T15" s="132">
        <f>'Enter data here!'!S27</f>
        <v>45.93</v>
      </c>
      <c r="U15" s="132" t="str">
        <f>'Enter data here!'!T27</f>
        <v>dnf</v>
      </c>
      <c r="V15" s="132">
        <f>'Enter data here!'!U27</f>
        <v>62.57</v>
      </c>
      <c r="W15" s="132">
        <f>'Enter data here!'!V27</f>
        <v>50.8</v>
      </c>
      <c r="X15" s="132">
        <f>'Enter data here!'!W27</f>
        <v>51.62</v>
      </c>
      <c r="Y15" s="132">
        <f>'Enter data here!'!X27</f>
        <v>53.18</v>
      </c>
      <c r="Z15" s="132">
        <f>'Enter data here!'!Y27</f>
        <v>51.05</v>
      </c>
      <c r="AA15" s="132">
        <f>'Enter data here!'!Z27</f>
        <v>52.55</v>
      </c>
      <c r="AB15" s="132">
        <f>'Enter data here!'!AA27</f>
        <v>43.73</v>
      </c>
      <c r="AC15" s="132">
        <f>'Enter data here!'!AB27</f>
        <v>53.14</v>
      </c>
      <c r="AD15" s="132">
        <f>'Enter data here!'!AC27</f>
        <v>43.32</v>
      </c>
      <c r="AE15" s="132">
        <f>'Enter data here!'!AD27</f>
        <v>43.18</v>
      </c>
      <c r="AF15" s="132">
        <f>'Enter data here!'!AE27</f>
        <v>44.07</v>
      </c>
      <c r="AG15" s="132">
        <f>'Enter data here!'!AF27</f>
        <v>40.03</v>
      </c>
      <c r="AH15" s="132">
        <f>'Enter data here!'!AG27</f>
        <v>60.05</v>
      </c>
      <c r="AI15" s="132">
        <f>'Enter data here!'!AH27</f>
        <v>45.19</v>
      </c>
      <c r="AJ15" s="132">
        <f>'Enter data here!'!AI27</f>
        <v>47.7</v>
      </c>
      <c r="AK15" s="132">
        <f>'Enter data here!'!AJ27</f>
        <v>37.270000000000003</v>
      </c>
      <c r="AL15" s="132">
        <f>'Enter data here!'!AK27</f>
        <v>42.37</v>
      </c>
      <c r="AM15" s="132">
        <f>'Enter data here!'!AL27</f>
        <v>43.25</v>
      </c>
      <c r="AN15" s="132" t="str">
        <f>'Enter data here!'!AM27</f>
        <v>dnf</v>
      </c>
      <c r="AO15" s="132">
        <f>'Enter data here!'!AN27</f>
        <v>45.3</v>
      </c>
      <c r="AP15" s="132">
        <f>'Enter data here!'!AO27</f>
        <v>51.1</v>
      </c>
      <c r="AQ15" s="132">
        <f>'Enter data here!'!AP27</f>
        <v>40.53</v>
      </c>
      <c r="AR15" s="132">
        <f>'Enter data here!'!AQ27</f>
        <v>48.33</v>
      </c>
      <c r="AS15" s="132">
        <f>'Enter data here!'!AR27</f>
        <v>43.83</v>
      </c>
      <c r="AT15" s="132" t="str">
        <f>'Enter data here!'!AS27</f>
        <v>dnf</v>
      </c>
      <c r="AU15" s="132">
        <f>'Enter data here!'!AT27</f>
        <v>47.53</v>
      </c>
      <c r="AV15" s="132" t="str">
        <f>'Enter data here!'!AU27</f>
        <v>dnf</v>
      </c>
      <c r="AW15" s="132">
        <f>'Enter data here!'!AV27</f>
        <v>42.43</v>
      </c>
      <c r="AX15" s="132">
        <f>'Enter data here!'!AW27</f>
        <v>52.08</v>
      </c>
      <c r="AY15" s="132">
        <f>'Enter data here!'!AX27</f>
        <v>53.3</v>
      </c>
      <c r="AZ15" s="132">
        <f>'Enter data here!'!AY27</f>
        <v>64.69</v>
      </c>
      <c r="BA15" s="132" t="str">
        <f>'Enter data here!'!AZ27</f>
        <v>dnf</v>
      </c>
      <c r="BB15" s="132">
        <f>'Enter data here!'!BA27</f>
        <v>0</v>
      </c>
      <c r="BC15" s="132">
        <f>'Enter data here!'!BB27</f>
        <v>0</v>
      </c>
      <c r="BD15" s="132">
        <f>'Enter data here!'!BC27</f>
        <v>0</v>
      </c>
      <c r="BE15" s="132">
        <f>'Enter data here!'!BD27</f>
        <v>0</v>
      </c>
      <c r="BF15" s="132">
        <f>'Enter data here!'!BE27</f>
        <v>0</v>
      </c>
      <c r="BG15" s="132">
        <f>'Enter data here!'!BF27</f>
        <v>0</v>
      </c>
      <c r="BH15" s="132">
        <f>'Enter data here!'!BG27</f>
        <v>0</v>
      </c>
      <c r="BI15" s="132">
        <f>'Enter data here!'!BH27</f>
        <v>0</v>
      </c>
      <c r="BJ15" s="132">
        <f>'Enter data here!'!BI27</f>
        <v>0</v>
      </c>
      <c r="BK15" s="132">
        <f>'Enter data here!'!BJ27</f>
        <v>0</v>
      </c>
      <c r="BL15" s="132">
        <f>'Enter data here!'!BK27</f>
        <v>0</v>
      </c>
      <c r="BM15" s="132">
        <f>'Enter data here!'!BL27</f>
        <v>0</v>
      </c>
      <c r="BN15" s="132">
        <f>'Enter data here!'!BM27</f>
        <v>0</v>
      </c>
      <c r="BO15" s="132">
        <f>'Enter data here!'!BN27</f>
        <v>0</v>
      </c>
      <c r="BP15" s="132">
        <f>'Enter data here!'!BO27</f>
        <v>0</v>
      </c>
      <c r="BQ15" s="132">
        <f>'Enter data here!'!BP27</f>
        <v>0</v>
      </c>
      <c r="BR15" s="132">
        <f>'Enter data here!'!BQ27</f>
        <v>0</v>
      </c>
      <c r="BS15" s="132">
        <f>'Enter data here!'!BR27</f>
        <v>0</v>
      </c>
      <c r="BT15" s="132">
        <f>'Enter data here!'!BS27</f>
        <v>0</v>
      </c>
      <c r="BU15" s="132">
        <f>'Enter data here!'!BT27</f>
        <v>0</v>
      </c>
      <c r="BV15" s="132">
        <f>'Enter data here!'!BU27</f>
        <v>0</v>
      </c>
      <c r="BW15" s="132">
        <f>'Enter data here!'!BV27</f>
        <v>0</v>
      </c>
      <c r="BX15" s="132">
        <f>'Enter data here!'!BW27</f>
        <v>0</v>
      </c>
      <c r="BY15" s="132">
        <f>'Enter data here!'!BX27</f>
        <v>0</v>
      </c>
      <c r="BZ15" s="132">
        <f>'Enter data here!'!BY27</f>
        <v>0</v>
      </c>
      <c r="CA15" s="132">
        <f>'Enter data here!'!BZ27</f>
        <v>0</v>
      </c>
      <c r="CB15" s="132">
        <f>'Enter data here!'!CA27</f>
        <v>0</v>
      </c>
      <c r="CC15" s="132">
        <f>'Enter data here!'!CB27</f>
        <v>0</v>
      </c>
      <c r="CD15" s="132">
        <f>'Enter data here!'!CC27</f>
        <v>0</v>
      </c>
      <c r="CE15" s="132">
        <f>'Enter data here!'!CD27</f>
        <v>0</v>
      </c>
      <c r="CF15" s="132">
        <f>'Enter data here!'!CE27</f>
        <v>0</v>
      </c>
      <c r="CG15" s="132">
        <f>'Enter data here!'!CF27</f>
        <v>0</v>
      </c>
      <c r="CH15" s="132">
        <f>'Enter data here!'!CG27</f>
        <v>0</v>
      </c>
      <c r="CI15" s="132">
        <f>'Enter data here!'!CH27</f>
        <v>0</v>
      </c>
      <c r="CJ15" s="132">
        <f>'Enter data here!'!CI27</f>
        <v>0</v>
      </c>
      <c r="CK15" s="132">
        <f>'Enter data here!'!CJ27</f>
        <v>0</v>
      </c>
      <c r="CL15" s="132">
        <f>'Enter data here!'!CK27</f>
        <v>0</v>
      </c>
      <c r="CM15" s="132">
        <f>'Enter data here!'!CL27</f>
        <v>0</v>
      </c>
      <c r="CN15" s="132">
        <f>'Enter data here!'!CM27</f>
        <v>0</v>
      </c>
      <c r="CO15" s="132">
        <f>'Enter data here!'!CN27</f>
        <v>0</v>
      </c>
      <c r="CQ15" s="374">
        <f>'Enter data here!'!CP27</f>
        <v>37.270000000000003</v>
      </c>
      <c r="CR15" s="374">
        <f>'Enter data here!'!CQ27</f>
        <v>0</v>
      </c>
    </row>
    <row r="16" spans="1:96">
      <c r="A16" s="378"/>
      <c r="B16" s="131" t="s">
        <v>2</v>
      </c>
      <c r="C16" s="131"/>
      <c r="D16" s="133">
        <f ca="1">'Enter data here!'!C29</f>
        <v>9.9407622793108459E-13</v>
      </c>
      <c r="E16" s="133">
        <f ca="1">'Enter data here!'!D29</f>
        <v>828.22222222220705</v>
      </c>
      <c r="F16" s="133">
        <f ca="1">'Enter data here!'!E29</f>
        <v>856.38786764705526</v>
      </c>
      <c r="G16" s="133">
        <f ca="1">'Enter data here!'!F29</f>
        <v>927.11442786068903</v>
      </c>
      <c r="H16" s="133">
        <f ca="1">'Enter data here!'!G29</f>
        <v>867.55121042828966</v>
      </c>
      <c r="I16" s="133">
        <f ca="1">'Enter data here!'!H29</f>
        <v>703.73867069485925</v>
      </c>
      <c r="J16" s="133">
        <f ca="1">'Enter data here!'!I29</f>
        <v>833.7807606263824</v>
      </c>
      <c r="K16" s="133">
        <f ca="1">'Enter data here!'!J29</f>
        <v>825.28786536757525</v>
      </c>
      <c r="L16" s="133">
        <f ca="1">'Enter data here!'!K29</f>
        <v>898.07228915662552</v>
      </c>
      <c r="M16" s="133">
        <f ca="1">'Enter data here!'!L29</f>
        <v>801.67778016777493</v>
      </c>
      <c r="N16" s="133">
        <f ca="1">'Enter data here!'!M29</f>
        <v>773.39697032577953</v>
      </c>
      <c r="O16" s="133">
        <f ca="1">'Enter data here!'!N29</f>
        <v>767.34609841465635</v>
      </c>
      <c r="P16" s="133">
        <f ca="1">'Enter data here!'!O29</f>
        <v>767.34609841465192</v>
      </c>
      <c r="Q16" s="133">
        <f ca="1">'Enter data here!'!P29</f>
        <v>843.97644927534805</v>
      </c>
      <c r="R16" s="133">
        <f ca="1">'Enter data here!'!Q29</f>
        <v>687.00460829492908</v>
      </c>
      <c r="S16" s="133">
        <f ca="1">'Enter data here!'!R29</f>
        <v>798.92818863878642</v>
      </c>
      <c r="T16" s="133">
        <f ca="1">'Enter data here!'!S29</f>
        <v>811.45220988460017</v>
      </c>
      <c r="U16" s="133">
        <f ca="1">'Enter data here!'!T29</f>
        <v>2.2170526041187343E-13</v>
      </c>
      <c r="V16" s="133">
        <f ca="1">'Enter data here!'!U29</f>
        <v>595.65286878695861</v>
      </c>
      <c r="W16" s="133">
        <f ca="1">'Enter data here!'!V29</f>
        <v>733.66141732283279</v>
      </c>
      <c r="X16" s="133">
        <f ca="1">'Enter data here!'!W29</f>
        <v>722.00697404106677</v>
      </c>
      <c r="Y16" s="133">
        <f ca="1">'Enter data here!'!X29</f>
        <v>700.82737871380073</v>
      </c>
      <c r="Z16" s="133">
        <f ca="1">'Enter data here!'!Y29</f>
        <v>730.06856023505259</v>
      </c>
      <c r="AA16" s="133">
        <f ca="1">'Enter data here!'!Z29</f>
        <v>709.22930542339861</v>
      </c>
      <c r="AB16" s="133">
        <f ca="1">'Enter data here!'!AA29</f>
        <v>852.2753258632481</v>
      </c>
      <c r="AC16" s="133">
        <f ca="1">'Enter data here!'!AB29</f>
        <v>701.35491155437819</v>
      </c>
      <c r="AD16" s="133">
        <f ca="1">'Enter data here!'!AC29</f>
        <v>860.34164358263286</v>
      </c>
      <c r="AE16" s="133">
        <f ca="1">'Enter data here!'!AD29</f>
        <v>863.13107920333084</v>
      </c>
      <c r="AF16" s="133">
        <f ca="1">'Enter data here!'!AE29</f>
        <v>845.7000226911714</v>
      </c>
      <c r="AG16" s="133">
        <f ca="1">'Enter data here!'!AF29</f>
        <v>931.05171121658555</v>
      </c>
      <c r="AH16" s="133">
        <f ca="1">'Enter data here!'!AG29</f>
        <v>620.64945878434355</v>
      </c>
      <c r="AI16" s="133">
        <f ca="1">'Enter data here!'!AH29</f>
        <v>824.73998672271284</v>
      </c>
      <c r="AJ16" s="133">
        <f ca="1">'Enter data here!'!AI29</f>
        <v>781.34171907756638</v>
      </c>
      <c r="AK16" s="133">
        <f ca="1">'Enter data here!'!AJ29</f>
        <v>999.99999999999386</v>
      </c>
      <c r="AL16" s="133">
        <f ca="1">'Enter data here!'!AK29</f>
        <v>879.63181496340906</v>
      </c>
      <c r="AM16" s="133">
        <f ca="1">'Enter data here!'!AL29</f>
        <v>861.73410404622598</v>
      </c>
      <c r="AN16" s="133">
        <f ca="1">'Enter data here!'!AM29</f>
        <v>8.0423816717958041E-13</v>
      </c>
      <c r="AO16" s="133">
        <f ca="1">'Enter data here!'!AN29</f>
        <v>822.73730684325562</v>
      </c>
      <c r="AP16" s="133">
        <f ca="1">'Enter data here!'!AO29</f>
        <v>729.35420743639031</v>
      </c>
      <c r="AQ16" s="133">
        <f ca="1">'Enter data here!'!AP29</f>
        <v>919.5657537626347</v>
      </c>
      <c r="AR16" s="133">
        <f ca="1">'Enter data here!'!AQ29</f>
        <v>771.15663149182296</v>
      </c>
      <c r="AS16" s="133">
        <f ca="1">'Enter data here!'!AR29</f>
        <v>850.33082363676908</v>
      </c>
      <c r="AT16" s="133">
        <f ca="1">'Enter data here!'!AS29</f>
        <v>9.9413808551744149E-13</v>
      </c>
      <c r="AU16" s="133">
        <f ca="1">'Enter data here!'!AT29</f>
        <v>784.13633494634269</v>
      </c>
      <c r="AV16" s="133">
        <f ca="1">'Enter data here!'!AU29</f>
        <v>2.4252987662573399E-13</v>
      </c>
      <c r="AW16" s="133">
        <f ca="1">'Enter data here!'!AV29</f>
        <v>878.38793306622608</v>
      </c>
      <c r="AX16" s="133">
        <f ca="1">'Enter data here!'!AW29</f>
        <v>715.62980030721053</v>
      </c>
      <c r="AY16" s="133">
        <f ca="1">'Enter data here!'!AX29</f>
        <v>699.24953095684418</v>
      </c>
      <c r="AZ16" s="133">
        <f ca="1">'Enter data here!'!AY29</f>
        <v>576.13232338846149</v>
      </c>
      <c r="BA16" s="133">
        <f ca="1">'Enter data here!'!AZ29</f>
        <v>6.2141907247159085E-13</v>
      </c>
      <c r="BB16" s="133">
        <f>'Enter data here!'!BA29</f>
        <v>0</v>
      </c>
      <c r="BC16" s="133">
        <f>'Enter data here!'!BB29</f>
        <v>0</v>
      </c>
      <c r="BD16" s="133">
        <f>'Enter data here!'!BC29</f>
        <v>0</v>
      </c>
      <c r="BE16" s="133">
        <f>'Enter data here!'!BD29</f>
        <v>0</v>
      </c>
      <c r="BF16" s="133">
        <f>'Enter data here!'!BE29</f>
        <v>0</v>
      </c>
      <c r="BG16" s="133">
        <f>'Enter data here!'!BF29</f>
        <v>0</v>
      </c>
      <c r="BH16" s="133">
        <f>'Enter data here!'!BG29</f>
        <v>0</v>
      </c>
      <c r="BI16" s="133">
        <f>'Enter data here!'!BH29</f>
        <v>0</v>
      </c>
      <c r="BJ16" s="133">
        <f>'Enter data here!'!BI29</f>
        <v>0</v>
      </c>
      <c r="BK16" s="133">
        <f>'Enter data here!'!BJ29</f>
        <v>0</v>
      </c>
      <c r="BL16" s="133">
        <f>'Enter data here!'!BK29</f>
        <v>0</v>
      </c>
      <c r="BM16" s="133">
        <f>'Enter data here!'!BL29</f>
        <v>0</v>
      </c>
      <c r="BN16" s="133">
        <f>'Enter data here!'!BM29</f>
        <v>0</v>
      </c>
      <c r="BO16" s="133">
        <f>'Enter data here!'!BN29</f>
        <v>0</v>
      </c>
      <c r="BP16" s="133">
        <f>'Enter data here!'!BO29</f>
        <v>0</v>
      </c>
      <c r="BQ16" s="133">
        <f>'Enter data here!'!BP29</f>
        <v>0</v>
      </c>
      <c r="BR16" s="133">
        <f>'Enter data here!'!BQ29</f>
        <v>0</v>
      </c>
      <c r="BS16" s="133">
        <f>'Enter data here!'!BR29</f>
        <v>0</v>
      </c>
      <c r="BT16" s="133">
        <f>'Enter data here!'!BS29</f>
        <v>0</v>
      </c>
      <c r="BU16" s="133">
        <f>'Enter data here!'!BT29</f>
        <v>0</v>
      </c>
      <c r="BV16" s="133">
        <f>'Enter data here!'!BU29</f>
        <v>0</v>
      </c>
      <c r="BW16" s="133">
        <f>'Enter data here!'!BV29</f>
        <v>0</v>
      </c>
      <c r="BX16" s="133">
        <f>'Enter data here!'!BW29</f>
        <v>0</v>
      </c>
      <c r="BY16" s="133">
        <f>'Enter data here!'!BX29</f>
        <v>0</v>
      </c>
      <c r="BZ16" s="133">
        <f>'Enter data here!'!BY29</f>
        <v>0</v>
      </c>
      <c r="CA16" s="133">
        <f>'Enter data here!'!BZ29</f>
        <v>0</v>
      </c>
      <c r="CB16" s="133">
        <f>'Enter data here!'!CA29</f>
        <v>0</v>
      </c>
      <c r="CC16" s="133">
        <f>'Enter data here!'!CB29</f>
        <v>0</v>
      </c>
      <c r="CD16" s="133">
        <f>'Enter data here!'!CC29</f>
        <v>0</v>
      </c>
      <c r="CE16" s="133">
        <f>'Enter data here!'!CD29</f>
        <v>0</v>
      </c>
      <c r="CF16" s="133">
        <f>'Enter data here!'!CE29</f>
        <v>0</v>
      </c>
      <c r="CG16" s="133">
        <f>'Enter data here!'!CF29</f>
        <v>0</v>
      </c>
      <c r="CH16" s="133">
        <f>'Enter data here!'!CG29</f>
        <v>0</v>
      </c>
      <c r="CI16" s="133">
        <f>'Enter data here!'!CH29</f>
        <v>0</v>
      </c>
      <c r="CJ16" s="133">
        <f>'Enter data here!'!CI29</f>
        <v>0</v>
      </c>
      <c r="CK16" s="133">
        <f>'Enter data here!'!CJ29</f>
        <v>0</v>
      </c>
      <c r="CL16" s="133">
        <f>'Enter data here!'!CK29</f>
        <v>0</v>
      </c>
      <c r="CM16" s="133">
        <f>'Enter data here!'!CL29</f>
        <v>0</v>
      </c>
      <c r="CN16" s="133">
        <f>'Enter data here!'!CM29</f>
        <v>0</v>
      </c>
      <c r="CO16" s="133">
        <f>'Enter data here!'!CN29</f>
        <v>0</v>
      </c>
      <c r="CQ16" s="374"/>
      <c r="CR16" s="374"/>
    </row>
    <row r="17" spans="1:96">
      <c r="A17" s="378"/>
      <c r="B17" s="131" t="s">
        <v>41</v>
      </c>
      <c r="C17" s="131">
        <v>13</v>
      </c>
      <c r="D17" s="133">
        <f ca="1">D16</f>
        <v>9.9407622793108459E-13</v>
      </c>
      <c r="E17" s="133">
        <f t="shared" ref="E17:BP17" ca="1" si="4">E16</f>
        <v>828.22222222220705</v>
      </c>
      <c r="F17" s="133">
        <f t="shared" ca="1" si="4"/>
        <v>856.38786764705526</v>
      </c>
      <c r="G17" s="133">
        <f t="shared" ca="1" si="4"/>
        <v>927.11442786068903</v>
      </c>
      <c r="H17" s="133">
        <f t="shared" ca="1" si="4"/>
        <v>867.55121042828966</v>
      </c>
      <c r="I17" s="133">
        <f t="shared" ca="1" si="4"/>
        <v>703.73867069485925</v>
      </c>
      <c r="J17" s="133">
        <f t="shared" ca="1" si="4"/>
        <v>833.7807606263824</v>
      </c>
      <c r="K17" s="133">
        <f t="shared" ca="1" si="4"/>
        <v>825.28786536757525</v>
      </c>
      <c r="L17" s="133">
        <f t="shared" ca="1" si="4"/>
        <v>898.07228915662552</v>
      </c>
      <c r="M17" s="133">
        <f t="shared" ca="1" si="4"/>
        <v>801.67778016777493</v>
      </c>
      <c r="N17" s="133">
        <f t="shared" ca="1" si="4"/>
        <v>773.39697032577953</v>
      </c>
      <c r="O17" s="133">
        <f t="shared" ca="1" si="4"/>
        <v>767.34609841465635</v>
      </c>
      <c r="P17" s="133">
        <f t="shared" ca="1" si="4"/>
        <v>767.34609841465192</v>
      </c>
      <c r="Q17" s="133">
        <f t="shared" ca="1" si="4"/>
        <v>843.97644927534805</v>
      </c>
      <c r="R17" s="133">
        <f t="shared" ca="1" si="4"/>
        <v>687.00460829492908</v>
      </c>
      <c r="S17" s="133">
        <f t="shared" ca="1" si="4"/>
        <v>798.92818863878642</v>
      </c>
      <c r="T17" s="133">
        <f t="shared" ca="1" si="4"/>
        <v>811.45220988460017</v>
      </c>
      <c r="U17" s="133">
        <f t="shared" ca="1" si="4"/>
        <v>2.2170526041187343E-13</v>
      </c>
      <c r="V17" s="133">
        <f t="shared" ca="1" si="4"/>
        <v>595.65286878695861</v>
      </c>
      <c r="W17" s="133">
        <f t="shared" ca="1" si="4"/>
        <v>733.66141732283279</v>
      </c>
      <c r="X17" s="133">
        <f t="shared" ca="1" si="4"/>
        <v>722.00697404106677</v>
      </c>
      <c r="Y17" s="133">
        <f t="shared" ca="1" si="4"/>
        <v>700.82737871380073</v>
      </c>
      <c r="Z17" s="133">
        <f t="shared" ca="1" si="4"/>
        <v>730.06856023505259</v>
      </c>
      <c r="AA17" s="133">
        <f t="shared" ca="1" si="4"/>
        <v>709.22930542339861</v>
      </c>
      <c r="AB17" s="133">
        <f t="shared" ca="1" si="4"/>
        <v>852.2753258632481</v>
      </c>
      <c r="AC17" s="133">
        <f t="shared" ca="1" si="4"/>
        <v>701.35491155437819</v>
      </c>
      <c r="AD17" s="133">
        <f t="shared" ca="1" si="4"/>
        <v>860.34164358263286</v>
      </c>
      <c r="AE17" s="133">
        <f t="shared" ca="1" si="4"/>
        <v>863.13107920333084</v>
      </c>
      <c r="AF17" s="133">
        <f t="shared" ca="1" si="4"/>
        <v>845.7000226911714</v>
      </c>
      <c r="AG17" s="133">
        <f t="shared" ca="1" si="4"/>
        <v>931.05171121658555</v>
      </c>
      <c r="AH17" s="133">
        <f t="shared" ca="1" si="4"/>
        <v>620.64945878434355</v>
      </c>
      <c r="AI17" s="133">
        <f t="shared" ca="1" si="4"/>
        <v>824.73998672271284</v>
      </c>
      <c r="AJ17" s="133">
        <f t="shared" ca="1" si="4"/>
        <v>781.34171907756638</v>
      </c>
      <c r="AK17" s="133">
        <f t="shared" ca="1" si="4"/>
        <v>999.99999999999386</v>
      </c>
      <c r="AL17" s="133">
        <f t="shared" ca="1" si="4"/>
        <v>879.63181496340906</v>
      </c>
      <c r="AM17" s="133">
        <f t="shared" ca="1" si="4"/>
        <v>861.73410404622598</v>
      </c>
      <c r="AN17" s="133">
        <f t="shared" ca="1" si="4"/>
        <v>8.0423816717958041E-13</v>
      </c>
      <c r="AO17" s="133">
        <f t="shared" ca="1" si="4"/>
        <v>822.73730684325562</v>
      </c>
      <c r="AP17" s="133">
        <f t="shared" ca="1" si="4"/>
        <v>729.35420743639031</v>
      </c>
      <c r="AQ17" s="133">
        <f t="shared" ca="1" si="4"/>
        <v>919.5657537626347</v>
      </c>
      <c r="AR17" s="133">
        <f t="shared" ca="1" si="4"/>
        <v>771.15663149182296</v>
      </c>
      <c r="AS17" s="133">
        <f t="shared" ca="1" si="4"/>
        <v>850.33082363676908</v>
      </c>
      <c r="AT17" s="133">
        <f t="shared" ca="1" si="4"/>
        <v>9.9413808551744149E-13</v>
      </c>
      <c r="AU17" s="133">
        <f t="shared" ca="1" si="4"/>
        <v>784.13633494634269</v>
      </c>
      <c r="AV17" s="133">
        <f t="shared" ca="1" si="4"/>
        <v>2.4252987662573399E-13</v>
      </c>
      <c r="AW17" s="133">
        <f t="shared" ca="1" si="4"/>
        <v>878.38793306622608</v>
      </c>
      <c r="AX17" s="133">
        <f t="shared" ca="1" si="4"/>
        <v>715.62980030721053</v>
      </c>
      <c r="AY17" s="133">
        <f t="shared" ca="1" si="4"/>
        <v>699.24953095684418</v>
      </c>
      <c r="AZ17" s="133">
        <f t="shared" ca="1" si="4"/>
        <v>576.13232338846149</v>
      </c>
      <c r="BA17" s="133">
        <f t="shared" ca="1" si="4"/>
        <v>6.2141907247159085E-13</v>
      </c>
      <c r="BB17" s="133">
        <f t="shared" si="4"/>
        <v>0</v>
      </c>
      <c r="BC17" s="133">
        <f t="shared" si="4"/>
        <v>0</v>
      </c>
      <c r="BD17" s="133">
        <f t="shared" si="4"/>
        <v>0</v>
      </c>
      <c r="BE17" s="133">
        <f t="shared" si="4"/>
        <v>0</v>
      </c>
      <c r="BF17" s="133">
        <f t="shared" si="4"/>
        <v>0</v>
      </c>
      <c r="BG17" s="133">
        <f t="shared" si="4"/>
        <v>0</v>
      </c>
      <c r="BH17" s="133">
        <f t="shared" si="4"/>
        <v>0</v>
      </c>
      <c r="BI17" s="133">
        <f t="shared" si="4"/>
        <v>0</v>
      </c>
      <c r="BJ17" s="133">
        <f t="shared" si="4"/>
        <v>0</v>
      </c>
      <c r="BK17" s="133">
        <f t="shared" si="4"/>
        <v>0</v>
      </c>
      <c r="BL17" s="133">
        <f t="shared" si="4"/>
        <v>0</v>
      </c>
      <c r="BM17" s="133">
        <f t="shared" si="4"/>
        <v>0</v>
      </c>
      <c r="BN17" s="133">
        <f t="shared" si="4"/>
        <v>0</v>
      </c>
      <c r="BO17" s="133">
        <f t="shared" si="4"/>
        <v>0</v>
      </c>
      <c r="BP17" s="133">
        <f t="shared" si="4"/>
        <v>0</v>
      </c>
      <c r="BQ17" s="133">
        <f t="shared" ref="BQ17:CO17" si="5">BQ16</f>
        <v>0</v>
      </c>
      <c r="BR17" s="133">
        <f t="shared" si="5"/>
        <v>0</v>
      </c>
      <c r="BS17" s="133">
        <f t="shared" si="5"/>
        <v>0</v>
      </c>
      <c r="BT17" s="133">
        <f t="shared" si="5"/>
        <v>0</v>
      </c>
      <c r="BU17" s="133">
        <f t="shared" si="5"/>
        <v>0</v>
      </c>
      <c r="BV17" s="133">
        <f t="shared" si="5"/>
        <v>0</v>
      </c>
      <c r="BW17" s="133">
        <f t="shared" si="5"/>
        <v>0</v>
      </c>
      <c r="BX17" s="133">
        <f t="shared" si="5"/>
        <v>0</v>
      </c>
      <c r="BY17" s="133">
        <f t="shared" si="5"/>
        <v>0</v>
      </c>
      <c r="BZ17" s="133">
        <f t="shared" si="5"/>
        <v>0</v>
      </c>
      <c r="CA17" s="133">
        <f t="shared" si="5"/>
        <v>0</v>
      </c>
      <c r="CB17" s="133">
        <f t="shared" si="5"/>
        <v>0</v>
      </c>
      <c r="CC17" s="133">
        <f t="shared" si="5"/>
        <v>0</v>
      </c>
      <c r="CD17" s="133">
        <f t="shared" si="5"/>
        <v>0</v>
      </c>
      <c r="CE17" s="133">
        <f t="shared" si="5"/>
        <v>0</v>
      </c>
      <c r="CF17" s="133">
        <f t="shared" si="5"/>
        <v>0</v>
      </c>
      <c r="CG17" s="133">
        <f t="shared" si="5"/>
        <v>0</v>
      </c>
      <c r="CH17" s="133">
        <f t="shared" si="5"/>
        <v>0</v>
      </c>
      <c r="CI17" s="133">
        <f t="shared" si="5"/>
        <v>0</v>
      </c>
      <c r="CJ17" s="133">
        <f t="shared" si="5"/>
        <v>0</v>
      </c>
      <c r="CK17" s="133">
        <f t="shared" si="5"/>
        <v>0</v>
      </c>
      <c r="CL17" s="133">
        <f t="shared" si="5"/>
        <v>0</v>
      </c>
      <c r="CM17" s="133">
        <f t="shared" si="5"/>
        <v>0</v>
      </c>
      <c r="CN17" s="133">
        <f t="shared" si="5"/>
        <v>0</v>
      </c>
      <c r="CO17" s="133">
        <f t="shared" si="5"/>
        <v>0</v>
      </c>
      <c r="CQ17" s="90"/>
      <c r="CR17" s="206"/>
    </row>
    <row r="18" spans="1:96">
      <c r="A18" s="378"/>
      <c r="B18" s="131" t="s">
        <v>42</v>
      </c>
      <c r="C18" s="131"/>
      <c r="D18" s="132">
        <f ca="1">D14</f>
        <v>46</v>
      </c>
      <c r="E18" s="132">
        <f t="shared" ref="E18:BP18" ca="1" si="6">E14</f>
        <v>18</v>
      </c>
      <c r="F18" s="132">
        <f t="shared" ca="1" si="6"/>
        <v>12</v>
      </c>
      <c r="G18" s="132">
        <f t="shared" ca="1" si="6"/>
        <v>3</v>
      </c>
      <c r="H18" s="132">
        <f t="shared" ca="1" si="6"/>
        <v>8</v>
      </c>
      <c r="I18" s="132">
        <f t="shared" ca="1" si="6"/>
        <v>37</v>
      </c>
      <c r="J18" s="132">
        <f t="shared" ca="1" si="6"/>
        <v>17</v>
      </c>
      <c r="K18" s="132">
        <f t="shared" ca="1" si="6"/>
        <v>19</v>
      </c>
      <c r="L18" s="132">
        <f t="shared" ca="1" si="6"/>
        <v>5</v>
      </c>
      <c r="M18" s="132">
        <f t="shared" ca="1" si="6"/>
        <v>23</v>
      </c>
      <c r="N18" s="132">
        <f t="shared" ca="1" si="6"/>
        <v>27</v>
      </c>
      <c r="O18" s="132">
        <f t="shared" ca="1" si="6"/>
        <v>29</v>
      </c>
      <c r="P18" s="132">
        <f t="shared" ca="1" si="6"/>
        <v>30</v>
      </c>
      <c r="Q18" s="132">
        <f t="shared" ca="1" si="6"/>
        <v>16</v>
      </c>
      <c r="R18" s="132">
        <f t="shared" ca="1" si="6"/>
        <v>41</v>
      </c>
      <c r="S18" s="132">
        <f t="shared" ca="1" si="6"/>
        <v>24</v>
      </c>
      <c r="T18" s="132">
        <f t="shared" ca="1" si="6"/>
        <v>22</v>
      </c>
      <c r="U18" s="132">
        <f t="shared" ca="1" si="6"/>
        <v>50</v>
      </c>
      <c r="V18" s="132">
        <f t="shared" ca="1" si="6"/>
        <v>43</v>
      </c>
      <c r="W18" s="132">
        <f t="shared" ca="1" si="6"/>
        <v>31</v>
      </c>
      <c r="X18" s="132">
        <f t="shared" ca="1" si="6"/>
        <v>34</v>
      </c>
      <c r="Y18" s="132">
        <f t="shared" ca="1" si="6"/>
        <v>39</v>
      </c>
      <c r="Z18" s="132">
        <f t="shared" ca="1" si="6"/>
        <v>32</v>
      </c>
      <c r="AA18" s="132">
        <f t="shared" ca="1" si="6"/>
        <v>36</v>
      </c>
      <c r="AB18" s="132">
        <f t="shared" ca="1" si="6"/>
        <v>13</v>
      </c>
      <c r="AC18" s="132">
        <f t="shared" ca="1" si="6"/>
        <v>38</v>
      </c>
      <c r="AD18" s="132">
        <f t="shared" ca="1" si="6"/>
        <v>11</v>
      </c>
      <c r="AE18" s="132">
        <f t="shared" ca="1" si="6"/>
        <v>9</v>
      </c>
      <c r="AF18" s="132">
        <f t="shared" ca="1" si="6"/>
        <v>15</v>
      </c>
      <c r="AG18" s="132">
        <f t="shared" ca="1" si="6"/>
        <v>2</v>
      </c>
      <c r="AH18" s="132">
        <f t="shared" ca="1" si="6"/>
        <v>42</v>
      </c>
      <c r="AI18" s="132">
        <f t="shared" ca="1" si="6"/>
        <v>20</v>
      </c>
      <c r="AJ18" s="132">
        <f t="shared" ca="1" si="6"/>
        <v>26</v>
      </c>
      <c r="AK18" s="132">
        <f t="shared" ca="1" si="6"/>
        <v>1</v>
      </c>
      <c r="AL18" s="132">
        <f t="shared" ca="1" si="6"/>
        <v>6</v>
      </c>
      <c r="AM18" s="132">
        <f t="shared" ca="1" si="6"/>
        <v>10</v>
      </c>
      <c r="AN18" s="132">
        <f t="shared" ca="1" si="6"/>
        <v>47</v>
      </c>
      <c r="AO18" s="132">
        <f t="shared" ca="1" si="6"/>
        <v>21</v>
      </c>
      <c r="AP18" s="132">
        <f t="shared" ca="1" si="6"/>
        <v>33</v>
      </c>
      <c r="AQ18" s="132">
        <f t="shared" ca="1" si="6"/>
        <v>4</v>
      </c>
      <c r="AR18" s="132">
        <f t="shared" ca="1" si="6"/>
        <v>28</v>
      </c>
      <c r="AS18" s="132">
        <f t="shared" ca="1" si="6"/>
        <v>14</v>
      </c>
      <c r="AT18" s="132">
        <f t="shared" ca="1" si="6"/>
        <v>45</v>
      </c>
      <c r="AU18" s="132">
        <f t="shared" ca="1" si="6"/>
        <v>25</v>
      </c>
      <c r="AV18" s="132">
        <f t="shared" ca="1" si="6"/>
        <v>49</v>
      </c>
      <c r="AW18" s="132">
        <f t="shared" ca="1" si="6"/>
        <v>7</v>
      </c>
      <c r="AX18" s="132">
        <f t="shared" ca="1" si="6"/>
        <v>35</v>
      </c>
      <c r="AY18" s="132">
        <f t="shared" ca="1" si="6"/>
        <v>40</v>
      </c>
      <c r="AZ18" s="132">
        <f t="shared" ca="1" si="6"/>
        <v>44</v>
      </c>
      <c r="BA18" s="132">
        <f t="shared" ca="1" si="6"/>
        <v>48</v>
      </c>
      <c r="BB18" s="132">
        <f t="shared" ca="1" si="6"/>
        <v>51</v>
      </c>
      <c r="BC18" s="132">
        <f t="shared" ca="1" si="6"/>
        <v>51</v>
      </c>
      <c r="BD18" s="132">
        <f t="shared" ca="1" si="6"/>
        <v>51</v>
      </c>
      <c r="BE18" s="132">
        <f t="shared" ca="1" si="6"/>
        <v>51</v>
      </c>
      <c r="BF18" s="132">
        <f t="shared" ca="1" si="6"/>
        <v>51</v>
      </c>
      <c r="BG18" s="132">
        <f t="shared" ca="1" si="6"/>
        <v>51</v>
      </c>
      <c r="BH18" s="132">
        <f t="shared" ca="1" si="6"/>
        <v>51</v>
      </c>
      <c r="BI18" s="132">
        <f t="shared" ca="1" si="6"/>
        <v>51</v>
      </c>
      <c r="BJ18" s="132">
        <f t="shared" ca="1" si="6"/>
        <v>51</v>
      </c>
      <c r="BK18" s="132">
        <f t="shared" ca="1" si="6"/>
        <v>51</v>
      </c>
      <c r="BL18" s="132">
        <f t="shared" ca="1" si="6"/>
        <v>51</v>
      </c>
      <c r="BM18" s="132">
        <f t="shared" ca="1" si="6"/>
        <v>51</v>
      </c>
      <c r="BN18" s="132">
        <f t="shared" ca="1" si="6"/>
        <v>51</v>
      </c>
      <c r="BO18" s="132">
        <f t="shared" ca="1" si="6"/>
        <v>51</v>
      </c>
      <c r="BP18" s="132">
        <f t="shared" ca="1" si="6"/>
        <v>51</v>
      </c>
      <c r="BQ18" s="132">
        <f t="shared" ref="BQ18:CO18" ca="1" si="7">BQ14</f>
        <v>51</v>
      </c>
      <c r="BR18" s="132">
        <f t="shared" ca="1" si="7"/>
        <v>51</v>
      </c>
      <c r="BS18" s="132">
        <f t="shared" ca="1" si="7"/>
        <v>51</v>
      </c>
      <c r="BT18" s="132">
        <f t="shared" ca="1" si="7"/>
        <v>51</v>
      </c>
      <c r="BU18" s="132">
        <f t="shared" ca="1" si="7"/>
        <v>51</v>
      </c>
      <c r="BV18" s="132">
        <f t="shared" ca="1" si="7"/>
        <v>51</v>
      </c>
      <c r="BW18" s="132">
        <f t="shared" ca="1" si="7"/>
        <v>51</v>
      </c>
      <c r="BX18" s="132">
        <f t="shared" ca="1" si="7"/>
        <v>51</v>
      </c>
      <c r="BY18" s="132">
        <f t="shared" ca="1" si="7"/>
        <v>51</v>
      </c>
      <c r="BZ18" s="132">
        <f t="shared" ca="1" si="7"/>
        <v>51</v>
      </c>
      <c r="CA18" s="132">
        <f t="shared" ca="1" si="7"/>
        <v>51</v>
      </c>
      <c r="CB18" s="132">
        <f t="shared" ca="1" si="7"/>
        <v>51</v>
      </c>
      <c r="CC18" s="132">
        <f t="shared" ca="1" si="7"/>
        <v>51</v>
      </c>
      <c r="CD18" s="132">
        <f t="shared" ca="1" si="7"/>
        <v>51</v>
      </c>
      <c r="CE18" s="132">
        <f t="shared" ca="1" si="7"/>
        <v>51</v>
      </c>
      <c r="CF18" s="132">
        <f t="shared" ca="1" si="7"/>
        <v>51</v>
      </c>
      <c r="CG18" s="132">
        <f t="shared" ca="1" si="7"/>
        <v>51</v>
      </c>
      <c r="CH18" s="132">
        <f t="shared" ca="1" si="7"/>
        <v>51</v>
      </c>
      <c r="CI18" s="132">
        <f t="shared" ca="1" si="7"/>
        <v>51</v>
      </c>
      <c r="CJ18" s="132">
        <f t="shared" ca="1" si="7"/>
        <v>51</v>
      </c>
      <c r="CK18" s="132">
        <f t="shared" ca="1" si="7"/>
        <v>51</v>
      </c>
      <c r="CL18" s="132">
        <f t="shared" ca="1" si="7"/>
        <v>51</v>
      </c>
      <c r="CM18" s="132">
        <f t="shared" ca="1" si="7"/>
        <v>51</v>
      </c>
      <c r="CN18" s="132">
        <f t="shared" ca="1" si="7"/>
        <v>51</v>
      </c>
      <c r="CO18" s="132">
        <f t="shared" ca="1" si="7"/>
        <v>51</v>
      </c>
      <c r="CQ18" s="90"/>
      <c r="CR18" s="206"/>
    </row>
    <row r="19" spans="1:96">
      <c r="A19" s="379"/>
      <c r="B19" s="131" t="s">
        <v>16</v>
      </c>
      <c r="C19" s="131">
        <v>12</v>
      </c>
      <c r="D19" s="132" t="str">
        <f>'Enter data here!'!C30</f>
        <v>Frank Hulton </v>
      </c>
      <c r="E19" s="132" t="str">
        <f>'Enter data here!'!D30</f>
        <v>Mark Redsell</v>
      </c>
      <c r="F19" s="132" t="str">
        <f>'Enter data here!'!E30</f>
        <v>Greg Dakin</v>
      </c>
      <c r="G19" s="132" t="str">
        <f>'Enter data here!'!F30</f>
        <v>Thorsten Folker</v>
      </c>
      <c r="H19" s="132" t="str">
        <f>'Enter data here!'!G30</f>
        <v>Joel West </v>
      </c>
      <c r="I19" s="132" t="str">
        <f>'Enter data here!'!H30</f>
        <v>Klaus Brettner</v>
      </c>
      <c r="J19" s="132" t="str">
        <f>'Enter data here!'!I30</f>
        <v>Markus Meissner</v>
      </c>
      <c r="K19" s="132" t="str">
        <f>'Enter data here!'!J30</f>
        <v>Stefan Bernardy</v>
      </c>
      <c r="L19" s="132" t="str">
        <f>'Enter data here!'!K30</f>
        <v>Søren Krogh</v>
      </c>
      <c r="M19" s="132" t="str">
        <f>'Enter data here!'!L30</f>
        <v>Alvaro Silgado</v>
      </c>
      <c r="N19" s="132" t="str">
        <f>'Enter data here!'!M30</f>
        <v>Pete Burgess</v>
      </c>
      <c r="O19" s="132" t="str">
        <f>'Enter data here!'!N30</f>
        <v>Dieter Perlick</v>
      </c>
      <c r="P19" s="132" t="str">
        <f>'Enter data here!'!O30</f>
        <v>Simon Thornton </v>
      </c>
      <c r="Q19" s="132" t="str">
        <f>'Enter data here!'!P30</f>
        <v>André Austen</v>
      </c>
      <c r="R19" s="132" t="str">
        <f>'Enter data here!'!Q30</f>
        <v>Siegfried Schedel</v>
      </c>
      <c r="S19" s="132" t="str">
        <f>'Enter data here!'!R30</f>
        <v>George Young</v>
      </c>
      <c r="T19" s="132" t="str">
        <f>'Enter data here!'!S30</f>
        <v>John Phillips</v>
      </c>
      <c r="U19" s="132" t="str">
        <f>'Enter data here!'!T30</f>
        <v>Stefan Bertschi</v>
      </c>
      <c r="V19" s="132" t="str">
        <f>'Enter data here!'!U30</f>
        <v>Jason Bioletti</v>
      </c>
      <c r="W19" s="132" t="str">
        <f>'Enter data here!'!V30</f>
        <v>Allen Elliott</v>
      </c>
      <c r="X19" s="132" t="str">
        <f>'Enter data here!'!W30</f>
        <v>Thomas Deinert</v>
      </c>
      <c r="Y19" s="132" t="str">
        <f>'Enter data here!'!X30</f>
        <v>Mike Evans</v>
      </c>
      <c r="Z19" s="132" t="str">
        <f>'Enter data here!'!Y30</f>
        <v>Jon Edison</v>
      </c>
      <c r="AA19" s="132" t="str">
        <f>'Enter data here!'!Z30</f>
        <v>Thomas Henselmann</v>
      </c>
      <c r="AB19" s="132" t="str">
        <f>'Enter data here!'!AA30</f>
        <v>Sebastian Reichert</v>
      </c>
      <c r="AC19" s="132" t="str">
        <f>'Enter data here!'!AB30</f>
        <v>Robert Hermans</v>
      </c>
      <c r="AD19" s="132" t="str">
        <f>'Enter data here!'!AC30</f>
        <v>Eberhard Rosemann</v>
      </c>
      <c r="AE19" s="132" t="str">
        <f>'Enter data here!'!AD30</f>
        <v>Klaus Kowalski</v>
      </c>
      <c r="AF19" s="132" t="str">
        <f>'Enter data here!'!AE30</f>
        <v>Mike Shellim</v>
      </c>
      <c r="AG19" s="132" t="str">
        <f>'Enter data here!'!AF30</f>
        <v>Martin Newnham</v>
      </c>
      <c r="AH19" s="132" t="str">
        <f>'Enter data here!'!AG30</f>
        <v>Marc Schmieding</v>
      </c>
      <c r="AI19" s="132" t="str">
        <f>'Enter data here!'!AH30</f>
        <v>Mark Treble</v>
      </c>
      <c r="AJ19" s="132" t="str">
        <f>'Enter data here!'!AI30</f>
        <v>Gary Harrison</v>
      </c>
      <c r="AK19" s="132" t="str">
        <f>'Enter data here!'!AJ30</f>
        <v>Peter Gunning</v>
      </c>
      <c r="AL19" s="132" t="str">
        <f>'Enter data here!'!AK30</f>
        <v>Tobias Reik</v>
      </c>
      <c r="AM19" s="132" t="str">
        <f>'Enter data here!'!AL30</f>
        <v>Mick Walsh</v>
      </c>
      <c r="AN19" s="132" t="str">
        <f>'Enter data here!'!AM30</f>
        <v>Paul Garnett</v>
      </c>
      <c r="AO19" s="132" t="str">
        <f>'Enter data here!'!AN30</f>
        <v>Daniel Schneider</v>
      </c>
      <c r="AP19" s="132" t="str">
        <f>'Enter data here!'!AO30</f>
        <v>Torsten Hermann</v>
      </c>
      <c r="AQ19" s="132" t="str">
        <f>'Enter data here!'!AP30</f>
        <v>Peter Kowalski</v>
      </c>
      <c r="AR19" s="132" t="str">
        <f>'Enter data here!'!AQ30</f>
        <v>Martin Kopp</v>
      </c>
      <c r="AS19" s="132" t="str">
        <f>'Enter data here!'!AR30</f>
        <v>Plöschberger Hannes</v>
      </c>
      <c r="AT19" s="132" t="str">
        <f>'Enter data here!'!AS30</f>
        <v>Rick Ruijsink</v>
      </c>
      <c r="AU19" s="132" t="str">
        <f>'Enter data here!'!AT30</f>
        <v>Mark Abbotts</v>
      </c>
      <c r="AV19" s="132" t="str">
        <f>'Enter data here!'!AU30</f>
        <v>Arne Finkeldey</v>
      </c>
      <c r="AW19" s="132" t="str">
        <f>'Enter data here!'!AV30</f>
        <v>Martin Ulrich </v>
      </c>
      <c r="AX19" s="132" t="str">
        <f>'Enter data here!'!AW30</f>
        <v>Tony Robertson</v>
      </c>
      <c r="AY19" s="132" t="str">
        <f>'Enter data here!'!AX30</f>
        <v>Jesper Christensen</v>
      </c>
      <c r="AZ19" s="132" t="str">
        <f>'Enter data here!'!AY30</f>
        <v>Ulrich Duttenhofer</v>
      </c>
      <c r="BA19" s="132" t="str">
        <f>'Enter data here!'!AZ30</f>
        <v>Robert Ryan</v>
      </c>
      <c r="BB19" s="132">
        <f>'Enter data here!'!BA30</f>
        <v>0</v>
      </c>
      <c r="BC19" s="132">
        <f>'Enter data here!'!BB30</f>
        <v>0</v>
      </c>
      <c r="BD19" s="132">
        <f>'Enter data here!'!BC30</f>
        <v>0</v>
      </c>
      <c r="BE19" s="132">
        <f>'Enter data here!'!BD30</f>
        <v>0</v>
      </c>
      <c r="BF19" s="132">
        <f>'Enter data here!'!BE30</f>
        <v>0</v>
      </c>
      <c r="BG19" s="132">
        <f>'Enter data here!'!BF30</f>
        <v>0</v>
      </c>
      <c r="BH19" s="132">
        <f>'Enter data here!'!BG30</f>
        <v>0</v>
      </c>
      <c r="BI19" s="132">
        <f>'Enter data here!'!BH30</f>
        <v>0</v>
      </c>
      <c r="BJ19" s="132">
        <f>'Enter data here!'!BI30</f>
        <v>0</v>
      </c>
      <c r="BK19" s="132">
        <f>'Enter data here!'!BJ30</f>
        <v>0</v>
      </c>
      <c r="BL19" s="132">
        <f>'Enter data here!'!BK30</f>
        <v>0</v>
      </c>
      <c r="BM19" s="132">
        <f>'Enter data here!'!BL30</f>
        <v>0</v>
      </c>
      <c r="BN19" s="132">
        <f>'Enter data here!'!BM30</f>
        <v>0</v>
      </c>
      <c r="BO19" s="132">
        <f>'Enter data here!'!BN30</f>
        <v>0</v>
      </c>
      <c r="BP19" s="132">
        <f>'Enter data here!'!BO30</f>
        <v>0</v>
      </c>
      <c r="BQ19" s="132">
        <f>'Enter data here!'!BP30</f>
        <v>0</v>
      </c>
      <c r="BR19" s="132">
        <f>'Enter data here!'!BQ30</f>
        <v>0</v>
      </c>
      <c r="BS19" s="132">
        <f>'Enter data here!'!BR30</f>
        <v>0</v>
      </c>
      <c r="BT19" s="132">
        <f>'Enter data here!'!BS30</f>
        <v>0</v>
      </c>
      <c r="BU19" s="132">
        <f>'Enter data here!'!BT30</f>
        <v>0</v>
      </c>
      <c r="BV19" s="132">
        <f>'Enter data here!'!BU30</f>
        <v>0</v>
      </c>
      <c r="BW19" s="132">
        <f>'Enter data here!'!BV30</f>
        <v>0</v>
      </c>
      <c r="BX19" s="132">
        <f>'Enter data here!'!BW30</f>
        <v>0</v>
      </c>
      <c r="BY19" s="132">
        <f>'Enter data here!'!BX30</f>
        <v>0</v>
      </c>
      <c r="BZ19" s="132">
        <f>'Enter data here!'!BY30</f>
        <v>0</v>
      </c>
      <c r="CA19" s="132">
        <f>'Enter data here!'!BZ30</f>
        <v>0</v>
      </c>
      <c r="CB19" s="132">
        <f>'Enter data here!'!CA30</f>
        <v>0</v>
      </c>
      <c r="CC19" s="132">
        <f>'Enter data here!'!CB30</f>
        <v>0</v>
      </c>
      <c r="CD19" s="132">
        <f>'Enter data here!'!CC30</f>
        <v>0</v>
      </c>
      <c r="CE19" s="132">
        <f>'Enter data here!'!CD30</f>
        <v>0</v>
      </c>
      <c r="CF19" s="132">
        <f>'Enter data here!'!CE30</f>
        <v>0</v>
      </c>
      <c r="CG19" s="132">
        <f>'Enter data here!'!CF30</f>
        <v>0</v>
      </c>
      <c r="CH19" s="132">
        <f>'Enter data here!'!CG30</f>
        <v>0</v>
      </c>
      <c r="CI19" s="132">
        <f>'Enter data here!'!CH30</f>
        <v>0</v>
      </c>
      <c r="CJ19" s="132">
        <f>'Enter data here!'!CI30</f>
        <v>0</v>
      </c>
      <c r="CK19" s="132">
        <f>'Enter data here!'!CJ30</f>
        <v>0</v>
      </c>
      <c r="CL19" s="132">
        <f>'Enter data here!'!CK30</f>
        <v>0</v>
      </c>
      <c r="CM19" s="132">
        <f>'Enter data here!'!CL30</f>
        <v>0</v>
      </c>
      <c r="CN19" s="132">
        <f>'Enter data here!'!CM30</f>
        <v>0</v>
      </c>
      <c r="CO19" s="132">
        <f>'Enter data here!'!CN30</f>
        <v>0</v>
      </c>
      <c r="CQ19" s="90"/>
      <c r="CR19" s="206"/>
    </row>
    <row r="20" spans="1:96">
      <c r="A20" s="371">
        <v>2</v>
      </c>
      <c r="B20" s="134" t="str">
        <f>B24</f>
        <v>Rank to date</v>
      </c>
      <c r="C20" s="134">
        <f>C14+10</f>
        <v>21</v>
      </c>
      <c r="D20" s="135">
        <f ca="1">D24</f>
        <v>46</v>
      </c>
      <c r="E20" s="135">
        <f t="shared" ref="E20:BP20" ca="1" si="8">E24</f>
        <v>12</v>
      </c>
      <c r="F20" s="135">
        <f t="shared" ca="1" si="8"/>
        <v>13</v>
      </c>
      <c r="G20" s="135">
        <f t="shared" ca="1" si="8"/>
        <v>3</v>
      </c>
      <c r="H20" s="135">
        <f t="shared" ca="1" si="8"/>
        <v>11</v>
      </c>
      <c r="I20" s="135">
        <f t="shared" ca="1" si="8"/>
        <v>19</v>
      </c>
      <c r="J20" s="135">
        <f t="shared" ca="1" si="8"/>
        <v>5</v>
      </c>
      <c r="K20" s="135">
        <f t="shared" ca="1" si="8"/>
        <v>20</v>
      </c>
      <c r="L20" s="135">
        <f t="shared" ca="1" si="8"/>
        <v>2</v>
      </c>
      <c r="M20" s="135">
        <f t="shared" ca="1" si="8"/>
        <v>14</v>
      </c>
      <c r="N20" s="135">
        <f t="shared" ca="1" si="8"/>
        <v>30</v>
      </c>
      <c r="O20" s="135">
        <f t="shared" ca="1" si="8"/>
        <v>32</v>
      </c>
      <c r="P20" s="135">
        <f t="shared" ca="1" si="8"/>
        <v>15</v>
      </c>
      <c r="Q20" s="135">
        <f t="shared" ca="1" si="8"/>
        <v>7</v>
      </c>
      <c r="R20" s="135">
        <f t="shared" ca="1" si="8"/>
        <v>28</v>
      </c>
      <c r="S20" s="135">
        <f t="shared" ca="1" si="8"/>
        <v>26</v>
      </c>
      <c r="T20" s="135">
        <f t="shared" ca="1" si="8"/>
        <v>16</v>
      </c>
      <c r="U20" s="135">
        <f t="shared" ca="1" si="8"/>
        <v>41</v>
      </c>
      <c r="V20" s="135">
        <f t="shared" ca="1" si="8"/>
        <v>45</v>
      </c>
      <c r="W20" s="135">
        <f t="shared" ca="1" si="8"/>
        <v>34</v>
      </c>
      <c r="X20" s="135">
        <f t="shared" ca="1" si="8"/>
        <v>33</v>
      </c>
      <c r="Y20" s="135">
        <f t="shared" ca="1" si="8"/>
        <v>44</v>
      </c>
      <c r="Z20" s="135">
        <f t="shared" ca="1" si="8"/>
        <v>42</v>
      </c>
      <c r="AA20" s="135">
        <f t="shared" ca="1" si="8"/>
        <v>31</v>
      </c>
      <c r="AB20" s="135">
        <f t="shared" ca="1" si="8"/>
        <v>10</v>
      </c>
      <c r="AC20" s="135">
        <f t="shared" ca="1" si="8"/>
        <v>39</v>
      </c>
      <c r="AD20" s="135">
        <f t="shared" ca="1" si="8"/>
        <v>9</v>
      </c>
      <c r="AE20" s="135">
        <f t="shared" ca="1" si="8"/>
        <v>23</v>
      </c>
      <c r="AF20" s="135">
        <f t="shared" ca="1" si="8"/>
        <v>37</v>
      </c>
      <c r="AG20" s="135">
        <f t="shared" ca="1" si="8"/>
        <v>4</v>
      </c>
      <c r="AH20" s="135">
        <f t="shared" ca="1" si="8"/>
        <v>38</v>
      </c>
      <c r="AI20" s="135">
        <f t="shared" ca="1" si="8"/>
        <v>36</v>
      </c>
      <c r="AJ20" s="135">
        <f t="shared" ca="1" si="8"/>
        <v>22</v>
      </c>
      <c r="AK20" s="135">
        <f t="shared" ca="1" si="8"/>
        <v>1</v>
      </c>
      <c r="AL20" s="135">
        <f t="shared" ca="1" si="8"/>
        <v>17</v>
      </c>
      <c r="AM20" s="135">
        <f t="shared" ca="1" si="8"/>
        <v>21</v>
      </c>
      <c r="AN20" s="135">
        <f t="shared" ca="1" si="8"/>
        <v>49</v>
      </c>
      <c r="AO20" s="135">
        <f t="shared" ca="1" si="8"/>
        <v>18</v>
      </c>
      <c r="AP20" s="135">
        <f t="shared" ca="1" si="8"/>
        <v>35</v>
      </c>
      <c r="AQ20" s="135">
        <f t="shared" ca="1" si="8"/>
        <v>6</v>
      </c>
      <c r="AR20" s="135">
        <f t="shared" ca="1" si="8"/>
        <v>24</v>
      </c>
      <c r="AS20" s="135">
        <f t="shared" ca="1" si="8"/>
        <v>8</v>
      </c>
      <c r="AT20" s="135">
        <f t="shared" ca="1" si="8"/>
        <v>47</v>
      </c>
      <c r="AU20" s="135">
        <f t="shared" ca="1" si="8"/>
        <v>25</v>
      </c>
      <c r="AV20" s="135">
        <f t="shared" ca="1" si="8"/>
        <v>50</v>
      </c>
      <c r="AW20" s="135">
        <f t="shared" ca="1" si="8"/>
        <v>27</v>
      </c>
      <c r="AX20" s="135">
        <f t="shared" ca="1" si="8"/>
        <v>43</v>
      </c>
      <c r="AY20" s="135">
        <f t="shared" ca="1" si="8"/>
        <v>29</v>
      </c>
      <c r="AZ20" s="135">
        <f t="shared" ca="1" si="8"/>
        <v>40</v>
      </c>
      <c r="BA20" s="135">
        <f t="shared" ca="1" si="8"/>
        <v>48</v>
      </c>
      <c r="BB20" s="135">
        <f t="shared" ca="1" si="8"/>
        <v>51</v>
      </c>
      <c r="BC20" s="135">
        <f t="shared" ca="1" si="8"/>
        <v>51</v>
      </c>
      <c r="BD20" s="135">
        <f t="shared" ca="1" si="8"/>
        <v>51</v>
      </c>
      <c r="BE20" s="135">
        <f t="shared" ca="1" si="8"/>
        <v>51</v>
      </c>
      <c r="BF20" s="135">
        <f t="shared" ca="1" si="8"/>
        <v>51</v>
      </c>
      <c r="BG20" s="135">
        <f t="shared" ca="1" si="8"/>
        <v>51</v>
      </c>
      <c r="BH20" s="135">
        <f t="shared" ca="1" si="8"/>
        <v>51</v>
      </c>
      <c r="BI20" s="135">
        <f t="shared" ca="1" si="8"/>
        <v>51</v>
      </c>
      <c r="BJ20" s="135">
        <f t="shared" ca="1" si="8"/>
        <v>51</v>
      </c>
      <c r="BK20" s="135">
        <f t="shared" ca="1" si="8"/>
        <v>51</v>
      </c>
      <c r="BL20" s="135">
        <f t="shared" ca="1" si="8"/>
        <v>51</v>
      </c>
      <c r="BM20" s="135">
        <f t="shared" ca="1" si="8"/>
        <v>51</v>
      </c>
      <c r="BN20" s="135">
        <f t="shared" ca="1" si="8"/>
        <v>51</v>
      </c>
      <c r="BO20" s="135">
        <f t="shared" ca="1" si="8"/>
        <v>51</v>
      </c>
      <c r="BP20" s="135">
        <f t="shared" ca="1" si="8"/>
        <v>51</v>
      </c>
      <c r="BQ20" s="135">
        <f t="shared" ref="BQ20:CO20" ca="1" si="9">BQ24</f>
        <v>51</v>
      </c>
      <c r="BR20" s="135">
        <f t="shared" ca="1" si="9"/>
        <v>51</v>
      </c>
      <c r="BS20" s="135">
        <f t="shared" ca="1" si="9"/>
        <v>51</v>
      </c>
      <c r="BT20" s="135">
        <f t="shared" ca="1" si="9"/>
        <v>51</v>
      </c>
      <c r="BU20" s="135">
        <f t="shared" ca="1" si="9"/>
        <v>51</v>
      </c>
      <c r="BV20" s="135">
        <f t="shared" ca="1" si="9"/>
        <v>51</v>
      </c>
      <c r="BW20" s="135">
        <f t="shared" ca="1" si="9"/>
        <v>51</v>
      </c>
      <c r="BX20" s="135">
        <f t="shared" ca="1" si="9"/>
        <v>51</v>
      </c>
      <c r="BY20" s="135">
        <f t="shared" ca="1" si="9"/>
        <v>51</v>
      </c>
      <c r="BZ20" s="135">
        <f t="shared" ca="1" si="9"/>
        <v>51</v>
      </c>
      <c r="CA20" s="135">
        <f t="shared" ca="1" si="9"/>
        <v>51</v>
      </c>
      <c r="CB20" s="135">
        <f t="shared" ca="1" si="9"/>
        <v>51</v>
      </c>
      <c r="CC20" s="135">
        <f t="shared" ca="1" si="9"/>
        <v>51</v>
      </c>
      <c r="CD20" s="135">
        <f t="shared" ca="1" si="9"/>
        <v>51</v>
      </c>
      <c r="CE20" s="135">
        <f t="shared" ca="1" si="9"/>
        <v>51</v>
      </c>
      <c r="CF20" s="135">
        <f t="shared" ca="1" si="9"/>
        <v>51</v>
      </c>
      <c r="CG20" s="135">
        <f t="shared" ca="1" si="9"/>
        <v>51</v>
      </c>
      <c r="CH20" s="135">
        <f t="shared" ca="1" si="9"/>
        <v>51</v>
      </c>
      <c r="CI20" s="135">
        <f t="shared" ca="1" si="9"/>
        <v>51</v>
      </c>
      <c r="CJ20" s="135">
        <f t="shared" ca="1" si="9"/>
        <v>51</v>
      </c>
      <c r="CK20" s="135">
        <f t="shared" ca="1" si="9"/>
        <v>51</v>
      </c>
      <c r="CL20" s="135">
        <f t="shared" ca="1" si="9"/>
        <v>51</v>
      </c>
      <c r="CM20" s="135">
        <f t="shared" ca="1" si="9"/>
        <v>51</v>
      </c>
      <c r="CN20" s="135">
        <f t="shared" ca="1" si="9"/>
        <v>51</v>
      </c>
      <c r="CO20" s="135">
        <f t="shared" ca="1" si="9"/>
        <v>51</v>
      </c>
      <c r="CQ20" s="90"/>
      <c r="CR20" s="206"/>
    </row>
    <row r="21" spans="1:96">
      <c r="A21" s="372"/>
      <c r="B21" s="134" t="s">
        <v>1</v>
      </c>
      <c r="C21" s="134"/>
      <c r="D21" s="135" t="str">
        <f>'Enter data here!'!C32</f>
        <v>dnf</v>
      </c>
      <c r="E21" s="135">
        <f>'Enter data here!'!D32</f>
        <v>41.4</v>
      </c>
      <c r="F21" s="135">
        <f>'Enter data here!'!E32</f>
        <v>42.93</v>
      </c>
      <c r="G21" s="135">
        <f>'Enter data here!'!F32</f>
        <v>37.76</v>
      </c>
      <c r="H21" s="135">
        <f>'Enter data here!'!G32</f>
        <v>43.29</v>
      </c>
      <c r="I21" s="135">
        <f>'Enter data here!'!H32</f>
        <v>39.29</v>
      </c>
      <c r="J21" s="135">
        <f>'Enter data here!'!I32</f>
        <v>37.29</v>
      </c>
      <c r="K21" s="135">
        <f>'Enter data here!'!J32</f>
        <v>45.6</v>
      </c>
      <c r="L21" s="135">
        <f>'Enter data here!'!K32</f>
        <v>36.43</v>
      </c>
      <c r="M21" s="135">
        <f>'Enter data here!'!L32</f>
        <v>40.39</v>
      </c>
      <c r="N21" s="135">
        <f>'Enter data here!'!M32</f>
        <v>52.63</v>
      </c>
      <c r="O21" s="135">
        <f>'Enter data here!'!N32</f>
        <v>52.67</v>
      </c>
      <c r="P21" s="135">
        <f>'Enter data here!'!O32</f>
        <v>39.799999999999997</v>
      </c>
      <c r="Q21" s="135">
        <f>'Enter data here!'!P32</f>
        <v>39.1</v>
      </c>
      <c r="R21" s="135">
        <f>'Enter data here!'!Q32</f>
        <v>44.82</v>
      </c>
      <c r="S21" s="135">
        <f>'Enter data here!'!R32</f>
        <v>49.12</v>
      </c>
      <c r="T21" s="135">
        <f>'Enter data here!'!S32</f>
        <v>42.34</v>
      </c>
      <c r="U21" s="135">
        <f>'Enter data here!'!T32</f>
        <v>45.46</v>
      </c>
      <c r="V21" s="135" t="str">
        <f>'Enter data here!'!U32</f>
        <v>dnf</v>
      </c>
      <c r="W21" s="135">
        <f>'Enter data here!'!V32</f>
        <v>52.11</v>
      </c>
      <c r="X21" s="135">
        <f>'Enter data here!'!W32</f>
        <v>50.91</v>
      </c>
      <c r="Y21" s="135" t="str">
        <f>'Enter data here!'!X32</f>
        <v>dnf</v>
      </c>
      <c r="Z21" s="135" t="str">
        <f>'Enter data here!'!Y32</f>
        <v>dnf</v>
      </c>
      <c r="AA21" s="135">
        <f>'Enter data here!'!Z32</f>
        <v>48.33</v>
      </c>
      <c r="AB21" s="135">
        <f>'Enter data here!'!AA32</f>
        <v>41.77</v>
      </c>
      <c r="AC21" s="135">
        <f>'Enter data here!'!AB32</f>
        <v>62.51</v>
      </c>
      <c r="AD21" s="135">
        <f>'Enter data here!'!AC32</f>
        <v>41.33</v>
      </c>
      <c r="AE21" s="135">
        <f>'Enter data here!'!AD32</f>
        <v>49.87</v>
      </c>
      <c r="AF21" s="135">
        <f>'Enter data here!'!AE32</f>
        <v>68.180000000000007</v>
      </c>
      <c r="AG21" s="135">
        <f>'Enter data here!'!AF32</f>
        <v>39.97</v>
      </c>
      <c r="AH21" s="135">
        <f>'Enter data here!'!AG32</f>
        <v>53.98</v>
      </c>
      <c r="AI21" s="135">
        <f>'Enter data here!'!AH32</f>
        <v>63.99</v>
      </c>
      <c r="AJ21" s="135">
        <f>'Enter data here!'!AI32</f>
        <v>43.91</v>
      </c>
      <c r="AK21" s="135">
        <f>'Enter data here!'!AJ32</f>
        <v>39.409999999999997</v>
      </c>
      <c r="AL21" s="135">
        <f>'Enter data here!'!AK32</f>
        <v>46.68</v>
      </c>
      <c r="AM21" s="135">
        <f>'Enter data here!'!AL32</f>
        <v>48.13</v>
      </c>
      <c r="AN21" s="135" t="str">
        <f>'Enter data here!'!AM32</f>
        <v>dnf</v>
      </c>
      <c r="AO21" s="135">
        <f>'Enter data here!'!AN32</f>
        <v>43.51</v>
      </c>
      <c r="AP21" s="135">
        <f>'Enter data here!'!AO32</f>
        <v>54.08</v>
      </c>
      <c r="AQ21" s="135">
        <f>'Enter data here!'!AP32</f>
        <v>41.65</v>
      </c>
      <c r="AR21" s="135">
        <f>'Enter data here!'!AQ32</f>
        <v>46.68</v>
      </c>
      <c r="AS21" s="135">
        <f>'Enter data here!'!AR32</f>
        <v>39.369999999999997</v>
      </c>
      <c r="AT21" s="135" t="str">
        <f>'Enter data here!'!AS32</f>
        <v>dnf</v>
      </c>
      <c r="AU21" s="135">
        <f>'Enter data here!'!AT32</f>
        <v>47.54</v>
      </c>
      <c r="AV21" s="135" t="str">
        <f>'Enter data here!'!AU32</f>
        <v>dnf</v>
      </c>
      <c r="AW21" s="135">
        <f>'Enter data here!'!AV32</f>
        <v>56.66</v>
      </c>
      <c r="AX21" s="135" t="str">
        <f>'Enter data here!'!AW32</f>
        <v>dnf</v>
      </c>
      <c r="AY21" s="135">
        <f>'Enter data here!'!AX32</f>
        <v>46.76</v>
      </c>
      <c r="AZ21" s="135">
        <f>'Enter data here!'!AY32</f>
        <v>61.19</v>
      </c>
      <c r="BA21" s="135" t="str">
        <f>'Enter data here!'!AZ32</f>
        <v>dnf</v>
      </c>
      <c r="BB21" s="135">
        <f>'Enter data here!'!BA32</f>
        <v>0</v>
      </c>
      <c r="BC21" s="135">
        <f>'Enter data here!'!BB32</f>
        <v>0</v>
      </c>
      <c r="BD21" s="135">
        <f>'Enter data here!'!BC32</f>
        <v>0</v>
      </c>
      <c r="BE21" s="135">
        <f>'Enter data here!'!BD32</f>
        <v>0</v>
      </c>
      <c r="BF21" s="135">
        <f>'Enter data here!'!BE32</f>
        <v>0</v>
      </c>
      <c r="BG21" s="135">
        <f>'Enter data here!'!BF32</f>
        <v>0</v>
      </c>
      <c r="BH21" s="135">
        <f>'Enter data here!'!BG32</f>
        <v>0</v>
      </c>
      <c r="BI21" s="135">
        <f>'Enter data here!'!BH32</f>
        <v>0</v>
      </c>
      <c r="BJ21" s="135">
        <f>'Enter data here!'!BI32</f>
        <v>0</v>
      </c>
      <c r="BK21" s="135">
        <f>'Enter data here!'!BJ32</f>
        <v>0</v>
      </c>
      <c r="BL21" s="135">
        <f>'Enter data here!'!BK32</f>
        <v>0</v>
      </c>
      <c r="BM21" s="135">
        <f>'Enter data here!'!BL32</f>
        <v>0</v>
      </c>
      <c r="BN21" s="135">
        <f>'Enter data here!'!BM32</f>
        <v>0</v>
      </c>
      <c r="BO21" s="135">
        <f>'Enter data here!'!BN32</f>
        <v>0</v>
      </c>
      <c r="BP21" s="135">
        <f>'Enter data here!'!BO32</f>
        <v>0</v>
      </c>
      <c r="BQ21" s="135">
        <f>'Enter data here!'!BP32</f>
        <v>0</v>
      </c>
      <c r="BR21" s="135">
        <f>'Enter data here!'!BQ32</f>
        <v>0</v>
      </c>
      <c r="BS21" s="135">
        <f>'Enter data here!'!BR32</f>
        <v>0</v>
      </c>
      <c r="BT21" s="135">
        <f>'Enter data here!'!BS32</f>
        <v>0</v>
      </c>
      <c r="BU21" s="135">
        <f>'Enter data here!'!BT32</f>
        <v>0</v>
      </c>
      <c r="BV21" s="135">
        <f>'Enter data here!'!BU32</f>
        <v>0</v>
      </c>
      <c r="BW21" s="135">
        <f>'Enter data here!'!BV32</f>
        <v>0</v>
      </c>
      <c r="BX21" s="135">
        <f>'Enter data here!'!BW32</f>
        <v>0</v>
      </c>
      <c r="BY21" s="135">
        <f>'Enter data here!'!BX32</f>
        <v>0</v>
      </c>
      <c r="BZ21" s="135">
        <f>'Enter data here!'!BY32</f>
        <v>0</v>
      </c>
      <c r="CA21" s="135">
        <f>'Enter data here!'!BZ32</f>
        <v>0</v>
      </c>
      <c r="CB21" s="135">
        <f>'Enter data here!'!CA32</f>
        <v>0</v>
      </c>
      <c r="CC21" s="135">
        <f>'Enter data here!'!CB32</f>
        <v>0</v>
      </c>
      <c r="CD21" s="135">
        <f>'Enter data here!'!CC32</f>
        <v>0</v>
      </c>
      <c r="CE21" s="135">
        <f>'Enter data here!'!CD32</f>
        <v>0</v>
      </c>
      <c r="CF21" s="135">
        <f>'Enter data here!'!CE32</f>
        <v>0</v>
      </c>
      <c r="CG21" s="135">
        <f>'Enter data here!'!CF32</f>
        <v>0</v>
      </c>
      <c r="CH21" s="135">
        <f>'Enter data here!'!CG32</f>
        <v>0</v>
      </c>
      <c r="CI21" s="135">
        <f>'Enter data here!'!CH32</f>
        <v>0</v>
      </c>
      <c r="CJ21" s="135">
        <f>'Enter data here!'!CI32</f>
        <v>0</v>
      </c>
      <c r="CK21" s="135">
        <f>'Enter data here!'!CJ32</f>
        <v>0</v>
      </c>
      <c r="CL21" s="135">
        <f>'Enter data here!'!CK32</f>
        <v>0</v>
      </c>
      <c r="CM21" s="135">
        <f>'Enter data here!'!CL32</f>
        <v>0</v>
      </c>
      <c r="CN21" s="135">
        <f>'Enter data here!'!CM32</f>
        <v>0</v>
      </c>
      <c r="CO21" s="135">
        <f>'Enter data here!'!CN32</f>
        <v>0</v>
      </c>
      <c r="CQ21" s="375">
        <f>'Enter data here!'!CP32</f>
        <v>36.43</v>
      </c>
      <c r="CR21" s="375" t="str">
        <f>'Enter data here!'!CQ32</f>
        <v>Søren Krogh</v>
      </c>
    </row>
    <row r="22" spans="1:96">
      <c r="A22" s="372"/>
      <c r="B22" s="134" t="s">
        <v>2</v>
      </c>
      <c r="C22" s="134"/>
      <c r="D22" s="136">
        <f ca="1">'Enter data here!'!C34</f>
        <v>7.6767503430299124E-13</v>
      </c>
      <c r="E22" s="136">
        <f ca="1">'Enter data here!'!D34</f>
        <v>879.95169082123732</v>
      </c>
      <c r="F22" s="136">
        <f ca="1">'Enter data here!'!E34</f>
        <v>848.5907290938552</v>
      </c>
      <c r="G22" s="136">
        <f ca="1">'Enter data here!'!F34</f>
        <v>964.77754237286672</v>
      </c>
      <c r="H22" s="136">
        <f ca="1">'Enter data here!'!G34</f>
        <v>841.53384153383445</v>
      </c>
      <c r="I22" s="136">
        <f ca="1">'Enter data here!'!H34</f>
        <v>927.20794095189319</v>
      </c>
      <c r="J22" s="136">
        <f ca="1">'Enter data here!'!I34</f>
        <v>976.93751676050147</v>
      </c>
      <c r="K22" s="136">
        <f ca="1">'Enter data here!'!J34</f>
        <v>798.90350877192623</v>
      </c>
      <c r="L22" s="136">
        <f ca="1">'Enter data here!'!K34</f>
        <v>999.99999999997874</v>
      </c>
      <c r="M22" s="136">
        <f ca="1">'Enter data here!'!L34</f>
        <v>901.95592968554638</v>
      </c>
      <c r="N22" s="136">
        <f ca="1">'Enter data here!'!M34</f>
        <v>692.19076572296001</v>
      </c>
      <c r="O22" s="136">
        <f ca="1">'Enter data here!'!N34</f>
        <v>691.66508448831598</v>
      </c>
      <c r="P22" s="136">
        <f ca="1">'Enter data here!'!O34</f>
        <v>915.32663316582705</v>
      </c>
      <c r="Q22" s="136">
        <f ca="1">'Enter data here!'!P34</f>
        <v>931.71355498719436</v>
      </c>
      <c r="R22" s="136">
        <f ca="1">'Enter data here!'!Q34</f>
        <v>812.80678268629481</v>
      </c>
      <c r="S22" s="136">
        <f ca="1">'Enter data here!'!R34</f>
        <v>741.65309446253923</v>
      </c>
      <c r="T22" s="136">
        <f ca="1">'Enter data here!'!S34</f>
        <v>860.41568256966332</v>
      </c>
      <c r="U22" s="136">
        <f ca="1">'Enter data here!'!T34</f>
        <v>801.36383633962703</v>
      </c>
      <c r="V22" s="136">
        <f ca="1">'Enter data here!'!U34</f>
        <v>3.1108943586338974E-14</v>
      </c>
      <c r="W22" s="136">
        <f ca="1">'Enter data here!'!V34</f>
        <v>699.09806179235977</v>
      </c>
      <c r="X22" s="136">
        <f ca="1">'Enter data here!'!W34</f>
        <v>715.57650756235591</v>
      </c>
      <c r="Y22" s="136">
        <f ca="1">'Enter data here!'!X34</f>
        <v>3.7067310556373044E-13</v>
      </c>
      <c r="Z22" s="136">
        <f ca="1">'Enter data here!'!Y34</f>
        <v>2.1457315229091201E-13</v>
      </c>
      <c r="AA22" s="136">
        <f ca="1">'Enter data here!'!Z34</f>
        <v>753.77612249119863</v>
      </c>
      <c r="AB22" s="136">
        <f ca="1">'Enter data here!'!AA34</f>
        <v>872.15705051471184</v>
      </c>
      <c r="AC22" s="136">
        <f ca="1">'Enter data here!'!AB34</f>
        <v>582.78675411933625</v>
      </c>
      <c r="AD22" s="136">
        <f ca="1">'Enter data here!'!AC34</f>
        <v>881.44205177835136</v>
      </c>
      <c r="AE22" s="136">
        <f ca="1">'Enter data here!'!AD34</f>
        <v>730.49929817524594</v>
      </c>
      <c r="AF22" s="136">
        <f ca="1">'Enter data here!'!AE34</f>
        <v>534.32091522440078</v>
      </c>
      <c r="AG22" s="136">
        <f ca="1">'Enter data here!'!AF34</f>
        <v>911.43357518136963</v>
      </c>
      <c r="AH22" s="136">
        <f ca="1">'Enter data here!'!AG34</f>
        <v>674.87958503149116</v>
      </c>
      <c r="AI22" s="136">
        <f ca="1">'Enter data here!'!AH34</f>
        <v>569.30770432879524</v>
      </c>
      <c r="AJ22" s="136">
        <f ca="1">'Enter data here!'!AI34</f>
        <v>829.65156000909712</v>
      </c>
      <c r="AK22" s="136">
        <f ca="1">'Enter data here!'!AJ34</f>
        <v>924.38467394060467</v>
      </c>
      <c r="AL22" s="136">
        <f ca="1">'Enter data here!'!AK34</f>
        <v>780.419880034269</v>
      </c>
      <c r="AM22" s="136">
        <f ca="1">'Enter data here!'!AL34</f>
        <v>756.90837315603278</v>
      </c>
      <c r="AN22" s="136">
        <f ca="1">'Enter data here!'!AM34</f>
        <v>2.6360163403055202E-13</v>
      </c>
      <c r="AO22" s="136">
        <f ca="1">'Enter data here!'!AN34</f>
        <v>837.2787864858592</v>
      </c>
      <c r="AP22" s="136">
        <f ca="1">'Enter data here!'!AO34</f>
        <v>673.63165680473242</v>
      </c>
      <c r="AQ22" s="136">
        <f ca="1">'Enter data here!'!AP34</f>
        <v>874.66986794717297</v>
      </c>
      <c r="AR22" s="136">
        <f ca="1">'Enter data here!'!AQ34</f>
        <v>780.41988003427161</v>
      </c>
      <c r="AS22" s="136">
        <f ca="1">'Enter data here!'!AR34</f>
        <v>925.32385064769619</v>
      </c>
      <c r="AT22" s="136">
        <f ca="1">'Enter data here!'!AS34</f>
        <v>3.9487484766453141E-13</v>
      </c>
      <c r="AU22" s="136">
        <f ca="1">'Enter data here!'!AT34</f>
        <v>766.30206142195937</v>
      </c>
      <c r="AV22" s="136">
        <f ca="1">'Enter data here!'!AU34</f>
        <v>3.8582379954191111E-14</v>
      </c>
      <c r="AW22" s="136">
        <f ca="1">'Enter data here!'!AV34</f>
        <v>642.95799505823413</v>
      </c>
      <c r="AX22" s="136">
        <f ca="1">'Enter data here!'!AW34</f>
        <v>2.5349995087390839E-13</v>
      </c>
      <c r="AY22" s="136">
        <f ca="1">'Enter data here!'!AX34</f>
        <v>779.08468776730683</v>
      </c>
      <c r="AZ22" s="136">
        <f ca="1">'Enter data here!'!AY34</f>
        <v>595.35871874489067</v>
      </c>
      <c r="BA22" s="136">
        <f ca="1">'Enter data here!'!AZ34</f>
        <v>6.8381049601363081E-13</v>
      </c>
      <c r="BB22" s="136">
        <f>'Enter data here!'!BA34</f>
        <v>0</v>
      </c>
      <c r="BC22" s="136">
        <f>'Enter data here!'!BB34</f>
        <v>0</v>
      </c>
      <c r="BD22" s="136">
        <f>'Enter data here!'!BC34</f>
        <v>0</v>
      </c>
      <c r="BE22" s="136">
        <f>'Enter data here!'!BD34</f>
        <v>0</v>
      </c>
      <c r="BF22" s="136">
        <f>'Enter data here!'!BE34</f>
        <v>0</v>
      </c>
      <c r="BG22" s="136">
        <f>'Enter data here!'!BF34</f>
        <v>0</v>
      </c>
      <c r="BH22" s="136">
        <f>'Enter data here!'!BG34</f>
        <v>0</v>
      </c>
      <c r="BI22" s="136">
        <f>'Enter data here!'!BH34</f>
        <v>0</v>
      </c>
      <c r="BJ22" s="136">
        <f>'Enter data here!'!BI34</f>
        <v>0</v>
      </c>
      <c r="BK22" s="136">
        <f>'Enter data here!'!BJ34</f>
        <v>0</v>
      </c>
      <c r="BL22" s="136">
        <f>'Enter data here!'!BK34</f>
        <v>0</v>
      </c>
      <c r="BM22" s="136">
        <f>'Enter data here!'!BL34</f>
        <v>0</v>
      </c>
      <c r="BN22" s="136">
        <f>'Enter data here!'!BM34</f>
        <v>0</v>
      </c>
      <c r="BO22" s="136">
        <f>'Enter data here!'!BN34</f>
        <v>0</v>
      </c>
      <c r="BP22" s="136">
        <f>'Enter data here!'!BO34</f>
        <v>0</v>
      </c>
      <c r="BQ22" s="136">
        <f>'Enter data here!'!BP34</f>
        <v>0</v>
      </c>
      <c r="BR22" s="136">
        <f>'Enter data here!'!BQ34</f>
        <v>0</v>
      </c>
      <c r="BS22" s="136">
        <f>'Enter data here!'!BR34</f>
        <v>0</v>
      </c>
      <c r="BT22" s="136">
        <f>'Enter data here!'!BS34</f>
        <v>0</v>
      </c>
      <c r="BU22" s="136">
        <f>'Enter data here!'!BT34</f>
        <v>0</v>
      </c>
      <c r="BV22" s="136">
        <f>'Enter data here!'!BU34</f>
        <v>0</v>
      </c>
      <c r="BW22" s="136">
        <f>'Enter data here!'!BV34</f>
        <v>0</v>
      </c>
      <c r="BX22" s="136">
        <f>'Enter data here!'!BW34</f>
        <v>0</v>
      </c>
      <c r="BY22" s="136">
        <f>'Enter data here!'!BX34</f>
        <v>0</v>
      </c>
      <c r="BZ22" s="136">
        <f>'Enter data here!'!BY34</f>
        <v>0</v>
      </c>
      <c r="CA22" s="136">
        <f>'Enter data here!'!BZ34</f>
        <v>0</v>
      </c>
      <c r="CB22" s="136">
        <f>'Enter data here!'!CA34</f>
        <v>0</v>
      </c>
      <c r="CC22" s="136">
        <f>'Enter data here!'!CB34</f>
        <v>0</v>
      </c>
      <c r="CD22" s="136">
        <f>'Enter data here!'!CC34</f>
        <v>0</v>
      </c>
      <c r="CE22" s="136">
        <f>'Enter data here!'!CD34</f>
        <v>0</v>
      </c>
      <c r="CF22" s="136">
        <f>'Enter data here!'!CE34</f>
        <v>0</v>
      </c>
      <c r="CG22" s="136">
        <f>'Enter data here!'!CF34</f>
        <v>0</v>
      </c>
      <c r="CH22" s="136">
        <f>'Enter data here!'!CG34</f>
        <v>0</v>
      </c>
      <c r="CI22" s="136">
        <f>'Enter data here!'!CH34</f>
        <v>0</v>
      </c>
      <c r="CJ22" s="136">
        <f>'Enter data here!'!CI34</f>
        <v>0</v>
      </c>
      <c r="CK22" s="136">
        <f>'Enter data here!'!CJ34</f>
        <v>0</v>
      </c>
      <c r="CL22" s="136">
        <f>'Enter data here!'!CK34</f>
        <v>0</v>
      </c>
      <c r="CM22" s="136">
        <f>'Enter data here!'!CL34</f>
        <v>0</v>
      </c>
      <c r="CN22" s="136">
        <f>'Enter data here!'!CM34</f>
        <v>0</v>
      </c>
      <c r="CO22" s="136">
        <f>'Enter data here!'!CN34</f>
        <v>0</v>
      </c>
      <c r="CQ22" s="375"/>
      <c r="CR22" s="375"/>
    </row>
    <row r="23" spans="1:96">
      <c r="A23" s="372"/>
      <c r="B23" s="134" t="s">
        <v>41</v>
      </c>
      <c r="C23" s="134">
        <f>C17+10</f>
        <v>23</v>
      </c>
      <c r="D23" s="136">
        <f ca="1">D17+D22</f>
        <v>1.7617512622340757E-12</v>
      </c>
      <c r="E23" s="136">
        <f t="shared" ref="E23:BP23" ca="1" si="10">E17+E22</f>
        <v>1708.1739130434444</v>
      </c>
      <c r="F23" s="136">
        <f t="shared" ca="1" si="10"/>
        <v>1704.9785967409105</v>
      </c>
      <c r="G23" s="136">
        <f t="shared" ca="1" si="10"/>
        <v>1891.8919702335556</v>
      </c>
      <c r="H23" s="136">
        <f t="shared" ca="1" si="10"/>
        <v>1709.085051962124</v>
      </c>
      <c r="I23" s="136">
        <f t="shared" ca="1" si="10"/>
        <v>1630.9466116467524</v>
      </c>
      <c r="J23" s="136">
        <f t="shared" ca="1" si="10"/>
        <v>1810.718277386884</v>
      </c>
      <c r="K23" s="136">
        <f t="shared" ca="1" si="10"/>
        <v>1624.1913741395015</v>
      </c>
      <c r="L23" s="136">
        <f t="shared" ca="1" si="10"/>
        <v>1898.0722891566043</v>
      </c>
      <c r="M23" s="136">
        <f t="shared" ca="1" si="10"/>
        <v>1703.6337098533213</v>
      </c>
      <c r="N23" s="136">
        <f t="shared" ca="1" si="10"/>
        <v>1465.5877360487395</v>
      </c>
      <c r="O23" s="136">
        <f t="shared" ca="1" si="10"/>
        <v>1459.0111829029725</v>
      </c>
      <c r="P23" s="136">
        <f t="shared" ca="1" si="10"/>
        <v>1682.672731580479</v>
      </c>
      <c r="Q23" s="136">
        <f t="shared" ca="1" si="10"/>
        <v>1775.6900042625425</v>
      </c>
      <c r="R23" s="136">
        <f t="shared" ca="1" si="10"/>
        <v>1499.8113909812239</v>
      </c>
      <c r="S23" s="136">
        <f t="shared" ca="1" si="10"/>
        <v>1540.5812831013257</v>
      </c>
      <c r="T23" s="136">
        <f t="shared" ca="1" si="10"/>
        <v>1671.8678924542635</v>
      </c>
      <c r="U23" s="136">
        <f t="shared" ca="1" si="10"/>
        <v>801.36383633962726</v>
      </c>
      <c r="V23" s="136">
        <f t="shared" ca="1" si="10"/>
        <v>595.65286878695861</v>
      </c>
      <c r="W23" s="136">
        <f t="shared" ca="1" si="10"/>
        <v>1432.7594791151926</v>
      </c>
      <c r="X23" s="136">
        <f t="shared" ca="1" si="10"/>
        <v>1437.5834816034226</v>
      </c>
      <c r="Y23" s="136">
        <f t="shared" ca="1" si="10"/>
        <v>700.82737871380107</v>
      </c>
      <c r="Z23" s="136">
        <f t="shared" ca="1" si="10"/>
        <v>730.06856023505281</v>
      </c>
      <c r="AA23" s="136">
        <f t="shared" ca="1" si="10"/>
        <v>1463.0054279145972</v>
      </c>
      <c r="AB23" s="136">
        <f t="shared" ca="1" si="10"/>
        <v>1724.4323763779598</v>
      </c>
      <c r="AC23" s="136">
        <f t="shared" ca="1" si="10"/>
        <v>1284.1416656737144</v>
      </c>
      <c r="AD23" s="136">
        <f t="shared" ca="1" si="10"/>
        <v>1741.7836953609842</v>
      </c>
      <c r="AE23" s="136">
        <f t="shared" ca="1" si="10"/>
        <v>1593.6303773785767</v>
      </c>
      <c r="AF23" s="136">
        <f t="shared" ca="1" si="10"/>
        <v>1380.0209379155722</v>
      </c>
      <c r="AG23" s="136">
        <f t="shared" ca="1" si="10"/>
        <v>1842.4852863979552</v>
      </c>
      <c r="AH23" s="136">
        <f t="shared" ca="1" si="10"/>
        <v>1295.5290438158347</v>
      </c>
      <c r="AI23" s="136">
        <f t="shared" ca="1" si="10"/>
        <v>1394.0476910515081</v>
      </c>
      <c r="AJ23" s="136">
        <f t="shared" ca="1" si="10"/>
        <v>1610.9932790866635</v>
      </c>
      <c r="AK23" s="136">
        <f t="shared" ca="1" si="10"/>
        <v>1924.3846739405985</v>
      </c>
      <c r="AL23" s="136">
        <f t="shared" ca="1" si="10"/>
        <v>1660.0516949976782</v>
      </c>
      <c r="AM23" s="136">
        <f t="shared" ca="1" si="10"/>
        <v>1618.6424772022588</v>
      </c>
      <c r="AN23" s="136">
        <f t="shared" ca="1" si="10"/>
        <v>1.0678398012101324E-12</v>
      </c>
      <c r="AO23" s="136">
        <f t="shared" ca="1" si="10"/>
        <v>1660.0160933291149</v>
      </c>
      <c r="AP23" s="136">
        <f t="shared" ca="1" si="10"/>
        <v>1402.9858642411227</v>
      </c>
      <c r="AQ23" s="136">
        <f t="shared" ca="1" si="10"/>
        <v>1794.2356217098077</v>
      </c>
      <c r="AR23" s="136">
        <f t="shared" ca="1" si="10"/>
        <v>1551.5765115260947</v>
      </c>
      <c r="AS23" s="136">
        <f t="shared" ca="1" si="10"/>
        <v>1775.6546742844653</v>
      </c>
      <c r="AT23" s="136">
        <f t="shared" ca="1" si="10"/>
        <v>1.3890129331819728E-12</v>
      </c>
      <c r="AU23" s="136">
        <f t="shared" ca="1" si="10"/>
        <v>1550.4383963683022</v>
      </c>
      <c r="AV23" s="136">
        <f t="shared" ca="1" si="10"/>
        <v>2.811122565799251E-13</v>
      </c>
      <c r="AW23" s="136">
        <f t="shared" ca="1" si="10"/>
        <v>1521.3459281244602</v>
      </c>
      <c r="AX23" s="136">
        <f t="shared" ca="1" si="10"/>
        <v>715.62980030721076</v>
      </c>
      <c r="AY23" s="136">
        <f t="shared" ca="1" si="10"/>
        <v>1478.334218724151</v>
      </c>
      <c r="AZ23" s="136">
        <f t="shared" ca="1" si="10"/>
        <v>1171.491042133352</v>
      </c>
      <c r="BA23" s="136">
        <f t="shared" ca="1" si="10"/>
        <v>1.3052295684852217E-12</v>
      </c>
      <c r="BB23" s="136">
        <f t="shared" si="10"/>
        <v>0</v>
      </c>
      <c r="BC23" s="136">
        <f t="shared" si="10"/>
        <v>0</v>
      </c>
      <c r="BD23" s="136">
        <f t="shared" si="10"/>
        <v>0</v>
      </c>
      <c r="BE23" s="136">
        <f t="shared" si="10"/>
        <v>0</v>
      </c>
      <c r="BF23" s="136">
        <f t="shared" si="10"/>
        <v>0</v>
      </c>
      <c r="BG23" s="136">
        <f t="shared" si="10"/>
        <v>0</v>
      </c>
      <c r="BH23" s="136">
        <f t="shared" si="10"/>
        <v>0</v>
      </c>
      <c r="BI23" s="136">
        <f t="shared" si="10"/>
        <v>0</v>
      </c>
      <c r="BJ23" s="136">
        <f t="shared" si="10"/>
        <v>0</v>
      </c>
      <c r="BK23" s="136">
        <f t="shared" si="10"/>
        <v>0</v>
      </c>
      <c r="BL23" s="136">
        <f t="shared" si="10"/>
        <v>0</v>
      </c>
      <c r="BM23" s="136">
        <f t="shared" si="10"/>
        <v>0</v>
      </c>
      <c r="BN23" s="136">
        <f t="shared" si="10"/>
        <v>0</v>
      </c>
      <c r="BO23" s="136">
        <f t="shared" si="10"/>
        <v>0</v>
      </c>
      <c r="BP23" s="136">
        <f t="shared" si="10"/>
        <v>0</v>
      </c>
      <c r="BQ23" s="136">
        <f t="shared" ref="BQ23:CO23" si="11">BQ17+BQ22</f>
        <v>0</v>
      </c>
      <c r="BR23" s="136">
        <f t="shared" si="11"/>
        <v>0</v>
      </c>
      <c r="BS23" s="136">
        <f t="shared" si="11"/>
        <v>0</v>
      </c>
      <c r="BT23" s="136">
        <f t="shared" si="11"/>
        <v>0</v>
      </c>
      <c r="BU23" s="136">
        <f t="shared" si="11"/>
        <v>0</v>
      </c>
      <c r="BV23" s="136">
        <f t="shared" si="11"/>
        <v>0</v>
      </c>
      <c r="BW23" s="136">
        <f t="shared" si="11"/>
        <v>0</v>
      </c>
      <c r="BX23" s="136">
        <f t="shared" si="11"/>
        <v>0</v>
      </c>
      <c r="BY23" s="136">
        <f t="shared" si="11"/>
        <v>0</v>
      </c>
      <c r="BZ23" s="136">
        <f t="shared" si="11"/>
        <v>0</v>
      </c>
      <c r="CA23" s="136">
        <f t="shared" si="11"/>
        <v>0</v>
      </c>
      <c r="CB23" s="136">
        <f t="shared" si="11"/>
        <v>0</v>
      </c>
      <c r="CC23" s="136">
        <f t="shared" si="11"/>
        <v>0</v>
      </c>
      <c r="CD23" s="136">
        <f t="shared" si="11"/>
        <v>0</v>
      </c>
      <c r="CE23" s="136">
        <f t="shared" si="11"/>
        <v>0</v>
      </c>
      <c r="CF23" s="136">
        <f t="shared" si="11"/>
        <v>0</v>
      </c>
      <c r="CG23" s="136">
        <f t="shared" si="11"/>
        <v>0</v>
      </c>
      <c r="CH23" s="136">
        <f t="shared" si="11"/>
        <v>0</v>
      </c>
      <c r="CI23" s="136">
        <f t="shared" si="11"/>
        <v>0</v>
      </c>
      <c r="CJ23" s="136">
        <f t="shared" si="11"/>
        <v>0</v>
      </c>
      <c r="CK23" s="136">
        <f t="shared" si="11"/>
        <v>0</v>
      </c>
      <c r="CL23" s="136">
        <f t="shared" si="11"/>
        <v>0</v>
      </c>
      <c r="CM23" s="136">
        <f t="shared" si="11"/>
        <v>0</v>
      </c>
      <c r="CN23" s="136">
        <f t="shared" si="11"/>
        <v>0</v>
      </c>
      <c r="CO23" s="136">
        <f t="shared" si="11"/>
        <v>0</v>
      </c>
      <c r="CQ23" s="207"/>
      <c r="CR23" s="207"/>
    </row>
    <row r="24" spans="1:96">
      <c r="A24" s="372"/>
      <c r="B24" s="134" t="s">
        <v>42</v>
      </c>
      <c r="C24" s="134"/>
      <c r="D24" s="135">
        <f ca="1">RANK(D23,$D23:$CO23,0)</f>
        <v>46</v>
      </c>
      <c r="E24" s="135">
        <f t="shared" ref="E24:BP24" ca="1" si="12">RANK(E23,$D23:$CO23,0)</f>
        <v>12</v>
      </c>
      <c r="F24" s="135">
        <f t="shared" ca="1" si="12"/>
        <v>13</v>
      </c>
      <c r="G24" s="135">
        <f t="shared" ca="1" si="12"/>
        <v>3</v>
      </c>
      <c r="H24" s="135">
        <f t="shared" ca="1" si="12"/>
        <v>11</v>
      </c>
      <c r="I24" s="135">
        <f t="shared" ca="1" si="12"/>
        <v>19</v>
      </c>
      <c r="J24" s="135">
        <f t="shared" ca="1" si="12"/>
        <v>5</v>
      </c>
      <c r="K24" s="135">
        <f t="shared" ca="1" si="12"/>
        <v>20</v>
      </c>
      <c r="L24" s="135">
        <f t="shared" ca="1" si="12"/>
        <v>2</v>
      </c>
      <c r="M24" s="135">
        <f t="shared" ca="1" si="12"/>
        <v>14</v>
      </c>
      <c r="N24" s="135">
        <f t="shared" ca="1" si="12"/>
        <v>30</v>
      </c>
      <c r="O24" s="135">
        <f t="shared" ca="1" si="12"/>
        <v>32</v>
      </c>
      <c r="P24" s="135">
        <f t="shared" ca="1" si="12"/>
        <v>15</v>
      </c>
      <c r="Q24" s="135">
        <f t="shared" ca="1" si="12"/>
        <v>7</v>
      </c>
      <c r="R24" s="135">
        <f t="shared" ca="1" si="12"/>
        <v>28</v>
      </c>
      <c r="S24" s="135">
        <f t="shared" ca="1" si="12"/>
        <v>26</v>
      </c>
      <c r="T24" s="135">
        <f t="shared" ca="1" si="12"/>
        <v>16</v>
      </c>
      <c r="U24" s="135">
        <f t="shared" ca="1" si="12"/>
        <v>41</v>
      </c>
      <c r="V24" s="135">
        <f t="shared" ca="1" si="12"/>
        <v>45</v>
      </c>
      <c r="W24" s="135">
        <f t="shared" ca="1" si="12"/>
        <v>34</v>
      </c>
      <c r="X24" s="135">
        <f t="shared" ca="1" si="12"/>
        <v>33</v>
      </c>
      <c r="Y24" s="135">
        <f t="shared" ca="1" si="12"/>
        <v>44</v>
      </c>
      <c r="Z24" s="135">
        <f t="shared" ca="1" si="12"/>
        <v>42</v>
      </c>
      <c r="AA24" s="135">
        <f t="shared" ca="1" si="12"/>
        <v>31</v>
      </c>
      <c r="AB24" s="135">
        <f t="shared" ca="1" si="12"/>
        <v>10</v>
      </c>
      <c r="AC24" s="135">
        <f t="shared" ca="1" si="12"/>
        <v>39</v>
      </c>
      <c r="AD24" s="135">
        <f t="shared" ca="1" si="12"/>
        <v>9</v>
      </c>
      <c r="AE24" s="135">
        <f t="shared" ca="1" si="12"/>
        <v>23</v>
      </c>
      <c r="AF24" s="135">
        <f t="shared" ca="1" si="12"/>
        <v>37</v>
      </c>
      <c r="AG24" s="135">
        <f t="shared" ca="1" si="12"/>
        <v>4</v>
      </c>
      <c r="AH24" s="135">
        <f t="shared" ca="1" si="12"/>
        <v>38</v>
      </c>
      <c r="AI24" s="135">
        <f t="shared" ca="1" si="12"/>
        <v>36</v>
      </c>
      <c r="AJ24" s="135">
        <f t="shared" ca="1" si="12"/>
        <v>22</v>
      </c>
      <c r="AK24" s="135">
        <f t="shared" ca="1" si="12"/>
        <v>1</v>
      </c>
      <c r="AL24" s="135">
        <f t="shared" ca="1" si="12"/>
        <v>17</v>
      </c>
      <c r="AM24" s="135">
        <f t="shared" ca="1" si="12"/>
        <v>21</v>
      </c>
      <c r="AN24" s="135">
        <f t="shared" ca="1" si="12"/>
        <v>49</v>
      </c>
      <c r="AO24" s="135">
        <f t="shared" ca="1" si="12"/>
        <v>18</v>
      </c>
      <c r="AP24" s="135">
        <f t="shared" ca="1" si="12"/>
        <v>35</v>
      </c>
      <c r="AQ24" s="135">
        <f t="shared" ca="1" si="12"/>
        <v>6</v>
      </c>
      <c r="AR24" s="135">
        <f t="shared" ca="1" si="12"/>
        <v>24</v>
      </c>
      <c r="AS24" s="135">
        <f t="shared" ca="1" si="12"/>
        <v>8</v>
      </c>
      <c r="AT24" s="135">
        <f t="shared" ca="1" si="12"/>
        <v>47</v>
      </c>
      <c r="AU24" s="135">
        <f t="shared" ca="1" si="12"/>
        <v>25</v>
      </c>
      <c r="AV24" s="135">
        <f t="shared" ca="1" si="12"/>
        <v>50</v>
      </c>
      <c r="AW24" s="135">
        <f t="shared" ca="1" si="12"/>
        <v>27</v>
      </c>
      <c r="AX24" s="135">
        <f t="shared" ca="1" si="12"/>
        <v>43</v>
      </c>
      <c r="AY24" s="135">
        <f t="shared" ca="1" si="12"/>
        <v>29</v>
      </c>
      <c r="AZ24" s="135">
        <f t="shared" ca="1" si="12"/>
        <v>40</v>
      </c>
      <c r="BA24" s="135">
        <f t="shared" ca="1" si="12"/>
        <v>48</v>
      </c>
      <c r="BB24" s="135">
        <f t="shared" ca="1" si="12"/>
        <v>51</v>
      </c>
      <c r="BC24" s="135">
        <f t="shared" ca="1" si="12"/>
        <v>51</v>
      </c>
      <c r="BD24" s="135">
        <f t="shared" ca="1" si="12"/>
        <v>51</v>
      </c>
      <c r="BE24" s="135">
        <f t="shared" ca="1" si="12"/>
        <v>51</v>
      </c>
      <c r="BF24" s="135">
        <f t="shared" ca="1" si="12"/>
        <v>51</v>
      </c>
      <c r="BG24" s="135">
        <f t="shared" ca="1" si="12"/>
        <v>51</v>
      </c>
      <c r="BH24" s="135">
        <f t="shared" ca="1" si="12"/>
        <v>51</v>
      </c>
      <c r="BI24" s="135">
        <f t="shared" ca="1" si="12"/>
        <v>51</v>
      </c>
      <c r="BJ24" s="135">
        <f t="shared" ca="1" si="12"/>
        <v>51</v>
      </c>
      <c r="BK24" s="135">
        <f t="shared" ca="1" si="12"/>
        <v>51</v>
      </c>
      <c r="BL24" s="135">
        <f t="shared" ca="1" si="12"/>
        <v>51</v>
      </c>
      <c r="BM24" s="135">
        <f t="shared" ca="1" si="12"/>
        <v>51</v>
      </c>
      <c r="BN24" s="135">
        <f t="shared" ca="1" si="12"/>
        <v>51</v>
      </c>
      <c r="BO24" s="135">
        <f t="shared" ca="1" si="12"/>
        <v>51</v>
      </c>
      <c r="BP24" s="135">
        <f t="shared" ca="1" si="12"/>
        <v>51</v>
      </c>
      <c r="BQ24" s="135">
        <f t="shared" ref="BQ24:CO24" ca="1" si="13">RANK(BQ23,$D23:$CO23,0)</f>
        <v>51</v>
      </c>
      <c r="BR24" s="135">
        <f t="shared" ca="1" si="13"/>
        <v>51</v>
      </c>
      <c r="BS24" s="135">
        <f t="shared" ca="1" si="13"/>
        <v>51</v>
      </c>
      <c r="BT24" s="135">
        <f t="shared" ca="1" si="13"/>
        <v>51</v>
      </c>
      <c r="BU24" s="135">
        <f t="shared" ca="1" si="13"/>
        <v>51</v>
      </c>
      <c r="BV24" s="135">
        <f t="shared" ca="1" si="13"/>
        <v>51</v>
      </c>
      <c r="BW24" s="135">
        <f t="shared" ca="1" si="13"/>
        <v>51</v>
      </c>
      <c r="BX24" s="135">
        <f t="shared" ca="1" si="13"/>
        <v>51</v>
      </c>
      <c r="BY24" s="135">
        <f t="shared" ca="1" si="13"/>
        <v>51</v>
      </c>
      <c r="BZ24" s="135">
        <f t="shared" ca="1" si="13"/>
        <v>51</v>
      </c>
      <c r="CA24" s="135">
        <f t="shared" ca="1" si="13"/>
        <v>51</v>
      </c>
      <c r="CB24" s="135">
        <f t="shared" ca="1" si="13"/>
        <v>51</v>
      </c>
      <c r="CC24" s="135">
        <f t="shared" ca="1" si="13"/>
        <v>51</v>
      </c>
      <c r="CD24" s="135">
        <f t="shared" ca="1" si="13"/>
        <v>51</v>
      </c>
      <c r="CE24" s="135">
        <f t="shared" ca="1" si="13"/>
        <v>51</v>
      </c>
      <c r="CF24" s="135">
        <f t="shared" ca="1" si="13"/>
        <v>51</v>
      </c>
      <c r="CG24" s="135">
        <f t="shared" ca="1" si="13"/>
        <v>51</v>
      </c>
      <c r="CH24" s="135">
        <f t="shared" ca="1" si="13"/>
        <v>51</v>
      </c>
      <c r="CI24" s="135">
        <f t="shared" ca="1" si="13"/>
        <v>51</v>
      </c>
      <c r="CJ24" s="135">
        <f t="shared" ca="1" si="13"/>
        <v>51</v>
      </c>
      <c r="CK24" s="135">
        <f t="shared" ca="1" si="13"/>
        <v>51</v>
      </c>
      <c r="CL24" s="135">
        <f t="shared" ca="1" si="13"/>
        <v>51</v>
      </c>
      <c r="CM24" s="135">
        <f t="shared" ca="1" si="13"/>
        <v>51</v>
      </c>
      <c r="CN24" s="135">
        <f t="shared" ca="1" si="13"/>
        <v>51</v>
      </c>
      <c r="CO24" s="135">
        <f t="shared" ca="1" si="13"/>
        <v>51</v>
      </c>
      <c r="CQ24" s="207"/>
      <c r="CR24" s="207"/>
    </row>
    <row r="25" spans="1:96">
      <c r="A25" s="373"/>
      <c r="B25" s="134" t="s">
        <v>16</v>
      </c>
      <c r="C25" s="134">
        <f>C19+10</f>
        <v>22</v>
      </c>
      <c r="D25" s="135" t="str">
        <f>'Enter data here!'!C35</f>
        <v>Frank Hulton </v>
      </c>
      <c r="E25" s="135" t="str">
        <f>'Enter data here!'!D35</f>
        <v>Mark Redsell</v>
      </c>
      <c r="F25" s="135" t="str">
        <f>'Enter data here!'!E35</f>
        <v>Greg Dakin</v>
      </c>
      <c r="G25" s="135" t="str">
        <f>'Enter data here!'!F35</f>
        <v>Thorsten Folker</v>
      </c>
      <c r="H25" s="135" t="str">
        <f>'Enter data here!'!G35</f>
        <v>Joel West </v>
      </c>
      <c r="I25" s="135" t="str">
        <f>'Enter data here!'!H35</f>
        <v>Klaus Brettner</v>
      </c>
      <c r="J25" s="135" t="str">
        <f>'Enter data here!'!I35</f>
        <v>Markus Meissner</v>
      </c>
      <c r="K25" s="135" t="str">
        <f>'Enter data here!'!J35</f>
        <v>Stefan Bernardy</v>
      </c>
      <c r="L25" s="135" t="str">
        <f>'Enter data here!'!K35</f>
        <v>Søren Krogh</v>
      </c>
      <c r="M25" s="135" t="str">
        <f>'Enter data here!'!L35</f>
        <v>Alvaro Silgado</v>
      </c>
      <c r="N25" s="135" t="str">
        <f>'Enter data here!'!M35</f>
        <v>Pete Burgess</v>
      </c>
      <c r="O25" s="135" t="str">
        <f>'Enter data here!'!N35</f>
        <v>Dieter Perlick</v>
      </c>
      <c r="P25" s="135" t="str">
        <f>'Enter data here!'!O35</f>
        <v>Simon Thornton </v>
      </c>
      <c r="Q25" s="135" t="str">
        <f>'Enter data here!'!P35</f>
        <v>André Austen</v>
      </c>
      <c r="R25" s="135" t="str">
        <f>'Enter data here!'!Q35</f>
        <v>Siegfried Schedel</v>
      </c>
      <c r="S25" s="135" t="str">
        <f>'Enter data here!'!R35</f>
        <v>George Young</v>
      </c>
      <c r="T25" s="135" t="str">
        <f>'Enter data here!'!S35</f>
        <v>John Phillips</v>
      </c>
      <c r="U25" s="135" t="str">
        <f>'Enter data here!'!T35</f>
        <v>Stefan Bertschi</v>
      </c>
      <c r="V25" s="135" t="str">
        <f>'Enter data here!'!U35</f>
        <v>Jason Bioletti</v>
      </c>
      <c r="W25" s="135" t="str">
        <f>'Enter data here!'!V35</f>
        <v>Allen Elliott</v>
      </c>
      <c r="X25" s="135" t="str">
        <f>'Enter data here!'!W35</f>
        <v>Thomas Deinert</v>
      </c>
      <c r="Y25" s="135" t="str">
        <f>'Enter data here!'!X35</f>
        <v>Mike Evans</v>
      </c>
      <c r="Z25" s="135" t="str">
        <f>'Enter data here!'!Y35</f>
        <v>Jon Edison</v>
      </c>
      <c r="AA25" s="135" t="str">
        <f>'Enter data here!'!Z35</f>
        <v>Thomas Henselmann</v>
      </c>
      <c r="AB25" s="135" t="str">
        <f>'Enter data here!'!AA35</f>
        <v>Sebastian Reichert</v>
      </c>
      <c r="AC25" s="135" t="str">
        <f>'Enter data here!'!AB35</f>
        <v>Robert Hermans</v>
      </c>
      <c r="AD25" s="135" t="str">
        <f>'Enter data here!'!AC35</f>
        <v>Eberhard Rosemann</v>
      </c>
      <c r="AE25" s="135" t="str">
        <f>'Enter data here!'!AD35</f>
        <v>Klaus Kowalski</v>
      </c>
      <c r="AF25" s="135" t="str">
        <f>'Enter data here!'!AE35</f>
        <v>Mike Shellim</v>
      </c>
      <c r="AG25" s="135" t="str">
        <f>'Enter data here!'!AF35</f>
        <v>Martin Newnham</v>
      </c>
      <c r="AH25" s="135" t="str">
        <f>'Enter data here!'!AG35</f>
        <v>Marc Schmieding</v>
      </c>
      <c r="AI25" s="135" t="str">
        <f>'Enter data here!'!AH35</f>
        <v>Mark Treble</v>
      </c>
      <c r="AJ25" s="135" t="str">
        <f>'Enter data here!'!AI35</f>
        <v>Gary Harrison</v>
      </c>
      <c r="AK25" s="135" t="str">
        <f>'Enter data here!'!AJ35</f>
        <v>Peter Gunning</v>
      </c>
      <c r="AL25" s="135" t="str">
        <f>'Enter data here!'!AK35</f>
        <v>Tobias Reik</v>
      </c>
      <c r="AM25" s="135" t="str">
        <f>'Enter data here!'!AL35</f>
        <v>Mick Walsh</v>
      </c>
      <c r="AN25" s="135" t="str">
        <f>'Enter data here!'!AM35</f>
        <v>Paul Garnett</v>
      </c>
      <c r="AO25" s="135" t="str">
        <f>'Enter data here!'!AN35</f>
        <v>Daniel Schneider</v>
      </c>
      <c r="AP25" s="135" t="str">
        <f>'Enter data here!'!AO35</f>
        <v>Torsten Hermann</v>
      </c>
      <c r="AQ25" s="135" t="str">
        <f>'Enter data here!'!AP35</f>
        <v>Peter Kowalski</v>
      </c>
      <c r="AR25" s="135" t="str">
        <f>'Enter data here!'!AQ35</f>
        <v>Martin Kopp</v>
      </c>
      <c r="AS25" s="135" t="str">
        <f>'Enter data here!'!AR35</f>
        <v>Plöschberger Hannes</v>
      </c>
      <c r="AT25" s="135" t="str">
        <f>'Enter data here!'!AS35</f>
        <v>Rick Ruijsink</v>
      </c>
      <c r="AU25" s="135" t="str">
        <f>'Enter data here!'!AT35</f>
        <v>Mark Abbotts</v>
      </c>
      <c r="AV25" s="135" t="str">
        <f>'Enter data here!'!AU35</f>
        <v>Arne Finkeldey</v>
      </c>
      <c r="AW25" s="135" t="str">
        <f>'Enter data here!'!AV35</f>
        <v>Martin Ulrich </v>
      </c>
      <c r="AX25" s="135" t="str">
        <f>'Enter data here!'!AW35</f>
        <v>Tony Robertson</v>
      </c>
      <c r="AY25" s="135" t="str">
        <f>'Enter data here!'!AX35</f>
        <v>Jesper Christensen</v>
      </c>
      <c r="AZ25" s="135" t="str">
        <f>'Enter data here!'!AY35</f>
        <v>Ulrich Duttenhofer</v>
      </c>
      <c r="BA25" s="135" t="str">
        <f>'Enter data here!'!AZ35</f>
        <v>Robert Ryan</v>
      </c>
      <c r="BB25" s="135">
        <f>'Enter data here!'!BA35</f>
        <v>0</v>
      </c>
      <c r="BC25" s="135">
        <f>'Enter data here!'!BB35</f>
        <v>0</v>
      </c>
      <c r="BD25" s="135">
        <f>'Enter data here!'!BC35</f>
        <v>0</v>
      </c>
      <c r="BE25" s="135">
        <f>'Enter data here!'!BD35</f>
        <v>0</v>
      </c>
      <c r="BF25" s="135">
        <f>'Enter data here!'!BE35</f>
        <v>0</v>
      </c>
      <c r="BG25" s="135">
        <f>'Enter data here!'!BF35</f>
        <v>0</v>
      </c>
      <c r="BH25" s="135">
        <f>'Enter data here!'!BG35</f>
        <v>0</v>
      </c>
      <c r="BI25" s="135">
        <f>'Enter data here!'!BH35</f>
        <v>0</v>
      </c>
      <c r="BJ25" s="135">
        <f>'Enter data here!'!BI35</f>
        <v>0</v>
      </c>
      <c r="BK25" s="135">
        <f>'Enter data here!'!BJ35</f>
        <v>0</v>
      </c>
      <c r="BL25" s="135">
        <f>'Enter data here!'!BK35</f>
        <v>0</v>
      </c>
      <c r="BM25" s="135">
        <f>'Enter data here!'!BL35</f>
        <v>0</v>
      </c>
      <c r="BN25" s="135">
        <f>'Enter data here!'!BM35</f>
        <v>0</v>
      </c>
      <c r="BO25" s="135">
        <f>'Enter data here!'!BN35</f>
        <v>0</v>
      </c>
      <c r="BP25" s="135">
        <f>'Enter data here!'!BO35</f>
        <v>0</v>
      </c>
      <c r="BQ25" s="135">
        <f>'Enter data here!'!BP35</f>
        <v>0</v>
      </c>
      <c r="BR25" s="135">
        <f>'Enter data here!'!BQ35</f>
        <v>0</v>
      </c>
      <c r="BS25" s="135">
        <f>'Enter data here!'!BR35</f>
        <v>0</v>
      </c>
      <c r="BT25" s="135">
        <f>'Enter data here!'!BS35</f>
        <v>0</v>
      </c>
      <c r="BU25" s="135">
        <f>'Enter data here!'!BT35</f>
        <v>0</v>
      </c>
      <c r="BV25" s="135">
        <f>'Enter data here!'!BU35</f>
        <v>0</v>
      </c>
      <c r="BW25" s="135">
        <f>'Enter data here!'!BV35</f>
        <v>0</v>
      </c>
      <c r="BX25" s="135">
        <f>'Enter data here!'!BW35</f>
        <v>0</v>
      </c>
      <c r="BY25" s="135">
        <f>'Enter data here!'!BX35</f>
        <v>0</v>
      </c>
      <c r="BZ25" s="135">
        <f>'Enter data here!'!BY35</f>
        <v>0</v>
      </c>
      <c r="CA25" s="135">
        <f>'Enter data here!'!BZ35</f>
        <v>0</v>
      </c>
      <c r="CB25" s="135">
        <f>'Enter data here!'!CA35</f>
        <v>0</v>
      </c>
      <c r="CC25" s="135">
        <f>'Enter data here!'!CB35</f>
        <v>0</v>
      </c>
      <c r="CD25" s="135">
        <f>'Enter data here!'!CC35</f>
        <v>0</v>
      </c>
      <c r="CE25" s="135">
        <f>'Enter data here!'!CD35</f>
        <v>0</v>
      </c>
      <c r="CF25" s="135">
        <f>'Enter data here!'!CE35</f>
        <v>0</v>
      </c>
      <c r="CG25" s="135">
        <f>'Enter data here!'!CF35</f>
        <v>0</v>
      </c>
      <c r="CH25" s="135">
        <f>'Enter data here!'!CG35</f>
        <v>0</v>
      </c>
      <c r="CI25" s="135">
        <f>'Enter data here!'!CH35</f>
        <v>0</v>
      </c>
      <c r="CJ25" s="135">
        <f>'Enter data here!'!CI35</f>
        <v>0</v>
      </c>
      <c r="CK25" s="135">
        <f>'Enter data here!'!CJ35</f>
        <v>0</v>
      </c>
      <c r="CL25" s="135">
        <f>'Enter data here!'!CK35</f>
        <v>0</v>
      </c>
      <c r="CM25" s="135">
        <f>'Enter data here!'!CL35</f>
        <v>0</v>
      </c>
      <c r="CN25" s="135">
        <f>'Enter data here!'!CM35</f>
        <v>0</v>
      </c>
      <c r="CO25" s="135">
        <f>'Enter data here!'!CN35</f>
        <v>0</v>
      </c>
      <c r="CQ25" s="207"/>
      <c r="CR25" s="208"/>
    </row>
    <row r="26" spans="1:96">
      <c r="A26" s="377">
        <v>3</v>
      </c>
      <c r="B26" s="131" t="s">
        <v>18</v>
      </c>
      <c r="C26" s="131">
        <f>C20+10</f>
        <v>31</v>
      </c>
      <c r="D26" s="132">
        <f ca="1">D30</f>
        <v>46</v>
      </c>
      <c r="E26" s="132">
        <f t="shared" ref="E26:BP26" ca="1" si="14">E30</f>
        <v>4</v>
      </c>
      <c r="F26" s="132">
        <f t="shared" ca="1" si="14"/>
        <v>11</v>
      </c>
      <c r="G26" s="132">
        <f t="shared" ca="1" si="14"/>
        <v>1</v>
      </c>
      <c r="H26" s="132">
        <f t="shared" ca="1" si="14"/>
        <v>13</v>
      </c>
      <c r="I26" s="132">
        <f t="shared" ca="1" si="14"/>
        <v>22</v>
      </c>
      <c r="J26" s="132">
        <f t="shared" ca="1" si="14"/>
        <v>5</v>
      </c>
      <c r="K26" s="132">
        <f t="shared" ca="1" si="14"/>
        <v>16</v>
      </c>
      <c r="L26" s="132">
        <f t="shared" ca="1" si="14"/>
        <v>6</v>
      </c>
      <c r="M26" s="132">
        <f t="shared" ca="1" si="14"/>
        <v>12</v>
      </c>
      <c r="N26" s="132">
        <f t="shared" ca="1" si="14"/>
        <v>33</v>
      </c>
      <c r="O26" s="132">
        <f t="shared" ca="1" si="14"/>
        <v>21</v>
      </c>
      <c r="P26" s="132">
        <f t="shared" ca="1" si="14"/>
        <v>7</v>
      </c>
      <c r="Q26" s="132">
        <f t="shared" ca="1" si="14"/>
        <v>9</v>
      </c>
      <c r="R26" s="132">
        <f t="shared" ca="1" si="14"/>
        <v>27</v>
      </c>
      <c r="S26" s="132">
        <f t="shared" ca="1" si="14"/>
        <v>39</v>
      </c>
      <c r="T26" s="132">
        <f t="shared" ca="1" si="14"/>
        <v>14</v>
      </c>
      <c r="U26" s="132">
        <f t="shared" ca="1" si="14"/>
        <v>38</v>
      </c>
      <c r="V26" s="132">
        <f t="shared" ca="1" si="14"/>
        <v>45</v>
      </c>
      <c r="W26" s="132">
        <f t="shared" ca="1" si="14"/>
        <v>32</v>
      </c>
      <c r="X26" s="132">
        <f t="shared" ca="1" si="14"/>
        <v>25</v>
      </c>
      <c r="Y26" s="132">
        <f t="shared" ca="1" si="14"/>
        <v>44</v>
      </c>
      <c r="Z26" s="132">
        <f t="shared" ca="1" si="14"/>
        <v>42</v>
      </c>
      <c r="AA26" s="132">
        <f t="shared" ca="1" si="14"/>
        <v>34</v>
      </c>
      <c r="AB26" s="132">
        <f t="shared" ca="1" si="14"/>
        <v>17</v>
      </c>
      <c r="AC26" s="132">
        <f t="shared" ca="1" si="14"/>
        <v>41</v>
      </c>
      <c r="AD26" s="132">
        <f t="shared" ca="1" si="14"/>
        <v>10</v>
      </c>
      <c r="AE26" s="132">
        <f t="shared" ca="1" si="14"/>
        <v>20</v>
      </c>
      <c r="AF26" s="132">
        <f t="shared" ca="1" si="14"/>
        <v>40</v>
      </c>
      <c r="AG26" s="132">
        <f t="shared" ca="1" si="14"/>
        <v>2</v>
      </c>
      <c r="AH26" s="132">
        <f t="shared" ca="1" si="14"/>
        <v>35</v>
      </c>
      <c r="AI26" s="132">
        <f t="shared" ca="1" si="14"/>
        <v>28</v>
      </c>
      <c r="AJ26" s="132">
        <f t="shared" ca="1" si="14"/>
        <v>23</v>
      </c>
      <c r="AK26" s="132">
        <f t="shared" ca="1" si="14"/>
        <v>8</v>
      </c>
      <c r="AL26" s="132">
        <f t="shared" ca="1" si="14"/>
        <v>18</v>
      </c>
      <c r="AM26" s="132">
        <f t="shared" ca="1" si="14"/>
        <v>37</v>
      </c>
      <c r="AN26" s="132">
        <f t="shared" ca="1" si="14"/>
        <v>48</v>
      </c>
      <c r="AO26" s="132">
        <f t="shared" ca="1" si="14"/>
        <v>15</v>
      </c>
      <c r="AP26" s="132">
        <f t="shared" ca="1" si="14"/>
        <v>31</v>
      </c>
      <c r="AQ26" s="132">
        <f t="shared" ca="1" si="14"/>
        <v>3</v>
      </c>
      <c r="AR26" s="132">
        <f t="shared" ca="1" si="14"/>
        <v>26</v>
      </c>
      <c r="AS26" s="132">
        <f t="shared" ca="1" si="14"/>
        <v>19</v>
      </c>
      <c r="AT26" s="132">
        <f t="shared" ca="1" si="14"/>
        <v>49</v>
      </c>
      <c r="AU26" s="132">
        <f t="shared" ca="1" si="14"/>
        <v>24</v>
      </c>
      <c r="AV26" s="132">
        <f t="shared" ca="1" si="14"/>
        <v>50</v>
      </c>
      <c r="AW26" s="132">
        <f t="shared" ca="1" si="14"/>
        <v>29</v>
      </c>
      <c r="AX26" s="132">
        <f t="shared" ca="1" si="14"/>
        <v>43</v>
      </c>
      <c r="AY26" s="132">
        <f t="shared" ca="1" si="14"/>
        <v>30</v>
      </c>
      <c r="AZ26" s="132">
        <f t="shared" ca="1" si="14"/>
        <v>36</v>
      </c>
      <c r="BA26" s="132">
        <f t="shared" ca="1" si="14"/>
        <v>47</v>
      </c>
      <c r="BB26" s="132">
        <f t="shared" ca="1" si="14"/>
        <v>51</v>
      </c>
      <c r="BC26" s="132">
        <f t="shared" ca="1" si="14"/>
        <v>51</v>
      </c>
      <c r="BD26" s="132">
        <f t="shared" ca="1" si="14"/>
        <v>51</v>
      </c>
      <c r="BE26" s="132">
        <f t="shared" ca="1" si="14"/>
        <v>51</v>
      </c>
      <c r="BF26" s="132">
        <f t="shared" ca="1" si="14"/>
        <v>51</v>
      </c>
      <c r="BG26" s="132">
        <f t="shared" ca="1" si="14"/>
        <v>51</v>
      </c>
      <c r="BH26" s="132">
        <f t="shared" ca="1" si="14"/>
        <v>51</v>
      </c>
      <c r="BI26" s="132">
        <f t="shared" ca="1" si="14"/>
        <v>51</v>
      </c>
      <c r="BJ26" s="132">
        <f t="shared" ca="1" si="14"/>
        <v>51</v>
      </c>
      <c r="BK26" s="132">
        <f t="shared" ca="1" si="14"/>
        <v>51</v>
      </c>
      <c r="BL26" s="132">
        <f t="shared" ca="1" si="14"/>
        <v>51</v>
      </c>
      <c r="BM26" s="132">
        <f t="shared" ca="1" si="14"/>
        <v>51</v>
      </c>
      <c r="BN26" s="132">
        <f t="shared" ca="1" si="14"/>
        <v>51</v>
      </c>
      <c r="BO26" s="132">
        <f t="shared" ca="1" si="14"/>
        <v>51</v>
      </c>
      <c r="BP26" s="132">
        <f t="shared" ca="1" si="14"/>
        <v>51</v>
      </c>
      <c r="BQ26" s="132">
        <f t="shared" ref="BQ26:CO26" ca="1" si="15">BQ30</f>
        <v>51</v>
      </c>
      <c r="BR26" s="132">
        <f t="shared" ca="1" si="15"/>
        <v>51</v>
      </c>
      <c r="BS26" s="132">
        <f t="shared" ca="1" si="15"/>
        <v>51</v>
      </c>
      <c r="BT26" s="132">
        <f t="shared" ca="1" si="15"/>
        <v>51</v>
      </c>
      <c r="BU26" s="132">
        <f t="shared" ca="1" si="15"/>
        <v>51</v>
      </c>
      <c r="BV26" s="132">
        <f t="shared" ca="1" si="15"/>
        <v>51</v>
      </c>
      <c r="BW26" s="132">
        <f t="shared" ca="1" si="15"/>
        <v>51</v>
      </c>
      <c r="BX26" s="132">
        <f t="shared" ca="1" si="15"/>
        <v>51</v>
      </c>
      <c r="BY26" s="132">
        <f t="shared" ca="1" si="15"/>
        <v>51</v>
      </c>
      <c r="BZ26" s="132">
        <f t="shared" ca="1" si="15"/>
        <v>51</v>
      </c>
      <c r="CA26" s="132">
        <f t="shared" ca="1" si="15"/>
        <v>51</v>
      </c>
      <c r="CB26" s="132">
        <f t="shared" ca="1" si="15"/>
        <v>51</v>
      </c>
      <c r="CC26" s="132">
        <f t="shared" ca="1" si="15"/>
        <v>51</v>
      </c>
      <c r="CD26" s="132">
        <f t="shared" ca="1" si="15"/>
        <v>51</v>
      </c>
      <c r="CE26" s="132">
        <f t="shared" ca="1" si="15"/>
        <v>51</v>
      </c>
      <c r="CF26" s="132">
        <f t="shared" ca="1" si="15"/>
        <v>51</v>
      </c>
      <c r="CG26" s="132">
        <f t="shared" ca="1" si="15"/>
        <v>51</v>
      </c>
      <c r="CH26" s="132">
        <f t="shared" ca="1" si="15"/>
        <v>51</v>
      </c>
      <c r="CI26" s="132">
        <f t="shared" ca="1" si="15"/>
        <v>51</v>
      </c>
      <c r="CJ26" s="132">
        <f t="shared" ca="1" si="15"/>
        <v>51</v>
      </c>
      <c r="CK26" s="132">
        <f t="shared" ca="1" si="15"/>
        <v>51</v>
      </c>
      <c r="CL26" s="132">
        <f t="shared" ca="1" si="15"/>
        <v>51</v>
      </c>
      <c r="CM26" s="132">
        <f t="shared" ca="1" si="15"/>
        <v>51</v>
      </c>
      <c r="CN26" s="132">
        <f t="shared" ca="1" si="15"/>
        <v>51</v>
      </c>
      <c r="CO26" s="132">
        <f t="shared" ca="1" si="15"/>
        <v>51</v>
      </c>
      <c r="CQ26" s="90"/>
      <c r="CR26" s="206"/>
    </row>
    <row r="27" spans="1:96">
      <c r="A27" s="378"/>
      <c r="B27" s="131" t="s">
        <v>1</v>
      </c>
      <c r="C27" s="131"/>
      <c r="D27" s="132" t="str">
        <f>'Enter data here!'!C37</f>
        <v>dnf</v>
      </c>
      <c r="E27" s="132">
        <f>'Enter data here!'!D37</f>
        <v>34.130000000000003</v>
      </c>
      <c r="F27" s="132">
        <f>'Enter data here!'!E37</f>
        <v>39.94</v>
      </c>
      <c r="G27" s="132">
        <f>'Enter data here!'!F37</f>
        <v>34.83</v>
      </c>
      <c r="H27" s="132">
        <f>'Enter data here!'!G37</f>
        <v>41.89</v>
      </c>
      <c r="I27" s="132">
        <f>'Enter data here!'!H37</f>
        <v>43.06</v>
      </c>
      <c r="J27" s="132">
        <f>'Enter data here!'!I37</f>
        <v>38.799999999999997</v>
      </c>
      <c r="K27" s="132">
        <f>'Enter data here!'!J37</f>
        <v>39</v>
      </c>
      <c r="L27" s="132">
        <f>'Enter data here!'!K37</f>
        <v>43.12</v>
      </c>
      <c r="M27" s="132">
        <f>'Enter data here!'!L37</f>
        <v>40.1</v>
      </c>
      <c r="N27" s="132">
        <f>'Enter data here!'!M37</f>
        <v>54.88</v>
      </c>
      <c r="O27" s="132">
        <f>'Enter data here!'!N37</f>
        <v>34.97</v>
      </c>
      <c r="P27" s="132">
        <f>'Enter data here!'!O37</f>
        <v>34.11</v>
      </c>
      <c r="Q27" s="132">
        <f>'Enter data here!'!P37</f>
        <v>39.46</v>
      </c>
      <c r="R27" s="132">
        <f>'Enter data here!'!Q37</f>
        <v>48.66</v>
      </c>
      <c r="S27" s="132" t="str">
        <f>'Enter data here!'!R37</f>
        <v>dnf</v>
      </c>
      <c r="T27" s="132">
        <f>'Enter data here!'!S37</f>
        <v>40.659999999999997</v>
      </c>
      <c r="U27" s="132">
        <f>'Enter data here!'!T37</f>
        <v>44.76</v>
      </c>
      <c r="V27" s="132" t="str">
        <f>'Enter data here!'!U37</f>
        <v>dnf</v>
      </c>
      <c r="W27" s="132">
        <f>'Enter data here!'!V37</f>
        <v>52.09</v>
      </c>
      <c r="X27" s="132">
        <f>'Enter data here!'!W37</f>
        <v>42.71</v>
      </c>
      <c r="Y27" s="132" t="str">
        <f>'Enter data here!'!X37</f>
        <v>dnf</v>
      </c>
      <c r="Z27" s="132" t="str">
        <f>'Enter data here!'!Y37</f>
        <v>dnf</v>
      </c>
      <c r="AA27" s="132">
        <f>'Enter data here!'!Z37</f>
        <v>55.49</v>
      </c>
      <c r="AB27" s="132">
        <f>'Enter data here!'!AA37</f>
        <v>45.74</v>
      </c>
      <c r="AC27" s="132" t="str">
        <f>'Enter data here!'!AB37</f>
        <v>dnf</v>
      </c>
      <c r="AD27" s="132">
        <f>'Enter data here!'!AC37</f>
        <v>40.9</v>
      </c>
      <c r="AE27" s="132">
        <f>'Enter data here!'!AD37</f>
        <v>40.549999999999997</v>
      </c>
      <c r="AF27" s="132" t="str">
        <f>'Enter data here!'!AE37</f>
        <v>dnf</v>
      </c>
      <c r="AG27" s="132">
        <f>'Enter data here!'!AF37</f>
        <v>36.950000000000003</v>
      </c>
      <c r="AH27" s="132">
        <f>'Enter data here!'!AG37</f>
        <v>57.46</v>
      </c>
      <c r="AI27" s="132">
        <f>'Enter data here!'!AH37</f>
        <v>42.91</v>
      </c>
      <c r="AJ27" s="132">
        <f>'Enter data here!'!AI37</f>
        <v>53.12</v>
      </c>
      <c r="AK27" s="132">
        <f>'Enter data here!'!AJ37</f>
        <v>46.92</v>
      </c>
      <c r="AL27" s="132">
        <f>'Enter data here!'!AK37</f>
        <v>42.33</v>
      </c>
      <c r="AM27" s="132" t="str">
        <f>'Enter data here!'!AL37</f>
        <v>dnf</v>
      </c>
      <c r="AN27" s="132" t="str">
        <f>'Enter data here!'!AM37</f>
        <v>dnf</v>
      </c>
      <c r="AO27" s="132">
        <f>'Enter data here!'!AN37</f>
        <v>40.549999999999997</v>
      </c>
      <c r="AP27" s="132">
        <f>'Enter data here!'!AO37</f>
        <v>49.05</v>
      </c>
      <c r="AQ27" s="132">
        <f>'Enter data here!'!AP37</f>
        <v>35.4</v>
      </c>
      <c r="AR27" s="132">
        <f>'Enter data here!'!AQ37</f>
        <v>50.56</v>
      </c>
      <c r="AS27" s="132">
        <f>'Enter data here!'!AR37</f>
        <v>49.85</v>
      </c>
      <c r="AT27" s="132" t="str">
        <f>'Enter data here!'!AS37</f>
        <v>dnf</v>
      </c>
      <c r="AU27" s="132">
        <f>'Enter data here!'!AT37</f>
        <v>48.77</v>
      </c>
      <c r="AV27" s="132" t="str">
        <f>'Enter data here!'!AU37</f>
        <v>dnf</v>
      </c>
      <c r="AW27" s="132">
        <f>'Enter data here!'!AV37</f>
        <v>52.44</v>
      </c>
      <c r="AX27" s="132" t="str">
        <f>'Enter data here!'!AW37</f>
        <v>dnf</v>
      </c>
      <c r="AY27" s="132">
        <f>'Enter data here!'!AX37</f>
        <v>50.76</v>
      </c>
      <c r="AZ27" s="132">
        <f>'Enter data here!'!AY37</f>
        <v>51.17</v>
      </c>
      <c r="BA27" s="132" t="str">
        <f>'Enter data here!'!AZ37</f>
        <v>dnf</v>
      </c>
      <c r="BB27" s="132">
        <f>'Enter data here!'!BA37</f>
        <v>0</v>
      </c>
      <c r="BC27" s="132">
        <f>'Enter data here!'!BB37</f>
        <v>0</v>
      </c>
      <c r="BD27" s="132">
        <f>'Enter data here!'!BC37</f>
        <v>0</v>
      </c>
      <c r="BE27" s="132">
        <f>'Enter data here!'!BD37</f>
        <v>0</v>
      </c>
      <c r="BF27" s="132">
        <f>'Enter data here!'!BE37</f>
        <v>0</v>
      </c>
      <c r="BG27" s="132">
        <f>'Enter data here!'!BF37</f>
        <v>0</v>
      </c>
      <c r="BH27" s="132">
        <f>'Enter data here!'!BG37</f>
        <v>0</v>
      </c>
      <c r="BI27" s="132">
        <f>'Enter data here!'!BH37</f>
        <v>0</v>
      </c>
      <c r="BJ27" s="132">
        <f>'Enter data here!'!BI37</f>
        <v>0</v>
      </c>
      <c r="BK27" s="132">
        <f>'Enter data here!'!BJ37</f>
        <v>0</v>
      </c>
      <c r="BL27" s="132">
        <f>'Enter data here!'!BK37</f>
        <v>0</v>
      </c>
      <c r="BM27" s="132">
        <f>'Enter data here!'!BL37</f>
        <v>0</v>
      </c>
      <c r="BN27" s="132">
        <f>'Enter data here!'!BM37</f>
        <v>0</v>
      </c>
      <c r="BO27" s="132">
        <f>'Enter data here!'!BN37</f>
        <v>0</v>
      </c>
      <c r="BP27" s="132">
        <f>'Enter data here!'!BO37</f>
        <v>0</v>
      </c>
      <c r="BQ27" s="132">
        <f>'Enter data here!'!BP37</f>
        <v>0</v>
      </c>
      <c r="BR27" s="132">
        <f>'Enter data here!'!BQ37</f>
        <v>0</v>
      </c>
      <c r="BS27" s="132">
        <f>'Enter data here!'!BR37</f>
        <v>0</v>
      </c>
      <c r="BT27" s="132">
        <f>'Enter data here!'!BS37</f>
        <v>0</v>
      </c>
      <c r="BU27" s="132">
        <f>'Enter data here!'!BT37</f>
        <v>0</v>
      </c>
      <c r="BV27" s="132">
        <f>'Enter data here!'!BU37</f>
        <v>0</v>
      </c>
      <c r="BW27" s="132">
        <f>'Enter data here!'!BV37</f>
        <v>0</v>
      </c>
      <c r="BX27" s="132">
        <f>'Enter data here!'!BW37</f>
        <v>0</v>
      </c>
      <c r="BY27" s="132">
        <f>'Enter data here!'!BX37</f>
        <v>0</v>
      </c>
      <c r="BZ27" s="132">
        <f>'Enter data here!'!BY37</f>
        <v>0</v>
      </c>
      <c r="CA27" s="132">
        <f>'Enter data here!'!BZ37</f>
        <v>0</v>
      </c>
      <c r="CB27" s="132">
        <f>'Enter data here!'!CA37</f>
        <v>0</v>
      </c>
      <c r="CC27" s="132">
        <f>'Enter data here!'!CB37</f>
        <v>0</v>
      </c>
      <c r="CD27" s="132">
        <f>'Enter data here!'!CC37</f>
        <v>0</v>
      </c>
      <c r="CE27" s="132">
        <f>'Enter data here!'!CD37</f>
        <v>0</v>
      </c>
      <c r="CF27" s="132">
        <f>'Enter data here!'!CE37</f>
        <v>0</v>
      </c>
      <c r="CG27" s="132">
        <f>'Enter data here!'!CF37</f>
        <v>0</v>
      </c>
      <c r="CH27" s="132">
        <f>'Enter data here!'!CG37</f>
        <v>0</v>
      </c>
      <c r="CI27" s="132">
        <f>'Enter data here!'!CH37</f>
        <v>0</v>
      </c>
      <c r="CJ27" s="132">
        <f>'Enter data here!'!CI37</f>
        <v>0</v>
      </c>
      <c r="CK27" s="132">
        <f>'Enter data here!'!CJ37</f>
        <v>0</v>
      </c>
      <c r="CL27" s="132">
        <f>'Enter data here!'!CK37</f>
        <v>0</v>
      </c>
      <c r="CM27" s="132">
        <f>'Enter data here!'!CL37</f>
        <v>0</v>
      </c>
      <c r="CN27" s="132">
        <f>'Enter data here!'!CM37</f>
        <v>0</v>
      </c>
      <c r="CO27" s="132">
        <f>'Enter data here!'!CN37</f>
        <v>0</v>
      </c>
      <c r="CQ27" s="374">
        <f>'Enter data here!'!CP37</f>
        <v>34.11</v>
      </c>
      <c r="CR27" s="374" t="str">
        <f>'Enter data here!'!CQ37</f>
        <v>Simon Thornton </v>
      </c>
    </row>
    <row r="28" spans="1:96">
      <c r="A28" s="378"/>
      <c r="B28" s="131" t="s">
        <v>2</v>
      </c>
      <c r="C28" s="131"/>
      <c r="D28" s="133">
        <f ca="1">'Enter data here!'!C39</f>
        <v>8.1374020303592414E-13</v>
      </c>
      <c r="E28" s="133">
        <f ca="1">'Enter data here!'!D39</f>
        <v>999.41400527392545</v>
      </c>
      <c r="F28" s="133">
        <f ca="1">'Enter data here!'!E39</f>
        <v>854.03104656984306</v>
      </c>
      <c r="G28" s="133">
        <f ca="1">'Enter data here!'!F39</f>
        <v>979.32816537465146</v>
      </c>
      <c r="H28" s="133">
        <f ca="1">'Enter data here!'!G39</f>
        <v>814.27548340892804</v>
      </c>
      <c r="I28" s="133">
        <f ca="1">'Enter data here!'!H39</f>
        <v>792.15048769157954</v>
      </c>
      <c r="J28" s="133">
        <f ca="1">'Enter data here!'!I39</f>
        <v>879.12371134019884</v>
      </c>
      <c r="K28" s="133">
        <f ca="1">'Enter data here!'!J39</f>
        <v>874.61538461538157</v>
      </c>
      <c r="L28" s="133">
        <f ca="1">'Enter data here!'!K39</f>
        <v>791.04823747679768</v>
      </c>
      <c r="M28" s="133">
        <f ca="1">'Enter data here!'!L39</f>
        <v>850.62344139650509</v>
      </c>
      <c r="N28" s="133">
        <f ca="1">'Enter data here!'!M39</f>
        <v>621.53790087462539</v>
      </c>
      <c r="O28" s="133">
        <f ca="1">'Enter data here!'!N39</f>
        <v>975.40749213611514</v>
      </c>
      <c r="P28" s="133">
        <f ca="1">'Enter data here!'!O39</f>
        <v>999.99999999999807</v>
      </c>
      <c r="Q28" s="133">
        <f ca="1">'Enter data here!'!P39</f>
        <v>864.41966548402058</v>
      </c>
      <c r="R28" s="133">
        <f ca="1">'Enter data here!'!Q39</f>
        <v>700.98643649813994</v>
      </c>
      <c r="S28" s="133">
        <f ca="1">'Enter data here!'!R39</f>
        <v>1.4716157452018042E-13</v>
      </c>
      <c r="T28" s="133">
        <f ca="1">'Enter data here!'!S39</f>
        <v>838.90801770780377</v>
      </c>
      <c r="U28" s="133">
        <f ca="1">'Enter data here!'!T39</f>
        <v>762.06434316352579</v>
      </c>
      <c r="V28" s="133">
        <f ca="1">'Enter data here!'!U39</f>
        <v>3.2161579413735983E-13</v>
      </c>
      <c r="W28" s="133">
        <f ca="1">'Enter data here!'!V39</f>
        <v>654.8281819926932</v>
      </c>
      <c r="X28" s="133">
        <f ca="1">'Enter data here!'!W39</f>
        <v>798.64200421446492</v>
      </c>
      <c r="Y28" s="133">
        <f ca="1">'Enter data here!'!X39</f>
        <v>7.147195136488713E-13</v>
      </c>
      <c r="Z28" s="133">
        <f ca="1">'Enter data here!'!Y39</f>
        <v>5.7898068659123256E-13</v>
      </c>
      <c r="AA28" s="133">
        <f ca="1">'Enter data here!'!Z39</f>
        <v>614.7053523157324</v>
      </c>
      <c r="AB28" s="133">
        <f ca="1">'Enter data here!'!AA39</f>
        <v>745.73677306514071</v>
      </c>
      <c r="AC28" s="133">
        <f ca="1">'Enter data here!'!AB39</f>
        <v>8.4274695101096614E-13</v>
      </c>
      <c r="AD28" s="133">
        <f ca="1">'Enter data here!'!AC39</f>
        <v>833.98533007333253</v>
      </c>
      <c r="AE28" s="133">
        <f ca="1">'Enter data here!'!AD39</f>
        <v>841.18372379777679</v>
      </c>
      <c r="AF28" s="133">
        <f ca="1">'Enter data here!'!AE39</f>
        <v>4.2861176232839272E-13</v>
      </c>
      <c r="AG28" s="133">
        <f ca="1">'Enter data here!'!AF39</f>
        <v>923.13937753719449</v>
      </c>
      <c r="AH28" s="133">
        <f ca="1">'Enter data here!'!AG39</f>
        <v>593.63035154890179</v>
      </c>
      <c r="AI28" s="133">
        <f ca="1">'Enter data here!'!AH39</f>
        <v>794.91959916102996</v>
      </c>
      <c r="AJ28" s="133">
        <f ca="1">'Enter data here!'!AI39</f>
        <v>642.13102409637929</v>
      </c>
      <c r="AK28" s="133">
        <f ca="1">'Enter data here!'!AJ39</f>
        <v>726.98209718668647</v>
      </c>
      <c r="AL28" s="133">
        <f ca="1">'Enter data here!'!AK39</f>
        <v>805.81148121898309</v>
      </c>
      <c r="AM28" s="133">
        <f ca="1">'Enter data here!'!AL39</f>
        <v>2.070933974090634E-13</v>
      </c>
      <c r="AN28" s="133">
        <f ca="1">'Enter data here!'!AM39</f>
        <v>9.3943193483433724E-13</v>
      </c>
      <c r="AO28" s="133">
        <f ca="1">'Enter data here!'!AN39</f>
        <v>841.18372379777884</v>
      </c>
      <c r="AP28" s="133">
        <f ca="1">'Enter data here!'!AO39</f>
        <v>695.4128440366901</v>
      </c>
      <c r="AQ28" s="133">
        <f ca="1">'Enter data here!'!AP39</f>
        <v>963.5593220338933</v>
      </c>
      <c r="AR28" s="133">
        <f ca="1">'Enter data here!'!AQ39</f>
        <v>674.64398734176348</v>
      </c>
      <c r="AS28" s="133">
        <f ca="1">'Enter data here!'!AR39</f>
        <v>684.25275827481698</v>
      </c>
      <c r="AT28" s="133">
        <f ca="1">'Enter data here!'!AS39</f>
        <v>2.0138157678779577E-13</v>
      </c>
      <c r="AU28" s="133">
        <f ca="1">'Enter data here!'!AT39</f>
        <v>699.40537215500308</v>
      </c>
      <c r="AV28" s="133">
        <f ca="1">'Enter data here!'!AU39</f>
        <v>6.6194851350557826E-13</v>
      </c>
      <c r="AW28" s="133">
        <f ca="1">'Enter data here!'!AV39</f>
        <v>650.45766590388678</v>
      </c>
      <c r="AX28" s="133">
        <f ca="1">'Enter data here!'!AW39</f>
        <v>1.2960228772162451E-13</v>
      </c>
      <c r="AY28" s="133">
        <f ca="1">'Enter data here!'!AX39</f>
        <v>671.98581560282537</v>
      </c>
      <c r="AZ28" s="133">
        <f ca="1">'Enter data here!'!AY39</f>
        <v>666.60152433065332</v>
      </c>
      <c r="BA28" s="133">
        <f ca="1">'Enter data here!'!AZ39</f>
        <v>8.6685363927005278E-13</v>
      </c>
      <c r="BB28" s="133">
        <f>'Enter data here!'!BA39</f>
        <v>0</v>
      </c>
      <c r="BC28" s="133">
        <f>'Enter data here!'!BB39</f>
        <v>0</v>
      </c>
      <c r="BD28" s="133">
        <f>'Enter data here!'!BC39</f>
        <v>0</v>
      </c>
      <c r="BE28" s="133">
        <f>'Enter data here!'!BD39</f>
        <v>0</v>
      </c>
      <c r="BF28" s="133">
        <f>'Enter data here!'!BE39</f>
        <v>0</v>
      </c>
      <c r="BG28" s="133">
        <f>'Enter data here!'!BF39</f>
        <v>0</v>
      </c>
      <c r="BH28" s="133">
        <f>'Enter data here!'!BG39</f>
        <v>0</v>
      </c>
      <c r="BI28" s="133">
        <f>'Enter data here!'!BH39</f>
        <v>0</v>
      </c>
      <c r="BJ28" s="133">
        <f>'Enter data here!'!BI39</f>
        <v>0</v>
      </c>
      <c r="BK28" s="133">
        <f>'Enter data here!'!BJ39</f>
        <v>0</v>
      </c>
      <c r="BL28" s="133">
        <f>'Enter data here!'!BK39</f>
        <v>0</v>
      </c>
      <c r="BM28" s="133">
        <f>'Enter data here!'!BL39</f>
        <v>0</v>
      </c>
      <c r="BN28" s="133">
        <f>'Enter data here!'!BM39</f>
        <v>0</v>
      </c>
      <c r="BO28" s="133">
        <f>'Enter data here!'!BN39</f>
        <v>0</v>
      </c>
      <c r="BP28" s="133">
        <f>'Enter data here!'!BO39</f>
        <v>0</v>
      </c>
      <c r="BQ28" s="133">
        <f>'Enter data here!'!BP39</f>
        <v>0</v>
      </c>
      <c r="BR28" s="133">
        <f>'Enter data here!'!BQ39</f>
        <v>0</v>
      </c>
      <c r="BS28" s="133">
        <f>'Enter data here!'!BR39</f>
        <v>0</v>
      </c>
      <c r="BT28" s="133">
        <f>'Enter data here!'!BS39</f>
        <v>0</v>
      </c>
      <c r="BU28" s="133">
        <f>'Enter data here!'!BT39</f>
        <v>0</v>
      </c>
      <c r="BV28" s="133">
        <f>'Enter data here!'!BU39</f>
        <v>0</v>
      </c>
      <c r="BW28" s="133">
        <f>'Enter data here!'!BV39</f>
        <v>0</v>
      </c>
      <c r="BX28" s="133">
        <f>'Enter data here!'!BW39</f>
        <v>0</v>
      </c>
      <c r="BY28" s="133">
        <f>'Enter data here!'!BX39</f>
        <v>0</v>
      </c>
      <c r="BZ28" s="133">
        <f>'Enter data here!'!BY39</f>
        <v>0</v>
      </c>
      <c r="CA28" s="133">
        <f>'Enter data here!'!BZ39</f>
        <v>0</v>
      </c>
      <c r="CB28" s="133">
        <f>'Enter data here!'!CA39</f>
        <v>0</v>
      </c>
      <c r="CC28" s="133">
        <f>'Enter data here!'!CB39</f>
        <v>0</v>
      </c>
      <c r="CD28" s="133">
        <f>'Enter data here!'!CC39</f>
        <v>0</v>
      </c>
      <c r="CE28" s="133">
        <f>'Enter data here!'!CD39</f>
        <v>0</v>
      </c>
      <c r="CF28" s="133">
        <f>'Enter data here!'!CE39</f>
        <v>0</v>
      </c>
      <c r="CG28" s="133">
        <f>'Enter data here!'!CF39</f>
        <v>0</v>
      </c>
      <c r="CH28" s="133">
        <f>'Enter data here!'!CG39</f>
        <v>0</v>
      </c>
      <c r="CI28" s="133">
        <f>'Enter data here!'!CH39</f>
        <v>0</v>
      </c>
      <c r="CJ28" s="133">
        <f>'Enter data here!'!CI39</f>
        <v>0</v>
      </c>
      <c r="CK28" s="133">
        <f>'Enter data here!'!CJ39</f>
        <v>0</v>
      </c>
      <c r="CL28" s="133">
        <f>'Enter data here!'!CK39</f>
        <v>0</v>
      </c>
      <c r="CM28" s="133">
        <f>'Enter data here!'!CL39</f>
        <v>0</v>
      </c>
      <c r="CN28" s="133">
        <f>'Enter data here!'!CM39</f>
        <v>0</v>
      </c>
      <c r="CO28" s="133">
        <f>'Enter data here!'!CN39</f>
        <v>0</v>
      </c>
      <c r="CQ28" s="374"/>
      <c r="CR28" s="374"/>
    </row>
    <row r="29" spans="1:96">
      <c r="A29" s="378"/>
      <c r="B29" s="131" t="s">
        <v>41</v>
      </c>
      <c r="C29" s="131">
        <f>C23+10</f>
        <v>33</v>
      </c>
      <c r="D29" s="133">
        <f ca="1">D23+D28</f>
        <v>2.5754914652699997E-12</v>
      </c>
      <c r="E29" s="133">
        <f t="shared" ref="E29:BP29" ca="1" si="16">E23+E28</f>
        <v>2707.5879183173697</v>
      </c>
      <c r="F29" s="133">
        <f t="shared" ca="1" si="16"/>
        <v>2559.0096433107537</v>
      </c>
      <c r="G29" s="133">
        <f t="shared" ca="1" si="16"/>
        <v>2871.2201356082069</v>
      </c>
      <c r="H29" s="133">
        <f t="shared" ca="1" si="16"/>
        <v>2523.3605353710518</v>
      </c>
      <c r="I29" s="133">
        <f t="shared" ca="1" si="16"/>
        <v>2423.0970993383321</v>
      </c>
      <c r="J29" s="133">
        <f t="shared" ca="1" si="16"/>
        <v>2689.8419887270829</v>
      </c>
      <c r="K29" s="133">
        <f t="shared" ca="1" si="16"/>
        <v>2498.806758754883</v>
      </c>
      <c r="L29" s="133">
        <f t="shared" ca="1" si="16"/>
        <v>2689.1205266334018</v>
      </c>
      <c r="M29" s="133">
        <f t="shared" ca="1" si="16"/>
        <v>2554.2571512498262</v>
      </c>
      <c r="N29" s="133">
        <f t="shared" ca="1" si="16"/>
        <v>2087.1256369233652</v>
      </c>
      <c r="O29" s="133">
        <f t="shared" ca="1" si="16"/>
        <v>2434.4186750390877</v>
      </c>
      <c r="P29" s="133">
        <f t="shared" ca="1" si="16"/>
        <v>2682.6727315804769</v>
      </c>
      <c r="Q29" s="133">
        <f t="shared" ca="1" si="16"/>
        <v>2640.1096697465632</v>
      </c>
      <c r="R29" s="133">
        <f t="shared" ca="1" si="16"/>
        <v>2200.7978274793641</v>
      </c>
      <c r="S29" s="133">
        <f t="shared" ca="1" si="16"/>
        <v>1540.5812831013259</v>
      </c>
      <c r="T29" s="133">
        <f t="shared" ca="1" si="16"/>
        <v>2510.7759101620672</v>
      </c>
      <c r="U29" s="133">
        <f t="shared" ca="1" si="16"/>
        <v>1563.4281795031529</v>
      </c>
      <c r="V29" s="133">
        <f t="shared" ca="1" si="16"/>
        <v>595.65286878695895</v>
      </c>
      <c r="W29" s="133">
        <f t="shared" ca="1" si="16"/>
        <v>2087.5876611078857</v>
      </c>
      <c r="X29" s="133">
        <f t="shared" ca="1" si="16"/>
        <v>2236.2254858178876</v>
      </c>
      <c r="Y29" s="133">
        <f t="shared" ca="1" si="16"/>
        <v>700.82737871380175</v>
      </c>
      <c r="Z29" s="133">
        <f t="shared" ca="1" si="16"/>
        <v>730.06856023505338</v>
      </c>
      <c r="AA29" s="133">
        <f t="shared" ca="1" si="16"/>
        <v>2077.7107802303299</v>
      </c>
      <c r="AB29" s="133">
        <f t="shared" ca="1" si="16"/>
        <v>2470.1691494431007</v>
      </c>
      <c r="AC29" s="133">
        <f t="shared" ca="1" si="16"/>
        <v>1284.1416656737154</v>
      </c>
      <c r="AD29" s="133">
        <f t="shared" ca="1" si="16"/>
        <v>2575.769025434317</v>
      </c>
      <c r="AE29" s="133">
        <f t="shared" ca="1" si="16"/>
        <v>2434.8141011763537</v>
      </c>
      <c r="AF29" s="133">
        <f t="shared" ca="1" si="16"/>
        <v>1380.0209379155726</v>
      </c>
      <c r="AG29" s="133">
        <f t="shared" ca="1" si="16"/>
        <v>2765.6246639351498</v>
      </c>
      <c r="AH29" s="133">
        <f t="shared" ca="1" si="16"/>
        <v>1889.1593953647366</v>
      </c>
      <c r="AI29" s="133">
        <f t="shared" ca="1" si="16"/>
        <v>2188.967290212538</v>
      </c>
      <c r="AJ29" s="133">
        <f t="shared" ca="1" si="16"/>
        <v>2253.1243031830427</v>
      </c>
      <c r="AK29" s="133">
        <f t="shared" ca="1" si="16"/>
        <v>2651.3667711272851</v>
      </c>
      <c r="AL29" s="133">
        <f t="shared" ca="1" si="16"/>
        <v>2465.8631762166615</v>
      </c>
      <c r="AM29" s="133">
        <f t="shared" ca="1" si="16"/>
        <v>1618.642477202259</v>
      </c>
      <c r="AN29" s="133">
        <f t="shared" ca="1" si="16"/>
        <v>2.0072717360444695E-12</v>
      </c>
      <c r="AO29" s="133">
        <f t="shared" ca="1" si="16"/>
        <v>2501.1998171268938</v>
      </c>
      <c r="AP29" s="133">
        <f t="shared" ca="1" si="16"/>
        <v>2098.3987082778131</v>
      </c>
      <c r="AQ29" s="133">
        <f t="shared" ca="1" si="16"/>
        <v>2757.794943743701</v>
      </c>
      <c r="AR29" s="133">
        <f t="shared" ca="1" si="16"/>
        <v>2226.2204988678582</v>
      </c>
      <c r="AS29" s="133">
        <f t="shared" ca="1" si="16"/>
        <v>2459.9074325592824</v>
      </c>
      <c r="AT29" s="133">
        <f t="shared" ca="1" si="16"/>
        <v>1.5903945099697686E-12</v>
      </c>
      <c r="AU29" s="133">
        <f t="shared" ca="1" si="16"/>
        <v>2249.8437685233052</v>
      </c>
      <c r="AV29" s="133">
        <f t="shared" ca="1" si="16"/>
        <v>9.4306077008550336E-13</v>
      </c>
      <c r="AW29" s="133">
        <f t="shared" ca="1" si="16"/>
        <v>2171.8035940283471</v>
      </c>
      <c r="AX29" s="133">
        <f t="shared" ca="1" si="16"/>
        <v>715.62980030721087</v>
      </c>
      <c r="AY29" s="133">
        <f t="shared" ca="1" si="16"/>
        <v>2150.3200343269764</v>
      </c>
      <c r="AZ29" s="133">
        <f t="shared" ca="1" si="16"/>
        <v>1838.0925664640054</v>
      </c>
      <c r="BA29" s="133">
        <f t="shared" ca="1" si="16"/>
        <v>2.1720832077552742E-12</v>
      </c>
      <c r="BB29" s="133">
        <f t="shared" si="16"/>
        <v>0</v>
      </c>
      <c r="BC29" s="133">
        <f t="shared" si="16"/>
        <v>0</v>
      </c>
      <c r="BD29" s="133">
        <f t="shared" si="16"/>
        <v>0</v>
      </c>
      <c r="BE29" s="133">
        <f t="shared" si="16"/>
        <v>0</v>
      </c>
      <c r="BF29" s="133">
        <f t="shared" si="16"/>
        <v>0</v>
      </c>
      <c r="BG29" s="133">
        <f t="shared" si="16"/>
        <v>0</v>
      </c>
      <c r="BH29" s="133">
        <f t="shared" si="16"/>
        <v>0</v>
      </c>
      <c r="BI29" s="133">
        <f t="shared" si="16"/>
        <v>0</v>
      </c>
      <c r="BJ29" s="133">
        <f t="shared" si="16"/>
        <v>0</v>
      </c>
      <c r="BK29" s="133">
        <f t="shared" si="16"/>
        <v>0</v>
      </c>
      <c r="BL29" s="133">
        <f t="shared" si="16"/>
        <v>0</v>
      </c>
      <c r="BM29" s="133">
        <f t="shared" si="16"/>
        <v>0</v>
      </c>
      <c r="BN29" s="133">
        <f t="shared" si="16"/>
        <v>0</v>
      </c>
      <c r="BO29" s="133">
        <f t="shared" si="16"/>
        <v>0</v>
      </c>
      <c r="BP29" s="133">
        <f t="shared" si="16"/>
        <v>0</v>
      </c>
      <c r="BQ29" s="133">
        <f t="shared" ref="BQ29:CO29" si="17">BQ23+BQ28</f>
        <v>0</v>
      </c>
      <c r="BR29" s="133">
        <f t="shared" si="17"/>
        <v>0</v>
      </c>
      <c r="BS29" s="133">
        <f t="shared" si="17"/>
        <v>0</v>
      </c>
      <c r="BT29" s="133">
        <f t="shared" si="17"/>
        <v>0</v>
      </c>
      <c r="BU29" s="133">
        <f t="shared" si="17"/>
        <v>0</v>
      </c>
      <c r="BV29" s="133">
        <f t="shared" si="17"/>
        <v>0</v>
      </c>
      <c r="BW29" s="133">
        <f t="shared" si="17"/>
        <v>0</v>
      </c>
      <c r="BX29" s="133">
        <f t="shared" si="17"/>
        <v>0</v>
      </c>
      <c r="BY29" s="133">
        <f t="shared" si="17"/>
        <v>0</v>
      </c>
      <c r="BZ29" s="133">
        <f t="shared" si="17"/>
        <v>0</v>
      </c>
      <c r="CA29" s="133">
        <f t="shared" si="17"/>
        <v>0</v>
      </c>
      <c r="CB29" s="133">
        <f t="shared" si="17"/>
        <v>0</v>
      </c>
      <c r="CC29" s="133">
        <f t="shared" si="17"/>
        <v>0</v>
      </c>
      <c r="CD29" s="133">
        <f t="shared" si="17"/>
        <v>0</v>
      </c>
      <c r="CE29" s="133">
        <f t="shared" si="17"/>
        <v>0</v>
      </c>
      <c r="CF29" s="133">
        <f t="shared" si="17"/>
        <v>0</v>
      </c>
      <c r="CG29" s="133">
        <f t="shared" si="17"/>
        <v>0</v>
      </c>
      <c r="CH29" s="133">
        <f t="shared" si="17"/>
        <v>0</v>
      </c>
      <c r="CI29" s="133">
        <f t="shared" si="17"/>
        <v>0</v>
      </c>
      <c r="CJ29" s="133">
        <f t="shared" si="17"/>
        <v>0</v>
      </c>
      <c r="CK29" s="133">
        <f t="shared" si="17"/>
        <v>0</v>
      </c>
      <c r="CL29" s="133">
        <f t="shared" si="17"/>
        <v>0</v>
      </c>
      <c r="CM29" s="133">
        <f t="shared" si="17"/>
        <v>0</v>
      </c>
      <c r="CN29" s="133">
        <f t="shared" si="17"/>
        <v>0</v>
      </c>
      <c r="CO29" s="133">
        <f t="shared" si="17"/>
        <v>0</v>
      </c>
      <c r="CQ29" s="90"/>
      <c r="CR29" s="206"/>
    </row>
    <row r="30" spans="1:96">
      <c r="A30" s="378"/>
      <c r="B30" s="131" t="s">
        <v>42</v>
      </c>
      <c r="C30" s="131"/>
      <c r="D30" s="132">
        <f ca="1">RANK(D29,$D29:$CO29,0)</f>
        <v>46</v>
      </c>
      <c r="E30" s="132">
        <f t="shared" ref="E30:BP30" ca="1" si="18">RANK(E29,$D29:$CO29,0)</f>
        <v>4</v>
      </c>
      <c r="F30" s="132">
        <f t="shared" ca="1" si="18"/>
        <v>11</v>
      </c>
      <c r="G30" s="132">
        <f t="shared" ca="1" si="18"/>
        <v>1</v>
      </c>
      <c r="H30" s="132">
        <f t="shared" ca="1" si="18"/>
        <v>13</v>
      </c>
      <c r="I30" s="132">
        <f t="shared" ca="1" si="18"/>
        <v>22</v>
      </c>
      <c r="J30" s="132">
        <f t="shared" ca="1" si="18"/>
        <v>5</v>
      </c>
      <c r="K30" s="132">
        <f t="shared" ca="1" si="18"/>
        <v>16</v>
      </c>
      <c r="L30" s="132">
        <f t="shared" ca="1" si="18"/>
        <v>6</v>
      </c>
      <c r="M30" s="132">
        <f t="shared" ca="1" si="18"/>
        <v>12</v>
      </c>
      <c r="N30" s="132">
        <f t="shared" ca="1" si="18"/>
        <v>33</v>
      </c>
      <c r="O30" s="132">
        <f t="shared" ca="1" si="18"/>
        <v>21</v>
      </c>
      <c r="P30" s="132">
        <f t="shared" ca="1" si="18"/>
        <v>7</v>
      </c>
      <c r="Q30" s="132">
        <f t="shared" ca="1" si="18"/>
        <v>9</v>
      </c>
      <c r="R30" s="132">
        <f t="shared" ca="1" si="18"/>
        <v>27</v>
      </c>
      <c r="S30" s="132">
        <f t="shared" ca="1" si="18"/>
        <v>39</v>
      </c>
      <c r="T30" s="132">
        <f t="shared" ca="1" si="18"/>
        <v>14</v>
      </c>
      <c r="U30" s="132">
        <f t="shared" ca="1" si="18"/>
        <v>38</v>
      </c>
      <c r="V30" s="132">
        <f t="shared" ca="1" si="18"/>
        <v>45</v>
      </c>
      <c r="W30" s="132">
        <f t="shared" ca="1" si="18"/>
        <v>32</v>
      </c>
      <c r="X30" s="132">
        <f t="shared" ca="1" si="18"/>
        <v>25</v>
      </c>
      <c r="Y30" s="132">
        <f t="shared" ca="1" si="18"/>
        <v>44</v>
      </c>
      <c r="Z30" s="132">
        <f t="shared" ca="1" si="18"/>
        <v>42</v>
      </c>
      <c r="AA30" s="132">
        <f t="shared" ca="1" si="18"/>
        <v>34</v>
      </c>
      <c r="AB30" s="132">
        <f t="shared" ca="1" si="18"/>
        <v>17</v>
      </c>
      <c r="AC30" s="132">
        <f t="shared" ca="1" si="18"/>
        <v>41</v>
      </c>
      <c r="AD30" s="132">
        <f t="shared" ca="1" si="18"/>
        <v>10</v>
      </c>
      <c r="AE30" s="132">
        <f t="shared" ca="1" si="18"/>
        <v>20</v>
      </c>
      <c r="AF30" s="132">
        <f t="shared" ca="1" si="18"/>
        <v>40</v>
      </c>
      <c r="AG30" s="132">
        <f t="shared" ca="1" si="18"/>
        <v>2</v>
      </c>
      <c r="AH30" s="132">
        <f t="shared" ca="1" si="18"/>
        <v>35</v>
      </c>
      <c r="AI30" s="132">
        <f t="shared" ca="1" si="18"/>
        <v>28</v>
      </c>
      <c r="AJ30" s="132">
        <f t="shared" ca="1" si="18"/>
        <v>23</v>
      </c>
      <c r="AK30" s="132">
        <f t="shared" ca="1" si="18"/>
        <v>8</v>
      </c>
      <c r="AL30" s="132">
        <f t="shared" ca="1" si="18"/>
        <v>18</v>
      </c>
      <c r="AM30" s="132">
        <f t="shared" ca="1" si="18"/>
        <v>37</v>
      </c>
      <c r="AN30" s="132">
        <f t="shared" ca="1" si="18"/>
        <v>48</v>
      </c>
      <c r="AO30" s="132">
        <f t="shared" ca="1" si="18"/>
        <v>15</v>
      </c>
      <c r="AP30" s="132">
        <f t="shared" ca="1" si="18"/>
        <v>31</v>
      </c>
      <c r="AQ30" s="132">
        <f t="shared" ca="1" si="18"/>
        <v>3</v>
      </c>
      <c r="AR30" s="132">
        <f t="shared" ca="1" si="18"/>
        <v>26</v>
      </c>
      <c r="AS30" s="132">
        <f t="shared" ca="1" si="18"/>
        <v>19</v>
      </c>
      <c r="AT30" s="132">
        <f t="shared" ca="1" si="18"/>
        <v>49</v>
      </c>
      <c r="AU30" s="132">
        <f t="shared" ca="1" si="18"/>
        <v>24</v>
      </c>
      <c r="AV30" s="132">
        <f t="shared" ca="1" si="18"/>
        <v>50</v>
      </c>
      <c r="AW30" s="132">
        <f t="shared" ca="1" si="18"/>
        <v>29</v>
      </c>
      <c r="AX30" s="132">
        <f t="shared" ca="1" si="18"/>
        <v>43</v>
      </c>
      <c r="AY30" s="132">
        <f t="shared" ca="1" si="18"/>
        <v>30</v>
      </c>
      <c r="AZ30" s="132">
        <f t="shared" ca="1" si="18"/>
        <v>36</v>
      </c>
      <c r="BA30" s="132">
        <f t="shared" ca="1" si="18"/>
        <v>47</v>
      </c>
      <c r="BB30" s="132">
        <f t="shared" ca="1" si="18"/>
        <v>51</v>
      </c>
      <c r="BC30" s="132">
        <f t="shared" ca="1" si="18"/>
        <v>51</v>
      </c>
      <c r="BD30" s="132">
        <f t="shared" ca="1" si="18"/>
        <v>51</v>
      </c>
      <c r="BE30" s="132">
        <f t="shared" ca="1" si="18"/>
        <v>51</v>
      </c>
      <c r="BF30" s="132">
        <f t="shared" ca="1" si="18"/>
        <v>51</v>
      </c>
      <c r="BG30" s="132">
        <f t="shared" ca="1" si="18"/>
        <v>51</v>
      </c>
      <c r="BH30" s="132">
        <f t="shared" ca="1" si="18"/>
        <v>51</v>
      </c>
      <c r="BI30" s="132">
        <f t="shared" ca="1" si="18"/>
        <v>51</v>
      </c>
      <c r="BJ30" s="132">
        <f t="shared" ca="1" si="18"/>
        <v>51</v>
      </c>
      <c r="BK30" s="132">
        <f t="shared" ca="1" si="18"/>
        <v>51</v>
      </c>
      <c r="BL30" s="132">
        <f t="shared" ca="1" si="18"/>
        <v>51</v>
      </c>
      <c r="BM30" s="132">
        <f t="shared" ca="1" si="18"/>
        <v>51</v>
      </c>
      <c r="BN30" s="132">
        <f t="shared" ca="1" si="18"/>
        <v>51</v>
      </c>
      <c r="BO30" s="132">
        <f t="shared" ca="1" si="18"/>
        <v>51</v>
      </c>
      <c r="BP30" s="132">
        <f t="shared" ca="1" si="18"/>
        <v>51</v>
      </c>
      <c r="BQ30" s="132">
        <f t="shared" ref="BQ30:CO30" ca="1" si="19">RANK(BQ29,$D29:$CO29,0)</f>
        <v>51</v>
      </c>
      <c r="BR30" s="132">
        <f t="shared" ca="1" si="19"/>
        <v>51</v>
      </c>
      <c r="BS30" s="132">
        <f t="shared" ca="1" si="19"/>
        <v>51</v>
      </c>
      <c r="BT30" s="132">
        <f t="shared" ca="1" si="19"/>
        <v>51</v>
      </c>
      <c r="BU30" s="132">
        <f t="shared" ca="1" si="19"/>
        <v>51</v>
      </c>
      <c r="BV30" s="132">
        <f t="shared" ca="1" si="19"/>
        <v>51</v>
      </c>
      <c r="BW30" s="132">
        <f t="shared" ca="1" si="19"/>
        <v>51</v>
      </c>
      <c r="BX30" s="132">
        <f t="shared" ca="1" si="19"/>
        <v>51</v>
      </c>
      <c r="BY30" s="132">
        <f t="shared" ca="1" si="19"/>
        <v>51</v>
      </c>
      <c r="BZ30" s="132">
        <f t="shared" ca="1" si="19"/>
        <v>51</v>
      </c>
      <c r="CA30" s="132">
        <f t="shared" ca="1" si="19"/>
        <v>51</v>
      </c>
      <c r="CB30" s="132">
        <f t="shared" ca="1" si="19"/>
        <v>51</v>
      </c>
      <c r="CC30" s="132">
        <f t="shared" ca="1" si="19"/>
        <v>51</v>
      </c>
      <c r="CD30" s="132">
        <f t="shared" ca="1" si="19"/>
        <v>51</v>
      </c>
      <c r="CE30" s="132">
        <f t="shared" ca="1" si="19"/>
        <v>51</v>
      </c>
      <c r="CF30" s="132">
        <f t="shared" ca="1" si="19"/>
        <v>51</v>
      </c>
      <c r="CG30" s="132">
        <f t="shared" ca="1" si="19"/>
        <v>51</v>
      </c>
      <c r="CH30" s="132">
        <f t="shared" ca="1" si="19"/>
        <v>51</v>
      </c>
      <c r="CI30" s="132">
        <f t="shared" ca="1" si="19"/>
        <v>51</v>
      </c>
      <c r="CJ30" s="132">
        <f t="shared" ca="1" si="19"/>
        <v>51</v>
      </c>
      <c r="CK30" s="132">
        <f t="shared" ca="1" si="19"/>
        <v>51</v>
      </c>
      <c r="CL30" s="132">
        <f t="shared" ca="1" si="19"/>
        <v>51</v>
      </c>
      <c r="CM30" s="132">
        <f t="shared" ca="1" si="19"/>
        <v>51</v>
      </c>
      <c r="CN30" s="132">
        <f t="shared" ca="1" si="19"/>
        <v>51</v>
      </c>
      <c r="CO30" s="132">
        <f t="shared" ca="1" si="19"/>
        <v>51</v>
      </c>
      <c r="CQ30" s="90"/>
      <c r="CR30" s="206"/>
    </row>
    <row r="31" spans="1:96">
      <c r="A31" s="379"/>
      <c r="B31" s="131" t="s">
        <v>16</v>
      </c>
      <c r="C31" s="131">
        <f>C25+10</f>
        <v>32</v>
      </c>
      <c r="D31" s="132" t="str">
        <f>'Enter data here!'!C40</f>
        <v>Frank Hulton </v>
      </c>
      <c r="E31" s="132" t="str">
        <f>'Enter data here!'!D40</f>
        <v>Mark Redsell</v>
      </c>
      <c r="F31" s="132" t="str">
        <f>'Enter data here!'!E40</f>
        <v>Greg Dakin</v>
      </c>
      <c r="G31" s="132" t="str">
        <f>'Enter data here!'!F40</f>
        <v>Thorsten Folker</v>
      </c>
      <c r="H31" s="132" t="str">
        <f>'Enter data here!'!G40</f>
        <v>Joel West </v>
      </c>
      <c r="I31" s="132" t="str">
        <f>'Enter data here!'!H40</f>
        <v>Klaus Brettner</v>
      </c>
      <c r="J31" s="132" t="str">
        <f>'Enter data here!'!I40</f>
        <v>Markus Meissner</v>
      </c>
      <c r="K31" s="132" t="str">
        <f>'Enter data here!'!J40</f>
        <v>Stefan Bernardy</v>
      </c>
      <c r="L31" s="132" t="str">
        <f>'Enter data here!'!K40</f>
        <v>Søren Krogh</v>
      </c>
      <c r="M31" s="132" t="str">
        <f>'Enter data here!'!L40</f>
        <v>Alvaro Silgado</v>
      </c>
      <c r="N31" s="132" t="str">
        <f>'Enter data here!'!M40</f>
        <v>Pete Burgess</v>
      </c>
      <c r="O31" s="132" t="str">
        <f>'Enter data here!'!N40</f>
        <v>Dieter Perlick</v>
      </c>
      <c r="P31" s="132" t="str">
        <f>'Enter data here!'!O40</f>
        <v>Simon Thornton </v>
      </c>
      <c r="Q31" s="132" t="str">
        <f>'Enter data here!'!P40</f>
        <v>André Austen</v>
      </c>
      <c r="R31" s="132" t="str">
        <f>'Enter data here!'!Q40</f>
        <v>Siegfried Schedel</v>
      </c>
      <c r="S31" s="132" t="str">
        <f>'Enter data here!'!R40</f>
        <v>George Young</v>
      </c>
      <c r="T31" s="132" t="str">
        <f>'Enter data here!'!S40</f>
        <v>John Phillips</v>
      </c>
      <c r="U31" s="132" t="str">
        <f>'Enter data here!'!T40</f>
        <v>Stefan Bertschi</v>
      </c>
      <c r="V31" s="132" t="str">
        <f>'Enter data here!'!U40</f>
        <v>Jason Bioletti</v>
      </c>
      <c r="W31" s="132" t="str">
        <f>'Enter data here!'!V40</f>
        <v>Allen Elliott</v>
      </c>
      <c r="X31" s="132" t="str">
        <f>'Enter data here!'!W40</f>
        <v>Thomas Deinert</v>
      </c>
      <c r="Y31" s="132" t="str">
        <f>'Enter data here!'!X40</f>
        <v>Mike Evans</v>
      </c>
      <c r="Z31" s="132" t="str">
        <f>'Enter data here!'!Y40</f>
        <v>Jon Edison</v>
      </c>
      <c r="AA31" s="132" t="str">
        <f>'Enter data here!'!Z40</f>
        <v>Thomas Henselmann</v>
      </c>
      <c r="AB31" s="132" t="str">
        <f>'Enter data here!'!AA40</f>
        <v>Sebastian Reichert</v>
      </c>
      <c r="AC31" s="132" t="str">
        <f>'Enter data here!'!AB40</f>
        <v>Robert Hermans</v>
      </c>
      <c r="AD31" s="132" t="str">
        <f>'Enter data here!'!AC40</f>
        <v>Eberhard Rosemann</v>
      </c>
      <c r="AE31" s="132" t="str">
        <f>'Enter data here!'!AD40</f>
        <v>Klaus Kowalski</v>
      </c>
      <c r="AF31" s="132" t="str">
        <f>'Enter data here!'!AE40</f>
        <v>Mike Shellim</v>
      </c>
      <c r="AG31" s="132" t="str">
        <f>'Enter data here!'!AF40</f>
        <v>Martin Newnham</v>
      </c>
      <c r="AH31" s="132" t="str">
        <f>'Enter data here!'!AG40</f>
        <v>Marc Schmieding</v>
      </c>
      <c r="AI31" s="132" t="str">
        <f>'Enter data here!'!AH40</f>
        <v>Mark Treble</v>
      </c>
      <c r="AJ31" s="132" t="str">
        <f>'Enter data here!'!AI40</f>
        <v>Gary Harrison</v>
      </c>
      <c r="AK31" s="132" t="str">
        <f>'Enter data here!'!AJ40</f>
        <v>Peter Gunning</v>
      </c>
      <c r="AL31" s="132" t="str">
        <f>'Enter data here!'!AK40</f>
        <v>Tobias Reik</v>
      </c>
      <c r="AM31" s="132" t="str">
        <f>'Enter data here!'!AL40</f>
        <v>Mick Walsh</v>
      </c>
      <c r="AN31" s="132" t="str">
        <f>'Enter data here!'!AM40</f>
        <v>Paul Garnett</v>
      </c>
      <c r="AO31" s="132" t="str">
        <f>'Enter data here!'!AN40</f>
        <v>Daniel Schneider</v>
      </c>
      <c r="AP31" s="132" t="str">
        <f>'Enter data here!'!AO40</f>
        <v>Torsten Hermann</v>
      </c>
      <c r="AQ31" s="132" t="str">
        <f>'Enter data here!'!AP40</f>
        <v>Peter Kowalski</v>
      </c>
      <c r="AR31" s="132" t="str">
        <f>'Enter data here!'!AQ40</f>
        <v>Martin Kopp</v>
      </c>
      <c r="AS31" s="132" t="str">
        <f>'Enter data here!'!AR40</f>
        <v>Plöschberger Hannes</v>
      </c>
      <c r="AT31" s="132" t="str">
        <f>'Enter data here!'!AS40</f>
        <v>Rick Ruijsink</v>
      </c>
      <c r="AU31" s="132" t="str">
        <f>'Enter data here!'!AT40</f>
        <v>Mark Abbotts</v>
      </c>
      <c r="AV31" s="132" t="str">
        <f>'Enter data here!'!AU40</f>
        <v>Arne Finkeldey</v>
      </c>
      <c r="AW31" s="132" t="str">
        <f>'Enter data here!'!AV40</f>
        <v>Martin Ulrich </v>
      </c>
      <c r="AX31" s="132" t="str">
        <f>'Enter data here!'!AW40</f>
        <v>Tony Robertson</v>
      </c>
      <c r="AY31" s="132" t="str">
        <f>'Enter data here!'!AX40</f>
        <v>Jesper Christensen</v>
      </c>
      <c r="AZ31" s="132" t="str">
        <f>'Enter data here!'!AY40</f>
        <v>Ulrich Duttenhofer</v>
      </c>
      <c r="BA31" s="132" t="str">
        <f>'Enter data here!'!AZ40</f>
        <v>Robert Ryan</v>
      </c>
      <c r="BB31" s="132">
        <f>'Enter data here!'!BA40</f>
        <v>0</v>
      </c>
      <c r="BC31" s="132">
        <f>'Enter data here!'!BB40</f>
        <v>0</v>
      </c>
      <c r="BD31" s="132">
        <f>'Enter data here!'!BC40</f>
        <v>0</v>
      </c>
      <c r="BE31" s="132">
        <f>'Enter data here!'!BD40</f>
        <v>0</v>
      </c>
      <c r="BF31" s="132">
        <f>'Enter data here!'!BE40</f>
        <v>0</v>
      </c>
      <c r="BG31" s="132">
        <f>'Enter data here!'!BF40</f>
        <v>0</v>
      </c>
      <c r="BH31" s="132">
        <f>'Enter data here!'!BG40</f>
        <v>0</v>
      </c>
      <c r="BI31" s="132">
        <f>'Enter data here!'!BH40</f>
        <v>0</v>
      </c>
      <c r="BJ31" s="132">
        <f>'Enter data here!'!BI40</f>
        <v>0</v>
      </c>
      <c r="BK31" s="132">
        <f>'Enter data here!'!BJ40</f>
        <v>0</v>
      </c>
      <c r="BL31" s="132">
        <f>'Enter data here!'!BK40</f>
        <v>0</v>
      </c>
      <c r="BM31" s="132">
        <f>'Enter data here!'!BL40</f>
        <v>0</v>
      </c>
      <c r="BN31" s="132">
        <f>'Enter data here!'!BM40</f>
        <v>0</v>
      </c>
      <c r="BO31" s="132">
        <f>'Enter data here!'!BN40</f>
        <v>0</v>
      </c>
      <c r="BP31" s="132">
        <f>'Enter data here!'!BO40</f>
        <v>0</v>
      </c>
      <c r="BQ31" s="132">
        <f>'Enter data here!'!BP40</f>
        <v>0</v>
      </c>
      <c r="BR31" s="132">
        <f>'Enter data here!'!BQ40</f>
        <v>0</v>
      </c>
      <c r="BS31" s="132">
        <f>'Enter data here!'!BR40</f>
        <v>0</v>
      </c>
      <c r="BT31" s="132">
        <f>'Enter data here!'!BS40</f>
        <v>0</v>
      </c>
      <c r="BU31" s="132">
        <f>'Enter data here!'!BT40</f>
        <v>0</v>
      </c>
      <c r="BV31" s="132">
        <f>'Enter data here!'!BU40</f>
        <v>0</v>
      </c>
      <c r="BW31" s="132">
        <f>'Enter data here!'!BV40</f>
        <v>0</v>
      </c>
      <c r="BX31" s="132">
        <f>'Enter data here!'!BW40</f>
        <v>0</v>
      </c>
      <c r="BY31" s="132">
        <f>'Enter data here!'!BX40</f>
        <v>0</v>
      </c>
      <c r="BZ31" s="132">
        <f>'Enter data here!'!BY40</f>
        <v>0</v>
      </c>
      <c r="CA31" s="132">
        <f>'Enter data here!'!BZ40</f>
        <v>0</v>
      </c>
      <c r="CB31" s="132">
        <f>'Enter data here!'!CA40</f>
        <v>0</v>
      </c>
      <c r="CC31" s="132">
        <f>'Enter data here!'!CB40</f>
        <v>0</v>
      </c>
      <c r="CD31" s="132">
        <f>'Enter data here!'!CC40</f>
        <v>0</v>
      </c>
      <c r="CE31" s="132">
        <f>'Enter data here!'!CD40</f>
        <v>0</v>
      </c>
      <c r="CF31" s="132">
        <f>'Enter data here!'!CE40</f>
        <v>0</v>
      </c>
      <c r="CG31" s="132">
        <f>'Enter data here!'!CF40</f>
        <v>0</v>
      </c>
      <c r="CH31" s="132">
        <f>'Enter data here!'!CG40</f>
        <v>0</v>
      </c>
      <c r="CI31" s="132">
        <f>'Enter data here!'!CH40</f>
        <v>0</v>
      </c>
      <c r="CJ31" s="132">
        <f>'Enter data here!'!CI40</f>
        <v>0</v>
      </c>
      <c r="CK31" s="132">
        <f>'Enter data here!'!CJ40</f>
        <v>0</v>
      </c>
      <c r="CL31" s="132">
        <f>'Enter data here!'!CK40</f>
        <v>0</v>
      </c>
      <c r="CM31" s="132">
        <f>'Enter data here!'!CL40</f>
        <v>0</v>
      </c>
      <c r="CN31" s="132">
        <f>'Enter data here!'!CM40</f>
        <v>0</v>
      </c>
      <c r="CO31" s="132">
        <f>'Enter data here!'!CN40</f>
        <v>0</v>
      </c>
      <c r="CQ31" s="90"/>
      <c r="CR31" s="206"/>
    </row>
    <row r="32" spans="1:96">
      <c r="A32" s="371">
        <v>4</v>
      </c>
      <c r="B32" s="134" t="s">
        <v>18</v>
      </c>
      <c r="C32" s="134">
        <f>C26+10</f>
        <v>41</v>
      </c>
      <c r="D32" s="135">
        <f ca="1">D36</f>
        <v>46</v>
      </c>
      <c r="E32" s="135">
        <f t="shared" ref="E32:BP32" ca="1" si="20">E36</f>
        <v>2</v>
      </c>
      <c r="F32" s="135">
        <f t="shared" ca="1" si="20"/>
        <v>20</v>
      </c>
      <c r="G32" s="135">
        <f t="shared" ca="1" si="20"/>
        <v>1</v>
      </c>
      <c r="H32" s="135">
        <f t="shared" ca="1" si="20"/>
        <v>9</v>
      </c>
      <c r="I32" s="135">
        <f t="shared" ca="1" si="20"/>
        <v>16</v>
      </c>
      <c r="J32" s="135">
        <f t="shared" ca="1" si="20"/>
        <v>8</v>
      </c>
      <c r="K32" s="135">
        <f t="shared" ca="1" si="20"/>
        <v>21</v>
      </c>
      <c r="L32" s="135">
        <f t="shared" ca="1" si="20"/>
        <v>7</v>
      </c>
      <c r="M32" s="135">
        <f t="shared" ca="1" si="20"/>
        <v>13</v>
      </c>
      <c r="N32" s="135">
        <f t="shared" ca="1" si="20"/>
        <v>33</v>
      </c>
      <c r="O32" s="135">
        <f t="shared" ca="1" si="20"/>
        <v>17</v>
      </c>
      <c r="P32" s="135">
        <f t="shared" ca="1" si="20"/>
        <v>6</v>
      </c>
      <c r="Q32" s="135">
        <f t="shared" ca="1" si="20"/>
        <v>5</v>
      </c>
      <c r="R32" s="135">
        <f t="shared" ca="1" si="20"/>
        <v>23</v>
      </c>
      <c r="S32" s="135">
        <f t="shared" ca="1" si="20"/>
        <v>39</v>
      </c>
      <c r="T32" s="135">
        <f t="shared" ca="1" si="20"/>
        <v>12</v>
      </c>
      <c r="U32" s="135">
        <f t="shared" ca="1" si="20"/>
        <v>36</v>
      </c>
      <c r="V32" s="135">
        <f t="shared" ca="1" si="20"/>
        <v>45</v>
      </c>
      <c r="W32" s="135">
        <f t="shared" ca="1" si="20"/>
        <v>34</v>
      </c>
      <c r="X32" s="135">
        <f t="shared" ca="1" si="20"/>
        <v>29</v>
      </c>
      <c r="Y32" s="135">
        <f t="shared" ca="1" si="20"/>
        <v>41</v>
      </c>
      <c r="Z32" s="135">
        <f t="shared" ca="1" si="20"/>
        <v>42</v>
      </c>
      <c r="AA32" s="135">
        <f t="shared" ca="1" si="20"/>
        <v>32</v>
      </c>
      <c r="AB32" s="135">
        <f t="shared" ca="1" si="20"/>
        <v>18</v>
      </c>
      <c r="AC32" s="135">
        <f t="shared" ca="1" si="20"/>
        <v>43</v>
      </c>
      <c r="AD32" s="135">
        <f t="shared" ca="1" si="20"/>
        <v>14</v>
      </c>
      <c r="AE32" s="135">
        <f t="shared" ca="1" si="20"/>
        <v>19</v>
      </c>
      <c r="AF32" s="135">
        <f t="shared" ca="1" si="20"/>
        <v>40</v>
      </c>
      <c r="AG32" s="135">
        <f t="shared" ca="1" si="20"/>
        <v>3</v>
      </c>
      <c r="AH32" s="135">
        <f t="shared" ca="1" si="20"/>
        <v>35</v>
      </c>
      <c r="AI32" s="135">
        <f t="shared" ca="1" si="20"/>
        <v>28</v>
      </c>
      <c r="AJ32" s="135">
        <f t="shared" ca="1" si="20"/>
        <v>24</v>
      </c>
      <c r="AK32" s="135">
        <f t="shared" ca="1" si="20"/>
        <v>10</v>
      </c>
      <c r="AL32" s="135">
        <f t="shared" ca="1" si="20"/>
        <v>11</v>
      </c>
      <c r="AM32" s="135">
        <f t="shared" ca="1" si="20"/>
        <v>38</v>
      </c>
      <c r="AN32" s="135">
        <f t="shared" ca="1" si="20"/>
        <v>48</v>
      </c>
      <c r="AO32" s="135">
        <f t="shared" ca="1" si="20"/>
        <v>15</v>
      </c>
      <c r="AP32" s="135">
        <f t="shared" ca="1" si="20"/>
        <v>31</v>
      </c>
      <c r="AQ32" s="135">
        <f t="shared" ca="1" si="20"/>
        <v>4</v>
      </c>
      <c r="AR32" s="135">
        <f t="shared" ca="1" si="20"/>
        <v>27</v>
      </c>
      <c r="AS32" s="135">
        <f t="shared" ca="1" si="20"/>
        <v>22</v>
      </c>
      <c r="AT32" s="135">
        <f t="shared" ca="1" si="20"/>
        <v>49</v>
      </c>
      <c r="AU32" s="135">
        <f t="shared" ca="1" si="20"/>
        <v>25</v>
      </c>
      <c r="AV32" s="135">
        <f t="shared" ca="1" si="20"/>
        <v>50</v>
      </c>
      <c r="AW32" s="135">
        <f t="shared" ca="1" si="20"/>
        <v>30</v>
      </c>
      <c r="AX32" s="135">
        <f t="shared" ca="1" si="20"/>
        <v>44</v>
      </c>
      <c r="AY32" s="135">
        <f t="shared" ca="1" si="20"/>
        <v>26</v>
      </c>
      <c r="AZ32" s="135">
        <f t="shared" ca="1" si="20"/>
        <v>37</v>
      </c>
      <c r="BA32" s="135">
        <f t="shared" ca="1" si="20"/>
        <v>47</v>
      </c>
      <c r="BB32" s="135">
        <f t="shared" ca="1" si="20"/>
        <v>51</v>
      </c>
      <c r="BC32" s="135">
        <f t="shared" ca="1" si="20"/>
        <v>51</v>
      </c>
      <c r="BD32" s="135">
        <f t="shared" ca="1" si="20"/>
        <v>51</v>
      </c>
      <c r="BE32" s="135">
        <f t="shared" ca="1" si="20"/>
        <v>51</v>
      </c>
      <c r="BF32" s="135">
        <f t="shared" ca="1" si="20"/>
        <v>51</v>
      </c>
      <c r="BG32" s="135">
        <f t="shared" ca="1" si="20"/>
        <v>51</v>
      </c>
      <c r="BH32" s="135">
        <f t="shared" ca="1" si="20"/>
        <v>51</v>
      </c>
      <c r="BI32" s="135">
        <f t="shared" ca="1" si="20"/>
        <v>51</v>
      </c>
      <c r="BJ32" s="135">
        <f t="shared" ca="1" si="20"/>
        <v>51</v>
      </c>
      <c r="BK32" s="135">
        <f t="shared" ca="1" si="20"/>
        <v>51</v>
      </c>
      <c r="BL32" s="135">
        <f t="shared" ca="1" si="20"/>
        <v>51</v>
      </c>
      <c r="BM32" s="135">
        <f t="shared" ca="1" si="20"/>
        <v>51</v>
      </c>
      <c r="BN32" s="135">
        <f t="shared" ca="1" si="20"/>
        <v>51</v>
      </c>
      <c r="BO32" s="135">
        <f t="shared" ca="1" si="20"/>
        <v>51</v>
      </c>
      <c r="BP32" s="135">
        <f t="shared" ca="1" si="20"/>
        <v>51</v>
      </c>
      <c r="BQ32" s="135">
        <f t="shared" ref="BQ32:CO32" ca="1" si="21">BQ36</f>
        <v>51</v>
      </c>
      <c r="BR32" s="135">
        <f t="shared" ca="1" si="21"/>
        <v>51</v>
      </c>
      <c r="BS32" s="135">
        <f t="shared" ca="1" si="21"/>
        <v>51</v>
      </c>
      <c r="BT32" s="135">
        <f t="shared" ca="1" si="21"/>
        <v>51</v>
      </c>
      <c r="BU32" s="135">
        <f t="shared" ca="1" si="21"/>
        <v>51</v>
      </c>
      <c r="BV32" s="135">
        <f t="shared" ca="1" si="21"/>
        <v>51</v>
      </c>
      <c r="BW32" s="135">
        <f t="shared" ca="1" si="21"/>
        <v>51</v>
      </c>
      <c r="BX32" s="135">
        <f t="shared" ca="1" si="21"/>
        <v>51</v>
      </c>
      <c r="BY32" s="135">
        <f t="shared" ca="1" si="21"/>
        <v>51</v>
      </c>
      <c r="BZ32" s="135">
        <f t="shared" ca="1" si="21"/>
        <v>51</v>
      </c>
      <c r="CA32" s="135">
        <f t="shared" ca="1" si="21"/>
        <v>51</v>
      </c>
      <c r="CB32" s="135">
        <f t="shared" ca="1" si="21"/>
        <v>51</v>
      </c>
      <c r="CC32" s="135">
        <f t="shared" ca="1" si="21"/>
        <v>51</v>
      </c>
      <c r="CD32" s="135">
        <f t="shared" ca="1" si="21"/>
        <v>51</v>
      </c>
      <c r="CE32" s="135">
        <f t="shared" ca="1" si="21"/>
        <v>51</v>
      </c>
      <c r="CF32" s="135">
        <f t="shared" ca="1" si="21"/>
        <v>51</v>
      </c>
      <c r="CG32" s="135">
        <f t="shared" ca="1" si="21"/>
        <v>51</v>
      </c>
      <c r="CH32" s="135">
        <f t="shared" ca="1" si="21"/>
        <v>51</v>
      </c>
      <c r="CI32" s="135">
        <f t="shared" ca="1" si="21"/>
        <v>51</v>
      </c>
      <c r="CJ32" s="135">
        <f t="shared" ca="1" si="21"/>
        <v>51</v>
      </c>
      <c r="CK32" s="135">
        <f t="shared" ca="1" si="21"/>
        <v>51</v>
      </c>
      <c r="CL32" s="135">
        <f t="shared" ca="1" si="21"/>
        <v>51</v>
      </c>
      <c r="CM32" s="135">
        <f t="shared" ca="1" si="21"/>
        <v>51</v>
      </c>
      <c r="CN32" s="135">
        <f t="shared" ca="1" si="21"/>
        <v>51</v>
      </c>
      <c r="CO32" s="135">
        <f t="shared" ca="1" si="21"/>
        <v>51</v>
      </c>
      <c r="CQ32" s="90"/>
      <c r="CR32" s="206"/>
    </row>
    <row r="33" spans="1:96">
      <c r="A33" s="372"/>
      <c r="B33" s="134" t="s">
        <v>1</v>
      </c>
      <c r="C33" s="134"/>
      <c r="D33" s="135" t="str">
        <f>'Enter data here!'!C42</f>
        <v>dnf</v>
      </c>
      <c r="E33" s="135">
        <f>'Enter data here!'!D42</f>
        <v>37.4</v>
      </c>
      <c r="F33" s="135">
        <f>'Enter data here!'!E42</f>
        <v>55.79</v>
      </c>
      <c r="G33" s="135">
        <f>'Enter data here!'!F42</f>
        <v>44.17</v>
      </c>
      <c r="H33" s="135">
        <f>'Enter data here!'!G42</f>
        <v>38.020000000000003</v>
      </c>
      <c r="I33" s="135">
        <f>'Enter data here!'!H42</f>
        <v>42.79</v>
      </c>
      <c r="J33" s="135">
        <f>'Enter data here!'!I42</f>
        <v>43.29</v>
      </c>
      <c r="K33" s="135">
        <f>'Enter data here!'!J42</f>
        <v>51.82</v>
      </c>
      <c r="L33" s="135">
        <f>'Enter data here!'!K42</f>
        <v>43.25</v>
      </c>
      <c r="M33" s="135">
        <f>'Enter data here!'!L42</f>
        <v>47.33</v>
      </c>
      <c r="N33" s="135">
        <f>'Enter data here!'!M42</f>
        <v>57.76</v>
      </c>
      <c r="O33" s="135">
        <f>'Enter data here!'!N42</f>
        <v>44.29</v>
      </c>
      <c r="P33" s="135">
        <f>'Enter data here!'!O42</f>
        <v>42.66</v>
      </c>
      <c r="Q33" s="135">
        <f>'Enter data here!'!P42</f>
        <v>38.200000000000003</v>
      </c>
      <c r="R33" s="135">
        <f>'Enter data here!'!Q42</f>
        <v>44.64</v>
      </c>
      <c r="S33" s="135">
        <f>'Enter data here!'!R42</f>
        <v>49.07</v>
      </c>
      <c r="T33" s="135">
        <f>'Enter data here!'!S42</f>
        <v>44.68</v>
      </c>
      <c r="U33" s="135">
        <f>'Enter data here!'!T42</f>
        <v>43.17</v>
      </c>
      <c r="V33" s="135" t="str">
        <f>'Enter data here!'!U42</f>
        <v>dnf</v>
      </c>
      <c r="W33" s="135">
        <f>'Enter data here!'!V42</f>
        <v>67.77</v>
      </c>
      <c r="X33" s="135">
        <f>'Enter data here!'!W42</f>
        <v>51.83</v>
      </c>
      <c r="Y33" s="135">
        <f>'Enter data here!'!X42</f>
        <v>45.29</v>
      </c>
      <c r="Z33" s="135">
        <f>'Enter data here!'!Y42</f>
        <v>54.73</v>
      </c>
      <c r="AA33" s="135">
        <f>'Enter data here!'!Z42</f>
        <v>53.14</v>
      </c>
      <c r="AB33" s="135">
        <f>'Enter data here!'!AA42</f>
        <v>46.88</v>
      </c>
      <c r="AC33" s="135" t="str">
        <f>'Enter data here!'!AB42</f>
        <v>dnf</v>
      </c>
      <c r="AD33" s="135">
        <f>'Enter data here!'!AC42</f>
        <v>49.59</v>
      </c>
      <c r="AE33" s="135">
        <f>'Enter data here!'!AD42</f>
        <v>46.81</v>
      </c>
      <c r="AF33" s="135">
        <f>'Enter data here!'!AE42</f>
        <v>56.67</v>
      </c>
      <c r="AG33" s="135">
        <f>'Enter data here!'!AF42</f>
        <v>40.76</v>
      </c>
      <c r="AH33" s="135">
        <f>'Enter data here!'!AG42</f>
        <v>60.87</v>
      </c>
      <c r="AI33" s="135">
        <f>'Enter data here!'!AH42</f>
        <v>47.96</v>
      </c>
      <c r="AJ33" s="135">
        <f>'Enter data here!'!AI42</f>
        <v>47.9</v>
      </c>
      <c r="AK33" s="135">
        <f>'Enter data here!'!AJ42</f>
        <v>44.44</v>
      </c>
      <c r="AL33" s="135">
        <f>'Enter data here!'!AK42</f>
        <v>42.23</v>
      </c>
      <c r="AM33" s="135">
        <f>'Enter data here!'!AL42</f>
        <v>54.12</v>
      </c>
      <c r="AN33" s="135" t="str">
        <f>'Enter data here!'!AM42</f>
        <v>dnf</v>
      </c>
      <c r="AO33" s="135">
        <f>'Enter data here!'!AN42</f>
        <v>46.65</v>
      </c>
      <c r="AP33" s="135">
        <f>'Enter data here!'!AO42</f>
        <v>53.71</v>
      </c>
      <c r="AQ33" s="135">
        <f>'Enter data here!'!AP42</f>
        <v>42.84</v>
      </c>
      <c r="AR33" s="135">
        <f>'Enter data here!'!AQ42</f>
        <v>50.04</v>
      </c>
      <c r="AS33" s="135">
        <f>'Enter data here!'!AR42</f>
        <v>52.46</v>
      </c>
      <c r="AT33" s="135" t="str">
        <f>'Enter data here!'!AS42</f>
        <v>dnf</v>
      </c>
      <c r="AU33" s="135">
        <f>'Enter data here!'!AT42</f>
        <v>49.76</v>
      </c>
      <c r="AV33" s="135" t="str">
        <f>'Enter data here!'!AU42</f>
        <v>dnf</v>
      </c>
      <c r="AW33" s="135">
        <f>'Enter data here!'!AV42</f>
        <v>50.07</v>
      </c>
      <c r="AX33" s="135" t="str">
        <f>'Enter data here!'!AW42</f>
        <v>dnf</v>
      </c>
      <c r="AY33" s="135">
        <f>'Enter data here!'!AX42</f>
        <v>44.13</v>
      </c>
      <c r="AZ33" s="135">
        <f>'Enter data here!'!AY42</f>
        <v>71.260000000000005</v>
      </c>
      <c r="BA33" s="135" t="str">
        <f>'Enter data here!'!AZ42</f>
        <v>dnf</v>
      </c>
      <c r="BB33" s="135">
        <f>'Enter data here!'!BA42</f>
        <v>0</v>
      </c>
      <c r="BC33" s="135">
        <f>'Enter data here!'!BB42</f>
        <v>0</v>
      </c>
      <c r="BD33" s="135">
        <f>'Enter data here!'!BC42</f>
        <v>0</v>
      </c>
      <c r="BE33" s="135">
        <f>'Enter data here!'!BD42</f>
        <v>0</v>
      </c>
      <c r="BF33" s="135">
        <f>'Enter data here!'!BE42</f>
        <v>0</v>
      </c>
      <c r="BG33" s="135">
        <f>'Enter data here!'!BF42</f>
        <v>0</v>
      </c>
      <c r="BH33" s="135">
        <f>'Enter data here!'!BG42</f>
        <v>0</v>
      </c>
      <c r="BI33" s="135">
        <f>'Enter data here!'!BH42</f>
        <v>0</v>
      </c>
      <c r="BJ33" s="135">
        <f>'Enter data here!'!BI42</f>
        <v>0</v>
      </c>
      <c r="BK33" s="135">
        <f>'Enter data here!'!BJ42</f>
        <v>0</v>
      </c>
      <c r="BL33" s="135">
        <f>'Enter data here!'!BK42</f>
        <v>0</v>
      </c>
      <c r="BM33" s="135">
        <f>'Enter data here!'!BL42</f>
        <v>0</v>
      </c>
      <c r="BN33" s="135">
        <f>'Enter data here!'!BM42</f>
        <v>0</v>
      </c>
      <c r="BO33" s="135">
        <f>'Enter data here!'!BN42</f>
        <v>0</v>
      </c>
      <c r="BP33" s="135">
        <f>'Enter data here!'!BO42</f>
        <v>0</v>
      </c>
      <c r="BQ33" s="135">
        <f>'Enter data here!'!BP42</f>
        <v>0</v>
      </c>
      <c r="BR33" s="135">
        <f>'Enter data here!'!BQ42</f>
        <v>0</v>
      </c>
      <c r="BS33" s="135">
        <f>'Enter data here!'!BR42</f>
        <v>0</v>
      </c>
      <c r="BT33" s="135">
        <f>'Enter data here!'!BS42</f>
        <v>0</v>
      </c>
      <c r="BU33" s="135">
        <f>'Enter data here!'!BT42</f>
        <v>0</v>
      </c>
      <c r="BV33" s="135">
        <f>'Enter data here!'!BU42</f>
        <v>0</v>
      </c>
      <c r="BW33" s="135">
        <f>'Enter data here!'!BV42</f>
        <v>0</v>
      </c>
      <c r="BX33" s="135">
        <f>'Enter data here!'!BW42</f>
        <v>0</v>
      </c>
      <c r="BY33" s="135">
        <f>'Enter data here!'!BX42</f>
        <v>0</v>
      </c>
      <c r="BZ33" s="135">
        <f>'Enter data here!'!BY42</f>
        <v>0</v>
      </c>
      <c r="CA33" s="135">
        <f>'Enter data here!'!BZ42</f>
        <v>0</v>
      </c>
      <c r="CB33" s="135">
        <f>'Enter data here!'!CA42</f>
        <v>0</v>
      </c>
      <c r="CC33" s="135">
        <f>'Enter data here!'!CB42</f>
        <v>0</v>
      </c>
      <c r="CD33" s="135">
        <f>'Enter data here!'!CC42</f>
        <v>0</v>
      </c>
      <c r="CE33" s="135">
        <f>'Enter data here!'!CD42</f>
        <v>0</v>
      </c>
      <c r="CF33" s="135">
        <f>'Enter data here!'!CE42</f>
        <v>0</v>
      </c>
      <c r="CG33" s="135">
        <f>'Enter data here!'!CF42</f>
        <v>0</v>
      </c>
      <c r="CH33" s="135">
        <f>'Enter data here!'!CG42</f>
        <v>0</v>
      </c>
      <c r="CI33" s="135">
        <f>'Enter data here!'!CH42</f>
        <v>0</v>
      </c>
      <c r="CJ33" s="135">
        <f>'Enter data here!'!CI42</f>
        <v>0</v>
      </c>
      <c r="CK33" s="135">
        <f>'Enter data here!'!CJ42</f>
        <v>0</v>
      </c>
      <c r="CL33" s="135">
        <f>'Enter data here!'!CK42</f>
        <v>0</v>
      </c>
      <c r="CM33" s="135">
        <f>'Enter data here!'!CL42</f>
        <v>0</v>
      </c>
      <c r="CN33" s="135">
        <f>'Enter data here!'!CM42</f>
        <v>0</v>
      </c>
      <c r="CO33" s="135">
        <f>'Enter data here!'!CN42</f>
        <v>0</v>
      </c>
      <c r="CQ33" s="375">
        <f>'Enter data here!'!CP42</f>
        <v>37.4</v>
      </c>
      <c r="CR33" s="375" t="str">
        <f>'Enter data here!'!CQ42</f>
        <v>Mark Redsell</v>
      </c>
    </row>
    <row r="34" spans="1:96">
      <c r="A34" s="372"/>
      <c r="B34" s="134" t="s">
        <v>2</v>
      </c>
      <c r="C34" s="134"/>
      <c r="D34" s="136">
        <f ca="1">'Enter data here!'!C44</f>
        <v>8.1405130835220965E-13</v>
      </c>
      <c r="E34" s="136">
        <f ca="1">'Enter data here!'!D44</f>
        <v>999.99999999998181</v>
      </c>
      <c r="F34" s="136">
        <f ca="1">'Enter data here!'!E44</f>
        <v>670.37103423551662</v>
      </c>
      <c r="G34" s="136">
        <f ca="1">'Enter data here!'!F44</f>
        <v>846.72854878875489</v>
      </c>
      <c r="H34" s="136">
        <f ca="1">'Enter data here!'!G44</f>
        <v>983.69279326668322</v>
      </c>
      <c r="I34" s="136">
        <f ca="1">'Enter data here!'!H44</f>
        <v>874.03598971721988</v>
      </c>
      <c r="J34" s="136">
        <f ca="1">'Enter data here!'!I44</f>
        <v>863.9408639408482</v>
      </c>
      <c r="K34" s="136">
        <f ca="1">'Enter data here!'!J44</f>
        <v>721.72906213815793</v>
      </c>
      <c r="L34" s="136">
        <f ca="1">'Enter data here!'!K44</f>
        <v>864.73988439305901</v>
      </c>
      <c r="M34" s="136">
        <f ca="1">'Enter data here!'!L44</f>
        <v>790.19649271074275</v>
      </c>
      <c r="N34" s="136">
        <f ca="1">'Enter data here!'!M44</f>
        <v>647.50692520774862</v>
      </c>
      <c r="O34" s="136">
        <f ca="1">'Enter data here!'!N44</f>
        <v>844.43440957325583</v>
      </c>
      <c r="P34" s="136">
        <f ca="1">'Enter data here!'!O44</f>
        <v>876.69948429440331</v>
      </c>
      <c r="Q34" s="136">
        <f ca="1">'Enter data here!'!P44</f>
        <v>979.05759162301251</v>
      </c>
      <c r="R34" s="136">
        <f ca="1">'Enter data here!'!Q44</f>
        <v>837.8136200716782</v>
      </c>
      <c r="S34" s="136">
        <f ca="1">'Enter data here!'!R44</f>
        <v>762.17648257590497</v>
      </c>
      <c r="T34" s="136">
        <f ca="1">'Enter data here!'!S44</f>
        <v>837.06356311548666</v>
      </c>
      <c r="U34" s="136">
        <f ca="1">'Enter data here!'!T44</f>
        <v>866.34236738474578</v>
      </c>
      <c r="V34" s="136">
        <f ca="1">'Enter data here!'!U44</f>
        <v>6.3046621355892939E-13</v>
      </c>
      <c r="W34" s="136">
        <f ca="1">'Enter data here!'!V44</f>
        <v>551.86660764349983</v>
      </c>
      <c r="X34" s="136">
        <f ca="1">'Enter data here!'!W44</f>
        <v>721.5898128496932</v>
      </c>
      <c r="Y34" s="136">
        <f ca="1">'Enter data here!'!X44</f>
        <v>825.78935747403887</v>
      </c>
      <c r="Z34" s="136">
        <f ca="1">'Enter data here!'!Y44</f>
        <v>683.35465010049222</v>
      </c>
      <c r="AA34" s="136">
        <f ca="1">'Enter data here!'!Z44</f>
        <v>703.80127963867744</v>
      </c>
      <c r="AB34" s="136">
        <f ca="1">'Enter data here!'!AA44</f>
        <v>797.78156996585756</v>
      </c>
      <c r="AC34" s="136">
        <f ca="1">'Enter data here!'!AB44</f>
        <v>8.3662771289557765E-13</v>
      </c>
      <c r="AD34" s="136">
        <f ca="1">'Enter data here!'!AC44</f>
        <v>754.18431135309004</v>
      </c>
      <c r="AE34" s="136">
        <f ca="1">'Enter data here!'!AD44</f>
        <v>798.97457808159447</v>
      </c>
      <c r="AF34" s="136">
        <f ca="1">'Enter data here!'!AE44</f>
        <v>659.96117875418497</v>
      </c>
      <c r="AG34" s="136">
        <f ca="1">'Enter data here!'!AF44</f>
        <v>917.56624141314808</v>
      </c>
      <c r="AH34" s="136">
        <f ca="1">'Enter data here!'!AG44</f>
        <v>614.42418268440758</v>
      </c>
      <c r="AI34" s="136">
        <f ca="1">'Enter data here!'!AH44</f>
        <v>779.81651376145237</v>
      </c>
      <c r="AJ34" s="136">
        <f ca="1">'Enter data here!'!AI44</f>
        <v>780.79331941544046</v>
      </c>
      <c r="AK34" s="136">
        <f ca="1">'Enter data here!'!AJ44</f>
        <v>841.58415841583223</v>
      </c>
      <c r="AL34" s="136">
        <f ca="1">'Enter data here!'!AK44</f>
        <v>885.62633199147285</v>
      </c>
      <c r="AM34" s="136">
        <f ca="1">'Enter data here!'!AL44</f>
        <v>691.05691056910359</v>
      </c>
      <c r="AN34" s="136">
        <f ca="1">'Enter data here!'!AM44</f>
        <v>5.0694893228425725E-13</v>
      </c>
      <c r="AO34" s="136">
        <f ca="1">'Enter data here!'!AN44</f>
        <v>801.71489817791485</v>
      </c>
      <c r="AP34" s="136">
        <f ca="1">'Enter data here!'!AO44</f>
        <v>696.33215416123539</v>
      </c>
      <c r="AQ34" s="136">
        <f ca="1">'Enter data here!'!AP44</f>
        <v>873.01587301587074</v>
      </c>
      <c r="AR34" s="136">
        <f ca="1">'Enter data here!'!AQ44</f>
        <v>747.40207833732688</v>
      </c>
      <c r="AS34" s="136">
        <f ca="1">'Enter data here!'!AR44</f>
        <v>712.9241326724989</v>
      </c>
      <c r="AT34" s="136">
        <f ca="1">'Enter data here!'!AS44</f>
        <v>2.6256832390825922E-13</v>
      </c>
      <c r="AU34" s="136">
        <f ca="1">'Enter data here!'!AT44</f>
        <v>751.60771704179638</v>
      </c>
      <c r="AV34" s="136">
        <f ca="1">'Enter data here!'!AU44</f>
        <v>3.6899216424618662E-13</v>
      </c>
      <c r="AW34" s="136">
        <f ca="1">'Enter data here!'!AV44</f>
        <v>746.95426403034901</v>
      </c>
      <c r="AX34" s="136">
        <f ca="1">'Enter data here!'!AW44</f>
        <v>4.4420763509065384E-13</v>
      </c>
      <c r="AY34" s="136">
        <f ca="1">'Enter data here!'!AX44</f>
        <v>847.49603444367017</v>
      </c>
      <c r="AZ34" s="136">
        <f ca="1">'Enter data here!'!AY44</f>
        <v>524.83861914116972</v>
      </c>
      <c r="BA34" s="136">
        <f ca="1">'Enter data here!'!AZ44</f>
        <v>3.6391197503923054E-13</v>
      </c>
      <c r="BB34" s="136">
        <f>'Enter data here!'!BA44</f>
        <v>0</v>
      </c>
      <c r="BC34" s="136">
        <f>'Enter data here!'!BB44</f>
        <v>0</v>
      </c>
      <c r="BD34" s="136">
        <f>'Enter data here!'!BC44</f>
        <v>0</v>
      </c>
      <c r="BE34" s="136">
        <f>'Enter data here!'!BD44</f>
        <v>0</v>
      </c>
      <c r="BF34" s="136">
        <f>'Enter data here!'!BE44</f>
        <v>0</v>
      </c>
      <c r="BG34" s="136">
        <f>'Enter data here!'!BF44</f>
        <v>0</v>
      </c>
      <c r="BH34" s="136">
        <f>'Enter data here!'!BG44</f>
        <v>0</v>
      </c>
      <c r="BI34" s="136">
        <f>'Enter data here!'!BH44</f>
        <v>0</v>
      </c>
      <c r="BJ34" s="136">
        <f>'Enter data here!'!BI44</f>
        <v>0</v>
      </c>
      <c r="BK34" s="136">
        <f>'Enter data here!'!BJ44</f>
        <v>0</v>
      </c>
      <c r="BL34" s="136">
        <f>'Enter data here!'!BK44</f>
        <v>0</v>
      </c>
      <c r="BM34" s="136">
        <f>'Enter data here!'!BL44</f>
        <v>0</v>
      </c>
      <c r="BN34" s="136">
        <f>'Enter data here!'!BM44</f>
        <v>0</v>
      </c>
      <c r="BO34" s="136">
        <f>'Enter data here!'!BN44</f>
        <v>0</v>
      </c>
      <c r="BP34" s="136">
        <f>'Enter data here!'!BO44</f>
        <v>0</v>
      </c>
      <c r="BQ34" s="136">
        <f>'Enter data here!'!BP44</f>
        <v>0</v>
      </c>
      <c r="BR34" s="136">
        <f>'Enter data here!'!BQ44</f>
        <v>0</v>
      </c>
      <c r="BS34" s="136">
        <f>'Enter data here!'!BR44</f>
        <v>0</v>
      </c>
      <c r="BT34" s="136">
        <f>'Enter data here!'!BS44</f>
        <v>0</v>
      </c>
      <c r="BU34" s="136">
        <f>'Enter data here!'!BT44</f>
        <v>0</v>
      </c>
      <c r="BV34" s="136">
        <f>'Enter data here!'!BU44</f>
        <v>0</v>
      </c>
      <c r="BW34" s="136">
        <f>'Enter data here!'!BV44</f>
        <v>0</v>
      </c>
      <c r="BX34" s="136">
        <f>'Enter data here!'!BW44</f>
        <v>0</v>
      </c>
      <c r="BY34" s="136">
        <f>'Enter data here!'!BX44</f>
        <v>0</v>
      </c>
      <c r="BZ34" s="136">
        <f>'Enter data here!'!BY44</f>
        <v>0</v>
      </c>
      <c r="CA34" s="136">
        <f>'Enter data here!'!BZ44</f>
        <v>0</v>
      </c>
      <c r="CB34" s="136">
        <f>'Enter data here!'!CA44</f>
        <v>0</v>
      </c>
      <c r="CC34" s="136">
        <f>'Enter data here!'!CB44</f>
        <v>0</v>
      </c>
      <c r="CD34" s="136">
        <f>'Enter data here!'!CC44</f>
        <v>0</v>
      </c>
      <c r="CE34" s="136">
        <f>'Enter data here!'!CD44</f>
        <v>0</v>
      </c>
      <c r="CF34" s="136">
        <f>'Enter data here!'!CE44</f>
        <v>0</v>
      </c>
      <c r="CG34" s="136">
        <f>'Enter data here!'!CF44</f>
        <v>0</v>
      </c>
      <c r="CH34" s="136">
        <f>'Enter data here!'!CG44</f>
        <v>0</v>
      </c>
      <c r="CI34" s="136">
        <f>'Enter data here!'!CH44</f>
        <v>0</v>
      </c>
      <c r="CJ34" s="136">
        <f>'Enter data here!'!CI44</f>
        <v>0</v>
      </c>
      <c r="CK34" s="136">
        <f>'Enter data here!'!CJ44</f>
        <v>0</v>
      </c>
      <c r="CL34" s="136">
        <f>'Enter data here!'!CK44</f>
        <v>0</v>
      </c>
      <c r="CM34" s="136">
        <f>'Enter data here!'!CL44</f>
        <v>0</v>
      </c>
      <c r="CN34" s="136">
        <f>'Enter data here!'!CM44</f>
        <v>0</v>
      </c>
      <c r="CO34" s="136">
        <f>'Enter data here!'!CN44</f>
        <v>0</v>
      </c>
      <c r="CQ34" s="375"/>
      <c r="CR34" s="375"/>
    </row>
    <row r="35" spans="1:96">
      <c r="A35" s="372"/>
      <c r="B35" s="134" t="s">
        <v>41</v>
      </c>
      <c r="C35" s="134">
        <f>C29+10</f>
        <v>43</v>
      </c>
      <c r="D35" s="136">
        <f ca="1">D29+D34</f>
        <v>3.3895427736222092E-12</v>
      </c>
      <c r="E35" s="136">
        <f t="shared" ref="E35:BP35" ca="1" si="22">E29+E34</f>
        <v>3707.5879183173515</v>
      </c>
      <c r="F35" s="136">
        <f t="shared" ca="1" si="22"/>
        <v>3229.3806775462704</v>
      </c>
      <c r="G35" s="136">
        <f t="shared" ca="1" si="22"/>
        <v>3717.9486843969617</v>
      </c>
      <c r="H35" s="136">
        <f t="shared" ca="1" si="22"/>
        <v>3507.0533286377349</v>
      </c>
      <c r="I35" s="136">
        <f t="shared" ca="1" si="22"/>
        <v>3297.1330890555519</v>
      </c>
      <c r="J35" s="136">
        <f t="shared" ca="1" si="22"/>
        <v>3553.7828526679314</v>
      </c>
      <c r="K35" s="136">
        <f t="shared" ca="1" si="22"/>
        <v>3220.5358208930411</v>
      </c>
      <c r="L35" s="136">
        <f t="shared" ca="1" si="22"/>
        <v>3553.860411026461</v>
      </c>
      <c r="M35" s="136">
        <f t="shared" ca="1" si="22"/>
        <v>3344.453643960569</v>
      </c>
      <c r="N35" s="136">
        <f t="shared" ca="1" si="22"/>
        <v>2734.6325621311139</v>
      </c>
      <c r="O35" s="136">
        <f t="shared" ca="1" si="22"/>
        <v>3278.8530846123435</v>
      </c>
      <c r="P35" s="136">
        <f t="shared" ca="1" si="22"/>
        <v>3559.3722158748801</v>
      </c>
      <c r="Q35" s="136">
        <f t="shared" ca="1" si="22"/>
        <v>3619.1672613695755</v>
      </c>
      <c r="R35" s="136">
        <f t="shared" ca="1" si="22"/>
        <v>3038.6114475510421</v>
      </c>
      <c r="S35" s="136">
        <f t="shared" ca="1" si="22"/>
        <v>2302.757765677231</v>
      </c>
      <c r="T35" s="136">
        <f t="shared" ca="1" si="22"/>
        <v>3347.8394732775541</v>
      </c>
      <c r="U35" s="136">
        <f t="shared" ca="1" si="22"/>
        <v>2429.7705468878985</v>
      </c>
      <c r="V35" s="136">
        <f t="shared" ca="1" si="22"/>
        <v>595.65286878695963</v>
      </c>
      <c r="W35" s="136">
        <f t="shared" ca="1" si="22"/>
        <v>2639.4542687513854</v>
      </c>
      <c r="X35" s="136">
        <f t="shared" ca="1" si="22"/>
        <v>2957.8152986675809</v>
      </c>
      <c r="Y35" s="136">
        <f t="shared" ca="1" si="22"/>
        <v>1526.6167361878406</v>
      </c>
      <c r="Z35" s="136">
        <f t="shared" ca="1" si="22"/>
        <v>1413.4232103355457</v>
      </c>
      <c r="AA35" s="136">
        <f t="shared" ca="1" si="22"/>
        <v>2781.5120598690073</v>
      </c>
      <c r="AB35" s="136">
        <f t="shared" ca="1" si="22"/>
        <v>3267.9507194089583</v>
      </c>
      <c r="AC35" s="136">
        <f t="shared" ca="1" si="22"/>
        <v>1284.1416656737163</v>
      </c>
      <c r="AD35" s="136">
        <f t="shared" ca="1" si="22"/>
        <v>3329.9533367874069</v>
      </c>
      <c r="AE35" s="136">
        <f t="shared" ca="1" si="22"/>
        <v>3233.7886792579484</v>
      </c>
      <c r="AF35" s="136">
        <f t="shared" ca="1" si="22"/>
        <v>2039.9821166697575</v>
      </c>
      <c r="AG35" s="136">
        <f t="shared" ca="1" si="22"/>
        <v>3683.1909053482977</v>
      </c>
      <c r="AH35" s="136">
        <f t="shared" ca="1" si="22"/>
        <v>2503.5835780491443</v>
      </c>
      <c r="AI35" s="136">
        <f t="shared" ca="1" si="22"/>
        <v>2968.7838039739904</v>
      </c>
      <c r="AJ35" s="136">
        <f t="shared" ca="1" si="22"/>
        <v>3033.9176225984829</v>
      </c>
      <c r="AK35" s="136">
        <f t="shared" ca="1" si="22"/>
        <v>3492.9509295431171</v>
      </c>
      <c r="AL35" s="136">
        <f t="shared" ca="1" si="22"/>
        <v>3351.4895082081343</v>
      </c>
      <c r="AM35" s="136">
        <f t="shared" ca="1" si="22"/>
        <v>2309.6993877713626</v>
      </c>
      <c r="AN35" s="136">
        <f t="shared" ca="1" si="22"/>
        <v>2.5142206683287267E-12</v>
      </c>
      <c r="AO35" s="136">
        <f t="shared" ca="1" si="22"/>
        <v>3302.9147153048089</v>
      </c>
      <c r="AP35" s="136">
        <f t="shared" ca="1" si="22"/>
        <v>2794.7308624390485</v>
      </c>
      <c r="AQ35" s="136">
        <f t="shared" ca="1" si="22"/>
        <v>3630.8108167595719</v>
      </c>
      <c r="AR35" s="136">
        <f t="shared" ca="1" si="22"/>
        <v>2973.6225772051848</v>
      </c>
      <c r="AS35" s="136">
        <f t="shared" ca="1" si="22"/>
        <v>3172.8315652317815</v>
      </c>
      <c r="AT35" s="136">
        <f t="shared" ca="1" si="22"/>
        <v>1.852962833878028E-12</v>
      </c>
      <c r="AU35" s="136">
        <f t="shared" ca="1" si="22"/>
        <v>3001.4514855651014</v>
      </c>
      <c r="AV35" s="136">
        <f t="shared" ca="1" si="22"/>
        <v>1.31205293433169E-12</v>
      </c>
      <c r="AW35" s="136">
        <f t="shared" ca="1" si="22"/>
        <v>2918.757858058696</v>
      </c>
      <c r="AX35" s="136">
        <f t="shared" ca="1" si="22"/>
        <v>715.62980030721133</v>
      </c>
      <c r="AY35" s="136">
        <f t="shared" ca="1" si="22"/>
        <v>2997.8160687706468</v>
      </c>
      <c r="AZ35" s="136">
        <f t="shared" ca="1" si="22"/>
        <v>2362.931185605175</v>
      </c>
      <c r="BA35" s="136">
        <f t="shared" ca="1" si="22"/>
        <v>2.5359951827945049E-12</v>
      </c>
      <c r="BB35" s="136">
        <f t="shared" si="22"/>
        <v>0</v>
      </c>
      <c r="BC35" s="136">
        <f t="shared" si="22"/>
        <v>0</v>
      </c>
      <c r="BD35" s="136">
        <f t="shared" si="22"/>
        <v>0</v>
      </c>
      <c r="BE35" s="136">
        <f t="shared" si="22"/>
        <v>0</v>
      </c>
      <c r="BF35" s="136">
        <f t="shared" si="22"/>
        <v>0</v>
      </c>
      <c r="BG35" s="136">
        <f t="shared" si="22"/>
        <v>0</v>
      </c>
      <c r="BH35" s="136">
        <f t="shared" si="22"/>
        <v>0</v>
      </c>
      <c r="BI35" s="136">
        <f t="shared" si="22"/>
        <v>0</v>
      </c>
      <c r="BJ35" s="136">
        <f t="shared" si="22"/>
        <v>0</v>
      </c>
      <c r="BK35" s="136">
        <f t="shared" si="22"/>
        <v>0</v>
      </c>
      <c r="BL35" s="136">
        <f t="shared" si="22"/>
        <v>0</v>
      </c>
      <c r="BM35" s="136">
        <f t="shared" si="22"/>
        <v>0</v>
      </c>
      <c r="BN35" s="136">
        <f t="shared" si="22"/>
        <v>0</v>
      </c>
      <c r="BO35" s="136">
        <f t="shared" si="22"/>
        <v>0</v>
      </c>
      <c r="BP35" s="136">
        <f t="shared" si="22"/>
        <v>0</v>
      </c>
      <c r="BQ35" s="136">
        <f t="shared" ref="BQ35:CO35" si="23">BQ29+BQ34</f>
        <v>0</v>
      </c>
      <c r="BR35" s="136">
        <f t="shared" si="23"/>
        <v>0</v>
      </c>
      <c r="BS35" s="136">
        <f t="shared" si="23"/>
        <v>0</v>
      </c>
      <c r="BT35" s="136">
        <f t="shared" si="23"/>
        <v>0</v>
      </c>
      <c r="BU35" s="136">
        <f t="shared" si="23"/>
        <v>0</v>
      </c>
      <c r="BV35" s="136">
        <f t="shared" si="23"/>
        <v>0</v>
      </c>
      <c r="BW35" s="136">
        <f t="shared" si="23"/>
        <v>0</v>
      </c>
      <c r="BX35" s="136">
        <f t="shared" si="23"/>
        <v>0</v>
      </c>
      <c r="BY35" s="136">
        <f t="shared" si="23"/>
        <v>0</v>
      </c>
      <c r="BZ35" s="136">
        <f t="shared" si="23"/>
        <v>0</v>
      </c>
      <c r="CA35" s="136">
        <f t="shared" si="23"/>
        <v>0</v>
      </c>
      <c r="CB35" s="136">
        <f t="shared" si="23"/>
        <v>0</v>
      </c>
      <c r="CC35" s="136">
        <f t="shared" si="23"/>
        <v>0</v>
      </c>
      <c r="CD35" s="136">
        <f t="shared" si="23"/>
        <v>0</v>
      </c>
      <c r="CE35" s="136">
        <f t="shared" si="23"/>
        <v>0</v>
      </c>
      <c r="CF35" s="136">
        <f t="shared" si="23"/>
        <v>0</v>
      </c>
      <c r="CG35" s="136">
        <f t="shared" si="23"/>
        <v>0</v>
      </c>
      <c r="CH35" s="136">
        <f t="shared" si="23"/>
        <v>0</v>
      </c>
      <c r="CI35" s="136">
        <f t="shared" si="23"/>
        <v>0</v>
      </c>
      <c r="CJ35" s="136">
        <f t="shared" si="23"/>
        <v>0</v>
      </c>
      <c r="CK35" s="136">
        <f t="shared" si="23"/>
        <v>0</v>
      </c>
      <c r="CL35" s="136">
        <f t="shared" si="23"/>
        <v>0</v>
      </c>
      <c r="CM35" s="136">
        <f t="shared" si="23"/>
        <v>0</v>
      </c>
      <c r="CN35" s="136">
        <f t="shared" si="23"/>
        <v>0</v>
      </c>
      <c r="CO35" s="136">
        <f t="shared" si="23"/>
        <v>0</v>
      </c>
      <c r="CQ35" s="207"/>
      <c r="CR35" s="207"/>
    </row>
    <row r="36" spans="1:96">
      <c r="A36" s="372"/>
      <c r="B36" s="134" t="s">
        <v>42</v>
      </c>
      <c r="C36" s="134"/>
      <c r="D36" s="135">
        <f ca="1">RANK(D35,$D35:$CO35,0)</f>
        <v>46</v>
      </c>
      <c r="E36" s="135">
        <f t="shared" ref="E36:BP36" ca="1" si="24">RANK(E35,$D35:$CO35,0)</f>
        <v>2</v>
      </c>
      <c r="F36" s="135">
        <f t="shared" ca="1" si="24"/>
        <v>20</v>
      </c>
      <c r="G36" s="135">
        <f t="shared" ca="1" si="24"/>
        <v>1</v>
      </c>
      <c r="H36" s="135">
        <f t="shared" ca="1" si="24"/>
        <v>9</v>
      </c>
      <c r="I36" s="135">
        <f t="shared" ca="1" si="24"/>
        <v>16</v>
      </c>
      <c r="J36" s="135">
        <f t="shared" ca="1" si="24"/>
        <v>8</v>
      </c>
      <c r="K36" s="135">
        <f t="shared" ca="1" si="24"/>
        <v>21</v>
      </c>
      <c r="L36" s="135">
        <f t="shared" ca="1" si="24"/>
        <v>7</v>
      </c>
      <c r="M36" s="135">
        <f t="shared" ca="1" si="24"/>
        <v>13</v>
      </c>
      <c r="N36" s="135">
        <f t="shared" ca="1" si="24"/>
        <v>33</v>
      </c>
      <c r="O36" s="135">
        <f t="shared" ca="1" si="24"/>
        <v>17</v>
      </c>
      <c r="P36" s="135">
        <f t="shared" ca="1" si="24"/>
        <v>6</v>
      </c>
      <c r="Q36" s="135">
        <f t="shared" ca="1" si="24"/>
        <v>5</v>
      </c>
      <c r="R36" s="135">
        <f t="shared" ca="1" si="24"/>
        <v>23</v>
      </c>
      <c r="S36" s="135">
        <f t="shared" ca="1" si="24"/>
        <v>39</v>
      </c>
      <c r="T36" s="135">
        <f t="shared" ca="1" si="24"/>
        <v>12</v>
      </c>
      <c r="U36" s="135">
        <f t="shared" ca="1" si="24"/>
        <v>36</v>
      </c>
      <c r="V36" s="135">
        <f t="shared" ca="1" si="24"/>
        <v>45</v>
      </c>
      <c r="W36" s="135">
        <f t="shared" ca="1" si="24"/>
        <v>34</v>
      </c>
      <c r="X36" s="135">
        <f t="shared" ca="1" si="24"/>
        <v>29</v>
      </c>
      <c r="Y36" s="135">
        <f t="shared" ca="1" si="24"/>
        <v>41</v>
      </c>
      <c r="Z36" s="135">
        <f t="shared" ca="1" si="24"/>
        <v>42</v>
      </c>
      <c r="AA36" s="135">
        <f t="shared" ca="1" si="24"/>
        <v>32</v>
      </c>
      <c r="AB36" s="135">
        <f t="shared" ca="1" si="24"/>
        <v>18</v>
      </c>
      <c r="AC36" s="135">
        <f t="shared" ca="1" si="24"/>
        <v>43</v>
      </c>
      <c r="AD36" s="135">
        <f t="shared" ca="1" si="24"/>
        <v>14</v>
      </c>
      <c r="AE36" s="135">
        <f t="shared" ca="1" si="24"/>
        <v>19</v>
      </c>
      <c r="AF36" s="135">
        <f t="shared" ca="1" si="24"/>
        <v>40</v>
      </c>
      <c r="AG36" s="135">
        <f t="shared" ca="1" si="24"/>
        <v>3</v>
      </c>
      <c r="AH36" s="135">
        <f t="shared" ca="1" si="24"/>
        <v>35</v>
      </c>
      <c r="AI36" s="135">
        <f t="shared" ca="1" si="24"/>
        <v>28</v>
      </c>
      <c r="AJ36" s="135">
        <f t="shared" ca="1" si="24"/>
        <v>24</v>
      </c>
      <c r="AK36" s="135">
        <f t="shared" ca="1" si="24"/>
        <v>10</v>
      </c>
      <c r="AL36" s="135">
        <f t="shared" ca="1" si="24"/>
        <v>11</v>
      </c>
      <c r="AM36" s="135">
        <f t="shared" ca="1" si="24"/>
        <v>38</v>
      </c>
      <c r="AN36" s="135">
        <f t="shared" ca="1" si="24"/>
        <v>48</v>
      </c>
      <c r="AO36" s="135">
        <f t="shared" ca="1" si="24"/>
        <v>15</v>
      </c>
      <c r="AP36" s="135">
        <f t="shared" ca="1" si="24"/>
        <v>31</v>
      </c>
      <c r="AQ36" s="135">
        <f t="shared" ca="1" si="24"/>
        <v>4</v>
      </c>
      <c r="AR36" s="135">
        <f t="shared" ca="1" si="24"/>
        <v>27</v>
      </c>
      <c r="AS36" s="135">
        <f t="shared" ca="1" si="24"/>
        <v>22</v>
      </c>
      <c r="AT36" s="135">
        <f t="shared" ca="1" si="24"/>
        <v>49</v>
      </c>
      <c r="AU36" s="135">
        <f t="shared" ca="1" si="24"/>
        <v>25</v>
      </c>
      <c r="AV36" s="135">
        <f t="shared" ca="1" si="24"/>
        <v>50</v>
      </c>
      <c r="AW36" s="135">
        <f t="shared" ca="1" si="24"/>
        <v>30</v>
      </c>
      <c r="AX36" s="135">
        <f t="shared" ca="1" si="24"/>
        <v>44</v>
      </c>
      <c r="AY36" s="135">
        <f t="shared" ca="1" si="24"/>
        <v>26</v>
      </c>
      <c r="AZ36" s="135">
        <f t="shared" ca="1" si="24"/>
        <v>37</v>
      </c>
      <c r="BA36" s="135">
        <f t="shared" ca="1" si="24"/>
        <v>47</v>
      </c>
      <c r="BB36" s="135">
        <f t="shared" ca="1" si="24"/>
        <v>51</v>
      </c>
      <c r="BC36" s="135">
        <f t="shared" ca="1" si="24"/>
        <v>51</v>
      </c>
      <c r="BD36" s="135">
        <f t="shared" ca="1" si="24"/>
        <v>51</v>
      </c>
      <c r="BE36" s="135">
        <f t="shared" ca="1" si="24"/>
        <v>51</v>
      </c>
      <c r="BF36" s="135">
        <f t="shared" ca="1" si="24"/>
        <v>51</v>
      </c>
      <c r="BG36" s="135">
        <f t="shared" ca="1" si="24"/>
        <v>51</v>
      </c>
      <c r="BH36" s="135">
        <f t="shared" ca="1" si="24"/>
        <v>51</v>
      </c>
      <c r="BI36" s="135">
        <f t="shared" ca="1" si="24"/>
        <v>51</v>
      </c>
      <c r="BJ36" s="135">
        <f t="shared" ca="1" si="24"/>
        <v>51</v>
      </c>
      <c r="BK36" s="135">
        <f t="shared" ca="1" si="24"/>
        <v>51</v>
      </c>
      <c r="BL36" s="135">
        <f t="shared" ca="1" si="24"/>
        <v>51</v>
      </c>
      <c r="BM36" s="135">
        <f t="shared" ca="1" si="24"/>
        <v>51</v>
      </c>
      <c r="BN36" s="135">
        <f t="shared" ca="1" si="24"/>
        <v>51</v>
      </c>
      <c r="BO36" s="135">
        <f t="shared" ca="1" si="24"/>
        <v>51</v>
      </c>
      <c r="BP36" s="135">
        <f t="shared" ca="1" si="24"/>
        <v>51</v>
      </c>
      <c r="BQ36" s="135">
        <f t="shared" ref="BQ36:CO36" ca="1" si="25">RANK(BQ35,$D35:$CO35,0)</f>
        <v>51</v>
      </c>
      <c r="BR36" s="135">
        <f t="shared" ca="1" si="25"/>
        <v>51</v>
      </c>
      <c r="BS36" s="135">
        <f t="shared" ca="1" si="25"/>
        <v>51</v>
      </c>
      <c r="BT36" s="135">
        <f t="shared" ca="1" si="25"/>
        <v>51</v>
      </c>
      <c r="BU36" s="135">
        <f t="shared" ca="1" si="25"/>
        <v>51</v>
      </c>
      <c r="BV36" s="135">
        <f t="shared" ca="1" si="25"/>
        <v>51</v>
      </c>
      <c r="BW36" s="135">
        <f t="shared" ca="1" si="25"/>
        <v>51</v>
      </c>
      <c r="BX36" s="135">
        <f t="shared" ca="1" si="25"/>
        <v>51</v>
      </c>
      <c r="BY36" s="135">
        <f t="shared" ca="1" si="25"/>
        <v>51</v>
      </c>
      <c r="BZ36" s="135">
        <f t="shared" ca="1" si="25"/>
        <v>51</v>
      </c>
      <c r="CA36" s="135">
        <f t="shared" ca="1" si="25"/>
        <v>51</v>
      </c>
      <c r="CB36" s="135">
        <f t="shared" ca="1" si="25"/>
        <v>51</v>
      </c>
      <c r="CC36" s="135">
        <f t="shared" ca="1" si="25"/>
        <v>51</v>
      </c>
      <c r="CD36" s="135">
        <f t="shared" ca="1" si="25"/>
        <v>51</v>
      </c>
      <c r="CE36" s="135">
        <f t="shared" ca="1" si="25"/>
        <v>51</v>
      </c>
      <c r="CF36" s="135">
        <f t="shared" ca="1" si="25"/>
        <v>51</v>
      </c>
      <c r="CG36" s="135">
        <f t="shared" ca="1" si="25"/>
        <v>51</v>
      </c>
      <c r="CH36" s="135">
        <f t="shared" ca="1" si="25"/>
        <v>51</v>
      </c>
      <c r="CI36" s="135">
        <f t="shared" ca="1" si="25"/>
        <v>51</v>
      </c>
      <c r="CJ36" s="135">
        <f t="shared" ca="1" si="25"/>
        <v>51</v>
      </c>
      <c r="CK36" s="135">
        <f t="shared" ca="1" si="25"/>
        <v>51</v>
      </c>
      <c r="CL36" s="135">
        <f t="shared" ca="1" si="25"/>
        <v>51</v>
      </c>
      <c r="CM36" s="135">
        <f t="shared" ca="1" si="25"/>
        <v>51</v>
      </c>
      <c r="CN36" s="135">
        <f t="shared" ca="1" si="25"/>
        <v>51</v>
      </c>
      <c r="CO36" s="135">
        <f t="shared" ca="1" si="25"/>
        <v>51</v>
      </c>
      <c r="CQ36" s="207"/>
      <c r="CR36" s="207"/>
    </row>
    <row r="37" spans="1:96">
      <c r="A37" s="373"/>
      <c r="B37" s="134" t="s">
        <v>16</v>
      </c>
      <c r="C37" s="134">
        <f>C31+10</f>
        <v>42</v>
      </c>
      <c r="D37" s="135" t="str">
        <f>'Enter data here!'!C45</f>
        <v>Frank Hulton </v>
      </c>
      <c r="E37" s="135" t="str">
        <f>'Enter data here!'!D45</f>
        <v>Mark Redsell</v>
      </c>
      <c r="F37" s="135" t="str">
        <f>'Enter data here!'!E45</f>
        <v>Greg Dakin</v>
      </c>
      <c r="G37" s="135" t="str">
        <f>'Enter data here!'!F45</f>
        <v>Thorsten Folker</v>
      </c>
      <c r="H37" s="135" t="str">
        <f>'Enter data here!'!G45</f>
        <v>Joel West </v>
      </c>
      <c r="I37" s="135" t="str">
        <f>'Enter data here!'!H45</f>
        <v>Klaus Brettner</v>
      </c>
      <c r="J37" s="135" t="str">
        <f>'Enter data here!'!I45</f>
        <v>Markus Meissner</v>
      </c>
      <c r="K37" s="135" t="str">
        <f>'Enter data here!'!J45</f>
        <v>Stefan Bernardy</v>
      </c>
      <c r="L37" s="135" t="str">
        <f>'Enter data here!'!K45</f>
        <v>Søren Krogh</v>
      </c>
      <c r="M37" s="135" t="str">
        <f>'Enter data here!'!L45</f>
        <v>Alvaro Silgado</v>
      </c>
      <c r="N37" s="135" t="str">
        <f>'Enter data here!'!M45</f>
        <v>Pete Burgess</v>
      </c>
      <c r="O37" s="135" t="str">
        <f>'Enter data here!'!N45</f>
        <v>Dieter Perlick</v>
      </c>
      <c r="P37" s="135" t="str">
        <f>'Enter data here!'!O45</f>
        <v>Simon Thornton </v>
      </c>
      <c r="Q37" s="135" t="str">
        <f>'Enter data here!'!P45</f>
        <v>André Austen</v>
      </c>
      <c r="R37" s="135" t="str">
        <f>'Enter data here!'!Q45</f>
        <v>Siegfried Schedel</v>
      </c>
      <c r="S37" s="135" t="str">
        <f>'Enter data here!'!R45</f>
        <v>George Young</v>
      </c>
      <c r="T37" s="135" t="str">
        <f>'Enter data here!'!S45</f>
        <v>John Phillips</v>
      </c>
      <c r="U37" s="135" t="str">
        <f>'Enter data here!'!T45</f>
        <v>Stefan Bertschi</v>
      </c>
      <c r="V37" s="135" t="str">
        <f>'Enter data here!'!U45</f>
        <v>Jason Bioletti</v>
      </c>
      <c r="W37" s="135" t="str">
        <f>'Enter data here!'!V45</f>
        <v>Allen Elliott</v>
      </c>
      <c r="X37" s="135" t="str">
        <f>'Enter data here!'!W45</f>
        <v>Thomas Deinert</v>
      </c>
      <c r="Y37" s="135" t="str">
        <f>'Enter data here!'!X45</f>
        <v>Mike Evans</v>
      </c>
      <c r="Z37" s="135" t="str">
        <f>'Enter data here!'!Y45</f>
        <v>Jon Edison</v>
      </c>
      <c r="AA37" s="135" t="str">
        <f>'Enter data here!'!Z45</f>
        <v>Thomas Henselmann</v>
      </c>
      <c r="AB37" s="135" t="str">
        <f>'Enter data here!'!AA45</f>
        <v>Sebastian Reichert</v>
      </c>
      <c r="AC37" s="135" t="str">
        <f>'Enter data here!'!AB45</f>
        <v>Robert Hermans</v>
      </c>
      <c r="AD37" s="135" t="str">
        <f>'Enter data here!'!AC45</f>
        <v>Eberhard Rosemann</v>
      </c>
      <c r="AE37" s="135" t="str">
        <f>'Enter data here!'!AD45</f>
        <v>Klaus Kowalski</v>
      </c>
      <c r="AF37" s="135" t="str">
        <f>'Enter data here!'!AE45</f>
        <v>Mike Shellim</v>
      </c>
      <c r="AG37" s="135" t="str">
        <f>'Enter data here!'!AF45</f>
        <v>Martin Newnham</v>
      </c>
      <c r="AH37" s="135" t="str">
        <f>'Enter data here!'!AG45</f>
        <v>Marc Schmieding</v>
      </c>
      <c r="AI37" s="135" t="str">
        <f>'Enter data here!'!AH45</f>
        <v>Mark Treble</v>
      </c>
      <c r="AJ37" s="135" t="str">
        <f>'Enter data here!'!AI45</f>
        <v>Gary Harrison</v>
      </c>
      <c r="AK37" s="135" t="str">
        <f>'Enter data here!'!AJ45</f>
        <v>Peter Gunning</v>
      </c>
      <c r="AL37" s="135" t="str">
        <f>'Enter data here!'!AK45</f>
        <v>Tobias Reik</v>
      </c>
      <c r="AM37" s="135" t="str">
        <f>'Enter data here!'!AL45</f>
        <v>Mick Walsh</v>
      </c>
      <c r="AN37" s="135" t="str">
        <f>'Enter data here!'!AM45</f>
        <v>Paul Garnett</v>
      </c>
      <c r="AO37" s="135" t="str">
        <f>'Enter data here!'!AN45</f>
        <v>Daniel Schneider</v>
      </c>
      <c r="AP37" s="135" t="str">
        <f>'Enter data here!'!AO45</f>
        <v>Torsten Hermann</v>
      </c>
      <c r="AQ37" s="135" t="str">
        <f>'Enter data here!'!AP45</f>
        <v>Peter Kowalski</v>
      </c>
      <c r="AR37" s="135" t="str">
        <f>'Enter data here!'!AQ45</f>
        <v>Martin Kopp</v>
      </c>
      <c r="AS37" s="135" t="str">
        <f>'Enter data here!'!AR45</f>
        <v>Plöschberger Hannes</v>
      </c>
      <c r="AT37" s="135" t="str">
        <f>'Enter data here!'!AS45</f>
        <v>Rick Ruijsink</v>
      </c>
      <c r="AU37" s="135" t="str">
        <f>'Enter data here!'!AT45</f>
        <v>Mark Abbotts</v>
      </c>
      <c r="AV37" s="135" t="str">
        <f>'Enter data here!'!AU45</f>
        <v>Arne Finkeldey</v>
      </c>
      <c r="AW37" s="135" t="str">
        <f>'Enter data here!'!AV45</f>
        <v>Martin Ulrich </v>
      </c>
      <c r="AX37" s="135" t="str">
        <f>'Enter data here!'!AW45</f>
        <v>Tony Robertson</v>
      </c>
      <c r="AY37" s="135" t="str">
        <f>'Enter data here!'!AX45</f>
        <v>Jesper Christensen</v>
      </c>
      <c r="AZ37" s="135" t="str">
        <f>'Enter data here!'!AY45</f>
        <v>Ulrich Duttenhofer</v>
      </c>
      <c r="BA37" s="135" t="str">
        <f>'Enter data here!'!AZ45</f>
        <v>Robert Ryan</v>
      </c>
      <c r="BB37" s="135">
        <f>'Enter data here!'!BA45</f>
        <v>0</v>
      </c>
      <c r="BC37" s="135">
        <f>'Enter data here!'!BB45</f>
        <v>0</v>
      </c>
      <c r="BD37" s="135">
        <f>'Enter data here!'!BC45</f>
        <v>0</v>
      </c>
      <c r="BE37" s="135">
        <f>'Enter data here!'!BD45</f>
        <v>0</v>
      </c>
      <c r="BF37" s="135">
        <f>'Enter data here!'!BE45</f>
        <v>0</v>
      </c>
      <c r="BG37" s="135">
        <f>'Enter data here!'!BF45</f>
        <v>0</v>
      </c>
      <c r="BH37" s="135">
        <f>'Enter data here!'!BG45</f>
        <v>0</v>
      </c>
      <c r="BI37" s="135">
        <f>'Enter data here!'!BH45</f>
        <v>0</v>
      </c>
      <c r="BJ37" s="135">
        <f>'Enter data here!'!BI45</f>
        <v>0</v>
      </c>
      <c r="BK37" s="135">
        <f>'Enter data here!'!BJ45</f>
        <v>0</v>
      </c>
      <c r="BL37" s="135">
        <f>'Enter data here!'!BK45</f>
        <v>0</v>
      </c>
      <c r="BM37" s="135">
        <f>'Enter data here!'!BL45</f>
        <v>0</v>
      </c>
      <c r="BN37" s="135">
        <f>'Enter data here!'!BM45</f>
        <v>0</v>
      </c>
      <c r="BO37" s="135">
        <f>'Enter data here!'!BN45</f>
        <v>0</v>
      </c>
      <c r="BP37" s="135">
        <f>'Enter data here!'!BO45</f>
        <v>0</v>
      </c>
      <c r="BQ37" s="135">
        <f>'Enter data here!'!BP45</f>
        <v>0</v>
      </c>
      <c r="BR37" s="135">
        <f>'Enter data here!'!BQ45</f>
        <v>0</v>
      </c>
      <c r="BS37" s="135">
        <f>'Enter data here!'!BR45</f>
        <v>0</v>
      </c>
      <c r="BT37" s="135">
        <f>'Enter data here!'!BS45</f>
        <v>0</v>
      </c>
      <c r="BU37" s="135">
        <f>'Enter data here!'!BT45</f>
        <v>0</v>
      </c>
      <c r="BV37" s="135">
        <f>'Enter data here!'!BU45</f>
        <v>0</v>
      </c>
      <c r="BW37" s="135">
        <f>'Enter data here!'!BV45</f>
        <v>0</v>
      </c>
      <c r="BX37" s="135">
        <f>'Enter data here!'!BW45</f>
        <v>0</v>
      </c>
      <c r="BY37" s="135">
        <f>'Enter data here!'!BX45</f>
        <v>0</v>
      </c>
      <c r="BZ37" s="135">
        <f>'Enter data here!'!BY45</f>
        <v>0</v>
      </c>
      <c r="CA37" s="135">
        <f>'Enter data here!'!BZ45</f>
        <v>0</v>
      </c>
      <c r="CB37" s="135">
        <f>'Enter data here!'!CA45</f>
        <v>0</v>
      </c>
      <c r="CC37" s="135">
        <f>'Enter data here!'!CB45</f>
        <v>0</v>
      </c>
      <c r="CD37" s="135">
        <f>'Enter data here!'!CC45</f>
        <v>0</v>
      </c>
      <c r="CE37" s="135">
        <f>'Enter data here!'!CD45</f>
        <v>0</v>
      </c>
      <c r="CF37" s="135">
        <f>'Enter data here!'!CE45</f>
        <v>0</v>
      </c>
      <c r="CG37" s="135">
        <f>'Enter data here!'!CF45</f>
        <v>0</v>
      </c>
      <c r="CH37" s="135">
        <f>'Enter data here!'!CG45</f>
        <v>0</v>
      </c>
      <c r="CI37" s="135">
        <f>'Enter data here!'!CH45</f>
        <v>0</v>
      </c>
      <c r="CJ37" s="135">
        <f>'Enter data here!'!CI45</f>
        <v>0</v>
      </c>
      <c r="CK37" s="135">
        <f>'Enter data here!'!CJ45</f>
        <v>0</v>
      </c>
      <c r="CL37" s="135">
        <f>'Enter data here!'!CK45</f>
        <v>0</v>
      </c>
      <c r="CM37" s="135">
        <f>'Enter data here!'!CL45</f>
        <v>0</v>
      </c>
      <c r="CN37" s="135">
        <f>'Enter data here!'!CM45</f>
        <v>0</v>
      </c>
      <c r="CO37" s="135">
        <f>'Enter data here!'!CN45</f>
        <v>0</v>
      </c>
      <c r="CQ37" s="207"/>
      <c r="CR37" s="208"/>
    </row>
    <row r="38" spans="1:96">
      <c r="A38" s="377">
        <v>5</v>
      </c>
      <c r="B38" s="131" t="s">
        <v>18</v>
      </c>
      <c r="C38" s="131">
        <f>C32+10</f>
        <v>51</v>
      </c>
      <c r="D38" s="132">
        <f ca="1">D42</f>
        <v>46</v>
      </c>
      <c r="E38" s="132">
        <f t="shared" ref="E38:BP38" ca="1" si="26">E42</f>
        <v>2</v>
      </c>
      <c r="F38" s="132">
        <f t="shared" ca="1" si="26"/>
        <v>21</v>
      </c>
      <c r="G38" s="132">
        <f t="shared" ca="1" si="26"/>
        <v>6</v>
      </c>
      <c r="H38" s="132">
        <f t="shared" ca="1" si="26"/>
        <v>4</v>
      </c>
      <c r="I38" s="132">
        <f t="shared" ca="1" si="26"/>
        <v>17</v>
      </c>
      <c r="J38" s="132">
        <f t="shared" ca="1" si="26"/>
        <v>9</v>
      </c>
      <c r="K38" s="132">
        <f t="shared" ca="1" si="26"/>
        <v>22</v>
      </c>
      <c r="L38" s="132">
        <f t="shared" ca="1" si="26"/>
        <v>7</v>
      </c>
      <c r="M38" s="132">
        <f t="shared" ca="1" si="26"/>
        <v>12</v>
      </c>
      <c r="N38" s="132">
        <f t="shared" ca="1" si="26"/>
        <v>34</v>
      </c>
      <c r="O38" s="132">
        <f t="shared" ca="1" si="26"/>
        <v>15</v>
      </c>
      <c r="P38" s="132">
        <f t="shared" ca="1" si="26"/>
        <v>5</v>
      </c>
      <c r="Q38" s="132">
        <f t="shared" ca="1" si="26"/>
        <v>3</v>
      </c>
      <c r="R38" s="132">
        <f t="shared" ca="1" si="26"/>
        <v>23</v>
      </c>
      <c r="S38" s="132">
        <f t="shared" ca="1" si="26"/>
        <v>36</v>
      </c>
      <c r="T38" s="132">
        <f t="shared" ca="1" si="26"/>
        <v>10</v>
      </c>
      <c r="U38" s="132">
        <f t="shared" ca="1" si="26"/>
        <v>35</v>
      </c>
      <c r="V38" s="132">
        <f t="shared" ca="1" si="26"/>
        <v>45</v>
      </c>
      <c r="W38" s="132">
        <f t="shared" ca="1" si="26"/>
        <v>33</v>
      </c>
      <c r="X38" s="132">
        <f t="shared" ca="1" si="26"/>
        <v>29</v>
      </c>
      <c r="Y38" s="132">
        <f t="shared" ca="1" si="26"/>
        <v>42</v>
      </c>
      <c r="Z38" s="132">
        <f t="shared" ca="1" si="26"/>
        <v>41</v>
      </c>
      <c r="AA38" s="132">
        <f t="shared" ca="1" si="26"/>
        <v>31</v>
      </c>
      <c r="AB38" s="132">
        <f t="shared" ca="1" si="26"/>
        <v>18</v>
      </c>
      <c r="AC38" s="132">
        <f t="shared" ca="1" si="26"/>
        <v>43</v>
      </c>
      <c r="AD38" s="132">
        <f t="shared" ca="1" si="26"/>
        <v>14</v>
      </c>
      <c r="AE38" s="132">
        <f t="shared" ca="1" si="26"/>
        <v>19</v>
      </c>
      <c r="AF38" s="132">
        <f t="shared" ca="1" si="26"/>
        <v>40</v>
      </c>
      <c r="AG38" s="132">
        <f t="shared" ca="1" si="26"/>
        <v>1</v>
      </c>
      <c r="AH38" s="132">
        <f t="shared" ca="1" si="26"/>
        <v>38</v>
      </c>
      <c r="AI38" s="132">
        <f t="shared" ca="1" si="26"/>
        <v>24</v>
      </c>
      <c r="AJ38" s="132">
        <f t="shared" ca="1" si="26"/>
        <v>27</v>
      </c>
      <c r="AK38" s="132">
        <f t="shared" ca="1" si="26"/>
        <v>11</v>
      </c>
      <c r="AL38" s="132">
        <f t="shared" ca="1" si="26"/>
        <v>13</v>
      </c>
      <c r="AM38" s="132">
        <f t="shared" ca="1" si="26"/>
        <v>37</v>
      </c>
      <c r="AN38" s="132">
        <f t="shared" ca="1" si="26"/>
        <v>48</v>
      </c>
      <c r="AO38" s="132">
        <f t="shared" ca="1" si="26"/>
        <v>16</v>
      </c>
      <c r="AP38" s="132">
        <f t="shared" ca="1" si="26"/>
        <v>32</v>
      </c>
      <c r="AQ38" s="132">
        <f t="shared" ca="1" si="26"/>
        <v>8</v>
      </c>
      <c r="AR38" s="132">
        <f t="shared" ca="1" si="26"/>
        <v>28</v>
      </c>
      <c r="AS38" s="132">
        <f t="shared" ca="1" si="26"/>
        <v>20</v>
      </c>
      <c r="AT38" s="132">
        <f t="shared" ca="1" si="26"/>
        <v>49</v>
      </c>
      <c r="AU38" s="132">
        <f t="shared" ca="1" si="26"/>
        <v>26</v>
      </c>
      <c r="AV38" s="132">
        <f t="shared" ca="1" si="26"/>
        <v>50</v>
      </c>
      <c r="AW38" s="132">
        <f t="shared" ca="1" si="26"/>
        <v>30</v>
      </c>
      <c r="AX38" s="132">
        <f t="shared" ca="1" si="26"/>
        <v>44</v>
      </c>
      <c r="AY38" s="132">
        <f t="shared" ca="1" si="26"/>
        <v>25</v>
      </c>
      <c r="AZ38" s="132">
        <f t="shared" ca="1" si="26"/>
        <v>39</v>
      </c>
      <c r="BA38" s="132">
        <f t="shared" ca="1" si="26"/>
        <v>47</v>
      </c>
      <c r="BB38" s="132">
        <f t="shared" ca="1" si="26"/>
        <v>51</v>
      </c>
      <c r="BC38" s="132">
        <f t="shared" ca="1" si="26"/>
        <v>51</v>
      </c>
      <c r="BD38" s="132">
        <f t="shared" ca="1" si="26"/>
        <v>51</v>
      </c>
      <c r="BE38" s="132">
        <f t="shared" ca="1" si="26"/>
        <v>51</v>
      </c>
      <c r="BF38" s="132">
        <f t="shared" ca="1" si="26"/>
        <v>51</v>
      </c>
      <c r="BG38" s="132">
        <f t="shared" ca="1" si="26"/>
        <v>51</v>
      </c>
      <c r="BH38" s="132">
        <f t="shared" ca="1" si="26"/>
        <v>51</v>
      </c>
      <c r="BI38" s="132">
        <f t="shared" ca="1" si="26"/>
        <v>51</v>
      </c>
      <c r="BJ38" s="132">
        <f t="shared" ca="1" si="26"/>
        <v>51</v>
      </c>
      <c r="BK38" s="132">
        <f t="shared" ca="1" si="26"/>
        <v>51</v>
      </c>
      <c r="BL38" s="132">
        <f t="shared" ca="1" si="26"/>
        <v>51</v>
      </c>
      <c r="BM38" s="132">
        <f t="shared" ca="1" si="26"/>
        <v>51</v>
      </c>
      <c r="BN38" s="132">
        <f t="shared" ca="1" si="26"/>
        <v>51</v>
      </c>
      <c r="BO38" s="132">
        <f t="shared" ca="1" si="26"/>
        <v>51</v>
      </c>
      <c r="BP38" s="132">
        <f t="shared" ca="1" si="26"/>
        <v>51</v>
      </c>
      <c r="BQ38" s="132">
        <f t="shared" ref="BQ38:CO38" ca="1" si="27">BQ42</f>
        <v>51</v>
      </c>
      <c r="BR38" s="132">
        <f t="shared" ca="1" si="27"/>
        <v>51</v>
      </c>
      <c r="BS38" s="132">
        <f t="shared" ca="1" si="27"/>
        <v>51</v>
      </c>
      <c r="BT38" s="132">
        <f t="shared" ca="1" si="27"/>
        <v>51</v>
      </c>
      <c r="BU38" s="132">
        <f t="shared" ca="1" si="27"/>
        <v>51</v>
      </c>
      <c r="BV38" s="132">
        <f t="shared" ca="1" si="27"/>
        <v>51</v>
      </c>
      <c r="BW38" s="132">
        <f t="shared" ca="1" si="27"/>
        <v>51</v>
      </c>
      <c r="BX38" s="132">
        <f t="shared" ca="1" si="27"/>
        <v>51</v>
      </c>
      <c r="BY38" s="132">
        <f t="shared" ca="1" si="27"/>
        <v>51</v>
      </c>
      <c r="BZ38" s="132">
        <f t="shared" ca="1" si="27"/>
        <v>51</v>
      </c>
      <c r="CA38" s="132">
        <f t="shared" ca="1" si="27"/>
        <v>51</v>
      </c>
      <c r="CB38" s="132">
        <f t="shared" ca="1" si="27"/>
        <v>51</v>
      </c>
      <c r="CC38" s="132">
        <f t="shared" ca="1" si="27"/>
        <v>51</v>
      </c>
      <c r="CD38" s="132">
        <f t="shared" ca="1" si="27"/>
        <v>51</v>
      </c>
      <c r="CE38" s="132">
        <f t="shared" ca="1" si="27"/>
        <v>51</v>
      </c>
      <c r="CF38" s="132">
        <f t="shared" ca="1" si="27"/>
        <v>51</v>
      </c>
      <c r="CG38" s="132">
        <f t="shared" ca="1" si="27"/>
        <v>51</v>
      </c>
      <c r="CH38" s="132">
        <f t="shared" ca="1" si="27"/>
        <v>51</v>
      </c>
      <c r="CI38" s="132">
        <f t="shared" ca="1" si="27"/>
        <v>51</v>
      </c>
      <c r="CJ38" s="132">
        <f t="shared" ca="1" si="27"/>
        <v>51</v>
      </c>
      <c r="CK38" s="132">
        <f t="shared" ca="1" si="27"/>
        <v>51</v>
      </c>
      <c r="CL38" s="132">
        <f t="shared" ca="1" si="27"/>
        <v>51</v>
      </c>
      <c r="CM38" s="132">
        <f t="shared" ca="1" si="27"/>
        <v>51</v>
      </c>
      <c r="CN38" s="132">
        <f t="shared" ca="1" si="27"/>
        <v>51</v>
      </c>
      <c r="CO38" s="132">
        <f t="shared" ca="1" si="27"/>
        <v>51</v>
      </c>
      <c r="CQ38" s="90"/>
      <c r="CR38" s="206"/>
    </row>
    <row r="39" spans="1:96">
      <c r="A39" s="378"/>
      <c r="B39" s="131" t="s">
        <v>1</v>
      </c>
      <c r="C39" s="131"/>
      <c r="D39" s="132" t="str">
        <f>'Enter data here!'!C47</f>
        <v>dnf</v>
      </c>
      <c r="E39" s="132">
        <f>'Enter data here!'!D47</f>
        <v>44.81</v>
      </c>
      <c r="F39" s="132">
        <f>'Enter data here!'!E47</f>
        <v>51.51</v>
      </c>
      <c r="G39" s="132">
        <f>'Enter data here!'!F47</f>
        <v>51.29</v>
      </c>
      <c r="H39" s="132">
        <f>'Enter data here!'!G47</f>
        <v>39.729999999999997</v>
      </c>
      <c r="I39" s="132">
        <f>'Enter data here!'!H47</f>
        <v>49.18</v>
      </c>
      <c r="J39" s="132">
        <f>'Enter data here!'!I47</f>
        <v>45.61</v>
      </c>
      <c r="K39" s="132">
        <f>'Enter data here!'!J47</f>
        <v>53.29</v>
      </c>
      <c r="L39" s="132">
        <f>'Enter data here!'!K47</f>
        <v>44.97</v>
      </c>
      <c r="M39" s="132">
        <f>'Enter data here!'!L47</f>
        <v>41.65</v>
      </c>
      <c r="N39" s="132">
        <f>'Enter data here!'!M47</f>
        <v>62.36</v>
      </c>
      <c r="O39" s="132">
        <f>'Enter data here!'!N47</f>
        <v>44.33</v>
      </c>
      <c r="P39" s="132">
        <f>'Enter data here!'!O47</f>
        <v>42.21</v>
      </c>
      <c r="Q39" s="132">
        <f>'Enter data here!'!P47</f>
        <v>43.55</v>
      </c>
      <c r="R39" s="132">
        <f>'Enter data here!'!Q47</f>
        <v>44.87</v>
      </c>
      <c r="S39" s="132">
        <f>'Enter data here!'!R47</f>
        <v>46.56</v>
      </c>
      <c r="T39" s="132">
        <f>'Enter data here!'!S47</f>
        <v>39.200000000000003</v>
      </c>
      <c r="U39" s="132">
        <f>'Enter data here!'!T47</f>
        <v>43.94</v>
      </c>
      <c r="V39" s="132" t="str">
        <f>'Enter data here!'!U47</f>
        <v>dnf</v>
      </c>
      <c r="W39" s="132">
        <f>'Enter data here!'!V47</f>
        <v>51.79</v>
      </c>
      <c r="X39" s="132">
        <f>'Enter data here!'!W47</f>
        <v>49.48</v>
      </c>
      <c r="Y39" s="132" t="str">
        <f>'Enter data here!'!X47</f>
        <v>dnf</v>
      </c>
      <c r="Z39" s="132">
        <f>'Enter data here!'!Y47</f>
        <v>49.91</v>
      </c>
      <c r="AA39" s="132">
        <f>'Enter data here!'!Z47</f>
        <v>47.66</v>
      </c>
      <c r="AB39" s="132">
        <f>'Enter data here!'!AA47</f>
        <v>47.74</v>
      </c>
      <c r="AC39" s="132" t="str">
        <f>'Enter data here!'!AB47</f>
        <v>dnf</v>
      </c>
      <c r="AD39" s="132">
        <f>'Enter data here!'!AC47</f>
        <v>46.75</v>
      </c>
      <c r="AE39" s="132">
        <f>'Enter data here!'!AD47</f>
        <v>48.85</v>
      </c>
      <c r="AF39" s="132">
        <f>'Enter data here!'!AE47</f>
        <v>53.58</v>
      </c>
      <c r="AG39" s="132">
        <f>'Enter data here!'!AF47</f>
        <v>42.08</v>
      </c>
      <c r="AH39" s="132">
        <f>'Enter data here!'!AG47</f>
        <v>68.98</v>
      </c>
      <c r="AI39" s="132">
        <f>'Enter data here!'!AH47</f>
        <v>44.14</v>
      </c>
      <c r="AJ39" s="132">
        <f>'Enter data here!'!AI47</f>
        <v>50.82</v>
      </c>
      <c r="AK39" s="132">
        <f>'Enter data here!'!AJ47</f>
        <v>45.92</v>
      </c>
      <c r="AL39" s="132">
        <f>'Enter data here!'!AK47</f>
        <v>45.24</v>
      </c>
      <c r="AM39" s="132">
        <f>'Enter data here!'!AL47</f>
        <v>49.61</v>
      </c>
      <c r="AN39" s="132" t="str">
        <f>'Enter data here!'!AM47</f>
        <v>dnf</v>
      </c>
      <c r="AO39" s="132">
        <f>'Enter data here!'!AN47</f>
        <v>48.89</v>
      </c>
      <c r="AP39" s="132">
        <f>'Enter data here!'!AO47</f>
        <v>58.47</v>
      </c>
      <c r="AQ39" s="132">
        <f>'Enter data here!'!AP47</f>
        <v>49.73</v>
      </c>
      <c r="AR39" s="132">
        <f>'Enter data here!'!AQ47</f>
        <v>50.05</v>
      </c>
      <c r="AS39" s="132">
        <f>'Enter data here!'!AR47</f>
        <v>46.68</v>
      </c>
      <c r="AT39" s="132" t="str">
        <f>'Enter data here!'!AS47</f>
        <v>dnf</v>
      </c>
      <c r="AU39" s="132">
        <f>'Enter data here!'!AT47</f>
        <v>47.83</v>
      </c>
      <c r="AV39" s="132" t="str">
        <f>'Enter data here!'!AU47</f>
        <v>dnf</v>
      </c>
      <c r="AW39" s="132">
        <f>'Enter data here!'!AV47</f>
        <v>49.03</v>
      </c>
      <c r="AX39" s="132" t="str">
        <f>'Enter data here!'!AW47</f>
        <v>dnf</v>
      </c>
      <c r="AY39" s="132">
        <f>'Enter data here!'!AX47</f>
        <v>46.45</v>
      </c>
      <c r="AZ39" s="132">
        <f>'Enter data here!'!AY47</f>
        <v>59.26</v>
      </c>
      <c r="BA39" s="132" t="str">
        <f>'Enter data here!'!AZ47</f>
        <v>dnf</v>
      </c>
      <c r="BB39" s="132">
        <f>'Enter data here!'!BA47</f>
        <v>0</v>
      </c>
      <c r="BC39" s="132">
        <f>'Enter data here!'!BB47</f>
        <v>0</v>
      </c>
      <c r="BD39" s="132">
        <f>'Enter data here!'!BC47</f>
        <v>0</v>
      </c>
      <c r="BE39" s="132">
        <f>'Enter data here!'!BD47</f>
        <v>0</v>
      </c>
      <c r="BF39" s="132">
        <f>'Enter data here!'!BE47</f>
        <v>0</v>
      </c>
      <c r="BG39" s="132">
        <f>'Enter data here!'!BF47</f>
        <v>0</v>
      </c>
      <c r="BH39" s="132">
        <f>'Enter data here!'!BG47</f>
        <v>0</v>
      </c>
      <c r="BI39" s="132">
        <f>'Enter data here!'!BH47</f>
        <v>0</v>
      </c>
      <c r="BJ39" s="132">
        <f>'Enter data here!'!BI47</f>
        <v>0</v>
      </c>
      <c r="BK39" s="132">
        <f>'Enter data here!'!BJ47</f>
        <v>0</v>
      </c>
      <c r="BL39" s="132">
        <f>'Enter data here!'!BK47</f>
        <v>0</v>
      </c>
      <c r="BM39" s="132">
        <f>'Enter data here!'!BL47</f>
        <v>0</v>
      </c>
      <c r="BN39" s="132">
        <f>'Enter data here!'!BM47</f>
        <v>0</v>
      </c>
      <c r="BO39" s="132">
        <f>'Enter data here!'!BN47</f>
        <v>0</v>
      </c>
      <c r="BP39" s="132">
        <f>'Enter data here!'!BO47</f>
        <v>0</v>
      </c>
      <c r="BQ39" s="132">
        <f>'Enter data here!'!BP47</f>
        <v>0</v>
      </c>
      <c r="BR39" s="132">
        <f>'Enter data here!'!BQ47</f>
        <v>0</v>
      </c>
      <c r="BS39" s="132">
        <f>'Enter data here!'!BR47</f>
        <v>0</v>
      </c>
      <c r="BT39" s="132">
        <f>'Enter data here!'!BS47</f>
        <v>0</v>
      </c>
      <c r="BU39" s="132">
        <f>'Enter data here!'!BT47</f>
        <v>0</v>
      </c>
      <c r="BV39" s="132">
        <f>'Enter data here!'!BU47</f>
        <v>0</v>
      </c>
      <c r="BW39" s="132">
        <f>'Enter data here!'!BV47</f>
        <v>0</v>
      </c>
      <c r="BX39" s="132">
        <f>'Enter data here!'!BW47</f>
        <v>0</v>
      </c>
      <c r="BY39" s="132">
        <f>'Enter data here!'!BX47</f>
        <v>0</v>
      </c>
      <c r="BZ39" s="132">
        <f>'Enter data here!'!BY47</f>
        <v>0</v>
      </c>
      <c r="CA39" s="132">
        <f>'Enter data here!'!BZ47</f>
        <v>0</v>
      </c>
      <c r="CB39" s="132">
        <f>'Enter data here!'!CA47</f>
        <v>0</v>
      </c>
      <c r="CC39" s="132">
        <f>'Enter data here!'!CB47</f>
        <v>0</v>
      </c>
      <c r="CD39" s="132">
        <f>'Enter data here!'!CC47</f>
        <v>0</v>
      </c>
      <c r="CE39" s="132">
        <f>'Enter data here!'!CD47</f>
        <v>0</v>
      </c>
      <c r="CF39" s="132">
        <f>'Enter data here!'!CE47</f>
        <v>0</v>
      </c>
      <c r="CG39" s="132">
        <f>'Enter data here!'!CF47</f>
        <v>0</v>
      </c>
      <c r="CH39" s="132">
        <f>'Enter data here!'!CG47</f>
        <v>0</v>
      </c>
      <c r="CI39" s="132">
        <f>'Enter data here!'!CH47</f>
        <v>0</v>
      </c>
      <c r="CJ39" s="132">
        <f>'Enter data here!'!CI47</f>
        <v>0</v>
      </c>
      <c r="CK39" s="132">
        <f>'Enter data here!'!CJ47</f>
        <v>0</v>
      </c>
      <c r="CL39" s="132">
        <f>'Enter data here!'!CK47</f>
        <v>0</v>
      </c>
      <c r="CM39" s="132">
        <f>'Enter data here!'!CL47</f>
        <v>0</v>
      </c>
      <c r="CN39" s="132">
        <f>'Enter data here!'!CM47</f>
        <v>0</v>
      </c>
      <c r="CO39" s="132">
        <f>'Enter data here!'!CN47</f>
        <v>0</v>
      </c>
      <c r="CQ39" s="374">
        <f>'Enter data here!'!CP57</f>
        <v>36.99</v>
      </c>
      <c r="CR39" s="374" t="str">
        <f>'Enter data here!'!CQ57</f>
        <v>Mark Redsell</v>
      </c>
    </row>
    <row r="40" spans="1:96">
      <c r="A40" s="378"/>
      <c r="B40" s="131" t="s">
        <v>2</v>
      </c>
      <c r="C40" s="131"/>
      <c r="D40" s="133">
        <f ca="1">'Enter data here!'!C49</f>
        <v>3.1597691930333392E-13</v>
      </c>
      <c r="E40" s="133">
        <f ca="1">'Enter data here!'!D49</f>
        <v>874.80473108679485</v>
      </c>
      <c r="F40" s="133">
        <f ca="1">'Enter data here!'!E49</f>
        <v>761.01727819839493</v>
      </c>
      <c r="G40" s="133">
        <f ca="1">'Enter data here!'!F49</f>
        <v>764.28153636185982</v>
      </c>
      <c r="H40" s="133">
        <f ca="1">'Enter data here!'!G49</f>
        <v>986.65995469416544</v>
      </c>
      <c r="I40" s="133">
        <f ca="1">'Enter data here!'!H49</f>
        <v>797.07198047986765</v>
      </c>
      <c r="J40" s="133">
        <f ca="1">'Enter data here!'!I49</f>
        <v>859.46064459547586</v>
      </c>
      <c r="K40" s="133">
        <f ca="1">'Enter data here!'!J49</f>
        <v>735.59767310939264</v>
      </c>
      <c r="L40" s="133">
        <f ca="1">'Enter data here!'!K49</f>
        <v>871.69223927062228</v>
      </c>
      <c r="M40" s="133">
        <f ca="1">'Enter data here!'!L49</f>
        <v>941.17647058822308</v>
      </c>
      <c r="N40" s="133">
        <f ca="1">'Enter data here!'!M49</f>
        <v>628.6080821039086</v>
      </c>
      <c r="O40" s="133">
        <f ca="1">'Enter data here!'!N49</f>
        <v>884.27701330925765</v>
      </c>
      <c r="P40" s="133">
        <f ca="1">'Enter data here!'!O49</f>
        <v>928.6898839137491</v>
      </c>
      <c r="Q40" s="133">
        <f ca="1">'Enter data here!'!P49</f>
        <v>900.11481056255354</v>
      </c>
      <c r="R40" s="133">
        <f ca="1">'Enter data here!'!Q49</f>
        <v>873.63494539780947</v>
      </c>
      <c r="S40" s="133">
        <f ca="1">'Enter data here!'!R49</f>
        <v>841.92439862542517</v>
      </c>
      <c r="T40" s="133">
        <f ca="1">'Enter data here!'!S49</f>
        <v>999.99999999999693</v>
      </c>
      <c r="U40" s="133">
        <f ca="1">'Enter data here!'!T49</f>
        <v>892.12562585341664</v>
      </c>
      <c r="V40" s="133">
        <f ca="1">'Enter data here!'!U49</f>
        <v>2.616033022217943E-13</v>
      </c>
      <c r="W40" s="133">
        <f ca="1">'Enter data here!'!V49</f>
        <v>756.90287700328224</v>
      </c>
      <c r="X40" s="133">
        <f ca="1">'Enter data here!'!W49</f>
        <v>792.2392886014452</v>
      </c>
      <c r="Y40" s="133">
        <f ca="1">'Enter data here!'!X49</f>
        <v>9.6282024628058043E-13</v>
      </c>
      <c r="Z40" s="133">
        <f ca="1">'Enter data here!'!Y49</f>
        <v>785.41374474052202</v>
      </c>
      <c r="AA40" s="133">
        <f ca="1">'Enter data here!'!Z49</f>
        <v>822.49265631555443</v>
      </c>
      <c r="AB40" s="133">
        <f ca="1">'Enter data here!'!AA49</f>
        <v>821.11436950146469</v>
      </c>
      <c r="AC40" s="133">
        <f ca="1">'Enter data here!'!AB49</f>
        <v>8.7667452141896087E-13</v>
      </c>
      <c r="AD40" s="133">
        <f ca="1">'Enter data here!'!AC49</f>
        <v>838.50267379677484</v>
      </c>
      <c r="AE40" s="133">
        <f ca="1">'Enter data here!'!AD49</f>
        <v>802.45649948822779</v>
      </c>
      <c r="AF40" s="133">
        <f ca="1">'Enter data here!'!AE49</f>
        <v>731.61627472937164</v>
      </c>
      <c r="AG40" s="133">
        <f ca="1">'Enter data here!'!AF49</f>
        <v>931.55893536119595</v>
      </c>
      <c r="AH40" s="133">
        <f ca="1">'Enter data here!'!AG49</f>
        <v>568.28066106117308</v>
      </c>
      <c r="AI40" s="133">
        <f ca="1">'Enter data here!'!AH49</f>
        <v>888.08337109196259</v>
      </c>
      <c r="AJ40" s="133">
        <f ca="1">'Enter data here!'!AI49</f>
        <v>771.34986225894227</v>
      </c>
      <c r="AK40" s="133">
        <f ca="1">'Enter data here!'!AJ49</f>
        <v>853.65853658536344</v>
      </c>
      <c r="AL40" s="133">
        <f ca="1">'Enter data here!'!AK49</f>
        <v>866.4898320070688</v>
      </c>
      <c r="AM40" s="133">
        <f ca="1">'Enter data here!'!AL49</f>
        <v>790.16327353355928</v>
      </c>
      <c r="AN40" s="133">
        <f ca="1">'Enter data here!'!AM49</f>
        <v>4.0950657188248772E-13</v>
      </c>
      <c r="AO40" s="133">
        <f ca="1">'Enter data here!'!AN49</f>
        <v>801.79995909183629</v>
      </c>
      <c r="AP40" s="133">
        <f ca="1">'Enter data here!'!AO49</f>
        <v>670.42927997262518</v>
      </c>
      <c r="AQ40" s="133">
        <f ca="1">'Enter data here!'!AP49</f>
        <v>788.25658556202416</v>
      </c>
      <c r="AR40" s="133">
        <f ca="1">'Enter data here!'!AQ49</f>
        <v>783.2167832167712</v>
      </c>
      <c r="AS40" s="133">
        <f ca="1">'Enter data here!'!AR49</f>
        <v>839.76006855182629</v>
      </c>
      <c r="AT40" s="133">
        <f ca="1">'Enter data here!'!AS49</f>
        <v>7.8502403154123182E-13</v>
      </c>
      <c r="AU40" s="133">
        <f ca="1">'Enter data here!'!AT49</f>
        <v>819.56930796570362</v>
      </c>
      <c r="AV40" s="133">
        <f ca="1">'Enter data here!'!AU49</f>
        <v>9.4248097682752611E-13</v>
      </c>
      <c r="AW40" s="133">
        <f ca="1">'Enter data here!'!AV49</f>
        <v>799.510503773187</v>
      </c>
      <c r="AX40" s="133">
        <f ca="1">'Enter data here!'!AW49</f>
        <v>2.7625734060572449E-13</v>
      </c>
      <c r="AY40" s="133">
        <f ca="1">'Enter data here!'!AX49</f>
        <v>843.91819160386603</v>
      </c>
      <c r="AZ40" s="133">
        <f ca="1">'Enter data here!'!AY49</f>
        <v>661.49173135334718</v>
      </c>
      <c r="BA40" s="133">
        <f ca="1">'Enter data here!'!AZ49</f>
        <v>4.5245594924867616E-13</v>
      </c>
      <c r="BB40" s="133">
        <f>'Enter data here!'!BA49</f>
        <v>0</v>
      </c>
      <c r="BC40" s="133">
        <f>'Enter data here!'!BB49</f>
        <v>0</v>
      </c>
      <c r="BD40" s="133">
        <f>'Enter data here!'!BC49</f>
        <v>0</v>
      </c>
      <c r="BE40" s="133">
        <f>'Enter data here!'!BD49</f>
        <v>0</v>
      </c>
      <c r="BF40" s="133">
        <f>'Enter data here!'!BE49</f>
        <v>0</v>
      </c>
      <c r="BG40" s="133">
        <f>'Enter data here!'!BF49</f>
        <v>0</v>
      </c>
      <c r="BH40" s="133">
        <f>'Enter data here!'!BG49</f>
        <v>0</v>
      </c>
      <c r="BI40" s="133">
        <f>'Enter data here!'!BH49</f>
        <v>0</v>
      </c>
      <c r="BJ40" s="133">
        <f>'Enter data here!'!BI49</f>
        <v>0</v>
      </c>
      <c r="BK40" s="133">
        <f>'Enter data here!'!BJ49</f>
        <v>0</v>
      </c>
      <c r="BL40" s="133">
        <f>'Enter data here!'!BK49</f>
        <v>0</v>
      </c>
      <c r="BM40" s="133">
        <f>'Enter data here!'!BL49</f>
        <v>0</v>
      </c>
      <c r="BN40" s="133">
        <f>'Enter data here!'!BM49</f>
        <v>0</v>
      </c>
      <c r="BO40" s="133">
        <f>'Enter data here!'!BN49</f>
        <v>0</v>
      </c>
      <c r="BP40" s="133">
        <f>'Enter data here!'!BO49</f>
        <v>0</v>
      </c>
      <c r="BQ40" s="133">
        <f>'Enter data here!'!BP49</f>
        <v>0</v>
      </c>
      <c r="BR40" s="133">
        <f>'Enter data here!'!BQ49</f>
        <v>0</v>
      </c>
      <c r="BS40" s="133">
        <f>'Enter data here!'!BR49</f>
        <v>0</v>
      </c>
      <c r="BT40" s="133">
        <f>'Enter data here!'!BS49</f>
        <v>0</v>
      </c>
      <c r="BU40" s="133">
        <f>'Enter data here!'!BT49</f>
        <v>0</v>
      </c>
      <c r="BV40" s="133">
        <f>'Enter data here!'!BU49</f>
        <v>0</v>
      </c>
      <c r="BW40" s="133">
        <f>'Enter data here!'!BV49</f>
        <v>0</v>
      </c>
      <c r="BX40" s="133">
        <f>'Enter data here!'!BW49</f>
        <v>0</v>
      </c>
      <c r="BY40" s="133">
        <f>'Enter data here!'!BX49</f>
        <v>0</v>
      </c>
      <c r="BZ40" s="133">
        <f>'Enter data here!'!BY49</f>
        <v>0</v>
      </c>
      <c r="CA40" s="133">
        <f>'Enter data here!'!BZ49</f>
        <v>0</v>
      </c>
      <c r="CB40" s="133">
        <f>'Enter data here!'!CA49</f>
        <v>0</v>
      </c>
      <c r="CC40" s="133">
        <f>'Enter data here!'!CB49</f>
        <v>0</v>
      </c>
      <c r="CD40" s="133">
        <f>'Enter data here!'!CC49</f>
        <v>0</v>
      </c>
      <c r="CE40" s="133">
        <f>'Enter data here!'!CD49</f>
        <v>0</v>
      </c>
      <c r="CF40" s="133">
        <f>'Enter data here!'!CE49</f>
        <v>0</v>
      </c>
      <c r="CG40" s="133">
        <f>'Enter data here!'!CF49</f>
        <v>0</v>
      </c>
      <c r="CH40" s="133">
        <f>'Enter data here!'!CG49</f>
        <v>0</v>
      </c>
      <c r="CI40" s="133">
        <f>'Enter data here!'!CH49</f>
        <v>0</v>
      </c>
      <c r="CJ40" s="133">
        <f>'Enter data here!'!CI49</f>
        <v>0</v>
      </c>
      <c r="CK40" s="133">
        <f>'Enter data here!'!CJ49</f>
        <v>0</v>
      </c>
      <c r="CL40" s="133">
        <f>'Enter data here!'!CK49</f>
        <v>0</v>
      </c>
      <c r="CM40" s="133">
        <f>'Enter data here!'!CL49</f>
        <v>0</v>
      </c>
      <c r="CN40" s="133">
        <f>'Enter data here!'!CM49</f>
        <v>0</v>
      </c>
      <c r="CO40" s="133">
        <f>'Enter data here!'!CN49</f>
        <v>0</v>
      </c>
      <c r="CQ40" s="374"/>
      <c r="CR40" s="374"/>
    </row>
    <row r="41" spans="1:96">
      <c r="A41" s="378"/>
      <c r="B41" s="131" t="s">
        <v>41</v>
      </c>
      <c r="C41" s="131">
        <f>C35+10</f>
        <v>53</v>
      </c>
      <c r="D41" s="133">
        <f ca="1">D35+D40</f>
        <v>3.705519692925543E-12</v>
      </c>
      <c r="E41" s="133">
        <f t="shared" ref="E41:BP41" ca="1" si="28">E35+E40</f>
        <v>4582.3926494041461</v>
      </c>
      <c r="F41" s="133">
        <f t="shared" ca="1" si="28"/>
        <v>3990.3979557446655</v>
      </c>
      <c r="G41" s="133">
        <f t="shared" ca="1" si="28"/>
        <v>4482.2302207588218</v>
      </c>
      <c r="H41" s="133">
        <f t="shared" ca="1" si="28"/>
        <v>4493.7132833319001</v>
      </c>
      <c r="I41" s="133">
        <f t="shared" ca="1" si="28"/>
        <v>4094.2050695354196</v>
      </c>
      <c r="J41" s="133">
        <f t="shared" ca="1" si="28"/>
        <v>4413.2434972634073</v>
      </c>
      <c r="K41" s="133">
        <f t="shared" ca="1" si="28"/>
        <v>3956.1334940024335</v>
      </c>
      <c r="L41" s="133">
        <f t="shared" ca="1" si="28"/>
        <v>4425.5526502970833</v>
      </c>
      <c r="M41" s="133">
        <f t="shared" ca="1" si="28"/>
        <v>4285.6301145487923</v>
      </c>
      <c r="N41" s="133">
        <f t="shared" ca="1" si="28"/>
        <v>3363.2406442350225</v>
      </c>
      <c r="O41" s="133">
        <f t="shared" ca="1" si="28"/>
        <v>4163.1300979216012</v>
      </c>
      <c r="P41" s="133">
        <f t="shared" ca="1" si="28"/>
        <v>4488.062099788629</v>
      </c>
      <c r="Q41" s="133">
        <f t="shared" ca="1" si="28"/>
        <v>4519.2820719321289</v>
      </c>
      <c r="R41" s="133">
        <f t="shared" ca="1" si="28"/>
        <v>3912.2463929488517</v>
      </c>
      <c r="S41" s="133">
        <f t="shared" ca="1" si="28"/>
        <v>3144.682164302656</v>
      </c>
      <c r="T41" s="133">
        <f t="shared" ca="1" si="28"/>
        <v>4347.8394732775514</v>
      </c>
      <c r="U41" s="133">
        <f t="shared" ca="1" si="28"/>
        <v>3321.8961727413152</v>
      </c>
      <c r="V41" s="133">
        <f t="shared" ca="1" si="28"/>
        <v>595.65286878695986</v>
      </c>
      <c r="W41" s="133">
        <f t="shared" ca="1" si="28"/>
        <v>3396.3571457546677</v>
      </c>
      <c r="X41" s="133">
        <f t="shared" ca="1" si="28"/>
        <v>3750.0545872690263</v>
      </c>
      <c r="Y41" s="133">
        <f t="shared" ca="1" si="28"/>
        <v>1526.6167361878415</v>
      </c>
      <c r="Z41" s="133">
        <f t="shared" ca="1" si="28"/>
        <v>2198.8369550760676</v>
      </c>
      <c r="AA41" s="133">
        <f t="shared" ca="1" si="28"/>
        <v>3604.0047161845619</v>
      </c>
      <c r="AB41" s="133">
        <f t="shared" ca="1" si="28"/>
        <v>4089.0650889104231</v>
      </c>
      <c r="AC41" s="133">
        <f t="shared" ca="1" si="28"/>
        <v>1284.1416656737172</v>
      </c>
      <c r="AD41" s="133">
        <f t="shared" ca="1" si="28"/>
        <v>4168.456010584182</v>
      </c>
      <c r="AE41" s="133">
        <f t="shared" ca="1" si="28"/>
        <v>4036.245178746176</v>
      </c>
      <c r="AF41" s="133">
        <f t="shared" ca="1" si="28"/>
        <v>2771.598391399129</v>
      </c>
      <c r="AG41" s="133">
        <f t="shared" ca="1" si="28"/>
        <v>4614.7498407094936</v>
      </c>
      <c r="AH41" s="133">
        <f t="shared" ca="1" si="28"/>
        <v>3071.8642391103176</v>
      </c>
      <c r="AI41" s="133">
        <f t="shared" ca="1" si="28"/>
        <v>3856.8671750659532</v>
      </c>
      <c r="AJ41" s="133">
        <f t="shared" ca="1" si="28"/>
        <v>3805.2674848574252</v>
      </c>
      <c r="AK41" s="133">
        <f t="shared" ca="1" si="28"/>
        <v>4346.6094661284806</v>
      </c>
      <c r="AL41" s="133">
        <f t="shared" ca="1" si="28"/>
        <v>4217.9793402152027</v>
      </c>
      <c r="AM41" s="133">
        <f t="shared" ca="1" si="28"/>
        <v>3099.8626613049219</v>
      </c>
      <c r="AN41" s="133">
        <f t="shared" ca="1" si="28"/>
        <v>2.9237272402112142E-12</v>
      </c>
      <c r="AO41" s="133">
        <f t="shared" ca="1" si="28"/>
        <v>4104.714674396645</v>
      </c>
      <c r="AP41" s="133">
        <f t="shared" ca="1" si="28"/>
        <v>3465.1601424116734</v>
      </c>
      <c r="AQ41" s="133">
        <f t="shared" ca="1" si="28"/>
        <v>4419.0674023215961</v>
      </c>
      <c r="AR41" s="133">
        <f t="shared" ca="1" si="28"/>
        <v>3756.8393604219559</v>
      </c>
      <c r="AS41" s="133">
        <f t="shared" ca="1" si="28"/>
        <v>4012.5916337836079</v>
      </c>
      <c r="AT41" s="133">
        <f t="shared" ca="1" si="28"/>
        <v>2.6379868654192597E-12</v>
      </c>
      <c r="AU41" s="133">
        <f t="shared" ca="1" si="28"/>
        <v>3821.0207935308049</v>
      </c>
      <c r="AV41" s="133">
        <f t="shared" ca="1" si="28"/>
        <v>2.2545339111592161E-12</v>
      </c>
      <c r="AW41" s="133">
        <f t="shared" ca="1" si="28"/>
        <v>3718.2683618318829</v>
      </c>
      <c r="AX41" s="133">
        <f t="shared" ca="1" si="28"/>
        <v>715.62980030721155</v>
      </c>
      <c r="AY41" s="133">
        <f t="shared" ca="1" si="28"/>
        <v>3841.7342603745128</v>
      </c>
      <c r="AZ41" s="133">
        <f t="shared" ca="1" si="28"/>
        <v>3024.4229169585224</v>
      </c>
      <c r="BA41" s="133">
        <f t="shared" ca="1" si="28"/>
        <v>2.9884511320431809E-12</v>
      </c>
      <c r="BB41" s="133">
        <f t="shared" si="28"/>
        <v>0</v>
      </c>
      <c r="BC41" s="133">
        <f t="shared" si="28"/>
        <v>0</v>
      </c>
      <c r="BD41" s="133">
        <f t="shared" si="28"/>
        <v>0</v>
      </c>
      <c r="BE41" s="133">
        <f t="shared" si="28"/>
        <v>0</v>
      </c>
      <c r="BF41" s="133">
        <f t="shared" si="28"/>
        <v>0</v>
      </c>
      <c r="BG41" s="133">
        <f t="shared" si="28"/>
        <v>0</v>
      </c>
      <c r="BH41" s="133">
        <f t="shared" si="28"/>
        <v>0</v>
      </c>
      <c r="BI41" s="133">
        <f t="shared" si="28"/>
        <v>0</v>
      </c>
      <c r="BJ41" s="133">
        <f t="shared" si="28"/>
        <v>0</v>
      </c>
      <c r="BK41" s="133">
        <f t="shared" si="28"/>
        <v>0</v>
      </c>
      <c r="BL41" s="133">
        <f t="shared" si="28"/>
        <v>0</v>
      </c>
      <c r="BM41" s="133">
        <f t="shared" si="28"/>
        <v>0</v>
      </c>
      <c r="BN41" s="133">
        <f t="shared" si="28"/>
        <v>0</v>
      </c>
      <c r="BO41" s="133">
        <f t="shared" si="28"/>
        <v>0</v>
      </c>
      <c r="BP41" s="133">
        <f t="shared" si="28"/>
        <v>0</v>
      </c>
      <c r="BQ41" s="133">
        <f t="shared" ref="BQ41:CO41" si="29">BQ35+BQ40</f>
        <v>0</v>
      </c>
      <c r="BR41" s="133">
        <f t="shared" si="29"/>
        <v>0</v>
      </c>
      <c r="BS41" s="133">
        <f t="shared" si="29"/>
        <v>0</v>
      </c>
      <c r="BT41" s="133">
        <f t="shared" si="29"/>
        <v>0</v>
      </c>
      <c r="BU41" s="133">
        <f t="shared" si="29"/>
        <v>0</v>
      </c>
      <c r="BV41" s="133">
        <f t="shared" si="29"/>
        <v>0</v>
      </c>
      <c r="BW41" s="133">
        <f t="shared" si="29"/>
        <v>0</v>
      </c>
      <c r="BX41" s="133">
        <f t="shared" si="29"/>
        <v>0</v>
      </c>
      <c r="BY41" s="133">
        <f t="shared" si="29"/>
        <v>0</v>
      </c>
      <c r="BZ41" s="133">
        <f t="shared" si="29"/>
        <v>0</v>
      </c>
      <c r="CA41" s="133">
        <f t="shared" si="29"/>
        <v>0</v>
      </c>
      <c r="CB41" s="133">
        <f t="shared" si="29"/>
        <v>0</v>
      </c>
      <c r="CC41" s="133">
        <f t="shared" si="29"/>
        <v>0</v>
      </c>
      <c r="CD41" s="133">
        <f t="shared" si="29"/>
        <v>0</v>
      </c>
      <c r="CE41" s="133">
        <f t="shared" si="29"/>
        <v>0</v>
      </c>
      <c r="CF41" s="133">
        <f t="shared" si="29"/>
        <v>0</v>
      </c>
      <c r="CG41" s="133">
        <f t="shared" si="29"/>
        <v>0</v>
      </c>
      <c r="CH41" s="133">
        <f t="shared" si="29"/>
        <v>0</v>
      </c>
      <c r="CI41" s="133">
        <f t="shared" si="29"/>
        <v>0</v>
      </c>
      <c r="CJ41" s="133">
        <f t="shared" si="29"/>
        <v>0</v>
      </c>
      <c r="CK41" s="133">
        <f t="shared" si="29"/>
        <v>0</v>
      </c>
      <c r="CL41" s="133">
        <f t="shared" si="29"/>
        <v>0</v>
      </c>
      <c r="CM41" s="133">
        <f t="shared" si="29"/>
        <v>0</v>
      </c>
      <c r="CN41" s="133">
        <f t="shared" si="29"/>
        <v>0</v>
      </c>
      <c r="CO41" s="133">
        <f t="shared" si="29"/>
        <v>0</v>
      </c>
      <c r="CQ41" s="90"/>
      <c r="CR41" s="206"/>
    </row>
    <row r="42" spans="1:96">
      <c r="A42" s="378"/>
      <c r="B42" s="131" t="s">
        <v>42</v>
      </c>
      <c r="C42" s="131"/>
      <c r="D42" s="132">
        <f ca="1">RANK(D41,$D41:$CO41,0)</f>
        <v>46</v>
      </c>
      <c r="E42" s="132">
        <f t="shared" ref="E42:BP42" ca="1" si="30">RANK(E41,$D41:$CO41,0)</f>
        <v>2</v>
      </c>
      <c r="F42" s="132">
        <f t="shared" ca="1" si="30"/>
        <v>21</v>
      </c>
      <c r="G42" s="132">
        <f t="shared" ca="1" si="30"/>
        <v>6</v>
      </c>
      <c r="H42" s="132">
        <f t="shared" ca="1" si="30"/>
        <v>4</v>
      </c>
      <c r="I42" s="132">
        <f t="shared" ca="1" si="30"/>
        <v>17</v>
      </c>
      <c r="J42" s="132">
        <f t="shared" ca="1" si="30"/>
        <v>9</v>
      </c>
      <c r="K42" s="132">
        <f t="shared" ca="1" si="30"/>
        <v>22</v>
      </c>
      <c r="L42" s="132">
        <f t="shared" ca="1" si="30"/>
        <v>7</v>
      </c>
      <c r="M42" s="132">
        <f t="shared" ca="1" si="30"/>
        <v>12</v>
      </c>
      <c r="N42" s="132">
        <f t="shared" ca="1" si="30"/>
        <v>34</v>
      </c>
      <c r="O42" s="132">
        <f t="shared" ca="1" si="30"/>
        <v>15</v>
      </c>
      <c r="P42" s="132">
        <f t="shared" ca="1" si="30"/>
        <v>5</v>
      </c>
      <c r="Q42" s="132">
        <f t="shared" ca="1" si="30"/>
        <v>3</v>
      </c>
      <c r="R42" s="132">
        <f t="shared" ca="1" si="30"/>
        <v>23</v>
      </c>
      <c r="S42" s="132">
        <f t="shared" ca="1" si="30"/>
        <v>36</v>
      </c>
      <c r="T42" s="132">
        <f t="shared" ca="1" si="30"/>
        <v>10</v>
      </c>
      <c r="U42" s="132">
        <f t="shared" ca="1" si="30"/>
        <v>35</v>
      </c>
      <c r="V42" s="132">
        <f t="shared" ca="1" si="30"/>
        <v>45</v>
      </c>
      <c r="W42" s="132">
        <f t="shared" ca="1" si="30"/>
        <v>33</v>
      </c>
      <c r="X42" s="132">
        <f t="shared" ca="1" si="30"/>
        <v>29</v>
      </c>
      <c r="Y42" s="132">
        <f t="shared" ca="1" si="30"/>
        <v>42</v>
      </c>
      <c r="Z42" s="132">
        <f t="shared" ca="1" si="30"/>
        <v>41</v>
      </c>
      <c r="AA42" s="132">
        <f t="shared" ca="1" si="30"/>
        <v>31</v>
      </c>
      <c r="AB42" s="132">
        <f t="shared" ca="1" si="30"/>
        <v>18</v>
      </c>
      <c r="AC42" s="132">
        <f t="shared" ca="1" si="30"/>
        <v>43</v>
      </c>
      <c r="AD42" s="132">
        <f t="shared" ca="1" si="30"/>
        <v>14</v>
      </c>
      <c r="AE42" s="132">
        <f t="shared" ca="1" si="30"/>
        <v>19</v>
      </c>
      <c r="AF42" s="132">
        <f t="shared" ca="1" si="30"/>
        <v>40</v>
      </c>
      <c r="AG42" s="132">
        <f t="shared" ca="1" si="30"/>
        <v>1</v>
      </c>
      <c r="AH42" s="132">
        <f t="shared" ca="1" si="30"/>
        <v>38</v>
      </c>
      <c r="AI42" s="132">
        <f t="shared" ca="1" si="30"/>
        <v>24</v>
      </c>
      <c r="AJ42" s="132">
        <f t="shared" ca="1" si="30"/>
        <v>27</v>
      </c>
      <c r="AK42" s="132">
        <f t="shared" ca="1" si="30"/>
        <v>11</v>
      </c>
      <c r="AL42" s="132">
        <f t="shared" ca="1" si="30"/>
        <v>13</v>
      </c>
      <c r="AM42" s="132">
        <f t="shared" ca="1" si="30"/>
        <v>37</v>
      </c>
      <c r="AN42" s="132">
        <f t="shared" ca="1" si="30"/>
        <v>48</v>
      </c>
      <c r="AO42" s="132">
        <f t="shared" ca="1" si="30"/>
        <v>16</v>
      </c>
      <c r="AP42" s="132">
        <f t="shared" ca="1" si="30"/>
        <v>32</v>
      </c>
      <c r="AQ42" s="132">
        <f t="shared" ca="1" si="30"/>
        <v>8</v>
      </c>
      <c r="AR42" s="132">
        <f t="shared" ca="1" si="30"/>
        <v>28</v>
      </c>
      <c r="AS42" s="132">
        <f t="shared" ca="1" si="30"/>
        <v>20</v>
      </c>
      <c r="AT42" s="132">
        <f t="shared" ca="1" si="30"/>
        <v>49</v>
      </c>
      <c r="AU42" s="132">
        <f t="shared" ca="1" si="30"/>
        <v>26</v>
      </c>
      <c r="AV42" s="132">
        <f t="shared" ca="1" si="30"/>
        <v>50</v>
      </c>
      <c r="AW42" s="132">
        <f t="shared" ca="1" si="30"/>
        <v>30</v>
      </c>
      <c r="AX42" s="132">
        <f t="shared" ca="1" si="30"/>
        <v>44</v>
      </c>
      <c r="AY42" s="132">
        <f t="shared" ca="1" si="30"/>
        <v>25</v>
      </c>
      <c r="AZ42" s="132">
        <f t="shared" ca="1" si="30"/>
        <v>39</v>
      </c>
      <c r="BA42" s="132">
        <f t="shared" ca="1" si="30"/>
        <v>47</v>
      </c>
      <c r="BB42" s="132">
        <f t="shared" ca="1" si="30"/>
        <v>51</v>
      </c>
      <c r="BC42" s="132">
        <f t="shared" ca="1" si="30"/>
        <v>51</v>
      </c>
      <c r="BD42" s="132">
        <f t="shared" ca="1" si="30"/>
        <v>51</v>
      </c>
      <c r="BE42" s="132">
        <f t="shared" ca="1" si="30"/>
        <v>51</v>
      </c>
      <c r="BF42" s="132">
        <f t="shared" ca="1" si="30"/>
        <v>51</v>
      </c>
      <c r="BG42" s="132">
        <f t="shared" ca="1" si="30"/>
        <v>51</v>
      </c>
      <c r="BH42" s="132">
        <f t="shared" ca="1" si="30"/>
        <v>51</v>
      </c>
      <c r="BI42" s="132">
        <f t="shared" ca="1" si="30"/>
        <v>51</v>
      </c>
      <c r="BJ42" s="132">
        <f t="shared" ca="1" si="30"/>
        <v>51</v>
      </c>
      <c r="BK42" s="132">
        <f t="shared" ca="1" si="30"/>
        <v>51</v>
      </c>
      <c r="BL42" s="132">
        <f t="shared" ca="1" si="30"/>
        <v>51</v>
      </c>
      <c r="BM42" s="132">
        <f t="shared" ca="1" si="30"/>
        <v>51</v>
      </c>
      <c r="BN42" s="132">
        <f t="shared" ca="1" si="30"/>
        <v>51</v>
      </c>
      <c r="BO42" s="132">
        <f t="shared" ca="1" si="30"/>
        <v>51</v>
      </c>
      <c r="BP42" s="132">
        <f t="shared" ca="1" si="30"/>
        <v>51</v>
      </c>
      <c r="BQ42" s="132">
        <f t="shared" ref="BQ42:CO42" ca="1" si="31">RANK(BQ41,$D41:$CO41,0)</f>
        <v>51</v>
      </c>
      <c r="BR42" s="132">
        <f t="shared" ca="1" si="31"/>
        <v>51</v>
      </c>
      <c r="BS42" s="132">
        <f t="shared" ca="1" si="31"/>
        <v>51</v>
      </c>
      <c r="BT42" s="132">
        <f t="shared" ca="1" si="31"/>
        <v>51</v>
      </c>
      <c r="BU42" s="132">
        <f t="shared" ca="1" si="31"/>
        <v>51</v>
      </c>
      <c r="BV42" s="132">
        <f t="shared" ca="1" si="31"/>
        <v>51</v>
      </c>
      <c r="BW42" s="132">
        <f t="shared" ca="1" si="31"/>
        <v>51</v>
      </c>
      <c r="BX42" s="132">
        <f t="shared" ca="1" si="31"/>
        <v>51</v>
      </c>
      <c r="BY42" s="132">
        <f t="shared" ca="1" si="31"/>
        <v>51</v>
      </c>
      <c r="BZ42" s="132">
        <f t="shared" ca="1" si="31"/>
        <v>51</v>
      </c>
      <c r="CA42" s="132">
        <f t="shared" ca="1" si="31"/>
        <v>51</v>
      </c>
      <c r="CB42" s="132">
        <f t="shared" ca="1" si="31"/>
        <v>51</v>
      </c>
      <c r="CC42" s="132">
        <f t="shared" ca="1" si="31"/>
        <v>51</v>
      </c>
      <c r="CD42" s="132">
        <f t="shared" ca="1" si="31"/>
        <v>51</v>
      </c>
      <c r="CE42" s="132">
        <f t="shared" ca="1" si="31"/>
        <v>51</v>
      </c>
      <c r="CF42" s="132">
        <f t="shared" ca="1" si="31"/>
        <v>51</v>
      </c>
      <c r="CG42" s="132">
        <f t="shared" ca="1" si="31"/>
        <v>51</v>
      </c>
      <c r="CH42" s="132">
        <f t="shared" ca="1" si="31"/>
        <v>51</v>
      </c>
      <c r="CI42" s="132">
        <f t="shared" ca="1" si="31"/>
        <v>51</v>
      </c>
      <c r="CJ42" s="132">
        <f t="shared" ca="1" si="31"/>
        <v>51</v>
      </c>
      <c r="CK42" s="132">
        <f t="shared" ca="1" si="31"/>
        <v>51</v>
      </c>
      <c r="CL42" s="132">
        <f t="shared" ca="1" si="31"/>
        <v>51</v>
      </c>
      <c r="CM42" s="132">
        <f t="shared" ca="1" si="31"/>
        <v>51</v>
      </c>
      <c r="CN42" s="132">
        <f t="shared" ca="1" si="31"/>
        <v>51</v>
      </c>
      <c r="CO42" s="132">
        <f t="shared" ca="1" si="31"/>
        <v>51</v>
      </c>
      <c r="CQ42" s="90"/>
      <c r="CR42" s="206"/>
    </row>
    <row r="43" spans="1:96">
      <c r="A43" s="379"/>
      <c r="B43" s="131" t="s">
        <v>16</v>
      </c>
      <c r="C43" s="131">
        <f>C37+10</f>
        <v>52</v>
      </c>
      <c r="D43" s="132" t="str">
        <f>'Enter data here!'!C50</f>
        <v>Frank Hulton </v>
      </c>
      <c r="E43" s="132" t="str">
        <f>'Enter data here!'!D50</f>
        <v>Mark Redsell</v>
      </c>
      <c r="F43" s="132" t="str">
        <f>'Enter data here!'!E50</f>
        <v>Greg Dakin</v>
      </c>
      <c r="G43" s="132" t="str">
        <f>'Enter data here!'!F50</f>
        <v>Thorsten Folker</v>
      </c>
      <c r="H43" s="132" t="str">
        <f>'Enter data here!'!G50</f>
        <v>Joel West </v>
      </c>
      <c r="I43" s="132" t="str">
        <f>'Enter data here!'!H50</f>
        <v>Klaus Brettner</v>
      </c>
      <c r="J43" s="132" t="str">
        <f>'Enter data here!'!I50</f>
        <v>Markus Meissner</v>
      </c>
      <c r="K43" s="132" t="str">
        <f>'Enter data here!'!J50</f>
        <v>Stefan Bernardy</v>
      </c>
      <c r="L43" s="132" t="str">
        <f>'Enter data here!'!K50</f>
        <v>Søren Krogh</v>
      </c>
      <c r="M43" s="132" t="str">
        <f>'Enter data here!'!L50</f>
        <v>Alvaro Silgado</v>
      </c>
      <c r="N43" s="132" t="str">
        <f>'Enter data here!'!M50</f>
        <v>Pete Burgess</v>
      </c>
      <c r="O43" s="132" t="str">
        <f>'Enter data here!'!N50</f>
        <v>Dieter Perlick</v>
      </c>
      <c r="P43" s="132" t="str">
        <f>'Enter data here!'!O50</f>
        <v>Simon Thornton </v>
      </c>
      <c r="Q43" s="132" t="str">
        <f>'Enter data here!'!P50</f>
        <v>André Austen</v>
      </c>
      <c r="R43" s="132" t="str">
        <f>'Enter data here!'!Q50</f>
        <v>Siegfried Schedel</v>
      </c>
      <c r="S43" s="132" t="str">
        <f>'Enter data here!'!R50</f>
        <v>George Young</v>
      </c>
      <c r="T43" s="132" t="str">
        <f>'Enter data here!'!S50</f>
        <v>John Phillips</v>
      </c>
      <c r="U43" s="132" t="str">
        <f>'Enter data here!'!T50</f>
        <v>Stefan Bertschi</v>
      </c>
      <c r="V43" s="132" t="str">
        <f>'Enter data here!'!U50</f>
        <v>Jason Bioletti</v>
      </c>
      <c r="W43" s="132" t="str">
        <f>'Enter data here!'!V50</f>
        <v>Allen Elliott</v>
      </c>
      <c r="X43" s="132" t="str">
        <f>'Enter data here!'!W50</f>
        <v>Thomas Deinert</v>
      </c>
      <c r="Y43" s="132" t="str">
        <f>'Enter data here!'!X50</f>
        <v>Mike Evans</v>
      </c>
      <c r="Z43" s="132" t="str">
        <f>'Enter data here!'!Y50</f>
        <v>Jon Edison</v>
      </c>
      <c r="AA43" s="132" t="str">
        <f>'Enter data here!'!Z50</f>
        <v>Thomas Henselmann</v>
      </c>
      <c r="AB43" s="132" t="str">
        <f>'Enter data here!'!AA50</f>
        <v>Sebastian Reichert</v>
      </c>
      <c r="AC43" s="132" t="str">
        <f>'Enter data here!'!AB50</f>
        <v>Robert Hermans</v>
      </c>
      <c r="AD43" s="132" t="str">
        <f>'Enter data here!'!AC50</f>
        <v>Eberhard Rosemann</v>
      </c>
      <c r="AE43" s="132" t="str">
        <f>'Enter data here!'!AD50</f>
        <v>Klaus Kowalski</v>
      </c>
      <c r="AF43" s="132" t="str">
        <f>'Enter data here!'!AE50</f>
        <v>Mike Shellim</v>
      </c>
      <c r="AG43" s="132" t="str">
        <f>'Enter data here!'!AF50</f>
        <v>Martin Newnham</v>
      </c>
      <c r="AH43" s="132" t="str">
        <f>'Enter data here!'!AG50</f>
        <v>Marc Schmieding</v>
      </c>
      <c r="AI43" s="132" t="str">
        <f>'Enter data here!'!AH50</f>
        <v>Mark Treble</v>
      </c>
      <c r="AJ43" s="132" t="str">
        <f>'Enter data here!'!AI50</f>
        <v>Gary Harrison</v>
      </c>
      <c r="AK43" s="132" t="str">
        <f>'Enter data here!'!AJ50</f>
        <v>Peter Gunning</v>
      </c>
      <c r="AL43" s="132" t="str">
        <f>'Enter data here!'!AK50</f>
        <v>Tobias Reik</v>
      </c>
      <c r="AM43" s="132" t="str">
        <f>'Enter data here!'!AL50</f>
        <v>Mick Walsh</v>
      </c>
      <c r="AN43" s="132" t="str">
        <f>'Enter data here!'!AM50</f>
        <v>Paul Garnett</v>
      </c>
      <c r="AO43" s="132" t="str">
        <f>'Enter data here!'!AN50</f>
        <v>Daniel Schneider</v>
      </c>
      <c r="AP43" s="132" t="str">
        <f>'Enter data here!'!AO50</f>
        <v>Torsten Hermann</v>
      </c>
      <c r="AQ43" s="132" t="str">
        <f>'Enter data here!'!AP50</f>
        <v>Peter Kowalski</v>
      </c>
      <c r="AR43" s="132" t="str">
        <f>'Enter data here!'!AQ50</f>
        <v>Martin Kopp</v>
      </c>
      <c r="AS43" s="132" t="str">
        <f>'Enter data here!'!AR50</f>
        <v>Plöschberger Hannes</v>
      </c>
      <c r="AT43" s="132" t="str">
        <f>'Enter data here!'!AS50</f>
        <v>Rick Ruijsink</v>
      </c>
      <c r="AU43" s="132" t="str">
        <f>'Enter data here!'!AT50</f>
        <v>Mark Abbotts</v>
      </c>
      <c r="AV43" s="132" t="str">
        <f>'Enter data here!'!AU50</f>
        <v>Arne Finkeldey</v>
      </c>
      <c r="AW43" s="132" t="str">
        <f>'Enter data here!'!AV50</f>
        <v>Martin Ulrich </v>
      </c>
      <c r="AX43" s="132" t="str">
        <f>'Enter data here!'!AW50</f>
        <v>Tony Robertson</v>
      </c>
      <c r="AY43" s="132" t="str">
        <f>'Enter data here!'!AX50</f>
        <v>Jesper Christensen</v>
      </c>
      <c r="AZ43" s="132" t="str">
        <f>'Enter data here!'!AY50</f>
        <v>Ulrich Duttenhofer</v>
      </c>
      <c r="BA43" s="132" t="str">
        <f>'Enter data here!'!AZ50</f>
        <v>Robert Ryan</v>
      </c>
      <c r="BB43" s="132">
        <f>'Enter data here!'!BA50</f>
        <v>0</v>
      </c>
      <c r="BC43" s="132">
        <f>'Enter data here!'!BB50</f>
        <v>0</v>
      </c>
      <c r="BD43" s="132">
        <f>'Enter data here!'!BC50</f>
        <v>0</v>
      </c>
      <c r="BE43" s="132">
        <f>'Enter data here!'!BD50</f>
        <v>0</v>
      </c>
      <c r="BF43" s="132">
        <f>'Enter data here!'!BE50</f>
        <v>0</v>
      </c>
      <c r="BG43" s="132">
        <f>'Enter data here!'!BF50</f>
        <v>0</v>
      </c>
      <c r="BH43" s="132">
        <f>'Enter data here!'!BG50</f>
        <v>0</v>
      </c>
      <c r="BI43" s="132">
        <f>'Enter data here!'!BH50</f>
        <v>0</v>
      </c>
      <c r="BJ43" s="132">
        <f>'Enter data here!'!BI50</f>
        <v>0</v>
      </c>
      <c r="BK43" s="132">
        <f>'Enter data here!'!BJ50</f>
        <v>0</v>
      </c>
      <c r="BL43" s="132">
        <f>'Enter data here!'!BK50</f>
        <v>0</v>
      </c>
      <c r="BM43" s="132">
        <f>'Enter data here!'!BL50</f>
        <v>0</v>
      </c>
      <c r="BN43" s="132">
        <f>'Enter data here!'!BM50</f>
        <v>0</v>
      </c>
      <c r="BO43" s="132">
        <f>'Enter data here!'!BN50</f>
        <v>0</v>
      </c>
      <c r="BP43" s="132">
        <f>'Enter data here!'!BO50</f>
        <v>0</v>
      </c>
      <c r="BQ43" s="132">
        <f>'Enter data here!'!BP50</f>
        <v>0</v>
      </c>
      <c r="BR43" s="132">
        <f>'Enter data here!'!BQ50</f>
        <v>0</v>
      </c>
      <c r="BS43" s="132">
        <f>'Enter data here!'!BR50</f>
        <v>0</v>
      </c>
      <c r="BT43" s="132">
        <f>'Enter data here!'!BS50</f>
        <v>0</v>
      </c>
      <c r="BU43" s="132">
        <f>'Enter data here!'!BT50</f>
        <v>0</v>
      </c>
      <c r="BV43" s="132">
        <f>'Enter data here!'!BU50</f>
        <v>0</v>
      </c>
      <c r="BW43" s="132">
        <f>'Enter data here!'!BV50</f>
        <v>0</v>
      </c>
      <c r="BX43" s="132">
        <f>'Enter data here!'!BW50</f>
        <v>0</v>
      </c>
      <c r="BY43" s="132">
        <f>'Enter data here!'!BX50</f>
        <v>0</v>
      </c>
      <c r="BZ43" s="132">
        <f>'Enter data here!'!BY50</f>
        <v>0</v>
      </c>
      <c r="CA43" s="132">
        <f>'Enter data here!'!BZ50</f>
        <v>0</v>
      </c>
      <c r="CB43" s="132">
        <f>'Enter data here!'!CA50</f>
        <v>0</v>
      </c>
      <c r="CC43" s="132">
        <f>'Enter data here!'!CB50</f>
        <v>0</v>
      </c>
      <c r="CD43" s="132">
        <f>'Enter data here!'!CC50</f>
        <v>0</v>
      </c>
      <c r="CE43" s="132">
        <f>'Enter data here!'!CD50</f>
        <v>0</v>
      </c>
      <c r="CF43" s="132">
        <f>'Enter data here!'!CE50</f>
        <v>0</v>
      </c>
      <c r="CG43" s="132">
        <f>'Enter data here!'!CF50</f>
        <v>0</v>
      </c>
      <c r="CH43" s="132">
        <f>'Enter data here!'!CG50</f>
        <v>0</v>
      </c>
      <c r="CI43" s="132">
        <f>'Enter data here!'!CH50</f>
        <v>0</v>
      </c>
      <c r="CJ43" s="132">
        <f>'Enter data here!'!CI50</f>
        <v>0</v>
      </c>
      <c r="CK43" s="132">
        <f>'Enter data here!'!CJ50</f>
        <v>0</v>
      </c>
      <c r="CL43" s="132">
        <f>'Enter data here!'!CK50</f>
        <v>0</v>
      </c>
      <c r="CM43" s="132">
        <f>'Enter data here!'!CL50</f>
        <v>0</v>
      </c>
      <c r="CN43" s="132">
        <f>'Enter data here!'!CM50</f>
        <v>0</v>
      </c>
      <c r="CO43" s="132">
        <f>'Enter data here!'!CN50</f>
        <v>0</v>
      </c>
      <c r="CQ43" s="90"/>
      <c r="CR43" s="206"/>
    </row>
    <row r="44" spans="1:96">
      <c r="A44" s="371">
        <v>6</v>
      </c>
      <c r="B44" s="134" t="s">
        <v>18</v>
      </c>
      <c r="C44" s="134">
        <f>C38+10</f>
        <v>61</v>
      </c>
      <c r="D44" s="135">
        <f ca="1">D48</f>
        <v>46</v>
      </c>
      <c r="E44" s="135">
        <f t="shared" ref="E44:BP44" ca="1" si="32">E48</f>
        <v>2</v>
      </c>
      <c r="F44" s="135">
        <f t="shared" ca="1" si="32"/>
        <v>21</v>
      </c>
      <c r="G44" s="135">
        <f t="shared" ca="1" si="32"/>
        <v>3</v>
      </c>
      <c r="H44" s="135">
        <f t="shared" ca="1" si="32"/>
        <v>5</v>
      </c>
      <c r="I44" s="135">
        <f t="shared" ca="1" si="32"/>
        <v>22</v>
      </c>
      <c r="J44" s="135">
        <f t="shared" ca="1" si="32"/>
        <v>6</v>
      </c>
      <c r="K44" s="135">
        <f t="shared" ca="1" si="32"/>
        <v>25</v>
      </c>
      <c r="L44" s="135">
        <f t="shared" ca="1" si="32"/>
        <v>9</v>
      </c>
      <c r="M44" s="135">
        <f t="shared" ca="1" si="32"/>
        <v>12</v>
      </c>
      <c r="N44" s="135">
        <f t="shared" ca="1" si="32"/>
        <v>35</v>
      </c>
      <c r="O44" s="135">
        <f t="shared" ca="1" si="32"/>
        <v>16</v>
      </c>
      <c r="P44" s="135">
        <f t="shared" ca="1" si="32"/>
        <v>4</v>
      </c>
      <c r="Q44" s="135">
        <f t="shared" ca="1" si="32"/>
        <v>8</v>
      </c>
      <c r="R44" s="135">
        <f t="shared" ca="1" si="32"/>
        <v>20</v>
      </c>
      <c r="S44" s="135">
        <f t="shared" ca="1" si="32"/>
        <v>36</v>
      </c>
      <c r="T44" s="135">
        <f t="shared" ca="1" si="32"/>
        <v>13</v>
      </c>
      <c r="U44" s="135">
        <f t="shared" ca="1" si="32"/>
        <v>33</v>
      </c>
      <c r="V44" s="135">
        <f t="shared" ca="1" si="32"/>
        <v>45</v>
      </c>
      <c r="W44" s="135">
        <f t="shared" ca="1" si="32"/>
        <v>34</v>
      </c>
      <c r="X44" s="135">
        <f t="shared" ca="1" si="32"/>
        <v>28</v>
      </c>
      <c r="Y44" s="135">
        <f t="shared" ca="1" si="32"/>
        <v>42</v>
      </c>
      <c r="Z44" s="135">
        <f t="shared" ca="1" si="32"/>
        <v>41</v>
      </c>
      <c r="AA44" s="135">
        <f t="shared" ca="1" si="32"/>
        <v>31</v>
      </c>
      <c r="AB44" s="135">
        <f t="shared" ca="1" si="32"/>
        <v>17</v>
      </c>
      <c r="AC44" s="135">
        <f t="shared" ca="1" si="32"/>
        <v>43</v>
      </c>
      <c r="AD44" s="135">
        <f t="shared" ca="1" si="32"/>
        <v>15</v>
      </c>
      <c r="AE44" s="135">
        <f t="shared" ca="1" si="32"/>
        <v>18</v>
      </c>
      <c r="AF44" s="135">
        <f t="shared" ca="1" si="32"/>
        <v>40</v>
      </c>
      <c r="AG44" s="135">
        <f t="shared" ca="1" si="32"/>
        <v>1</v>
      </c>
      <c r="AH44" s="135">
        <f t="shared" ca="1" si="32"/>
        <v>38</v>
      </c>
      <c r="AI44" s="135">
        <f t="shared" ca="1" si="32"/>
        <v>26</v>
      </c>
      <c r="AJ44" s="135">
        <f t="shared" ca="1" si="32"/>
        <v>23</v>
      </c>
      <c r="AK44" s="135">
        <f t="shared" ca="1" si="32"/>
        <v>11</v>
      </c>
      <c r="AL44" s="135">
        <f t="shared" ca="1" si="32"/>
        <v>10</v>
      </c>
      <c r="AM44" s="135">
        <f t="shared" ca="1" si="32"/>
        <v>37</v>
      </c>
      <c r="AN44" s="135">
        <f t="shared" ca="1" si="32"/>
        <v>47</v>
      </c>
      <c r="AO44" s="135">
        <f t="shared" ca="1" si="32"/>
        <v>14</v>
      </c>
      <c r="AP44" s="135">
        <f t="shared" ca="1" si="32"/>
        <v>32</v>
      </c>
      <c r="AQ44" s="135">
        <f t="shared" ca="1" si="32"/>
        <v>7</v>
      </c>
      <c r="AR44" s="135">
        <f t="shared" ca="1" si="32"/>
        <v>29</v>
      </c>
      <c r="AS44" s="135">
        <f t="shared" ca="1" si="32"/>
        <v>19</v>
      </c>
      <c r="AT44" s="135">
        <f t="shared" ca="1" si="32"/>
        <v>48</v>
      </c>
      <c r="AU44" s="135">
        <f t="shared" ca="1" si="32"/>
        <v>30</v>
      </c>
      <c r="AV44" s="135">
        <f t="shared" ca="1" si="32"/>
        <v>50</v>
      </c>
      <c r="AW44" s="135">
        <f t="shared" ca="1" si="32"/>
        <v>27</v>
      </c>
      <c r="AX44" s="135">
        <f t="shared" ca="1" si="32"/>
        <v>44</v>
      </c>
      <c r="AY44" s="135">
        <f t="shared" ca="1" si="32"/>
        <v>24</v>
      </c>
      <c r="AZ44" s="135">
        <f t="shared" ca="1" si="32"/>
        <v>39</v>
      </c>
      <c r="BA44" s="135">
        <f t="shared" ca="1" si="32"/>
        <v>49</v>
      </c>
      <c r="BB44" s="135">
        <f t="shared" ca="1" si="32"/>
        <v>51</v>
      </c>
      <c r="BC44" s="135">
        <f t="shared" ca="1" si="32"/>
        <v>51</v>
      </c>
      <c r="BD44" s="135">
        <f t="shared" ca="1" si="32"/>
        <v>51</v>
      </c>
      <c r="BE44" s="135">
        <f t="shared" ca="1" si="32"/>
        <v>51</v>
      </c>
      <c r="BF44" s="135">
        <f t="shared" ca="1" si="32"/>
        <v>51</v>
      </c>
      <c r="BG44" s="135">
        <f t="shared" ca="1" si="32"/>
        <v>51</v>
      </c>
      <c r="BH44" s="135">
        <f t="shared" ca="1" si="32"/>
        <v>51</v>
      </c>
      <c r="BI44" s="135">
        <f t="shared" ca="1" si="32"/>
        <v>51</v>
      </c>
      <c r="BJ44" s="135">
        <f t="shared" ca="1" si="32"/>
        <v>51</v>
      </c>
      <c r="BK44" s="135">
        <f t="shared" ca="1" si="32"/>
        <v>51</v>
      </c>
      <c r="BL44" s="135">
        <f t="shared" ca="1" si="32"/>
        <v>51</v>
      </c>
      <c r="BM44" s="135">
        <f t="shared" ca="1" si="32"/>
        <v>51</v>
      </c>
      <c r="BN44" s="135">
        <f t="shared" ca="1" si="32"/>
        <v>51</v>
      </c>
      <c r="BO44" s="135">
        <f t="shared" ca="1" si="32"/>
        <v>51</v>
      </c>
      <c r="BP44" s="135">
        <f t="shared" ca="1" si="32"/>
        <v>51</v>
      </c>
      <c r="BQ44" s="135">
        <f t="shared" ref="BQ44:CO44" ca="1" si="33">BQ48</f>
        <v>51</v>
      </c>
      <c r="BR44" s="135">
        <f t="shared" ca="1" si="33"/>
        <v>51</v>
      </c>
      <c r="BS44" s="135">
        <f t="shared" ca="1" si="33"/>
        <v>51</v>
      </c>
      <c r="BT44" s="135">
        <f t="shared" ca="1" si="33"/>
        <v>51</v>
      </c>
      <c r="BU44" s="135">
        <f t="shared" ca="1" si="33"/>
        <v>51</v>
      </c>
      <c r="BV44" s="135">
        <f t="shared" ca="1" si="33"/>
        <v>51</v>
      </c>
      <c r="BW44" s="135">
        <f t="shared" ca="1" si="33"/>
        <v>51</v>
      </c>
      <c r="BX44" s="135">
        <f t="shared" ca="1" si="33"/>
        <v>51</v>
      </c>
      <c r="BY44" s="135">
        <f t="shared" ca="1" si="33"/>
        <v>51</v>
      </c>
      <c r="BZ44" s="135">
        <f t="shared" ca="1" si="33"/>
        <v>51</v>
      </c>
      <c r="CA44" s="135">
        <f t="shared" ca="1" si="33"/>
        <v>51</v>
      </c>
      <c r="CB44" s="135">
        <f t="shared" ca="1" si="33"/>
        <v>51</v>
      </c>
      <c r="CC44" s="135">
        <f t="shared" ca="1" si="33"/>
        <v>51</v>
      </c>
      <c r="CD44" s="135">
        <f t="shared" ca="1" si="33"/>
        <v>51</v>
      </c>
      <c r="CE44" s="135">
        <f t="shared" ca="1" si="33"/>
        <v>51</v>
      </c>
      <c r="CF44" s="135">
        <f t="shared" ca="1" si="33"/>
        <v>51</v>
      </c>
      <c r="CG44" s="135">
        <f t="shared" ca="1" si="33"/>
        <v>51</v>
      </c>
      <c r="CH44" s="135">
        <f t="shared" ca="1" si="33"/>
        <v>51</v>
      </c>
      <c r="CI44" s="135">
        <f t="shared" ca="1" si="33"/>
        <v>51</v>
      </c>
      <c r="CJ44" s="135">
        <f t="shared" ca="1" si="33"/>
        <v>51</v>
      </c>
      <c r="CK44" s="135">
        <f t="shared" ca="1" si="33"/>
        <v>51</v>
      </c>
      <c r="CL44" s="135">
        <f t="shared" ca="1" si="33"/>
        <v>51</v>
      </c>
      <c r="CM44" s="135">
        <f t="shared" ca="1" si="33"/>
        <v>51</v>
      </c>
      <c r="CN44" s="135">
        <f t="shared" ca="1" si="33"/>
        <v>51</v>
      </c>
      <c r="CO44" s="135">
        <f t="shared" ca="1" si="33"/>
        <v>51</v>
      </c>
      <c r="CQ44" s="90"/>
      <c r="CR44" s="206"/>
    </row>
    <row r="45" spans="1:96">
      <c r="A45" s="372"/>
      <c r="B45" s="134" t="s">
        <v>1</v>
      </c>
      <c r="C45" s="134"/>
      <c r="D45" s="135" t="str">
        <f>'Enter data here!'!C52</f>
        <v>dnf</v>
      </c>
      <c r="E45" s="135">
        <f>'Enter data here!'!D52</f>
        <v>42.14</v>
      </c>
      <c r="F45" s="135">
        <f>'Enter data here!'!E52</f>
        <v>46.84</v>
      </c>
      <c r="G45" s="135">
        <f>'Enter data here!'!F52</f>
        <v>42.55</v>
      </c>
      <c r="H45" s="135">
        <f>'Enter data here!'!G52</f>
        <v>46.08</v>
      </c>
      <c r="I45" s="135">
        <f>'Enter data here!'!H52</f>
        <v>54.43</v>
      </c>
      <c r="J45" s="135">
        <f>'Enter data here!'!I52</f>
        <v>44.2</v>
      </c>
      <c r="K45" s="135">
        <f>'Enter data here!'!J52</f>
        <v>59.23</v>
      </c>
      <c r="L45" s="135">
        <f>'Enter data here!'!K52</f>
        <v>46.6</v>
      </c>
      <c r="M45" s="135">
        <f>'Enter data here!'!L52</f>
        <v>46.15</v>
      </c>
      <c r="N45" s="135">
        <f>'Enter data here!'!M52</f>
        <v>59.96</v>
      </c>
      <c r="O45" s="135">
        <f>'Enter data here!'!N52</f>
        <v>49.68</v>
      </c>
      <c r="P45" s="135">
        <f>'Enter data here!'!O52</f>
        <v>43.36</v>
      </c>
      <c r="Q45" s="135">
        <f>'Enter data here!'!P52</f>
        <v>51.08</v>
      </c>
      <c r="R45" s="135">
        <f>'Enter data here!'!Q52</f>
        <v>42.45</v>
      </c>
      <c r="S45" s="135">
        <f>'Enter data here!'!R52</f>
        <v>51.16</v>
      </c>
      <c r="T45" s="135">
        <f>'Enter data here!'!S52</f>
        <v>50.09</v>
      </c>
      <c r="U45" s="135">
        <f>'Enter data here!'!T52</f>
        <v>46.09</v>
      </c>
      <c r="V45" s="135" t="str">
        <f>'Enter data here!'!U52</f>
        <v>dnf</v>
      </c>
      <c r="W45" s="135">
        <f>'Enter data here!'!V52</f>
        <v>55.22</v>
      </c>
      <c r="X45" s="135">
        <f>'Enter data here!'!W52</f>
        <v>48.81</v>
      </c>
      <c r="Y45" s="135" t="str">
        <f>'Enter data here!'!X52</f>
        <v>dnf</v>
      </c>
      <c r="Z45" s="135">
        <f>'Enter data here!'!Y52</f>
        <v>64.39</v>
      </c>
      <c r="AA45" s="135">
        <f>'Enter data here!'!Z52</f>
        <v>47.83</v>
      </c>
      <c r="AB45" s="135">
        <f>'Enter data here!'!AA52</f>
        <v>45.35</v>
      </c>
      <c r="AC45" s="135" t="str">
        <f>'Enter data here!'!AB52</f>
        <v>dnf</v>
      </c>
      <c r="AD45" s="135">
        <f>'Enter data here!'!AC52</f>
        <v>48.53</v>
      </c>
      <c r="AE45" s="135">
        <f>'Enter data here!'!AD52</f>
        <v>47.8</v>
      </c>
      <c r="AF45" s="135">
        <f>'Enter data here!'!AE52</f>
        <v>51.04</v>
      </c>
      <c r="AG45" s="135">
        <f>'Enter data here!'!AF52</f>
        <v>40.1</v>
      </c>
      <c r="AH45" s="135">
        <f>'Enter data here!'!AG52</f>
        <v>62.05</v>
      </c>
      <c r="AI45" s="135">
        <f>'Enter data here!'!AH52</f>
        <v>51.99</v>
      </c>
      <c r="AJ45" s="135">
        <f>'Enter data here!'!AI52</f>
        <v>44.99</v>
      </c>
      <c r="AK45" s="135">
        <f>'Enter data here!'!AJ52</f>
        <v>46.89</v>
      </c>
      <c r="AL45" s="135">
        <f>'Enter data here!'!AK52</f>
        <v>38.159999999999997</v>
      </c>
      <c r="AM45" s="135">
        <f>'Enter data here!'!AL52</f>
        <v>63.33</v>
      </c>
      <c r="AN45" s="135" t="str">
        <f>'Enter data here!'!AM52</f>
        <v>dnf</v>
      </c>
      <c r="AO45" s="135">
        <f>'Enter data here!'!AN52</f>
        <v>41.28</v>
      </c>
      <c r="AP45" s="135">
        <f>'Enter data here!'!AO52</f>
        <v>53.11</v>
      </c>
      <c r="AQ45" s="135">
        <f>'Enter data here!'!AP52</f>
        <v>44.59</v>
      </c>
      <c r="AR45" s="135">
        <f>'Enter data here!'!AQ52</f>
        <v>50.05</v>
      </c>
      <c r="AS45" s="135">
        <f>'Enter data here!'!AR52</f>
        <v>47.62</v>
      </c>
      <c r="AT45" s="135" t="str">
        <f>'Enter data here!'!AS52</f>
        <v>dnf</v>
      </c>
      <c r="AU45" s="135">
        <f>'Enter data here!'!AT52</f>
        <v>58.24</v>
      </c>
      <c r="AV45" s="135" t="str">
        <f>'Enter data here!'!AU52</f>
        <v>dnf</v>
      </c>
      <c r="AW45" s="135">
        <f>'Enter data here!'!AV52</f>
        <v>46.62</v>
      </c>
      <c r="AX45" s="135" t="str">
        <f>'Enter data here!'!AW52</f>
        <v>dnf</v>
      </c>
      <c r="AY45" s="135">
        <f>'Enter data here!'!AX52</f>
        <v>48.42</v>
      </c>
      <c r="AZ45" s="135">
        <f>'Enter data here!'!AY52</f>
        <v>68.260000000000005</v>
      </c>
      <c r="BA45" s="135" t="str">
        <f>'Enter data here!'!AZ52</f>
        <v>dnf</v>
      </c>
      <c r="BB45" s="135">
        <f>'Enter data here!'!BA52</f>
        <v>0</v>
      </c>
      <c r="BC45" s="135">
        <f>'Enter data here!'!BB52</f>
        <v>0</v>
      </c>
      <c r="BD45" s="135">
        <f>'Enter data here!'!BC52</f>
        <v>0</v>
      </c>
      <c r="BE45" s="135">
        <f>'Enter data here!'!BD52</f>
        <v>0</v>
      </c>
      <c r="BF45" s="135">
        <f>'Enter data here!'!BE52</f>
        <v>0</v>
      </c>
      <c r="BG45" s="135">
        <f>'Enter data here!'!BF52</f>
        <v>0</v>
      </c>
      <c r="BH45" s="135">
        <f>'Enter data here!'!BG52</f>
        <v>0</v>
      </c>
      <c r="BI45" s="135">
        <f>'Enter data here!'!BH52</f>
        <v>0</v>
      </c>
      <c r="BJ45" s="135">
        <f>'Enter data here!'!BI52</f>
        <v>0</v>
      </c>
      <c r="BK45" s="135">
        <f>'Enter data here!'!BJ52</f>
        <v>0</v>
      </c>
      <c r="BL45" s="135">
        <f>'Enter data here!'!BK52</f>
        <v>0</v>
      </c>
      <c r="BM45" s="135">
        <f>'Enter data here!'!BL52</f>
        <v>0</v>
      </c>
      <c r="BN45" s="135">
        <f>'Enter data here!'!BM52</f>
        <v>0</v>
      </c>
      <c r="BO45" s="135">
        <f>'Enter data here!'!BN52</f>
        <v>0</v>
      </c>
      <c r="BP45" s="135">
        <f>'Enter data here!'!BO52</f>
        <v>0</v>
      </c>
      <c r="BQ45" s="135">
        <f>'Enter data here!'!BP52</f>
        <v>0</v>
      </c>
      <c r="BR45" s="135">
        <f>'Enter data here!'!BQ52</f>
        <v>0</v>
      </c>
      <c r="BS45" s="135">
        <f>'Enter data here!'!BR52</f>
        <v>0</v>
      </c>
      <c r="BT45" s="135">
        <f>'Enter data here!'!BS52</f>
        <v>0</v>
      </c>
      <c r="BU45" s="135">
        <f>'Enter data here!'!BT52</f>
        <v>0</v>
      </c>
      <c r="BV45" s="135">
        <f>'Enter data here!'!BU52</f>
        <v>0</v>
      </c>
      <c r="BW45" s="135">
        <f>'Enter data here!'!BV52</f>
        <v>0</v>
      </c>
      <c r="BX45" s="135">
        <f>'Enter data here!'!BW52</f>
        <v>0</v>
      </c>
      <c r="BY45" s="135">
        <f>'Enter data here!'!BX52</f>
        <v>0</v>
      </c>
      <c r="BZ45" s="135">
        <f>'Enter data here!'!BY52</f>
        <v>0</v>
      </c>
      <c r="CA45" s="135">
        <f>'Enter data here!'!BZ52</f>
        <v>0</v>
      </c>
      <c r="CB45" s="135">
        <f>'Enter data here!'!CA52</f>
        <v>0</v>
      </c>
      <c r="CC45" s="135">
        <f>'Enter data here!'!CB52</f>
        <v>0</v>
      </c>
      <c r="CD45" s="135">
        <f>'Enter data here!'!CC52</f>
        <v>0</v>
      </c>
      <c r="CE45" s="135">
        <f>'Enter data here!'!CD52</f>
        <v>0</v>
      </c>
      <c r="CF45" s="135">
        <f>'Enter data here!'!CE52</f>
        <v>0</v>
      </c>
      <c r="CG45" s="135">
        <f>'Enter data here!'!CF52</f>
        <v>0</v>
      </c>
      <c r="CH45" s="135">
        <f>'Enter data here!'!CG52</f>
        <v>0</v>
      </c>
      <c r="CI45" s="135">
        <f>'Enter data here!'!CH52</f>
        <v>0</v>
      </c>
      <c r="CJ45" s="135">
        <f>'Enter data here!'!CI52</f>
        <v>0</v>
      </c>
      <c r="CK45" s="135">
        <f>'Enter data here!'!CJ52</f>
        <v>0</v>
      </c>
      <c r="CL45" s="135">
        <f>'Enter data here!'!CK52</f>
        <v>0</v>
      </c>
      <c r="CM45" s="135">
        <f>'Enter data here!'!CL52</f>
        <v>0</v>
      </c>
      <c r="CN45" s="135">
        <f>'Enter data here!'!CM52</f>
        <v>0</v>
      </c>
      <c r="CO45" s="135">
        <f>'Enter data here!'!CN52</f>
        <v>0</v>
      </c>
      <c r="CQ45" s="375">
        <f>'Enter data here!'!CP52</f>
        <v>38.159999999999997</v>
      </c>
      <c r="CR45" s="375">
        <f>'Enter data here!'!CQ52</f>
        <v>0</v>
      </c>
    </row>
    <row r="46" spans="1:96">
      <c r="A46" s="372"/>
      <c r="B46" s="134" t="s">
        <v>2</v>
      </c>
      <c r="C46" s="134"/>
      <c r="D46" s="136">
        <f ca="1">'Enter data here!'!C54</f>
        <v>7.0465110913434435E-14</v>
      </c>
      <c r="E46" s="136">
        <f ca="1">'Enter data here!'!D54</f>
        <v>905.55291884193639</v>
      </c>
      <c r="F46" s="136">
        <f ca="1">'Enter data here!'!E54</f>
        <v>814.68830059776599</v>
      </c>
      <c r="G46" s="136">
        <f ca="1">'Enter data here!'!F54</f>
        <v>896.8272620446387</v>
      </c>
      <c r="H46" s="136">
        <f ca="1">'Enter data here!'!G54</f>
        <v>828.12499999999488</v>
      </c>
      <c r="I46" s="136">
        <f ca="1">'Enter data here!'!H54</f>
        <v>701.08396105089025</v>
      </c>
      <c r="J46" s="136">
        <f ca="1">'Enter data here!'!I54</f>
        <v>863.34841628957406</v>
      </c>
      <c r="K46" s="136">
        <f ca="1">'Enter data here!'!J54</f>
        <v>644.26810737801782</v>
      </c>
      <c r="L46" s="136">
        <f ca="1">'Enter data here!'!K54</f>
        <v>818.8841201716707</v>
      </c>
      <c r="M46" s="136">
        <f ca="1">'Enter data here!'!L54</f>
        <v>826.86890574212873</v>
      </c>
      <c r="N46" s="136">
        <f ca="1">'Enter data here!'!M54</f>
        <v>636.4242828552284</v>
      </c>
      <c r="O46" s="136">
        <f ca="1">'Enter data here!'!N54</f>
        <v>768.11594202898209</v>
      </c>
      <c r="P46" s="136">
        <f ca="1">'Enter data here!'!O54</f>
        <v>880.07380073800243</v>
      </c>
      <c r="Q46" s="136">
        <f ca="1">'Enter data here!'!P54</f>
        <v>747.06342991384861</v>
      </c>
      <c r="R46" s="136">
        <f ca="1">'Enter data here!'!Q54</f>
        <v>898.93992932860647</v>
      </c>
      <c r="S46" s="136">
        <f ca="1">'Enter data here!'!R54</f>
        <v>745.89523064894263</v>
      </c>
      <c r="T46" s="136">
        <f ca="1">'Enter data here!'!S54</f>
        <v>761.8287083250118</v>
      </c>
      <c r="U46" s="136">
        <f ca="1">'Enter data here!'!T54</f>
        <v>827.94532436536997</v>
      </c>
      <c r="V46" s="136">
        <f ca="1">'Enter data here!'!U54</f>
        <v>5.8429824788661437E-13</v>
      </c>
      <c r="W46" s="136">
        <f ca="1">'Enter data here!'!V54</f>
        <v>691.05396595435252</v>
      </c>
      <c r="X46" s="136">
        <f ca="1">'Enter data here!'!W54</f>
        <v>781.80700676090248</v>
      </c>
      <c r="Y46" s="136">
        <f ca="1">'Enter data here!'!X54</f>
        <v>2.3319423003720364E-13</v>
      </c>
      <c r="Z46" s="136">
        <f ca="1">'Enter data here!'!Y54</f>
        <v>592.6386084795696</v>
      </c>
      <c r="AA46" s="136">
        <f ca="1">'Enter data here!'!Z54</f>
        <v>797.82563244824371</v>
      </c>
      <c r="AB46" s="136">
        <f ca="1">'Enter data here!'!AA54</f>
        <v>841.4553472987709</v>
      </c>
      <c r="AC46" s="136">
        <f ca="1">'Enter data here!'!AB54</f>
        <v>5.891823304569055E-13</v>
      </c>
      <c r="AD46" s="136">
        <f ca="1">'Enter data here!'!AC54</f>
        <v>786.31774160312875</v>
      </c>
      <c r="AE46" s="136">
        <f ca="1">'Enter data here!'!AD54</f>
        <v>798.32635983263322</v>
      </c>
      <c r="AF46" s="136">
        <f ca="1">'Enter data here!'!AE54</f>
        <v>747.64890282130682</v>
      </c>
      <c r="AG46" s="136">
        <f ca="1">'Enter data here!'!AF54</f>
        <v>951.62094763090818</v>
      </c>
      <c r="AH46" s="136">
        <f ca="1">'Enter data here!'!AG54</f>
        <v>614.9879129734046</v>
      </c>
      <c r="AI46" s="136">
        <f ca="1">'Enter data here!'!AH54</f>
        <v>733.98730525100814</v>
      </c>
      <c r="AJ46" s="136">
        <f ca="1">'Enter data here!'!AI54</f>
        <v>848.18848633029108</v>
      </c>
      <c r="AK46" s="136">
        <f ca="1">'Enter data here!'!AJ54</f>
        <v>813.81957773511454</v>
      </c>
      <c r="AL46" s="136">
        <f ca="1">'Enter data here!'!AK54</f>
        <v>999.99999999999568</v>
      </c>
      <c r="AM46" s="136">
        <f ca="1">'Enter data here!'!AL54</f>
        <v>602.55802936996463</v>
      </c>
      <c r="AN46" s="136">
        <f ca="1">'Enter data here!'!AM54</f>
        <v>5.8617934867389999E-13</v>
      </c>
      <c r="AO46" s="136">
        <f ca="1">'Enter data here!'!AN54</f>
        <v>924.41860465114803</v>
      </c>
      <c r="AP46" s="136">
        <f ca="1">'Enter data here!'!AO54</f>
        <v>718.5087554132831</v>
      </c>
      <c r="AQ46" s="136">
        <f ca="1">'Enter data here!'!AP54</f>
        <v>855.7972639605274</v>
      </c>
      <c r="AR46" s="136">
        <f ca="1">'Enter data here!'!AQ54</f>
        <v>762.43756243755149</v>
      </c>
      <c r="AS46" s="136">
        <f ca="1">'Enter data here!'!AR54</f>
        <v>801.34397312053613</v>
      </c>
      <c r="AT46" s="136">
        <f ca="1">'Enter data here!'!AS54</f>
        <v>4.4470289523514818E-13</v>
      </c>
      <c r="AU46" s="136">
        <f ca="1">'Enter data here!'!AT54</f>
        <v>655.21978021977668</v>
      </c>
      <c r="AV46" s="136">
        <f ca="1">'Enter data here!'!AU54</f>
        <v>6.9587644076060241E-13</v>
      </c>
      <c r="AW46" s="136">
        <f ca="1">'Enter data here!'!AV54</f>
        <v>818.53281853281828</v>
      </c>
      <c r="AX46" s="136">
        <f ca="1">'Enter data here!'!AW54</f>
        <v>8.7240815332899954E-13</v>
      </c>
      <c r="AY46" s="136">
        <f ca="1">'Enter data here!'!AX54</f>
        <v>788.10408921932469</v>
      </c>
      <c r="AZ46" s="136">
        <f ca="1">'Enter data here!'!AY54</f>
        <v>559.03896864927492</v>
      </c>
      <c r="BA46" s="136">
        <f ca="1">'Enter data here!'!AZ54</f>
        <v>5.7989323956736176E-14</v>
      </c>
      <c r="BB46" s="136">
        <f>'Enter data here!'!BA54</f>
        <v>0</v>
      </c>
      <c r="BC46" s="136">
        <f>'Enter data here!'!BB54</f>
        <v>0</v>
      </c>
      <c r="BD46" s="136">
        <f>'Enter data here!'!BC54</f>
        <v>0</v>
      </c>
      <c r="BE46" s="136">
        <f>'Enter data here!'!BD54</f>
        <v>0</v>
      </c>
      <c r="BF46" s="136">
        <f>'Enter data here!'!BE54</f>
        <v>0</v>
      </c>
      <c r="BG46" s="136">
        <f>'Enter data here!'!BF54</f>
        <v>0</v>
      </c>
      <c r="BH46" s="136">
        <f>'Enter data here!'!BG54</f>
        <v>0</v>
      </c>
      <c r="BI46" s="136">
        <f>'Enter data here!'!BH54</f>
        <v>0</v>
      </c>
      <c r="BJ46" s="136">
        <f>'Enter data here!'!BI54</f>
        <v>0</v>
      </c>
      <c r="BK46" s="136">
        <f>'Enter data here!'!BJ54</f>
        <v>0</v>
      </c>
      <c r="BL46" s="136">
        <f>'Enter data here!'!BK54</f>
        <v>0</v>
      </c>
      <c r="BM46" s="136">
        <f>'Enter data here!'!BL54</f>
        <v>0</v>
      </c>
      <c r="BN46" s="136">
        <f>'Enter data here!'!BM54</f>
        <v>0</v>
      </c>
      <c r="BO46" s="136">
        <f>'Enter data here!'!BN54</f>
        <v>0</v>
      </c>
      <c r="BP46" s="136">
        <f>'Enter data here!'!BO54</f>
        <v>0</v>
      </c>
      <c r="BQ46" s="136">
        <f>'Enter data here!'!BP54</f>
        <v>0</v>
      </c>
      <c r="BR46" s="136">
        <f>'Enter data here!'!BQ54</f>
        <v>0</v>
      </c>
      <c r="BS46" s="136">
        <f>'Enter data here!'!BR54</f>
        <v>0</v>
      </c>
      <c r="BT46" s="136">
        <f>'Enter data here!'!BS54</f>
        <v>0</v>
      </c>
      <c r="BU46" s="136">
        <f>'Enter data here!'!BT54</f>
        <v>0</v>
      </c>
      <c r="BV46" s="136">
        <f>'Enter data here!'!BU54</f>
        <v>0</v>
      </c>
      <c r="BW46" s="136">
        <f>'Enter data here!'!BV54</f>
        <v>0</v>
      </c>
      <c r="BX46" s="136">
        <f>'Enter data here!'!BW54</f>
        <v>0</v>
      </c>
      <c r="BY46" s="136">
        <f>'Enter data here!'!BX54</f>
        <v>0</v>
      </c>
      <c r="BZ46" s="136">
        <f>'Enter data here!'!BY54</f>
        <v>0</v>
      </c>
      <c r="CA46" s="136">
        <f>'Enter data here!'!BZ54</f>
        <v>0</v>
      </c>
      <c r="CB46" s="136">
        <f>'Enter data here!'!CA54</f>
        <v>0</v>
      </c>
      <c r="CC46" s="136">
        <f>'Enter data here!'!CB54</f>
        <v>0</v>
      </c>
      <c r="CD46" s="136">
        <f>'Enter data here!'!CC54</f>
        <v>0</v>
      </c>
      <c r="CE46" s="136">
        <f>'Enter data here!'!CD54</f>
        <v>0</v>
      </c>
      <c r="CF46" s="136">
        <f>'Enter data here!'!CE54</f>
        <v>0</v>
      </c>
      <c r="CG46" s="136">
        <f>'Enter data here!'!CF54</f>
        <v>0</v>
      </c>
      <c r="CH46" s="136">
        <f>'Enter data here!'!CG54</f>
        <v>0</v>
      </c>
      <c r="CI46" s="136">
        <f>'Enter data here!'!CH54</f>
        <v>0</v>
      </c>
      <c r="CJ46" s="136">
        <f>'Enter data here!'!CI54</f>
        <v>0</v>
      </c>
      <c r="CK46" s="136">
        <f>'Enter data here!'!CJ54</f>
        <v>0</v>
      </c>
      <c r="CL46" s="136">
        <f>'Enter data here!'!CK54</f>
        <v>0</v>
      </c>
      <c r="CM46" s="136">
        <f>'Enter data here!'!CL54</f>
        <v>0</v>
      </c>
      <c r="CN46" s="136">
        <f>'Enter data here!'!CM54</f>
        <v>0</v>
      </c>
      <c r="CO46" s="136">
        <f>'Enter data here!'!CN54</f>
        <v>0</v>
      </c>
      <c r="CQ46" s="375"/>
      <c r="CR46" s="375"/>
    </row>
    <row r="47" spans="1:96">
      <c r="A47" s="372"/>
      <c r="B47" s="134" t="s">
        <v>41</v>
      </c>
      <c r="C47" s="134">
        <f>C41+10</f>
        <v>63</v>
      </c>
      <c r="D47" s="136">
        <f ca="1">D41+D46</f>
        <v>3.7759848038389777E-12</v>
      </c>
      <c r="E47" s="136">
        <f t="shared" ref="E47:BP47" ca="1" si="34">E41+E46</f>
        <v>5487.945568246083</v>
      </c>
      <c r="F47" s="136">
        <f t="shared" ca="1" si="34"/>
        <v>4805.0862563424316</v>
      </c>
      <c r="G47" s="136">
        <f t="shared" ca="1" si="34"/>
        <v>5379.0574828034605</v>
      </c>
      <c r="H47" s="136">
        <f t="shared" ca="1" si="34"/>
        <v>5321.8382833318947</v>
      </c>
      <c r="I47" s="136">
        <f t="shared" ca="1" si="34"/>
        <v>4795.2890305863102</v>
      </c>
      <c r="J47" s="136">
        <f t="shared" ca="1" si="34"/>
        <v>5276.5919135529812</v>
      </c>
      <c r="K47" s="136">
        <f t="shared" ca="1" si="34"/>
        <v>4600.4016013804512</v>
      </c>
      <c r="L47" s="136">
        <f t="shared" ca="1" si="34"/>
        <v>5244.4367704687538</v>
      </c>
      <c r="M47" s="136">
        <f t="shared" ca="1" si="34"/>
        <v>5112.4990202909212</v>
      </c>
      <c r="N47" s="136">
        <f t="shared" ca="1" si="34"/>
        <v>3999.6649270902508</v>
      </c>
      <c r="O47" s="136">
        <f t="shared" ca="1" si="34"/>
        <v>4931.2460399505835</v>
      </c>
      <c r="P47" s="136">
        <f t="shared" ca="1" si="34"/>
        <v>5368.1359005266313</v>
      </c>
      <c r="Q47" s="136">
        <f t="shared" ca="1" si="34"/>
        <v>5266.3455018459772</v>
      </c>
      <c r="R47" s="136">
        <f t="shared" ca="1" si="34"/>
        <v>4811.1863222774582</v>
      </c>
      <c r="S47" s="136">
        <f t="shared" ca="1" si="34"/>
        <v>3890.5773949515988</v>
      </c>
      <c r="T47" s="136">
        <f t="shared" ca="1" si="34"/>
        <v>5109.668181602563</v>
      </c>
      <c r="U47" s="136">
        <f t="shared" ca="1" si="34"/>
        <v>4149.841497106685</v>
      </c>
      <c r="V47" s="136">
        <f t="shared" ca="1" si="34"/>
        <v>595.65286878696043</v>
      </c>
      <c r="W47" s="136">
        <f t="shared" ca="1" si="34"/>
        <v>4087.4111117090201</v>
      </c>
      <c r="X47" s="136">
        <f t="shared" ca="1" si="34"/>
        <v>4531.8615940299287</v>
      </c>
      <c r="Y47" s="136">
        <f t="shared" ca="1" si="34"/>
        <v>1526.6167361878418</v>
      </c>
      <c r="Z47" s="136">
        <f t="shared" ca="1" si="34"/>
        <v>2791.4755635556371</v>
      </c>
      <c r="AA47" s="136">
        <f t="shared" ca="1" si="34"/>
        <v>4401.8303486328059</v>
      </c>
      <c r="AB47" s="136">
        <f t="shared" ca="1" si="34"/>
        <v>4930.5204362091936</v>
      </c>
      <c r="AC47" s="136">
        <f t="shared" ca="1" si="34"/>
        <v>1284.1416656737179</v>
      </c>
      <c r="AD47" s="136">
        <f t="shared" ca="1" si="34"/>
        <v>4954.7737521873105</v>
      </c>
      <c r="AE47" s="136">
        <f t="shared" ca="1" si="34"/>
        <v>4834.5715385788089</v>
      </c>
      <c r="AF47" s="136">
        <f t="shared" ca="1" si="34"/>
        <v>3519.2472942204358</v>
      </c>
      <c r="AG47" s="136">
        <f t="shared" ca="1" si="34"/>
        <v>5566.3707883404022</v>
      </c>
      <c r="AH47" s="136">
        <f t="shared" ca="1" si="34"/>
        <v>3686.8521520837221</v>
      </c>
      <c r="AI47" s="136">
        <f t="shared" ca="1" si="34"/>
        <v>4590.8544803169616</v>
      </c>
      <c r="AJ47" s="136">
        <f t="shared" ca="1" si="34"/>
        <v>4653.4559711877164</v>
      </c>
      <c r="AK47" s="136">
        <f t="shared" ca="1" si="34"/>
        <v>5160.4290438635953</v>
      </c>
      <c r="AL47" s="136">
        <f t="shared" ca="1" si="34"/>
        <v>5217.9793402151981</v>
      </c>
      <c r="AM47" s="136">
        <f t="shared" ca="1" si="34"/>
        <v>3702.4206906748864</v>
      </c>
      <c r="AN47" s="136">
        <f t="shared" ca="1" si="34"/>
        <v>3.5099065888851143E-12</v>
      </c>
      <c r="AO47" s="136">
        <f t="shared" ca="1" si="34"/>
        <v>5029.1332790477927</v>
      </c>
      <c r="AP47" s="136">
        <f t="shared" ca="1" si="34"/>
        <v>4183.6688978249567</v>
      </c>
      <c r="AQ47" s="136">
        <f t="shared" ca="1" si="34"/>
        <v>5274.8646662821238</v>
      </c>
      <c r="AR47" s="136">
        <f t="shared" ca="1" si="34"/>
        <v>4519.2769228595071</v>
      </c>
      <c r="AS47" s="136">
        <f t="shared" ca="1" si="34"/>
        <v>4813.9356069041442</v>
      </c>
      <c r="AT47" s="136">
        <f t="shared" ca="1" si="34"/>
        <v>3.0826897606544077E-12</v>
      </c>
      <c r="AU47" s="136">
        <f t="shared" ca="1" si="34"/>
        <v>4476.2405737505815</v>
      </c>
      <c r="AV47" s="136">
        <f t="shared" ca="1" si="34"/>
        <v>2.9504103519198187E-12</v>
      </c>
      <c r="AW47" s="136">
        <f t="shared" ca="1" si="34"/>
        <v>4536.8011803647014</v>
      </c>
      <c r="AX47" s="136">
        <f t="shared" ca="1" si="34"/>
        <v>715.62980030721246</v>
      </c>
      <c r="AY47" s="136">
        <f t="shared" ca="1" si="34"/>
        <v>4629.8383495938378</v>
      </c>
      <c r="AZ47" s="136">
        <f t="shared" ca="1" si="34"/>
        <v>3583.4618856077973</v>
      </c>
      <c r="BA47" s="136">
        <f t="shared" ca="1" si="34"/>
        <v>3.046440455999917E-12</v>
      </c>
      <c r="BB47" s="136">
        <f t="shared" si="34"/>
        <v>0</v>
      </c>
      <c r="BC47" s="136">
        <f t="shared" si="34"/>
        <v>0</v>
      </c>
      <c r="BD47" s="136">
        <f t="shared" si="34"/>
        <v>0</v>
      </c>
      <c r="BE47" s="136">
        <f t="shared" si="34"/>
        <v>0</v>
      </c>
      <c r="BF47" s="136">
        <f t="shared" si="34"/>
        <v>0</v>
      </c>
      <c r="BG47" s="136">
        <f t="shared" si="34"/>
        <v>0</v>
      </c>
      <c r="BH47" s="136">
        <f t="shared" si="34"/>
        <v>0</v>
      </c>
      <c r="BI47" s="136">
        <f t="shared" si="34"/>
        <v>0</v>
      </c>
      <c r="BJ47" s="136">
        <f t="shared" si="34"/>
        <v>0</v>
      </c>
      <c r="BK47" s="136">
        <f t="shared" si="34"/>
        <v>0</v>
      </c>
      <c r="BL47" s="136">
        <f t="shared" si="34"/>
        <v>0</v>
      </c>
      <c r="BM47" s="136">
        <f t="shared" si="34"/>
        <v>0</v>
      </c>
      <c r="BN47" s="136">
        <f t="shared" si="34"/>
        <v>0</v>
      </c>
      <c r="BO47" s="136">
        <f t="shared" si="34"/>
        <v>0</v>
      </c>
      <c r="BP47" s="136">
        <f t="shared" si="34"/>
        <v>0</v>
      </c>
      <c r="BQ47" s="136">
        <f t="shared" ref="BQ47:CO47" si="35">BQ41+BQ46</f>
        <v>0</v>
      </c>
      <c r="BR47" s="136">
        <f t="shared" si="35"/>
        <v>0</v>
      </c>
      <c r="BS47" s="136">
        <f t="shared" si="35"/>
        <v>0</v>
      </c>
      <c r="BT47" s="136">
        <f t="shared" si="35"/>
        <v>0</v>
      </c>
      <c r="BU47" s="136">
        <f t="shared" si="35"/>
        <v>0</v>
      </c>
      <c r="BV47" s="136">
        <f t="shared" si="35"/>
        <v>0</v>
      </c>
      <c r="BW47" s="136">
        <f t="shared" si="35"/>
        <v>0</v>
      </c>
      <c r="BX47" s="136">
        <f t="shared" si="35"/>
        <v>0</v>
      </c>
      <c r="BY47" s="136">
        <f t="shared" si="35"/>
        <v>0</v>
      </c>
      <c r="BZ47" s="136">
        <f t="shared" si="35"/>
        <v>0</v>
      </c>
      <c r="CA47" s="136">
        <f t="shared" si="35"/>
        <v>0</v>
      </c>
      <c r="CB47" s="136">
        <f t="shared" si="35"/>
        <v>0</v>
      </c>
      <c r="CC47" s="136">
        <f t="shared" si="35"/>
        <v>0</v>
      </c>
      <c r="CD47" s="136">
        <f t="shared" si="35"/>
        <v>0</v>
      </c>
      <c r="CE47" s="136">
        <f t="shared" si="35"/>
        <v>0</v>
      </c>
      <c r="CF47" s="136">
        <f t="shared" si="35"/>
        <v>0</v>
      </c>
      <c r="CG47" s="136">
        <f t="shared" si="35"/>
        <v>0</v>
      </c>
      <c r="CH47" s="136">
        <f t="shared" si="35"/>
        <v>0</v>
      </c>
      <c r="CI47" s="136">
        <f t="shared" si="35"/>
        <v>0</v>
      </c>
      <c r="CJ47" s="136">
        <f t="shared" si="35"/>
        <v>0</v>
      </c>
      <c r="CK47" s="136">
        <f t="shared" si="35"/>
        <v>0</v>
      </c>
      <c r="CL47" s="136">
        <f t="shared" si="35"/>
        <v>0</v>
      </c>
      <c r="CM47" s="136">
        <f t="shared" si="35"/>
        <v>0</v>
      </c>
      <c r="CN47" s="136">
        <f t="shared" si="35"/>
        <v>0</v>
      </c>
      <c r="CO47" s="136">
        <f t="shared" si="35"/>
        <v>0</v>
      </c>
      <c r="CQ47" s="207"/>
      <c r="CR47" s="207"/>
    </row>
    <row r="48" spans="1:96">
      <c r="A48" s="372"/>
      <c r="B48" s="134" t="s">
        <v>42</v>
      </c>
      <c r="C48" s="134"/>
      <c r="D48" s="135">
        <f ca="1">RANK(D47,$D47:$CO47,0)</f>
        <v>46</v>
      </c>
      <c r="E48" s="135">
        <f t="shared" ref="E48:BP48" ca="1" si="36">RANK(E47,$D47:$CO47,0)</f>
        <v>2</v>
      </c>
      <c r="F48" s="135">
        <f t="shared" ca="1" si="36"/>
        <v>21</v>
      </c>
      <c r="G48" s="135">
        <f t="shared" ca="1" si="36"/>
        <v>3</v>
      </c>
      <c r="H48" s="135">
        <f t="shared" ca="1" si="36"/>
        <v>5</v>
      </c>
      <c r="I48" s="135">
        <f t="shared" ca="1" si="36"/>
        <v>22</v>
      </c>
      <c r="J48" s="135">
        <f t="shared" ca="1" si="36"/>
        <v>6</v>
      </c>
      <c r="K48" s="135">
        <f t="shared" ca="1" si="36"/>
        <v>25</v>
      </c>
      <c r="L48" s="135">
        <f t="shared" ca="1" si="36"/>
        <v>9</v>
      </c>
      <c r="M48" s="135">
        <f t="shared" ca="1" si="36"/>
        <v>12</v>
      </c>
      <c r="N48" s="135">
        <f t="shared" ca="1" si="36"/>
        <v>35</v>
      </c>
      <c r="O48" s="135">
        <f t="shared" ca="1" si="36"/>
        <v>16</v>
      </c>
      <c r="P48" s="135">
        <f t="shared" ca="1" si="36"/>
        <v>4</v>
      </c>
      <c r="Q48" s="135">
        <f t="shared" ca="1" si="36"/>
        <v>8</v>
      </c>
      <c r="R48" s="135">
        <f t="shared" ca="1" si="36"/>
        <v>20</v>
      </c>
      <c r="S48" s="135">
        <f t="shared" ca="1" si="36"/>
        <v>36</v>
      </c>
      <c r="T48" s="135">
        <f t="shared" ca="1" si="36"/>
        <v>13</v>
      </c>
      <c r="U48" s="135">
        <f t="shared" ca="1" si="36"/>
        <v>33</v>
      </c>
      <c r="V48" s="135">
        <f t="shared" ca="1" si="36"/>
        <v>45</v>
      </c>
      <c r="W48" s="135">
        <f t="shared" ca="1" si="36"/>
        <v>34</v>
      </c>
      <c r="X48" s="135">
        <f t="shared" ca="1" si="36"/>
        <v>28</v>
      </c>
      <c r="Y48" s="135">
        <f t="shared" ca="1" si="36"/>
        <v>42</v>
      </c>
      <c r="Z48" s="135">
        <f t="shared" ca="1" si="36"/>
        <v>41</v>
      </c>
      <c r="AA48" s="135">
        <f t="shared" ca="1" si="36"/>
        <v>31</v>
      </c>
      <c r="AB48" s="135">
        <f t="shared" ca="1" si="36"/>
        <v>17</v>
      </c>
      <c r="AC48" s="135">
        <f t="shared" ca="1" si="36"/>
        <v>43</v>
      </c>
      <c r="AD48" s="135">
        <f t="shared" ca="1" si="36"/>
        <v>15</v>
      </c>
      <c r="AE48" s="135">
        <f t="shared" ca="1" si="36"/>
        <v>18</v>
      </c>
      <c r="AF48" s="135">
        <f t="shared" ca="1" si="36"/>
        <v>40</v>
      </c>
      <c r="AG48" s="135">
        <f t="shared" ca="1" si="36"/>
        <v>1</v>
      </c>
      <c r="AH48" s="135">
        <f t="shared" ca="1" si="36"/>
        <v>38</v>
      </c>
      <c r="AI48" s="135">
        <f t="shared" ca="1" si="36"/>
        <v>26</v>
      </c>
      <c r="AJ48" s="135">
        <f t="shared" ca="1" si="36"/>
        <v>23</v>
      </c>
      <c r="AK48" s="135">
        <f t="shared" ca="1" si="36"/>
        <v>11</v>
      </c>
      <c r="AL48" s="135">
        <f t="shared" ca="1" si="36"/>
        <v>10</v>
      </c>
      <c r="AM48" s="135">
        <f t="shared" ca="1" si="36"/>
        <v>37</v>
      </c>
      <c r="AN48" s="135">
        <f t="shared" ca="1" si="36"/>
        <v>47</v>
      </c>
      <c r="AO48" s="135">
        <f t="shared" ca="1" si="36"/>
        <v>14</v>
      </c>
      <c r="AP48" s="135">
        <f t="shared" ca="1" si="36"/>
        <v>32</v>
      </c>
      <c r="AQ48" s="135">
        <f t="shared" ca="1" si="36"/>
        <v>7</v>
      </c>
      <c r="AR48" s="135">
        <f t="shared" ca="1" si="36"/>
        <v>29</v>
      </c>
      <c r="AS48" s="135">
        <f t="shared" ca="1" si="36"/>
        <v>19</v>
      </c>
      <c r="AT48" s="135">
        <f t="shared" ca="1" si="36"/>
        <v>48</v>
      </c>
      <c r="AU48" s="135">
        <f t="shared" ca="1" si="36"/>
        <v>30</v>
      </c>
      <c r="AV48" s="135">
        <f t="shared" ca="1" si="36"/>
        <v>50</v>
      </c>
      <c r="AW48" s="135">
        <f t="shared" ca="1" si="36"/>
        <v>27</v>
      </c>
      <c r="AX48" s="135">
        <f t="shared" ca="1" si="36"/>
        <v>44</v>
      </c>
      <c r="AY48" s="135">
        <f t="shared" ca="1" si="36"/>
        <v>24</v>
      </c>
      <c r="AZ48" s="135">
        <f t="shared" ca="1" si="36"/>
        <v>39</v>
      </c>
      <c r="BA48" s="135">
        <f t="shared" ca="1" si="36"/>
        <v>49</v>
      </c>
      <c r="BB48" s="135">
        <f t="shared" ca="1" si="36"/>
        <v>51</v>
      </c>
      <c r="BC48" s="135">
        <f t="shared" ca="1" si="36"/>
        <v>51</v>
      </c>
      <c r="BD48" s="135">
        <f t="shared" ca="1" si="36"/>
        <v>51</v>
      </c>
      <c r="BE48" s="135">
        <f t="shared" ca="1" si="36"/>
        <v>51</v>
      </c>
      <c r="BF48" s="135">
        <f t="shared" ca="1" si="36"/>
        <v>51</v>
      </c>
      <c r="BG48" s="135">
        <f t="shared" ca="1" si="36"/>
        <v>51</v>
      </c>
      <c r="BH48" s="135">
        <f t="shared" ca="1" si="36"/>
        <v>51</v>
      </c>
      <c r="BI48" s="135">
        <f t="shared" ca="1" si="36"/>
        <v>51</v>
      </c>
      <c r="BJ48" s="135">
        <f t="shared" ca="1" si="36"/>
        <v>51</v>
      </c>
      <c r="BK48" s="135">
        <f t="shared" ca="1" si="36"/>
        <v>51</v>
      </c>
      <c r="BL48" s="135">
        <f t="shared" ca="1" si="36"/>
        <v>51</v>
      </c>
      <c r="BM48" s="135">
        <f t="shared" ca="1" si="36"/>
        <v>51</v>
      </c>
      <c r="BN48" s="135">
        <f t="shared" ca="1" si="36"/>
        <v>51</v>
      </c>
      <c r="BO48" s="135">
        <f t="shared" ca="1" si="36"/>
        <v>51</v>
      </c>
      <c r="BP48" s="135">
        <f t="shared" ca="1" si="36"/>
        <v>51</v>
      </c>
      <c r="BQ48" s="135">
        <f t="shared" ref="BQ48:CO48" ca="1" si="37">RANK(BQ47,$D47:$CO47,0)</f>
        <v>51</v>
      </c>
      <c r="BR48" s="135">
        <f t="shared" ca="1" si="37"/>
        <v>51</v>
      </c>
      <c r="BS48" s="135">
        <f t="shared" ca="1" si="37"/>
        <v>51</v>
      </c>
      <c r="BT48" s="135">
        <f t="shared" ca="1" si="37"/>
        <v>51</v>
      </c>
      <c r="BU48" s="135">
        <f t="shared" ca="1" si="37"/>
        <v>51</v>
      </c>
      <c r="BV48" s="135">
        <f t="shared" ca="1" si="37"/>
        <v>51</v>
      </c>
      <c r="BW48" s="135">
        <f t="shared" ca="1" si="37"/>
        <v>51</v>
      </c>
      <c r="BX48" s="135">
        <f t="shared" ca="1" si="37"/>
        <v>51</v>
      </c>
      <c r="BY48" s="135">
        <f t="shared" ca="1" si="37"/>
        <v>51</v>
      </c>
      <c r="BZ48" s="135">
        <f t="shared" ca="1" si="37"/>
        <v>51</v>
      </c>
      <c r="CA48" s="135">
        <f t="shared" ca="1" si="37"/>
        <v>51</v>
      </c>
      <c r="CB48" s="135">
        <f t="shared" ca="1" si="37"/>
        <v>51</v>
      </c>
      <c r="CC48" s="135">
        <f t="shared" ca="1" si="37"/>
        <v>51</v>
      </c>
      <c r="CD48" s="135">
        <f t="shared" ca="1" si="37"/>
        <v>51</v>
      </c>
      <c r="CE48" s="135">
        <f t="shared" ca="1" si="37"/>
        <v>51</v>
      </c>
      <c r="CF48" s="135">
        <f t="shared" ca="1" si="37"/>
        <v>51</v>
      </c>
      <c r="CG48" s="135">
        <f t="shared" ca="1" si="37"/>
        <v>51</v>
      </c>
      <c r="CH48" s="135">
        <f t="shared" ca="1" si="37"/>
        <v>51</v>
      </c>
      <c r="CI48" s="135">
        <f t="shared" ca="1" si="37"/>
        <v>51</v>
      </c>
      <c r="CJ48" s="135">
        <f t="shared" ca="1" si="37"/>
        <v>51</v>
      </c>
      <c r="CK48" s="135">
        <f t="shared" ca="1" si="37"/>
        <v>51</v>
      </c>
      <c r="CL48" s="135">
        <f t="shared" ca="1" si="37"/>
        <v>51</v>
      </c>
      <c r="CM48" s="135">
        <f t="shared" ca="1" si="37"/>
        <v>51</v>
      </c>
      <c r="CN48" s="135">
        <f t="shared" ca="1" si="37"/>
        <v>51</v>
      </c>
      <c r="CO48" s="135">
        <f t="shared" ca="1" si="37"/>
        <v>51</v>
      </c>
      <c r="CQ48" s="207"/>
      <c r="CR48" s="207"/>
    </row>
    <row r="49" spans="1:96">
      <c r="A49" s="373"/>
      <c r="B49" s="134" t="s">
        <v>16</v>
      </c>
      <c r="C49" s="134">
        <f>C43+10</f>
        <v>62</v>
      </c>
      <c r="D49" s="135" t="str">
        <f>'Enter data here!'!C55</f>
        <v>Frank Hulton </v>
      </c>
      <c r="E49" s="135" t="str">
        <f>'Enter data here!'!D55</f>
        <v>Mark Redsell</v>
      </c>
      <c r="F49" s="135" t="str">
        <f>'Enter data here!'!E55</f>
        <v>Greg Dakin</v>
      </c>
      <c r="G49" s="135" t="str">
        <f>'Enter data here!'!F55</f>
        <v>Thorsten Folker</v>
      </c>
      <c r="H49" s="135" t="str">
        <f>'Enter data here!'!G55</f>
        <v>Joel West </v>
      </c>
      <c r="I49" s="135" t="str">
        <f>'Enter data here!'!H55</f>
        <v>Klaus Brettner</v>
      </c>
      <c r="J49" s="135" t="str">
        <f>'Enter data here!'!I55</f>
        <v>Markus Meissner</v>
      </c>
      <c r="K49" s="135" t="str">
        <f>'Enter data here!'!J55</f>
        <v>Stefan Bernardy</v>
      </c>
      <c r="L49" s="135" t="str">
        <f>'Enter data here!'!K55</f>
        <v>Søren Krogh</v>
      </c>
      <c r="M49" s="135" t="str">
        <f>'Enter data here!'!L55</f>
        <v>Alvaro Silgado</v>
      </c>
      <c r="N49" s="135" t="str">
        <f>'Enter data here!'!M55</f>
        <v>Pete Burgess</v>
      </c>
      <c r="O49" s="135" t="str">
        <f>'Enter data here!'!N55</f>
        <v>Dieter Perlick</v>
      </c>
      <c r="P49" s="135" t="str">
        <f>'Enter data here!'!O55</f>
        <v>Simon Thornton </v>
      </c>
      <c r="Q49" s="135" t="str">
        <f>'Enter data here!'!P55</f>
        <v>André Austen</v>
      </c>
      <c r="R49" s="135" t="str">
        <f>'Enter data here!'!Q55</f>
        <v>Siegfried Schedel</v>
      </c>
      <c r="S49" s="135" t="str">
        <f>'Enter data here!'!R55</f>
        <v>George Young</v>
      </c>
      <c r="T49" s="135" t="str">
        <f>'Enter data here!'!S55</f>
        <v>John Phillips</v>
      </c>
      <c r="U49" s="135" t="str">
        <f>'Enter data here!'!T55</f>
        <v>Stefan Bertschi</v>
      </c>
      <c r="V49" s="135" t="str">
        <f>'Enter data here!'!U55</f>
        <v>Jason Bioletti</v>
      </c>
      <c r="W49" s="135" t="str">
        <f>'Enter data here!'!V55</f>
        <v>Allen Elliott</v>
      </c>
      <c r="X49" s="135" t="str">
        <f>'Enter data here!'!W55</f>
        <v>Thomas Deinert</v>
      </c>
      <c r="Y49" s="135" t="str">
        <f>'Enter data here!'!X55</f>
        <v>Mike Evans</v>
      </c>
      <c r="Z49" s="135" t="str">
        <f>'Enter data here!'!Y55</f>
        <v>Jon Edison</v>
      </c>
      <c r="AA49" s="135" t="str">
        <f>'Enter data here!'!Z55</f>
        <v>Thomas Henselmann</v>
      </c>
      <c r="AB49" s="135" t="str">
        <f>'Enter data here!'!AA55</f>
        <v>Sebastian Reichert</v>
      </c>
      <c r="AC49" s="135" t="str">
        <f>'Enter data here!'!AB55</f>
        <v>Robert Hermans</v>
      </c>
      <c r="AD49" s="135" t="str">
        <f>'Enter data here!'!AC55</f>
        <v>Eberhard Rosemann</v>
      </c>
      <c r="AE49" s="135" t="str">
        <f>'Enter data here!'!AD55</f>
        <v>Klaus Kowalski</v>
      </c>
      <c r="AF49" s="135" t="str">
        <f>'Enter data here!'!AE55</f>
        <v>Mike Shellim</v>
      </c>
      <c r="AG49" s="135" t="str">
        <f>'Enter data here!'!AF55</f>
        <v>Martin Newnham</v>
      </c>
      <c r="AH49" s="135" t="str">
        <f>'Enter data here!'!AG55</f>
        <v>Marc Schmieding</v>
      </c>
      <c r="AI49" s="135" t="str">
        <f>'Enter data here!'!AH55</f>
        <v>Mark Treble</v>
      </c>
      <c r="AJ49" s="135" t="str">
        <f>'Enter data here!'!AI55</f>
        <v>Gary Harrison</v>
      </c>
      <c r="AK49" s="135" t="str">
        <f>'Enter data here!'!AJ55</f>
        <v>Peter Gunning</v>
      </c>
      <c r="AL49" s="135" t="str">
        <f>'Enter data here!'!AK55</f>
        <v>Tobias Reik</v>
      </c>
      <c r="AM49" s="135" t="str">
        <f>'Enter data here!'!AL55</f>
        <v>Mick Walsh</v>
      </c>
      <c r="AN49" s="135" t="str">
        <f>'Enter data here!'!AM55</f>
        <v>Paul Garnett</v>
      </c>
      <c r="AO49" s="135" t="str">
        <f>'Enter data here!'!AN55</f>
        <v>Daniel Schneider</v>
      </c>
      <c r="AP49" s="135" t="str">
        <f>'Enter data here!'!AO55</f>
        <v>Torsten Hermann</v>
      </c>
      <c r="AQ49" s="135" t="str">
        <f>'Enter data here!'!AP55</f>
        <v>Peter Kowalski</v>
      </c>
      <c r="AR49" s="135" t="str">
        <f>'Enter data here!'!AQ55</f>
        <v>Martin Kopp</v>
      </c>
      <c r="AS49" s="135" t="str">
        <f>'Enter data here!'!AR55</f>
        <v>Plöschberger Hannes</v>
      </c>
      <c r="AT49" s="135" t="str">
        <f>'Enter data here!'!AS55</f>
        <v>Rick Ruijsink</v>
      </c>
      <c r="AU49" s="135" t="str">
        <f>'Enter data here!'!AT55</f>
        <v>Mark Abbotts</v>
      </c>
      <c r="AV49" s="135" t="str">
        <f>'Enter data here!'!AU55</f>
        <v>Arne Finkeldey</v>
      </c>
      <c r="AW49" s="135" t="str">
        <f>'Enter data here!'!AV55</f>
        <v>Martin Ulrich </v>
      </c>
      <c r="AX49" s="135" t="str">
        <f>'Enter data here!'!AW55</f>
        <v>Tony Robertson</v>
      </c>
      <c r="AY49" s="135" t="str">
        <f>'Enter data here!'!AX55</f>
        <v>Jesper Christensen</v>
      </c>
      <c r="AZ49" s="135" t="str">
        <f>'Enter data here!'!AY55</f>
        <v>Ulrich Duttenhofer</v>
      </c>
      <c r="BA49" s="135" t="str">
        <f>'Enter data here!'!AZ55</f>
        <v>Robert Ryan</v>
      </c>
      <c r="BB49" s="135">
        <f>'Enter data here!'!BA55</f>
        <v>0</v>
      </c>
      <c r="BC49" s="135">
        <f>'Enter data here!'!BB55</f>
        <v>0</v>
      </c>
      <c r="BD49" s="135">
        <f>'Enter data here!'!BC55</f>
        <v>0</v>
      </c>
      <c r="BE49" s="135">
        <f>'Enter data here!'!BD55</f>
        <v>0</v>
      </c>
      <c r="BF49" s="135">
        <f>'Enter data here!'!BE55</f>
        <v>0</v>
      </c>
      <c r="BG49" s="135">
        <f>'Enter data here!'!BF55</f>
        <v>0</v>
      </c>
      <c r="BH49" s="135">
        <f>'Enter data here!'!BG55</f>
        <v>0</v>
      </c>
      <c r="BI49" s="135">
        <f>'Enter data here!'!BH55</f>
        <v>0</v>
      </c>
      <c r="BJ49" s="135">
        <f>'Enter data here!'!BI55</f>
        <v>0</v>
      </c>
      <c r="BK49" s="135">
        <f>'Enter data here!'!BJ55</f>
        <v>0</v>
      </c>
      <c r="BL49" s="135">
        <f>'Enter data here!'!BK55</f>
        <v>0</v>
      </c>
      <c r="BM49" s="135">
        <f>'Enter data here!'!BL55</f>
        <v>0</v>
      </c>
      <c r="BN49" s="135">
        <f>'Enter data here!'!BM55</f>
        <v>0</v>
      </c>
      <c r="BO49" s="135">
        <f>'Enter data here!'!BN55</f>
        <v>0</v>
      </c>
      <c r="BP49" s="135">
        <f>'Enter data here!'!BO55</f>
        <v>0</v>
      </c>
      <c r="BQ49" s="135">
        <f>'Enter data here!'!BP55</f>
        <v>0</v>
      </c>
      <c r="BR49" s="135">
        <f>'Enter data here!'!BQ55</f>
        <v>0</v>
      </c>
      <c r="BS49" s="135">
        <f>'Enter data here!'!BR55</f>
        <v>0</v>
      </c>
      <c r="BT49" s="135">
        <f>'Enter data here!'!BS55</f>
        <v>0</v>
      </c>
      <c r="BU49" s="135">
        <f>'Enter data here!'!BT55</f>
        <v>0</v>
      </c>
      <c r="BV49" s="135">
        <f>'Enter data here!'!BU55</f>
        <v>0</v>
      </c>
      <c r="BW49" s="135">
        <f>'Enter data here!'!BV55</f>
        <v>0</v>
      </c>
      <c r="BX49" s="135">
        <f>'Enter data here!'!BW55</f>
        <v>0</v>
      </c>
      <c r="BY49" s="135">
        <f>'Enter data here!'!BX55</f>
        <v>0</v>
      </c>
      <c r="BZ49" s="135">
        <f>'Enter data here!'!BY55</f>
        <v>0</v>
      </c>
      <c r="CA49" s="135">
        <f>'Enter data here!'!BZ55</f>
        <v>0</v>
      </c>
      <c r="CB49" s="135">
        <f>'Enter data here!'!CA55</f>
        <v>0</v>
      </c>
      <c r="CC49" s="135">
        <f>'Enter data here!'!CB55</f>
        <v>0</v>
      </c>
      <c r="CD49" s="135">
        <f>'Enter data here!'!CC55</f>
        <v>0</v>
      </c>
      <c r="CE49" s="135">
        <f>'Enter data here!'!CD55</f>
        <v>0</v>
      </c>
      <c r="CF49" s="135">
        <f>'Enter data here!'!CE55</f>
        <v>0</v>
      </c>
      <c r="CG49" s="135">
        <f>'Enter data here!'!CF55</f>
        <v>0</v>
      </c>
      <c r="CH49" s="135">
        <f>'Enter data here!'!CG55</f>
        <v>0</v>
      </c>
      <c r="CI49" s="135">
        <f>'Enter data here!'!CH55</f>
        <v>0</v>
      </c>
      <c r="CJ49" s="135">
        <f>'Enter data here!'!CI55</f>
        <v>0</v>
      </c>
      <c r="CK49" s="135">
        <f>'Enter data here!'!CJ55</f>
        <v>0</v>
      </c>
      <c r="CL49" s="135">
        <f>'Enter data here!'!CK55</f>
        <v>0</v>
      </c>
      <c r="CM49" s="135">
        <f>'Enter data here!'!CL55</f>
        <v>0</v>
      </c>
      <c r="CN49" s="135">
        <f>'Enter data here!'!CM55</f>
        <v>0</v>
      </c>
      <c r="CO49" s="135">
        <f>'Enter data here!'!CN55</f>
        <v>0</v>
      </c>
      <c r="CQ49" s="207"/>
      <c r="CR49" s="208"/>
    </row>
    <row r="50" spans="1:96">
      <c r="A50" s="377">
        <v>7</v>
      </c>
      <c r="B50" s="131" t="s">
        <v>18</v>
      </c>
      <c r="C50" s="131">
        <f>C44+10</f>
        <v>71</v>
      </c>
      <c r="D50" s="132">
        <f ca="1">D54</f>
        <v>46</v>
      </c>
      <c r="E50" s="132">
        <f t="shared" ref="E50:BP50" ca="1" si="38">E54</f>
        <v>2</v>
      </c>
      <c r="F50" s="132">
        <f t="shared" ca="1" si="38"/>
        <v>25</v>
      </c>
      <c r="G50" s="132">
        <f t="shared" ca="1" si="38"/>
        <v>4</v>
      </c>
      <c r="H50" s="132">
        <f t="shared" ca="1" si="38"/>
        <v>8</v>
      </c>
      <c r="I50" s="132">
        <f t="shared" ca="1" si="38"/>
        <v>30</v>
      </c>
      <c r="J50" s="132">
        <f t="shared" ca="1" si="38"/>
        <v>6</v>
      </c>
      <c r="K50" s="132">
        <f t="shared" ca="1" si="38"/>
        <v>23</v>
      </c>
      <c r="L50" s="132">
        <f t="shared" ca="1" si="38"/>
        <v>7</v>
      </c>
      <c r="M50" s="132">
        <f t="shared" ca="1" si="38"/>
        <v>12</v>
      </c>
      <c r="N50" s="132">
        <f t="shared" ca="1" si="38"/>
        <v>31</v>
      </c>
      <c r="O50" s="132">
        <f t="shared" ca="1" si="38"/>
        <v>18</v>
      </c>
      <c r="P50" s="132">
        <f t="shared" ca="1" si="38"/>
        <v>3</v>
      </c>
      <c r="Q50" s="132">
        <f t="shared" ca="1" si="38"/>
        <v>5</v>
      </c>
      <c r="R50" s="132">
        <f t="shared" ca="1" si="38"/>
        <v>19</v>
      </c>
      <c r="S50" s="132">
        <f t="shared" ca="1" si="38"/>
        <v>33</v>
      </c>
      <c r="T50" s="132">
        <f t="shared" ca="1" si="38"/>
        <v>13</v>
      </c>
      <c r="U50" s="132">
        <f t="shared" ca="1" si="38"/>
        <v>28</v>
      </c>
      <c r="V50" s="132">
        <f t="shared" ca="1" si="38"/>
        <v>45</v>
      </c>
      <c r="W50" s="132">
        <f t="shared" ca="1" si="38"/>
        <v>32</v>
      </c>
      <c r="X50" s="132">
        <f t="shared" ca="1" si="38"/>
        <v>35</v>
      </c>
      <c r="Y50" s="132">
        <f t="shared" ca="1" si="38"/>
        <v>42</v>
      </c>
      <c r="Z50" s="132">
        <f t="shared" ca="1" si="38"/>
        <v>41</v>
      </c>
      <c r="AA50" s="132">
        <f t="shared" ca="1" si="38"/>
        <v>27</v>
      </c>
      <c r="AB50" s="132">
        <f t="shared" ca="1" si="38"/>
        <v>16</v>
      </c>
      <c r="AC50" s="132">
        <f t="shared" ca="1" si="38"/>
        <v>43</v>
      </c>
      <c r="AD50" s="132">
        <f t="shared" ca="1" si="38"/>
        <v>15</v>
      </c>
      <c r="AE50" s="132">
        <f t="shared" ca="1" si="38"/>
        <v>17</v>
      </c>
      <c r="AF50" s="132">
        <f t="shared" ca="1" si="38"/>
        <v>39</v>
      </c>
      <c r="AG50" s="132">
        <f t="shared" ca="1" si="38"/>
        <v>1</v>
      </c>
      <c r="AH50" s="132">
        <f t="shared" ca="1" si="38"/>
        <v>38</v>
      </c>
      <c r="AI50" s="132">
        <f t="shared" ca="1" si="38"/>
        <v>21</v>
      </c>
      <c r="AJ50" s="132">
        <f t="shared" ca="1" si="38"/>
        <v>22</v>
      </c>
      <c r="AK50" s="132">
        <f t="shared" ca="1" si="38"/>
        <v>9</v>
      </c>
      <c r="AL50" s="132">
        <f t="shared" ca="1" si="38"/>
        <v>10</v>
      </c>
      <c r="AM50" s="132">
        <f t="shared" ca="1" si="38"/>
        <v>37</v>
      </c>
      <c r="AN50" s="132">
        <f t="shared" ca="1" si="38"/>
        <v>47</v>
      </c>
      <c r="AO50" s="132">
        <f t="shared" ca="1" si="38"/>
        <v>14</v>
      </c>
      <c r="AP50" s="132">
        <f t="shared" ca="1" si="38"/>
        <v>29</v>
      </c>
      <c r="AQ50" s="132">
        <f t="shared" ca="1" si="38"/>
        <v>11</v>
      </c>
      <c r="AR50" s="132">
        <f t="shared" ca="1" si="38"/>
        <v>26</v>
      </c>
      <c r="AS50" s="132">
        <f t="shared" ca="1" si="38"/>
        <v>20</v>
      </c>
      <c r="AT50" s="132">
        <f t="shared" ca="1" si="38"/>
        <v>50</v>
      </c>
      <c r="AU50" s="132">
        <f t="shared" ca="1" si="38"/>
        <v>36</v>
      </c>
      <c r="AV50" s="132">
        <f t="shared" ca="1" si="38"/>
        <v>49</v>
      </c>
      <c r="AW50" s="132">
        <f t="shared" ca="1" si="38"/>
        <v>34</v>
      </c>
      <c r="AX50" s="132">
        <f t="shared" ca="1" si="38"/>
        <v>44</v>
      </c>
      <c r="AY50" s="132">
        <f t="shared" ca="1" si="38"/>
        <v>24</v>
      </c>
      <c r="AZ50" s="132">
        <f t="shared" ca="1" si="38"/>
        <v>40</v>
      </c>
      <c r="BA50" s="132">
        <f t="shared" ca="1" si="38"/>
        <v>48</v>
      </c>
      <c r="BB50" s="132">
        <f t="shared" ca="1" si="38"/>
        <v>51</v>
      </c>
      <c r="BC50" s="132">
        <f t="shared" ca="1" si="38"/>
        <v>51</v>
      </c>
      <c r="BD50" s="132">
        <f t="shared" ca="1" si="38"/>
        <v>51</v>
      </c>
      <c r="BE50" s="132">
        <f t="shared" ca="1" si="38"/>
        <v>51</v>
      </c>
      <c r="BF50" s="132">
        <f t="shared" ca="1" si="38"/>
        <v>51</v>
      </c>
      <c r="BG50" s="132">
        <f t="shared" ca="1" si="38"/>
        <v>51</v>
      </c>
      <c r="BH50" s="132">
        <f t="shared" ca="1" si="38"/>
        <v>51</v>
      </c>
      <c r="BI50" s="132">
        <f t="shared" ca="1" si="38"/>
        <v>51</v>
      </c>
      <c r="BJ50" s="132">
        <f t="shared" ca="1" si="38"/>
        <v>51</v>
      </c>
      <c r="BK50" s="132">
        <f t="shared" ca="1" si="38"/>
        <v>51</v>
      </c>
      <c r="BL50" s="132">
        <f t="shared" ca="1" si="38"/>
        <v>51</v>
      </c>
      <c r="BM50" s="132">
        <f t="shared" ca="1" si="38"/>
        <v>51</v>
      </c>
      <c r="BN50" s="132">
        <f t="shared" ca="1" si="38"/>
        <v>51</v>
      </c>
      <c r="BO50" s="132">
        <f t="shared" ca="1" si="38"/>
        <v>51</v>
      </c>
      <c r="BP50" s="132">
        <f t="shared" ca="1" si="38"/>
        <v>51</v>
      </c>
      <c r="BQ50" s="132">
        <f t="shared" ref="BQ50:CO50" ca="1" si="39">BQ54</f>
        <v>51</v>
      </c>
      <c r="BR50" s="132">
        <f t="shared" ca="1" si="39"/>
        <v>51</v>
      </c>
      <c r="BS50" s="132">
        <f t="shared" ca="1" si="39"/>
        <v>51</v>
      </c>
      <c r="BT50" s="132">
        <f t="shared" ca="1" si="39"/>
        <v>51</v>
      </c>
      <c r="BU50" s="132">
        <f t="shared" ca="1" si="39"/>
        <v>51</v>
      </c>
      <c r="BV50" s="132">
        <f t="shared" ca="1" si="39"/>
        <v>51</v>
      </c>
      <c r="BW50" s="132">
        <f t="shared" ca="1" si="39"/>
        <v>51</v>
      </c>
      <c r="BX50" s="132">
        <f t="shared" ca="1" si="39"/>
        <v>51</v>
      </c>
      <c r="BY50" s="132">
        <f t="shared" ca="1" si="39"/>
        <v>51</v>
      </c>
      <c r="BZ50" s="132">
        <f t="shared" ca="1" si="39"/>
        <v>51</v>
      </c>
      <c r="CA50" s="132">
        <f t="shared" ca="1" si="39"/>
        <v>51</v>
      </c>
      <c r="CB50" s="132">
        <f t="shared" ca="1" si="39"/>
        <v>51</v>
      </c>
      <c r="CC50" s="132">
        <f t="shared" ca="1" si="39"/>
        <v>51</v>
      </c>
      <c r="CD50" s="132">
        <f t="shared" ca="1" si="39"/>
        <v>51</v>
      </c>
      <c r="CE50" s="132">
        <f t="shared" ca="1" si="39"/>
        <v>51</v>
      </c>
      <c r="CF50" s="132">
        <f t="shared" ca="1" si="39"/>
        <v>51</v>
      </c>
      <c r="CG50" s="132">
        <f t="shared" ca="1" si="39"/>
        <v>51</v>
      </c>
      <c r="CH50" s="132">
        <f t="shared" ca="1" si="39"/>
        <v>51</v>
      </c>
      <c r="CI50" s="132">
        <f t="shared" ca="1" si="39"/>
        <v>51</v>
      </c>
      <c r="CJ50" s="132">
        <f t="shared" ca="1" si="39"/>
        <v>51</v>
      </c>
      <c r="CK50" s="132">
        <f t="shared" ca="1" si="39"/>
        <v>51</v>
      </c>
      <c r="CL50" s="132">
        <f t="shared" ca="1" si="39"/>
        <v>51</v>
      </c>
      <c r="CM50" s="132">
        <f t="shared" ca="1" si="39"/>
        <v>51</v>
      </c>
      <c r="CN50" s="132">
        <f t="shared" ca="1" si="39"/>
        <v>51</v>
      </c>
      <c r="CO50" s="132">
        <f t="shared" ca="1" si="39"/>
        <v>51</v>
      </c>
      <c r="CQ50" s="90"/>
      <c r="CR50" s="206"/>
    </row>
    <row r="51" spans="1:96">
      <c r="A51" s="378"/>
      <c r="B51" s="131" t="s">
        <v>1</v>
      </c>
      <c r="C51" s="131"/>
      <c r="D51" s="132" t="str">
        <f>'Enter data here!'!C57</f>
        <v>dnf</v>
      </c>
      <c r="E51" s="132">
        <f>'Enter data here!'!D57</f>
        <v>36.99</v>
      </c>
      <c r="F51" s="132">
        <f>'Enter data here!'!E57</f>
        <v>61.52</v>
      </c>
      <c r="G51" s="132">
        <f>'Enter data here!'!F57</f>
        <v>43.69</v>
      </c>
      <c r="H51" s="132">
        <f>'Enter data here!'!G57</f>
        <v>47.53</v>
      </c>
      <c r="I51" s="132" t="str">
        <f>'Enter data here!'!H57</f>
        <v>dnf</v>
      </c>
      <c r="J51" s="132">
        <f>'Enter data here!'!I57</f>
        <v>44.76</v>
      </c>
      <c r="K51" s="132">
        <f>'Enter data here!'!J57</f>
        <v>43.56</v>
      </c>
      <c r="L51" s="132">
        <f>'Enter data here!'!K57</f>
        <v>43.2</v>
      </c>
      <c r="M51" s="132">
        <f>'Enter data here!'!L57</f>
        <v>43.91</v>
      </c>
      <c r="N51" s="132">
        <f>'Enter data here!'!M57</f>
        <v>48.62</v>
      </c>
      <c r="O51" s="132">
        <f>'Enter data here!'!N57</f>
        <v>47.64</v>
      </c>
      <c r="P51" s="132">
        <f>'Enter data here!'!O57</f>
        <v>39.65</v>
      </c>
      <c r="Q51" s="132">
        <f>'Enter data here!'!P57</f>
        <v>41.37</v>
      </c>
      <c r="R51" s="132">
        <f>'Enter data here!'!Q57</f>
        <v>43.49</v>
      </c>
      <c r="S51" s="132">
        <f>'Enter data here!'!R57</f>
        <v>53.26</v>
      </c>
      <c r="T51" s="132">
        <f>'Enter data here!'!S57</f>
        <v>46.72</v>
      </c>
      <c r="U51" s="132">
        <f>'Enter data here!'!T57</f>
        <v>42.78</v>
      </c>
      <c r="V51" s="132" t="str">
        <f>'Enter data here!'!U57</f>
        <v>dnf</v>
      </c>
      <c r="W51" s="132">
        <f>'Enter data here!'!V57</f>
        <v>62.91</v>
      </c>
      <c r="X51" s="132" t="str">
        <f>'Enter data here!'!W57</f>
        <v>dnf</v>
      </c>
      <c r="Y51" s="132" t="str">
        <f>'Enter data here!'!X57</f>
        <v>dnf</v>
      </c>
      <c r="Z51" s="132" t="str">
        <f>'Enter data here!'!Y57</f>
        <v>dnf</v>
      </c>
      <c r="AA51" s="132">
        <f>'Enter data here!'!Z57</f>
        <v>49.13</v>
      </c>
      <c r="AB51" s="132">
        <f>'Enter data here!'!AA57</f>
        <v>42.91</v>
      </c>
      <c r="AC51" s="132" t="str">
        <f>'Enter data here!'!AB57</f>
        <v>dnf</v>
      </c>
      <c r="AD51" s="132">
        <f>'Enter data here!'!AC57</f>
        <v>43.63</v>
      </c>
      <c r="AE51" s="132">
        <f>'Enter data here!'!AD57</f>
        <v>41.77</v>
      </c>
      <c r="AF51" s="132">
        <f>'Enter data here!'!AE57</f>
        <v>49.87</v>
      </c>
      <c r="AG51" s="132">
        <f>'Enter data here!'!AF57</f>
        <v>38.36</v>
      </c>
      <c r="AH51" s="132">
        <f>'Enter data here!'!AG57</f>
        <v>54.38</v>
      </c>
      <c r="AI51" s="132">
        <f>'Enter data here!'!AH57</f>
        <v>39.04</v>
      </c>
      <c r="AJ51" s="132">
        <f>'Enter data here!'!AI57</f>
        <v>45.11</v>
      </c>
      <c r="AK51" s="132">
        <f>'Enter data here!'!AJ57</f>
        <v>39.68</v>
      </c>
      <c r="AL51" s="132">
        <f>'Enter data here!'!AK57</f>
        <v>42.5</v>
      </c>
      <c r="AM51" s="132">
        <f>'Enter data here!'!AL57</f>
        <v>48.64</v>
      </c>
      <c r="AN51" s="132" t="str">
        <f>'Enter data here!'!AM57</f>
        <v>dnf</v>
      </c>
      <c r="AO51" s="132">
        <f>'Enter data here!'!AN57</f>
        <v>43.57</v>
      </c>
      <c r="AP51" s="132">
        <f>'Enter data here!'!AO57</f>
        <v>56.25</v>
      </c>
      <c r="AQ51" s="132">
        <f>'Enter data here!'!AP57</f>
        <v>46.49</v>
      </c>
      <c r="AR51" s="132">
        <f>'Enter data here!'!AQ57</f>
        <v>50.03</v>
      </c>
      <c r="AS51" s="132">
        <f>'Enter data here!'!AR57</f>
        <v>50.39</v>
      </c>
      <c r="AT51" s="132" t="str">
        <f>'Enter data here!'!AS57</f>
        <v>dnf</v>
      </c>
      <c r="AU51" s="132" t="str">
        <f>'Enter data here!'!AT57</f>
        <v>dnf</v>
      </c>
      <c r="AV51" s="132" t="str">
        <f>'Enter data here!'!AU57</f>
        <v>dnf</v>
      </c>
      <c r="AW51" s="132" t="str">
        <f>'Enter data here!'!AV57</f>
        <v>dnf</v>
      </c>
      <c r="AX51" s="132" t="str">
        <f>'Enter data here!'!AW57</f>
        <v>dnf</v>
      </c>
      <c r="AY51" s="132">
        <f>'Enter data here!'!AX57</f>
        <v>47.02</v>
      </c>
      <c r="AZ51" s="132">
        <f>'Enter data here!'!AY57</f>
        <v>60.7</v>
      </c>
      <c r="BA51" s="132" t="str">
        <f>'Enter data here!'!AZ57</f>
        <v>dnf</v>
      </c>
      <c r="BB51" s="132">
        <f>'Enter data here!'!BA57</f>
        <v>0</v>
      </c>
      <c r="BC51" s="132">
        <f>'Enter data here!'!BB57</f>
        <v>0</v>
      </c>
      <c r="BD51" s="132">
        <f>'Enter data here!'!BC57</f>
        <v>0</v>
      </c>
      <c r="BE51" s="132">
        <f>'Enter data here!'!BD57</f>
        <v>0</v>
      </c>
      <c r="BF51" s="132">
        <f>'Enter data here!'!BE57</f>
        <v>0</v>
      </c>
      <c r="BG51" s="132">
        <f>'Enter data here!'!BF57</f>
        <v>0</v>
      </c>
      <c r="BH51" s="132">
        <f>'Enter data here!'!BG57</f>
        <v>0</v>
      </c>
      <c r="BI51" s="132">
        <f>'Enter data here!'!BH57</f>
        <v>0</v>
      </c>
      <c r="BJ51" s="132">
        <f>'Enter data here!'!BI57</f>
        <v>0</v>
      </c>
      <c r="BK51" s="132">
        <f>'Enter data here!'!BJ57</f>
        <v>0</v>
      </c>
      <c r="BL51" s="132">
        <f>'Enter data here!'!BK57</f>
        <v>0</v>
      </c>
      <c r="BM51" s="132">
        <f>'Enter data here!'!BL57</f>
        <v>0</v>
      </c>
      <c r="BN51" s="132">
        <f>'Enter data here!'!BM57</f>
        <v>0</v>
      </c>
      <c r="BO51" s="132">
        <f>'Enter data here!'!BN57</f>
        <v>0</v>
      </c>
      <c r="BP51" s="132">
        <f>'Enter data here!'!BO57</f>
        <v>0</v>
      </c>
      <c r="BQ51" s="132">
        <f>'Enter data here!'!BP57</f>
        <v>0</v>
      </c>
      <c r="BR51" s="132">
        <f>'Enter data here!'!BQ57</f>
        <v>0</v>
      </c>
      <c r="BS51" s="132">
        <f>'Enter data here!'!BR57</f>
        <v>0</v>
      </c>
      <c r="BT51" s="132">
        <f>'Enter data here!'!BS57</f>
        <v>0</v>
      </c>
      <c r="BU51" s="132">
        <f>'Enter data here!'!BT57</f>
        <v>0</v>
      </c>
      <c r="BV51" s="132">
        <f>'Enter data here!'!BU57</f>
        <v>0</v>
      </c>
      <c r="BW51" s="132">
        <f>'Enter data here!'!BV57</f>
        <v>0</v>
      </c>
      <c r="BX51" s="132">
        <f>'Enter data here!'!BW57</f>
        <v>0</v>
      </c>
      <c r="BY51" s="132">
        <f>'Enter data here!'!BX57</f>
        <v>0</v>
      </c>
      <c r="BZ51" s="132">
        <f>'Enter data here!'!BY57</f>
        <v>0</v>
      </c>
      <c r="CA51" s="132">
        <f>'Enter data here!'!BZ57</f>
        <v>0</v>
      </c>
      <c r="CB51" s="132">
        <f>'Enter data here!'!CA57</f>
        <v>0</v>
      </c>
      <c r="CC51" s="132">
        <f>'Enter data here!'!CB57</f>
        <v>0</v>
      </c>
      <c r="CD51" s="132">
        <f>'Enter data here!'!CC57</f>
        <v>0</v>
      </c>
      <c r="CE51" s="132">
        <f>'Enter data here!'!CD57</f>
        <v>0</v>
      </c>
      <c r="CF51" s="132">
        <f>'Enter data here!'!CE57</f>
        <v>0</v>
      </c>
      <c r="CG51" s="132">
        <f>'Enter data here!'!CF57</f>
        <v>0</v>
      </c>
      <c r="CH51" s="132">
        <f>'Enter data here!'!CG57</f>
        <v>0</v>
      </c>
      <c r="CI51" s="132">
        <f>'Enter data here!'!CH57</f>
        <v>0</v>
      </c>
      <c r="CJ51" s="132">
        <f>'Enter data here!'!CI57</f>
        <v>0</v>
      </c>
      <c r="CK51" s="132">
        <f>'Enter data here!'!CJ57</f>
        <v>0</v>
      </c>
      <c r="CL51" s="132">
        <f>'Enter data here!'!CK57</f>
        <v>0</v>
      </c>
      <c r="CM51" s="132">
        <f>'Enter data here!'!CL57</f>
        <v>0</v>
      </c>
      <c r="CN51" s="132">
        <f>'Enter data here!'!CM57</f>
        <v>0</v>
      </c>
      <c r="CO51" s="132">
        <f>'Enter data here!'!CN57</f>
        <v>0</v>
      </c>
      <c r="CQ51" s="374">
        <f>'Enter data here!'!CP57</f>
        <v>36.99</v>
      </c>
      <c r="CR51" s="374" t="str">
        <f>'Enter data here!'!CQ57</f>
        <v>Mark Redsell</v>
      </c>
    </row>
    <row r="52" spans="1:96">
      <c r="A52" s="378"/>
      <c r="B52" s="131" t="s">
        <v>2</v>
      </c>
      <c r="C52" s="131"/>
      <c r="D52" s="133">
        <f ca="1">'Enter data here!'!C59</f>
        <v>7.260013894819686E-13</v>
      </c>
      <c r="E52" s="133">
        <f ca="1">'Enter data here!'!D59</f>
        <v>999.99999999999193</v>
      </c>
      <c r="F52" s="133">
        <f ca="1">'Enter data here!'!E59</f>
        <v>601.2678803641038</v>
      </c>
      <c r="G52" s="133">
        <f ca="1">'Enter data here!'!F59</f>
        <v>846.64682993818428</v>
      </c>
      <c r="H52" s="133">
        <f ca="1">'Enter data here!'!G59</f>
        <v>778.24531874605077</v>
      </c>
      <c r="I52" s="133">
        <f ca="1">'Enter data here!'!H59</f>
        <v>4.5340668432196304E-13</v>
      </c>
      <c r="J52" s="133">
        <f ca="1">'Enter data here!'!I59</f>
        <v>826.40750670240709</v>
      </c>
      <c r="K52" s="133">
        <f ca="1">'Enter data here!'!J59</f>
        <v>849.17355371899748</v>
      </c>
      <c r="L52" s="133">
        <f ca="1">'Enter data here!'!K59</f>
        <v>856.24999999998829</v>
      </c>
      <c r="M52" s="133">
        <f ca="1">'Enter data here!'!L59</f>
        <v>842.40491915280472</v>
      </c>
      <c r="N52" s="133">
        <f ca="1">'Enter data here!'!M59</f>
        <v>760.79802550389752</v>
      </c>
      <c r="O52" s="133">
        <f ca="1">'Enter data here!'!N59</f>
        <v>776.44836272039595</v>
      </c>
      <c r="P52" s="133">
        <f ca="1">'Enter data here!'!O59</f>
        <v>932.91298865069325</v>
      </c>
      <c r="Q52" s="133">
        <f ca="1">'Enter data here!'!P59</f>
        <v>894.1261783901266</v>
      </c>
      <c r="R52" s="133">
        <f ca="1">'Enter data here!'!Q59</f>
        <v>850.54035410438678</v>
      </c>
      <c r="S52" s="133">
        <f ca="1">'Enter data here!'!R59</f>
        <v>694.51746150957024</v>
      </c>
      <c r="T52" s="133">
        <f ca="1">'Enter data here!'!S59</f>
        <v>791.7380136986136</v>
      </c>
      <c r="U52" s="133">
        <f ca="1">'Enter data here!'!T59</f>
        <v>864.65638148667506</v>
      </c>
      <c r="V52" s="133">
        <f ca="1">'Enter data here!'!U59</f>
        <v>3.8867716755277203E-13</v>
      </c>
      <c r="W52" s="133">
        <f ca="1">'Enter data here!'!V59</f>
        <v>587.98283261802089</v>
      </c>
      <c r="X52" s="133">
        <f ca="1">'Enter data here!'!W59</f>
        <v>8.0380396880052298E-13</v>
      </c>
      <c r="Y52" s="133">
        <f ca="1">'Enter data here!'!X59</f>
        <v>5.8665649430428285E-13</v>
      </c>
      <c r="Z52" s="133">
        <f ca="1">'Enter data here!'!Y59</f>
        <v>9.1233541953251984E-13</v>
      </c>
      <c r="AA52" s="133">
        <f ca="1">'Enter data here!'!Z59</f>
        <v>752.90046814572872</v>
      </c>
      <c r="AB52" s="133">
        <f ca="1">'Enter data here!'!AA59</f>
        <v>862.03682125377259</v>
      </c>
      <c r="AC52" s="133">
        <f ca="1">'Enter data here!'!AB59</f>
        <v>5.1949783345361684E-13</v>
      </c>
      <c r="AD52" s="133">
        <f ca="1">'Enter data here!'!AC59</f>
        <v>847.81113912444539</v>
      </c>
      <c r="AE52" s="133">
        <f ca="1">'Enter data here!'!AD59</f>
        <v>885.56380177160383</v>
      </c>
      <c r="AF52" s="133">
        <f ca="1">'Enter data here!'!AE59</f>
        <v>741.72849408461013</v>
      </c>
      <c r="AG52" s="133">
        <f ca="1">'Enter data here!'!AF59</f>
        <v>964.2857142856999</v>
      </c>
      <c r="AH52" s="133">
        <f ca="1">'Enter data here!'!AG59</f>
        <v>680.21331371827819</v>
      </c>
      <c r="AI52" s="133">
        <f ca="1">'Enter data here!'!AH59</f>
        <v>947.48975409835032</v>
      </c>
      <c r="AJ52" s="133">
        <f ca="1">'Enter data here!'!AI59</f>
        <v>819.99556639325488</v>
      </c>
      <c r="AK52" s="133">
        <f ca="1">'Enter data here!'!AJ59</f>
        <v>932.20766129031074</v>
      </c>
      <c r="AL52" s="133">
        <f ca="1">'Enter data here!'!AK59</f>
        <v>870.35294117645196</v>
      </c>
      <c r="AM52" s="133">
        <f ca="1">'Enter data here!'!AL59</f>
        <v>760.48519736841297</v>
      </c>
      <c r="AN52" s="133">
        <f ca="1">'Enter data here!'!AM59</f>
        <v>5.4427897203764458E-13</v>
      </c>
      <c r="AO52" s="133">
        <f ca="1">'Enter data here!'!AN59</f>
        <v>848.9786550378592</v>
      </c>
      <c r="AP52" s="133">
        <f ca="1">'Enter data here!'!AO59</f>
        <v>657.59999999999229</v>
      </c>
      <c r="AQ52" s="133">
        <f ca="1">'Enter data here!'!AP59</f>
        <v>795.65497956549223</v>
      </c>
      <c r="AR52" s="133">
        <f ca="1">'Enter data here!'!AQ59</f>
        <v>739.35638616829431</v>
      </c>
      <c r="AS52" s="133">
        <f ca="1">'Enter data here!'!AR59</f>
        <v>734.07422107560035</v>
      </c>
      <c r="AT52" s="133">
        <f ca="1">'Enter data here!'!AS59</f>
        <v>7.2378943763538266E-14</v>
      </c>
      <c r="AU52" s="133">
        <f ca="1">'Enter data here!'!AT59</f>
        <v>6.4173010737981542E-13</v>
      </c>
      <c r="AV52" s="133">
        <f ca="1">'Enter data here!'!AU59</f>
        <v>6.1083951134456255E-13</v>
      </c>
      <c r="AW52" s="133">
        <f ca="1">'Enter data here!'!AV59</f>
        <v>5.9698946510740522E-13</v>
      </c>
      <c r="AX52" s="133">
        <f ca="1">'Enter data here!'!AW59</f>
        <v>7.0294072780567875E-13</v>
      </c>
      <c r="AY52" s="133">
        <f ca="1">'Enter data here!'!AX59</f>
        <v>786.68651637600988</v>
      </c>
      <c r="AZ52" s="133">
        <f ca="1">'Enter data here!'!AY59</f>
        <v>609.39044481054225</v>
      </c>
      <c r="BA52" s="133">
        <f ca="1">'Enter data here!'!AZ59</f>
        <v>6.6758615058036038E-13</v>
      </c>
      <c r="BB52" s="133">
        <f>'Enter data here!'!BA59</f>
        <v>0</v>
      </c>
      <c r="BC52" s="133">
        <f>'Enter data here!'!BB59</f>
        <v>0</v>
      </c>
      <c r="BD52" s="133">
        <f>'Enter data here!'!BC59</f>
        <v>0</v>
      </c>
      <c r="BE52" s="133">
        <f>'Enter data here!'!BD59</f>
        <v>0</v>
      </c>
      <c r="BF52" s="133">
        <f>'Enter data here!'!BE59</f>
        <v>0</v>
      </c>
      <c r="BG52" s="133">
        <f>'Enter data here!'!BF59</f>
        <v>0</v>
      </c>
      <c r="BH52" s="133">
        <f>'Enter data here!'!BG59</f>
        <v>0</v>
      </c>
      <c r="BI52" s="133">
        <f>'Enter data here!'!BH59</f>
        <v>0</v>
      </c>
      <c r="BJ52" s="133">
        <f>'Enter data here!'!BI59</f>
        <v>0</v>
      </c>
      <c r="BK52" s="133">
        <f>'Enter data here!'!BJ59</f>
        <v>0</v>
      </c>
      <c r="BL52" s="133">
        <f>'Enter data here!'!BK59</f>
        <v>0</v>
      </c>
      <c r="BM52" s="133">
        <f>'Enter data here!'!BL59</f>
        <v>0</v>
      </c>
      <c r="BN52" s="133">
        <f>'Enter data here!'!BM59</f>
        <v>0</v>
      </c>
      <c r="BO52" s="133">
        <f>'Enter data here!'!BN59</f>
        <v>0</v>
      </c>
      <c r="BP52" s="133">
        <f>'Enter data here!'!BO59</f>
        <v>0</v>
      </c>
      <c r="BQ52" s="133">
        <f>'Enter data here!'!BP59</f>
        <v>0</v>
      </c>
      <c r="BR52" s="133">
        <f>'Enter data here!'!BQ59</f>
        <v>0</v>
      </c>
      <c r="BS52" s="133">
        <f>'Enter data here!'!BR59</f>
        <v>0</v>
      </c>
      <c r="BT52" s="133">
        <f>'Enter data here!'!BS59</f>
        <v>0</v>
      </c>
      <c r="BU52" s="133">
        <f>'Enter data here!'!BT59</f>
        <v>0</v>
      </c>
      <c r="BV52" s="133">
        <f>'Enter data here!'!BU59</f>
        <v>0</v>
      </c>
      <c r="BW52" s="133">
        <f>'Enter data here!'!BV59</f>
        <v>0</v>
      </c>
      <c r="BX52" s="133">
        <f>'Enter data here!'!BW59</f>
        <v>0</v>
      </c>
      <c r="BY52" s="133">
        <f>'Enter data here!'!BX59</f>
        <v>0</v>
      </c>
      <c r="BZ52" s="133">
        <f>'Enter data here!'!BY59</f>
        <v>0</v>
      </c>
      <c r="CA52" s="133">
        <f>'Enter data here!'!BZ59</f>
        <v>0</v>
      </c>
      <c r="CB52" s="133">
        <f>'Enter data here!'!CA59</f>
        <v>0</v>
      </c>
      <c r="CC52" s="133">
        <f>'Enter data here!'!CB59</f>
        <v>0</v>
      </c>
      <c r="CD52" s="133">
        <f>'Enter data here!'!CC59</f>
        <v>0</v>
      </c>
      <c r="CE52" s="133">
        <f>'Enter data here!'!CD59</f>
        <v>0</v>
      </c>
      <c r="CF52" s="133">
        <f>'Enter data here!'!CE59</f>
        <v>0</v>
      </c>
      <c r="CG52" s="133">
        <f>'Enter data here!'!CF59</f>
        <v>0</v>
      </c>
      <c r="CH52" s="133">
        <f>'Enter data here!'!CG59</f>
        <v>0</v>
      </c>
      <c r="CI52" s="133">
        <f>'Enter data here!'!CH59</f>
        <v>0</v>
      </c>
      <c r="CJ52" s="133">
        <f>'Enter data here!'!CI59</f>
        <v>0</v>
      </c>
      <c r="CK52" s="133">
        <f>'Enter data here!'!CJ59</f>
        <v>0</v>
      </c>
      <c r="CL52" s="133">
        <f>'Enter data here!'!CK59</f>
        <v>0</v>
      </c>
      <c r="CM52" s="133">
        <f>'Enter data here!'!CL59</f>
        <v>0</v>
      </c>
      <c r="CN52" s="133">
        <f>'Enter data here!'!CM59</f>
        <v>0</v>
      </c>
      <c r="CO52" s="133">
        <f>'Enter data here!'!CN59</f>
        <v>0</v>
      </c>
      <c r="CQ52" s="374"/>
      <c r="CR52" s="374"/>
    </row>
    <row r="53" spans="1:96">
      <c r="A53" s="378"/>
      <c r="B53" s="131" t="s">
        <v>41</v>
      </c>
      <c r="C53" s="131">
        <f>C47+10</f>
        <v>73</v>
      </c>
      <c r="D53" s="133">
        <f ca="1">D47+D52</f>
        <v>4.5019861933209464E-12</v>
      </c>
      <c r="E53" s="133">
        <f t="shared" ref="E53:BP53" ca="1" si="40">E47+E52</f>
        <v>6487.9455682460748</v>
      </c>
      <c r="F53" s="133">
        <f t="shared" ca="1" si="40"/>
        <v>5406.3541367065354</v>
      </c>
      <c r="G53" s="133">
        <f t="shared" ca="1" si="40"/>
        <v>6225.7043127416446</v>
      </c>
      <c r="H53" s="133">
        <f t="shared" ca="1" si="40"/>
        <v>6100.0836020779452</v>
      </c>
      <c r="I53" s="133">
        <f t="shared" ca="1" si="40"/>
        <v>4795.2890305863102</v>
      </c>
      <c r="J53" s="133">
        <f t="shared" ca="1" si="40"/>
        <v>6102.999420255388</v>
      </c>
      <c r="K53" s="133">
        <f t="shared" ca="1" si="40"/>
        <v>5449.5751550994482</v>
      </c>
      <c r="L53" s="133">
        <f t="shared" ca="1" si="40"/>
        <v>6100.686770468742</v>
      </c>
      <c r="M53" s="133">
        <f t="shared" ca="1" si="40"/>
        <v>5954.9039394437259</v>
      </c>
      <c r="N53" s="133">
        <f t="shared" ca="1" si="40"/>
        <v>4760.4629525941482</v>
      </c>
      <c r="O53" s="133">
        <f t="shared" ca="1" si="40"/>
        <v>5707.6944026709798</v>
      </c>
      <c r="P53" s="133">
        <f t="shared" ca="1" si="40"/>
        <v>6301.0488891773248</v>
      </c>
      <c r="Q53" s="133">
        <f t="shared" ca="1" si="40"/>
        <v>6160.4716802361036</v>
      </c>
      <c r="R53" s="133">
        <f t="shared" ca="1" si="40"/>
        <v>5661.7266763818452</v>
      </c>
      <c r="S53" s="133">
        <f t="shared" ca="1" si="40"/>
        <v>4585.094856461169</v>
      </c>
      <c r="T53" s="133">
        <f t="shared" ca="1" si="40"/>
        <v>5901.4061953011769</v>
      </c>
      <c r="U53" s="133">
        <f t="shared" ca="1" si="40"/>
        <v>5014.4978785933599</v>
      </c>
      <c r="V53" s="133">
        <f t="shared" ca="1" si="40"/>
        <v>595.65286878696077</v>
      </c>
      <c r="W53" s="133">
        <f t="shared" ca="1" si="40"/>
        <v>4675.393944327041</v>
      </c>
      <c r="X53" s="133">
        <f t="shared" ca="1" si="40"/>
        <v>4531.8615940299296</v>
      </c>
      <c r="Y53" s="133">
        <f t="shared" ca="1" si="40"/>
        <v>1526.6167361878424</v>
      </c>
      <c r="Z53" s="133">
        <f t="shared" ca="1" si="40"/>
        <v>2791.475563555638</v>
      </c>
      <c r="AA53" s="133">
        <f t="shared" ca="1" si="40"/>
        <v>5154.730816778535</v>
      </c>
      <c r="AB53" s="133">
        <f t="shared" ca="1" si="40"/>
        <v>5792.5572574629659</v>
      </c>
      <c r="AC53" s="133">
        <f t="shared" ca="1" si="40"/>
        <v>1284.1416656737183</v>
      </c>
      <c r="AD53" s="133">
        <f t="shared" ca="1" si="40"/>
        <v>5802.5848913117561</v>
      </c>
      <c r="AE53" s="133">
        <f t="shared" ca="1" si="40"/>
        <v>5720.1353403504127</v>
      </c>
      <c r="AF53" s="133">
        <f t="shared" ca="1" si="40"/>
        <v>4260.9757883050461</v>
      </c>
      <c r="AG53" s="133">
        <f t="shared" ca="1" si="40"/>
        <v>6530.6565026261023</v>
      </c>
      <c r="AH53" s="133">
        <f t="shared" ca="1" si="40"/>
        <v>4367.0654658020003</v>
      </c>
      <c r="AI53" s="133">
        <f t="shared" ca="1" si="40"/>
        <v>5538.3442344153118</v>
      </c>
      <c r="AJ53" s="133">
        <f t="shared" ca="1" si="40"/>
        <v>5473.4515375809715</v>
      </c>
      <c r="AK53" s="133">
        <f t="shared" ca="1" si="40"/>
        <v>6092.6367051539064</v>
      </c>
      <c r="AL53" s="133">
        <f t="shared" ca="1" si="40"/>
        <v>6088.3322813916502</v>
      </c>
      <c r="AM53" s="133">
        <f t="shared" ca="1" si="40"/>
        <v>4462.9058880432995</v>
      </c>
      <c r="AN53" s="133">
        <f t="shared" ca="1" si="40"/>
        <v>4.0541855609227592E-12</v>
      </c>
      <c r="AO53" s="133">
        <f t="shared" ca="1" si="40"/>
        <v>5878.1119340856521</v>
      </c>
      <c r="AP53" s="133">
        <f t="shared" ca="1" si="40"/>
        <v>4841.2688978249489</v>
      </c>
      <c r="AQ53" s="133">
        <f t="shared" ca="1" si="40"/>
        <v>6070.5196458476157</v>
      </c>
      <c r="AR53" s="133">
        <f t="shared" ca="1" si="40"/>
        <v>5258.6333090278013</v>
      </c>
      <c r="AS53" s="133">
        <f t="shared" ca="1" si="40"/>
        <v>5548.0098279797448</v>
      </c>
      <c r="AT53" s="133">
        <f t="shared" ca="1" si="40"/>
        <v>3.1550687044179461E-12</v>
      </c>
      <c r="AU53" s="133">
        <f t="shared" ca="1" si="40"/>
        <v>4476.2405737505824</v>
      </c>
      <c r="AV53" s="133">
        <f t="shared" ca="1" si="40"/>
        <v>3.561249863264381E-12</v>
      </c>
      <c r="AW53" s="133">
        <f t="shared" ca="1" si="40"/>
        <v>4536.8011803647023</v>
      </c>
      <c r="AX53" s="133">
        <f t="shared" ca="1" si="40"/>
        <v>715.62980030721315</v>
      </c>
      <c r="AY53" s="133">
        <f t="shared" ca="1" si="40"/>
        <v>5416.5248659698482</v>
      </c>
      <c r="AZ53" s="133">
        <f t="shared" ca="1" si="40"/>
        <v>4192.85233041834</v>
      </c>
      <c r="BA53" s="133">
        <f t="shared" ca="1" si="40"/>
        <v>3.7140266065802772E-12</v>
      </c>
      <c r="BB53" s="133">
        <f t="shared" si="40"/>
        <v>0</v>
      </c>
      <c r="BC53" s="133">
        <f t="shared" si="40"/>
        <v>0</v>
      </c>
      <c r="BD53" s="133">
        <f t="shared" si="40"/>
        <v>0</v>
      </c>
      <c r="BE53" s="133">
        <f t="shared" si="40"/>
        <v>0</v>
      </c>
      <c r="BF53" s="133">
        <f t="shared" si="40"/>
        <v>0</v>
      </c>
      <c r="BG53" s="133">
        <f t="shared" si="40"/>
        <v>0</v>
      </c>
      <c r="BH53" s="133">
        <f t="shared" si="40"/>
        <v>0</v>
      </c>
      <c r="BI53" s="133">
        <f t="shared" si="40"/>
        <v>0</v>
      </c>
      <c r="BJ53" s="133">
        <f t="shared" si="40"/>
        <v>0</v>
      </c>
      <c r="BK53" s="133">
        <f t="shared" si="40"/>
        <v>0</v>
      </c>
      <c r="BL53" s="133">
        <f t="shared" si="40"/>
        <v>0</v>
      </c>
      <c r="BM53" s="133">
        <f t="shared" si="40"/>
        <v>0</v>
      </c>
      <c r="BN53" s="133">
        <f t="shared" si="40"/>
        <v>0</v>
      </c>
      <c r="BO53" s="133">
        <f t="shared" si="40"/>
        <v>0</v>
      </c>
      <c r="BP53" s="133">
        <f t="shared" si="40"/>
        <v>0</v>
      </c>
      <c r="BQ53" s="133">
        <f t="shared" ref="BQ53:CO53" si="41">BQ47+BQ52</f>
        <v>0</v>
      </c>
      <c r="BR53" s="133">
        <f t="shared" si="41"/>
        <v>0</v>
      </c>
      <c r="BS53" s="133">
        <f t="shared" si="41"/>
        <v>0</v>
      </c>
      <c r="BT53" s="133">
        <f t="shared" si="41"/>
        <v>0</v>
      </c>
      <c r="BU53" s="133">
        <f t="shared" si="41"/>
        <v>0</v>
      </c>
      <c r="BV53" s="133">
        <f t="shared" si="41"/>
        <v>0</v>
      </c>
      <c r="BW53" s="133">
        <f t="shared" si="41"/>
        <v>0</v>
      </c>
      <c r="BX53" s="133">
        <f t="shared" si="41"/>
        <v>0</v>
      </c>
      <c r="BY53" s="133">
        <f t="shared" si="41"/>
        <v>0</v>
      </c>
      <c r="BZ53" s="133">
        <f t="shared" si="41"/>
        <v>0</v>
      </c>
      <c r="CA53" s="133">
        <f t="shared" si="41"/>
        <v>0</v>
      </c>
      <c r="CB53" s="133">
        <f t="shared" si="41"/>
        <v>0</v>
      </c>
      <c r="CC53" s="133">
        <f t="shared" si="41"/>
        <v>0</v>
      </c>
      <c r="CD53" s="133">
        <f t="shared" si="41"/>
        <v>0</v>
      </c>
      <c r="CE53" s="133">
        <f t="shared" si="41"/>
        <v>0</v>
      </c>
      <c r="CF53" s="133">
        <f t="shared" si="41"/>
        <v>0</v>
      </c>
      <c r="CG53" s="133">
        <f t="shared" si="41"/>
        <v>0</v>
      </c>
      <c r="CH53" s="133">
        <f t="shared" si="41"/>
        <v>0</v>
      </c>
      <c r="CI53" s="133">
        <f t="shared" si="41"/>
        <v>0</v>
      </c>
      <c r="CJ53" s="133">
        <f t="shared" si="41"/>
        <v>0</v>
      </c>
      <c r="CK53" s="133">
        <f t="shared" si="41"/>
        <v>0</v>
      </c>
      <c r="CL53" s="133">
        <f t="shared" si="41"/>
        <v>0</v>
      </c>
      <c r="CM53" s="133">
        <f t="shared" si="41"/>
        <v>0</v>
      </c>
      <c r="CN53" s="133">
        <f t="shared" si="41"/>
        <v>0</v>
      </c>
      <c r="CO53" s="133">
        <f t="shared" si="41"/>
        <v>0</v>
      </c>
      <c r="CQ53" s="90"/>
      <c r="CR53" s="206"/>
    </row>
    <row r="54" spans="1:96">
      <c r="A54" s="378"/>
      <c r="B54" s="131" t="s">
        <v>42</v>
      </c>
      <c r="C54" s="131"/>
      <c r="D54" s="132">
        <f ca="1">RANK(D53,$D53:$CO53,0)</f>
        <v>46</v>
      </c>
      <c r="E54" s="132">
        <f t="shared" ref="E54:BP54" ca="1" si="42">RANK(E53,$D53:$CO53,0)</f>
        <v>2</v>
      </c>
      <c r="F54" s="132">
        <f t="shared" ca="1" si="42"/>
        <v>25</v>
      </c>
      <c r="G54" s="132">
        <f t="shared" ca="1" si="42"/>
        <v>4</v>
      </c>
      <c r="H54" s="132">
        <f t="shared" ca="1" si="42"/>
        <v>8</v>
      </c>
      <c r="I54" s="132">
        <f t="shared" ca="1" si="42"/>
        <v>30</v>
      </c>
      <c r="J54" s="132">
        <f t="shared" ca="1" si="42"/>
        <v>6</v>
      </c>
      <c r="K54" s="132">
        <f t="shared" ca="1" si="42"/>
        <v>23</v>
      </c>
      <c r="L54" s="132">
        <f t="shared" ca="1" si="42"/>
        <v>7</v>
      </c>
      <c r="M54" s="132">
        <f t="shared" ca="1" si="42"/>
        <v>12</v>
      </c>
      <c r="N54" s="132">
        <f t="shared" ca="1" si="42"/>
        <v>31</v>
      </c>
      <c r="O54" s="132">
        <f t="shared" ca="1" si="42"/>
        <v>18</v>
      </c>
      <c r="P54" s="132">
        <f t="shared" ca="1" si="42"/>
        <v>3</v>
      </c>
      <c r="Q54" s="132">
        <f t="shared" ca="1" si="42"/>
        <v>5</v>
      </c>
      <c r="R54" s="132">
        <f t="shared" ca="1" si="42"/>
        <v>19</v>
      </c>
      <c r="S54" s="132">
        <f t="shared" ca="1" si="42"/>
        <v>33</v>
      </c>
      <c r="T54" s="132">
        <f t="shared" ca="1" si="42"/>
        <v>13</v>
      </c>
      <c r="U54" s="132">
        <f t="shared" ca="1" si="42"/>
        <v>28</v>
      </c>
      <c r="V54" s="132">
        <f t="shared" ca="1" si="42"/>
        <v>45</v>
      </c>
      <c r="W54" s="132">
        <f t="shared" ca="1" si="42"/>
        <v>32</v>
      </c>
      <c r="X54" s="132">
        <f t="shared" ca="1" si="42"/>
        <v>35</v>
      </c>
      <c r="Y54" s="132">
        <f t="shared" ca="1" si="42"/>
        <v>42</v>
      </c>
      <c r="Z54" s="132">
        <f t="shared" ca="1" si="42"/>
        <v>41</v>
      </c>
      <c r="AA54" s="132">
        <f t="shared" ca="1" si="42"/>
        <v>27</v>
      </c>
      <c r="AB54" s="132">
        <f t="shared" ca="1" si="42"/>
        <v>16</v>
      </c>
      <c r="AC54" s="132">
        <f t="shared" ca="1" si="42"/>
        <v>43</v>
      </c>
      <c r="AD54" s="132">
        <f t="shared" ca="1" si="42"/>
        <v>15</v>
      </c>
      <c r="AE54" s="132">
        <f t="shared" ca="1" si="42"/>
        <v>17</v>
      </c>
      <c r="AF54" s="132">
        <f t="shared" ca="1" si="42"/>
        <v>39</v>
      </c>
      <c r="AG54" s="132">
        <f t="shared" ca="1" si="42"/>
        <v>1</v>
      </c>
      <c r="AH54" s="132">
        <f t="shared" ca="1" si="42"/>
        <v>38</v>
      </c>
      <c r="AI54" s="132">
        <f t="shared" ca="1" si="42"/>
        <v>21</v>
      </c>
      <c r="AJ54" s="132">
        <f t="shared" ca="1" si="42"/>
        <v>22</v>
      </c>
      <c r="AK54" s="132">
        <f t="shared" ca="1" si="42"/>
        <v>9</v>
      </c>
      <c r="AL54" s="132">
        <f t="shared" ca="1" si="42"/>
        <v>10</v>
      </c>
      <c r="AM54" s="132">
        <f t="shared" ca="1" si="42"/>
        <v>37</v>
      </c>
      <c r="AN54" s="132">
        <f t="shared" ca="1" si="42"/>
        <v>47</v>
      </c>
      <c r="AO54" s="132">
        <f t="shared" ca="1" si="42"/>
        <v>14</v>
      </c>
      <c r="AP54" s="132">
        <f t="shared" ca="1" si="42"/>
        <v>29</v>
      </c>
      <c r="AQ54" s="132">
        <f t="shared" ca="1" si="42"/>
        <v>11</v>
      </c>
      <c r="AR54" s="132">
        <f t="shared" ca="1" si="42"/>
        <v>26</v>
      </c>
      <c r="AS54" s="132">
        <f t="shared" ca="1" si="42"/>
        <v>20</v>
      </c>
      <c r="AT54" s="132">
        <f t="shared" ca="1" si="42"/>
        <v>50</v>
      </c>
      <c r="AU54" s="132">
        <f t="shared" ca="1" si="42"/>
        <v>36</v>
      </c>
      <c r="AV54" s="132">
        <f t="shared" ca="1" si="42"/>
        <v>49</v>
      </c>
      <c r="AW54" s="132">
        <f t="shared" ca="1" si="42"/>
        <v>34</v>
      </c>
      <c r="AX54" s="132">
        <f t="shared" ca="1" si="42"/>
        <v>44</v>
      </c>
      <c r="AY54" s="132">
        <f t="shared" ca="1" si="42"/>
        <v>24</v>
      </c>
      <c r="AZ54" s="132">
        <f t="shared" ca="1" si="42"/>
        <v>40</v>
      </c>
      <c r="BA54" s="132">
        <f t="shared" ca="1" si="42"/>
        <v>48</v>
      </c>
      <c r="BB54" s="132">
        <f t="shared" ca="1" si="42"/>
        <v>51</v>
      </c>
      <c r="BC54" s="132">
        <f t="shared" ca="1" si="42"/>
        <v>51</v>
      </c>
      <c r="BD54" s="132">
        <f t="shared" ca="1" si="42"/>
        <v>51</v>
      </c>
      <c r="BE54" s="132">
        <f t="shared" ca="1" si="42"/>
        <v>51</v>
      </c>
      <c r="BF54" s="132">
        <f t="shared" ca="1" si="42"/>
        <v>51</v>
      </c>
      <c r="BG54" s="132">
        <f t="shared" ca="1" si="42"/>
        <v>51</v>
      </c>
      <c r="BH54" s="132">
        <f t="shared" ca="1" si="42"/>
        <v>51</v>
      </c>
      <c r="BI54" s="132">
        <f t="shared" ca="1" si="42"/>
        <v>51</v>
      </c>
      <c r="BJ54" s="132">
        <f t="shared" ca="1" si="42"/>
        <v>51</v>
      </c>
      <c r="BK54" s="132">
        <f t="shared" ca="1" si="42"/>
        <v>51</v>
      </c>
      <c r="BL54" s="132">
        <f t="shared" ca="1" si="42"/>
        <v>51</v>
      </c>
      <c r="BM54" s="132">
        <f t="shared" ca="1" si="42"/>
        <v>51</v>
      </c>
      <c r="BN54" s="132">
        <f t="shared" ca="1" si="42"/>
        <v>51</v>
      </c>
      <c r="BO54" s="132">
        <f t="shared" ca="1" si="42"/>
        <v>51</v>
      </c>
      <c r="BP54" s="132">
        <f t="shared" ca="1" si="42"/>
        <v>51</v>
      </c>
      <c r="BQ54" s="132">
        <f t="shared" ref="BQ54:CO54" ca="1" si="43">RANK(BQ53,$D53:$CO53,0)</f>
        <v>51</v>
      </c>
      <c r="BR54" s="132">
        <f t="shared" ca="1" si="43"/>
        <v>51</v>
      </c>
      <c r="BS54" s="132">
        <f t="shared" ca="1" si="43"/>
        <v>51</v>
      </c>
      <c r="BT54" s="132">
        <f t="shared" ca="1" si="43"/>
        <v>51</v>
      </c>
      <c r="BU54" s="132">
        <f t="shared" ca="1" si="43"/>
        <v>51</v>
      </c>
      <c r="BV54" s="132">
        <f t="shared" ca="1" si="43"/>
        <v>51</v>
      </c>
      <c r="BW54" s="132">
        <f t="shared" ca="1" si="43"/>
        <v>51</v>
      </c>
      <c r="BX54" s="132">
        <f t="shared" ca="1" si="43"/>
        <v>51</v>
      </c>
      <c r="BY54" s="132">
        <f t="shared" ca="1" si="43"/>
        <v>51</v>
      </c>
      <c r="BZ54" s="132">
        <f t="shared" ca="1" si="43"/>
        <v>51</v>
      </c>
      <c r="CA54" s="132">
        <f t="shared" ca="1" si="43"/>
        <v>51</v>
      </c>
      <c r="CB54" s="132">
        <f t="shared" ca="1" si="43"/>
        <v>51</v>
      </c>
      <c r="CC54" s="132">
        <f t="shared" ca="1" si="43"/>
        <v>51</v>
      </c>
      <c r="CD54" s="132">
        <f t="shared" ca="1" si="43"/>
        <v>51</v>
      </c>
      <c r="CE54" s="132">
        <f t="shared" ca="1" si="43"/>
        <v>51</v>
      </c>
      <c r="CF54" s="132">
        <f t="shared" ca="1" si="43"/>
        <v>51</v>
      </c>
      <c r="CG54" s="132">
        <f t="shared" ca="1" si="43"/>
        <v>51</v>
      </c>
      <c r="CH54" s="132">
        <f t="shared" ca="1" si="43"/>
        <v>51</v>
      </c>
      <c r="CI54" s="132">
        <f t="shared" ca="1" si="43"/>
        <v>51</v>
      </c>
      <c r="CJ54" s="132">
        <f t="shared" ca="1" si="43"/>
        <v>51</v>
      </c>
      <c r="CK54" s="132">
        <f t="shared" ca="1" si="43"/>
        <v>51</v>
      </c>
      <c r="CL54" s="132">
        <f t="shared" ca="1" si="43"/>
        <v>51</v>
      </c>
      <c r="CM54" s="132">
        <f t="shared" ca="1" si="43"/>
        <v>51</v>
      </c>
      <c r="CN54" s="132">
        <f t="shared" ca="1" si="43"/>
        <v>51</v>
      </c>
      <c r="CO54" s="132">
        <f t="shared" ca="1" si="43"/>
        <v>51</v>
      </c>
      <c r="CQ54" s="90"/>
      <c r="CR54" s="206"/>
    </row>
    <row r="55" spans="1:96">
      <c r="A55" s="379"/>
      <c r="B55" s="131" t="s">
        <v>16</v>
      </c>
      <c r="C55" s="131">
        <f>C49+10</f>
        <v>72</v>
      </c>
      <c r="D55" s="132" t="str">
        <f>'Enter data here!'!C60</f>
        <v>Frank Hulton </v>
      </c>
      <c r="E55" s="132" t="str">
        <f>'Enter data here!'!D60</f>
        <v>Mark Redsell</v>
      </c>
      <c r="F55" s="132" t="str">
        <f>'Enter data here!'!E60</f>
        <v>Greg Dakin</v>
      </c>
      <c r="G55" s="132" t="str">
        <f>'Enter data here!'!F60</f>
        <v>Thorsten Folker</v>
      </c>
      <c r="H55" s="132" t="str">
        <f>'Enter data here!'!G60</f>
        <v>Joel West </v>
      </c>
      <c r="I55" s="132" t="str">
        <f>'Enter data here!'!H60</f>
        <v>Klaus Brettner</v>
      </c>
      <c r="J55" s="132" t="str">
        <f>'Enter data here!'!I60</f>
        <v>Markus Meissner</v>
      </c>
      <c r="K55" s="132" t="str">
        <f>'Enter data here!'!J60</f>
        <v>Stefan Bernardy</v>
      </c>
      <c r="L55" s="132" t="str">
        <f>'Enter data here!'!K60</f>
        <v>Søren Krogh</v>
      </c>
      <c r="M55" s="132" t="str">
        <f>'Enter data here!'!L60</f>
        <v>Alvaro Silgado</v>
      </c>
      <c r="N55" s="132" t="str">
        <f>'Enter data here!'!M60</f>
        <v>Pete Burgess</v>
      </c>
      <c r="O55" s="132" t="str">
        <f>'Enter data here!'!N60</f>
        <v>Dieter Perlick</v>
      </c>
      <c r="P55" s="132" t="str">
        <f>'Enter data here!'!O60</f>
        <v>Simon Thornton </v>
      </c>
      <c r="Q55" s="132" t="str">
        <f>'Enter data here!'!P60</f>
        <v>André Austen</v>
      </c>
      <c r="R55" s="132" t="str">
        <f>'Enter data here!'!Q60</f>
        <v>Siegfried Schedel</v>
      </c>
      <c r="S55" s="132" t="str">
        <f>'Enter data here!'!R60</f>
        <v>George Young</v>
      </c>
      <c r="T55" s="132" t="str">
        <f>'Enter data here!'!S60</f>
        <v>John Phillips</v>
      </c>
      <c r="U55" s="132" t="str">
        <f>'Enter data here!'!T60</f>
        <v>Stefan Bertschi</v>
      </c>
      <c r="V55" s="132" t="str">
        <f>'Enter data here!'!U60</f>
        <v>Jason Bioletti</v>
      </c>
      <c r="W55" s="132" t="str">
        <f>'Enter data here!'!V60</f>
        <v>Allen Elliott</v>
      </c>
      <c r="X55" s="132" t="str">
        <f>'Enter data here!'!W60</f>
        <v>Thomas Deinert</v>
      </c>
      <c r="Y55" s="132" t="str">
        <f>'Enter data here!'!X60</f>
        <v>Mike Evans</v>
      </c>
      <c r="Z55" s="132" t="str">
        <f>'Enter data here!'!Y60</f>
        <v>Jon Edison</v>
      </c>
      <c r="AA55" s="132" t="str">
        <f>'Enter data here!'!Z60</f>
        <v>Thomas Henselmann</v>
      </c>
      <c r="AB55" s="132" t="str">
        <f>'Enter data here!'!AA60</f>
        <v>Sebastian Reichert</v>
      </c>
      <c r="AC55" s="132" t="str">
        <f>'Enter data here!'!AB60</f>
        <v>Robert Hermans</v>
      </c>
      <c r="AD55" s="132" t="str">
        <f>'Enter data here!'!AC60</f>
        <v>Eberhard Rosemann</v>
      </c>
      <c r="AE55" s="132" t="str">
        <f>'Enter data here!'!AD60</f>
        <v>Klaus Kowalski</v>
      </c>
      <c r="AF55" s="132" t="str">
        <f>'Enter data here!'!AE60</f>
        <v>Mike Shellim</v>
      </c>
      <c r="AG55" s="132" t="str">
        <f>'Enter data here!'!AF60</f>
        <v>Martin Newnham</v>
      </c>
      <c r="AH55" s="132" t="str">
        <f>'Enter data here!'!AG60</f>
        <v>Marc Schmieding</v>
      </c>
      <c r="AI55" s="132" t="str">
        <f>'Enter data here!'!AH60</f>
        <v>Mark Treble</v>
      </c>
      <c r="AJ55" s="132" t="str">
        <f>'Enter data here!'!AI60</f>
        <v>Gary Harrison</v>
      </c>
      <c r="AK55" s="132" t="str">
        <f>'Enter data here!'!AJ60</f>
        <v>Peter Gunning</v>
      </c>
      <c r="AL55" s="132" t="str">
        <f>'Enter data here!'!AK60</f>
        <v>Tobias Reik</v>
      </c>
      <c r="AM55" s="132" t="str">
        <f>'Enter data here!'!AL60</f>
        <v>Mick Walsh</v>
      </c>
      <c r="AN55" s="132" t="str">
        <f>'Enter data here!'!AM60</f>
        <v>Paul Garnett</v>
      </c>
      <c r="AO55" s="132" t="str">
        <f>'Enter data here!'!AN60</f>
        <v>Daniel Schneider</v>
      </c>
      <c r="AP55" s="132" t="str">
        <f>'Enter data here!'!AO60</f>
        <v>Torsten Hermann</v>
      </c>
      <c r="AQ55" s="132" t="str">
        <f>'Enter data here!'!AP60</f>
        <v>Peter Kowalski</v>
      </c>
      <c r="AR55" s="132" t="str">
        <f>'Enter data here!'!AQ60</f>
        <v>Martin Kopp</v>
      </c>
      <c r="AS55" s="132" t="str">
        <f>'Enter data here!'!AR60</f>
        <v>Plöschberger Hannes</v>
      </c>
      <c r="AT55" s="132" t="str">
        <f>'Enter data here!'!AS60</f>
        <v>Rick Ruijsink</v>
      </c>
      <c r="AU55" s="132" t="str">
        <f>'Enter data here!'!AT60</f>
        <v>Mark Abbotts</v>
      </c>
      <c r="AV55" s="132" t="str">
        <f>'Enter data here!'!AU60</f>
        <v>Arne Finkeldey</v>
      </c>
      <c r="AW55" s="132" t="str">
        <f>'Enter data here!'!AV60</f>
        <v>Martin Ulrich </v>
      </c>
      <c r="AX55" s="132" t="str">
        <f>'Enter data here!'!AW60</f>
        <v>Tony Robertson</v>
      </c>
      <c r="AY55" s="132" t="str">
        <f>'Enter data here!'!AX60</f>
        <v>Jesper Christensen</v>
      </c>
      <c r="AZ55" s="132" t="str">
        <f>'Enter data here!'!AY60</f>
        <v>Ulrich Duttenhofer</v>
      </c>
      <c r="BA55" s="132" t="str">
        <f>'Enter data here!'!AZ60</f>
        <v>Robert Ryan</v>
      </c>
      <c r="BB55" s="132">
        <f>'Enter data here!'!BA60</f>
        <v>0</v>
      </c>
      <c r="BC55" s="132">
        <f>'Enter data here!'!BB60</f>
        <v>0</v>
      </c>
      <c r="BD55" s="132">
        <f>'Enter data here!'!BC60</f>
        <v>0</v>
      </c>
      <c r="BE55" s="132">
        <f>'Enter data here!'!BD60</f>
        <v>0</v>
      </c>
      <c r="BF55" s="132">
        <f>'Enter data here!'!BE60</f>
        <v>0</v>
      </c>
      <c r="BG55" s="132">
        <f>'Enter data here!'!BF60</f>
        <v>0</v>
      </c>
      <c r="BH55" s="132">
        <f>'Enter data here!'!BG60</f>
        <v>0</v>
      </c>
      <c r="BI55" s="132">
        <f>'Enter data here!'!BH60</f>
        <v>0</v>
      </c>
      <c r="BJ55" s="132">
        <f>'Enter data here!'!BI60</f>
        <v>0</v>
      </c>
      <c r="BK55" s="132">
        <f>'Enter data here!'!BJ60</f>
        <v>0</v>
      </c>
      <c r="BL55" s="132">
        <f>'Enter data here!'!BK60</f>
        <v>0</v>
      </c>
      <c r="BM55" s="132">
        <f>'Enter data here!'!BL60</f>
        <v>0</v>
      </c>
      <c r="BN55" s="132">
        <f>'Enter data here!'!BM60</f>
        <v>0</v>
      </c>
      <c r="BO55" s="132">
        <f>'Enter data here!'!BN60</f>
        <v>0</v>
      </c>
      <c r="BP55" s="132">
        <f>'Enter data here!'!BO60</f>
        <v>0</v>
      </c>
      <c r="BQ55" s="132">
        <f>'Enter data here!'!BP60</f>
        <v>0</v>
      </c>
      <c r="BR55" s="132">
        <f>'Enter data here!'!BQ60</f>
        <v>0</v>
      </c>
      <c r="BS55" s="132">
        <f>'Enter data here!'!BR60</f>
        <v>0</v>
      </c>
      <c r="BT55" s="132">
        <f>'Enter data here!'!BS60</f>
        <v>0</v>
      </c>
      <c r="BU55" s="132">
        <f>'Enter data here!'!BT60</f>
        <v>0</v>
      </c>
      <c r="BV55" s="132">
        <f>'Enter data here!'!BU60</f>
        <v>0</v>
      </c>
      <c r="BW55" s="132">
        <f>'Enter data here!'!BV60</f>
        <v>0</v>
      </c>
      <c r="BX55" s="132">
        <f>'Enter data here!'!BW60</f>
        <v>0</v>
      </c>
      <c r="BY55" s="132">
        <f>'Enter data here!'!BX60</f>
        <v>0</v>
      </c>
      <c r="BZ55" s="132">
        <f>'Enter data here!'!BY60</f>
        <v>0</v>
      </c>
      <c r="CA55" s="132">
        <f>'Enter data here!'!BZ60</f>
        <v>0</v>
      </c>
      <c r="CB55" s="132">
        <f>'Enter data here!'!CA60</f>
        <v>0</v>
      </c>
      <c r="CC55" s="132">
        <f>'Enter data here!'!CB60</f>
        <v>0</v>
      </c>
      <c r="CD55" s="132">
        <f>'Enter data here!'!CC60</f>
        <v>0</v>
      </c>
      <c r="CE55" s="132">
        <f>'Enter data here!'!CD60</f>
        <v>0</v>
      </c>
      <c r="CF55" s="132">
        <f>'Enter data here!'!CE60</f>
        <v>0</v>
      </c>
      <c r="CG55" s="132">
        <f>'Enter data here!'!CF60</f>
        <v>0</v>
      </c>
      <c r="CH55" s="132">
        <f>'Enter data here!'!CG60</f>
        <v>0</v>
      </c>
      <c r="CI55" s="132">
        <f>'Enter data here!'!CH60</f>
        <v>0</v>
      </c>
      <c r="CJ55" s="132">
        <f>'Enter data here!'!CI60</f>
        <v>0</v>
      </c>
      <c r="CK55" s="132">
        <f>'Enter data here!'!CJ60</f>
        <v>0</v>
      </c>
      <c r="CL55" s="132">
        <f>'Enter data here!'!CK60</f>
        <v>0</v>
      </c>
      <c r="CM55" s="132">
        <f>'Enter data here!'!CL60</f>
        <v>0</v>
      </c>
      <c r="CN55" s="132">
        <f>'Enter data here!'!CM60</f>
        <v>0</v>
      </c>
      <c r="CO55" s="132">
        <f>'Enter data here!'!CN60</f>
        <v>0</v>
      </c>
      <c r="CQ55" s="90"/>
      <c r="CR55" s="206"/>
    </row>
    <row r="56" spans="1:96">
      <c r="A56" s="371">
        <v>8</v>
      </c>
      <c r="B56" s="134" t="s">
        <v>18</v>
      </c>
      <c r="C56" s="134">
        <f>C50+10</f>
        <v>81</v>
      </c>
      <c r="D56" s="135">
        <f ca="1">D60</f>
        <v>46</v>
      </c>
      <c r="E56" s="135">
        <f t="shared" ref="E56:BP56" ca="1" si="44">E60</f>
        <v>2</v>
      </c>
      <c r="F56" s="135">
        <f t="shared" ca="1" si="44"/>
        <v>25</v>
      </c>
      <c r="G56" s="135">
        <f t="shared" ca="1" si="44"/>
        <v>4</v>
      </c>
      <c r="H56" s="135">
        <f t="shared" ca="1" si="44"/>
        <v>8</v>
      </c>
      <c r="I56" s="135">
        <f t="shared" ca="1" si="44"/>
        <v>30</v>
      </c>
      <c r="J56" s="135">
        <f t="shared" ca="1" si="44"/>
        <v>6</v>
      </c>
      <c r="K56" s="135">
        <f t="shared" ca="1" si="44"/>
        <v>23</v>
      </c>
      <c r="L56" s="135">
        <f t="shared" ca="1" si="44"/>
        <v>7</v>
      </c>
      <c r="M56" s="135">
        <f t="shared" ca="1" si="44"/>
        <v>12</v>
      </c>
      <c r="N56" s="135">
        <f t="shared" ca="1" si="44"/>
        <v>31</v>
      </c>
      <c r="O56" s="135">
        <f t="shared" ca="1" si="44"/>
        <v>18</v>
      </c>
      <c r="P56" s="135">
        <f t="shared" ca="1" si="44"/>
        <v>3</v>
      </c>
      <c r="Q56" s="135">
        <f t="shared" ca="1" si="44"/>
        <v>5</v>
      </c>
      <c r="R56" s="135">
        <f t="shared" ca="1" si="44"/>
        <v>19</v>
      </c>
      <c r="S56" s="135">
        <f t="shared" ca="1" si="44"/>
        <v>33</v>
      </c>
      <c r="T56" s="135">
        <f t="shared" ca="1" si="44"/>
        <v>13</v>
      </c>
      <c r="U56" s="135">
        <f t="shared" ca="1" si="44"/>
        <v>28</v>
      </c>
      <c r="V56" s="135">
        <f t="shared" ca="1" si="44"/>
        <v>45</v>
      </c>
      <c r="W56" s="135">
        <f t="shared" ca="1" si="44"/>
        <v>32</v>
      </c>
      <c r="X56" s="135">
        <f t="shared" ca="1" si="44"/>
        <v>35</v>
      </c>
      <c r="Y56" s="135">
        <f t="shared" ca="1" si="44"/>
        <v>42</v>
      </c>
      <c r="Z56" s="135">
        <f t="shared" ca="1" si="44"/>
        <v>41</v>
      </c>
      <c r="AA56" s="135">
        <f t="shared" ca="1" si="44"/>
        <v>27</v>
      </c>
      <c r="AB56" s="135">
        <f t="shared" ca="1" si="44"/>
        <v>16</v>
      </c>
      <c r="AC56" s="135">
        <f t="shared" ca="1" si="44"/>
        <v>43</v>
      </c>
      <c r="AD56" s="135">
        <f t="shared" ca="1" si="44"/>
        <v>15</v>
      </c>
      <c r="AE56" s="135">
        <f t="shared" ca="1" si="44"/>
        <v>17</v>
      </c>
      <c r="AF56" s="135">
        <f t="shared" ca="1" si="44"/>
        <v>39</v>
      </c>
      <c r="AG56" s="135">
        <f t="shared" ca="1" si="44"/>
        <v>1</v>
      </c>
      <c r="AH56" s="135">
        <f t="shared" ca="1" si="44"/>
        <v>38</v>
      </c>
      <c r="AI56" s="135">
        <f t="shared" ca="1" si="44"/>
        <v>21</v>
      </c>
      <c r="AJ56" s="135">
        <f t="shared" ca="1" si="44"/>
        <v>22</v>
      </c>
      <c r="AK56" s="135">
        <f t="shared" ca="1" si="44"/>
        <v>9</v>
      </c>
      <c r="AL56" s="135">
        <f t="shared" ca="1" si="44"/>
        <v>10</v>
      </c>
      <c r="AM56" s="135">
        <f t="shared" ca="1" si="44"/>
        <v>37</v>
      </c>
      <c r="AN56" s="135">
        <f t="shared" ca="1" si="44"/>
        <v>47</v>
      </c>
      <c r="AO56" s="135">
        <f t="shared" ca="1" si="44"/>
        <v>14</v>
      </c>
      <c r="AP56" s="135">
        <f t="shared" ca="1" si="44"/>
        <v>29</v>
      </c>
      <c r="AQ56" s="135">
        <f t="shared" ca="1" si="44"/>
        <v>11</v>
      </c>
      <c r="AR56" s="135">
        <f t="shared" ca="1" si="44"/>
        <v>26</v>
      </c>
      <c r="AS56" s="135">
        <f t="shared" ca="1" si="44"/>
        <v>20</v>
      </c>
      <c r="AT56" s="135">
        <f t="shared" ca="1" si="44"/>
        <v>50</v>
      </c>
      <c r="AU56" s="135">
        <f t="shared" ca="1" si="44"/>
        <v>36</v>
      </c>
      <c r="AV56" s="135">
        <f t="shared" ca="1" si="44"/>
        <v>49</v>
      </c>
      <c r="AW56" s="135">
        <f t="shared" ca="1" si="44"/>
        <v>34</v>
      </c>
      <c r="AX56" s="135">
        <f t="shared" ca="1" si="44"/>
        <v>44</v>
      </c>
      <c r="AY56" s="135">
        <f t="shared" ca="1" si="44"/>
        <v>24</v>
      </c>
      <c r="AZ56" s="135">
        <f t="shared" ca="1" si="44"/>
        <v>40</v>
      </c>
      <c r="BA56" s="135">
        <f t="shared" ca="1" si="44"/>
        <v>48</v>
      </c>
      <c r="BB56" s="135">
        <f t="shared" ca="1" si="44"/>
        <v>51</v>
      </c>
      <c r="BC56" s="135">
        <f t="shared" ca="1" si="44"/>
        <v>51</v>
      </c>
      <c r="BD56" s="135">
        <f t="shared" ca="1" si="44"/>
        <v>51</v>
      </c>
      <c r="BE56" s="135">
        <f t="shared" ca="1" si="44"/>
        <v>51</v>
      </c>
      <c r="BF56" s="135">
        <f t="shared" ca="1" si="44"/>
        <v>51</v>
      </c>
      <c r="BG56" s="135">
        <f t="shared" ca="1" si="44"/>
        <v>51</v>
      </c>
      <c r="BH56" s="135">
        <f t="shared" ca="1" si="44"/>
        <v>51</v>
      </c>
      <c r="BI56" s="135">
        <f t="shared" ca="1" si="44"/>
        <v>51</v>
      </c>
      <c r="BJ56" s="135">
        <f t="shared" ca="1" si="44"/>
        <v>51</v>
      </c>
      <c r="BK56" s="135">
        <f t="shared" ca="1" si="44"/>
        <v>51</v>
      </c>
      <c r="BL56" s="135">
        <f t="shared" ca="1" si="44"/>
        <v>51</v>
      </c>
      <c r="BM56" s="135">
        <f t="shared" ca="1" si="44"/>
        <v>51</v>
      </c>
      <c r="BN56" s="135">
        <f t="shared" ca="1" si="44"/>
        <v>51</v>
      </c>
      <c r="BO56" s="135">
        <f t="shared" ca="1" si="44"/>
        <v>51</v>
      </c>
      <c r="BP56" s="135">
        <f t="shared" ca="1" si="44"/>
        <v>51</v>
      </c>
      <c r="BQ56" s="135">
        <f t="shared" ref="BQ56:CO56" ca="1" si="45">BQ60</f>
        <v>51</v>
      </c>
      <c r="BR56" s="135">
        <f t="shared" ca="1" si="45"/>
        <v>51</v>
      </c>
      <c r="BS56" s="135">
        <f t="shared" ca="1" si="45"/>
        <v>51</v>
      </c>
      <c r="BT56" s="135">
        <f t="shared" ca="1" si="45"/>
        <v>51</v>
      </c>
      <c r="BU56" s="135">
        <f t="shared" ca="1" si="45"/>
        <v>51</v>
      </c>
      <c r="BV56" s="135">
        <f t="shared" ca="1" si="45"/>
        <v>51</v>
      </c>
      <c r="BW56" s="135">
        <f t="shared" ca="1" si="45"/>
        <v>51</v>
      </c>
      <c r="BX56" s="135">
        <f t="shared" ca="1" si="45"/>
        <v>51</v>
      </c>
      <c r="BY56" s="135">
        <f t="shared" ca="1" si="45"/>
        <v>51</v>
      </c>
      <c r="BZ56" s="135">
        <f t="shared" ca="1" si="45"/>
        <v>51</v>
      </c>
      <c r="CA56" s="135">
        <f t="shared" ca="1" si="45"/>
        <v>51</v>
      </c>
      <c r="CB56" s="135">
        <f t="shared" ca="1" si="45"/>
        <v>51</v>
      </c>
      <c r="CC56" s="135">
        <f t="shared" ca="1" si="45"/>
        <v>51</v>
      </c>
      <c r="CD56" s="135">
        <f t="shared" ca="1" si="45"/>
        <v>51</v>
      </c>
      <c r="CE56" s="135">
        <f t="shared" ca="1" si="45"/>
        <v>51</v>
      </c>
      <c r="CF56" s="135">
        <f t="shared" ca="1" si="45"/>
        <v>51</v>
      </c>
      <c r="CG56" s="135">
        <f t="shared" ca="1" si="45"/>
        <v>51</v>
      </c>
      <c r="CH56" s="135">
        <f t="shared" ca="1" si="45"/>
        <v>51</v>
      </c>
      <c r="CI56" s="135">
        <f t="shared" ca="1" si="45"/>
        <v>51</v>
      </c>
      <c r="CJ56" s="135">
        <f t="shared" ca="1" si="45"/>
        <v>51</v>
      </c>
      <c r="CK56" s="135">
        <f t="shared" ca="1" si="45"/>
        <v>51</v>
      </c>
      <c r="CL56" s="135">
        <f t="shared" ca="1" si="45"/>
        <v>51</v>
      </c>
      <c r="CM56" s="135">
        <f t="shared" ca="1" si="45"/>
        <v>51</v>
      </c>
      <c r="CN56" s="135">
        <f t="shared" ca="1" si="45"/>
        <v>51</v>
      </c>
      <c r="CO56" s="135">
        <f t="shared" ca="1" si="45"/>
        <v>51</v>
      </c>
      <c r="CQ56" s="90"/>
      <c r="CR56" s="206"/>
    </row>
    <row r="57" spans="1:96">
      <c r="A57" s="372"/>
      <c r="B57" s="134" t="s">
        <v>1</v>
      </c>
      <c r="C57" s="134"/>
      <c r="D57" s="135">
        <f>'Enter data here!'!C62</f>
        <v>0</v>
      </c>
      <c r="E57" s="135">
        <f>'Enter data here!'!D62</f>
        <v>0</v>
      </c>
      <c r="F57" s="135">
        <f>'Enter data here!'!E62</f>
        <v>0</v>
      </c>
      <c r="G57" s="135">
        <f>'Enter data here!'!F62</f>
        <v>0</v>
      </c>
      <c r="H57" s="135">
        <f>'Enter data here!'!G62</f>
        <v>0</v>
      </c>
      <c r="I57" s="135">
        <f>'Enter data here!'!H62</f>
        <v>0</v>
      </c>
      <c r="J57" s="135">
        <f>'Enter data here!'!I62</f>
        <v>0</v>
      </c>
      <c r="K57" s="135">
        <f>'Enter data here!'!J62</f>
        <v>0</v>
      </c>
      <c r="L57" s="135">
        <f>'Enter data here!'!K62</f>
        <v>0</v>
      </c>
      <c r="M57" s="135">
        <f>'Enter data here!'!L62</f>
        <v>0</v>
      </c>
      <c r="N57" s="135">
        <f>'Enter data here!'!M62</f>
        <v>0</v>
      </c>
      <c r="O57" s="135">
        <f>'Enter data here!'!N62</f>
        <v>0</v>
      </c>
      <c r="P57" s="135">
        <f>'Enter data here!'!O62</f>
        <v>0</v>
      </c>
      <c r="Q57" s="135">
        <f>'Enter data here!'!P62</f>
        <v>0</v>
      </c>
      <c r="R57" s="135">
        <f>'Enter data here!'!Q62</f>
        <v>0</v>
      </c>
      <c r="S57" s="135">
        <f>'Enter data here!'!R62</f>
        <v>0</v>
      </c>
      <c r="T57" s="135">
        <f>'Enter data here!'!S62</f>
        <v>0</v>
      </c>
      <c r="U57" s="135">
        <f>'Enter data here!'!T62</f>
        <v>0</v>
      </c>
      <c r="V57" s="135">
        <f>'Enter data here!'!U62</f>
        <v>0</v>
      </c>
      <c r="W57" s="135">
        <f>'Enter data here!'!V62</f>
        <v>0</v>
      </c>
      <c r="X57" s="135">
        <f>'Enter data here!'!W62</f>
        <v>0</v>
      </c>
      <c r="Y57" s="135">
        <f>'Enter data here!'!X62</f>
        <v>0</v>
      </c>
      <c r="Z57" s="135">
        <f>'Enter data here!'!Y62</f>
        <v>0</v>
      </c>
      <c r="AA57" s="135">
        <f>'Enter data here!'!Z62</f>
        <v>0</v>
      </c>
      <c r="AB57" s="135">
        <f>'Enter data here!'!AA62</f>
        <v>0</v>
      </c>
      <c r="AC57" s="135">
        <f>'Enter data here!'!AB62</f>
        <v>0</v>
      </c>
      <c r="AD57" s="135">
        <f>'Enter data here!'!AC62</f>
        <v>0</v>
      </c>
      <c r="AE57" s="135">
        <f>'Enter data here!'!AD62</f>
        <v>0</v>
      </c>
      <c r="AF57" s="135">
        <f>'Enter data here!'!AE62</f>
        <v>0</v>
      </c>
      <c r="AG57" s="135">
        <f>'Enter data here!'!AF62</f>
        <v>0</v>
      </c>
      <c r="AH57" s="135">
        <f>'Enter data here!'!AG62</f>
        <v>0</v>
      </c>
      <c r="AI57" s="135">
        <f>'Enter data here!'!AH62</f>
        <v>0</v>
      </c>
      <c r="AJ57" s="135">
        <f>'Enter data here!'!AI62</f>
        <v>0</v>
      </c>
      <c r="AK57" s="135">
        <f>'Enter data here!'!AJ62</f>
        <v>0</v>
      </c>
      <c r="AL57" s="135">
        <f>'Enter data here!'!AK62</f>
        <v>0</v>
      </c>
      <c r="AM57" s="135">
        <f>'Enter data here!'!AL62</f>
        <v>0</v>
      </c>
      <c r="AN57" s="135">
        <f>'Enter data here!'!AM62</f>
        <v>0</v>
      </c>
      <c r="AO57" s="135">
        <f>'Enter data here!'!AN62</f>
        <v>0</v>
      </c>
      <c r="AP57" s="135">
        <f>'Enter data here!'!AO62</f>
        <v>0</v>
      </c>
      <c r="AQ57" s="135">
        <f>'Enter data here!'!AP62</f>
        <v>0</v>
      </c>
      <c r="AR57" s="135">
        <f>'Enter data here!'!AQ62</f>
        <v>0</v>
      </c>
      <c r="AS57" s="135">
        <f>'Enter data here!'!AR62</f>
        <v>0</v>
      </c>
      <c r="AT57" s="135">
        <f>'Enter data here!'!AS62</f>
        <v>0</v>
      </c>
      <c r="AU57" s="135">
        <f>'Enter data here!'!AT62</f>
        <v>0</v>
      </c>
      <c r="AV57" s="135">
        <f>'Enter data here!'!AU62</f>
        <v>0</v>
      </c>
      <c r="AW57" s="135">
        <f>'Enter data here!'!AV62</f>
        <v>0</v>
      </c>
      <c r="AX57" s="135">
        <f>'Enter data here!'!AW62</f>
        <v>0</v>
      </c>
      <c r="AY57" s="135">
        <f>'Enter data here!'!AX62</f>
        <v>0</v>
      </c>
      <c r="AZ57" s="135">
        <f>'Enter data here!'!AY62</f>
        <v>0</v>
      </c>
      <c r="BA57" s="135">
        <f>'Enter data here!'!AZ62</f>
        <v>0</v>
      </c>
      <c r="BB57" s="135">
        <f>'Enter data here!'!BA62</f>
        <v>0</v>
      </c>
      <c r="BC57" s="135">
        <f>'Enter data here!'!BB62</f>
        <v>0</v>
      </c>
      <c r="BD57" s="135">
        <f>'Enter data here!'!BC62</f>
        <v>0</v>
      </c>
      <c r="BE57" s="135">
        <f>'Enter data here!'!BD62</f>
        <v>0</v>
      </c>
      <c r="BF57" s="135">
        <f>'Enter data here!'!BE62</f>
        <v>0</v>
      </c>
      <c r="BG57" s="135">
        <f>'Enter data here!'!BF62</f>
        <v>0</v>
      </c>
      <c r="BH57" s="135">
        <f>'Enter data here!'!BG62</f>
        <v>0</v>
      </c>
      <c r="BI57" s="135">
        <f>'Enter data here!'!BH62</f>
        <v>0</v>
      </c>
      <c r="BJ57" s="135">
        <f>'Enter data here!'!BI62</f>
        <v>0</v>
      </c>
      <c r="BK57" s="135">
        <f>'Enter data here!'!BJ62</f>
        <v>0</v>
      </c>
      <c r="BL57" s="135">
        <f>'Enter data here!'!BK62</f>
        <v>0</v>
      </c>
      <c r="BM57" s="135">
        <f>'Enter data here!'!BL62</f>
        <v>0</v>
      </c>
      <c r="BN57" s="135">
        <f>'Enter data here!'!BM62</f>
        <v>0</v>
      </c>
      <c r="BO57" s="135">
        <f>'Enter data here!'!BN62</f>
        <v>0</v>
      </c>
      <c r="BP57" s="135">
        <f>'Enter data here!'!BO62</f>
        <v>0</v>
      </c>
      <c r="BQ57" s="135">
        <f>'Enter data here!'!BP62</f>
        <v>0</v>
      </c>
      <c r="BR57" s="135">
        <f>'Enter data here!'!BQ62</f>
        <v>0</v>
      </c>
      <c r="BS57" s="135">
        <f>'Enter data here!'!BR62</f>
        <v>0</v>
      </c>
      <c r="BT57" s="135">
        <f>'Enter data here!'!BS62</f>
        <v>0</v>
      </c>
      <c r="BU57" s="135">
        <f>'Enter data here!'!BT62</f>
        <v>0</v>
      </c>
      <c r="BV57" s="135">
        <f>'Enter data here!'!BU62</f>
        <v>0</v>
      </c>
      <c r="BW57" s="135">
        <f>'Enter data here!'!BV62</f>
        <v>0</v>
      </c>
      <c r="BX57" s="135">
        <f>'Enter data here!'!BW62</f>
        <v>0</v>
      </c>
      <c r="BY57" s="135">
        <f>'Enter data here!'!BX62</f>
        <v>0</v>
      </c>
      <c r="BZ57" s="135">
        <f>'Enter data here!'!BY62</f>
        <v>0</v>
      </c>
      <c r="CA57" s="135">
        <f>'Enter data here!'!BZ62</f>
        <v>0</v>
      </c>
      <c r="CB57" s="135">
        <f>'Enter data here!'!CA62</f>
        <v>0</v>
      </c>
      <c r="CC57" s="135">
        <f>'Enter data here!'!CB62</f>
        <v>0</v>
      </c>
      <c r="CD57" s="135">
        <f>'Enter data here!'!CC62</f>
        <v>0</v>
      </c>
      <c r="CE57" s="135">
        <f>'Enter data here!'!CD62</f>
        <v>0</v>
      </c>
      <c r="CF57" s="135">
        <f>'Enter data here!'!CE62</f>
        <v>0</v>
      </c>
      <c r="CG57" s="135">
        <f>'Enter data here!'!CF62</f>
        <v>0</v>
      </c>
      <c r="CH57" s="135">
        <f>'Enter data here!'!CG62</f>
        <v>0</v>
      </c>
      <c r="CI57" s="135">
        <f>'Enter data here!'!CH62</f>
        <v>0</v>
      </c>
      <c r="CJ57" s="135">
        <f>'Enter data here!'!CI62</f>
        <v>0</v>
      </c>
      <c r="CK57" s="135">
        <f>'Enter data here!'!CJ62</f>
        <v>0</v>
      </c>
      <c r="CL57" s="135">
        <f>'Enter data here!'!CK62</f>
        <v>0</v>
      </c>
      <c r="CM57" s="135">
        <f>'Enter data here!'!CL62</f>
        <v>0</v>
      </c>
      <c r="CN57" s="135">
        <f>'Enter data here!'!CM62</f>
        <v>0</v>
      </c>
      <c r="CO57" s="135">
        <f>'Enter data here!'!CN62</f>
        <v>0</v>
      </c>
      <c r="CQ57" s="375" t="str">
        <f>'Enter data here!'!CP62</f>
        <v/>
      </c>
      <c r="CR57" s="375" t="str">
        <f>'Enter data here!'!CQ62</f>
        <v/>
      </c>
    </row>
    <row r="58" spans="1:96">
      <c r="A58" s="372"/>
      <c r="B58" s="134" t="s">
        <v>2</v>
      </c>
      <c r="C58" s="134"/>
      <c r="D58" s="136">
        <f>'Enter data here!'!C64</f>
        <v>0</v>
      </c>
      <c r="E58" s="136">
        <f>'Enter data here!'!D64</f>
        <v>0</v>
      </c>
      <c r="F58" s="136">
        <f>'Enter data here!'!E64</f>
        <v>0</v>
      </c>
      <c r="G58" s="136">
        <f>'Enter data here!'!F64</f>
        <v>0</v>
      </c>
      <c r="H58" s="136">
        <f>'Enter data here!'!G64</f>
        <v>0</v>
      </c>
      <c r="I58" s="136">
        <f>'Enter data here!'!H64</f>
        <v>0</v>
      </c>
      <c r="J58" s="136">
        <f>'Enter data here!'!I64</f>
        <v>0</v>
      </c>
      <c r="K58" s="136">
        <f>'Enter data here!'!J64</f>
        <v>0</v>
      </c>
      <c r="L58" s="136">
        <f>'Enter data here!'!K64</f>
        <v>0</v>
      </c>
      <c r="M58" s="136">
        <f>'Enter data here!'!L64</f>
        <v>0</v>
      </c>
      <c r="N58" s="136">
        <f>'Enter data here!'!M64</f>
        <v>0</v>
      </c>
      <c r="O58" s="136">
        <f>'Enter data here!'!N64</f>
        <v>0</v>
      </c>
      <c r="P58" s="136">
        <f>'Enter data here!'!O64</f>
        <v>0</v>
      </c>
      <c r="Q58" s="136">
        <f>'Enter data here!'!P64</f>
        <v>0</v>
      </c>
      <c r="R58" s="136">
        <f>'Enter data here!'!Q64</f>
        <v>0</v>
      </c>
      <c r="S58" s="136">
        <f>'Enter data here!'!R64</f>
        <v>0</v>
      </c>
      <c r="T58" s="136">
        <f>'Enter data here!'!S64</f>
        <v>0</v>
      </c>
      <c r="U58" s="136">
        <f>'Enter data here!'!T64</f>
        <v>0</v>
      </c>
      <c r="V58" s="136">
        <f>'Enter data here!'!U64</f>
        <v>0</v>
      </c>
      <c r="W58" s="136">
        <f>'Enter data here!'!V64</f>
        <v>0</v>
      </c>
      <c r="X58" s="136">
        <f>'Enter data here!'!W64</f>
        <v>0</v>
      </c>
      <c r="Y58" s="136">
        <f>'Enter data here!'!X64</f>
        <v>0</v>
      </c>
      <c r="Z58" s="136">
        <f>'Enter data here!'!Y64</f>
        <v>0</v>
      </c>
      <c r="AA58" s="136">
        <f>'Enter data here!'!Z64</f>
        <v>0</v>
      </c>
      <c r="AB58" s="136">
        <f>'Enter data here!'!AA64</f>
        <v>0</v>
      </c>
      <c r="AC58" s="136">
        <f>'Enter data here!'!AB64</f>
        <v>0</v>
      </c>
      <c r="AD58" s="136">
        <f>'Enter data here!'!AC64</f>
        <v>0</v>
      </c>
      <c r="AE58" s="136">
        <f>'Enter data here!'!AD64</f>
        <v>0</v>
      </c>
      <c r="AF58" s="136">
        <f>'Enter data here!'!AE64</f>
        <v>0</v>
      </c>
      <c r="AG58" s="136">
        <f>'Enter data here!'!AF64</f>
        <v>0</v>
      </c>
      <c r="AH58" s="136">
        <f>'Enter data here!'!AG64</f>
        <v>0</v>
      </c>
      <c r="AI58" s="136">
        <f>'Enter data here!'!AH64</f>
        <v>0</v>
      </c>
      <c r="AJ58" s="136">
        <f>'Enter data here!'!AI64</f>
        <v>0</v>
      </c>
      <c r="AK58" s="136">
        <f>'Enter data here!'!AJ64</f>
        <v>0</v>
      </c>
      <c r="AL58" s="136">
        <f>'Enter data here!'!AK64</f>
        <v>0</v>
      </c>
      <c r="AM58" s="136">
        <f>'Enter data here!'!AL64</f>
        <v>0</v>
      </c>
      <c r="AN58" s="136">
        <f>'Enter data here!'!AM64</f>
        <v>0</v>
      </c>
      <c r="AO58" s="136">
        <f>'Enter data here!'!AN64</f>
        <v>0</v>
      </c>
      <c r="AP58" s="136">
        <f>'Enter data here!'!AO64</f>
        <v>0</v>
      </c>
      <c r="AQ58" s="136">
        <f>'Enter data here!'!AP64</f>
        <v>0</v>
      </c>
      <c r="AR58" s="136">
        <f>'Enter data here!'!AQ64</f>
        <v>0</v>
      </c>
      <c r="AS58" s="136">
        <f>'Enter data here!'!AR64</f>
        <v>0</v>
      </c>
      <c r="AT58" s="136">
        <f>'Enter data here!'!AS64</f>
        <v>0</v>
      </c>
      <c r="AU58" s="136">
        <f>'Enter data here!'!AT64</f>
        <v>0</v>
      </c>
      <c r="AV58" s="136">
        <f>'Enter data here!'!AU64</f>
        <v>0</v>
      </c>
      <c r="AW58" s="136">
        <f>'Enter data here!'!AV64</f>
        <v>0</v>
      </c>
      <c r="AX58" s="136">
        <f>'Enter data here!'!AW64</f>
        <v>0</v>
      </c>
      <c r="AY58" s="136">
        <f>'Enter data here!'!AX64</f>
        <v>0</v>
      </c>
      <c r="AZ58" s="136">
        <f>'Enter data here!'!AY64</f>
        <v>0</v>
      </c>
      <c r="BA58" s="136">
        <f>'Enter data here!'!AZ64</f>
        <v>0</v>
      </c>
      <c r="BB58" s="136">
        <f>'Enter data here!'!BA64</f>
        <v>0</v>
      </c>
      <c r="BC58" s="136">
        <f>'Enter data here!'!BB64</f>
        <v>0</v>
      </c>
      <c r="BD58" s="136">
        <f>'Enter data here!'!BC64</f>
        <v>0</v>
      </c>
      <c r="BE58" s="136">
        <f>'Enter data here!'!BD64</f>
        <v>0</v>
      </c>
      <c r="BF58" s="136">
        <f>'Enter data here!'!BE64</f>
        <v>0</v>
      </c>
      <c r="BG58" s="136">
        <f>'Enter data here!'!BF64</f>
        <v>0</v>
      </c>
      <c r="BH58" s="136">
        <f>'Enter data here!'!BG64</f>
        <v>0</v>
      </c>
      <c r="BI58" s="136">
        <f>'Enter data here!'!BH64</f>
        <v>0</v>
      </c>
      <c r="BJ58" s="136">
        <f>'Enter data here!'!BI64</f>
        <v>0</v>
      </c>
      <c r="BK58" s="136">
        <f>'Enter data here!'!BJ64</f>
        <v>0</v>
      </c>
      <c r="BL58" s="136">
        <f>'Enter data here!'!BK64</f>
        <v>0</v>
      </c>
      <c r="BM58" s="136">
        <f>'Enter data here!'!BL64</f>
        <v>0</v>
      </c>
      <c r="BN58" s="136">
        <f>'Enter data here!'!BM64</f>
        <v>0</v>
      </c>
      <c r="BO58" s="136">
        <f>'Enter data here!'!BN64</f>
        <v>0</v>
      </c>
      <c r="BP58" s="136">
        <f>'Enter data here!'!BO64</f>
        <v>0</v>
      </c>
      <c r="BQ58" s="136">
        <f>'Enter data here!'!BP64</f>
        <v>0</v>
      </c>
      <c r="BR58" s="136">
        <f>'Enter data here!'!BQ64</f>
        <v>0</v>
      </c>
      <c r="BS58" s="136">
        <f>'Enter data here!'!BR64</f>
        <v>0</v>
      </c>
      <c r="BT58" s="136">
        <f>'Enter data here!'!BS64</f>
        <v>0</v>
      </c>
      <c r="BU58" s="136">
        <f>'Enter data here!'!BT64</f>
        <v>0</v>
      </c>
      <c r="BV58" s="136">
        <f>'Enter data here!'!BU64</f>
        <v>0</v>
      </c>
      <c r="BW58" s="136">
        <f>'Enter data here!'!BV64</f>
        <v>0</v>
      </c>
      <c r="BX58" s="136">
        <f>'Enter data here!'!BW64</f>
        <v>0</v>
      </c>
      <c r="BY58" s="136">
        <f>'Enter data here!'!BX64</f>
        <v>0</v>
      </c>
      <c r="BZ58" s="136">
        <f>'Enter data here!'!BY64</f>
        <v>0</v>
      </c>
      <c r="CA58" s="136">
        <f>'Enter data here!'!BZ64</f>
        <v>0</v>
      </c>
      <c r="CB58" s="136">
        <f>'Enter data here!'!CA64</f>
        <v>0</v>
      </c>
      <c r="CC58" s="136">
        <f>'Enter data here!'!CB64</f>
        <v>0</v>
      </c>
      <c r="CD58" s="136">
        <f>'Enter data here!'!CC64</f>
        <v>0</v>
      </c>
      <c r="CE58" s="136">
        <f>'Enter data here!'!CD64</f>
        <v>0</v>
      </c>
      <c r="CF58" s="136">
        <f>'Enter data here!'!CE64</f>
        <v>0</v>
      </c>
      <c r="CG58" s="136">
        <f>'Enter data here!'!CF64</f>
        <v>0</v>
      </c>
      <c r="CH58" s="136">
        <f>'Enter data here!'!CG64</f>
        <v>0</v>
      </c>
      <c r="CI58" s="136">
        <f>'Enter data here!'!CH64</f>
        <v>0</v>
      </c>
      <c r="CJ58" s="136">
        <f>'Enter data here!'!CI64</f>
        <v>0</v>
      </c>
      <c r="CK58" s="136">
        <f>'Enter data here!'!CJ64</f>
        <v>0</v>
      </c>
      <c r="CL58" s="136">
        <f>'Enter data here!'!CK64</f>
        <v>0</v>
      </c>
      <c r="CM58" s="136">
        <f>'Enter data here!'!CL64</f>
        <v>0</v>
      </c>
      <c r="CN58" s="136">
        <f>'Enter data here!'!CM64</f>
        <v>0</v>
      </c>
      <c r="CO58" s="136">
        <f>'Enter data here!'!CN64</f>
        <v>0</v>
      </c>
      <c r="CQ58" s="375"/>
      <c r="CR58" s="375"/>
    </row>
    <row r="59" spans="1:96">
      <c r="A59" s="372"/>
      <c r="B59" s="134" t="s">
        <v>41</v>
      </c>
      <c r="C59" s="134">
        <f>C53+10</f>
        <v>83</v>
      </c>
      <c r="D59" s="136">
        <f ca="1">D53+D58</f>
        <v>4.5019861933209464E-12</v>
      </c>
      <c r="E59" s="136">
        <f t="shared" ref="E59:BP59" ca="1" si="46">E53+E58</f>
        <v>6487.9455682460748</v>
      </c>
      <c r="F59" s="136">
        <f t="shared" ca="1" si="46"/>
        <v>5406.3541367065354</v>
      </c>
      <c r="G59" s="136">
        <f t="shared" ca="1" si="46"/>
        <v>6225.7043127416446</v>
      </c>
      <c r="H59" s="136">
        <f t="shared" ca="1" si="46"/>
        <v>6100.0836020779452</v>
      </c>
      <c r="I59" s="136">
        <f t="shared" ca="1" si="46"/>
        <v>4795.2890305863102</v>
      </c>
      <c r="J59" s="136">
        <f t="shared" ca="1" si="46"/>
        <v>6102.999420255388</v>
      </c>
      <c r="K59" s="136">
        <f t="shared" ca="1" si="46"/>
        <v>5449.5751550994482</v>
      </c>
      <c r="L59" s="136">
        <f t="shared" ca="1" si="46"/>
        <v>6100.686770468742</v>
      </c>
      <c r="M59" s="136">
        <f t="shared" ca="1" si="46"/>
        <v>5954.9039394437259</v>
      </c>
      <c r="N59" s="136">
        <f t="shared" ca="1" si="46"/>
        <v>4760.4629525941482</v>
      </c>
      <c r="O59" s="136">
        <f t="shared" ca="1" si="46"/>
        <v>5707.6944026709798</v>
      </c>
      <c r="P59" s="136">
        <f t="shared" ca="1" si="46"/>
        <v>6301.0488891773248</v>
      </c>
      <c r="Q59" s="136">
        <f t="shared" ca="1" si="46"/>
        <v>6160.4716802361036</v>
      </c>
      <c r="R59" s="136">
        <f t="shared" ca="1" si="46"/>
        <v>5661.7266763818452</v>
      </c>
      <c r="S59" s="136">
        <f t="shared" ca="1" si="46"/>
        <v>4585.094856461169</v>
      </c>
      <c r="T59" s="136">
        <f t="shared" ca="1" si="46"/>
        <v>5901.4061953011769</v>
      </c>
      <c r="U59" s="136">
        <f t="shared" ca="1" si="46"/>
        <v>5014.4978785933599</v>
      </c>
      <c r="V59" s="136">
        <f t="shared" ca="1" si="46"/>
        <v>595.65286878696077</v>
      </c>
      <c r="W59" s="136">
        <f t="shared" ca="1" si="46"/>
        <v>4675.393944327041</v>
      </c>
      <c r="X59" s="136">
        <f t="shared" ca="1" si="46"/>
        <v>4531.8615940299296</v>
      </c>
      <c r="Y59" s="136">
        <f t="shared" ca="1" si="46"/>
        <v>1526.6167361878424</v>
      </c>
      <c r="Z59" s="136">
        <f t="shared" ca="1" si="46"/>
        <v>2791.475563555638</v>
      </c>
      <c r="AA59" s="136">
        <f t="shared" ca="1" si="46"/>
        <v>5154.730816778535</v>
      </c>
      <c r="AB59" s="136">
        <f t="shared" ca="1" si="46"/>
        <v>5792.5572574629659</v>
      </c>
      <c r="AC59" s="136">
        <f t="shared" ca="1" si="46"/>
        <v>1284.1416656737183</v>
      </c>
      <c r="AD59" s="136">
        <f t="shared" ca="1" si="46"/>
        <v>5802.5848913117561</v>
      </c>
      <c r="AE59" s="136">
        <f t="shared" ca="1" si="46"/>
        <v>5720.1353403504127</v>
      </c>
      <c r="AF59" s="136">
        <f t="shared" ca="1" si="46"/>
        <v>4260.9757883050461</v>
      </c>
      <c r="AG59" s="136">
        <f t="shared" ca="1" si="46"/>
        <v>6530.6565026261023</v>
      </c>
      <c r="AH59" s="136">
        <f t="shared" ca="1" si="46"/>
        <v>4367.0654658020003</v>
      </c>
      <c r="AI59" s="136">
        <f t="shared" ca="1" si="46"/>
        <v>5538.3442344153118</v>
      </c>
      <c r="AJ59" s="136">
        <f t="shared" ca="1" si="46"/>
        <v>5473.4515375809715</v>
      </c>
      <c r="AK59" s="136">
        <f t="shared" ca="1" si="46"/>
        <v>6092.6367051539064</v>
      </c>
      <c r="AL59" s="136">
        <f t="shared" ca="1" si="46"/>
        <v>6088.3322813916502</v>
      </c>
      <c r="AM59" s="136">
        <f t="shared" ca="1" si="46"/>
        <v>4462.9058880432995</v>
      </c>
      <c r="AN59" s="136">
        <f t="shared" ca="1" si="46"/>
        <v>4.0541855609227592E-12</v>
      </c>
      <c r="AO59" s="136">
        <f t="shared" ca="1" si="46"/>
        <v>5878.1119340856521</v>
      </c>
      <c r="AP59" s="136">
        <f t="shared" ca="1" si="46"/>
        <v>4841.2688978249489</v>
      </c>
      <c r="AQ59" s="136">
        <f t="shared" ca="1" si="46"/>
        <v>6070.5196458476157</v>
      </c>
      <c r="AR59" s="136">
        <f t="shared" ca="1" si="46"/>
        <v>5258.6333090278013</v>
      </c>
      <c r="AS59" s="136">
        <f t="shared" ca="1" si="46"/>
        <v>5548.0098279797448</v>
      </c>
      <c r="AT59" s="136">
        <f t="shared" ca="1" si="46"/>
        <v>3.1550687044179461E-12</v>
      </c>
      <c r="AU59" s="136">
        <f t="shared" ca="1" si="46"/>
        <v>4476.2405737505824</v>
      </c>
      <c r="AV59" s="136">
        <f t="shared" ca="1" si="46"/>
        <v>3.561249863264381E-12</v>
      </c>
      <c r="AW59" s="136">
        <f t="shared" ca="1" si="46"/>
        <v>4536.8011803647023</v>
      </c>
      <c r="AX59" s="136">
        <f t="shared" ca="1" si="46"/>
        <v>715.62980030721315</v>
      </c>
      <c r="AY59" s="136">
        <f t="shared" ca="1" si="46"/>
        <v>5416.5248659698482</v>
      </c>
      <c r="AZ59" s="136">
        <f t="shared" ca="1" si="46"/>
        <v>4192.85233041834</v>
      </c>
      <c r="BA59" s="136">
        <f t="shared" ca="1" si="46"/>
        <v>3.7140266065802772E-12</v>
      </c>
      <c r="BB59" s="136">
        <f t="shared" si="46"/>
        <v>0</v>
      </c>
      <c r="BC59" s="136">
        <f t="shared" si="46"/>
        <v>0</v>
      </c>
      <c r="BD59" s="136">
        <f t="shared" si="46"/>
        <v>0</v>
      </c>
      <c r="BE59" s="136">
        <f t="shared" si="46"/>
        <v>0</v>
      </c>
      <c r="BF59" s="136">
        <f t="shared" si="46"/>
        <v>0</v>
      </c>
      <c r="BG59" s="136">
        <f t="shared" si="46"/>
        <v>0</v>
      </c>
      <c r="BH59" s="136">
        <f t="shared" si="46"/>
        <v>0</v>
      </c>
      <c r="BI59" s="136">
        <f t="shared" si="46"/>
        <v>0</v>
      </c>
      <c r="BJ59" s="136">
        <f t="shared" si="46"/>
        <v>0</v>
      </c>
      <c r="BK59" s="136">
        <f t="shared" si="46"/>
        <v>0</v>
      </c>
      <c r="BL59" s="136">
        <f t="shared" si="46"/>
        <v>0</v>
      </c>
      <c r="BM59" s="136">
        <f t="shared" si="46"/>
        <v>0</v>
      </c>
      <c r="BN59" s="136">
        <f t="shared" si="46"/>
        <v>0</v>
      </c>
      <c r="BO59" s="136">
        <f t="shared" si="46"/>
        <v>0</v>
      </c>
      <c r="BP59" s="136">
        <f t="shared" si="46"/>
        <v>0</v>
      </c>
      <c r="BQ59" s="136">
        <f t="shared" ref="BQ59:CO59" si="47">BQ53+BQ58</f>
        <v>0</v>
      </c>
      <c r="BR59" s="136">
        <f t="shared" si="47"/>
        <v>0</v>
      </c>
      <c r="BS59" s="136">
        <f t="shared" si="47"/>
        <v>0</v>
      </c>
      <c r="BT59" s="136">
        <f t="shared" si="47"/>
        <v>0</v>
      </c>
      <c r="BU59" s="136">
        <f t="shared" si="47"/>
        <v>0</v>
      </c>
      <c r="BV59" s="136">
        <f t="shared" si="47"/>
        <v>0</v>
      </c>
      <c r="BW59" s="136">
        <f t="shared" si="47"/>
        <v>0</v>
      </c>
      <c r="BX59" s="136">
        <f t="shared" si="47"/>
        <v>0</v>
      </c>
      <c r="BY59" s="136">
        <f t="shared" si="47"/>
        <v>0</v>
      </c>
      <c r="BZ59" s="136">
        <f t="shared" si="47"/>
        <v>0</v>
      </c>
      <c r="CA59" s="136">
        <f t="shared" si="47"/>
        <v>0</v>
      </c>
      <c r="CB59" s="136">
        <f t="shared" si="47"/>
        <v>0</v>
      </c>
      <c r="CC59" s="136">
        <f t="shared" si="47"/>
        <v>0</v>
      </c>
      <c r="CD59" s="136">
        <f t="shared" si="47"/>
        <v>0</v>
      </c>
      <c r="CE59" s="136">
        <f t="shared" si="47"/>
        <v>0</v>
      </c>
      <c r="CF59" s="136">
        <f t="shared" si="47"/>
        <v>0</v>
      </c>
      <c r="CG59" s="136">
        <f t="shared" si="47"/>
        <v>0</v>
      </c>
      <c r="CH59" s="136">
        <f t="shared" si="47"/>
        <v>0</v>
      </c>
      <c r="CI59" s="136">
        <f t="shared" si="47"/>
        <v>0</v>
      </c>
      <c r="CJ59" s="136">
        <f t="shared" si="47"/>
        <v>0</v>
      </c>
      <c r="CK59" s="136">
        <f t="shared" si="47"/>
        <v>0</v>
      </c>
      <c r="CL59" s="136">
        <f t="shared" si="47"/>
        <v>0</v>
      </c>
      <c r="CM59" s="136">
        <f t="shared" si="47"/>
        <v>0</v>
      </c>
      <c r="CN59" s="136">
        <f t="shared" si="47"/>
        <v>0</v>
      </c>
      <c r="CO59" s="136">
        <f t="shared" si="47"/>
        <v>0</v>
      </c>
      <c r="CQ59" s="207"/>
      <c r="CR59" s="207"/>
    </row>
    <row r="60" spans="1:96">
      <c r="A60" s="372"/>
      <c r="B60" s="134" t="s">
        <v>42</v>
      </c>
      <c r="C60" s="134"/>
      <c r="D60" s="135">
        <f ca="1">RANK(D59,$D59:$CO59,0)</f>
        <v>46</v>
      </c>
      <c r="E60" s="135">
        <f t="shared" ref="E60:BP60" ca="1" si="48">RANK(E59,$D59:$CO59,0)</f>
        <v>2</v>
      </c>
      <c r="F60" s="135">
        <f t="shared" ca="1" si="48"/>
        <v>25</v>
      </c>
      <c r="G60" s="135">
        <f t="shared" ca="1" si="48"/>
        <v>4</v>
      </c>
      <c r="H60" s="135">
        <f t="shared" ca="1" si="48"/>
        <v>8</v>
      </c>
      <c r="I60" s="135">
        <f t="shared" ca="1" si="48"/>
        <v>30</v>
      </c>
      <c r="J60" s="135">
        <f t="shared" ca="1" si="48"/>
        <v>6</v>
      </c>
      <c r="K60" s="135">
        <f t="shared" ca="1" si="48"/>
        <v>23</v>
      </c>
      <c r="L60" s="135">
        <f t="shared" ca="1" si="48"/>
        <v>7</v>
      </c>
      <c r="M60" s="135">
        <f t="shared" ca="1" si="48"/>
        <v>12</v>
      </c>
      <c r="N60" s="135">
        <f t="shared" ca="1" si="48"/>
        <v>31</v>
      </c>
      <c r="O60" s="135">
        <f t="shared" ca="1" si="48"/>
        <v>18</v>
      </c>
      <c r="P60" s="135">
        <f t="shared" ca="1" si="48"/>
        <v>3</v>
      </c>
      <c r="Q60" s="135">
        <f t="shared" ca="1" si="48"/>
        <v>5</v>
      </c>
      <c r="R60" s="135">
        <f t="shared" ca="1" si="48"/>
        <v>19</v>
      </c>
      <c r="S60" s="135">
        <f t="shared" ca="1" si="48"/>
        <v>33</v>
      </c>
      <c r="T60" s="135">
        <f t="shared" ca="1" si="48"/>
        <v>13</v>
      </c>
      <c r="U60" s="135">
        <f t="shared" ca="1" si="48"/>
        <v>28</v>
      </c>
      <c r="V60" s="135">
        <f t="shared" ca="1" si="48"/>
        <v>45</v>
      </c>
      <c r="W60" s="135">
        <f t="shared" ca="1" si="48"/>
        <v>32</v>
      </c>
      <c r="X60" s="135">
        <f t="shared" ca="1" si="48"/>
        <v>35</v>
      </c>
      <c r="Y60" s="135">
        <f t="shared" ca="1" si="48"/>
        <v>42</v>
      </c>
      <c r="Z60" s="135">
        <f t="shared" ca="1" si="48"/>
        <v>41</v>
      </c>
      <c r="AA60" s="135">
        <f t="shared" ca="1" si="48"/>
        <v>27</v>
      </c>
      <c r="AB60" s="135">
        <f t="shared" ca="1" si="48"/>
        <v>16</v>
      </c>
      <c r="AC60" s="135">
        <f t="shared" ca="1" si="48"/>
        <v>43</v>
      </c>
      <c r="AD60" s="135">
        <f t="shared" ca="1" si="48"/>
        <v>15</v>
      </c>
      <c r="AE60" s="135">
        <f t="shared" ca="1" si="48"/>
        <v>17</v>
      </c>
      <c r="AF60" s="135">
        <f t="shared" ca="1" si="48"/>
        <v>39</v>
      </c>
      <c r="AG60" s="135">
        <f t="shared" ca="1" si="48"/>
        <v>1</v>
      </c>
      <c r="AH60" s="135">
        <f t="shared" ca="1" si="48"/>
        <v>38</v>
      </c>
      <c r="AI60" s="135">
        <f t="shared" ca="1" si="48"/>
        <v>21</v>
      </c>
      <c r="AJ60" s="135">
        <f t="shared" ca="1" si="48"/>
        <v>22</v>
      </c>
      <c r="AK60" s="135">
        <f t="shared" ca="1" si="48"/>
        <v>9</v>
      </c>
      <c r="AL60" s="135">
        <f t="shared" ca="1" si="48"/>
        <v>10</v>
      </c>
      <c r="AM60" s="135">
        <f t="shared" ca="1" si="48"/>
        <v>37</v>
      </c>
      <c r="AN60" s="135">
        <f t="shared" ca="1" si="48"/>
        <v>47</v>
      </c>
      <c r="AO60" s="135">
        <f t="shared" ca="1" si="48"/>
        <v>14</v>
      </c>
      <c r="AP60" s="135">
        <f t="shared" ca="1" si="48"/>
        <v>29</v>
      </c>
      <c r="AQ60" s="135">
        <f t="shared" ca="1" si="48"/>
        <v>11</v>
      </c>
      <c r="AR60" s="135">
        <f t="shared" ca="1" si="48"/>
        <v>26</v>
      </c>
      <c r="AS60" s="135">
        <f t="shared" ca="1" si="48"/>
        <v>20</v>
      </c>
      <c r="AT60" s="135">
        <f t="shared" ca="1" si="48"/>
        <v>50</v>
      </c>
      <c r="AU60" s="135">
        <f t="shared" ca="1" si="48"/>
        <v>36</v>
      </c>
      <c r="AV60" s="135">
        <f t="shared" ca="1" si="48"/>
        <v>49</v>
      </c>
      <c r="AW60" s="135">
        <f t="shared" ca="1" si="48"/>
        <v>34</v>
      </c>
      <c r="AX60" s="135">
        <f t="shared" ca="1" si="48"/>
        <v>44</v>
      </c>
      <c r="AY60" s="135">
        <f t="shared" ca="1" si="48"/>
        <v>24</v>
      </c>
      <c r="AZ60" s="135">
        <f t="shared" ca="1" si="48"/>
        <v>40</v>
      </c>
      <c r="BA60" s="135">
        <f t="shared" ca="1" si="48"/>
        <v>48</v>
      </c>
      <c r="BB60" s="135">
        <f t="shared" ca="1" si="48"/>
        <v>51</v>
      </c>
      <c r="BC60" s="135">
        <f t="shared" ca="1" si="48"/>
        <v>51</v>
      </c>
      <c r="BD60" s="135">
        <f t="shared" ca="1" si="48"/>
        <v>51</v>
      </c>
      <c r="BE60" s="135">
        <f t="shared" ca="1" si="48"/>
        <v>51</v>
      </c>
      <c r="BF60" s="135">
        <f t="shared" ca="1" si="48"/>
        <v>51</v>
      </c>
      <c r="BG60" s="135">
        <f t="shared" ca="1" si="48"/>
        <v>51</v>
      </c>
      <c r="BH60" s="135">
        <f t="shared" ca="1" si="48"/>
        <v>51</v>
      </c>
      <c r="BI60" s="135">
        <f t="shared" ca="1" si="48"/>
        <v>51</v>
      </c>
      <c r="BJ60" s="135">
        <f t="shared" ca="1" si="48"/>
        <v>51</v>
      </c>
      <c r="BK60" s="135">
        <f t="shared" ca="1" si="48"/>
        <v>51</v>
      </c>
      <c r="BL60" s="135">
        <f t="shared" ca="1" si="48"/>
        <v>51</v>
      </c>
      <c r="BM60" s="135">
        <f t="shared" ca="1" si="48"/>
        <v>51</v>
      </c>
      <c r="BN60" s="135">
        <f t="shared" ca="1" si="48"/>
        <v>51</v>
      </c>
      <c r="BO60" s="135">
        <f t="shared" ca="1" si="48"/>
        <v>51</v>
      </c>
      <c r="BP60" s="135">
        <f t="shared" ca="1" si="48"/>
        <v>51</v>
      </c>
      <c r="BQ60" s="135">
        <f t="shared" ref="BQ60:CO60" ca="1" si="49">RANK(BQ59,$D59:$CO59,0)</f>
        <v>51</v>
      </c>
      <c r="BR60" s="135">
        <f t="shared" ca="1" si="49"/>
        <v>51</v>
      </c>
      <c r="BS60" s="135">
        <f t="shared" ca="1" si="49"/>
        <v>51</v>
      </c>
      <c r="BT60" s="135">
        <f t="shared" ca="1" si="49"/>
        <v>51</v>
      </c>
      <c r="BU60" s="135">
        <f t="shared" ca="1" si="49"/>
        <v>51</v>
      </c>
      <c r="BV60" s="135">
        <f t="shared" ca="1" si="49"/>
        <v>51</v>
      </c>
      <c r="BW60" s="135">
        <f t="shared" ca="1" si="49"/>
        <v>51</v>
      </c>
      <c r="BX60" s="135">
        <f t="shared" ca="1" si="49"/>
        <v>51</v>
      </c>
      <c r="BY60" s="135">
        <f t="shared" ca="1" si="49"/>
        <v>51</v>
      </c>
      <c r="BZ60" s="135">
        <f t="shared" ca="1" si="49"/>
        <v>51</v>
      </c>
      <c r="CA60" s="135">
        <f t="shared" ca="1" si="49"/>
        <v>51</v>
      </c>
      <c r="CB60" s="135">
        <f t="shared" ca="1" si="49"/>
        <v>51</v>
      </c>
      <c r="CC60" s="135">
        <f t="shared" ca="1" si="49"/>
        <v>51</v>
      </c>
      <c r="CD60" s="135">
        <f t="shared" ca="1" si="49"/>
        <v>51</v>
      </c>
      <c r="CE60" s="135">
        <f t="shared" ca="1" si="49"/>
        <v>51</v>
      </c>
      <c r="CF60" s="135">
        <f t="shared" ca="1" si="49"/>
        <v>51</v>
      </c>
      <c r="CG60" s="135">
        <f t="shared" ca="1" si="49"/>
        <v>51</v>
      </c>
      <c r="CH60" s="135">
        <f t="shared" ca="1" si="49"/>
        <v>51</v>
      </c>
      <c r="CI60" s="135">
        <f t="shared" ca="1" si="49"/>
        <v>51</v>
      </c>
      <c r="CJ60" s="135">
        <f t="shared" ca="1" si="49"/>
        <v>51</v>
      </c>
      <c r="CK60" s="135">
        <f t="shared" ca="1" si="49"/>
        <v>51</v>
      </c>
      <c r="CL60" s="135">
        <f t="shared" ca="1" si="49"/>
        <v>51</v>
      </c>
      <c r="CM60" s="135">
        <f t="shared" ca="1" si="49"/>
        <v>51</v>
      </c>
      <c r="CN60" s="135">
        <f t="shared" ca="1" si="49"/>
        <v>51</v>
      </c>
      <c r="CO60" s="135">
        <f t="shared" ca="1" si="49"/>
        <v>51</v>
      </c>
      <c r="CQ60" s="207"/>
      <c r="CR60" s="207"/>
    </row>
    <row r="61" spans="1:96">
      <c r="A61" s="373"/>
      <c r="B61" s="134" t="s">
        <v>16</v>
      </c>
      <c r="C61" s="134">
        <f>C55+10</f>
        <v>82</v>
      </c>
      <c r="D61" s="135" t="str">
        <f>'Enter data here!'!C65</f>
        <v>Frank Hulton </v>
      </c>
      <c r="E61" s="135" t="str">
        <f>'Enter data here!'!D65</f>
        <v>Mark Redsell</v>
      </c>
      <c r="F61" s="135" t="str">
        <f>'Enter data here!'!E65</f>
        <v>Greg Dakin</v>
      </c>
      <c r="G61" s="135" t="str">
        <f>'Enter data here!'!F65</f>
        <v>Thorsten Folker</v>
      </c>
      <c r="H61" s="135" t="str">
        <f>'Enter data here!'!G65</f>
        <v>Joel West </v>
      </c>
      <c r="I61" s="135" t="str">
        <f>'Enter data here!'!H65</f>
        <v>Klaus Brettner</v>
      </c>
      <c r="J61" s="135" t="str">
        <f>'Enter data here!'!I65</f>
        <v>Markus Meissner</v>
      </c>
      <c r="K61" s="135" t="str">
        <f>'Enter data here!'!J65</f>
        <v>Stefan Bernardy</v>
      </c>
      <c r="L61" s="135" t="str">
        <f>'Enter data here!'!K65</f>
        <v>Søren Krogh</v>
      </c>
      <c r="M61" s="135" t="str">
        <f>'Enter data here!'!L65</f>
        <v>Alvaro Silgado</v>
      </c>
      <c r="N61" s="135" t="str">
        <f>'Enter data here!'!M65</f>
        <v>Pete Burgess</v>
      </c>
      <c r="O61" s="135" t="str">
        <f>'Enter data here!'!N65</f>
        <v>Dieter Perlick</v>
      </c>
      <c r="P61" s="135" t="str">
        <f>'Enter data here!'!O65</f>
        <v>Simon Thornton </v>
      </c>
      <c r="Q61" s="135" t="str">
        <f>'Enter data here!'!P65</f>
        <v>André Austen</v>
      </c>
      <c r="R61" s="135" t="str">
        <f>'Enter data here!'!Q65</f>
        <v>Siegfried Schedel</v>
      </c>
      <c r="S61" s="135" t="str">
        <f>'Enter data here!'!R65</f>
        <v>George Young</v>
      </c>
      <c r="T61" s="135" t="str">
        <f>'Enter data here!'!S65</f>
        <v>John Phillips</v>
      </c>
      <c r="U61" s="135" t="str">
        <f>'Enter data here!'!T65</f>
        <v>Stefan Bertschi</v>
      </c>
      <c r="V61" s="135" t="str">
        <f>'Enter data here!'!U65</f>
        <v>Jason Bioletti</v>
      </c>
      <c r="W61" s="135" t="str">
        <f>'Enter data here!'!V65</f>
        <v>Allen Elliott</v>
      </c>
      <c r="X61" s="135" t="str">
        <f>'Enter data here!'!W65</f>
        <v>Thomas Deinert</v>
      </c>
      <c r="Y61" s="135" t="str">
        <f>'Enter data here!'!X65</f>
        <v>Mike Evans</v>
      </c>
      <c r="Z61" s="135" t="str">
        <f>'Enter data here!'!Y65</f>
        <v>Jon Edison</v>
      </c>
      <c r="AA61" s="135" t="str">
        <f>'Enter data here!'!Z65</f>
        <v>Thomas Henselmann</v>
      </c>
      <c r="AB61" s="135" t="str">
        <f>'Enter data here!'!AA65</f>
        <v>Sebastian Reichert</v>
      </c>
      <c r="AC61" s="135" t="str">
        <f>'Enter data here!'!AB65</f>
        <v>Robert Hermans</v>
      </c>
      <c r="AD61" s="135" t="str">
        <f>'Enter data here!'!AC65</f>
        <v>Eberhard Rosemann</v>
      </c>
      <c r="AE61" s="135" t="str">
        <f>'Enter data here!'!AD65</f>
        <v>Klaus Kowalski</v>
      </c>
      <c r="AF61" s="135" t="str">
        <f>'Enter data here!'!AE65</f>
        <v>Mike Shellim</v>
      </c>
      <c r="AG61" s="135" t="str">
        <f>'Enter data here!'!AF65</f>
        <v>Martin Newnham</v>
      </c>
      <c r="AH61" s="135" t="str">
        <f>'Enter data here!'!AG65</f>
        <v>Marc Schmieding</v>
      </c>
      <c r="AI61" s="135" t="str">
        <f>'Enter data here!'!AH65</f>
        <v>Mark Treble</v>
      </c>
      <c r="AJ61" s="135" t="str">
        <f>'Enter data here!'!AI65</f>
        <v>Gary Harrison</v>
      </c>
      <c r="AK61" s="135" t="str">
        <f>'Enter data here!'!AJ65</f>
        <v>Peter Gunning</v>
      </c>
      <c r="AL61" s="135" t="str">
        <f>'Enter data here!'!AK65</f>
        <v>Tobias Reik</v>
      </c>
      <c r="AM61" s="135" t="str">
        <f>'Enter data here!'!AL65</f>
        <v>Mick Walsh</v>
      </c>
      <c r="AN61" s="135" t="str">
        <f>'Enter data here!'!AM65</f>
        <v>Paul Garnett</v>
      </c>
      <c r="AO61" s="135" t="str">
        <f>'Enter data here!'!AN65</f>
        <v>Daniel Schneider</v>
      </c>
      <c r="AP61" s="135" t="str">
        <f>'Enter data here!'!AO65</f>
        <v>Torsten Hermann</v>
      </c>
      <c r="AQ61" s="135" t="str">
        <f>'Enter data here!'!AP65</f>
        <v>Peter Kowalski</v>
      </c>
      <c r="AR61" s="135" t="str">
        <f>'Enter data here!'!AQ65</f>
        <v>Martin Kopp</v>
      </c>
      <c r="AS61" s="135" t="str">
        <f>'Enter data here!'!AR65</f>
        <v>Plöschberger Hannes</v>
      </c>
      <c r="AT61" s="135" t="str">
        <f>'Enter data here!'!AS65</f>
        <v>Rick Ruijsink</v>
      </c>
      <c r="AU61" s="135" t="str">
        <f>'Enter data here!'!AT65</f>
        <v>Mark Abbotts</v>
      </c>
      <c r="AV61" s="135" t="str">
        <f>'Enter data here!'!AU65</f>
        <v>Arne Finkeldey</v>
      </c>
      <c r="AW61" s="135" t="str">
        <f>'Enter data here!'!AV65</f>
        <v>Martin Ulrich </v>
      </c>
      <c r="AX61" s="135" t="str">
        <f>'Enter data here!'!AW65</f>
        <v>Tony Robertson</v>
      </c>
      <c r="AY61" s="135" t="str">
        <f>'Enter data here!'!AX65</f>
        <v>Jesper Christensen</v>
      </c>
      <c r="AZ61" s="135" t="str">
        <f>'Enter data here!'!AY65</f>
        <v>Ulrich Duttenhofer</v>
      </c>
      <c r="BA61" s="135" t="str">
        <f>'Enter data here!'!AZ65</f>
        <v>Robert Ryan</v>
      </c>
      <c r="BB61" s="135">
        <f>'Enter data here!'!BA65</f>
        <v>0</v>
      </c>
      <c r="BC61" s="135">
        <f>'Enter data here!'!BB65</f>
        <v>0</v>
      </c>
      <c r="BD61" s="135">
        <f>'Enter data here!'!BC65</f>
        <v>0</v>
      </c>
      <c r="BE61" s="135">
        <f>'Enter data here!'!BD65</f>
        <v>0</v>
      </c>
      <c r="BF61" s="135">
        <f>'Enter data here!'!BE65</f>
        <v>0</v>
      </c>
      <c r="BG61" s="135">
        <f>'Enter data here!'!BF65</f>
        <v>0</v>
      </c>
      <c r="BH61" s="135">
        <f>'Enter data here!'!BG65</f>
        <v>0</v>
      </c>
      <c r="BI61" s="135">
        <f>'Enter data here!'!BH65</f>
        <v>0</v>
      </c>
      <c r="BJ61" s="135">
        <f>'Enter data here!'!BI65</f>
        <v>0</v>
      </c>
      <c r="BK61" s="135">
        <f>'Enter data here!'!BJ65</f>
        <v>0</v>
      </c>
      <c r="BL61" s="135">
        <f>'Enter data here!'!BK65</f>
        <v>0</v>
      </c>
      <c r="BM61" s="135">
        <f>'Enter data here!'!BL65</f>
        <v>0</v>
      </c>
      <c r="BN61" s="135">
        <f>'Enter data here!'!BM65</f>
        <v>0</v>
      </c>
      <c r="BO61" s="135">
        <f>'Enter data here!'!BN65</f>
        <v>0</v>
      </c>
      <c r="BP61" s="135">
        <f>'Enter data here!'!BO65</f>
        <v>0</v>
      </c>
      <c r="BQ61" s="135">
        <f>'Enter data here!'!BP65</f>
        <v>0</v>
      </c>
      <c r="BR61" s="135">
        <f>'Enter data here!'!BQ65</f>
        <v>0</v>
      </c>
      <c r="BS61" s="135">
        <f>'Enter data here!'!BR65</f>
        <v>0</v>
      </c>
      <c r="BT61" s="135">
        <f>'Enter data here!'!BS65</f>
        <v>0</v>
      </c>
      <c r="BU61" s="135">
        <f>'Enter data here!'!BT65</f>
        <v>0</v>
      </c>
      <c r="BV61" s="135">
        <f>'Enter data here!'!BU65</f>
        <v>0</v>
      </c>
      <c r="BW61" s="135">
        <f>'Enter data here!'!BV65</f>
        <v>0</v>
      </c>
      <c r="BX61" s="135">
        <f>'Enter data here!'!BW65</f>
        <v>0</v>
      </c>
      <c r="BY61" s="135">
        <f>'Enter data here!'!BX65</f>
        <v>0</v>
      </c>
      <c r="BZ61" s="135">
        <f>'Enter data here!'!BY65</f>
        <v>0</v>
      </c>
      <c r="CA61" s="135">
        <f>'Enter data here!'!BZ65</f>
        <v>0</v>
      </c>
      <c r="CB61" s="135">
        <f>'Enter data here!'!CA65</f>
        <v>0</v>
      </c>
      <c r="CC61" s="135">
        <f>'Enter data here!'!CB65</f>
        <v>0</v>
      </c>
      <c r="CD61" s="135">
        <f>'Enter data here!'!CC65</f>
        <v>0</v>
      </c>
      <c r="CE61" s="135">
        <f>'Enter data here!'!CD65</f>
        <v>0</v>
      </c>
      <c r="CF61" s="135">
        <f>'Enter data here!'!CE65</f>
        <v>0</v>
      </c>
      <c r="CG61" s="135">
        <f>'Enter data here!'!CF65</f>
        <v>0</v>
      </c>
      <c r="CH61" s="135">
        <f>'Enter data here!'!CG65</f>
        <v>0</v>
      </c>
      <c r="CI61" s="135">
        <f>'Enter data here!'!CH65</f>
        <v>0</v>
      </c>
      <c r="CJ61" s="135">
        <f>'Enter data here!'!CI65</f>
        <v>0</v>
      </c>
      <c r="CK61" s="135">
        <f>'Enter data here!'!CJ65</f>
        <v>0</v>
      </c>
      <c r="CL61" s="135">
        <f>'Enter data here!'!CK65</f>
        <v>0</v>
      </c>
      <c r="CM61" s="135">
        <f>'Enter data here!'!CL65</f>
        <v>0</v>
      </c>
      <c r="CN61" s="135">
        <f>'Enter data here!'!CM65</f>
        <v>0</v>
      </c>
      <c r="CO61" s="135">
        <f>'Enter data here!'!CN65</f>
        <v>0</v>
      </c>
      <c r="CQ61" s="207"/>
      <c r="CR61" s="208"/>
    </row>
    <row r="62" spans="1:96">
      <c r="A62" s="377">
        <v>9</v>
      </c>
      <c r="B62" s="131" t="s">
        <v>18</v>
      </c>
      <c r="C62" s="131">
        <f>C56+10</f>
        <v>91</v>
      </c>
      <c r="D62" s="132">
        <f ca="1">D66</f>
        <v>46</v>
      </c>
      <c r="E62" s="132">
        <f t="shared" ref="E62:BP62" ca="1" si="50">E66</f>
        <v>2</v>
      </c>
      <c r="F62" s="132">
        <f t="shared" ca="1" si="50"/>
        <v>25</v>
      </c>
      <c r="G62" s="132">
        <f t="shared" ca="1" si="50"/>
        <v>4</v>
      </c>
      <c r="H62" s="132">
        <f t="shared" ca="1" si="50"/>
        <v>8</v>
      </c>
      <c r="I62" s="132">
        <f t="shared" ca="1" si="50"/>
        <v>30</v>
      </c>
      <c r="J62" s="132">
        <f t="shared" ca="1" si="50"/>
        <v>6</v>
      </c>
      <c r="K62" s="132">
        <f t="shared" ca="1" si="50"/>
        <v>23</v>
      </c>
      <c r="L62" s="132">
        <f t="shared" ca="1" si="50"/>
        <v>7</v>
      </c>
      <c r="M62" s="132">
        <f t="shared" ca="1" si="50"/>
        <v>12</v>
      </c>
      <c r="N62" s="132">
        <f t="shared" ca="1" si="50"/>
        <v>31</v>
      </c>
      <c r="O62" s="132">
        <f t="shared" ca="1" si="50"/>
        <v>18</v>
      </c>
      <c r="P62" s="132">
        <f t="shared" ca="1" si="50"/>
        <v>3</v>
      </c>
      <c r="Q62" s="132">
        <f t="shared" ca="1" si="50"/>
        <v>5</v>
      </c>
      <c r="R62" s="132">
        <f t="shared" ca="1" si="50"/>
        <v>19</v>
      </c>
      <c r="S62" s="132">
        <f t="shared" ca="1" si="50"/>
        <v>33</v>
      </c>
      <c r="T62" s="132">
        <f t="shared" ca="1" si="50"/>
        <v>13</v>
      </c>
      <c r="U62" s="132">
        <f t="shared" ca="1" si="50"/>
        <v>28</v>
      </c>
      <c r="V62" s="132">
        <f t="shared" ca="1" si="50"/>
        <v>45</v>
      </c>
      <c r="W62" s="132">
        <f t="shared" ca="1" si="50"/>
        <v>32</v>
      </c>
      <c r="X62" s="132">
        <f t="shared" ca="1" si="50"/>
        <v>35</v>
      </c>
      <c r="Y62" s="132">
        <f t="shared" ca="1" si="50"/>
        <v>42</v>
      </c>
      <c r="Z62" s="132">
        <f t="shared" ca="1" si="50"/>
        <v>41</v>
      </c>
      <c r="AA62" s="132">
        <f t="shared" ca="1" si="50"/>
        <v>27</v>
      </c>
      <c r="AB62" s="132">
        <f t="shared" ca="1" si="50"/>
        <v>16</v>
      </c>
      <c r="AC62" s="132">
        <f t="shared" ca="1" si="50"/>
        <v>43</v>
      </c>
      <c r="AD62" s="132">
        <f t="shared" ca="1" si="50"/>
        <v>15</v>
      </c>
      <c r="AE62" s="132">
        <f t="shared" ca="1" si="50"/>
        <v>17</v>
      </c>
      <c r="AF62" s="132">
        <f t="shared" ca="1" si="50"/>
        <v>39</v>
      </c>
      <c r="AG62" s="132">
        <f t="shared" ca="1" si="50"/>
        <v>1</v>
      </c>
      <c r="AH62" s="132">
        <f t="shared" ca="1" si="50"/>
        <v>38</v>
      </c>
      <c r="AI62" s="132">
        <f t="shared" ca="1" si="50"/>
        <v>21</v>
      </c>
      <c r="AJ62" s="132">
        <f t="shared" ca="1" si="50"/>
        <v>22</v>
      </c>
      <c r="AK62" s="132">
        <f t="shared" ca="1" si="50"/>
        <v>9</v>
      </c>
      <c r="AL62" s="132">
        <f t="shared" ca="1" si="50"/>
        <v>10</v>
      </c>
      <c r="AM62" s="132">
        <f t="shared" ca="1" si="50"/>
        <v>37</v>
      </c>
      <c r="AN62" s="132">
        <f t="shared" ca="1" si="50"/>
        <v>47</v>
      </c>
      <c r="AO62" s="132">
        <f t="shared" ca="1" si="50"/>
        <v>14</v>
      </c>
      <c r="AP62" s="132">
        <f t="shared" ca="1" si="50"/>
        <v>29</v>
      </c>
      <c r="AQ62" s="132">
        <f t="shared" ca="1" si="50"/>
        <v>11</v>
      </c>
      <c r="AR62" s="132">
        <f t="shared" ca="1" si="50"/>
        <v>26</v>
      </c>
      <c r="AS62" s="132">
        <f t="shared" ca="1" si="50"/>
        <v>20</v>
      </c>
      <c r="AT62" s="132">
        <f t="shared" ca="1" si="50"/>
        <v>50</v>
      </c>
      <c r="AU62" s="132">
        <f t="shared" ca="1" si="50"/>
        <v>36</v>
      </c>
      <c r="AV62" s="132">
        <f t="shared" ca="1" si="50"/>
        <v>49</v>
      </c>
      <c r="AW62" s="132">
        <f t="shared" ca="1" si="50"/>
        <v>34</v>
      </c>
      <c r="AX62" s="132">
        <f t="shared" ca="1" si="50"/>
        <v>44</v>
      </c>
      <c r="AY62" s="132">
        <f t="shared" ca="1" si="50"/>
        <v>24</v>
      </c>
      <c r="AZ62" s="132">
        <f t="shared" ca="1" si="50"/>
        <v>40</v>
      </c>
      <c r="BA62" s="132">
        <f t="shared" ca="1" si="50"/>
        <v>48</v>
      </c>
      <c r="BB62" s="132">
        <f t="shared" ca="1" si="50"/>
        <v>51</v>
      </c>
      <c r="BC62" s="132">
        <f t="shared" ca="1" si="50"/>
        <v>51</v>
      </c>
      <c r="BD62" s="132">
        <f t="shared" ca="1" si="50"/>
        <v>51</v>
      </c>
      <c r="BE62" s="132">
        <f t="shared" ca="1" si="50"/>
        <v>51</v>
      </c>
      <c r="BF62" s="132">
        <f t="shared" ca="1" si="50"/>
        <v>51</v>
      </c>
      <c r="BG62" s="132">
        <f t="shared" ca="1" si="50"/>
        <v>51</v>
      </c>
      <c r="BH62" s="132">
        <f t="shared" ca="1" si="50"/>
        <v>51</v>
      </c>
      <c r="BI62" s="132">
        <f t="shared" ca="1" si="50"/>
        <v>51</v>
      </c>
      <c r="BJ62" s="132">
        <f t="shared" ca="1" si="50"/>
        <v>51</v>
      </c>
      <c r="BK62" s="132">
        <f t="shared" ca="1" si="50"/>
        <v>51</v>
      </c>
      <c r="BL62" s="132">
        <f t="shared" ca="1" si="50"/>
        <v>51</v>
      </c>
      <c r="BM62" s="132">
        <f t="shared" ca="1" si="50"/>
        <v>51</v>
      </c>
      <c r="BN62" s="132">
        <f t="shared" ca="1" si="50"/>
        <v>51</v>
      </c>
      <c r="BO62" s="132">
        <f t="shared" ca="1" si="50"/>
        <v>51</v>
      </c>
      <c r="BP62" s="132">
        <f t="shared" ca="1" si="50"/>
        <v>51</v>
      </c>
      <c r="BQ62" s="132">
        <f t="shared" ref="BQ62:CO62" ca="1" si="51">BQ66</f>
        <v>51</v>
      </c>
      <c r="BR62" s="132">
        <f t="shared" ca="1" si="51"/>
        <v>51</v>
      </c>
      <c r="BS62" s="132">
        <f t="shared" ca="1" si="51"/>
        <v>51</v>
      </c>
      <c r="BT62" s="132">
        <f t="shared" ca="1" si="51"/>
        <v>51</v>
      </c>
      <c r="BU62" s="132">
        <f t="shared" ca="1" si="51"/>
        <v>51</v>
      </c>
      <c r="BV62" s="132">
        <f t="shared" ca="1" si="51"/>
        <v>51</v>
      </c>
      <c r="BW62" s="132">
        <f t="shared" ca="1" si="51"/>
        <v>51</v>
      </c>
      <c r="BX62" s="132">
        <f t="shared" ca="1" si="51"/>
        <v>51</v>
      </c>
      <c r="BY62" s="132">
        <f t="shared" ca="1" si="51"/>
        <v>51</v>
      </c>
      <c r="BZ62" s="132">
        <f t="shared" ca="1" si="51"/>
        <v>51</v>
      </c>
      <c r="CA62" s="132">
        <f t="shared" ca="1" si="51"/>
        <v>51</v>
      </c>
      <c r="CB62" s="132">
        <f t="shared" ca="1" si="51"/>
        <v>51</v>
      </c>
      <c r="CC62" s="132">
        <f t="shared" ca="1" si="51"/>
        <v>51</v>
      </c>
      <c r="CD62" s="132">
        <f t="shared" ca="1" si="51"/>
        <v>51</v>
      </c>
      <c r="CE62" s="132">
        <f t="shared" ca="1" si="51"/>
        <v>51</v>
      </c>
      <c r="CF62" s="132">
        <f t="shared" ca="1" si="51"/>
        <v>51</v>
      </c>
      <c r="CG62" s="132">
        <f t="shared" ca="1" si="51"/>
        <v>51</v>
      </c>
      <c r="CH62" s="132">
        <f t="shared" ca="1" si="51"/>
        <v>51</v>
      </c>
      <c r="CI62" s="132">
        <f t="shared" ca="1" si="51"/>
        <v>51</v>
      </c>
      <c r="CJ62" s="132">
        <f t="shared" ca="1" si="51"/>
        <v>51</v>
      </c>
      <c r="CK62" s="132">
        <f t="shared" ca="1" si="51"/>
        <v>51</v>
      </c>
      <c r="CL62" s="132">
        <f t="shared" ca="1" si="51"/>
        <v>51</v>
      </c>
      <c r="CM62" s="132">
        <f t="shared" ca="1" si="51"/>
        <v>51</v>
      </c>
      <c r="CN62" s="132">
        <f t="shared" ca="1" si="51"/>
        <v>51</v>
      </c>
      <c r="CO62" s="132">
        <f t="shared" ca="1" si="51"/>
        <v>51</v>
      </c>
      <c r="CQ62" s="90"/>
      <c r="CR62" s="206"/>
    </row>
    <row r="63" spans="1:96">
      <c r="A63" s="378"/>
      <c r="B63" s="131" t="s">
        <v>1</v>
      </c>
      <c r="C63" s="131"/>
      <c r="D63" s="132">
        <f>'Enter data here!'!C67</f>
        <v>0</v>
      </c>
      <c r="E63" s="132">
        <f>'Enter data here!'!D67</f>
        <v>0</v>
      </c>
      <c r="F63" s="132">
        <f>'Enter data here!'!E67</f>
        <v>0</v>
      </c>
      <c r="G63" s="132">
        <f>'Enter data here!'!F67</f>
        <v>0</v>
      </c>
      <c r="H63" s="132">
        <f>'Enter data here!'!G67</f>
        <v>0</v>
      </c>
      <c r="I63" s="132">
        <f>'Enter data here!'!H67</f>
        <v>0</v>
      </c>
      <c r="J63" s="132">
        <f>'Enter data here!'!I67</f>
        <v>0</v>
      </c>
      <c r="K63" s="132">
        <f>'Enter data here!'!J67</f>
        <v>0</v>
      </c>
      <c r="L63" s="132">
        <f>'Enter data here!'!K67</f>
        <v>0</v>
      </c>
      <c r="M63" s="132">
        <f>'Enter data here!'!L67</f>
        <v>0</v>
      </c>
      <c r="N63" s="132">
        <f>'Enter data here!'!M67</f>
        <v>0</v>
      </c>
      <c r="O63" s="132">
        <f>'Enter data here!'!N67</f>
        <v>0</v>
      </c>
      <c r="P63" s="132">
        <f>'Enter data here!'!O67</f>
        <v>0</v>
      </c>
      <c r="Q63" s="132">
        <f>'Enter data here!'!P67</f>
        <v>0</v>
      </c>
      <c r="R63" s="132">
        <f>'Enter data here!'!Q67</f>
        <v>0</v>
      </c>
      <c r="S63" s="132">
        <f>'Enter data here!'!R67</f>
        <v>0</v>
      </c>
      <c r="T63" s="132">
        <f>'Enter data here!'!S67</f>
        <v>0</v>
      </c>
      <c r="U63" s="132">
        <f>'Enter data here!'!T67</f>
        <v>0</v>
      </c>
      <c r="V63" s="132">
        <f>'Enter data here!'!U67</f>
        <v>0</v>
      </c>
      <c r="W63" s="132">
        <f>'Enter data here!'!V67</f>
        <v>0</v>
      </c>
      <c r="X63" s="132">
        <f>'Enter data here!'!W67</f>
        <v>0</v>
      </c>
      <c r="Y63" s="132">
        <f>'Enter data here!'!X67</f>
        <v>0</v>
      </c>
      <c r="Z63" s="132">
        <f>'Enter data here!'!Y67</f>
        <v>0</v>
      </c>
      <c r="AA63" s="132">
        <f>'Enter data here!'!Z67</f>
        <v>0</v>
      </c>
      <c r="AB63" s="132">
        <f>'Enter data here!'!AA67</f>
        <v>0</v>
      </c>
      <c r="AC63" s="132">
        <f>'Enter data here!'!AB67</f>
        <v>0</v>
      </c>
      <c r="AD63" s="132">
        <f>'Enter data here!'!AC67</f>
        <v>0</v>
      </c>
      <c r="AE63" s="132">
        <f>'Enter data here!'!AD67</f>
        <v>0</v>
      </c>
      <c r="AF63" s="132">
        <f>'Enter data here!'!AE67</f>
        <v>0</v>
      </c>
      <c r="AG63" s="132">
        <f>'Enter data here!'!AF67</f>
        <v>0</v>
      </c>
      <c r="AH63" s="132">
        <f>'Enter data here!'!AG67</f>
        <v>0</v>
      </c>
      <c r="AI63" s="132">
        <f>'Enter data here!'!AH67</f>
        <v>0</v>
      </c>
      <c r="AJ63" s="132">
        <f>'Enter data here!'!AI67</f>
        <v>0</v>
      </c>
      <c r="AK63" s="132">
        <f>'Enter data here!'!AJ67</f>
        <v>0</v>
      </c>
      <c r="AL63" s="132">
        <f>'Enter data here!'!AK67</f>
        <v>0</v>
      </c>
      <c r="AM63" s="132">
        <f>'Enter data here!'!AL67</f>
        <v>0</v>
      </c>
      <c r="AN63" s="132">
        <f>'Enter data here!'!AM67</f>
        <v>0</v>
      </c>
      <c r="AO63" s="132">
        <f>'Enter data here!'!AN67</f>
        <v>0</v>
      </c>
      <c r="AP63" s="132">
        <f>'Enter data here!'!AO67</f>
        <v>0</v>
      </c>
      <c r="AQ63" s="132">
        <f>'Enter data here!'!AP67</f>
        <v>0</v>
      </c>
      <c r="AR63" s="132">
        <f>'Enter data here!'!AQ67</f>
        <v>0</v>
      </c>
      <c r="AS63" s="132">
        <f>'Enter data here!'!AR67</f>
        <v>0</v>
      </c>
      <c r="AT63" s="132">
        <f>'Enter data here!'!AS67</f>
        <v>0</v>
      </c>
      <c r="AU63" s="132">
        <f>'Enter data here!'!AT67</f>
        <v>0</v>
      </c>
      <c r="AV63" s="132">
        <f>'Enter data here!'!AU67</f>
        <v>0</v>
      </c>
      <c r="AW63" s="132">
        <f>'Enter data here!'!AV67</f>
        <v>0</v>
      </c>
      <c r="AX63" s="132">
        <f>'Enter data here!'!AW67</f>
        <v>0</v>
      </c>
      <c r="AY63" s="132">
        <f>'Enter data here!'!AX67</f>
        <v>0</v>
      </c>
      <c r="AZ63" s="132">
        <f>'Enter data here!'!AY67</f>
        <v>0</v>
      </c>
      <c r="BA63" s="132">
        <f>'Enter data here!'!AZ67</f>
        <v>0</v>
      </c>
      <c r="BB63" s="132">
        <f>'Enter data here!'!BA67</f>
        <v>0</v>
      </c>
      <c r="BC63" s="132">
        <f>'Enter data here!'!BB67</f>
        <v>0</v>
      </c>
      <c r="BD63" s="132">
        <f>'Enter data here!'!BC67</f>
        <v>0</v>
      </c>
      <c r="BE63" s="132">
        <f>'Enter data here!'!BD67</f>
        <v>0</v>
      </c>
      <c r="BF63" s="132">
        <f>'Enter data here!'!BE67</f>
        <v>0</v>
      </c>
      <c r="BG63" s="132">
        <f>'Enter data here!'!BF67</f>
        <v>0</v>
      </c>
      <c r="BH63" s="132">
        <f>'Enter data here!'!BG67</f>
        <v>0</v>
      </c>
      <c r="BI63" s="132">
        <f>'Enter data here!'!BH67</f>
        <v>0</v>
      </c>
      <c r="BJ63" s="132">
        <f>'Enter data here!'!BI67</f>
        <v>0</v>
      </c>
      <c r="BK63" s="132">
        <f>'Enter data here!'!BJ67</f>
        <v>0</v>
      </c>
      <c r="BL63" s="132">
        <f>'Enter data here!'!BK67</f>
        <v>0</v>
      </c>
      <c r="BM63" s="132">
        <f>'Enter data here!'!BL67</f>
        <v>0</v>
      </c>
      <c r="BN63" s="132">
        <f>'Enter data here!'!BM67</f>
        <v>0</v>
      </c>
      <c r="BO63" s="132">
        <f>'Enter data here!'!BN67</f>
        <v>0</v>
      </c>
      <c r="BP63" s="132">
        <f>'Enter data here!'!BO67</f>
        <v>0</v>
      </c>
      <c r="BQ63" s="132">
        <f>'Enter data here!'!BP67</f>
        <v>0</v>
      </c>
      <c r="BR63" s="132">
        <f>'Enter data here!'!BQ67</f>
        <v>0</v>
      </c>
      <c r="BS63" s="132">
        <f>'Enter data here!'!BR67</f>
        <v>0</v>
      </c>
      <c r="BT63" s="132">
        <f>'Enter data here!'!BS67</f>
        <v>0</v>
      </c>
      <c r="BU63" s="132">
        <f>'Enter data here!'!BT67</f>
        <v>0</v>
      </c>
      <c r="BV63" s="132">
        <f>'Enter data here!'!BU67</f>
        <v>0</v>
      </c>
      <c r="BW63" s="132">
        <f>'Enter data here!'!BV67</f>
        <v>0</v>
      </c>
      <c r="BX63" s="132">
        <f>'Enter data here!'!BW67</f>
        <v>0</v>
      </c>
      <c r="BY63" s="132">
        <f>'Enter data here!'!BX67</f>
        <v>0</v>
      </c>
      <c r="BZ63" s="132">
        <f>'Enter data here!'!BY67</f>
        <v>0</v>
      </c>
      <c r="CA63" s="132">
        <f>'Enter data here!'!BZ67</f>
        <v>0</v>
      </c>
      <c r="CB63" s="132">
        <f>'Enter data here!'!CA67</f>
        <v>0</v>
      </c>
      <c r="CC63" s="132">
        <f>'Enter data here!'!CB67</f>
        <v>0</v>
      </c>
      <c r="CD63" s="132">
        <f>'Enter data here!'!CC67</f>
        <v>0</v>
      </c>
      <c r="CE63" s="132">
        <f>'Enter data here!'!CD67</f>
        <v>0</v>
      </c>
      <c r="CF63" s="132">
        <f>'Enter data here!'!CE67</f>
        <v>0</v>
      </c>
      <c r="CG63" s="132">
        <f>'Enter data here!'!CF67</f>
        <v>0</v>
      </c>
      <c r="CH63" s="132">
        <f>'Enter data here!'!CG67</f>
        <v>0</v>
      </c>
      <c r="CI63" s="132">
        <f>'Enter data here!'!CH67</f>
        <v>0</v>
      </c>
      <c r="CJ63" s="132">
        <f>'Enter data here!'!CI67</f>
        <v>0</v>
      </c>
      <c r="CK63" s="132">
        <f>'Enter data here!'!CJ67</f>
        <v>0</v>
      </c>
      <c r="CL63" s="132">
        <f>'Enter data here!'!CK67</f>
        <v>0</v>
      </c>
      <c r="CM63" s="132">
        <f>'Enter data here!'!CL67</f>
        <v>0</v>
      </c>
      <c r="CN63" s="132">
        <f>'Enter data here!'!CM67</f>
        <v>0</v>
      </c>
      <c r="CO63" s="132">
        <f>'Enter data here!'!CN67</f>
        <v>0</v>
      </c>
      <c r="CQ63" s="374" t="str">
        <f>'Enter data here!'!CP67</f>
        <v/>
      </c>
      <c r="CR63" s="374" t="str">
        <f>'Enter data here!'!CQ67</f>
        <v/>
      </c>
    </row>
    <row r="64" spans="1:96">
      <c r="A64" s="378"/>
      <c r="B64" s="131" t="s">
        <v>2</v>
      </c>
      <c r="C64" s="131"/>
      <c r="D64" s="133">
        <f>'Enter data here!'!C69</f>
        <v>0</v>
      </c>
      <c r="E64" s="133">
        <f>'Enter data here!'!D69</f>
        <v>0</v>
      </c>
      <c r="F64" s="133">
        <f>'Enter data here!'!E69</f>
        <v>0</v>
      </c>
      <c r="G64" s="133">
        <f>'Enter data here!'!F69</f>
        <v>0</v>
      </c>
      <c r="H64" s="133">
        <f>'Enter data here!'!G69</f>
        <v>0</v>
      </c>
      <c r="I64" s="133">
        <f>'Enter data here!'!H69</f>
        <v>0</v>
      </c>
      <c r="J64" s="133">
        <f>'Enter data here!'!I69</f>
        <v>0</v>
      </c>
      <c r="K64" s="133">
        <f>'Enter data here!'!J69</f>
        <v>0</v>
      </c>
      <c r="L64" s="133">
        <f>'Enter data here!'!K69</f>
        <v>0</v>
      </c>
      <c r="M64" s="133">
        <f>'Enter data here!'!L69</f>
        <v>0</v>
      </c>
      <c r="N64" s="133">
        <f>'Enter data here!'!M69</f>
        <v>0</v>
      </c>
      <c r="O64" s="133">
        <f>'Enter data here!'!N69</f>
        <v>0</v>
      </c>
      <c r="P64" s="133">
        <f>'Enter data here!'!O69</f>
        <v>0</v>
      </c>
      <c r="Q64" s="133">
        <f>'Enter data here!'!P69</f>
        <v>0</v>
      </c>
      <c r="R64" s="133">
        <f>'Enter data here!'!Q69</f>
        <v>0</v>
      </c>
      <c r="S64" s="133">
        <f>'Enter data here!'!R69</f>
        <v>0</v>
      </c>
      <c r="T64" s="133">
        <f>'Enter data here!'!S69</f>
        <v>0</v>
      </c>
      <c r="U64" s="133">
        <f>'Enter data here!'!T69</f>
        <v>0</v>
      </c>
      <c r="V64" s="133">
        <f>'Enter data here!'!U69</f>
        <v>0</v>
      </c>
      <c r="W64" s="133">
        <f>'Enter data here!'!V69</f>
        <v>0</v>
      </c>
      <c r="X64" s="133">
        <f>'Enter data here!'!W69</f>
        <v>0</v>
      </c>
      <c r="Y64" s="133">
        <f>'Enter data here!'!X69</f>
        <v>0</v>
      </c>
      <c r="Z64" s="133">
        <f>'Enter data here!'!Y69</f>
        <v>0</v>
      </c>
      <c r="AA64" s="133">
        <f>'Enter data here!'!Z69</f>
        <v>0</v>
      </c>
      <c r="AB64" s="133">
        <f>'Enter data here!'!AA69</f>
        <v>0</v>
      </c>
      <c r="AC64" s="133">
        <f>'Enter data here!'!AB69</f>
        <v>0</v>
      </c>
      <c r="AD64" s="133">
        <f>'Enter data here!'!AC69</f>
        <v>0</v>
      </c>
      <c r="AE64" s="133">
        <f>'Enter data here!'!AD69</f>
        <v>0</v>
      </c>
      <c r="AF64" s="133">
        <f>'Enter data here!'!AE69</f>
        <v>0</v>
      </c>
      <c r="AG64" s="133">
        <f>'Enter data here!'!AF69</f>
        <v>0</v>
      </c>
      <c r="AH64" s="133">
        <f>'Enter data here!'!AG69</f>
        <v>0</v>
      </c>
      <c r="AI64" s="133">
        <f>'Enter data here!'!AH69</f>
        <v>0</v>
      </c>
      <c r="AJ64" s="133">
        <f>'Enter data here!'!AI69</f>
        <v>0</v>
      </c>
      <c r="AK64" s="133">
        <f>'Enter data here!'!AJ69</f>
        <v>0</v>
      </c>
      <c r="AL64" s="133">
        <f>'Enter data here!'!AK69</f>
        <v>0</v>
      </c>
      <c r="AM64" s="133">
        <f>'Enter data here!'!AL69</f>
        <v>0</v>
      </c>
      <c r="AN64" s="133">
        <f>'Enter data here!'!AM69</f>
        <v>0</v>
      </c>
      <c r="AO64" s="133">
        <f>'Enter data here!'!AN69</f>
        <v>0</v>
      </c>
      <c r="AP64" s="133">
        <f>'Enter data here!'!AO69</f>
        <v>0</v>
      </c>
      <c r="AQ64" s="133">
        <f>'Enter data here!'!AP69</f>
        <v>0</v>
      </c>
      <c r="AR64" s="133">
        <f>'Enter data here!'!AQ69</f>
        <v>0</v>
      </c>
      <c r="AS64" s="133">
        <f>'Enter data here!'!AR69</f>
        <v>0</v>
      </c>
      <c r="AT64" s="133">
        <f>'Enter data here!'!AS69</f>
        <v>0</v>
      </c>
      <c r="AU64" s="133">
        <f>'Enter data here!'!AT69</f>
        <v>0</v>
      </c>
      <c r="AV64" s="133">
        <f>'Enter data here!'!AU69</f>
        <v>0</v>
      </c>
      <c r="AW64" s="133">
        <f>'Enter data here!'!AV69</f>
        <v>0</v>
      </c>
      <c r="AX64" s="133">
        <f>'Enter data here!'!AW69</f>
        <v>0</v>
      </c>
      <c r="AY64" s="133">
        <f>'Enter data here!'!AX69</f>
        <v>0</v>
      </c>
      <c r="AZ64" s="133">
        <f>'Enter data here!'!AY69</f>
        <v>0</v>
      </c>
      <c r="BA64" s="133">
        <f>'Enter data here!'!AZ69</f>
        <v>0</v>
      </c>
      <c r="BB64" s="133">
        <f>'Enter data here!'!BA69</f>
        <v>0</v>
      </c>
      <c r="BC64" s="133">
        <f>'Enter data here!'!BB69</f>
        <v>0</v>
      </c>
      <c r="BD64" s="133">
        <f>'Enter data here!'!BC69</f>
        <v>0</v>
      </c>
      <c r="BE64" s="133">
        <f>'Enter data here!'!BD69</f>
        <v>0</v>
      </c>
      <c r="BF64" s="133">
        <f>'Enter data here!'!BE69</f>
        <v>0</v>
      </c>
      <c r="BG64" s="133">
        <f>'Enter data here!'!BF69</f>
        <v>0</v>
      </c>
      <c r="BH64" s="133">
        <f>'Enter data here!'!BG69</f>
        <v>0</v>
      </c>
      <c r="BI64" s="133">
        <f>'Enter data here!'!BH69</f>
        <v>0</v>
      </c>
      <c r="BJ64" s="133">
        <f>'Enter data here!'!BI69</f>
        <v>0</v>
      </c>
      <c r="BK64" s="133">
        <f>'Enter data here!'!BJ69</f>
        <v>0</v>
      </c>
      <c r="BL64" s="133">
        <f>'Enter data here!'!BK69</f>
        <v>0</v>
      </c>
      <c r="BM64" s="133">
        <f>'Enter data here!'!BL69</f>
        <v>0</v>
      </c>
      <c r="BN64" s="133">
        <f>'Enter data here!'!BM69</f>
        <v>0</v>
      </c>
      <c r="BO64" s="133">
        <f>'Enter data here!'!BN69</f>
        <v>0</v>
      </c>
      <c r="BP64" s="133">
        <f>'Enter data here!'!BO69</f>
        <v>0</v>
      </c>
      <c r="BQ64" s="133">
        <f>'Enter data here!'!BP69</f>
        <v>0</v>
      </c>
      <c r="BR64" s="133">
        <f>'Enter data here!'!BQ69</f>
        <v>0</v>
      </c>
      <c r="BS64" s="133">
        <f>'Enter data here!'!BR69</f>
        <v>0</v>
      </c>
      <c r="BT64" s="133">
        <f>'Enter data here!'!BS69</f>
        <v>0</v>
      </c>
      <c r="BU64" s="133">
        <f>'Enter data here!'!BT69</f>
        <v>0</v>
      </c>
      <c r="BV64" s="133">
        <f>'Enter data here!'!BU69</f>
        <v>0</v>
      </c>
      <c r="BW64" s="133">
        <f>'Enter data here!'!BV69</f>
        <v>0</v>
      </c>
      <c r="BX64" s="133">
        <f>'Enter data here!'!BW69</f>
        <v>0</v>
      </c>
      <c r="BY64" s="133">
        <f>'Enter data here!'!BX69</f>
        <v>0</v>
      </c>
      <c r="BZ64" s="133">
        <f>'Enter data here!'!BY69</f>
        <v>0</v>
      </c>
      <c r="CA64" s="133">
        <f>'Enter data here!'!BZ69</f>
        <v>0</v>
      </c>
      <c r="CB64" s="133">
        <f>'Enter data here!'!CA69</f>
        <v>0</v>
      </c>
      <c r="CC64" s="133">
        <f>'Enter data here!'!CB69</f>
        <v>0</v>
      </c>
      <c r="CD64" s="133">
        <f>'Enter data here!'!CC69</f>
        <v>0</v>
      </c>
      <c r="CE64" s="133">
        <f>'Enter data here!'!CD69</f>
        <v>0</v>
      </c>
      <c r="CF64" s="133">
        <f>'Enter data here!'!CE69</f>
        <v>0</v>
      </c>
      <c r="CG64" s="133">
        <f>'Enter data here!'!CF69</f>
        <v>0</v>
      </c>
      <c r="CH64" s="133">
        <f>'Enter data here!'!CG69</f>
        <v>0</v>
      </c>
      <c r="CI64" s="133">
        <f>'Enter data here!'!CH69</f>
        <v>0</v>
      </c>
      <c r="CJ64" s="133">
        <f>'Enter data here!'!CI69</f>
        <v>0</v>
      </c>
      <c r="CK64" s="133">
        <f>'Enter data here!'!CJ69</f>
        <v>0</v>
      </c>
      <c r="CL64" s="133">
        <f>'Enter data here!'!CK69</f>
        <v>0</v>
      </c>
      <c r="CM64" s="133">
        <f>'Enter data here!'!CL69</f>
        <v>0</v>
      </c>
      <c r="CN64" s="133">
        <f>'Enter data here!'!CM69</f>
        <v>0</v>
      </c>
      <c r="CO64" s="133">
        <f>'Enter data here!'!CN69</f>
        <v>0</v>
      </c>
      <c r="CQ64" s="374"/>
      <c r="CR64" s="374"/>
    </row>
    <row r="65" spans="1:96">
      <c r="A65" s="378"/>
      <c r="B65" s="131" t="s">
        <v>41</v>
      </c>
      <c r="C65" s="131">
        <f>C59+10</f>
        <v>93</v>
      </c>
      <c r="D65" s="133">
        <f ca="1">D59+D64</f>
        <v>4.5019861933209464E-12</v>
      </c>
      <c r="E65" s="133">
        <f t="shared" ref="E65:BP65" ca="1" si="52">E59+E64</f>
        <v>6487.9455682460748</v>
      </c>
      <c r="F65" s="133">
        <f t="shared" ca="1" si="52"/>
        <v>5406.3541367065354</v>
      </c>
      <c r="G65" s="133">
        <f t="shared" ca="1" si="52"/>
        <v>6225.7043127416446</v>
      </c>
      <c r="H65" s="133">
        <f t="shared" ca="1" si="52"/>
        <v>6100.0836020779452</v>
      </c>
      <c r="I65" s="133">
        <f t="shared" ca="1" si="52"/>
        <v>4795.2890305863102</v>
      </c>
      <c r="J65" s="133">
        <f t="shared" ca="1" si="52"/>
        <v>6102.999420255388</v>
      </c>
      <c r="K65" s="133">
        <f t="shared" ca="1" si="52"/>
        <v>5449.5751550994482</v>
      </c>
      <c r="L65" s="133">
        <f t="shared" ca="1" si="52"/>
        <v>6100.686770468742</v>
      </c>
      <c r="M65" s="133">
        <f t="shared" ca="1" si="52"/>
        <v>5954.9039394437259</v>
      </c>
      <c r="N65" s="133">
        <f t="shared" ca="1" si="52"/>
        <v>4760.4629525941482</v>
      </c>
      <c r="O65" s="133">
        <f t="shared" ca="1" si="52"/>
        <v>5707.6944026709798</v>
      </c>
      <c r="P65" s="133">
        <f t="shared" ca="1" si="52"/>
        <v>6301.0488891773248</v>
      </c>
      <c r="Q65" s="133">
        <f t="shared" ca="1" si="52"/>
        <v>6160.4716802361036</v>
      </c>
      <c r="R65" s="133">
        <f t="shared" ca="1" si="52"/>
        <v>5661.7266763818452</v>
      </c>
      <c r="S65" s="133">
        <f t="shared" ca="1" si="52"/>
        <v>4585.094856461169</v>
      </c>
      <c r="T65" s="133">
        <f t="shared" ca="1" si="52"/>
        <v>5901.4061953011769</v>
      </c>
      <c r="U65" s="133">
        <f t="shared" ca="1" si="52"/>
        <v>5014.4978785933599</v>
      </c>
      <c r="V65" s="133">
        <f t="shared" ca="1" si="52"/>
        <v>595.65286878696077</v>
      </c>
      <c r="W65" s="133">
        <f t="shared" ca="1" si="52"/>
        <v>4675.393944327041</v>
      </c>
      <c r="X65" s="133">
        <f t="shared" ca="1" si="52"/>
        <v>4531.8615940299296</v>
      </c>
      <c r="Y65" s="133">
        <f t="shared" ca="1" si="52"/>
        <v>1526.6167361878424</v>
      </c>
      <c r="Z65" s="133">
        <f t="shared" ca="1" si="52"/>
        <v>2791.475563555638</v>
      </c>
      <c r="AA65" s="133">
        <f t="shared" ca="1" si="52"/>
        <v>5154.730816778535</v>
      </c>
      <c r="AB65" s="133">
        <f t="shared" ca="1" si="52"/>
        <v>5792.5572574629659</v>
      </c>
      <c r="AC65" s="133">
        <f t="shared" ca="1" si="52"/>
        <v>1284.1416656737183</v>
      </c>
      <c r="AD65" s="133">
        <f t="shared" ca="1" si="52"/>
        <v>5802.5848913117561</v>
      </c>
      <c r="AE65" s="133">
        <f t="shared" ca="1" si="52"/>
        <v>5720.1353403504127</v>
      </c>
      <c r="AF65" s="133">
        <f t="shared" ca="1" si="52"/>
        <v>4260.9757883050461</v>
      </c>
      <c r="AG65" s="133">
        <f t="shared" ca="1" si="52"/>
        <v>6530.6565026261023</v>
      </c>
      <c r="AH65" s="133">
        <f t="shared" ca="1" si="52"/>
        <v>4367.0654658020003</v>
      </c>
      <c r="AI65" s="133">
        <f t="shared" ca="1" si="52"/>
        <v>5538.3442344153118</v>
      </c>
      <c r="AJ65" s="133">
        <f t="shared" ca="1" si="52"/>
        <v>5473.4515375809715</v>
      </c>
      <c r="AK65" s="133">
        <f t="shared" ca="1" si="52"/>
        <v>6092.6367051539064</v>
      </c>
      <c r="AL65" s="133">
        <f t="shared" ca="1" si="52"/>
        <v>6088.3322813916502</v>
      </c>
      <c r="AM65" s="133">
        <f t="shared" ca="1" si="52"/>
        <v>4462.9058880432995</v>
      </c>
      <c r="AN65" s="133">
        <f t="shared" ca="1" si="52"/>
        <v>4.0541855609227592E-12</v>
      </c>
      <c r="AO65" s="133">
        <f t="shared" ca="1" si="52"/>
        <v>5878.1119340856521</v>
      </c>
      <c r="AP65" s="133">
        <f t="shared" ca="1" si="52"/>
        <v>4841.2688978249489</v>
      </c>
      <c r="AQ65" s="133">
        <f t="shared" ca="1" si="52"/>
        <v>6070.5196458476157</v>
      </c>
      <c r="AR65" s="133">
        <f t="shared" ca="1" si="52"/>
        <v>5258.6333090278013</v>
      </c>
      <c r="AS65" s="133">
        <f t="shared" ca="1" si="52"/>
        <v>5548.0098279797448</v>
      </c>
      <c r="AT65" s="133">
        <f t="shared" ca="1" si="52"/>
        <v>3.1550687044179461E-12</v>
      </c>
      <c r="AU65" s="133">
        <f t="shared" ca="1" si="52"/>
        <v>4476.2405737505824</v>
      </c>
      <c r="AV65" s="133">
        <f t="shared" ca="1" si="52"/>
        <v>3.561249863264381E-12</v>
      </c>
      <c r="AW65" s="133">
        <f t="shared" ca="1" si="52"/>
        <v>4536.8011803647023</v>
      </c>
      <c r="AX65" s="133">
        <f t="shared" ca="1" si="52"/>
        <v>715.62980030721315</v>
      </c>
      <c r="AY65" s="133">
        <f t="shared" ca="1" si="52"/>
        <v>5416.5248659698482</v>
      </c>
      <c r="AZ65" s="133">
        <f t="shared" ca="1" si="52"/>
        <v>4192.85233041834</v>
      </c>
      <c r="BA65" s="133">
        <f t="shared" ca="1" si="52"/>
        <v>3.7140266065802772E-12</v>
      </c>
      <c r="BB65" s="133">
        <f t="shared" si="52"/>
        <v>0</v>
      </c>
      <c r="BC65" s="133">
        <f t="shared" si="52"/>
        <v>0</v>
      </c>
      <c r="BD65" s="133">
        <f t="shared" si="52"/>
        <v>0</v>
      </c>
      <c r="BE65" s="133">
        <f t="shared" si="52"/>
        <v>0</v>
      </c>
      <c r="BF65" s="133">
        <f t="shared" si="52"/>
        <v>0</v>
      </c>
      <c r="BG65" s="133">
        <f t="shared" si="52"/>
        <v>0</v>
      </c>
      <c r="BH65" s="133">
        <f t="shared" si="52"/>
        <v>0</v>
      </c>
      <c r="BI65" s="133">
        <f t="shared" si="52"/>
        <v>0</v>
      </c>
      <c r="BJ65" s="133">
        <f t="shared" si="52"/>
        <v>0</v>
      </c>
      <c r="BK65" s="133">
        <f t="shared" si="52"/>
        <v>0</v>
      </c>
      <c r="BL65" s="133">
        <f t="shared" si="52"/>
        <v>0</v>
      </c>
      <c r="BM65" s="133">
        <f t="shared" si="52"/>
        <v>0</v>
      </c>
      <c r="BN65" s="133">
        <f t="shared" si="52"/>
        <v>0</v>
      </c>
      <c r="BO65" s="133">
        <f t="shared" si="52"/>
        <v>0</v>
      </c>
      <c r="BP65" s="133">
        <f t="shared" si="52"/>
        <v>0</v>
      </c>
      <c r="BQ65" s="133">
        <f t="shared" ref="BQ65:CO65" si="53">BQ59+BQ64</f>
        <v>0</v>
      </c>
      <c r="BR65" s="133">
        <f t="shared" si="53"/>
        <v>0</v>
      </c>
      <c r="BS65" s="133">
        <f t="shared" si="53"/>
        <v>0</v>
      </c>
      <c r="BT65" s="133">
        <f t="shared" si="53"/>
        <v>0</v>
      </c>
      <c r="BU65" s="133">
        <f t="shared" si="53"/>
        <v>0</v>
      </c>
      <c r="BV65" s="133">
        <f t="shared" si="53"/>
        <v>0</v>
      </c>
      <c r="BW65" s="133">
        <f t="shared" si="53"/>
        <v>0</v>
      </c>
      <c r="BX65" s="133">
        <f t="shared" si="53"/>
        <v>0</v>
      </c>
      <c r="BY65" s="133">
        <f t="shared" si="53"/>
        <v>0</v>
      </c>
      <c r="BZ65" s="133">
        <f t="shared" si="53"/>
        <v>0</v>
      </c>
      <c r="CA65" s="133">
        <f t="shared" si="53"/>
        <v>0</v>
      </c>
      <c r="CB65" s="133">
        <f t="shared" si="53"/>
        <v>0</v>
      </c>
      <c r="CC65" s="133">
        <f t="shared" si="53"/>
        <v>0</v>
      </c>
      <c r="CD65" s="133">
        <f t="shared" si="53"/>
        <v>0</v>
      </c>
      <c r="CE65" s="133">
        <f t="shared" si="53"/>
        <v>0</v>
      </c>
      <c r="CF65" s="133">
        <f t="shared" si="53"/>
        <v>0</v>
      </c>
      <c r="CG65" s="133">
        <f t="shared" si="53"/>
        <v>0</v>
      </c>
      <c r="CH65" s="133">
        <f t="shared" si="53"/>
        <v>0</v>
      </c>
      <c r="CI65" s="133">
        <f t="shared" si="53"/>
        <v>0</v>
      </c>
      <c r="CJ65" s="133">
        <f t="shared" si="53"/>
        <v>0</v>
      </c>
      <c r="CK65" s="133">
        <f t="shared" si="53"/>
        <v>0</v>
      </c>
      <c r="CL65" s="133">
        <f t="shared" si="53"/>
        <v>0</v>
      </c>
      <c r="CM65" s="133">
        <f t="shared" si="53"/>
        <v>0</v>
      </c>
      <c r="CN65" s="133">
        <f t="shared" si="53"/>
        <v>0</v>
      </c>
      <c r="CO65" s="133">
        <f t="shared" si="53"/>
        <v>0</v>
      </c>
      <c r="CQ65" s="90"/>
      <c r="CR65" s="206"/>
    </row>
    <row r="66" spans="1:96">
      <c r="A66" s="378"/>
      <c r="B66" s="131" t="s">
        <v>42</v>
      </c>
      <c r="C66" s="131"/>
      <c r="D66" s="132">
        <f ca="1">RANK(D65,$D65:$CO65,0)</f>
        <v>46</v>
      </c>
      <c r="E66" s="132">
        <f t="shared" ref="E66:BP66" ca="1" si="54">RANK(E65,$D65:$CO65,0)</f>
        <v>2</v>
      </c>
      <c r="F66" s="132">
        <f t="shared" ca="1" si="54"/>
        <v>25</v>
      </c>
      <c r="G66" s="132">
        <f t="shared" ca="1" si="54"/>
        <v>4</v>
      </c>
      <c r="H66" s="132">
        <f t="shared" ca="1" si="54"/>
        <v>8</v>
      </c>
      <c r="I66" s="132">
        <f t="shared" ca="1" si="54"/>
        <v>30</v>
      </c>
      <c r="J66" s="132">
        <f t="shared" ca="1" si="54"/>
        <v>6</v>
      </c>
      <c r="K66" s="132">
        <f t="shared" ca="1" si="54"/>
        <v>23</v>
      </c>
      <c r="L66" s="132">
        <f t="shared" ca="1" si="54"/>
        <v>7</v>
      </c>
      <c r="M66" s="132">
        <f t="shared" ca="1" si="54"/>
        <v>12</v>
      </c>
      <c r="N66" s="132">
        <f t="shared" ca="1" si="54"/>
        <v>31</v>
      </c>
      <c r="O66" s="132">
        <f t="shared" ca="1" si="54"/>
        <v>18</v>
      </c>
      <c r="P66" s="132">
        <f t="shared" ca="1" si="54"/>
        <v>3</v>
      </c>
      <c r="Q66" s="132">
        <f t="shared" ca="1" si="54"/>
        <v>5</v>
      </c>
      <c r="R66" s="132">
        <f t="shared" ca="1" si="54"/>
        <v>19</v>
      </c>
      <c r="S66" s="132">
        <f t="shared" ca="1" si="54"/>
        <v>33</v>
      </c>
      <c r="T66" s="132">
        <f t="shared" ca="1" si="54"/>
        <v>13</v>
      </c>
      <c r="U66" s="132">
        <f t="shared" ca="1" si="54"/>
        <v>28</v>
      </c>
      <c r="V66" s="132">
        <f t="shared" ca="1" si="54"/>
        <v>45</v>
      </c>
      <c r="W66" s="132">
        <f t="shared" ca="1" si="54"/>
        <v>32</v>
      </c>
      <c r="X66" s="132">
        <f t="shared" ca="1" si="54"/>
        <v>35</v>
      </c>
      <c r="Y66" s="132">
        <f t="shared" ca="1" si="54"/>
        <v>42</v>
      </c>
      <c r="Z66" s="132">
        <f t="shared" ca="1" si="54"/>
        <v>41</v>
      </c>
      <c r="AA66" s="132">
        <f t="shared" ca="1" si="54"/>
        <v>27</v>
      </c>
      <c r="AB66" s="132">
        <f t="shared" ca="1" si="54"/>
        <v>16</v>
      </c>
      <c r="AC66" s="132">
        <f t="shared" ca="1" si="54"/>
        <v>43</v>
      </c>
      <c r="AD66" s="132">
        <f t="shared" ca="1" si="54"/>
        <v>15</v>
      </c>
      <c r="AE66" s="132">
        <f t="shared" ca="1" si="54"/>
        <v>17</v>
      </c>
      <c r="AF66" s="132">
        <f t="shared" ca="1" si="54"/>
        <v>39</v>
      </c>
      <c r="AG66" s="132">
        <f t="shared" ca="1" si="54"/>
        <v>1</v>
      </c>
      <c r="AH66" s="132">
        <f t="shared" ca="1" si="54"/>
        <v>38</v>
      </c>
      <c r="AI66" s="132">
        <f t="shared" ca="1" si="54"/>
        <v>21</v>
      </c>
      <c r="AJ66" s="132">
        <f t="shared" ca="1" si="54"/>
        <v>22</v>
      </c>
      <c r="AK66" s="132">
        <f t="shared" ca="1" si="54"/>
        <v>9</v>
      </c>
      <c r="AL66" s="132">
        <f t="shared" ca="1" si="54"/>
        <v>10</v>
      </c>
      <c r="AM66" s="132">
        <f t="shared" ca="1" si="54"/>
        <v>37</v>
      </c>
      <c r="AN66" s="132">
        <f t="shared" ca="1" si="54"/>
        <v>47</v>
      </c>
      <c r="AO66" s="132">
        <f t="shared" ca="1" si="54"/>
        <v>14</v>
      </c>
      <c r="AP66" s="132">
        <f t="shared" ca="1" si="54"/>
        <v>29</v>
      </c>
      <c r="AQ66" s="132">
        <f t="shared" ca="1" si="54"/>
        <v>11</v>
      </c>
      <c r="AR66" s="132">
        <f t="shared" ca="1" si="54"/>
        <v>26</v>
      </c>
      <c r="AS66" s="132">
        <f t="shared" ca="1" si="54"/>
        <v>20</v>
      </c>
      <c r="AT66" s="132">
        <f t="shared" ca="1" si="54"/>
        <v>50</v>
      </c>
      <c r="AU66" s="132">
        <f t="shared" ca="1" si="54"/>
        <v>36</v>
      </c>
      <c r="AV66" s="132">
        <f t="shared" ca="1" si="54"/>
        <v>49</v>
      </c>
      <c r="AW66" s="132">
        <f t="shared" ca="1" si="54"/>
        <v>34</v>
      </c>
      <c r="AX66" s="132">
        <f t="shared" ca="1" si="54"/>
        <v>44</v>
      </c>
      <c r="AY66" s="132">
        <f t="shared" ca="1" si="54"/>
        <v>24</v>
      </c>
      <c r="AZ66" s="132">
        <f t="shared" ca="1" si="54"/>
        <v>40</v>
      </c>
      <c r="BA66" s="132">
        <f t="shared" ca="1" si="54"/>
        <v>48</v>
      </c>
      <c r="BB66" s="132">
        <f t="shared" ca="1" si="54"/>
        <v>51</v>
      </c>
      <c r="BC66" s="132">
        <f t="shared" ca="1" si="54"/>
        <v>51</v>
      </c>
      <c r="BD66" s="132">
        <f t="shared" ca="1" si="54"/>
        <v>51</v>
      </c>
      <c r="BE66" s="132">
        <f t="shared" ca="1" si="54"/>
        <v>51</v>
      </c>
      <c r="BF66" s="132">
        <f t="shared" ca="1" si="54"/>
        <v>51</v>
      </c>
      <c r="BG66" s="132">
        <f t="shared" ca="1" si="54"/>
        <v>51</v>
      </c>
      <c r="BH66" s="132">
        <f t="shared" ca="1" si="54"/>
        <v>51</v>
      </c>
      <c r="BI66" s="132">
        <f t="shared" ca="1" si="54"/>
        <v>51</v>
      </c>
      <c r="BJ66" s="132">
        <f t="shared" ca="1" si="54"/>
        <v>51</v>
      </c>
      <c r="BK66" s="132">
        <f t="shared" ca="1" si="54"/>
        <v>51</v>
      </c>
      <c r="BL66" s="132">
        <f t="shared" ca="1" si="54"/>
        <v>51</v>
      </c>
      <c r="BM66" s="132">
        <f t="shared" ca="1" si="54"/>
        <v>51</v>
      </c>
      <c r="BN66" s="132">
        <f t="shared" ca="1" si="54"/>
        <v>51</v>
      </c>
      <c r="BO66" s="132">
        <f t="shared" ca="1" si="54"/>
        <v>51</v>
      </c>
      <c r="BP66" s="132">
        <f t="shared" ca="1" si="54"/>
        <v>51</v>
      </c>
      <c r="BQ66" s="132">
        <f t="shared" ref="BQ66:CO66" ca="1" si="55">RANK(BQ65,$D65:$CO65,0)</f>
        <v>51</v>
      </c>
      <c r="BR66" s="132">
        <f t="shared" ca="1" si="55"/>
        <v>51</v>
      </c>
      <c r="BS66" s="132">
        <f t="shared" ca="1" si="55"/>
        <v>51</v>
      </c>
      <c r="BT66" s="132">
        <f t="shared" ca="1" si="55"/>
        <v>51</v>
      </c>
      <c r="BU66" s="132">
        <f t="shared" ca="1" si="55"/>
        <v>51</v>
      </c>
      <c r="BV66" s="132">
        <f t="shared" ca="1" si="55"/>
        <v>51</v>
      </c>
      <c r="BW66" s="132">
        <f t="shared" ca="1" si="55"/>
        <v>51</v>
      </c>
      <c r="BX66" s="132">
        <f t="shared" ca="1" si="55"/>
        <v>51</v>
      </c>
      <c r="BY66" s="132">
        <f t="shared" ca="1" si="55"/>
        <v>51</v>
      </c>
      <c r="BZ66" s="132">
        <f t="shared" ca="1" si="55"/>
        <v>51</v>
      </c>
      <c r="CA66" s="132">
        <f t="shared" ca="1" si="55"/>
        <v>51</v>
      </c>
      <c r="CB66" s="132">
        <f t="shared" ca="1" si="55"/>
        <v>51</v>
      </c>
      <c r="CC66" s="132">
        <f t="shared" ca="1" si="55"/>
        <v>51</v>
      </c>
      <c r="CD66" s="132">
        <f t="shared" ca="1" si="55"/>
        <v>51</v>
      </c>
      <c r="CE66" s="132">
        <f t="shared" ca="1" si="55"/>
        <v>51</v>
      </c>
      <c r="CF66" s="132">
        <f t="shared" ca="1" si="55"/>
        <v>51</v>
      </c>
      <c r="CG66" s="132">
        <f t="shared" ca="1" si="55"/>
        <v>51</v>
      </c>
      <c r="CH66" s="132">
        <f t="shared" ca="1" si="55"/>
        <v>51</v>
      </c>
      <c r="CI66" s="132">
        <f t="shared" ca="1" si="55"/>
        <v>51</v>
      </c>
      <c r="CJ66" s="132">
        <f t="shared" ca="1" si="55"/>
        <v>51</v>
      </c>
      <c r="CK66" s="132">
        <f t="shared" ca="1" si="55"/>
        <v>51</v>
      </c>
      <c r="CL66" s="132">
        <f t="shared" ca="1" si="55"/>
        <v>51</v>
      </c>
      <c r="CM66" s="132">
        <f t="shared" ca="1" si="55"/>
        <v>51</v>
      </c>
      <c r="CN66" s="132">
        <f t="shared" ca="1" si="55"/>
        <v>51</v>
      </c>
      <c r="CO66" s="132">
        <f t="shared" ca="1" si="55"/>
        <v>51</v>
      </c>
      <c r="CQ66" s="90"/>
      <c r="CR66" s="206"/>
    </row>
    <row r="67" spans="1:96">
      <c r="A67" s="379"/>
      <c r="B67" s="131" t="s">
        <v>16</v>
      </c>
      <c r="C67" s="131">
        <f>C61+10</f>
        <v>92</v>
      </c>
      <c r="D67" s="132" t="str">
        <f>'Enter data here!'!C70</f>
        <v>Frank Hulton </v>
      </c>
      <c r="E67" s="132" t="str">
        <f>'Enter data here!'!D70</f>
        <v>Mark Redsell</v>
      </c>
      <c r="F67" s="132" t="str">
        <f>'Enter data here!'!E70</f>
        <v>Greg Dakin</v>
      </c>
      <c r="G67" s="132" t="str">
        <f>'Enter data here!'!F70</f>
        <v>Thorsten Folker</v>
      </c>
      <c r="H67" s="132" t="str">
        <f>'Enter data here!'!G70</f>
        <v>Joel West </v>
      </c>
      <c r="I67" s="132" t="str">
        <f>'Enter data here!'!H70</f>
        <v>Klaus Brettner</v>
      </c>
      <c r="J67" s="132" t="str">
        <f>'Enter data here!'!I70</f>
        <v>Markus Meissner</v>
      </c>
      <c r="K67" s="132" t="str">
        <f>'Enter data here!'!J70</f>
        <v>Stefan Bernardy</v>
      </c>
      <c r="L67" s="132" t="str">
        <f>'Enter data here!'!K70</f>
        <v>Søren Krogh</v>
      </c>
      <c r="M67" s="132" t="str">
        <f>'Enter data here!'!L70</f>
        <v>Alvaro Silgado</v>
      </c>
      <c r="N67" s="132" t="str">
        <f>'Enter data here!'!M70</f>
        <v>Pete Burgess</v>
      </c>
      <c r="O67" s="132" t="str">
        <f>'Enter data here!'!N70</f>
        <v>Dieter Perlick</v>
      </c>
      <c r="P67" s="132" t="str">
        <f>'Enter data here!'!O70</f>
        <v>Simon Thornton </v>
      </c>
      <c r="Q67" s="132" t="str">
        <f>'Enter data here!'!P70</f>
        <v>André Austen</v>
      </c>
      <c r="R67" s="132" t="str">
        <f>'Enter data here!'!Q70</f>
        <v>Siegfried Schedel</v>
      </c>
      <c r="S67" s="132" t="str">
        <f>'Enter data here!'!R70</f>
        <v>George Young</v>
      </c>
      <c r="T67" s="132" t="str">
        <f>'Enter data here!'!S70</f>
        <v>John Phillips</v>
      </c>
      <c r="U67" s="132" t="str">
        <f>'Enter data here!'!T70</f>
        <v>Stefan Bertschi</v>
      </c>
      <c r="V67" s="132" t="str">
        <f>'Enter data here!'!U70</f>
        <v>Jason Bioletti</v>
      </c>
      <c r="W67" s="132" t="str">
        <f>'Enter data here!'!V70</f>
        <v>Allen Elliott</v>
      </c>
      <c r="X67" s="132" t="str">
        <f>'Enter data here!'!W70</f>
        <v>Thomas Deinert</v>
      </c>
      <c r="Y67" s="132" t="str">
        <f>'Enter data here!'!X70</f>
        <v>Mike Evans</v>
      </c>
      <c r="Z67" s="132" t="str">
        <f>'Enter data here!'!Y70</f>
        <v>Jon Edison</v>
      </c>
      <c r="AA67" s="132" t="str">
        <f>'Enter data here!'!Z70</f>
        <v>Thomas Henselmann</v>
      </c>
      <c r="AB67" s="132" t="str">
        <f>'Enter data here!'!AA70</f>
        <v>Sebastian Reichert</v>
      </c>
      <c r="AC67" s="132" t="str">
        <f>'Enter data here!'!AB70</f>
        <v>Robert Hermans</v>
      </c>
      <c r="AD67" s="132" t="str">
        <f>'Enter data here!'!AC70</f>
        <v>Eberhard Rosemann</v>
      </c>
      <c r="AE67" s="132" t="str">
        <f>'Enter data here!'!AD70</f>
        <v>Klaus Kowalski</v>
      </c>
      <c r="AF67" s="132" t="str">
        <f>'Enter data here!'!AE70</f>
        <v>Mike Shellim</v>
      </c>
      <c r="AG67" s="132" t="str">
        <f>'Enter data here!'!AF70</f>
        <v>Martin Newnham</v>
      </c>
      <c r="AH67" s="132" t="str">
        <f>'Enter data here!'!AG70</f>
        <v>Marc Schmieding</v>
      </c>
      <c r="AI67" s="132" t="str">
        <f>'Enter data here!'!AH70</f>
        <v>Mark Treble</v>
      </c>
      <c r="AJ67" s="132" t="str">
        <f>'Enter data here!'!AI70</f>
        <v>Gary Harrison</v>
      </c>
      <c r="AK67" s="132" t="str">
        <f>'Enter data here!'!AJ70</f>
        <v>Peter Gunning</v>
      </c>
      <c r="AL67" s="132" t="str">
        <f>'Enter data here!'!AK70</f>
        <v>Tobias Reik</v>
      </c>
      <c r="AM67" s="132" t="str">
        <f>'Enter data here!'!AL70</f>
        <v>Mick Walsh</v>
      </c>
      <c r="AN67" s="132" t="str">
        <f>'Enter data here!'!AM70</f>
        <v>Paul Garnett</v>
      </c>
      <c r="AO67" s="132" t="str">
        <f>'Enter data here!'!AN70</f>
        <v>Daniel Schneider</v>
      </c>
      <c r="AP67" s="132" t="str">
        <f>'Enter data here!'!AO70</f>
        <v>Torsten Hermann</v>
      </c>
      <c r="AQ67" s="132" t="str">
        <f>'Enter data here!'!AP70</f>
        <v>Peter Kowalski</v>
      </c>
      <c r="AR67" s="132" t="str">
        <f>'Enter data here!'!AQ70</f>
        <v>Martin Kopp</v>
      </c>
      <c r="AS67" s="132" t="str">
        <f>'Enter data here!'!AR70</f>
        <v>Plöschberger Hannes</v>
      </c>
      <c r="AT67" s="132" t="str">
        <f>'Enter data here!'!AS70</f>
        <v>Rick Ruijsink</v>
      </c>
      <c r="AU67" s="132" t="str">
        <f>'Enter data here!'!AT70</f>
        <v>Mark Abbotts</v>
      </c>
      <c r="AV67" s="132" t="str">
        <f>'Enter data here!'!AU70</f>
        <v>Arne Finkeldey</v>
      </c>
      <c r="AW67" s="132" t="str">
        <f>'Enter data here!'!AV70</f>
        <v>Martin Ulrich </v>
      </c>
      <c r="AX67" s="132" t="str">
        <f>'Enter data here!'!AW70</f>
        <v>Tony Robertson</v>
      </c>
      <c r="AY67" s="132" t="str">
        <f>'Enter data here!'!AX70</f>
        <v>Jesper Christensen</v>
      </c>
      <c r="AZ67" s="132" t="str">
        <f>'Enter data here!'!AY70</f>
        <v>Ulrich Duttenhofer</v>
      </c>
      <c r="BA67" s="132" t="str">
        <f>'Enter data here!'!AZ70</f>
        <v>Robert Ryan</v>
      </c>
      <c r="BB67" s="132">
        <f>'Enter data here!'!BA70</f>
        <v>0</v>
      </c>
      <c r="BC67" s="132">
        <f>'Enter data here!'!BB70</f>
        <v>0</v>
      </c>
      <c r="BD67" s="132">
        <f>'Enter data here!'!BC70</f>
        <v>0</v>
      </c>
      <c r="BE67" s="132">
        <f>'Enter data here!'!BD70</f>
        <v>0</v>
      </c>
      <c r="BF67" s="132">
        <f>'Enter data here!'!BE70</f>
        <v>0</v>
      </c>
      <c r="BG67" s="132">
        <f>'Enter data here!'!BF70</f>
        <v>0</v>
      </c>
      <c r="BH67" s="132">
        <f>'Enter data here!'!BG70</f>
        <v>0</v>
      </c>
      <c r="BI67" s="132">
        <f>'Enter data here!'!BH70</f>
        <v>0</v>
      </c>
      <c r="BJ67" s="132">
        <f>'Enter data here!'!BI70</f>
        <v>0</v>
      </c>
      <c r="BK67" s="132">
        <f>'Enter data here!'!BJ70</f>
        <v>0</v>
      </c>
      <c r="BL67" s="132">
        <f>'Enter data here!'!BK70</f>
        <v>0</v>
      </c>
      <c r="BM67" s="132">
        <f>'Enter data here!'!BL70</f>
        <v>0</v>
      </c>
      <c r="BN67" s="132">
        <f>'Enter data here!'!BM70</f>
        <v>0</v>
      </c>
      <c r="BO67" s="132">
        <f>'Enter data here!'!BN70</f>
        <v>0</v>
      </c>
      <c r="BP67" s="132">
        <f>'Enter data here!'!BO70</f>
        <v>0</v>
      </c>
      <c r="BQ67" s="132">
        <f>'Enter data here!'!BP70</f>
        <v>0</v>
      </c>
      <c r="BR67" s="132">
        <f>'Enter data here!'!BQ70</f>
        <v>0</v>
      </c>
      <c r="BS67" s="132">
        <f>'Enter data here!'!BR70</f>
        <v>0</v>
      </c>
      <c r="BT67" s="132">
        <f>'Enter data here!'!BS70</f>
        <v>0</v>
      </c>
      <c r="BU67" s="132">
        <f>'Enter data here!'!BT70</f>
        <v>0</v>
      </c>
      <c r="BV67" s="132">
        <f>'Enter data here!'!BU70</f>
        <v>0</v>
      </c>
      <c r="BW67" s="132">
        <f>'Enter data here!'!BV70</f>
        <v>0</v>
      </c>
      <c r="BX67" s="132">
        <f>'Enter data here!'!BW70</f>
        <v>0</v>
      </c>
      <c r="BY67" s="132">
        <f>'Enter data here!'!BX70</f>
        <v>0</v>
      </c>
      <c r="BZ67" s="132">
        <f>'Enter data here!'!BY70</f>
        <v>0</v>
      </c>
      <c r="CA67" s="132">
        <f>'Enter data here!'!BZ70</f>
        <v>0</v>
      </c>
      <c r="CB67" s="132">
        <f>'Enter data here!'!CA70</f>
        <v>0</v>
      </c>
      <c r="CC67" s="132">
        <f>'Enter data here!'!CB70</f>
        <v>0</v>
      </c>
      <c r="CD67" s="132">
        <f>'Enter data here!'!CC70</f>
        <v>0</v>
      </c>
      <c r="CE67" s="132">
        <f>'Enter data here!'!CD70</f>
        <v>0</v>
      </c>
      <c r="CF67" s="132">
        <f>'Enter data here!'!CE70</f>
        <v>0</v>
      </c>
      <c r="CG67" s="132">
        <f>'Enter data here!'!CF70</f>
        <v>0</v>
      </c>
      <c r="CH67" s="132">
        <f>'Enter data here!'!CG70</f>
        <v>0</v>
      </c>
      <c r="CI67" s="132">
        <f>'Enter data here!'!CH70</f>
        <v>0</v>
      </c>
      <c r="CJ67" s="132">
        <f>'Enter data here!'!CI70</f>
        <v>0</v>
      </c>
      <c r="CK67" s="132">
        <f>'Enter data here!'!CJ70</f>
        <v>0</v>
      </c>
      <c r="CL67" s="132">
        <f>'Enter data here!'!CK70</f>
        <v>0</v>
      </c>
      <c r="CM67" s="132">
        <f>'Enter data here!'!CL70</f>
        <v>0</v>
      </c>
      <c r="CN67" s="132">
        <f>'Enter data here!'!CM70</f>
        <v>0</v>
      </c>
      <c r="CO67" s="132">
        <f>'Enter data here!'!CN70</f>
        <v>0</v>
      </c>
      <c r="CQ67" s="90"/>
      <c r="CR67" s="206"/>
    </row>
    <row r="68" spans="1:96">
      <c r="A68" s="371">
        <v>10</v>
      </c>
      <c r="B68" s="134" t="s">
        <v>18</v>
      </c>
      <c r="C68" s="134">
        <f>C62+10</f>
        <v>101</v>
      </c>
      <c r="D68" s="135">
        <f ca="1">D72</f>
        <v>46</v>
      </c>
      <c r="E68" s="135">
        <f t="shared" ref="E68:BP68" ca="1" si="56">E72</f>
        <v>2</v>
      </c>
      <c r="F68" s="135">
        <f t="shared" ca="1" si="56"/>
        <v>25</v>
      </c>
      <c r="G68" s="135">
        <f t="shared" ca="1" si="56"/>
        <v>4</v>
      </c>
      <c r="H68" s="135">
        <f t="shared" ca="1" si="56"/>
        <v>8</v>
      </c>
      <c r="I68" s="135">
        <f t="shared" ca="1" si="56"/>
        <v>30</v>
      </c>
      <c r="J68" s="135">
        <f t="shared" ca="1" si="56"/>
        <v>6</v>
      </c>
      <c r="K68" s="135">
        <f t="shared" ca="1" si="56"/>
        <v>23</v>
      </c>
      <c r="L68" s="135">
        <f t="shared" ca="1" si="56"/>
        <v>7</v>
      </c>
      <c r="M68" s="135">
        <f t="shared" ca="1" si="56"/>
        <v>12</v>
      </c>
      <c r="N68" s="135">
        <f t="shared" ca="1" si="56"/>
        <v>31</v>
      </c>
      <c r="O68" s="135">
        <f t="shared" ca="1" si="56"/>
        <v>18</v>
      </c>
      <c r="P68" s="135">
        <f t="shared" ca="1" si="56"/>
        <v>3</v>
      </c>
      <c r="Q68" s="135">
        <f t="shared" ca="1" si="56"/>
        <v>5</v>
      </c>
      <c r="R68" s="135">
        <f t="shared" ca="1" si="56"/>
        <v>19</v>
      </c>
      <c r="S68" s="135">
        <f t="shared" ca="1" si="56"/>
        <v>33</v>
      </c>
      <c r="T68" s="135">
        <f t="shared" ca="1" si="56"/>
        <v>13</v>
      </c>
      <c r="U68" s="135">
        <f t="shared" ca="1" si="56"/>
        <v>28</v>
      </c>
      <c r="V68" s="135">
        <f t="shared" ca="1" si="56"/>
        <v>45</v>
      </c>
      <c r="W68" s="135">
        <f t="shared" ca="1" si="56"/>
        <v>32</v>
      </c>
      <c r="X68" s="135">
        <f t="shared" ca="1" si="56"/>
        <v>35</v>
      </c>
      <c r="Y68" s="135">
        <f t="shared" ca="1" si="56"/>
        <v>42</v>
      </c>
      <c r="Z68" s="135">
        <f t="shared" ca="1" si="56"/>
        <v>41</v>
      </c>
      <c r="AA68" s="135">
        <f t="shared" ca="1" si="56"/>
        <v>27</v>
      </c>
      <c r="AB68" s="135">
        <f t="shared" ca="1" si="56"/>
        <v>16</v>
      </c>
      <c r="AC68" s="135">
        <f t="shared" ca="1" si="56"/>
        <v>43</v>
      </c>
      <c r="AD68" s="135">
        <f t="shared" ca="1" si="56"/>
        <v>15</v>
      </c>
      <c r="AE68" s="135">
        <f t="shared" ca="1" si="56"/>
        <v>17</v>
      </c>
      <c r="AF68" s="135">
        <f t="shared" ca="1" si="56"/>
        <v>39</v>
      </c>
      <c r="AG68" s="135">
        <f t="shared" ca="1" si="56"/>
        <v>1</v>
      </c>
      <c r="AH68" s="135">
        <f t="shared" ca="1" si="56"/>
        <v>38</v>
      </c>
      <c r="AI68" s="135">
        <f t="shared" ca="1" si="56"/>
        <v>21</v>
      </c>
      <c r="AJ68" s="135">
        <f t="shared" ca="1" si="56"/>
        <v>22</v>
      </c>
      <c r="AK68" s="135">
        <f t="shared" ca="1" si="56"/>
        <v>9</v>
      </c>
      <c r="AL68" s="135">
        <f t="shared" ca="1" si="56"/>
        <v>10</v>
      </c>
      <c r="AM68" s="135">
        <f t="shared" ca="1" si="56"/>
        <v>37</v>
      </c>
      <c r="AN68" s="135">
        <f t="shared" ca="1" si="56"/>
        <v>47</v>
      </c>
      <c r="AO68" s="135">
        <f t="shared" ca="1" si="56"/>
        <v>14</v>
      </c>
      <c r="AP68" s="135">
        <f t="shared" ca="1" si="56"/>
        <v>29</v>
      </c>
      <c r="AQ68" s="135">
        <f t="shared" ca="1" si="56"/>
        <v>11</v>
      </c>
      <c r="AR68" s="135">
        <f t="shared" ca="1" si="56"/>
        <v>26</v>
      </c>
      <c r="AS68" s="135">
        <f t="shared" ca="1" si="56"/>
        <v>20</v>
      </c>
      <c r="AT68" s="135">
        <f t="shared" ca="1" si="56"/>
        <v>50</v>
      </c>
      <c r="AU68" s="135">
        <f t="shared" ca="1" si="56"/>
        <v>36</v>
      </c>
      <c r="AV68" s="135">
        <f t="shared" ca="1" si="56"/>
        <v>49</v>
      </c>
      <c r="AW68" s="135">
        <f t="shared" ca="1" si="56"/>
        <v>34</v>
      </c>
      <c r="AX68" s="135">
        <f t="shared" ca="1" si="56"/>
        <v>44</v>
      </c>
      <c r="AY68" s="135">
        <f t="shared" ca="1" si="56"/>
        <v>24</v>
      </c>
      <c r="AZ68" s="135">
        <f t="shared" ca="1" si="56"/>
        <v>40</v>
      </c>
      <c r="BA68" s="135">
        <f t="shared" ca="1" si="56"/>
        <v>48</v>
      </c>
      <c r="BB68" s="135">
        <f t="shared" ca="1" si="56"/>
        <v>51</v>
      </c>
      <c r="BC68" s="135">
        <f t="shared" ca="1" si="56"/>
        <v>51</v>
      </c>
      <c r="BD68" s="135">
        <f t="shared" ca="1" si="56"/>
        <v>51</v>
      </c>
      <c r="BE68" s="135">
        <f t="shared" ca="1" si="56"/>
        <v>51</v>
      </c>
      <c r="BF68" s="135">
        <f t="shared" ca="1" si="56"/>
        <v>51</v>
      </c>
      <c r="BG68" s="135">
        <f t="shared" ca="1" si="56"/>
        <v>51</v>
      </c>
      <c r="BH68" s="135">
        <f t="shared" ca="1" si="56"/>
        <v>51</v>
      </c>
      <c r="BI68" s="135">
        <f t="shared" ca="1" si="56"/>
        <v>51</v>
      </c>
      <c r="BJ68" s="135">
        <f t="shared" ca="1" si="56"/>
        <v>51</v>
      </c>
      <c r="BK68" s="135">
        <f t="shared" ca="1" si="56"/>
        <v>51</v>
      </c>
      <c r="BL68" s="135">
        <f t="shared" ca="1" si="56"/>
        <v>51</v>
      </c>
      <c r="BM68" s="135">
        <f t="shared" ca="1" si="56"/>
        <v>51</v>
      </c>
      <c r="BN68" s="135">
        <f t="shared" ca="1" si="56"/>
        <v>51</v>
      </c>
      <c r="BO68" s="135">
        <f t="shared" ca="1" si="56"/>
        <v>51</v>
      </c>
      <c r="BP68" s="135">
        <f t="shared" ca="1" si="56"/>
        <v>51</v>
      </c>
      <c r="BQ68" s="135">
        <f t="shared" ref="BQ68:CO68" ca="1" si="57">BQ72</f>
        <v>51</v>
      </c>
      <c r="BR68" s="135">
        <f t="shared" ca="1" si="57"/>
        <v>51</v>
      </c>
      <c r="BS68" s="135">
        <f t="shared" ca="1" si="57"/>
        <v>51</v>
      </c>
      <c r="BT68" s="135">
        <f t="shared" ca="1" si="57"/>
        <v>51</v>
      </c>
      <c r="BU68" s="135">
        <f t="shared" ca="1" si="57"/>
        <v>51</v>
      </c>
      <c r="BV68" s="135">
        <f t="shared" ca="1" si="57"/>
        <v>51</v>
      </c>
      <c r="BW68" s="135">
        <f t="shared" ca="1" si="57"/>
        <v>51</v>
      </c>
      <c r="BX68" s="135">
        <f t="shared" ca="1" si="57"/>
        <v>51</v>
      </c>
      <c r="BY68" s="135">
        <f t="shared" ca="1" si="57"/>
        <v>51</v>
      </c>
      <c r="BZ68" s="135">
        <f t="shared" ca="1" si="57"/>
        <v>51</v>
      </c>
      <c r="CA68" s="135">
        <f t="shared" ca="1" si="57"/>
        <v>51</v>
      </c>
      <c r="CB68" s="135">
        <f t="shared" ca="1" si="57"/>
        <v>51</v>
      </c>
      <c r="CC68" s="135">
        <f t="shared" ca="1" si="57"/>
        <v>51</v>
      </c>
      <c r="CD68" s="135">
        <f t="shared" ca="1" si="57"/>
        <v>51</v>
      </c>
      <c r="CE68" s="135">
        <f t="shared" ca="1" si="57"/>
        <v>51</v>
      </c>
      <c r="CF68" s="135">
        <f t="shared" ca="1" si="57"/>
        <v>51</v>
      </c>
      <c r="CG68" s="135">
        <f t="shared" ca="1" si="57"/>
        <v>51</v>
      </c>
      <c r="CH68" s="135">
        <f t="shared" ca="1" si="57"/>
        <v>51</v>
      </c>
      <c r="CI68" s="135">
        <f t="shared" ca="1" si="57"/>
        <v>51</v>
      </c>
      <c r="CJ68" s="135">
        <f t="shared" ca="1" si="57"/>
        <v>51</v>
      </c>
      <c r="CK68" s="135">
        <f t="shared" ca="1" si="57"/>
        <v>51</v>
      </c>
      <c r="CL68" s="135">
        <f t="shared" ca="1" si="57"/>
        <v>51</v>
      </c>
      <c r="CM68" s="135">
        <f t="shared" ca="1" si="57"/>
        <v>51</v>
      </c>
      <c r="CN68" s="135">
        <f t="shared" ca="1" si="57"/>
        <v>51</v>
      </c>
      <c r="CO68" s="135">
        <f t="shared" ca="1" si="57"/>
        <v>51</v>
      </c>
      <c r="CQ68" s="90"/>
      <c r="CR68" s="206"/>
    </row>
    <row r="69" spans="1:96">
      <c r="A69" s="372"/>
      <c r="B69" s="134" t="s">
        <v>1</v>
      </c>
      <c r="C69" s="134"/>
      <c r="D69" s="135">
        <f>'Enter data here!'!C72</f>
        <v>0</v>
      </c>
      <c r="E69" s="135">
        <f>'Enter data here!'!D72</f>
        <v>0</v>
      </c>
      <c r="F69" s="135">
        <f>'Enter data here!'!E72</f>
        <v>0</v>
      </c>
      <c r="G69" s="135">
        <f>'Enter data here!'!F72</f>
        <v>0</v>
      </c>
      <c r="H69" s="135">
        <f>'Enter data here!'!G72</f>
        <v>0</v>
      </c>
      <c r="I69" s="135">
        <f>'Enter data here!'!H72</f>
        <v>0</v>
      </c>
      <c r="J69" s="135">
        <f>'Enter data here!'!I72</f>
        <v>0</v>
      </c>
      <c r="K69" s="135">
        <f>'Enter data here!'!J72</f>
        <v>0</v>
      </c>
      <c r="L69" s="135">
        <f>'Enter data here!'!K72</f>
        <v>0</v>
      </c>
      <c r="M69" s="135">
        <f>'Enter data here!'!L72</f>
        <v>0</v>
      </c>
      <c r="N69" s="135">
        <f>'Enter data here!'!M72</f>
        <v>0</v>
      </c>
      <c r="O69" s="135">
        <f>'Enter data here!'!N72</f>
        <v>0</v>
      </c>
      <c r="P69" s="135">
        <f>'Enter data here!'!O72</f>
        <v>0</v>
      </c>
      <c r="Q69" s="135">
        <f>'Enter data here!'!P72</f>
        <v>0</v>
      </c>
      <c r="R69" s="135">
        <f>'Enter data here!'!Q72</f>
        <v>0</v>
      </c>
      <c r="S69" s="135">
        <f>'Enter data here!'!R72</f>
        <v>0</v>
      </c>
      <c r="T69" s="135">
        <f>'Enter data here!'!S72</f>
        <v>0</v>
      </c>
      <c r="U69" s="135">
        <f>'Enter data here!'!T72</f>
        <v>0</v>
      </c>
      <c r="V69" s="135">
        <f>'Enter data here!'!U72</f>
        <v>0</v>
      </c>
      <c r="W69" s="135">
        <f>'Enter data here!'!V72</f>
        <v>0</v>
      </c>
      <c r="X69" s="135">
        <f>'Enter data here!'!W72</f>
        <v>0</v>
      </c>
      <c r="Y69" s="135">
        <f>'Enter data here!'!X72</f>
        <v>0</v>
      </c>
      <c r="Z69" s="135">
        <f>'Enter data here!'!Y72</f>
        <v>0</v>
      </c>
      <c r="AA69" s="135">
        <f>'Enter data here!'!Z72</f>
        <v>0</v>
      </c>
      <c r="AB69" s="135">
        <f>'Enter data here!'!AA72</f>
        <v>0</v>
      </c>
      <c r="AC69" s="135">
        <f>'Enter data here!'!AB72</f>
        <v>0</v>
      </c>
      <c r="AD69" s="135">
        <f>'Enter data here!'!AC72</f>
        <v>0</v>
      </c>
      <c r="AE69" s="135">
        <f>'Enter data here!'!AD72</f>
        <v>0</v>
      </c>
      <c r="AF69" s="135">
        <f>'Enter data here!'!AE72</f>
        <v>0</v>
      </c>
      <c r="AG69" s="135">
        <f>'Enter data here!'!AF72</f>
        <v>0</v>
      </c>
      <c r="AH69" s="135">
        <f>'Enter data here!'!AG72</f>
        <v>0</v>
      </c>
      <c r="AI69" s="135">
        <f>'Enter data here!'!AH72</f>
        <v>0</v>
      </c>
      <c r="AJ69" s="135">
        <f>'Enter data here!'!AI72</f>
        <v>0</v>
      </c>
      <c r="AK69" s="135">
        <f>'Enter data here!'!AJ72</f>
        <v>0</v>
      </c>
      <c r="AL69" s="135">
        <f>'Enter data here!'!AK72</f>
        <v>0</v>
      </c>
      <c r="AM69" s="135">
        <f>'Enter data here!'!AL72</f>
        <v>0</v>
      </c>
      <c r="AN69" s="135">
        <f>'Enter data here!'!AM72</f>
        <v>0</v>
      </c>
      <c r="AO69" s="135">
        <f>'Enter data here!'!AN72</f>
        <v>0</v>
      </c>
      <c r="AP69" s="135">
        <f>'Enter data here!'!AO72</f>
        <v>0</v>
      </c>
      <c r="AQ69" s="135">
        <f>'Enter data here!'!AP72</f>
        <v>0</v>
      </c>
      <c r="AR69" s="135">
        <f>'Enter data here!'!AQ72</f>
        <v>0</v>
      </c>
      <c r="AS69" s="135">
        <f>'Enter data here!'!AR72</f>
        <v>0</v>
      </c>
      <c r="AT69" s="135">
        <f>'Enter data here!'!AS72</f>
        <v>0</v>
      </c>
      <c r="AU69" s="135">
        <f>'Enter data here!'!AT72</f>
        <v>0</v>
      </c>
      <c r="AV69" s="135">
        <f>'Enter data here!'!AU72</f>
        <v>0</v>
      </c>
      <c r="AW69" s="135">
        <f>'Enter data here!'!AV72</f>
        <v>0</v>
      </c>
      <c r="AX69" s="135">
        <f>'Enter data here!'!AW72</f>
        <v>0</v>
      </c>
      <c r="AY69" s="135">
        <f>'Enter data here!'!AX72</f>
        <v>0</v>
      </c>
      <c r="AZ69" s="135">
        <f>'Enter data here!'!AY72</f>
        <v>0</v>
      </c>
      <c r="BA69" s="135">
        <f>'Enter data here!'!AZ72</f>
        <v>0</v>
      </c>
      <c r="BB69" s="135">
        <f>'Enter data here!'!BA72</f>
        <v>0</v>
      </c>
      <c r="BC69" s="135">
        <f>'Enter data here!'!BB72</f>
        <v>0</v>
      </c>
      <c r="BD69" s="135">
        <f>'Enter data here!'!BC72</f>
        <v>0</v>
      </c>
      <c r="BE69" s="135">
        <f>'Enter data here!'!BD72</f>
        <v>0</v>
      </c>
      <c r="BF69" s="135">
        <f>'Enter data here!'!BE72</f>
        <v>0</v>
      </c>
      <c r="BG69" s="135">
        <f>'Enter data here!'!BF72</f>
        <v>0</v>
      </c>
      <c r="BH69" s="135">
        <f>'Enter data here!'!BG72</f>
        <v>0</v>
      </c>
      <c r="BI69" s="135">
        <f>'Enter data here!'!BH72</f>
        <v>0</v>
      </c>
      <c r="BJ69" s="135">
        <f>'Enter data here!'!BI72</f>
        <v>0</v>
      </c>
      <c r="BK69" s="135">
        <f>'Enter data here!'!BJ72</f>
        <v>0</v>
      </c>
      <c r="BL69" s="135">
        <f>'Enter data here!'!BK72</f>
        <v>0</v>
      </c>
      <c r="BM69" s="135">
        <f>'Enter data here!'!BL72</f>
        <v>0</v>
      </c>
      <c r="BN69" s="135">
        <f>'Enter data here!'!BM72</f>
        <v>0</v>
      </c>
      <c r="BO69" s="135">
        <f>'Enter data here!'!BN72</f>
        <v>0</v>
      </c>
      <c r="BP69" s="135">
        <f>'Enter data here!'!BO72</f>
        <v>0</v>
      </c>
      <c r="BQ69" s="135">
        <f>'Enter data here!'!BP72</f>
        <v>0</v>
      </c>
      <c r="BR69" s="135">
        <f>'Enter data here!'!BQ72</f>
        <v>0</v>
      </c>
      <c r="BS69" s="135">
        <f>'Enter data here!'!BR72</f>
        <v>0</v>
      </c>
      <c r="BT69" s="135">
        <f>'Enter data here!'!BS72</f>
        <v>0</v>
      </c>
      <c r="BU69" s="135">
        <f>'Enter data here!'!BT72</f>
        <v>0</v>
      </c>
      <c r="BV69" s="135">
        <f>'Enter data here!'!BU72</f>
        <v>0</v>
      </c>
      <c r="BW69" s="135">
        <f>'Enter data here!'!BV72</f>
        <v>0</v>
      </c>
      <c r="BX69" s="135">
        <f>'Enter data here!'!BW72</f>
        <v>0</v>
      </c>
      <c r="BY69" s="135">
        <f>'Enter data here!'!BX72</f>
        <v>0</v>
      </c>
      <c r="BZ69" s="135">
        <f>'Enter data here!'!BY72</f>
        <v>0</v>
      </c>
      <c r="CA69" s="135">
        <f>'Enter data here!'!BZ72</f>
        <v>0</v>
      </c>
      <c r="CB69" s="135">
        <f>'Enter data here!'!CA72</f>
        <v>0</v>
      </c>
      <c r="CC69" s="135">
        <f>'Enter data here!'!CB72</f>
        <v>0</v>
      </c>
      <c r="CD69" s="135">
        <f>'Enter data here!'!CC72</f>
        <v>0</v>
      </c>
      <c r="CE69" s="135">
        <f>'Enter data here!'!CD72</f>
        <v>0</v>
      </c>
      <c r="CF69" s="135">
        <f>'Enter data here!'!CE72</f>
        <v>0</v>
      </c>
      <c r="CG69" s="135">
        <f>'Enter data here!'!CF72</f>
        <v>0</v>
      </c>
      <c r="CH69" s="135">
        <f>'Enter data here!'!CG72</f>
        <v>0</v>
      </c>
      <c r="CI69" s="135">
        <f>'Enter data here!'!CH72</f>
        <v>0</v>
      </c>
      <c r="CJ69" s="135">
        <f>'Enter data here!'!CI72</f>
        <v>0</v>
      </c>
      <c r="CK69" s="135">
        <f>'Enter data here!'!CJ72</f>
        <v>0</v>
      </c>
      <c r="CL69" s="135">
        <f>'Enter data here!'!CK72</f>
        <v>0</v>
      </c>
      <c r="CM69" s="135">
        <f>'Enter data here!'!CL72</f>
        <v>0</v>
      </c>
      <c r="CN69" s="135">
        <f>'Enter data here!'!CM72</f>
        <v>0</v>
      </c>
      <c r="CO69" s="135">
        <f>'Enter data here!'!CN72</f>
        <v>0</v>
      </c>
      <c r="CQ69" s="375" t="str">
        <f>'Enter data here!'!CP72</f>
        <v/>
      </c>
      <c r="CR69" s="375" t="str">
        <f>'Enter data here!'!CQ72</f>
        <v/>
      </c>
    </row>
    <row r="70" spans="1:96">
      <c r="A70" s="372"/>
      <c r="B70" s="134" t="s">
        <v>2</v>
      </c>
      <c r="C70" s="134"/>
      <c r="D70" s="136">
        <f>'Enter data here!'!C74</f>
        <v>0</v>
      </c>
      <c r="E70" s="136">
        <f>'Enter data here!'!D74</f>
        <v>0</v>
      </c>
      <c r="F70" s="136">
        <f>'Enter data here!'!E74</f>
        <v>0</v>
      </c>
      <c r="G70" s="136">
        <f>'Enter data here!'!F74</f>
        <v>0</v>
      </c>
      <c r="H70" s="136">
        <f>'Enter data here!'!G74</f>
        <v>0</v>
      </c>
      <c r="I70" s="136">
        <f>'Enter data here!'!H74</f>
        <v>0</v>
      </c>
      <c r="J70" s="136">
        <f>'Enter data here!'!I74</f>
        <v>0</v>
      </c>
      <c r="K70" s="136">
        <f>'Enter data here!'!J74</f>
        <v>0</v>
      </c>
      <c r="L70" s="136">
        <f>'Enter data here!'!K74</f>
        <v>0</v>
      </c>
      <c r="M70" s="136">
        <f>'Enter data here!'!L74</f>
        <v>0</v>
      </c>
      <c r="N70" s="136">
        <f>'Enter data here!'!M74</f>
        <v>0</v>
      </c>
      <c r="O70" s="136">
        <f>'Enter data here!'!N74</f>
        <v>0</v>
      </c>
      <c r="P70" s="136">
        <f>'Enter data here!'!O74</f>
        <v>0</v>
      </c>
      <c r="Q70" s="136">
        <f>'Enter data here!'!P74</f>
        <v>0</v>
      </c>
      <c r="R70" s="136">
        <f>'Enter data here!'!Q74</f>
        <v>0</v>
      </c>
      <c r="S70" s="136">
        <f>'Enter data here!'!R74</f>
        <v>0</v>
      </c>
      <c r="T70" s="136">
        <f>'Enter data here!'!S74</f>
        <v>0</v>
      </c>
      <c r="U70" s="136">
        <f>'Enter data here!'!T74</f>
        <v>0</v>
      </c>
      <c r="V70" s="136">
        <f>'Enter data here!'!U74</f>
        <v>0</v>
      </c>
      <c r="W70" s="136">
        <f>'Enter data here!'!V74</f>
        <v>0</v>
      </c>
      <c r="X70" s="136">
        <f>'Enter data here!'!W74</f>
        <v>0</v>
      </c>
      <c r="Y70" s="136">
        <f>'Enter data here!'!X74</f>
        <v>0</v>
      </c>
      <c r="Z70" s="136">
        <f>'Enter data here!'!Y74</f>
        <v>0</v>
      </c>
      <c r="AA70" s="136">
        <f>'Enter data here!'!Z74</f>
        <v>0</v>
      </c>
      <c r="AB70" s="136">
        <f>'Enter data here!'!AA74</f>
        <v>0</v>
      </c>
      <c r="AC70" s="136">
        <f>'Enter data here!'!AB74</f>
        <v>0</v>
      </c>
      <c r="AD70" s="136">
        <f>'Enter data here!'!AC74</f>
        <v>0</v>
      </c>
      <c r="AE70" s="136">
        <f>'Enter data here!'!AD74</f>
        <v>0</v>
      </c>
      <c r="AF70" s="136">
        <f>'Enter data here!'!AE74</f>
        <v>0</v>
      </c>
      <c r="AG70" s="136">
        <f>'Enter data here!'!AF74</f>
        <v>0</v>
      </c>
      <c r="AH70" s="136">
        <f>'Enter data here!'!AG74</f>
        <v>0</v>
      </c>
      <c r="AI70" s="136">
        <f>'Enter data here!'!AH74</f>
        <v>0</v>
      </c>
      <c r="AJ70" s="136">
        <f>'Enter data here!'!AI74</f>
        <v>0</v>
      </c>
      <c r="AK70" s="136">
        <f>'Enter data here!'!AJ74</f>
        <v>0</v>
      </c>
      <c r="AL70" s="136">
        <f>'Enter data here!'!AK74</f>
        <v>0</v>
      </c>
      <c r="AM70" s="136">
        <f>'Enter data here!'!AL74</f>
        <v>0</v>
      </c>
      <c r="AN70" s="136">
        <f>'Enter data here!'!AM74</f>
        <v>0</v>
      </c>
      <c r="AO70" s="136">
        <f>'Enter data here!'!AN74</f>
        <v>0</v>
      </c>
      <c r="AP70" s="136">
        <f>'Enter data here!'!AO74</f>
        <v>0</v>
      </c>
      <c r="AQ70" s="136">
        <f>'Enter data here!'!AP74</f>
        <v>0</v>
      </c>
      <c r="AR70" s="136">
        <f>'Enter data here!'!AQ74</f>
        <v>0</v>
      </c>
      <c r="AS70" s="136">
        <f>'Enter data here!'!AR74</f>
        <v>0</v>
      </c>
      <c r="AT70" s="136">
        <f>'Enter data here!'!AS74</f>
        <v>0</v>
      </c>
      <c r="AU70" s="136">
        <f>'Enter data here!'!AT74</f>
        <v>0</v>
      </c>
      <c r="AV70" s="136">
        <f>'Enter data here!'!AU74</f>
        <v>0</v>
      </c>
      <c r="AW70" s="136">
        <f>'Enter data here!'!AV74</f>
        <v>0</v>
      </c>
      <c r="AX70" s="136">
        <f>'Enter data here!'!AW74</f>
        <v>0</v>
      </c>
      <c r="AY70" s="136">
        <f>'Enter data here!'!AX74</f>
        <v>0</v>
      </c>
      <c r="AZ70" s="136">
        <f>'Enter data here!'!AY74</f>
        <v>0</v>
      </c>
      <c r="BA70" s="136">
        <f>'Enter data here!'!AZ74</f>
        <v>0</v>
      </c>
      <c r="BB70" s="136">
        <f>'Enter data here!'!BA74</f>
        <v>0</v>
      </c>
      <c r="BC70" s="136">
        <f>'Enter data here!'!BB74</f>
        <v>0</v>
      </c>
      <c r="BD70" s="136">
        <f>'Enter data here!'!BC74</f>
        <v>0</v>
      </c>
      <c r="BE70" s="136">
        <f>'Enter data here!'!BD74</f>
        <v>0</v>
      </c>
      <c r="BF70" s="136">
        <f>'Enter data here!'!BE74</f>
        <v>0</v>
      </c>
      <c r="BG70" s="136">
        <f>'Enter data here!'!BF74</f>
        <v>0</v>
      </c>
      <c r="BH70" s="136">
        <f>'Enter data here!'!BG74</f>
        <v>0</v>
      </c>
      <c r="BI70" s="136">
        <f>'Enter data here!'!BH74</f>
        <v>0</v>
      </c>
      <c r="BJ70" s="136">
        <f>'Enter data here!'!BI74</f>
        <v>0</v>
      </c>
      <c r="BK70" s="136">
        <f>'Enter data here!'!BJ74</f>
        <v>0</v>
      </c>
      <c r="BL70" s="136">
        <f>'Enter data here!'!BK74</f>
        <v>0</v>
      </c>
      <c r="BM70" s="136">
        <f>'Enter data here!'!BL74</f>
        <v>0</v>
      </c>
      <c r="BN70" s="136">
        <f>'Enter data here!'!BM74</f>
        <v>0</v>
      </c>
      <c r="BO70" s="136">
        <f>'Enter data here!'!BN74</f>
        <v>0</v>
      </c>
      <c r="BP70" s="136">
        <f>'Enter data here!'!BO74</f>
        <v>0</v>
      </c>
      <c r="BQ70" s="136">
        <f>'Enter data here!'!BP74</f>
        <v>0</v>
      </c>
      <c r="BR70" s="136">
        <f>'Enter data here!'!BQ74</f>
        <v>0</v>
      </c>
      <c r="BS70" s="136">
        <f>'Enter data here!'!BR74</f>
        <v>0</v>
      </c>
      <c r="BT70" s="136">
        <f>'Enter data here!'!BS74</f>
        <v>0</v>
      </c>
      <c r="BU70" s="136">
        <f>'Enter data here!'!BT74</f>
        <v>0</v>
      </c>
      <c r="BV70" s="136">
        <f>'Enter data here!'!BU74</f>
        <v>0</v>
      </c>
      <c r="BW70" s="136">
        <f>'Enter data here!'!BV74</f>
        <v>0</v>
      </c>
      <c r="BX70" s="136">
        <f>'Enter data here!'!BW74</f>
        <v>0</v>
      </c>
      <c r="BY70" s="136">
        <f>'Enter data here!'!BX74</f>
        <v>0</v>
      </c>
      <c r="BZ70" s="136">
        <f>'Enter data here!'!BY74</f>
        <v>0</v>
      </c>
      <c r="CA70" s="136">
        <f>'Enter data here!'!BZ74</f>
        <v>0</v>
      </c>
      <c r="CB70" s="136">
        <f>'Enter data here!'!CA74</f>
        <v>0</v>
      </c>
      <c r="CC70" s="136">
        <f>'Enter data here!'!CB74</f>
        <v>0</v>
      </c>
      <c r="CD70" s="136">
        <f>'Enter data here!'!CC74</f>
        <v>0</v>
      </c>
      <c r="CE70" s="136">
        <f>'Enter data here!'!CD74</f>
        <v>0</v>
      </c>
      <c r="CF70" s="136">
        <f>'Enter data here!'!CE74</f>
        <v>0</v>
      </c>
      <c r="CG70" s="136">
        <f>'Enter data here!'!CF74</f>
        <v>0</v>
      </c>
      <c r="CH70" s="136">
        <f>'Enter data here!'!CG74</f>
        <v>0</v>
      </c>
      <c r="CI70" s="136">
        <f>'Enter data here!'!CH74</f>
        <v>0</v>
      </c>
      <c r="CJ70" s="136">
        <f>'Enter data here!'!CI74</f>
        <v>0</v>
      </c>
      <c r="CK70" s="136">
        <f>'Enter data here!'!CJ74</f>
        <v>0</v>
      </c>
      <c r="CL70" s="136">
        <f>'Enter data here!'!CK74</f>
        <v>0</v>
      </c>
      <c r="CM70" s="136">
        <f>'Enter data here!'!CL74</f>
        <v>0</v>
      </c>
      <c r="CN70" s="136">
        <f>'Enter data here!'!CM74</f>
        <v>0</v>
      </c>
      <c r="CO70" s="136">
        <f>'Enter data here!'!CN74</f>
        <v>0</v>
      </c>
      <c r="CQ70" s="375"/>
      <c r="CR70" s="375"/>
    </row>
    <row r="71" spans="1:96">
      <c r="A71" s="372"/>
      <c r="B71" s="134" t="s">
        <v>41</v>
      </c>
      <c r="C71" s="134">
        <f>C65+10</f>
        <v>103</v>
      </c>
      <c r="D71" s="136">
        <f ca="1">D65+D70</f>
        <v>4.5019861933209464E-12</v>
      </c>
      <c r="E71" s="136">
        <f t="shared" ref="E71:BP71" ca="1" si="58">E65+E70</f>
        <v>6487.9455682460748</v>
      </c>
      <c r="F71" s="136">
        <f t="shared" ca="1" si="58"/>
        <v>5406.3541367065354</v>
      </c>
      <c r="G71" s="136">
        <f t="shared" ca="1" si="58"/>
        <v>6225.7043127416446</v>
      </c>
      <c r="H71" s="136">
        <f t="shared" ca="1" si="58"/>
        <v>6100.0836020779452</v>
      </c>
      <c r="I71" s="136">
        <f t="shared" ca="1" si="58"/>
        <v>4795.2890305863102</v>
      </c>
      <c r="J71" s="136">
        <f t="shared" ca="1" si="58"/>
        <v>6102.999420255388</v>
      </c>
      <c r="K71" s="136">
        <f t="shared" ca="1" si="58"/>
        <v>5449.5751550994482</v>
      </c>
      <c r="L71" s="136">
        <f t="shared" ca="1" si="58"/>
        <v>6100.686770468742</v>
      </c>
      <c r="M71" s="136">
        <f t="shared" ca="1" si="58"/>
        <v>5954.9039394437259</v>
      </c>
      <c r="N71" s="136">
        <f t="shared" ca="1" si="58"/>
        <v>4760.4629525941482</v>
      </c>
      <c r="O71" s="136">
        <f t="shared" ca="1" si="58"/>
        <v>5707.6944026709798</v>
      </c>
      <c r="P71" s="136">
        <f t="shared" ca="1" si="58"/>
        <v>6301.0488891773248</v>
      </c>
      <c r="Q71" s="136">
        <f t="shared" ca="1" si="58"/>
        <v>6160.4716802361036</v>
      </c>
      <c r="R71" s="136">
        <f t="shared" ca="1" si="58"/>
        <v>5661.7266763818452</v>
      </c>
      <c r="S71" s="136">
        <f t="shared" ca="1" si="58"/>
        <v>4585.094856461169</v>
      </c>
      <c r="T71" s="136">
        <f t="shared" ca="1" si="58"/>
        <v>5901.4061953011769</v>
      </c>
      <c r="U71" s="136">
        <f t="shared" ca="1" si="58"/>
        <v>5014.4978785933599</v>
      </c>
      <c r="V71" s="136">
        <f t="shared" ca="1" si="58"/>
        <v>595.65286878696077</v>
      </c>
      <c r="W71" s="136">
        <f t="shared" ca="1" si="58"/>
        <v>4675.393944327041</v>
      </c>
      <c r="X71" s="136">
        <f t="shared" ca="1" si="58"/>
        <v>4531.8615940299296</v>
      </c>
      <c r="Y71" s="136">
        <f t="shared" ca="1" si="58"/>
        <v>1526.6167361878424</v>
      </c>
      <c r="Z71" s="136">
        <f t="shared" ca="1" si="58"/>
        <v>2791.475563555638</v>
      </c>
      <c r="AA71" s="136">
        <f t="shared" ca="1" si="58"/>
        <v>5154.730816778535</v>
      </c>
      <c r="AB71" s="136">
        <f t="shared" ca="1" si="58"/>
        <v>5792.5572574629659</v>
      </c>
      <c r="AC71" s="136">
        <f t="shared" ca="1" si="58"/>
        <v>1284.1416656737183</v>
      </c>
      <c r="AD71" s="136">
        <f t="shared" ca="1" si="58"/>
        <v>5802.5848913117561</v>
      </c>
      <c r="AE71" s="136">
        <f t="shared" ca="1" si="58"/>
        <v>5720.1353403504127</v>
      </c>
      <c r="AF71" s="136">
        <f t="shared" ca="1" si="58"/>
        <v>4260.9757883050461</v>
      </c>
      <c r="AG71" s="136">
        <f t="shared" ca="1" si="58"/>
        <v>6530.6565026261023</v>
      </c>
      <c r="AH71" s="136">
        <f t="shared" ca="1" si="58"/>
        <v>4367.0654658020003</v>
      </c>
      <c r="AI71" s="136">
        <f t="shared" ca="1" si="58"/>
        <v>5538.3442344153118</v>
      </c>
      <c r="AJ71" s="136">
        <f t="shared" ca="1" si="58"/>
        <v>5473.4515375809715</v>
      </c>
      <c r="AK71" s="136">
        <f t="shared" ca="1" si="58"/>
        <v>6092.6367051539064</v>
      </c>
      <c r="AL71" s="136">
        <f t="shared" ca="1" si="58"/>
        <v>6088.3322813916502</v>
      </c>
      <c r="AM71" s="136">
        <f t="shared" ca="1" si="58"/>
        <v>4462.9058880432995</v>
      </c>
      <c r="AN71" s="136">
        <f t="shared" ca="1" si="58"/>
        <v>4.0541855609227592E-12</v>
      </c>
      <c r="AO71" s="136">
        <f t="shared" ca="1" si="58"/>
        <v>5878.1119340856521</v>
      </c>
      <c r="AP71" s="136">
        <f t="shared" ca="1" si="58"/>
        <v>4841.2688978249489</v>
      </c>
      <c r="AQ71" s="136">
        <f t="shared" ca="1" si="58"/>
        <v>6070.5196458476157</v>
      </c>
      <c r="AR71" s="136">
        <f t="shared" ca="1" si="58"/>
        <v>5258.6333090278013</v>
      </c>
      <c r="AS71" s="136">
        <f t="shared" ca="1" si="58"/>
        <v>5548.0098279797448</v>
      </c>
      <c r="AT71" s="136">
        <f t="shared" ca="1" si="58"/>
        <v>3.1550687044179461E-12</v>
      </c>
      <c r="AU71" s="136">
        <f t="shared" ca="1" si="58"/>
        <v>4476.2405737505824</v>
      </c>
      <c r="AV71" s="136">
        <f t="shared" ca="1" si="58"/>
        <v>3.561249863264381E-12</v>
      </c>
      <c r="AW71" s="136">
        <f t="shared" ca="1" si="58"/>
        <v>4536.8011803647023</v>
      </c>
      <c r="AX71" s="136">
        <f t="shared" ca="1" si="58"/>
        <v>715.62980030721315</v>
      </c>
      <c r="AY71" s="136">
        <f t="shared" ca="1" si="58"/>
        <v>5416.5248659698482</v>
      </c>
      <c r="AZ71" s="136">
        <f t="shared" ca="1" si="58"/>
        <v>4192.85233041834</v>
      </c>
      <c r="BA71" s="136">
        <f t="shared" ca="1" si="58"/>
        <v>3.7140266065802772E-12</v>
      </c>
      <c r="BB71" s="136">
        <f t="shared" si="58"/>
        <v>0</v>
      </c>
      <c r="BC71" s="136">
        <f t="shared" si="58"/>
        <v>0</v>
      </c>
      <c r="BD71" s="136">
        <f t="shared" si="58"/>
        <v>0</v>
      </c>
      <c r="BE71" s="136">
        <f t="shared" si="58"/>
        <v>0</v>
      </c>
      <c r="BF71" s="136">
        <f t="shared" si="58"/>
        <v>0</v>
      </c>
      <c r="BG71" s="136">
        <f t="shared" si="58"/>
        <v>0</v>
      </c>
      <c r="BH71" s="136">
        <f t="shared" si="58"/>
        <v>0</v>
      </c>
      <c r="BI71" s="136">
        <f t="shared" si="58"/>
        <v>0</v>
      </c>
      <c r="BJ71" s="136">
        <f t="shared" si="58"/>
        <v>0</v>
      </c>
      <c r="BK71" s="136">
        <f t="shared" si="58"/>
        <v>0</v>
      </c>
      <c r="BL71" s="136">
        <f t="shared" si="58"/>
        <v>0</v>
      </c>
      <c r="BM71" s="136">
        <f t="shared" si="58"/>
        <v>0</v>
      </c>
      <c r="BN71" s="136">
        <f t="shared" si="58"/>
        <v>0</v>
      </c>
      <c r="BO71" s="136">
        <f t="shared" si="58"/>
        <v>0</v>
      </c>
      <c r="BP71" s="136">
        <f t="shared" si="58"/>
        <v>0</v>
      </c>
      <c r="BQ71" s="136">
        <f t="shared" ref="BQ71:CO71" si="59">BQ65+BQ70</f>
        <v>0</v>
      </c>
      <c r="BR71" s="136">
        <f t="shared" si="59"/>
        <v>0</v>
      </c>
      <c r="BS71" s="136">
        <f t="shared" si="59"/>
        <v>0</v>
      </c>
      <c r="BT71" s="136">
        <f t="shared" si="59"/>
        <v>0</v>
      </c>
      <c r="BU71" s="136">
        <f t="shared" si="59"/>
        <v>0</v>
      </c>
      <c r="BV71" s="136">
        <f t="shared" si="59"/>
        <v>0</v>
      </c>
      <c r="BW71" s="136">
        <f t="shared" si="59"/>
        <v>0</v>
      </c>
      <c r="BX71" s="136">
        <f t="shared" si="59"/>
        <v>0</v>
      </c>
      <c r="BY71" s="136">
        <f t="shared" si="59"/>
        <v>0</v>
      </c>
      <c r="BZ71" s="136">
        <f t="shared" si="59"/>
        <v>0</v>
      </c>
      <c r="CA71" s="136">
        <f t="shared" si="59"/>
        <v>0</v>
      </c>
      <c r="CB71" s="136">
        <f t="shared" si="59"/>
        <v>0</v>
      </c>
      <c r="CC71" s="136">
        <f t="shared" si="59"/>
        <v>0</v>
      </c>
      <c r="CD71" s="136">
        <f t="shared" si="59"/>
        <v>0</v>
      </c>
      <c r="CE71" s="136">
        <f t="shared" si="59"/>
        <v>0</v>
      </c>
      <c r="CF71" s="136">
        <f t="shared" si="59"/>
        <v>0</v>
      </c>
      <c r="CG71" s="136">
        <f t="shared" si="59"/>
        <v>0</v>
      </c>
      <c r="CH71" s="136">
        <f t="shared" si="59"/>
        <v>0</v>
      </c>
      <c r="CI71" s="136">
        <f t="shared" si="59"/>
        <v>0</v>
      </c>
      <c r="CJ71" s="136">
        <f t="shared" si="59"/>
        <v>0</v>
      </c>
      <c r="CK71" s="136">
        <f t="shared" si="59"/>
        <v>0</v>
      </c>
      <c r="CL71" s="136">
        <f t="shared" si="59"/>
        <v>0</v>
      </c>
      <c r="CM71" s="136">
        <f t="shared" si="59"/>
        <v>0</v>
      </c>
      <c r="CN71" s="136">
        <f t="shared" si="59"/>
        <v>0</v>
      </c>
      <c r="CO71" s="136">
        <f t="shared" si="59"/>
        <v>0</v>
      </c>
      <c r="CQ71" s="207"/>
      <c r="CR71" s="207"/>
    </row>
    <row r="72" spans="1:96">
      <c r="A72" s="372"/>
      <c r="B72" s="134" t="s">
        <v>42</v>
      </c>
      <c r="C72" s="134"/>
      <c r="D72" s="135">
        <f ca="1">RANK(D71,$D71:$CO71,0)</f>
        <v>46</v>
      </c>
      <c r="E72" s="135">
        <f t="shared" ref="E72:BP72" ca="1" si="60">RANK(E71,$D71:$CO71,0)</f>
        <v>2</v>
      </c>
      <c r="F72" s="135">
        <f t="shared" ca="1" si="60"/>
        <v>25</v>
      </c>
      <c r="G72" s="135">
        <f t="shared" ca="1" si="60"/>
        <v>4</v>
      </c>
      <c r="H72" s="135">
        <f t="shared" ca="1" si="60"/>
        <v>8</v>
      </c>
      <c r="I72" s="135">
        <f t="shared" ca="1" si="60"/>
        <v>30</v>
      </c>
      <c r="J72" s="135">
        <f t="shared" ca="1" si="60"/>
        <v>6</v>
      </c>
      <c r="K72" s="135">
        <f t="shared" ca="1" si="60"/>
        <v>23</v>
      </c>
      <c r="L72" s="135">
        <f t="shared" ca="1" si="60"/>
        <v>7</v>
      </c>
      <c r="M72" s="135">
        <f t="shared" ca="1" si="60"/>
        <v>12</v>
      </c>
      <c r="N72" s="135">
        <f t="shared" ca="1" si="60"/>
        <v>31</v>
      </c>
      <c r="O72" s="135">
        <f t="shared" ca="1" si="60"/>
        <v>18</v>
      </c>
      <c r="P72" s="135">
        <f t="shared" ca="1" si="60"/>
        <v>3</v>
      </c>
      <c r="Q72" s="135">
        <f t="shared" ca="1" si="60"/>
        <v>5</v>
      </c>
      <c r="R72" s="135">
        <f t="shared" ca="1" si="60"/>
        <v>19</v>
      </c>
      <c r="S72" s="135">
        <f t="shared" ca="1" si="60"/>
        <v>33</v>
      </c>
      <c r="T72" s="135">
        <f t="shared" ca="1" si="60"/>
        <v>13</v>
      </c>
      <c r="U72" s="135">
        <f t="shared" ca="1" si="60"/>
        <v>28</v>
      </c>
      <c r="V72" s="135">
        <f t="shared" ca="1" si="60"/>
        <v>45</v>
      </c>
      <c r="W72" s="135">
        <f t="shared" ca="1" si="60"/>
        <v>32</v>
      </c>
      <c r="X72" s="135">
        <f t="shared" ca="1" si="60"/>
        <v>35</v>
      </c>
      <c r="Y72" s="135">
        <f t="shared" ca="1" si="60"/>
        <v>42</v>
      </c>
      <c r="Z72" s="135">
        <f t="shared" ca="1" si="60"/>
        <v>41</v>
      </c>
      <c r="AA72" s="135">
        <f t="shared" ca="1" si="60"/>
        <v>27</v>
      </c>
      <c r="AB72" s="135">
        <f t="shared" ca="1" si="60"/>
        <v>16</v>
      </c>
      <c r="AC72" s="135">
        <f t="shared" ca="1" si="60"/>
        <v>43</v>
      </c>
      <c r="AD72" s="135">
        <f t="shared" ca="1" si="60"/>
        <v>15</v>
      </c>
      <c r="AE72" s="135">
        <f t="shared" ca="1" si="60"/>
        <v>17</v>
      </c>
      <c r="AF72" s="135">
        <f t="shared" ca="1" si="60"/>
        <v>39</v>
      </c>
      <c r="AG72" s="135">
        <f t="shared" ca="1" si="60"/>
        <v>1</v>
      </c>
      <c r="AH72" s="135">
        <f t="shared" ca="1" si="60"/>
        <v>38</v>
      </c>
      <c r="AI72" s="135">
        <f t="shared" ca="1" si="60"/>
        <v>21</v>
      </c>
      <c r="AJ72" s="135">
        <f t="shared" ca="1" si="60"/>
        <v>22</v>
      </c>
      <c r="AK72" s="135">
        <f t="shared" ca="1" si="60"/>
        <v>9</v>
      </c>
      <c r="AL72" s="135">
        <f t="shared" ca="1" si="60"/>
        <v>10</v>
      </c>
      <c r="AM72" s="135">
        <f t="shared" ca="1" si="60"/>
        <v>37</v>
      </c>
      <c r="AN72" s="135">
        <f t="shared" ca="1" si="60"/>
        <v>47</v>
      </c>
      <c r="AO72" s="135">
        <f t="shared" ca="1" si="60"/>
        <v>14</v>
      </c>
      <c r="AP72" s="135">
        <f t="shared" ca="1" si="60"/>
        <v>29</v>
      </c>
      <c r="AQ72" s="135">
        <f t="shared" ca="1" si="60"/>
        <v>11</v>
      </c>
      <c r="AR72" s="135">
        <f t="shared" ca="1" si="60"/>
        <v>26</v>
      </c>
      <c r="AS72" s="135">
        <f t="shared" ca="1" si="60"/>
        <v>20</v>
      </c>
      <c r="AT72" s="135">
        <f t="shared" ca="1" si="60"/>
        <v>50</v>
      </c>
      <c r="AU72" s="135">
        <f t="shared" ca="1" si="60"/>
        <v>36</v>
      </c>
      <c r="AV72" s="135">
        <f t="shared" ca="1" si="60"/>
        <v>49</v>
      </c>
      <c r="AW72" s="135">
        <f t="shared" ca="1" si="60"/>
        <v>34</v>
      </c>
      <c r="AX72" s="135">
        <f t="shared" ca="1" si="60"/>
        <v>44</v>
      </c>
      <c r="AY72" s="135">
        <f t="shared" ca="1" si="60"/>
        <v>24</v>
      </c>
      <c r="AZ72" s="135">
        <f t="shared" ca="1" si="60"/>
        <v>40</v>
      </c>
      <c r="BA72" s="135">
        <f t="shared" ca="1" si="60"/>
        <v>48</v>
      </c>
      <c r="BB72" s="135">
        <f t="shared" ca="1" si="60"/>
        <v>51</v>
      </c>
      <c r="BC72" s="135">
        <f t="shared" ca="1" si="60"/>
        <v>51</v>
      </c>
      <c r="BD72" s="135">
        <f t="shared" ca="1" si="60"/>
        <v>51</v>
      </c>
      <c r="BE72" s="135">
        <f t="shared" ca="1" si="60"/>
        <v>51</v>
      </c>
      <c r="BF72" s="135">
        <f t="shared" ca="1" si="60"/>
        <v>51</v>
      </c>
      <c r="BG72" s="135">
        <f t="shared" ca="1" si="60"/>
        <v>51</v>
      </c>
      <c r="BH72" s="135">
        <f t="shared" ca="1" si="60"/>
        <v>51</v>
      </c>
      <c r="BI72" s="135">
        <f t="shared" ca="1" si="60"/>
        <v>51</v>
      </c>
      <c r="BJ72" s="135">
        <f t="shared" ca="1" si="60"/>
        <v>51</v>
      </c>
      <c r="BK72" s="135">
        <f t="shared" ca="1" si="60"/>
        <v>51</v>
      </c>
      <c r="BL72" s="135">
        <f t="shared" ca="1" si="60"/>
        <v>51</v>
      </c>
      <c r="BM72" s="135">
        <f t="shared" ca="1" si="60"/>
        <v>51</v>
      </c>
      <c r="BN72" s="135">
        <f t="shared" ca="1" si="60"/>
        <v>51</v>
      </c>
      <c r="BO72" s="135">
        <f t="shared" ca="1" si="60"/>
        <v>51</v>
      </c>
      <c r="BP72" s="135">
        <f t="shared" ca="1" si="60"/>
        <v>51</v>
      </c>
      <c r="BQ72" s="135">
        <f t="shared" ref="BQ72:CO72" ca="1" si="61">RANK(BQ71,$D71:$CO71,0)</f>
        <v>51</v>
      </c>
      <c r="BR72" s="135">
        <f t="shared" ca="1" si="61"/>
        <v>51</v>
      </c>
      <c r="BS72" s="135">
        <f t="shared" ca="1" si="61"/>
        <v>51</v>
      </c>
      <c r="BT72" s="135">
        <f t="shared" ca="1" si="61"/>
        <v>51</v>
      </c>
      <c r="BU72" s="135">
        <f t="shared" ca="1" si="61"/>
        <v>51</v>
      </c>
      <c r="BV72" s="135">
        <f t="shared" ca="1" si="61"/>
        <v>51</v>
      </c>
      <c r="BW72" s="135">
        <f t="shared" ca="1" si="61"/>
        <v>51</v>
      </c>
      <c r="BX72" s="135">
        <f t="shared" ca="1" si="61"/>
        <v>51</v>
      </c>
      <c r="BY72" s="135">
        <f t="shared" ca="1" si="61"/>
        <v>51</v>
      </c>
      <c r="BZ72" s="135">
        <f t="shared" ca="1" si="61"/>
        <v>51</v>
      </c>
      <c r="CA72" s="135">
        <f t="shared" ca="1" si="61"/>
        <v>51</v>
      </c>
      <c r="CB72" s="135">
        <f t="shared" ca="1" si="61"/>
        <v>51</v>
      </c>
      <c r="CC72" s="135">
        <f t="shared" ca="1" si="61"/>
        <v>51</v>
      </c>
      <c r="CD72" s="135">
        <f t="shared" ca="1" si="61"/>
        <v>51</v>
      </c>
      <c r="CE72" s="135">
        <f t="shared" ca="1" si="61"/>
        <v>51</v>
      </c>
      <c r="CF72" s="135">
        <f t="shared" ca="1" si="61"/>
        <v>51</v>
      </c>
      <c r="CG72" s="135">
        <f t="shared" ca="1" si="61"/>
        <v>51</v>
      </c>
      <c r="CH72" s="135">
        <f t="shared" ca="1" si="61"/>
        <v>51</v>
      </c>
      <c r="CI72" s="135">
        <f t="shared" ca="1" si="61"/>
        <v>51</v>
      </c>
      <c r="CJ72" s="135">
        <f t="shared" ca="1" si="61"/>
        <v>51</v>
      </c>
      <c r="CK72" s="135">
        <f t="shared" ca="1" si="61"/>
        <v>51</v>
      </c>
      <c r="CL72" s="135">
        <f t="shared" ca="1" si="61"/>
        <v>51</v>
      </c>
      <c r="CM72" s="135">
        <f t="shared" ca="1" si="61"/>
        <v>51</v>
      </c>
      <c r="CN72" s="135">
        <f t="shared" ca="1" si="61"/>
        <v>51</v>
      </c>
      <c r="CO72" s="135">
        <f t="shared" ca="1" si="61"/>
        <v>51</v>
      </c>
      <c r="CQ72" s="207"/>
      <c r="CR72" s="207"/>
    </row>
    <row r="73" spans="1:96">
      <c r="A73" s="373"/>
      <c r="B73" s="134" t="s">
        <v>16</v>
      </c>
      <c r="C73" s="134">
        <f>C67+10</f>
        <v>102</v>
      </c>
      <c r="D73" s="135" t="str">
        <f>'Enter data here!'!C75</f>
        <v>Frank Hulton </v>
      </c>
      <c r="E73" s="135" t="str">
        <f>'Enter data here!'!D75</f>
        <v>Mark Redsell</v>
      </c>
      <c r="F73" s="135" t="str">
        <f>'Enter data here!'!E75</f>
        <v>Greg Dakin</v>
      </c>
      <c r="G73" s="135" t="str">
        <f>'Enter data here!'!F75</f>
        <v>Thorsten Folker</v>
      </c>
      <c r="H73" s="135" t="str">
        <f>'Enter data here!'!G75</f>
        <v>Joel West </v>
      </c>
      <c r="I73" s="135" t="str">
        <f>'Enter data here!'!H75</f>
        <v>Klaus Brettner</v>
      </c>
      <c r="J73" s="135" t="str">
        <f>'Enter data here!'!I75</f>
        <v>Markus Meissner</v>
      </c>
      <c r="K73" s="135" t="str">
        <f>'Enter data here!'!J75</f>
        <v>Stefan Bernardy</v>
      </c>
      <c r="L73" s="135" t="str">
        <f>'Enter data here!'!K75</f>
        <v>Søren Krogh</v>
      </c>
      <c r="M73" s="135" t="str">
        <f>'Enter data here!'!L75</f>
        <v>Alvaro Silgado</v>
      </c>
      <c r="N73" s="135" t="str">
        <f>'Enter data here!'!M75</f>
        <v>Pete Burgess</v>
      </c>
      <c r="O73" s="135" t="str">
        <f>'Enter data here!'!N75</f>
        <v>Dieter Perlick</v>
      </c>
      <c r="P73" s="135" t="str">
        <f>'Enter data here!'!O75</f>
        <v>Simon Thornton </v>
      </c>
      <c r="Q73" s="135" t="str">
        <f>'Enter data here!'!P75</f>
        <v>André Austen</v>
      </c>
      <c r="R73" s="135" t="str">
        <f>'Enter data here!'!Q75</f>
        <v>Siegfried Schedel</v>
      </c>
      <c r="S73" s="135" t="str">
        <f>'Enter data here!'!R75</f>
        <v>George Young</v>
      </c>
      <c r="T73" s="135" t="str">
        <f>'Enter data here!'!S75</f>
        <v>John Phillips</v>
      </c>
      <c r="U73" s="135" t="str">
        <f>'Enter data here!'!T75</f>
        <v>Stefan Bertschi</v>
      </c>
      <c r="V73" s="135" t="str">
        <f>'Enter data here!'!U75</f>
        <v>Jason Bioletti</v>
      </c>
      <c r="W73" s="135" t="str">
        <f>'Enter data here!'!V75</f>
        <v>Allen Elliott</v>
      </c>
      <c r="X73" s="135" t="str">
        <f>'Enter data here!'!W75</f>
        <v>Thomas Deinert</v>
      </c>
      <c r="Y73" s="135" t="str">
        <f>'Enter data here!'!X75</f>
        <v>Mike Evans</v>
      </c>
      <c r="Z73" s="135" t="str">
        <f>'Enter data here!'!Y75</f>
        <v>Jon Edison</v>
      </c>
      <c r="AA73" s="135" t="str">
        <f>'Enter data here!'!Z75</f>
        <v>Thomas Henselmann</v>
      </c>
      <c r="AB73" s="135" t="str">
        <f>'Enter data here!'!AA75</f>
        <v>Sebastian Reichert</v>
      </c>
      <c r="AC73" s="135" t="str">
        <f>'Enter data here!'!AB75</f>
        <v>Robert Hermans</v>
      </c>
      <c r="AD73" s="135" t="str">
        <f>'Enter data here!'!AC75</f>
        <v>Eberhard Rosemann</v>
      </c>
      <c r="AE73" s="135" t="str">
        <f>'Enter data here!'!AD75</f>
        <v>Klaus Kowalski</v>
      </c>
      <c r="AF73" s="135" t="str">
        <f>'Enter data here!'!AE75</f>
        <v>Mike Shellim</v>
      </c>
      <c r="AG73" s="135" t="str">
        <f>'Enter data here!'!AF75</f>
        <v>Martin Newnham</v>
      </c>
      <c r="AH73" s="135" t="str">
        <f>'Enter data here!'!AG75</f>
        <v>Marc Schmieding</v>
      </c>
      <c r="AI73" s="135" t="str">
        <f>'Enter data here!'!AH75</f>
        <v>Mark Treble</v>
      </c>
      <c r="AJ73" s="135" t="str">
        <f>'Enter data here!'!AI75</f>
        <v>Gary Harrison</v>
      </c>
      <c r="AK73" s="135" t="str">
        <f>'Enter data here!'!AJ75</f>
        <v>Peter Gunning</v>
      </c>
      <c r="AL73" s="135" t="str">
        <f>'Enter data here!'!AK75</f>
        <v>Tobias Reik</v>
      </c>
      <c r="AM73" s="135" t="str">
        <f>'Enter data here!'!AL75</f>
        <v>Mick Walsh</v>
      </c>
      <c r="AN73" s="135" t="str">
        <f>'Enter data here!'!AM75</f>
        <v>Paul Garnett</v>
      </c>
      <c r="AO73" s="135" t="str">
        <f>'Enter data here!'!AN75</f>
        <v>Daniel Schneider</v>
      </c>
      <c r="AP73" s="135" t="str">
        <f>'Enter data here!'!AO75</f>
        <v>Torsten Hermann</v>
      </c>
      <c r="AQ73" s="135" t="str">
        <f>'Enter data here!'!AP75</f>
        <v>Peter Kowalski</v>
      </c>
      <c r="AR73" s="135" t="str">
        <f>'Enter data here!'!AQ75</f>
        <v>Martin Kopp</v>
      </c>
      <c r="AS73" s="135" t="str">
        <f>'Enter data here!'!AR75</f>
        <v>Plöschberger Hannes</v>
      </c>
      <c r="AT73" s="135" t="str">
        <f>'Enter data here!'!AS75</f>
        <v>Rick Ruijsink</v>
      </c>
      <c r="AU73" s="135" t="str">
        <f>'Enter data here!'!AT75</f>
        <v>Mark Abbotts</v>
      </c>
      <c r="AV73" s="135" t="str">
        <f>'Enter data here!'!AU75</f>
        <v>Arne Finkeldey</v>
      </c>
      <c r="AW73" s="135" t="str">
        <f>'Enter data here!'!AV75</f>
        <v>Martin Ulrich </v>
      </c>
      <c r="AX73" s="135" t="str">
        <f>'Enter data here!'!AW75</f>
        <v>Tony Robertson</v>
      </c>
      <c r="AY73" s="135" t="str">
        <f>'Enter data here!'!AX75</f>
        <v>Jesper Christensen</v>
      </c>
      <c r="AZ73" s="135" t="str">
        <f>'Enter data here!'!AY75</f>
        <v>Ulrich Duttenhofer</v>
      </c>
      <c r="BA73" s="135" t="str">
        <f>'Enter data here!'!AZ75</f>
        <v>Robert Ryan</v>
      </c>
      <c r="BB73" s="135">
        <f>'Enter data here!'!BA75</f>
        <v>0</v>
      </c>
      <c r="BC73" s="135">
        <f>'Enter data here!'!BB75</f>
        <v>0</v>
      </c>
      <c r="BD73" s="135">
        <f>'Enter data here!'!BC75</f>
        <v>0</v>
      </c>
      <c r="BE73" s="135">
        <f>'Enter data here!'!BD75</f>
        <v>0</v>
      </c>
      <c r="BF73" s="135">
        <f>'Enter data here!'!BE75</f>
        <v>0</v>
      </c>
      <c r="BG73" s="135">
        <f>'Enter data here!'!BF75</f>
        <v>0</v>
      </c>
      <c r="BH73" s="135">
        <f>'Enter data here!'!BG75</f>
        <v>0</v>
      </c>
      <c r="BI73" s="135">
        <f>'Enter data here!'!BH75</f>
        <v>0</v>
      </c>
      <c r="BJ73" s="135">
        <f>'Enter data here!'!BI75</f>
        <v>0</v>
      </c>
      <c r="BK73" s="135">
        <f>'Enter data here!'!BJ75</f>
        <v>0</v>
      </c>
      <c r="BL73" s="135">
        <f>'Enter data here!'!BK75</f>
        <v>0</v>
      </c>
      <c r="BM73" s="135">
        <f>'Enter data here!'!BL75</f>
        <v>0</v>
      </c>
      <c r="BN73" s="135">
        <f>'Enter data here!'!BM75</f>
        <v>0</v>
      </c>
      <c r="BO73" s="135">
        <f>'Enter data here!'!BN75</f>
        <v>0</v>
      </c>
      <c r="BP73" s="135">
        <f>'Enter data here!'!BO75</f>
        <v>0</v>
      </c>
      <c r="BQ73" s="135">
        <f>'Enter data here!'!BP75</f>
        <v>0</v>
      </c>
      <c r="BR73" s="135">
        <f>'Enter data here!'!BQ75</f>
        <v>0</v>
      </c>
      <c r="BS73" s="135">
        <f>'Enter data here!'!BR75</f>
        <v>0</v>
      </c>
      <c r="BT73" s="135">
        <f>'Enter data here!'!BS75</f>
        <v>0</v>
      </c>
      <c r="BU73" s="135">
        <f>'Enter data here!'!BT75</f>
        <v>0</v>
      </c>
      <c r="BV73" s="135">
        <f>'Enter data here!'!BU75</f>
        <v>0</v>
      </c>
      <c r="BW73" s="135">
        <f>'Enter data here!'!BV75</f>
        <v>0</v>
      </c>
      <c r="BX73" s="135">
        <f>'Enter data here!'!BW75</f>
        <v>0</v>
      </c>
      <c r="BY73" s="135">
        <f>'Enter data here!'!BX75</f>
        <v>0</v>
      </c>
      <c r="BZ73" s="135">
        <f>'Enter data here!'!BY75</f>
        <v>0</v>
      </c>
      <c r="CA73" s="135">
        <f>'Enter data here!'!BZ75</f>
        <v>0</v>
      </c>
      <c r="CB73" s="135">
        <f>'Enter data here!'!CA75</f>
        <v>0</v>
      </c>
      <c r="CC73" s="135">
        <f>'Enter data here!'!CB75</f>
        <v>0</v>
      </c>
      <c r="CD73" s="135">
        <f>'Enter data here!'!CC75</f>
        <v>0</v>
      </c>
      <c r="CE73" s="135">
        <f>'Enter data here!'!CD75</f>
        <v>0</v>
      </c>
      <c r="CF73" s="135">
        <f>'Enter data here!'!CE75</f>
        <v>0</v>
      </c>
      <c r="CG73" s="135">
        <f>'Enter data here!'!CF75</f>
        <v>0</v>
      </c>
      <c r="CH73" s="135">
        <f>'Enter data here!'!CG75</f>
        <v>0</v>
      </c>
      <c r="CI73" s="135">
        <f>'Enter data here!'!CH75</f>
        <v>0</v>
      </c>
      <c r="CJ73" s="135">
        <f>'Enter data here!'!CI75</f>
        <v>0</v>
      </c>
      <c r="CK73" s="135">
        <f>'Enter data here!'!CJ75</f>
        <v>0</v>
      </c>
      <c r="CL73" s="135">
        <f>'Enter data here!'!CK75</f>
        <v>0</v>
      </c>
      <c r="CM73" s="135">
        <f>'Enter data here!'!CL75</f>
        <v>0</v>
      </c>
      <c r="CN73" s="135">
        <f>'Enter data here!'!CM75</f>
        <v>0</v>
      </c>
      <c r="CO73" s="135">
        <f>'Enter data here!'!CN75</f>
        <v>0</v>
      </c>
      <c r="CQ73" s="207"/>
      <c r="CR73" s="208"/>
    </row>
    <row r="74" spans="1:96">
      <c r="A74" s="377">
        <v>11</v>
      </c>
      <c r="B74" s="131" t="s">
        <v>18</v>
      </c>
      <c r="C74" s="131">
        <f>C68+10</f>
        <v>111</v>
      </c>
      <c r="D74" s="132">
        <f ca="1">D78</f>
        <v>46</v>
      </c>
      <c r="E74" s="132">
        <f t="shared" ref="E74:BP74" ca="1" si="62">E78</f>
        <v>2</v>
      </c>
      <c r="F74" s="132">
        <f t="shared" ca="1" si="62"/>
        <v>25</v>
      </c>
      <c r="G74" s="132">
        <f t="shared" ca="1" si="62"/>
        <v>4</v>
      </c>
      <c r="H74" s="132">
        <f t="shared" ca="1" si="62"/>
        <v>8</v>
      </c>
      <c r="I74" s="132">
        <f t="shared" ca="1" si="62"/>
        <v>30</v>
      </c>
      <c r="J74" s="132">
        <f t="shared" ca="1" si="62"/>
        <v>6</v>
      </c>
      <c r="K74" s="132">
        <f t="shared" ca="1" si="62"/>
        <v>23</v>
      </c>
      <c r="L74" s="132">
        <f t="shared" ca="1" si="62"/>
        <v>7</v>
      </c>
      <c r="M74" s="132">
        <f t="shared" ca="1" si="62"/>
        <v>12</v>
      </c>
      <c r="N74" s="132">
        <f t="shared" ca="1" si="62"/>
        <v>31</v>
      </c>
      <c r="O74" s="132">
        <f t="shared" ca="1" si="62"/>
        <v>18</v>
      </c>
      <c r="P74" s="132">
        <f t="shared" ca="1" si="62"/>
        <v>3</v>
      </c>
      <c r="Q74" s="132">
        <f t="shared" ca="1" si="62"/>
        <v>5</v>
      </c>
      <c r="R74" s="132">
        <f t="shared" ca="1" si="62"/>
        <v>19</v>
      </c>
      <c r="S74" s="132">
        <f t="shared" ca="1" si="62"/>
        <v>33</v>
      </c>
      <c r="T74" s="132">
        <f t="shared" ca="1" si="62"/>
        <v>13</v>
      </c>
      <c r="U74" s="132">
        <f t="shared" ca="1" si="62"/>
        <v>28</v>
      </c>
      <c r="V74" s="132">
        <f t="shared" ca="1" si="62"/>
        <v>45</v>
      </c>
      <c r="W74" s="132">
        <f t="shared" ca="1" si="62"/>
        <v>32</v>
      </c>
      <c r="X74" s="132">
        <f t="shared" ca="1" si="62"/>
        <v>35</v>
      </c>
      <c r="Y74" s="132">
        <f t="shared" ca="1" si="62"/>
        <v>42</v>
      </c>
      <c r="Z74" s="132">
        <f t="shared" ca="1" si="62"/>
        <v>41</v>
      </c>
      <c r="AA74" s="132">
        <f t="shared" ca="1" si="62"/>
        <v>27</v>
      </c>
      <c r="AB74" s="132">
        <f t="shared" ca="1" si="62"/>
        <v>16</v>
      </c>
      <c r="AC74" s="132">
        <f t="shared" ca="1" si="62"/>
        <v>43</v>
      </c>
      <c r="AD74" s="132">
        <f t="shared" ca="1" si="62"/>
        <v>15</v>
      </c>
      <c r="AE74" s="132">
        <f t="shared" ca="1" si="62"/>
        <v>17</v>
      </c>
      <c r="AF74" s="132">
        <f t="shared" ca="1" si="62"/>
        <v>39</v>
      </c>
      <c r="AG74" s="132">
        <f t="shared" ca="1" si="62"/>
        <v>1</v>
      </c>
      <c r="AH74" s="132">
        <f t="shared" ca="1" si="62"/>
        <v>38</v>
      </c>
      <c r="AI74" s="132">
        <f t="shared" ca="1" si="62"/>
        <v>21</v>
      </c>
      <c r="AJ74" s="132">
        <f t="shared" ca="1" si="62"/>
        <v>22</v>
      </c>
      <c r="AK74" s="132">
        <f t="shared" ca="1" si="62"/>
        <v>9</v>
      </c>
      <c r="AL74" s="132">
        <f t="shared" ca="1" si="62"/>
        <v>10</v>
      </c>
      <c r="AM74" s="132">
        <f t="shared" ca="1" si="62"/>
        <v>37</v>
      </c>
      <c r="AN74" s="132">
        <f t="shared" ca="1" si="62"/>
        <v>47</v>
      </c>
      <c r="AO74" s="132">
        <f t="shared" ca="1" si="62"/>
        <v>14</v>
      </c>
      <c r="AP74" s="132">
        <f t="shared" ca="1" si="62"/>
        <v>29</v>
      </c>
      <c r="AQ74" s="132">
        <f t="shared" ca="1" si="62"/>
        <v>11</v>
      </c>
      <c r="AR74" s="132">
        <f t="shared" ca="1" si="62"/>
        <v>26</v>
      </c>
      <c r="AS74" s="132">
        <f t="shared" ca="1" si="62"/>
        <v>20</v>
      </c>
      <c r="AT74" s="132">
        <f t="shared" ca="1" si="62"/>
        <v>50</v>
      </c>
      <c r="AU74" s="132">
        <f t="shared" ca="1" si="62"/>
        <v>36</v>
      </c>
      <c r="AV74" s="132">
        <f t="shared" ca="1" si="62"/>
        <v>49</v>
      </c>
      <c r="AW74" s="132">
        <f t="shared" ca="1" si="62"/>
        <v>34</v>
      </c>
      <c r="AX74" s="132">
        <f t="shared" ca="1" si="62"/>
        <v>44</v>
      </c>
      <c r="AY74" s="132">
        <f t="shared" ca="1" si="62"/>
        <v>24</v>
      </c>
      <c r="AZ74" s="132">
        <f t="shared" ca="1" si="62"/>
        <v>40</v>
      </c>
      <c r="BA74" s="132">
        <f t="shared" ca="1" si="62"/>
        <v>48</v>
      </c>
      <c r="BB74" s="132">
        <f t="shared" ca="1" si="62"/>
        <v>51</v>
      </c>
      <c r="BC74" s="132">
        <f t="shared" ca="1" si="62"/>
        <v>51</v>
      </c>
      <c r="BD74" s="132">
        <f t="shared" ca="1" si="62"/>
        <v>51</v>
      </c>
      <c r="BE74" s="132">
        <f t="shared" ca="1" si="62"/>
        <v>51</v>
      </c>
      <c r="BF74" s="132">
        <f t="shared" ca="1" si="62"/>
        <v>51</v>
      </c>
      <c r="BG74" s="132">
        <f t="shared" ca="1" si="62"/>
        <v>51</v>
      </c>
      <c r="BH74" s="132">
        <f t="shared" ca="1" si="62"/>
        <v>51</v>
      </c>
      <c r="BI74" s="132">
        <f t="shared" ca="1" si="62"/>
        <v>51</v>
      </c>
      <c r="BJ74" s="132">
        <f t="shared" ca="1" si="62"/>
        <v>51</v>
      </c>
      <c r="BK74" s="132">
        <f t="shared" ca="1" si="62"/>
        <v>51</v>
      </c>
      <c r="BL74" s="132">
        <f t="shared" ca="1" si="62"/>
        <v>51</v>
      </c>
      <c r="BM74" s="132">
        <f t="shared" ca="1" si="62"/>
        <v>51</v>
      </c>
      <c r="BN74" s="132">
        <f t="shared" ca="1" si="62"/>
        <v>51</v>
      </c>
      <c r="BO74" s="132">
        <f t="shared" ca="1" si="62"/>
        <v>51</v>
      </c>
      <c r="BP74" s="132">
        <f t="shared" ca="1" si="62"/>
        <v>51</v>
      </c>
      <c r="BQ74" s="132">
        <f t="shared" ref="BQ74:CO74" ca="1" si="63">BQ78</f>
        <v>51</v>
      </c>
      <c r="BR74" s="132">
        <f t="shared" ca="1" si="63"/>
        <v>51</v>
      </c>
      <c r="BS74" s="132">
        <f t="shared" ca="1" si="63"/>
        <v>51</v>
      </c>
      <c r="BT74" s="132">
        <f t="shared" ca="1" si="63"/>
        <v>51</v>
      </c>
      <c r="BU74" s="132">
        <f t="shared" ca="1" si="63"/>
        <v>51</v>
      </c>
      <c r="BV74" s="132">
        <f t="shared" ca="1" si="63"/>
        <v>51</v>
      </c>
      <c r="BW74" s="132">
        <f t="shared" ca="1" si="63"/>
        <v>51</v>
      </c>
      <c r="BX74" s="132">
        <f t="shared" ca="1" si="63"/>
        <v>51</v>
      </c>
      <c r="BY74" s="132">
        <f t="shared" ca="1" si="63"/>
        <v>51</v>
      </c>
      <c r="BZ74" s="132">
        <f t="shared" ca="1" si="63"/>
        <v>51</v>
      </c>
      <c r="CA74" s="132">
        <f t="shared" ca="1" si="63"/>
        <v>51</v>
      </c>
      <c r="CB74" s="132">
        <f t="shared" ca="1" si="63"/>
        <v>51</v>
      </c>
      <c r="CC74" s="132">
        <f t="shared" ca="1" si="63"/>
        <v>51</v>
      </c>
      <c r="CD74" s="132">
        <f t="shared" ca="1" si="63"/>
        <v>51</v>
      </c>
      <c r="CE74" s="132">
        <f t="shared" ca="1" si="63"/>
        <v>51</v>
      </c>
      <c r="CF74" s="132">
        <f t="shared" ca="1" si="63"/>
        <v>51</v>
      </c>
      <c r="CG74" s="132">
        <f t="shared" ca="1" si="63"/>
        <v>51</v>
      </c>
      <c r="CH74" s="132">
        <f t="shared" ca="1" si="63"/>
        <v>51</v>
      </c>
      <c r="CI74" s="132">
        <f t="shared" ca="1" si="63"/>
        <v>51</v>
      </c>
      <c r="CJ74" s="132">
        <f t="shared" ca="1" si="63"/>
        <v>51</v>
      </c>
      <c r="CK74" s="132">
        <f t="shared" ca="1" si="63"/>
        <v>51</v>
      </c>
      <c r="CL74" s="132">
        <f t="shared" ca="1" si="63"/>
        <v>51</v>
      </c>
      <c r="CM74" s="132">
        <f t="shared" ca="1" si="63"/>
        <v>51</v>
      </c>
      <c r="CN74" s="132">
        <f t="shared" ca="1" si="63"/>
        <v>51</v>
      </c>
      <c r="CO74" s="132">
        <f t="shared" ca="1" si="63"/>
        <v>51</v>
      </c>
      <c r="CQ74" s="90"/>
      <c r="CR74" s="206"/>
    </row>
    <row r="75" spans="1:96">
      <c r="A75" s="378"/>
      <c r="B75" s="131" t="s">
        <v>1</v>
      </c>
      <c r="C75" s="131"/>
      <c r="D75" s="132">
        <f>'Enter data here!'!C77</f>
        <v>0</v>
      </c>
      <c r="E75" s="132">
        <f>'Enter data here!'!D77</f>
        <v>0</v>
      </c>
      <c r="F75" s="132">
        <f>'Enter data here!'!E77</f>
        <v>0</v>
      </c>
      <c r="G75" s="132">
        <f>'Enter data here!'!F77</f>
        <v>0</v>
      </c>
      <c r="H75" s="132">
        <f>'Enter data here!'!G77</f>
        <v>0</v>
      </c>
      <c r="I75" s="132">
        <f>'Enter data here!'!H77</f>
        <v>0</v>
      </c>
      <c r="J75" s="132">
        <f>'Enter data here!'!I77</f>
        <v>0</v>
      </c>
      <c r="K75" s="132">
        <f>'Enter data here!'!J77</f>
        <v>0</v>
      </c>
      <c r="L75" s="132">
        <f>'Enter data here!'!K77</f>
        <v>0</v>
      </c>
      <c r="M75" s="132">
        <f>'Enter data here!'!L77</f>
        <v>0</v>
      </c>
      <c r="N75" s="132">
        <f>'Enter data here!'!M77</f>
        <v>0</v>
      </c>
      <c r="O75" s="132">
        <f>'Enter data here!'!N77</f>
        <v>0</v>
      </c>
      <c r="P75" s="132">
        <f>'Enter data here!'!O77</f>
        <v>0</v>
      </c>
      <c r="Q75" s="132">
        <f>'Enter data here!'!P77</f>
        <v>0</v>
      </c>
      <c r="R75" s="132">
        <f>'Enter data here!'!Q77</f>
        <v>0</v>
      </c>
      <c r="S75" s="132">
        <f>'Enter data here!'!R77</f>
        <v>0</v>
      </c>
      <c r="T75" s="132">
        <f>'Enter data here!'!S77</f>
        <v>0</v>
      </c>
      <c r="U75" s="132">
        <f>'Enter data here!'!T77</f>
        <v>0</v>
      </c>
      <c r="V75" s="132">
        <f>'Enter data here!'!U77</f>
        <v>0</v>
      </c>
      <c r="W75" s="132">
        <f>'Enter data here!'!V77</f>
        <v>0</v>
      </c>
      <c r="X75" s="132">
        <f>'Enter data here!'!W77</f>
        <v>0</v>
      </c>
      <c r="Y75" s="132">
        <f>'Enter data here!'!X77</f>
        <v>0</v>
      </c>
      <c r="Z75" s="132">
        <f>'Enter data here!'!Y77</f>
        <v>0</v>
      </c>
      <c r="AA75" s="132">
        <f>'Enter data here!'!Z77</f>
        <v>0</v>
      </c>
      <c r="AB75" s="132">
        <f>'Enter data here!'!AA77</f>
        <v>0</v>
      </c>
      <c r="AC75" s="132">
        <f>'Enter data here!'!AB77</f>
        <v>0</v>
      </c>
      <c r="AD75" s="132">
        <f>'Enter data here!'!AC77</f>
        <v>0</v>
      </c>
      <c r="AE75" s="132">
        <f>'Enter data here!'!AD77</f>
        <v>0</v>
      </c>
      <c r="AF75" s="132">
        <f>'Enter data here!'!AE77</f>
        <v>0</v>
      </c>
      <c r="AG75" s="132">
        <f>'Enter data here!'!AF77</f>
        <v>0</v>
      </c>
      <c r="AH75" s="132">
        <f>'Enter data here!'!AG77</f>
        <v>0</v>
      </c>
      <c r="AI75" s="132">
        <f>'Enter data here!'!AH77</f>
        <v>0</v>
      </c>
      <c r="AJ75" s="132">
        <f>'Enter data here!'!AI77</f>
        <v>0</v>
      </c>
      <c r="AK75" s="132">
        <f>'Enter data here!'!AJ77</f>
        <v>0</v>
      </c>
      <c r="AL75" s="132">
        <f>'Enter data here!'!AK77</f>
        <v>0</v>
      </c>
      <c r="AM75" s="132">
        <f>'Enter data here!'!AL77</f>
        <v>0</v>
      </c>
      <c r="AN75" s="132">
        <f>'Enter data here!'!AM77</f>
        <v>0</v>
      </c>
      <c r="AO75" s="132">
        <f>'Enter data here!'!AN77</f>
        <v>0</v>
      </c>
      <c r="AP75" s="132">
        <f>'Enter data here!'!AO77</f>
        <v>0</v>
      </c>
      <c r="AQ75" s="132">
        <f>'Enter data here!'!AP77</f>
        <v>0</v>
      </c>
      <c r="AR75" s="132">
        <f>'Enter data here!'!AQ77</f>
        <v>0</v>
      </c>
      <c r="AS75" s="132">
        <f>'Enter data here!'!AR77</f>
        <v>0</v>
      </c>
      <c r="AT75" s="132">
        <f>'Enter data here!'!AS77</f>
        <v>0</v>
      </c>
      <c r="AU75" s="132">
        <f>'Enter data here!'!AT77</f>
        <v>0</v>
      </c>
      <c r="AV75" s="132">
        <f>'Enter data here!'!AU77</f>
        <v>0</v>
      </c>
      <c r="AW75" s="132">
        <f>'Enter data here!'!AV77</f>
        <v>0</v>
      </c>
      <c r="AX75" s="132">
        <f>'Enter data here!'!AW77</f>
        <v>0</v>
      </c>
      <c r="AY75" s="132">
        <f>'Enter data here!'!AX77</f>
        <v>0</v>
      </c>
      <c r="AZ75" s="132">
        <f>'Enter data here!'!AY77</f>
        <v>0</v>
      </c>
      <c r="BA75" s="132">
        <f>'Enter data here!'!AZ77</f>
        <v>0</v>
      </c>
      <c r="BB75" s="132">
        <f>'Enter data here!'!BA77</f>
        <v>0</v>
      </c>
      <c r="BC75" s="132">
        <f>'Enter data here!'!BB77</f>
        <v>0</v>
      </c>
      <c r="BD75" s="132">
        <f>'Enter data here!'!BC77</f>
        <v>0</v>
      </c>
      <c r="BE75" s="132">
        <f>'Enter data here!'!BD77</f>
        <v>0</v>
      </c>
      <c r="BF75" s="132">
        <f>'Enter data here!'!BE77</f>
        <v>0</v>
      </c>
      <c r="BG75" s="132">
        <f>'Enter data here!'!BF77</f>
        <v>0</v>
      </c>
      <c r="BH75" s="132">
        <f>'Enter data here!'!BG77</f>
        <v>0</v>
      </c>
      <c r="BI75" s="132">
        <f>'Enter data here!'!BH77</f>
        <v>0</v>
      </c>
      <c r="BJ75" s="132">
        <f>'Enter data here!'!BI77</f>
        <v>0</v>
      </c>
      <c r="BK75" s="132">
        <f>'Enter data here!'!BJ77</f>
        <v>0</v>
      </c>
      <c r="BL75" s="132">
        <f>'Enter data here!'!BK77</f>
        <v>0</v>
      </c>
      <c r="BM75" s="132">
        <f>'Enter data here!'!BL77</f>
        <v>0</v>
      </c>
      <c r="BN75" s="132">
        <f>'Enter data here!'!BM77</f>
        <v>0</v>
      </c>
      <c r="BO75" s="132">
        <f>'Enter data here!'!BN77</f>
        <v>0</v>
      </c>
      <c r="BP75" s="132">
        <f>'Enter data here!'!BO77</f>
        <v>0</v>
      </c>
      <c r="BQ75" s="132">
        <f>'Enter data here!'!BP77</f>
        <v>0</v>
      </c>
      <c r="BR75" s="132">
        <f>'Enter data here!'!BQ77</f>
        <v>0</v>
      </c>
      <c r="BS75" s="132">
        <f>'Enter data here!'!BR77</f>
        <v>0</v>
      </c>
      <c r="BT75" s="132">
        <f>'Enter data here!'!BS77</f>
        <v>0</v>
      </c>
      <c r="BU75" s="132">
        <f>'Enter data here!'!BT77</f>
        <v>0</v>
      </c>
      <c r="BV75" s="132">
        <f>'Enter data here!'!BU77</f>
        <v>0</v>
      </c>
      <c r="BW75" s="132">
        <f>'Enter data here!'!BV77</f>
        <v>0</v>
      </c>
      <c r="BX75" s="132">
        <f>'Enter data here!'!BW77</f>
        <v>0</v>
      </c>
      <c r="BY75" s="132">
        <f>'Enter data here!'!BX77</f>
        <v>0</v>
      </c>
      <c r="BZ75" s="132">
        <f>'Enter data here!'!BY77</f>
        <v>0</v>
      </c>
      <c r="CA75" s="132">
        <f>'Enter data here!'!BZ77</f>
        <v>0</v>
      </c>
      <c r="CB75" s="132">
        <f>'Enter data here!'!CA77</f>
        <v>0</v>
      </c>
      <c r="CC75" s="132">
        <f>'Enter data here!'!CB77</f>
        <v>0</v>
      </c>
      <c r="CD75" s="132">
        <f>'Enter data here!'!CC77</f>
        <v>0</v>
      </c>
      <c r="CE75" s="132">
        <f>'Enter data here!'!CD77</f>
        <v>0</v>
      </c>
      <c r="CF75" s="132">
        <f>'Enter data here!'!CE77</f>
        <v>0</v>
      </c>
      <c r="CG75" s="132">
        <f>'Enter data here!'!CF77</f>
        <v>0</v>
      </c>
      <c r="CH75" s="132">
        <f>'Enter data here!'!CG77</f>
        <v>0</v>
      </c>
      <c r="CI75" s="132">
        <f>'Enter data here!'!CH77</f>
        <v>0</v>
      </c>
      <c r="CJ75" s="132">
        <f>'Enter data here!'!CI77</f>
        <v>0</v>
      </c>
      <c r="CK75" s="132">
        <f>'Enter data here!'!CJ77</f>
        <v>0</v>
      </c>
      <c r="CL75" s="132">
        <f>'Enter data here!'!CK77</f>
        <v>0</v>
      </c>
      <c r="CM75" s="132">
        <f>'Enter data here!'!CL77</f>
        <v>0</v>
      </c>
      <c r="CN75" s="132">
        <f>'Enter data here!'!CM77</f>
        <v>0</v>
      </c>
      <c r="CO75" s="132">
        <f>'Enter data here!'!CN77</f>
        <v>0</v>
      </c>
      <c r="CQ75" s="374" t="str">
        <f>'Enter data here!'!CP77</f>
        <v/>
      </c>
      <c r="CR75" s="374" t="str">
        <f>'Enter data here!'!CQ77</f>
        <v/>
      </c>
    </row>
    <row r="76" spans="1:96">
      <c r="A76" s="378"/>
      <c r="B76" s="131" t="s">
        <v>2</v>
      </c>
      <c r="C76" s="131"/>
      <c r="D76" s="133">
        <f>'Enter data here!'!C79</f>
        <v>0</v>
      </c>
      <c r="E76" s="133">
        <f>'Enter data here!'!D79</f>
        <v>0</v>
      </c>
      <c r="F76" s="133">
        <f>'Enter data here!'!E79</f>
        <v>0</v>
      </c>
      <c r="G76" s="133">
        <f>'Enter data here!'!F79</f>
        <v>0</v>
      </c>
      <c r="H76" s="133">
        <f>'Enter data here!'!G79</f>
        <v>0</v>
      </c>
      <c r="I76" s="133">
        <f>'Enter data here!'!H79</f>
        <v>0</v>
      </c>
      <c r="J76" s="133">
        <f>'Enter data here!'!I79</f>
        <v>0</v>
      </c>
      <c r="K76" s="133">
        <f>'Enter data here!'!J79</f>
        <v>0</v>
      </c>
      <c r="L76" s="133">
        <f>'Enter data here!'!K79</f>
        <v>0</v>
      </c>
      <c r="M76" s="133">
        <f>'Enter data here!'!L79</f>
        <v>0</v>
      </c>
      <c r="N76" s="133">
        <f>'Enter data here!'!M79</f>
        <v>0</v>
      </c>
      <c r="O76" s="133">
        <f>'Enter data here!'!N79</f>
        <v>0</v>
      </c>
      <c r="P76" s="133">
        <f>'Enter data here!'!O79</f>
        <v>0</v>
      </c>
      <c r="Q76" s="133">
        <f>'Enter data here!'!P79</f>
        <v>0</v>
      </c>
      <c r="R76" s="133">
        <f>'Enter data here!'!Q79</f>
        <v>0</v>
      </c>
      <c r="S76" s="133">
        <f>'Enter data here!'!R79</f>
        <v>0</v>
      </c>
      <c r="T76" s="133">
        <f>'Enter data here!'!S79</f>
        <v>0</v>
      </c>
      <c r="U76" s="133">
        <f>'Enter data here!'!T79</f>
        <v>0</v>
      </c>
      <c r="V76" s="133">
        <f>'Enter data here!'!U79</f>
        <v>0</v>
      </c>
      <c r="W76" s="133">
        <f>'Enter data here!'!V79</f>
        <v>0</v>
      </c>
      <c r="X76" s="133">
        <f>'Enter data here!'!W79</f>
        <v>0</v>
      </c>
      <c r="Y76" s="133">
        <f>'Enter data here!'!X79</f>
        <v>0</v>
      </c>
      <c r="Z76" s="133">
        <f>'Enter data here!'!Y79</f>
        <v>0</v>
      </c>
      <c r="AA76" s="133">
        <f>'Enter data here!'!Z79</f>
        <v>0</v>
      </c>
      <c r="AB76" s="133">
        <f>'Enter data here!'!AA79</f>
        <v>0</v>
      </c>
      <c r="AC76" s="133">
        <f>'Enter data here!'!AB79</f>
        <v>0</v>
      </c>
      <c r="AD76" s="133">
        <f>'Enter data here!'!AC79</f>
        <v>0</v>
      </c>
      <c r="AE76" s="133">
        <f>'Enter data here!'!AD79</f>
        <v>0</v>
      </c>
      <c r="AF76" s="133">
        <f>'Enter data here!'!AE79</f>
        <v>0</v>
      </c>
      <c r="AG76" s="133">
        <f>'Enter data here!'!AF79</f>
        <v>0</v>
      </c>
      <c r="AH76" s="133">
        <f>'Enter data here!'!AG79</f>
        <v>0</v>
      </c>
      <c r="AI76" s="133">
        <f>'Enter data here!'!AH79</f>
        <v>0</v>
      </c>
      <c r="AJ76" s="133">
        <f>'Enter data here!'!AI79</f>
        <v>0</v>
      </c>
      <c r="AK76" s="133">
        <f>'Enter data here!'!AJ79</f>
        <v>0</v>
      </c>
      <c r="AL76" s="133">
        <f>'Enter data here!'!AK79</f>
        <v>0</v>
      </c>
      <c r="AM76" s="133">
        <f>'Enter data here!'!AL79</f>
        <v>0</v>
      </c>
      <c r="AN76" s="133">
        <f>'Enter data here!'!AM79</f>
        <v>0</v>
      </c>
      <c r="AO76" s="133">
        <f>'Enter data here!'!AN79</f>
        <v>0</v>
      </c>
      <c r="AP76" s="133">
        <f>'Enter data here!'!AO79</f>
        <v>0</v>
      </c>
      <c r="AQ76" s="133">
        <f>'Enter data here!'!AP79</f>
        <v>0</v>
      </c>
      <c r="AR76" s="133">
        <f>'Enter data here!'!AQ79</f>
        <v>0</v>
      </c>
      <c r="AS76" s="133">
        <f>'Enter data here!'!AR79</f>
        <v>0</v>
      </c>
      <c r="AT76" s="133">
        <f>'Enter data here!'!AS79</f>
        <v>0</v>
      </c>
      <c r="AU76" s="133">
        <f>'Enter data here!'!AT79</f>
        <v>0</v>
      </c>
      <c r="AV76" s="133">
        <f>'Enter data here!'!AU79</f>
        <v>0</v>
      </c>
      <c r="AW76" s="133">
        <f>'Enter data here!'!AV79</f>
        <v>0</v>
      </c>
      <c r="AX76" s="133">
        <f>'Enter data here!'!AW79</f>
        <v>0</v>
      </c>
      <c r="AY76" s="133">
        <f>'Enter data here!'!AX79</f>
        <v>0</v>
      </c>
      <c r="AZ76" s="133">
        <f>'Enter data here!'!AY79</f>
        <v>0</v>
      </c>
      <c r="BA76" s="133">
        <f>'Enter data here!'!AZ79</f>
        <v>0</v>
      </c>
      <c r="BB76" s="133">
        <f>'Enter data here!'!BA79</f>
        <v>0</v>
      </c>
      <c r="BC76" s="133">
        <f>'Enter data here!'!BB79</f>
        <v>0</v>
      </c>
      <c r="BD76" s="133">
        <f>'Enter data here!'!BC79</f>
        <v>0</v>
      </c>
      <c r="BE76" s="133">
        <f>'Enter data here!'!BD79</f>
        <v>0</v>
      </c>
      <c r="BF76" s="133">
        <f>'Enter data here!'!BE79</f>
        <v>0</v>
      </c>
      <c r="BG76" s="133">
        <f>'Enter data here!'!BF79</f>
        <v>0</v>
      </c>
      <c r="BH76" s="133">
        <f>'Enter data here!'!BG79</f>
        <v>0</v>
      </c>
      <c r="BI76" s="133">
        <f>'Enter data here!'!BH79</f>
        <v>0</v>
      </c>
      <c r="BJ76" s="133">
        <f>'Enter data here!'!BI79</f>
        <v>0</v>
      </c>
      <c r="BK76" s="133">
        <f>'Enter data here!'!BJ79</f>
        <v>0</v>
      </c>
      <c r="BL76" s="133">
        <f>'Enter data here!'!BK79</f>
        <v>0</v>
      </c>
      <c r="BM76" s="133">
        <f>'Enter data here!'!BL79</f>
        <v>0</v>
      </c>
      <c r="BN76" s="133">
        <f>'Enter data here!'!BM79</f>
        <v>0</v>
      </c>
      <c r="BO76" s="133">
        <f>'Enter data here!'!BN79</f>
        <v>0</v>
      </c>
      <c r="BP76" s="133">
        <f>'Enter data here!'!BO79</f>
        <v>0</v>
      </c>
      <c r="BQ76" s="133">
        <f>'Enter data here!'!BP79</f>
        <v>0</v>
      </c>
      <c r="BR76" s="133">
        <f>'Enter data here!'!BQ79</f>
        <v>0</v>
      </c>
      <c r="BS76" s="133">
        <f>'Enter data here!'!BR79</f>
        <v>0</v>
      </c>
      <c r="BT76" s="133">
        <f>'Enter data here!'!BS79</f>
        <v>0</v>
      </c>
      <c r="BU76" s="133">
        <f>'Enter data here!'!BT79</f>
        <v>0</v>
      </c>
      <c r="BV76" s="133">
        <f>'Enter data here!'!BU79</f>
        <v>0</v>
      </c>
      <c r="BW76" s="133">
        <f>'Enter data here!'!BV79</f>
        <v>0</v>
      </c>
      <c r="BX76" s="133">
        <f>'Enter data here!'!BW79</f>
        <v>0</v>
      </c>
      <c r="BY76" s="133">
        <f>'Enter data here!'!BX79</f>
        <v>0</v>
      </c>
      <c r="BZ76" s="133">
        <f>'Enter data here!'!BY79</f>
        <v>0</v>
      </c>
      <c r="CA76" s="133">
        <f>'Enter data here!'!BZ79</f>
        <v>0</v>
      </c>
      <c r="CB76" s="133">
        <f>'Enter data here!'!CA79</f>
        <v>0</v>
      </c>
      <c r="CC76" s="133">
        <f>'Enter data here!'!CB79</f>
        <v>0</v>
      </c>
      <c r="CD76" s="133">
        <f>'Enter data here!'!CC79</f>
        <v>0</v>
      </c>
      <c r="CE76" s="133">
        <f>'Enter data here!'!CD79</f>
        <v>0</v>
      </c>
      <c r="CF76" s="133">
        <f>'Enter data here!'!CE79</f>
        <v>0</v>
      </c>
      <c r="CG76" s="133">
        <f>'Enter data here!'!CF79</f>
        <v>0</v>
      </c>
      <c r="CH76" s="133">
        <f>'Enter data here!'!CG79</f>
        <v>0</v>
      </c>
      <c r="CI76" s="133">
        <f>'Enter data here!'!CH79</f>
        <v>0</v>
      </c>
      <c r="CJ76" s="133">
        <f>'Enter data here!'!CI79</f>
        <v>0</v>
      </c>
      <c r="CK76" s="133">
        <f>'Enter data here!'!CJ79</f>
        <v>0</v>
      </c>
      <c r="CL76" s="133">
        <f>'Enter data here!'!CK79</f>
        <v>0</v>
      </c>
      <c r="CM76" s="133">
        <f>'Enter data here!'!CL79</f>
        <v>0</v>
      </c>
      <c r="CN76" s="133">
        <f>'Enter data here!'!CM79</f>
        <v>0</v>
      </c>
      <c r="CO76" s="133">
        <f>'Enter data here!'!CN79</f>
        <v>0</v>
      </c>
      <c r="CQ76" s="374"/>
      <c r="CR76" s="374"/>
    </row>
    <row r="77" spans="1:96">
      <c r="A77" s="378"/>
      <c r="B77" s="131" t="s">
        <v>41</v>
      </c>
      <c r="C77" s="131">
        <f>C71+10</f>
        <v>113</v>
      </c>
      <c r="D77" s="133">
        <f ca="1">D71+D76</f>
        <v>4.5019861933209464E-12</v>
      </c>
      <c r="E77" s="133">
        <f t="shared" ref="E77:BP77" ca="1" si="64">E71+E76</f>
        <v>6487.9455682460748</v>
      </c>
      <c r="F77" s="133">
        <f t="shared" ca="1" si="64"/>
        <v>5406.3541367065354</v>
      </c>
      <c r="G77" s="133">
        <f t="shared" ca="1" si="64"/>
        <v>6225.7043127416446</v>
      </c>
      <c r="H77" s="133">
        <f t="shared" ca="1" si="64"/>
        <v>6100.0836020779452</v>
      </c>
      <c r="I77" s="133">
        <f t="shared" ca="1" si="64"/>
        <v>4795.2890305863102</v>
      </c>
      <c r="J77" s="133">
        <f t="shared" ca="1" si="64"/>
        <v>6102.999420255388</v>
      </c>
      <c r="K77" s="133">
        <f t="shared" ca="1" si="64"/>
        <v>5449.5751550994482</v>
      </c>
      <c r="L77" s="133">
        <f t="shared" ca="1" si="64"/>
        <v>6100.686770468742</v>
      </c>
      <c r="M77" s="133">
        <f t="shared" ca="1" si="64"/>
        <v>5954.9039394437259</v>
      </c>
      <c r="N77" s="133">
        <f t="shared" ca="1" si="64"/>
        <v>4760.4629525941482</v>
      </c>
      <c r="O77" s="133">
        <f t="shared" ca="1" si="64"/>
        <v>5707.6944026709798</v>
      </c>
      <c r="P77" s="133">
        <f t="shared" ca="1" si="64"/>
        <v>6301.0488891773248</v>
      </c>
      <c r="Q77" s="133">
        <f t="shared" ca="1" si="64"/>
        <v>6160.4716802361036</v>
      </c>
      <c r="R77" s="133">
        <f t="shared" ca="1" si="64"/>
        <v>5661.7266763818452</v>
      </c>
      <c r="S77" s="133">
        <f t="shared" ca="1" si="64"/>
        <v>4585.094856461169</v>
      </c>
      <c r="T77" s="133">
        <f t="shared" ca="1" si="64"/>
        <v>5901.4061953011769</v>
      </c>
      <c r="U77" s="133">
        <f t="shared" ca="1" si="64"/>
        <v>5014.4978785933599</v>
      </c>
      <c r="V77" s="133">
        <f t="shared" ca="1" si="64"/>
        <v>595.65286878696077</v>
      </c>
      <c r="W77" s="133">
        <f t="shared" ca="1" si="64"/>
        <v>4675.393944327041</v>
      </c>
      <c r="X77" s="133">
        <f t="shared" ca="1" si="64"/>
        <v>4531.8615940299296</v>
      </c>
      <c r="Y77" s="133">
        <f t="shared" ca="1" si="64"/>
        <v>1526.6167361878424</v>
      </c>
      <c r="Z77" s="133">
        <f t="shared" ca="1" si="64"/>
        <v>2791.475563555638</v>
      </c>
      <c r="AA77" s="133">
        <f t="shared" ca="1" si="64"/>
        <v>5154.730816778535</v>
      </c>
      <c r="AB77" s="133">
        <f t="shared" ca="1" si="64"/>
        <v>5792.5572574629659</v>
      </c>
      <c r="AC77" s="133">
        <f t="shared" ca="1" si="64"/>
        <v>1284.1416656737183</v>
      </c>
      <c r="AD77" s="133">
        <f t="shared" ca="1" si="64"/>
        <v>5802.5848913117561</v>
      </c>
      <c r="AE77" s="133">
        <f t="shared" ca="1" si="64"/>
        <v>5720.1353403504127</v>
      </c>
      <c r="AF77" s="133">
        <f t="shared" ca="1" si="64"/>
        <v>4260.9757883050461</v>
      </c>
      <c r="AG77" s="133">
        <f t="shared" ca="1" si="64"/>
        <v>6530.6565026261023</v>
      </c>
      <c r="AH77" s="133">
        <f t="shared" ca="1" si="64"/>
        <v>4367.0654658020003</v>
      </c>
      <c r="AI77" s="133">
        <f t="shared" ca="1" si="64"/>
        <v>5538.3442344153118</v>
      </c>
      <c r="AJ77" s="133">
        <f t="shared" ca="1" si="64"/>
        <v>5473.4515375809715</v>
      </c>
      <c r="AK77" s="133">
        <f t="shared" ca="1" si="64"/>
        <v>6092.6367051539064</v>
      </c>
      <c r="AL77" s="133">
        <f t="shared" ca="1" si="64"/>
        <v>6088.3322813916502</v>
      </c>
      <c r="AM77" s="133">
        <f t="shared" ca="1" si="64"/>
        <v>4462.9058880432995</v>
      </c>
      <c r="AN77" s="133">
        <f t="shared" ca="1" si="64"/>
        <v>4.0541855609227592E-12</v>
      </c>
      <c r="AO77" s="133">
        <f t="shared" ca="1" si="64"/>
        <v>5878.1119340856521</v>
      </c>
      <c r="AP77" s="133">
        <f t="shared" ca="1" si="64"/>
        <v>4841.2688978249489</v>
      </c>
      <c r="AQ77" s="133">
        <f t="shared" ca="1" si="64"/>
        <v>6070.5196458476157</v>
      </c>
      <c r="AR77" s="133">
        <f t="shared" ca="1" si="64"/>
        <v>5258.6333090278013</v>
      </c>
      <c r="AS77" s="133">
        <f t="shared" ca="1" si="64"/>
        <v>5548.0098279797448</v>
      </c>
      <c r="AT77" s="133">
        <f t="shared" ca="1" si="64"/>
        <v>3.1550687044179461E-12</v>
      </c>
      <c r="AU77" s="133">
        <f t="shared" ca="1" si="64"/>
        <v>4476.2405737505824</v>
      </c>
      <c r="AV77" s="133">
        <f t="shared" ca="1" si="64"/>
        <v>3.561249863264381E-12</v>
      </c>
      <c r="AW77" s="133">
        <f t="shared" ca="1" si="64"/>
        <v>4536.8011803647023</v>
      </c>
      <c r="AX77" s="133">
        <f t="shared" ca="1" si="64"/>
        <v>715.62980030721315</v>
      </c>
      <c r="AY77" s="133">
        <f t="shared" ca="1" si="64"/>
        <v>5416.5248659698482</v>
      </c>
      <c r="AZ77" s="133">
        <f t="shared" ca="1" si="64"/>
        <v>4192.85233041834</v>
      </c>
      <c r="BA77" s="133">
        <f t="shared" ca="1" si="64"/>
        <v>3.7140266065802772E-12</v>
      </c>
      <c r="BB77" s="133">
        <f t="shared" si="64"/>
        <v>0</v>
      </c>
      <c r="BC77" s="133">
        <f t="shared" si="64"/>
        <v>0</v>
      </c>
      <c r="BD77" s="133">
        <f t="shared" si="64"/>
        <v>0</v>
      </c>
      <c r="BE77" s="133">
        <f t="shared" si="64"/>
        <v>0</v>
      </c>
      <c r="BF77" s="133">
        <f t="shared" si="64"/>
        <v>0</v>
      </c>
      <c r="BG77" s="133">
        <f t="shared" si="64"/>
        <v>0</v>
      </c>
      <c r="BH77" s="133">
        <f t="shared" si="64"/>
        <v>0</v>
      </c>
      <c r="BI77" s="133">
        <f t="shared" si="64"/>
        <v>0</v>
      </c>
      <c r="BJ77" s="133">
        <f t="shared" si="64"/>
        <v>0</v>
      </c>
      <c r="BK77" s="133">
        <f t="shared" si="64"/>
        <v>0</v>
      </c>
      <c r="BL77" s="133">
        <f t="shared" si="64"/>
        <v>0</v>
      </c>
      <c r="BM77" s="133">
        <f t="shared" si="64"/>
        <v>0</v>
      </c>
      <c r="BN77" s="133">
        <f t="shared" si="64"/>
        <v>0</v>
      </c>
      <c r="BO77" s="133">
        <f t="shared" si="64"/>
        <v>0</v>
      </c>
      <c r="BP77" s="133">
        <f t="shared" si="64"/>
        <v>0</v>
      </c>
      <c r="BQ77" s="133">
        <f t="shared" ref="BQ77:CO77" si="65">BQ71+BQ76</f>
        <v>0</v>
      </c>
      <c r="BR77" s="133">
        <f t="shared" si="65"/>
        <v>0</v>
      </c>
      <c r="BS77" s="133">
        <f t="shared" si="65"/>
        <v>0</v>
      </c>
      <c r="BT77" s="133">
        <f t="shared" si="65"/>
        <v>0</v>
      </c>
      <c r="BU77" s="133">
        <f t="shared" si="65"/>
        <v>0</v>
      </c>
      <c r="BV77" s="133">
        <f t="shared" si="65"/>
        <v>0</v>
      </c>
      <c r="BW77" s="133">
        <f t="shared" si="65"/>
        <v>0</v>
      </c>
      <c r="BX77" s="133">
        <f t="shared" si="65"/>
        <v>0</v>
      </c>
      <c r="BY77" s="133">
        <f t="shared" si="65"/>
        <v>0</v>
      </c>
      <c r="BZ77" s="133">
        <f t="shared" si="65"/>
        <v>0</v>
      </c>
      <c r="CA77" s="133">
        <f t="shared" si="65"/>
        <v>0</v>
      </c>
      <c r="CB77" s="133">
        <f t="shared" si="65"/>
        <v>0</v>
      </c>
      <c r="CC77" s="133">
        <f t="shared" si="65"/>
        <v>0</v>
      </c>
      <c r="CD77" s="133">
        <f t="shared" si="65"/>
        <v>0</v>
      </c>
      <c r="CE77" s="133">
        <f t="shared" si="65"/>
        <v>0</v>
      </c>
      <c r="CF77" s="133">
        <f t="shared" si="65"/>
        <v>0</v>
      </c>
      <c r="CG77" s="133">
        <f t="shared" si="65"/>
        <v>0</v>
      </c>
      <c r="CH77" s="133">
        <f t="shared" si="65"/>
        <v>0</v>
      </c>
      <c r="CI77" s="133">
        <f t="shared" si="65"/>
        <v>0</v>
      </c>
      <c r="CJ77" s="133">
        <f t="shared" si="65"/>
        <v>0</v>
      </c>
      <c r="CK77" s="133">
        <f t="shared" si="65"/>
        <v>0</v>
      </c>
      <c r="CL77" s="133">
        <f t="shared" si="65"/>
        <v>0</v>
      </c>
      <c r="CM77" s="133">
        <f t="shared" si="65"/>
        <v>0</v>
      </c>
      <c r="CN77" s="133">
        <f t="shared" si="65"/>
        <v>0</v>
      </c>
      <c r="CO77" s="133">
        <f t="shared" si="65"/>
        <v>0</v>
      </c>
      <c r="CQ77" s="90"/>
      <c r="CR77" s="206"/>
    </row>
    <row r="78" spans="1:96">
      <c r="A78" s="378"/>
      <c r="B78" s="131" t="s">
        <v>42</v>
      </c>
      <c r="C78" s="131"/>
      <c r="D78" s="132">
        <f ca="1">RANK(D77,$D77:$CO77,0)</f>
        <v>46</v>
      </c>
      <c r="E78" s="132">
        <f t="shared" ref="E78:BP78" ca="1" si="66">RANK(E77,$D77:$CO77,0)</f>
        <v>2</v>
      </c>
      <c r="F78" s="132">
        <f t="shared" ca="1" si="66"/>
        <v>25</v>
      </c>
      <c r="G78" s="132">
        <f t="shared" ca="1" si="66"/>
        <v>4</v>
      </c>
      <c r="H78" s="132">
        <f t="shared" ca="1" si="66"/>
        <v>8</v>
      </c>
      <c r="I78" s="132">
        <f t="shared" ca="1" si="66"/>
        <v>30</v>
      </c>
      <c r="J78" s="132">
        <f t="shared" ca="1" si="66"/>
        <v>6</v>
      </c>
      <c r="K78" s="132">
        <f t="shared" ca="1" si="66"/>
        <v>23</v>
      </c>
      <c r="L78" s="132">
        <f t="shared" ca="1" si="66"/>
        <v>7</v>
      </c>
      <c r="M78" s="132">
        <f t="shared" ca="1" si="66"/>
        <v>12</v>
      </c>
      <c r="N78" s="132">
        <f t="shared" ca="1" si="66"/>
        <v>31</v>
      </c>
      <c r="O78" s="132">
        <f t="shared" ca="1" si="66"/>
        <v>18</v>
      </c>
      <c r="P78" s="132">
        <f t="shared" ca="1" si="66"/>
        <v>3</v>
      </c>
      <c r="Q78" s="132">
        <f t="shared" ca="1" si="66"/>
        <v>5</v>
      </c>
      <c r="R78" s="132">
        <f t="shared" ca="1" si="66"/>
        <v>19</v>
      </c>
      <c r="S78" s="132">
        <f t="shared" ca="1" si="66"/>
        <v>33</v>
      </c>
      <c r="T78" s="132">
        <f t="shared" ca="1" si="66"/>
        <v>13</v>
      </c>
      <c r="U78" s="132">
        <f t="shared" ca="1" si="66"/>
        <v>28</v>
      </c>
      <c r="V78" s="132">
        <f t="shared" ca="1" si="66"/>
        <v>45</v>
      </c>
      <c r="W78" s="132">
        <f t="shared" ca="1" si="66"/>
        <v>32</v>
      </c>
      <c r="X78" s="132">
        <f t="shared" ca="1" si="66"/>
        <v>35</v>
      </c>
      <c r="Y78" s="132">
        <f t="shared" ca="1" si="66"/>
        <v>42</v>
      </c>
      <c r="Z78" s="132">
        <f t="shared" ca="1" si="66"/>
        <v>41</v>
      </c>
      <c r="AA78" s="132">
        <f t="shared" ca="1" si="66"/>
        <v>27</v>
      </c>
      <c r="AB78" s="132">
        <f t="shared" ca="1" si="66"/>
        <v>16</v>
      </c>
      <c r="AC78" s="132">
        <f t="shared" ca="1" si="66"/>
        <v>43</v>
      </c>
      <c r="AD78" s="132">
        <f t="shared" ca="1" si="66"/>
        <v>15</v>
      </c>
      <c r="AE78" s="132">
        <f t="shared" ca="1" si="66"/>
        <v>17</v>
      </c>
      <c r="AF78" s="132">
        <f t="shared" ca="1" si="66"/>
        <v>39</v>
      </c>
      <c r="AG78" s="132">
        <f t="shared" ca="1" si="66"/>
        <v>1</v>
      </c>
      <c r="AH78" s="132">
        <f t="shared" ca="1" si="66"/>
        <v>38</v>
      </c>
      <c r="AI78" s="132">
        <f t="shared" ca="1" si="66"/>
        <v>21</v>
      </c>
      <c r="AJ78" s="132">
        <f t="shared" ca="1" si="66"/>
        <v>22</v>
      </c>
      <c r="AK78" s="132">
        <f t="shared" ca="1" si="66"/>
        <v>9</v>
      </c>
      <c r="AL78" s="132">
        <f t="shared" ca="1" si="66"/>
        <v>10</v>
      </c>
      <c r="AM78" s="132">
        <f t="shared" ca="1" si="66"/>
        <v>37</v>
      </c>
      <c r="AN78" s="132">
        <f t="shared" ca="1" si="66"/>
        <v>47</v>
      </c>
      <c r="AO78" s="132">
        <f t="shared" ca="1" si="66"/>
        <v>14</v>
      </c>
      <c r="AP78" s="132">
        <f t="shared" ca="1" si="66"/>
        <v>29</v>
      </c>
      <c r="AQ78" s="132">
        <f t="shared" ca="1" si="66"/>
        <v>11</v>
      </c>
      <c r="AR78" s="132">
        <f t="shared" ca="1" si="66"/>
        <v>26</v>
      </c>
      <c r="AS78" s="132">
        <f t="shared" ca="1" si="66"/>
        <v>20</v>
      </c>
      <c r="AT78" s="132">
        <f t="shared" ca="1" si="66"/>
        <v>50</v>
      </c>
      <c r="AU78" s="132">
        <f t="shared" ca="1" si="66"/>
        <v>36</v>
      </c>
      <c r="AV78" s="132">
        <f t="shared" ca="1" si="66"/>
        <v>49</v>
      </c>
      <c r="AW78" s="132">
        <f t="shared" ca="1" si="66"/>
        <v>34</v>
      </c>
      <c r="AX78" s="132">
        <f t="shared" ca="1" si="66"/>
        <v>44</v>
      </c>
      <c r="AY78" s="132">
        <f t="shared" ca="1" si="66"/>
        <v>24</v>
      </c>
      <c r="AZ78" s="132">
        <f t="shared" ca="1" si="66"/>
        <v>40</v>
      </c>
      <c r="BA78" s="132">
        <f t="shared" ca="1" si="66"/>
        <v>48</v>
      </c>
      <c r="BB78" s="132">
        <f t="shared" ca="1" si="66"/>
        <v>51</v>
      </c>
      <c r="BC78" s="132">
        <f t="shared" ca="1" si="66"/>
        <v>51</v>
      </c>
      <c r="BD78" s="132">
        <f t="shared" ca="1" si="66"/>
        <v>51</v>
      </c>
      <c r="BE78" s="132">
        <f t="shared" ca="1" si="66"/>
        <v>51</v>
      </c>
      <c r="BF78" s="132">
        <f t="shared" ca="1" si="66"/>
        <v>51</v>
      </c>
      <c r="BG78" s="132">
        <f t="shared" ca="1" si="66"/>
        <v>51</v>
      </c>
      <c r="BH78" s="132">
        <f t="shared" ca="1" si="66"/>
        <v>51</v>
      </c>
      <c r="BI78" s="132">
        <f t="shared" ca="1" si="66"/>
        <v>51</v>
      </c>
      <c r="BJ78" s="132">
        <f t="shared" ca="1" si="66"/>
        <v>51</v>
      </c>
      <c r="BK78" s="132">
        <f t="shared" ca="1" si="66"/>
        <v>51</v>
      </c>
      <c r="BL78" s="132">
        <f t="shared" ca="1" si="66"/>
        <v>51</v>
      </c>
      <c r="BM78" s="132">
        <f t="shared" ca="1" si="66"/>
        <v>51</v>
      </c>
      <c r="BN78" s="132">
        <f t="shared" ca="1" si="66"/>
        <v>51</v>
      </c>
      <c r="BO78" s="132">
        <f t="shared" ca="1" si="66"/>
        <v>51</v>
      </c>
      <c r="BP78" s="132">
        <f t="shared" ca="1" si="66"/>
        <v>51</v>
      </c>
      <c r="BQ78" s="132">
        <f t="shared" ref="BQ78:CO78" ca="1" si="67">RANK(BQ77,$D77:$CO77,0)</f>
        <v>51</v>
      </c>
      <c r="BR78" s="132">
        <f t="shared" ca="1" si="67"/>
        <v>51</v>
      </c>
      <c r="BS78" s="132">
        <f t="shared" ca="1" si="67"/>
        <v>51</v>
      </c>
      <c r="BT78" s="132">
        <f t="shared" ca="1" si="67"/>
        <v>51</v>
      </c>
      <c r="BU78" s="132">
        <f t="shared" ca="1" si="67"/>
        <v>51</v>
      </c>
      <c r="BV78" s="132">
        <f t="shared" ca="1" si="67"/>
        <v>51</v>
      </c>
      <c r="BW78" s="132">
        <f t="shared" ca="1" si="67"/>
        <v>51</v>
      </c>
      <c r="BX78" s="132">
        <f t="shared" ca="1" si="67"/>
        <v>51</v>
      </c>
      <c r="BY78" s="132">
        <f t="shared" ca="1" si="67"/>
        <v>51</v>
      </c>
      <c r="BZ78" s="132">
        <f t="shared" ca="1" si="67"/>
        <v>51</v>
      </c>
      <c r="CA78" s="132">
        <f t="shared" ca="1" si="67"/>
        <v>51</v>
      </c>
      <c r="CB78" s="132">
        <f t="shared" ca="1" si="67"/>
        <v>51</v>
      </c>
      <c r="CC78" s="132">
        <f t="shared" ca="1" si="67"/>
        <v>51</v>
      </c>
      <c r="CD78" s="132">
        <f t="shared" ca="1" si="67"/>
        <v>51</v>
      </c>
      <c r="CE78" s="132">
        <f t="shared" ca="1" si="67"/>
        <v>51</v>
      </c>
      <c r="CF78" s="132">
        <f t="shared" ca="1" si="67"/>
        <v>51</v>
      </c>
      <c r="CG78" s="132">
        <f t="shared" ca="1" si="67"/>
        <v>51</v>
      </c>
      <c r="CH78" s="132">
        <f t="shared" ca="1" si="67"/>
        <v>51</v>
      </c>
      <c r="CI78" s="132">
        <f t="shared" ca="1" si="67"/>
        <v>51</v>
      </c>
      <c r="CJ78" s="132">
        <f t="shared" ca="1" si="67"/>
        <v>51</v>
      </c>
      <c r="CK78" s="132">
        <f t="shared" ca="1" si="67"/>
        <v>51</v>
      </c>
      <c r="CL78" s="132">
        <f t="shared" ca="1" si="67"/>
        <v>51</v>
      </c>
      <c r="CM78" s="132">
        <f t="shared" ca="1" si="67"/>
        <v>51</v>
      </c>
      <c r="CN78" s="132">
        <f t="shared" ca="1" si="67"/>
        <v>51</v>
      </c>
      <c r="CO78" s="132">
        <f t="shared" ca="1" si="67"/>
        <v>51</v>
      </c>
      <c r="CQ78" s="90"/>
      <c r="CR78" s="206"/>
    </row>
    <row r="79" spans="1:96">
      <c r="A79" s="379"/>
      <c r="B79" s="131" t="s">
        <v>16</v>
      </c>
      <c r="C79" s="131">
        <f>C73+10</f>
        <v>112</v>
      </c>
      <c r="D79" s="132" t="str">
        <f>'Enter data here!'!C80</f>
        <v>Frank Hulton </v>
      </c>
      <c r="E79" s="132" t="str">
        <f>'Enter data here!'!D80</f>
        <v>Mark Redsell</v>
      </c>
      <c r="F79" s="132" t="str">
        <f>'Enter data here!'!E80</f>
        <v>Greg Dakin</v>
      </c>
      <c r="G79" s="132" t="str">
        <f>'Enter data here!'!F80</f>
        <v>Thorsten Folker</v>
      </c>
      <c r="H79" s="132" t="str">
        <f>'Enter data here!'!G80</f>
        <v>Joel West </v>
      </c>
      <c r="I79" s="132" t="str">
        <f>'Enter data here!'!H80</f>
        <v>Klaus Brettner</v>
      </c>
      <c r="J79" s="132" t="str">
        <f>'Enter data here!'!I80</f>
        <v>Markus Meissner</v>
      </c>
      <c r="K79" s="132" t="str">
        <f>'Enter data here!'!J80</f>
        <v>Stefan Bernardy</v>
      </c>
      <c r="L79" s="132" t="str">
        <f>'Enter data here!'!K80</f>
        <v>Søren Krogh</v>
      </c>
      <c r="M79" s="132" t="str">
        <f>'Enter data here!'!L80</f>
        <v>Alvaro Silgado</v>
      </c>
      <c r="N79" s="132" t="str">
        <f>'Enter data here!'!M80</f>
        <v>Pete Burgess</v>
      </c>
      <c r="O79" s="132" t="str">
        <f>'Enter data here!'!N80</f>
        <v>Dieter Perlick</v>
      </c>
      <c r="P79" s="132" t="str">
        <f>'Enter data here!'!O80</f>
        <v>Simon Thornton </v>
      </c>
      <c r="Q79" s="132" t="str">
        <f>'Enter data here!'!P80</f>
        <v>André Austen</v>
      </c>
      <c r="R79" s="132" t="str">
        <f>'Enter data here!'!Q80</f>
        <v>Siegfried Schedel</v>
      </c>
      <c r="S79" s="132" t="str">
        <f>'Enter data here!'!R80</f>
        <v>George Young</v>
      </c>
      <c r="T79" s="132" t="str">
        <f>'Enter data here!'!S80</f>
        <v>John Phillips</v>
      </c>
      <c r="U79" s="132" t="str">
        <f>'Enter data here!'!T80</f>
        <v>Stefan Bertschi</v>
      </c>
      <c r="V79" s="132" t="str">
        <f>'Enter data here!'!U80</f>
        <v>Jason Bioletti</v>
      </c>
      <c r="W79" s="132" t="str">
        <f>'Enter data here!'!V80</f>
        <v>Allen Elliott</v>
      </c>
      <c r="X79" s="132" t="str">
        <f>'Enter data here!'!W80</f>
        <v>Thomas Deinert</v>
      </c>
      <c r="Y79" s="132" t="str">
        <f>'Enter data here!'!X80</f>
        <v>Mike Evans</v>
      </c>
      <c r="Z79" s="132" t="str">
        <f>'Enter data here!'!Y80</f>
        <v>Jon Edison</v>
      </c>
      <c r="AA79" s="132" t="str">
        <f>'Enter data here!'!Z80</f>
        <v>Thomas Henselmann</v>
      </c>
      <c r="AB79" s="132" t="str">
        <f>'Enter data here!'!AA80</f>
        <v>Sebastian Reichert</v>
      </c>
      <c r="AC79" s="132" t="str">
        <f>'Enter data here!'!AB80</f>
        <v>Robert Hermans</v>
      </c>
      <c r="AD79" s="132" t="str">
        <f>'Enter data here!'!AC80</f>
        <v>Eberhard Rosemann</v>
      </c>
      <c r="AE79" s="132" t="str">
        <f>'Enter data here!'!AD80</f>
        <v>Klaus Kowalski</v>
      </c>
      <c r="AF79" s="132" t="str">
        <f>'Enter data here!'!AE80</f>
        <v>Mike Shellim</v>
      </c>
      <c r="AG79" s="132" t="str">
        <f>'Enter data here!'!AF80</f>
        <v>Martin Newnham</v>
      </c>
      <c r="AH79" s="132" t="str">
        <f>'Enter data here!'!AG80</f>
        <v>Marc Schmieding</v>
      </c>
      <c r="AI79" s="132" t="str">
        <f>'Enter data here!'!AH80</f>
        <v>Mark Treble</v>
      </c>
      <c r="AJ79" s="132" t="str">
        <f>'Enter data here!'!AI80</f>
        <v>Gary Harrison</v>
      </c>
      <c r="AK79" s="132" t="str">
        <f>'Enter data here!'!AJ80</f>
        <v>Peter Gunning</v>
      </c>
      <c r="AL79" s="132" t="str">
        <f>'Enter data here!'!AK80</f>
        <v>Tobias Reik</v>
      </c>
      <c r="AM79" s="132" t="str">
        <f>'Enter data here!'!AL80</f>
        <v>Mick Walsh</v>
      </c>
      <c r="AN79" s="132" t="str">
        <f>'Enter data here!'!AM80</f>
        <v>Paul Garnett</v>
      </c>
      <c r="AO79" s="132" t="str">
        <f>'Enter data here!'!AN80</f>
        <v>Daniel Schneider</v>
      </c>
      <c r="AP79" s="132" t="str">
        <f>'Enter data here!'!AO80</f>
        <v>Torsten Hermann</v>
      </c>
      <c r="AQ79" s="132" t="str">
        <f>'Enter data here!'!AP80</f>
        <v>Peter Kowalski</v>
      </c>
      <c r="AR79" s="132" t="str">
        <f>'Enter data here!'!AQ80</f>
        <v>Martin Kopp</v>
      </c>
      <c r="AS79" s="132" t="str">
        <f>'Enter data here!'!AR80</f>
        <v>Plöschberger Hannes</v>
      </c>
      <c r="AT79" s="132" t="str">
        <f>'Enter data here!'!AS80</f>
        <v>Rick Ruijsink</v>
      </c>
      <c r="AU79" s="132" t="str">
        <f>'Enter data here!'!AT80</f>
        <v>Mark Abbotts</v>
      </c>
      <c r="AV79" s="132" t="str">
        <f>'Enter data here!'!AU80</f>
        <v>Arne Finkeldey</v>
      </c>
      <c r="AW79" s="132" t="str">
        <f>'Enter data here!'!AV80</f>
        <v>Martin Ulrich </v>
      </c>
      <c r="AX79" s="132" t="str">
        <f>'Enter data here!'!AW80</f>
        <v>Tony Robertson</v>
      </c>
      <c r="AY79" s="132" t="str">
        <f>'Enter data here!'!AX80</f>
        <v>Jesper Christensen</v>
      </c>
      <c r="AZ79" s="132" t="str">
        <f>'Enter data here!'!AY80</f>
        <v>Ulrich Duttenhofer</v>
      </c>
      <c r="BA79" s="132" t="str">
        <f>'Enter data here!'!AZ80</f>
        <v>Robert Ryan</v>
      </c>
      <c r="BB79" s="132">
        <f>'Enter data here!'!BA80</f>
        <v>0</v>
      </c>
      <c r="BC79" s="132">
        <f>'Enter data here!'!BB80</f>
        <v>0</v>
      </c>
      <c r="BD79" s="132">
        <f>'Enter data here!'!BC80</f>
        <v>0</v>
      </c>
      <c r="BE79" s="132">
        <f>'Enter data here!'!BD80</f>
        <v>0</v>
      </c>
      <c r="BF79" s="132">
        <f>'Enter data here!'!BE80</f>
        <v>0</v>
      </c>
      <c r="BG79" s="132">
        <f>'Enter data here!'!BF80</f>
        <v>0</v>
      </c>
      <c r="BH79" s="132">
        <f>'Enter data here!'!BG80</f>
        <v>0</v>
      </c>
      <c r="BI79" s="132">
        <f>'Enter data here!'!BH80</f>
        <v>0</v>
      </c>
      <c r="BJ79" s="132">
        <f>'Enter data here!'!BI80</f>
        <v>0</v>
      </c>
      <c r="BK79" s="132">
        <f>'Enter data here!'!BJ80</f>
        <v>0</v>
      </c>
      <c r="BL79" s="132">
        <f>'Enter data here!'!BK80</f>
        <v>0</v>
      </c>
      <c r="BM79" s="132">
        <f>'Enter data here!'!BL80</f>
        <v>0</v>
      </c>
      <c r="BN79" s="132">
        <f>'Enter data here!'!BM80</f>
        <v>0</v>
      </c>
      <c r="BO79" s="132">
        <f>'Enter data here!'!BN80</f>
        <v>0</v>
      </c>
      <c r="BP79" s="132">
        <f>'Enter data here!'!BO80</f>
        <v>0</v>
      </c>
      <c r="BQ79" s="132">
        <f>'Enter data here!'!BP80</f>
        <v>0</v>
      </c>
      <c r="BR79" s="132">
        <f>'Enter data here!'!BQ80</f>
        <v>0</v>
      </c>
      <c r="BS79" s="132">
        <f>'Enter data here!'!BR80</f>
        <v>0</v>
      </c>
      <c r="BT79" s="132">
        <f>'Enter data here!'!BS80</f>
        <v>0</v>
      </c>
      <c r="BU79" s="132">
        <f>'Enter data here!'!BT80</f>
        <v>0</v>
      </c>
      <c r="BV79" s="132">
        <f>'Enter data here!'!BU80</f>
        <v>0</v>
      </c>
      <c r="BW79" s="132">
        <f>'Enter data here!'!BV80</f>
        <v>0</v>
      </c>
      <c r="BX79" s="132">
        <f>'Enter data here!'!BW80</f>
        <v>0</v>
      </c>
      <c r="BY79" s="132">
        <f>'Enter data here!'!BX80</f>
        <v>0</v>
      </c>
      <c r="BZ79" s="132">
        <f>'Enter data here!'!BY80</f>
        <v>0</v>
      </c>
      <c r="CA79" s="132">
        <f>'Enter data here!'!BZ80</f>
        <v>0</v>
      </c>
      <c r="CB79" s="132">
        <f>'Enter data here!'!CA80</f>
        <v>0</v>
      </c>
      <c r="CC79" s="132">
        <f>'Enter data here!'!CB80</f>
        <v>0</v>
      </c>
      <c r="CD79" s="132">
        <f>'Enter data here!'!CC80</f>
        <v>0</v>
      </c>
      <c r="CE79" s="132">
        <f>'Enter data here!'!CD80</f>
        <v>0</v>
      </c>
      <c r="CF79" s="132">
        <f>'Enter data here!'!CE80</f>
        <v>0</v>
      </c>
      <c r="CG79" s="132">
        <f>'Enter data here!'!CF80</f>
        <v>0</v>
      </c>
      <c r="CH79" s="132">
        <f>'Enter data here!'!CG80</f>
        <v>0</v>
      </c>
      <c r="CI79" s="132">
        <f>'Enter data here!'!CH80</f>
        <v>0</v>
      </c>
      <c r="CJ79" s="132">
        <f>'Enter data here!'!CI80</f>
        <v>0</v>
      </c>
      <c r="CK79" s="132">
        <f>'Enter data here!'!CJ80</f>
        <v>0</v>
      </c>
      <c r="CL79" s="132">
        <f>'Enter data here!'!CK80</f>
        <v>0</v>
      </c>
      <c r="CM79" s="132">
        <f>'Enter data here!'!CL80</f>
        <v>0</v>
      </c>
      <c r="CN79" s="132">
        <f>'Enter data here!'!CM80</f>
        <v>0</v>
      </c>
      <c r="CO79" s="132">
        <f>'Enter data here!'!CN80</f>
        <v>0</v>
      </c>
      <c r="CQ79" s="90"/>
      <c r="CR79" s="206"/>
    </row>
    <row r="80" spans="1:96">
      <c r="A80" s="371">
        <v>12</v>
      </c>
      <c r="B80" s="134" t="s">
        <v>18</v>
      </c>
      <c r="C80" s="134">
        <f>C74+10</f>
        <v>121</v>
      </c>
      <c r="D80" s="135">
        <f ca="1">D84</f>
        <v>46</v>
      </c>
      <c r="E80" s="135">
        <f t="shared" ref="E80:BP80" ca="1" si="68">E84</f>
        <v>2</v>
      </c>
      <c r="F80" s="135">
        <f t="shared" ca="1" si="68"/>
        <v>25</v>
      </c>
      <c r="G80" s="135">
        <f t="shared" ca="1" si="68"/>
        <v>4</v>
      </c>
      <c r="H80" s="135">
        <f t="shared" ca="1" si="68"/>
        <v>8</v>
      </c>
      <c r="I80" s="135">
        <f t="shared" ca="1" si="68"/>
        <v>30</v>
      </c>
      <c r="J80" s="135">
        <f t="shared" ca="1" si="68"/>
        <v>6</v>
      </c>
      <c r="K80" s="135">
        <f t="shared" ca="1" si="68"/>
        <v>23</v>
      </c>
      <c r="L80" s="135">
        <f t="shared" ca="1" si="68"/>
        <v>7</v>
      </c>
      <c r="M80" s="135">
        <f t="shared" ca="1" si="68"/>
        <v>12</v>
      </c>
      <c r="N80" s="135">
        <f t="shared" ca="1" si="68"/>
        <v>31</v>
      </c>
      <c r="O80" s="135">
        <f t="shared" ca="1" si="68"/>
        <v>18</v>
      </c>
      <c r="P80" s="135">
        <f t="shared" ca="1" si="68"/>
        <v>3</v>
      </c>
      <c r="Q80" s="135">
        <f t="shared" ca="1" si="68"/>
        <v>5</v>
      </c>
      <c r="R80" s="135">
        <f t="shared" ca="1" si="68"/>
        <v>19</v>
      </c>
      <c r="S80" s="135">
        <f t="shared" ca="1" si="68"/>
        <v>33</v>
      </c>
      <c r="T80" s="135">
        <f t="shared" ca="1" si="68"/>
        <v>13</v>
      </c>
      <c r="U80" s="135">
        <f t="shared" ca="1" si="68"/>
        <v>28</v>
      </c>
      <c r="V80" s="135">
        <f t="shared" ca="1" si="68"/>
        <v>45</v>
      </c>
      <c r="W80" s="135">
        <f t="shared" ca="1" si="68"/>
        <v>32</v>
      </c>
      <c r="X80" s="135">
        <f t="shared" ca="1" si="68"/>
        <v>35</v>
      </c>
      <c r="Y80" s="135">
        <f t="shared" ca="1" si="68"/>
        <v>42</v>
      </c>
      <c r="Z80" s="135">
        <f t="shared" ca="1" si="68"/>
        <v>41</v>
      </c>
      <c r="AA80" s="135">
        <f t="shared" ca="1" si="68"/>
        <v>27</v>
      </c>
      <c r="AB80" s="135">
        <f t="shared" ca="1" si="68"/>
        <v>16</v>
      </c>
      <c r="AC80" s="135">
        <f t="shared" ca="1" si="68"/>
        <v>43</v>
      </c>
      <c r="AD80" s="135">
        <f t="shared" ca="1" si="68"/>
        <v>15</v>
      </c>
      <c r="AE80" s="135">
        <f t="shared" ca="1" si="68"/>
        <v>17</v>
      </c>
      <c r="AF80" s="135">
        <f t="shared" ca="1" si="68"/>
        <v>39</v>
      </c>
      <c r="AG80" s="135">
        <f t="shared" ca="1" si="68"/>
        <v>1</v>
      </c>
      <c r="AH80" s="135">
        <f t="shared" ca="1" si="68"/>
        <v>38</v>
      </c>
      <c r="AI80" s="135">
        <f t="shared" ca="1" si="68"/>
        <v>21</v>
      </c>
      <c r="AJ80" s="135">
        <f t="shared" ca="1" si="68"/>
        <v>22</v>
      </c>
      <c r="AK80" s="135">
        <f t="shared" ca="1" si="68"/>
        <v>9</v>
      </c>
      <c r="AL80" s="135">
        <f t="shared" ca="1" si="68"/>
        <v>10</v>
      </c>
      <c r="AM80" s="135">
        <f t="shared" ca="1" si="68"/>
        <v>37</v>
      </c>
      <c r="AN80" s="135">
        <f t="shared" ca="1" si="68"/>
        <v>47</v>
      </c>
      <c r="AO80" s="135">
        <f t="shared" ca="1" si="68"/>
        <v>14</v>
      </c>
      <c r="AP80" s="135">
        <f t="shared" ca="1" si="68"/>
        <v>29</v>
      </c>
      <c r="AQ80" s="135">
        <f t="shared" ca="1" si="68"/>
        <v>11</v>
      </c>
      <c r="AR80" s="135">
        <f t="shared" ca="1" si="68"/>
        <v>26</v>
      </c>
      <c r="AS80" s="135">
        <f t="shared" ca="1" si="68"/>
        <v>20</v>
      </c>
      <c r="AT80" s="135">
        <f t="shared" ca="1" si="68"/>
        <v>50</v>
      </c>
      <c r="AU80" s="135">
        <f t="shared" ca="1" si="68"/>
        <v>36</v>
      </c>
      <c r="AV80" s="135">
        <f t="shared" ca="1" si="68"/>
        <v>49</v>
      </c>
      <c r="AW80" s="135">
        <f t="shared" ca="1" si="68"/>
        <v>34</v>
      </c>
      <c r="AX80" s="135">
        <f t="shared" ca="1" si="68"/>
        <v>44</v>
      </c>
      <c r="AY80" s="135">
        <f t="shared" ca="1" si="68"/>
        <v>24</v>
      </c>
      <c r="AZ80" s="135">
        <f t="shared" ca="1" si="68"/>
        <v>40</v>
      </c>
      <c r="BA80" s="135">
        <f t="shared" ca="1" si="68"/>
        <v>48</v>
      </c>
      <c r="BB80" s="135">
        <f t="shared" ca="1" si="68"/>
        <v>51</v>
      </c>
      <c r="BC80" s="135">
        <f t="shared" ca="1" si="68"/>
        <v>51</v>
      </c>
      <c r="BD80" s="135">
        <f t="shared" ca="1" si="68"/>
        <v>51</v>
      </c>
      <c r="BE80" s="135">
        <f t="shared" ca="1" si="68"/>
        <v>51</v>
      </c>
      <c r="BF80" s="135">
        <f t="shared" ca="1" si="68"/>
        <v>51</v>
      </c>
      <c r="BG80" s="135">
        <f t="shared" ca="1" si="68"/>
        <v>51</v>
      </c>
      <c r="BH80" s="135">
        <f t="shared" ca="1" si="68"/>
        <v>51</v>
      </c>
      <c r="BI80" s="135">
        <f t="shared" ca="1" si="68"/>
        <v>51</v>
      </c>
      <c r="BJ80" s="135">
        <f t="shared" ca="1" si="68"/>
        <v>51</v>
      </c>
      <c r="BK80" s="135">
        <f t="shared" ca="1" si="68"/>
        <v>51</v>
      </c>
      <c r="BL80" s="135">
        <f t="shared" ca="1" si="68"/>
        <v>51</v>
      </c>
      <c r="BM80" s="135">
        <f t="shared" ca="1" si="68"/>
        <v>51</v>
      </c>
      <c r="BN80" s="135">
        <f t="shared" ca="1" si="68"/>
        <v>51</v>
      </c>
      <c r="BO80" s="135">
        <f t="shared" ca="1" si="68"/>
        <v>51</v>
      </c>
      <c r="BP80" s="135">
        <f t="shared" ca="1" si="68"/>
        <v>51</v>
      </c>
      <c r="BQ80" s="135">
        <f t="shared" ref="BQ80:CO80" ca="1" si="69">BQ84</f>
        <v>51</v>
      </c>
      <c r="BR80" s="135">
        <f t="shared" ca="1" si="69"/>
        <v>51</v>
      </c>
      <c r="BS80" s="135">
        <f t="shared" ca="1" si="69"/>
        <v>51</v>
      </c>
      <c r="BT80" s="135">
        <f t="shared" ca="1" si="69"/>
        <v>51</v>
      </c>
      <c r="BU80" s="135">
        <f t="shared" ca="1" si="69"/>
        <v>51</v>
      </c>
      <c r="BV80" s="135">
        <f t="shared" ca="1" si="69"/>
        <v>51</v>
      </c>
      <c r="BW80" s="135">
        <f t="shared" ca="1" si="69"/>
        <v>51</v>
      </c>
      <c r="BX80" s="135">
        <f t="shared" ca="1" si="69"/>
        <v>51</v>
      </c>
      <c r="BY80" s="135">
        <f t="shared" ca="1" si="69"/>
        <v>51</v>
      </c>
      <c r="BZ80" s="135">
        <f t="shared" ca="1" si="69"/>
        <v>51</v>
      </c>
      <c r="CA80" s="135">
        <f t="shared" ca="1" si="69"/>
        <v>51</v>
      </c>
      <c r="CB80" s="135">
        <f t="shared" ca="1" si="69"/>
        <v>51</v>
      </c>
      <c r="CC80" s="135">
        <f t="shared" ca="1" si="69"/>
        <v>51</v>
      </c>
      <c r="CD80" s="135">
        <f t="shared" ca="1" si="69"/>
        <v>51</v>
      </c>
      <c r="CE80" s="135">
        <f t="shared" ca="1" si="69"/>
        <v>51</v>
      </c>
      <c r="CF80" s="135">
        <f t="shared" ca="1" si="69"/>
        <v>51</v>
      </c>
      <c r="CG80" s="135">
        <f t="shared" ca="1" si="69"/>
        <v>51</v>
      </c>
      <c r="CH80" s="135">
        <f t="shared" ca="1" si="69"/>
        <v>51</v>
      </c>
      <c r="CI80" s="135">
        <f t="shared" ca="1" si="69"/>
        <v>51</v>
      </c>
      <c r="CJ80" s="135">
        <f t="shared" ca="1" si="69"/>
        <v>51</v>
      </c>
      <c r="CK80" s="135">
        <f t="shared" ca="1" si="69"/>
        <v>51</v>
      </c>
      <c r="CL80" s="135">
        <f t="shared" ca="1" si="69"/>
        <v>51</v>
      </c>
      <c r="CM80" s="135">
        <f t="shared" ca="1" si="69"/>
        <v>51</v>
      </c>
      <c r="CN80" s="135">
        <f t="shared" ca="1" si="69"/>
        <v>51</v>
      </c>
      <c r="CO80" s="135">
        <f t="shared" ca="1" si="69"/>
        <v>51</v>
      </c>
      <c r="CQ80" s="90"/>
      <c r="CR80" s="206"/>
    </row>
    <row r="81" spans="1:96">
      <c r="A81" s="372"/>
      <c r="B81" s="134" t="s">
        <v>1</v>
      </c>
      <c r="C81" s="134"/>
      <c r="D81" s="135">
        <f>'Enter data here!'!C82</f>
        <v>0</v>
      </c>
      <c r="E81" s="135">
        <f>'Enter data here!'!D82</f>
        <v>0</v>
      </c>
      <c r="F81" s="135">
        <f>'Enter data here!'!E82</f>
        <v>0</v>
      </c>
      <c r="G81" s="135">
        <f>'Enter data here!'!F82</f>
        <v>0</v>
      </c>
      <c r="H81" s="135">
        <f>'Enter data here!'!G82</f>
        <v>0</v>
      </c>
      <c r="I81" s="135">
        <f>'Enter data here!'!H82</f>
        <v>0</v>
      </c>
      <c r="J81" s="135">
        <f>'Enter data here!'!I82</f>
        <v>0</v>
      </c>
      <c r="K81" s="135">
        <f>'Enter data here!'!J82</f>
        <v>0</v>
      </c>
      <c r="L81" s="135">
        <f>'Enter data here!'!K82</f>
        <v>0</v>
      </c>
      <c r="M81" s="135">
        <f>'Enter data here!'!L82</f>
        <v>0</v>
      </c>
      <c r="N81" s="135">
        <f>'Enter data here!'!M82</f>
        <v>0</v>
      </c>
      <c r="O81" s="135">
        <f>'Enter data here!'!N82</f>
        <v>0</v>
      </c>
      <c r="P81" s="135">
        <f>'Enter data here!'!O82</f>
        <v>0</v>
      </c>
      <c r="Q81" s="135">
        <f>'Enter data here!'!P82</f>
        <v>0</v>
      </c>
      <c r="R81" s="135">
        <f>'Enter data here!'!Q82</f>
        <v>0</v>
      </c>
      <c r="S81" s="135">
        <f>'Enter data here!'!R82</f>
        <v>0</v>
      </c>
      <c r="T81" s="135">
        <f>'Enter data here!'!S82</f>
        <v>0</v>
      </c>
      <c r="U81" s="135">
        <f>'Enter data here!'!T82</f>
        <v>0</v>
      </c>
      <c r="V81" s="135">
        <f>'Enter data here!'!U82</f>
        <v>0</v>
      </c>
      <c r="W81" s="135">
        <f>'Enter data here!'!V82</f>
        <v>0</v>
      </c>
      <c r="X81" s="135">
        <f>'Enter data here!'!W82</f>
        <v>0</v>
      </c>
      <c r="Y81" s="135">
        <f>'Enter data here!'!X82</f>
        <v>0</v>
      </c>
      <c r="Z81" s="135">
        <f>'Enter data here!'!Y82</f>
        <v>0</v>
      </c>
      <c r="AA81" s="135">
        <f>'Enter data here!'!Z82</f>
        <v>0</v>
      </c>
      <c r="AB81" s="135">
        <f>'Enter data here!'!AA82</f>
        <v>0</v>
      </c>
      <c r="AC81" s="135">
        <f>'Enter data here!'!AB82</f>
        <v>0</v>
      </c>
      <c r="AD81" s="135">
        <f>'Enter data here!'!AC82</f>
        <v>0</v>
      </c>
      <c r="AE81" s="135">
        <f>'Enter data here!'!AD82</f>
        <v>0</v>
      </c>
      <c r="AF81" s="135">
        <f>'Enter data here!'!AE82</f>
        <v>0</v>
      </c>
      <c r="AG81" s="135">
        <f>'Enter data here!'!AF82</f>
        <v>0</v>
      </c>
      <c r="AH81" s="135">
        <f>'Enter data here!'!AG82</f>
        <v>0</v>
      </c>
      <c r="AI81" s="135">
        <f>'Enter data here!'!AH82</f>
        <v>0</v>
      </c>
      <c r="AJ81" s="135">
        <f>'Enter data here!'!AI82</f>
        <v>0</v>
      </c>
      <c r="AK81" s="135">
        <f>'Enter data here!'!AJ82</f>
        <v>0</v>
      </c>
      <c r="AL81" s="135">
        <f>'Enter data here!'!AK82</f>
        <v>0</v>
      </c>
      <c r="AM81" s="135">
        <f>'Enter data here!'!AL82</f>
        <v>0</v>
      </c>
      <c r="AN81" s="135">
        <f>'Enter data here!'!AM82</f>
        <v>0</v>
      </c>
      <c r="AO81" s="135">
        <f>'Enter data here!'!AN82</f>
        <v>0</v>
      </c>
      <c r="AP81" s="135">
        <f>'Enter data here!'!AO82</f>
        <v>0</v>
      </c>
      <c r="AQ81" s="135">
        <f>'Enter data here!'!AP82</f>
        <v>0</v>
      </c>
      <c r="AR81" s="135">
        <f>'Enter data here!'!AQ82</f>
        <v>0</v>
      </c>
      <c r="AS81" s="135">
        <f>'Enter data here!'!AR82</f>
        <v>0</v>
      </c>
      <c r="AT81" s="135">
        <f>'Enter data here!'!AS82</f>
        <v>0</v>
      </c>
      <c r="AU81" s="135">
        <f>'Enter data here!'!AT82</f>
        <v>0</v>
      </c>
      <c r="AV81" s="135">
        <f>'Enter data here!'!AU82</f>
        <v>0</v>
      </c>
      <c r="AW81" s="135">
        <f>'Enter data here!'!AV82</f>
        <v>0</v>
      </c>
      <c r="AX81" s="135">
        <f>'Enter data here!'!AW82</f>
        <v>0</v>
      </c>
      <c r="AY81" s="135">
        <f>'Enter data here!'!AX82</f>
        <v>0</v>
      </c>
      <c r="AZ81" s="135">
        <f>'Enter data here!'!AY82</f>
        <v>0</v>
      </c>
      <c r="BA81" s="135">
        <f>'Enter data here!'!AZ82</f>
        <v>0</v>
      </c>
      <c r="BB81" s="135">
        <f>'Enter data here!'!BA82</f>
        <v>0</v>
      </c>
      <c r="BC81" s="135">
        <f>'Enter data here!'!BB82</f>
        <v>0</v>
      </c>
      <c r="BD81" s="135">
        <f>'Enter data here!'!BC82</f>
        <v>0</v>
      </c>
      <c r="BE81" s="135">
        <f>'Enter data here!'!BD82</f>
        <v>0</v>
      </c>
      <c r="BF81" s="135">
        <f>'Enter data here!'!BE82</f>
        <v>0</v>
      </c>
      <c r="BG81" s="135">
        <f>'Enter data here!'!BF82</f>
        <v>0</v>
      </c>
      <c r="BH81" s="135">
        <f>'Enter data here!'!BG82</f>
        <v>0</v>
      </c>
      <c r="BI81" s="135">
        <f>'Enter data here!'!BH82</f>
        <v>0</v>
      </c>
      <c r="BJ81" s="135">
        <f>'Enter data here!'!BI82</f>
        <v>0</v>
      </c>
      <c r="BK81" s="135">
        <f>'Enter data here!'!BJ82</f>
        <v>0</v>
      </c>
      <c r="BL81" s="135">
        <f>'Enter data here!'!BK82</f>
        <v>0</v>
      </c>
      <c r="BM81" s="135">
        <f>'Enter data here!'!BL82</f>
        <v>0</v>
      </c>
      <c r="BN81" s="135">
        <f>'Enter data here!'!BM82</f>
        <v>0</v>
      </c>
      <c r="BO81" s="135">
        <f>'Enter data here!'!BN82</f>
        <v>0</v>
      </c>
      <c r="BP81" s="135">
        <f>'Enter data here!'!BO82</f>
        <v>0</v>
      </c>
      <c r="BQ81" s="135">
        <f>'Enter data here!'!BP82</f>
        <v>0</v>
      </c>
      <c r="BR81" s="135">
        <f>'Enter data here!'!BQ82</f>
        <v>0</v>
      </c>
      <c r="BS81" s="135">
        <f>'Enter data here!'!BR82</f>
        <v>0</v>
      </c>
      <c r="BT81" s="135">
        <f>'Enter data here!'!BS82</f>
        <v>0</v>
      </c>
      <c r="BU81" s="135">
        <f>'Enter data here!'!BT82</f>
        <v>0</v>
      </c>
      <c r="BV81" s="135">
        <f>'Enter data here!'!BU82</f>
        <v>0</v>
      </c>
      <c r="BW81" s="135">
        <f>'Enter data here!'!BV82</f>
        <v>0</v>
      </c>
      <c r="BX81" s="135">
        <f>'Enter data here!'!BW82</f>
        <v>0</v>
      </c>
      <c r="BY81" s="135">
        <f>'Enter data here!'!BX82</f>
        <v>0</v>
      </c>
      <c r="BZ81" s="135">
        <f>'Enter data here!'!BY82</f>
        <v>0</v>
      </c>
      <c r="CA81" s="135">
        <f>'Enter data here!'!BZ82</f>
        <v>0</v>
      </c>
      <c r="CB81" s="135">
        <f>'Enter data here!'!CA82</f>
        <v>0</v>
      </c>
      <c r="CC81" s="135">
        <f>'Enter data here!'!CB82</f>
        <v>0</v>
      </c>
      <c r="CD81" s="135">
        <f>'Enter data here!'!CC82</f>
        <v>0</v>
      </c>
      <c r="CE81" s="135">
        <f>'Enter data here!'!CD82</f>
        <v>0</v>
      </c>
      <c r="CF81" s="135">
        <f>'Enter data here!'!CE82</f>
        <v>0</v>
      </c>
      <c r="CG81" s="135">
        <f>'Enter data here!'!CF82</f>
        <v>0</v>
      </c>
      <c r="CH81" s="135">
        <f>'Enter data here!'!CG82</f>
        <v>0</v>
      </c>
      <c r="CI81" s="135">
        <f>'Enter data here!'!CH82</f>
        <v>0</v>
      </c>
      <c r="CJ81" s="135">
        <f>'Enter data here!'!CI82</f>
        <v>0</v>
      </c>
      <c r="CK81" s="135">
        <f>'Enter data here!'!CJ82</f>
        <v>0</v>
      </c>
      <c r="CL81" s="135">
        <f>'Enter data here!'!CK82</f>
        <v>0</v>
      </c>
      <c r="CM81" s="135">
        <f>'Enter data here!'!CL82</f>
        <v>0</v>
      </c>
      <c r="CN81" s="135">
        <f>'Enter data here!'!CM82</f>
        <v>0</v>
      </c>
      <c r="CO81" s="135">
        <f>'Enter data here!'!CN82</f>
        <v>0</v>
      </c>
      <c r="CQ81" s="375" t="str">
        <f>'Enter data here!'!CP82</f>
        <v/>
      </c>
      <c r="CR81" s="375" t="str">
        <f>'Enter data here!'!CQ82</f>
        <v/>
      </c>
    </row>
    <row r="82" spans="1:96">
      <c r="A82" s="372"/>
      <c r="B82" s="134" t="s">
        <v>2</v>
      </c>
      <c r="C82" s="134"/>
      <c r="D82" s="135">
        <f>'Enter data here!'!C84</f>
        <v>0</v>
      </c>
      <c r="E82" s="135">
        <f>'Enter data here!'!D84</f>
        <v>0</v>
      </c>
      <c r="F82" s="135">
        <f>'Enter data here!'!E84</f>
        <v>0</v>
      </c>
      <c r="G82" s="135">
        <f>'Enter data here!'!F84</f>
        <v>0</v>
      </c>
      <c r="H82" s="135">
        <f>'Enter data here!'!G84</f>
        <v>0</v>
      </c>
      <c r="I82" s="135">
        <f>'Enter data here!'!H84</f>
        <v>0</v>
      </c>
      <c r="J82" s="135">
        <f>'Enter data here!'!I84</f>
        <v>0</v>
      </c>
      <c r="K82" s="135">
        <f>'Enter data here!'!J84</f>
        <v>0</v>
      </c>
      <c r="L82" s="135">
        <f>'Enter data here!'!K84</f>
        <v>0</v>
      </c>
      <c r="M82" s="135">
        <f>'Enter data here!'!L84</f>
        <v>0</v>
      </c>
      <c r="N82" s="135">
        <f>'Enter data here!'!M84</f>
        <v>0</v>
      </c>
      <c r="O82" s="135">
        <f>'Enter data here!'!N84</f>
        <v>0</v>
      </c>
      <c r="P82" s="135">
        <f>'Enter data here!'!O84</f>
        <v>0</v>
      </c>
      <c r="Q82" s="135">
        <f>'Enter data here!'!P84</f>
        <v>0</v>
      </c>
      <c r="R82" s="135">
        <f>'Enter data here!'!Q84</f>
        <v>0</v>
      </c>
      <c r="S82" s="135">
        <f>'Enter data here!'!R84</f>
        <v>0</v>
      </c>
      <c r="T82" s="135">
        <f>'Enter data here!'!S84</f>
        <v>0</v>
      </c>
      <c r="U82" s="135">
        <f>'Enter data here!'!T84</f>
        <v>0</v>
      </c>
      <c r="V82" s="135">
        <f>'Enter data here!'!U84</f>
        <v>0</v>
      </c>
      <c r="W82" s="135">
        <f>'Enter data here!'!V84</f>
        <v>0</v>
      </c>
      <c r="X82" s="135">
        <f>'Enter data here!'!W84</f>
        <v>0</v>
      </c>
      <c r="Y82" s="135">
        <f>'Enter data here!'!X84</f>
        <v>0</v>
      </c>
      <c r="Z82" s="135">
        <f>'Enter data here!'!Y84</f>
        <v>0</v>
      </c>
      <c r="AA82" s="135">
        <f>'Enter data here!'!Z84</f>
        <v>0</v>
      </c>
      <c r="AB82" s="135">
        <f>'Enter data here!'!AA84</f>
        <v>0</v>
      </c>
      <c r="AC82" s="135">
        <f>'Enter data here!'!AB84</f>
        <v>0</v>
      </c>
      <c r="AD82" s="135">
        <f>'Enter data here!'!AC84</f>
        <v>0</v>
      </c>
      <c r="AE82" s="135">
        <f>'Enter data here!'!AD84</f>
        <v>0</v>
      </c>
      <c r="AF82" s="135">
        <f>'Enter data here!'!AE84</f>
        <v>0</v>
      </c>
      <c r="AG82" s="135">
        <f>'Enter data here!'!AF84</f>
        <v>0</v>
      </c>
      <c r="AH82" s="135">
        <f>'Enter data here!'!AG84</f>
        <v>0</v>
      </c>
      <c r="AI82" s="135">
        <f>'Enter data here!'!AH84</f>
        <v>0</v>
      </c>
      <c r="AJ82" s="135">
        <f>'Enter data here!'!AI84</f>
        <v>0</v>
      </c>
      <c r="AK82" s="135">
        <f>'Enter data here!'!AJ84</f>
        <v>0</v>
      </c>
      <c r="AL82" s="135">
        <f>'Enter data here!'!AK84</f>
        <v>0</v>
      </c>
      <c r="AM82" s="135">
        <f>'Enter data here!'!AL84</f>
        <v>0</v>
      </c>
      <c r="AN82" s="135">
        <f>'Enter data here!'!AM84</f>
        <v>0</v>
      </c>
      <c r="AO82" s="135">
        <f>'Enter data here!'!AN84</f>
        <v>0</v>
      </c>
      <c r="AP82" s="135">
        <f>'Enter data here!'!AO84</f>
        <v>0</v>
      </c>
      <c r="AQ82" s="135">
        <f>'Enter data here!'!AP84</f>
        <v>0</v>
      </c>
      <c r="AR82" s="135">
        <f>'Enter data here!'!AQ84</f>
        <v>0</v>
      </c>
      <c r="AS82" s="135">
        <f>'Enter data here!'!AR84</f>
        <v>0</v>
      </c>
      <c r="AT82" s="135">
        <f>'Enter data here!'!AS84</f>
        <v>0</v>
      </c>
      <c r="AU82" s="135">
        <f>'Enter data here!'!AT84</f>
        <v>0</v>
      </c>
      <c r="AV82" s="135">
        <f>'Enter data here!'!AU84</f>
        <v>0</v>
      </c>
      <c r="AW82" s="135">
        <f>'Enter data here!'!AV84</f>
        <v>0</v>
      </c>
      <c r="AX82" s="135">
        <f>'Enter data here!'!AW84</f>
        <v>0</v>
      </c>
      <c r="AY82" s="135">
        <f>'Enter data here!'!AX84</f>
        <v>0</v>
      </c>
      <c r="AZ82" s="135">
        <f>'Enter data here!'!AY84</f>
        <v>0</v>
      </c>
      <c r="BA82" s="135">
        <f>'Enter data here!'!AZ84</f>
        <v>0</v>
      </c>
      <c r="BB82" s="135">
        <f>'Enter data here!'!BA84</f>
        <v>0</v>
      </c>
      <c r="BC82" s="135">
        <f>'Enter data here!'!BB84</f>
        <v>0</v>
      </c>
      <c r="BD82" s="135">
        <f>'Enter data here!'!BC84</f>
        <v>0</v>
      </c>
      <c r="BE82" s="135">
        <f>'Enter data here!'!BD84</f>
        <v>0</v>
      </c>
      <c r="BF82" s="135">
        <f>'Enter data here!'!BE84</f>
        <v>0</v>
      </c>
      <c r="BG82" s="135">
        <f>'Enter data here!'!BF84</f>
        <v>0</v>
      </c>
      <c r="BH82" s="135">
        <f>'Enter data here!'!BG84</f>
        <v>0</v>
      </c>
      <c r="BI82" s="135">
        <f>'Enter data here!'!BH84</f>
        <v>0</v>
      </c>
      <c r="BJ82" s="135">
        <f>'Enter data here!'!BI84</f>
        <v>0</v>
      </c>
      <c r="BK82" s="135">
        <f>'Enter data here!'!BJ84</f>
        <v>0</v>
      </c>
      <c r="BL82" s="135">
        <f>'Enter data here!'!BK84</f>
        <v>0</v>
      </c>
      <c r="BM82" s="135">
        <f>'Enter data here!'!BL84</f>
        <v>0</v>
      </c>
      <c r="BN82" s="135">
        <f>'Enter data here!'!BM84</f>
        <v>0</v>
      </c>
      <c r="BO82" s="135">
        <f>'Enter data here!'!BN84</f>
        <v>0</v>
      </c>
      <c r="BP82" s="135">
        <f>'Enter data here!'!BO84</f>
        <v>0</v>
      </c>
      <c r="BQ82" s="135">
        <f>'Enter data here!'!BP84</f>
        <v>0</v>
      </c>
      <c r="BR82" s="135">
        <f>'Enter data here!'!BQ84</f>
        <v>0</v>
      </c>
      <c r="BS82" s="135">
        <f>'Enter data here!'!BR84</f>
        <v>0</v>
      </c>
      <c r="BT82" s="135">
        <f>'Enter data here!'!BS84</f>
        <v>0</v>
      </c>
      <c r="BU82" s="135">
        <f>'Enter data here!'!BT84</f>
        <v>0</v>
      </c>
      <c r="BV82" s="135">
        <f>'Enter data here!'!BU84</f>
        <v>0</v>
      </c>
      <c r="BW82" s="135">
        <f>'Enter data here!'!BV84</f>
        <v>0</v>
      </c>
      <c r="BX82" s="135">
        <f>'Enter data here!'!BW84</f>
        <v>0</v>
      </c>
      <c r="BY82" s="135">
        <f>'Enter data here!'!BX84</f>
        <v>0</v>
      </c>
      <c r="BZ82" s="135">
        <f>'Enter data here!'!BY84</f>
        <v>0</v>
      </c>
      <c r="CA82" s="135">
        <f>'Enter data here!'!BZ84</f>
        <v>0</v>
      </c>
      <c r="CB82" s="135">
        <f>'Enter data here!'!CA84</f>
        <v>0</v>
      </c>
      <c r="CC82" s="135">
        <f>'Enter data here!'!CB84</f>
        <v>0</v>
      </c>
      <c r="CD82" s="135">
        <f>'Enter data here!'!CC84</f>
        <v>0</v>
      </c>
      <c r="CE82" s="135">
        <f>'Enter data here!'!CD84</f>
        <v>0</v>
      </c>
      <c r="CF82" s="135">
        <f>'Enter data here!'!CE84</f>
        <v>0</v>
      </c>
      <c r="CG82" s="135">
        <f>'Enter data here!'!CF84</f>
        <v>0</v>
      </c>
      <c r="CH82" s="135">
        <f>'Enter data here!'!CG84</f>
        <v>0</v>
      </c>
      <c r="CI82" s="135">
        <f>'Enter data here!'!CH84</f>
        <v>0</v>
      </c>
      <c r="CJ82" s="135">
        <f>'Enter data here!'!CI84</f>
        <v>0</v>
      </c>
      <c r="CK82" s="135">
        <f>'Enter data here!'!CJ84</f>
        <v>0</v>
      </c>
      <c r="CL82" s="135">
        <f>'Enter data here!'!CK84</f>
        <v>0</v>
      </c>
      <c r="CM82" s="135">
        <f>'Enter data here!'!CL84</f>
        <v>0</v>
      </c>
      <c r="CN82" s="135">
        <f>'Enter data here!'!CM84</f>
        <v>0</v>
      </c>
      <c r="CO82" s="135">
        <f>'Enter data here!'!CN84</f>
        <v>0</v>
      </c>
      <c r="CQ82" s="375"/>
      <c r="CR82" s="375"/>
    </row>
    <row r="83" spans="1:96">
      <c r="A83" s="372"/>
      <c r="B83" s="134" t="s">
        <v>41</v>
      </c>
      <c r="C83" s="134">
        <f>C77+10</f>
        <v>123</v>
      </c>
      <c r="D83" s="136">
        <f ca="1">D77+D82</f>
        <v>4.5019861933209464E-12</v>
      </c>
      <c r="E83" s="136">
        <f t="shared" ref="E83:BP83" ca="1" si="70">E77+E82</f>
        <v>6487.9455682460748</v>
      </c>
      <c r="F83" s="136">
        <f t="shared" ca="1" si="70"/>
        <v>5406.3541367065354</v>
      </c>
      <c r="G83" s="136">
        <f t="shared" ca="1" si="70"/>
        <v>6225.7043127416446</v>
      </c>
      <c r="H83" s="136">
        <f t="shared" ca="1" si="70"/>
        <v>6100.0836020779452</v>
      </c>
      <c r="I83" s="136">
        <f t="shared" ca="1" si="70"/>
        <v>4795.2890305863102</v>
      </c>
      <c r="J83" s="136">
        <f t="shared" ca="1" si="70"/>
        <v>6102.999420255388</v>
      </c>
      <c r="K83" s="136">
        <f t="shared" ca="1" si="70"/>
        <v>5449.5751550994482</v>
      </c>
      <c r="L83" s="136">
        <f t="shared" ca="1" si="70"/>
        <v>6100.686770468742</v>
      </c>
      <c r="M83" s="136">
        <f t="shared" ca="1" si="70"/>
        <v>5954.9039394437259</v>
      </c>
      <c r="N83" s="136">
        <f t="shared" ca="1" si="70"/>
        <v>4760.4629525941482</v>
      </c>
      <c r="O83" s="136">
        <f t="shared" ca="1" si="70"/>
        <v>5707.6944026709798</v>
      </c>
      <c r="P83" s="136">
        <f t="shared" ca="1" si="70"/>
        <v>6301.0488891773248</v>
      </c>
      <c r="Q83" s="136">
        <f t="shared" ca="1" si="70"/>
        <v>6160.4716802361036</v>
      </c>
      <c r="R83" s="136">
        <f t="shared" ca="1" si="70"/>
        <v>5661.7266763818452</v>
      </c>
      <c r="S83" s="136">
        <f t="shared" ca="1" si="70"/>
        <v>4585.094856461169</v>
      </c>
      <c r="T83" s="136">
        <f t="shared" ca="1" si="70"/>
        <v>5901.4061953011769</v>
      </c>
      <c r="U83" s="136">
        <f t="shared" ca="1" si="70"/>
        <v>5014.4978785933599</v>
      </c>
      <c r="V83" s="136">
        <f t="shared" ca="1" si="70"/>
        <v>595.65286878696077</v>
      </c>
      <c r="W83" s="136">
        <f t="shared" ca="1" si="70"/>
        <v>4675.393944327041</v>
      </c>
      <c r="X83" s="136">
        <f t="shared" ca="1" si="70"/>
        <v>4531.8615940299296</v>
      </c>
      <c r="Y83" s="136">
        <f t="shared" ca="1" si="70"/>
        <v>1526.6167361878424</v>
      </c>
      <c r="Z83" s="136">
        <f t="shared" ca="1" si="70"/>
        <v>2791.475563555638</v>
      </c>
      <c r="AA83" s="136">
        <f t="shared" ca="1" si="70"/>
        <v>5154.730816778535</v>
      </c>
      <c r="AB83" s="136">
        <f t="shared" ca="1" si="70"/>
        <v>5792.5572574629659</v>
      </c>
      <c r="AC83" s="136">
        <f t="shared" ca="1" si="70"/>
        <v>1284.1416656737183</v>
      </c>
      <c r="AD83" s="136">
        <f t="shared" ca="1" si="70"/>
        <v>5802.5848913117561</v>
      </c>
      <c r="AE83" s="136">
        <f t="shared" ca="1" si="70"/>
        <v>5720.1353403504127</v>
      </c>
      <c r="AF83" s="136">
        <f t="shared" ca="1" si="70"/>
        <v>4260.9757883050461</v>
      </c>
      <c r="AG83" s="136">
        <f t="shared" ca="1" si="70"/>
        <v>6530.6565026261023</v>
      </c>
      <c r="AH83" s="136">
        <f t="shared" ca="1" si="70"/>
        <v>4367.0654658020003</v>
      </c>
      <c r="AI83" s="136">
        <f t="shared" ca="1" si="70"/>
        <v>5538.3442344153118</v>
      </c>
      <c r="AJ83" s="136">
        <f t="shared" ca="1" si="70"/>
        <v>5473.4515375809715</v>
      </c>
      <c r="AK83" s="136">
        <f t="shared" ca="1" si="70"/>
        <v>6092.6367051539064</v>
      </c>
      <c r="AL83" s="136">
        <f t="shared" ca="1" si="70"/>
        <v>6088.3322813916502</v>
      </c>
      <c r="AM83" s="136">
        <f t="shared" ca="1" si="70"/>
        <v>4462.9058880432995</v>
      </c>
      <c r="AN83" s="136">
        <f t="shared" ca="1" si="70"/>
        <v>4.0541855609227592E-12</v>
      </c>
      <c r="AO83" s="136">
        <f t="shared" ca="1" si="70"/>
        <v>5878.1119340856521</v>
      </c>
      <c r="AP83" s="136">
        <f t="shared" ca="1" si="70"/>
        <v>4841.2688978249489</v>
      </c>
      <c r="AQ83" s="136">
        <f t="shared" ca="1" si="70"/>
        <v>6070.5196458476157</v>
      </c>
      <c r="AR83" s="136">
        <f t="shared" ca="1" si="70"/>
        <v>5258.6333090278013</v>
      </c>
      <c r="AS83" s="136">
        <f t="shared" ca="1" si="70"/>
        <v>5548.0098279797448</v>
      </c>
      <c r="AT83" s="136">
        <f t="shared" ca="1" si="70"/>
        <v>3.1550687044179461E-12</v>
      </c>
      <c r="AU83" s="136">
        <f t="shared" ca="1" si="70"/>
        <v>4476.2405737505824</v>
      </c>
      <c r="AV83" s="136">
        <f t="shared" ca="1" si="70"/>
        <v>3.561249863264381E-12</v>
      </c>
      <c r="AW83" s="136">
        <f t="shared" ca="1" si="70"/>
        <v>4536.8011803647023</v>
      </c>
      <c r="AX83" s="136">
        <f t="shared" ca="1" si="70"/>
        <v>715.62980030721315</v>
      </c>
      <c r="AY83" s="136">
        <f t="shared" ca="1" si="70"/>
        <v>5416.5248659698482</v>
      </c>
      <c r="AZ83" s="136">
        <f t="shared" ca="1" si="70"/>
        <v>4192.85233041834</v>
      </c>
      <c r="BA83" s="136">
        <f t="shared" ca="1" si="70"/>
        <v>3.7140266065802772E-12</v>
      </c>
      <c r="BB83" s="136">
        <f t="shared" si="70"/>
        <v>0</v>
      </c>
      <c r="BC83" s="136">
        <f t="shared" si="70"/>
        <v>0</v>
      </c>
      <c r="BD83" s="136">
        <f t="shared" si="70"/>
        <v>0</v>
      </c>
      <c r="BE83" s="136">
        <f t="shared" si="70"/>
        <v>0</v>
      </c>
      <c r="BF83" s="136">
        <f t="shared" si="70"/>
        <v>0</v>
      </c>
      <c r="BG83" s="136">
        <f t="shared" si="70"/>
        <v>0</v>
      </c>
      <c r="BH83" s="136">
        <f t="shared" si="70"/>
        <v>0</v>
      </c>
      <c r="BI83" s="136">
        <f t="shared" si="70"/>
        <v>0</v>
      </c>
      <c r="BJ83" s="136">
        <f t="shared" si="70"/>
        <v>0</v>
      </c>
      <c r="BK83" s="136">
        <f t="shared" si="70"/>
        <v>0</v>
      </c>
      <c r="BL83" s="136">
        <f t="shared" si="70"/>
        <v>0</v>
      </c>
      <c r="BM83" s="136">
        <f t="shared" si="70"/>
        <v>0</v>
      </c>
      <c r="BN83" s="136">
        <f t="shared" si="70"/>
        <v>0</v>
      </c>
      <c r="BO83" s="136">
        <f t="shared" si="70"/>
        <v>0</v>
      </c>
      <c r="BP83" s="136">
        <f t="shared" si="70"/>
        <v>0</v>
      </c>
      <c r="BQ83" s="136">
        <f t="shared" ref="BQ83:CO83" si="71">BQ77+BQ82</f>
        <v>0</v>
      </c>
      <c r="BR83" s="136">
        <f t="shared" si="71"/>
        <v>0</v>
      </c>
      <c r="BS83" s="136">
        <f t="shared" si="71"/>
        <v>0</v>
      </c>
      <c r="BT83" s="136">
        <f t="shared" si="71"/>
        <v>0</v>
      </c>
      <c r="BU83" s="136">
        <f t="shared" si="71"/>
        <v>0</v>
      </c>
      <c r="BV83" s="136">
        <f t="shared" si="71"/>
        <v>0</v>
      </c>
      <c r="BW83" s="136">
        <f t="shared" si="71"/>
        <v>0</v>
      </c>
      <c r="BX83" s="136">
        <f t="shared" si="71"/>
        <v>0</v>
      </c>
      <c r="BY83" s="136">
        <f t="shared" si="71"/>
        <v>0</v>
      </c>
      <c r="BZ83" s="136">
        <f t="shared" si="71"/>
        <v>0</v>
      </c>
      <c r="CA83" s="136">
        <f t="shared" si="71"/>
        <v>0</v>
      </c>
      <c r="CB83" s="136">
        <f t="shared" si="71"/>
        <v>0</v>
      </c>
      <c r="CC83" s="136">
        <f t="shared" si="71"/>
        <v>0</v>
      </c>
      <c r="CD83" s="136">
        <f t="shared" si="71"/>
        <v>0</v>
      </c>
      <c r="CE83" s="136">
        <f t="shared" si="71"/>
        <v>0</v>
      </c>
      <c r="CF83" s="136">
        <f t="shared" si="71"/>
        <v>0</v>
      </c>
      <c r="CG83" s="136">
        <f t="shared" si="71"/>
        <v>0</v>
      </c>
      <c r="CH83" s="136">
        <f t="shared" si="71"/>
        <v>0</v>
      </c>
      <c r="CI83" s="136">
        <f t="shared" si="71"/>
        <v>0</v>
      </c>
      <c r="CJ83" s="136">
        <f t="shared" si="71"/>
        <v>0</v>
      </c>
      <c r="CK83" s="136">
        <f t="shared" si="71"/>
        <v>0</v>
      </c>
      <c r="CL83" s="136">
        <f t="shared" si="71"/>
        <v>0</v>
      </c>
      <c r="CM83" s="136">
        <f t="shared" si="71"/>
        <v>0</v>
      </c>
      <c r="CN83" s="136">
        <f t="shared" si="71"/>
        <v>0</v>
      </c>
      <c r="CO83" s="136">
        <f t="shared" si="71"/>
        <v>0</v>
      </c>
      <c r="CQ83" s="207"/>
      <c r="CR83" s="207"/>
    </row>
    <row r="84" spans="1:96">
      <c r="A84" s="372"/>
      <c r="B84" s="134" t="s">
        <v>42</v>
      </c>
      <c r="C84" s="134"/>
      <c r="D84" s="135">
        <f ca="1">RANK(D83,$D83:$CO83,0)</f>
        <v>46</v>
      </c>
      <c r="E84" s="135">
        <f t="shared" ref="E84:BP84" ca="1" si="72">RANK(E83,$D83:$CO83,0)</f>
        <v>2</v>
      </c>
      <c r="F84" s="135">
        <f t="shared" ca="1" si="72"/>
        <v>25</v>
      </c>
      <c r="G84" s="135">
        <f t="shared" ca="1" si="72"/>
        <v>4</v>
      </c>
      <c r="H84" s="135">
        <f t="shared" ca="1" si="72"/>
        <v>8</v>
      </c>
      <c r="I84" s="135">
        <f t="shared" ca="1" si="72"/>
        <v>30</v>
      </c>
      <c r="J84" s="135">
        <f t="shared" ca="1" si="72"/>
        <v>6</v>
      </c>
      <c r="K84" s="135">
        <f t="shared" ca="1" si="72"/>
        <v>23</v>
      </c>
      <c r="L84" s="135">
        <f t="shared" ca="1" si="72"/>
        <v>7</v>
      </c>
      <c r="M84" s="135">
        <f t="shared" ca="1" si="72"/>
        <v>12</v>
      </c>
      <c r="N84" s="135">
        <f t="shared" ca="1" si="72"/>
        <v>31</v>
      </c>
      <c r="O84" s="135">
        <f t="shared" ca="1" si="72"/>
        <v>18</v>
      </c>
      <c r="P84" s="135">
        <f t="shared" ca="1" si="72"/>
        <v>3</v>
      </c>
      <c r="Q84" s="135">
        <f t="shared" ca="1" si="72"/>
        <v>5</v>
      </c>
      <c r="R84" s="135">
        <f t="shared" ca="1" si="72"/>
        <v>19</v>
      </c>
      <c r="S84" s="135">
        <f t="shared" ca="1" si="72"/>
        <v>33</v>
      </c>
      <c r="T84" s="135">
        <f t="shared" ca="1" si="72"/>
        <v>13</v>
      </c>
      <c r="U84" s="135">
        <f t="shared" ca="1" si="72"/>
        <v>28</v>
      </c>
      <c r="V84" s="135">
        <f t="shared" ca="1" si="72"/>
        <v>45</v>
      </c>
      <c r="W84" s="135">
        <f t="shared" ca="1" si="72"/>
        <v>32</v>
      </c>
      <c r="X84" s="135">
        <f t="shared" ca="1" si="72"/>
        <v>35</v>
      </c>
      <c r="Y84" s="135">
        <f t="shared" ca="1" si="72"/>
        <v>42</v>
      </c>
      <c r="Z84" s="135">
        <f t="shared" ca="1" si="72"/>
        <v>41</v>
      </c>
      <c r="AA84" s="135">
        <f t="shared" ca="1" si="72"/>
        <v>27</v>
      </c>
      <c r="AB84" s="135">
        <f t="shared" ca="1" si="72"/>
        <v>16</v>
      </c>
      <c r="AC84" s="135">
        <f t="shared" ca="1" si="72"/>
        <v>43</v>
      </c>
      <c r="AD84" s="135">
        <f t="shared" ca="1" si="72"/>
        <v>15</v>
      </c>
      <c r="AE84" s="135">
        <f t="shared" ca="1" si="72"/>
        <v>17</v>
      </c>
      <c r="AF84" s="135">
        <f t="shared" ca="1" si="72"/>
        <v>39</v>
      </c>
      <c r="AG84" s="135">
        <f t="shared" ca="1" si="72"/>
        <v>1</v>
      </c>
      <c r="AH84" s="135">
        <f t="shared" ca="1" si="72"/>
        <v>38</v>
      </c>
      <c r="AI84" s="135">
        <f t="shared" ca="1" si="72"/>
        <v>21</v>
      </c>
      <c r="AJ84" s="135">
        <f t="shared" ca="1" si="72"/>
        <v>22</v>
      </c>
      <c r="AK84" s="135">
        <f t="shared" ca="1" si="72"/>
        <v>9</v>
      </c>
      <c r="AL84" s="135">
        <f t="shared" ca="1" si="72"/>
        <v>10</v>
      </c>
      <c r="AM84" s="135">
        <f t="shared" ca="1" si="72"/>
        <v>37</v>
      </c>
      <c r="AN84" s="135">
        <f t="shared" ca="1" si="72"/>
        <v>47</v>
      </c>
      <c r="AO84" s="135">
        <f t="shared" ca="1" si="72"/>
        <v>14</v>
      </c>
      <c r="AP84" s="135">
        <f t="shared" ca="1" si="72"/>
        <v>29</v>
      </c>
      <c r="AQ84" s="135">
        <f t="shared" ca="1" si="72"/>
        <v>11</v>
      </c>
      <c r="AR84" s="135">
        <f t="shared" ca="1" si="72"/>
        <v>26</v>
      </c>
      <c r="AS84" s="135">
        <f t="shared" ca="1" si="72"/>
        <v>20</v>
      </c>
      <c r="AT84" s="135">
        <f t="shared" ca="1" si="72"/>
        <v>50</v>
      </c>
      <c r="AU84" s="135">
        <f t="shared" ca="1" si="72"/>
        <v>36</v>
      </c>
      <c r="AV84" s="135">
        <f t="shared" ca="1" si="72"/>
        <v>49</v>
      </c>
      <c r="AW84" s="135">
        <f t="shared" ca="1" si="72"/>
        <v>34</v>
      </c>
      <c r="AX84" s="135">
        <f t="shared" ca="1" si="72"/>
        <v>44</v>
      </c>
      <c r="AY84" s="135">
        <f t="shared" ca="1" si="72"/>
        <v>24</v>
      </c>
      <c r="AZ84" s="135">
        <f t="shared" ca="1" si="72"/>
        <v>40</v>
      </c>
      <c r="BA84" s="135">
        <f t="shared" ca="1" si="72"/>
        <v>48</v>
      </c>
      <c r="BB84" s="135">
        <f t="shared" ca="1" si="72"/>
        <v>51</v>
      </c>
      <c r="BC84" s="135">
        <f t="shared" ca="1" si="72"/>
        <v>51</v>
      </c>
      <c r="BD84" s="135">
        <f t="shared" ca="1" si="72"/>
        <v>51</v>
      </c>
      <c r="BE84" s="135">
        <f t="shared" ca="1" si="72"/>
        <v>51</v>
      </c>
      <c r="BF84" s="135">
        <f t="shared" ca="1" si="72"/>
        <v>51</v>
      </c>
      <c r="BG84" s="135">
        <f t="shared" ca="1" si="72"/>
        <v>51</v>
      </c>
      <c r="BH84" s="135">
        <f t="shared" ca="1" si="72"/>
        <v>51</v>
      </c>
      <c r="BI84" s="135">
        <f t="shared" ca="1" si="72"/>
        <v>51</v>
      </c>
      <c r="BJ84" s="135">
        <f t="shared" ca="1" si="72"/>
        <v>51</v>
      </c>
      <c r="BK84" s="135">
        <f t="shared" ca="1" si="72"/>
        <v>51</v>
      </c>
      <c r="BL84" s="135">
        <f t="shared" ca="1" si="72"/>
        <v>51</v>
      </c>
      <c r="BM84" s="135">
        <f t="shared" ca="1" si="72"/>
        <v>51</v>
      </c>
      <c r="BN84" s="135">
        <f t="shared" ca="1" si="72"/>
        <v>51</v>
      </c>
      <c r="BO84" s="135">
        <f t="shared" ca="1" si="72"/>
        <v>51</v>
      </c>
      <c r="BP84" s="135">
        <f t="shared" ca="1" si="72"/>
        <v>51</v>
      </c>
      <c r="BQ84" s="135">
        <f t="shared" ref="BQ84:CO84" ca="1" si="73">RANK(BQ83,$D83:$CO83,0)</f>
        <v>51</v>
      </c>
      <c r="BR84" s="135">
        <f t="shared" ca="1" si="73"/>
        <v>51</v>
      </c>
      <c r="BS84" s="135">
        <f t="shared" ca="1" si="73"/>
        <v>51</v>
      </c>
      <c r="BT84" s="135">
        <f t="shared" ca="1" si="73"/>
        <v>51</v>
      </c>
      <c r="BU84" s="135">
        <f t="shared" ca="1" si="73"/>
        <v>51</v>
      </c>
      <c r="BV84" s="135">
        <f t="shared" ca="1" si="73"/>
        <v>51</v>
      </c>
      <c r="BW84" s="135">
        <f t="shared" ca="1" si="73"/>
        <v>51</v>
      </c>
      <c r="BX84" s="135">
        <f t="shared" ca="1" si="73"/>
        <v>51</v>
      </c>
      <c r="BY84" s="135">
        <f t="shared" ca="1" si="73"/>
        <v>51</v>
      </c>
      <c r="BZ84" s="135">
        <f t="shared" ca="1" si="73"/>
        <v>51</v>
      </c>
      <c r="CA84" s="135">
        <f t="shared" ca="1" si="73"/>
        <v>51</v>
      </c>
      <c r="CB84" s="135">
        <f t="shared" ca="1" si="73"/>
        <v>51</v>
      </c>
      <c r="CC84" s="135">
        <f t="shared" ca="1" si="73"/>
        <v>51</v>
      </c>
      <c r="CD84" s="135">
        <f t="shared" ca="1" si="73"/>
        <v>51</v>
      </c>
      <c r="CE84" s="135">
        <f t="shared" ca="1" si="73"/>
        <v>51</v>
      </c>
      <c r="CF84" s="135">
        <f t="shared" ca="1" si="73"/>
        <v>51</v>
      </c>
      <c r="CG84" s="135">
        <f t="shared" ca="1" si="73"/>
        <v>51</v>
      </c>
      <c r="CH84" s="135">
        <f t="shared" ca="1" si="73"/>
        <v>51</v>
      </c>
      <c r="CI84" s="135">
        <f t="shared" ca="1" si="73"/>
        <v>51</v>
      </c>
      <c r="CJ84" s="135">
        <f t="shared" ca="1" si="73"/>
        <v>51</v>
      </c>
      <c r="CK84" s="135">
        <f t="shared" ca="1" si="73"/>
        <v>51</v>
      </c>
      <c r="CL84" s="135">
        <f t="shared" ca="1" si="73"/>
        <v>51</v>
      </c>
      <c r="CM84" s="135">
        <f t="shared" ca="1" si="73"/>
        <v>51</v>
      </c>
      <c r="CN84" s="135">
        <f t="shared" ca="1" si="73"/>
        <v>51</v>
      </c>
      <c r="CO84" s="135">
        <f t="shared" ca="1" si="73"/>
        <v>51</v>
      </c>
      <c r="CQ84" s="207"/>
      <c r="CR84" s="207"/>
    </row>
    <row r="85" spans="1:96">
      <c r="A85" s="373"/>
      <c r="B85" s="134" t="s">
        <v>16</v>
      </c>
      <c r="C85" s="134">
        <f>C79+10</f>
        <v>122</v>
      </c>
      <c r="D85" s="135" t="str">
        <f>'Enter data here!'!C85</f>
        <v>Frank Hulton </v>
      </c>
      <c r="E85" s="135" t="str">
        <f>'Enter data here!'!D85</f>
        <v>Mark Redsell</v>
      </c>
      <c r="F85" s="135" t="str">
        <f>'Enter data here!'!E85</f>
        <v>Greg Dakin</v>
      </c>
      <c r="G85" s="135" t="str">
        <f>'Enter data here!'!F85</f>
        <v>Thorsten Folker</v>
      </c>
      <c r="H85" s="135" t="str">
        <f>'Enter data here!'!G85</f>
        <v>Joel West </v>
      </c>
      <c r="I85" s="135" t="str">
        <f>'Enter data here!'!H85</f>
        <v>Klaus Brettner</v>
      </c>
      <c r="J85" s="135" t="str">
        <f>'Enter data here!'!I85</f>
        <v>Markus Meissner</v>
      </c>
      <c r="K85" s="135" t="str">
        <f>'Enter data here!'!J85</f>
        <v>Stefan Bernardy</v>
      </c>
      <c r="L85" s="135" t="str">
        <f>'Enter data here!'!K85</f>
        <v>Søren Krogh</v>
      </c>
      <c r="M85" s="135" t="str">
        <f>'Enter data here!'!L85</f>
        <v>Alvaro Silgado</v>
      </c>
      <c r="N85" s="135" t="str">
        <f>'Enter data here!'!M85</f>
        <v>Pete Burgess</v>
      </c>
      <c r="O85" s="135" t="str">
        <f>'Enter data here!'!N85</f>
        <v>Dieter Perlick</v>
      </c>
      <c r="P85" s="135" t="str">
        <f>'Enter data here!'!O85</f>
        <v>Simon Thornton </v>
      </c>
      <c r="Q85" s="135" t="str">
        <f>'Enter data here!'!P85</f>
        <v>André Austen</v>
      </c>
      <c r="R85" s="135" t="str">
        <f>'Enter data here!'!Q85</f>
        <v>Siegfried Schedel</v>
      </c>
      <c r="S85" s="135" t="str">
        <f>'Enter data here!'!R85</f>
        <v>George Young</v>
      </c>
      <c r="T85" s="135" t="str">
        <f>'Enter data here!'!S85</f>
        <v>John Phillips</v>
      </c>
      <c r="U85" s="135" t="str">
        <f>'Enter data here!'!T85</f>
        <v>Stefan Bertschi</v>
      </c>
      <c r="V85" s="135" t="str">
        <f>'Enter data here!'!U85</f>
        <v>Jason Bioletti</v>
      </c>
      <c r="W85" s="135" t="str">
        <f>'Enter data here!'!V85</f>
        <v>Allen Elliott</v>
      </c>
      <c r="X85" s="135" t="str">
        <f>'Enter data here!'!W85</f>
        <v>Thomas Deinert</v>
      </c>
      <c r="Y85" s="135" t="str">
        <f>'Enter data here!'!X85</f>
        <v>Mike Evans</v>
      </c>
      <c r="Z85" s="135" t="str">
        <f>'Enter data here!'!Y85</f>
        <v>Jon Edison</v>
      </c>
      <c r="AA85" s="135" t="str">
        <f>'Enter data here!'!Z85</f>
        <v>Thomas Henselmann</v>
      </c>
      <c r="AB85" s="135" t="str">
        <f>'Enter data here!'!AA85</f>
        <v>Sebastian Reichert</v>
      </c>
      <c r="AC85" s="135" t="str">
        <f>'Enter data here!'!AB85</f>
        <v>Robert Hermans</v>
      </c>
      <c r="AD85" s="135" t="str">
        <f>'Enter data here!'!AC85</f>
        <v>Eberhard Rosemann</v>
      </c>
      <c r="AE85" s="135" t="str">
        <f>'Enter data here!'!AD85</f>
        <v>Klaus Kowalski</v>
      </c>
      <c r="AF85" s="135" t="str">
        <f>'Enter data here!'!AE85</f>
        <v>Mike Shellim</v>
      </c>
      <c r="AG85" s="135" t="str">
        <f>'Enter data here!'!AF85</f>
        <v>Martin Newnham</v>
      </c>
      <c r="AH85" s="135" t="str">
        <f>'Enter data here!'!AG85</f>
        <v>Marc Schmieding</v>
      </c>
      <c r="AI85" s="135" t="str">
        <f>'Enter data here!'!AH85</f>
        <v>Mark Treble</v>
      </c>
      <c r="AJ85" s="135" t="str">
        <f>'Enter data here!'!AI85</f>
        <v>Gary Harrison</v>
      </c>
      <c r="AK85" s="135" t="str">
        <f>'Enter data here!'!AJ85</f>
        <v>Peter Gunning</v>
      </c>
      <c r="AL85" s="135" t="str">
        <f>'Enter data here!'!AK85</f>
        <v>Tobias Reik</v>
      </c>
      <c r="AM85" s="135" t="str">
        <f>'Enter data here!'!AL85</f>
        <v>Mick Walsh</v>
      </c>
      <c r="AN85" s="135" t="str">
        <f>'Enter data here!'!AM85</f>
        <v>Paul Garnett</v>
      </c>
      <c r="AO85" s="135" t="str">
        <f>'Enter data here!'!AN85</f>
        <v>Daniel Schneider</v>
      </c>
      <c r="AP85" s="135" t="str">
        <f>'Enter data here!'!AO85</f>
        <v>Torsten Hermann</v>
      </c>
      <c r="AQ85" s="135" t="str">
        <f>'Enter data here!'!AP85</f>
        <v>Peter Kowalski</v>
      </c>
      <c r="AR85" s="135" t="str">
        <f>'Enter data here!'!AQ85</f>
        <v>Martin Kopp</v>
      </c>
      <c r="AS85" s="135" t="str">
        <f>'Enter data here!'!AR85</f>
        <v>Plöschberger Hannes</v>
      </c>
      <c r="AT85" s="135" t="str">
        <f>'Enter data here!'!AS85</f>
        <v>Rick Ruijsink</v>
      </c>
      <c r="AU85" s="135" t="str">
        <f>'Enter data here!'!AT85</f>
        <v>Mark Abbotts</v>
      </c>
      <c r="AV85" s="135" t="str">
        <f>'Enter data here!'!AU85</f>
        <v>Arne Finkeldey</v>
      </c>
      <c r="AW85" s="135" t="str">
        <f>'Enter data here!'!AV85</f>
        <v>Martin Ulrich </v>
      </c>
      <c r="AX85" s="135" t="str">
        <f>'Enter data here!'!AW85</f>
        <v>Tony Robertson</v>
      </c>
      <c r="AY85" s="135" t="str">
        <f>'Enter data here!'!AX85</f>
        <v>Jesper Christensen</v>
      </c>
      <c r="AZ85" s="135" t="str">
        <f>'Enter data here!'!AY85</f>
        <v>Ulrich Duttenhofer</v>
      </c>
      <c r="BA85" s="135" t="str">
        <f>'Enter data here!'!AZ85</f>
        <v>Robert Ryan</v>
      </c>
      <c r="BB85" s="135">
        <f>'Enter data here!'!BA85</f>
        <v>0</v>
      </c>
      <c r="BC85" s="135">
        <f>'Enter data here!'!BB85</f>
        <v>0</v>
      </c>
      <c r="BD85" s="135">
        <f>'Enter data here!'!BC85</f>
        <v>0</v>
      </c>
      <c r="BE85" s="135">
        <f>'Enter data here!'!BD85</f>
        <v>0</v>
      </c>
      <c r="BF85" s="135">
        <f>'Enter data here!'!BE85</f>
        <v>0</v>
      </c>
      <c r="BG85" s="135">
        <f>'Enter data here!'!BF85</f>
        <v>0</v>
      </c>
      <c r="BH85" s="135">
        <f>'Enter data here!'!BG85</f>
        <v>0</v>
      </c>
      <c r="BI85" s="135">
        <f>'Enter data here!'!BH85</f>
        <v>0</v>
      </c>
      <c r="BJ85" s="135">
        <f>'Enter data here!'!BI85</f>
        <v>0</v>
      </c>
      <c r="BK85" s="135">
        <f>'Enter data here!'!BJ85</f>
        <v>0</v>
      </c>
      <c r="BL85" s="135">
        <f>'Enter data here!'!BK85</f>
        <v>0</v>
      </c>
      <c r="BM85" s="135">
        <f>'Enter data here!'!BL85</f>
        <v>0</v>
      </c>
      <c r="BN85" s="135">
        <f>'Enter data here!'!BM85</f>
        <v>0</v>
      </c>
      <c r="BO85" s="135">
        <f>'Enter data here!'!BN85</f>
        <v>0</v>
      </c>
      <c r="BP85" s="135">
        <f>'Enter data here!'!BO85</f>
        <v>0</v>
      </c>
      <c r="BQ85" s="135">
        <f>'Enter data here!'!BP85</f>
        <v>0</v>
      </c>
      <c r="BR85" s="135">
        <f>'Enter data here!'!BQ85</f>
        <v>0</v>
      </c>
      <c r="BS85" s="135">
        <f>'Enter data here!'!BR85</f>
        <v>0</v>
      </c>
      <c r="BT85" s="135">
        <f>'Enter data here!'!BS85</f>
        <v>0</v>
      </c>
      <c r="BU85" s="135">
        <f>'Enter data here!'!BT85</f>
        <v>0</v>
      </c>
      <c r="BV85" s="135">
        <f>'Enter data here!'!BU85</f>
        <v>0</v>
      </c>
      <c r="BW85" s="135">
        <f>'Enter data here!'!BV85</f>
        <v>0</v>
      </c>
      <c r="BX85" s="135">
        <f>'Enter data here!'!BW85</f>
        <v>0</v>
      </c>
      <c r="BY85" s="135">
        <f>'Enter data here!'!BX85</f>
        <v>0</v>
      </c>
      <c r="BZ85" s="135">
        <f>'Enter data here!'!BY85</f>
        <v>0</v>
      </c>
      <c r="CA85" s="135">
        <f>'Enter data here!'!BZ85</f>
        <v>0</v>
      </c>
      <c r="CB85" s="135">
        <f>'Enter data here!'!CA85</f>
        <v>0</v>
      </c>
      <c r="CC85" s="135">
        <f>'Enter data here!'!CB85</f>
        <v>0</v>
      </c>
      <c r="CD85" s="135">
        <f>'Enter data here!'!CC85</f>
        <v>0</v>
      </c>
      <c r="CE85" s="135">
        <f>'Enter data here!'!CD85</f>
        <v>0</v>
      </c>
      <c r="CF85" s="135">
        <f>'Enter data here!'!CE85</f>
        <v>0</v>
      </c>
      <c r="CG85" s="135">
        <f>'Enter data here!'!CF85</f>
        <v>0</v>
      </c>
      <c r="CH85" s="135">
        <f>'Enter data here!'!CG85</f>
        <v>0</v>
      </c>
      <c r="CI85" s="135">
        <f>'Enter data here!'!CH85</f>
        <v>0</v>
      </c>
      <c r="CJ85" s="135">
        <f>'Enter data here!'!CI85</f>
        <v>0</v>
      </c>
      <c r="CK85" s="135">
        <f>'Enter data here!'!CJ85</f>
        <v>0</v>
      </c>
      <c r="CL85" s="135">
        <f>'Enter data here!'!CK85</f>
        <v>0</v>
      </c>
      <c r="CM85" s="135">
        <f>'Enter data here!'!CL85</f>
        <v>0</v>
      </c>
      <c r="CN85" s="135">
        <f>'Enter data here!'!CM85</f>
        <v>0</v>
      </c>
      <c r="CO85" s="135">
        <f>'Enter data here!'!CN85</f>
        <v>0</v>
      </c>
      <c r="CQ85" s="207"/>
      <c r="CR85" s="208"/>
    </row>
    <row r="86" spans="1:96">
      <c r="A86" s="377">
        <v>13</v>
      </c>
      <c r="B86" s="131" t="s">
        <v>18</v>
      </c>
      <c r="C86" s="131">
        <f>C80+10</f>
        <v>131</v>
      </c>
      <c r="D86" s="132">
        <f ca="1">D90</f>
        <v>46</v>
      </c>
      <c r="E86" s="132">
        <f t="shared" ref="E86:BP86" ca="1" si="74">E90</f>
        <v>2</v>
      </c>
      <c r="F86" s="132">
        <f t="shared" ca="1" si="74"/>
        <v>25</v>
      </c>
      <c r="G86" s="132">
        <f t="shared" ca="1" si="74"/>
        <v>4</v>
      </c>
      <c r="H86" s="132">
        <f t="shared" ca="1" si="74"/>
        <v>8</v>
      </c>
      <c r="I86" s="132">
        <f t="shared" ca="1" si="74"/>
        <v>30</v>
      </c>
      <c r="J86" s="132">
        <f t="shared" ca="1" si="74"/>
        <v>6</v>
      </c>
      <c r="K86" s="132">
        <f t="shared" ca="1" si="74"/>
        <v>23</v>
      </c>
      <c r="L86" s="132">
        <f t="shared" ca="1" si="74"/>
        <v>7</v>
      </c>
      <c r="M86" s="132">
        <f t="shared" ca="1" si="74"/>
        <v>12</v>
      </c>
      <c r="N86" s="132">
        <f t="shared" ca="1" si="74"/>
        <v>31</v>
      </c>
      <c r="O86" s="132">
        <f t="shared" ca="1" si="74"/>
        <v>18</v>
      </c>
      <c r="P86" s="132">
        <f t="shared" ca="1" si="74"/>
        <v>3</v>
      </c>
      <c r="Q86" s="132">
        <f t="shared" ca="1" si="74"/>
        <v>5</v>
      </c>
      <c r="R86" s="132">
        <f t="shared" ca="1" si="74"/>
        <v>19</v>
      </c>
      <c r="S86" s="132">
        <f t="shared" ca="1" si="74"/>
        <v>33</v>
      </c>
      <c r="T86" s="132">
        <f t="shared" ca="1" si="74"/>
        <v>13</v>
      </c>
      <c r="U86" s="132">
        <f t="shared" ca="1" si="74"/>
        <v>28</v>
      </c>
      <c r="V86" s="132">
        <f t="shared" ca="1" si="74"/>
        <v>45</v>
      </c>
      <c r="W86" s="132">
        <f t="shared" ca="1" si="74"/>
        <v>32</v>
      </c>
      <c r="X86" s="132">
        <f t="shared" ca="1" si="74"/>
        <v>35</v>
      </c>
      <c r="Y86" s="132">
        <f t="shared" ca="1" si="74"/>
        <v>42</v>
      </c>
      <c r="Z86" s="132">
        <f t="shared" ca="1" si="74"/>
        <v>41</v>
      </c>
      <c r="AA86" s="132">
        <f t="shared" ca="1" si="74"/>
        <v>27</v>
      </c>
      <c r="AB86" s="132">
        <f t="shared" ca="1" si="74"/>
        <v>16</v>
      </c>
      <c r="AC86" s="132">
        <f t="shared" ca="1" si="74"/>
        <v>43</v>
      </c>
      <c r="AD86" s="132">
        <f t="shared" ca="1" si="74"/>
        <v>15</v>
      </c>
      <c r="AE86" s="132">
        <f t="shared" ca="1" si="74"/>
        <v>17</v>
      </c>
      <c r="AF86" s="132">
        <f t="shared" ca="1" si="74"/>
        <v>39</v>
      </c>
      <c r="AG86" s="132">
        <f t="shared" ca="1" si="74"/>
        <v>1</v>
      </c>
      <c r="AH86" s="132">
        <f t="shared" ca="1" si="74"/>
        <v>38</v>
      </c>
      <c r="AI86" s="132">
        <f t="shared" ca="1" si="74"/>
        <v>21</v>
      </c>
      <c r="AJ86" s="132">
        <f t="shared" ca="1" si="74"/>
        <v>22</v>
      </c>
      <c r="AK86" s="132">
        <f t="shared" ca="1" si="74"/>
        <v>9</v>
      </c>
      <c r="AL86" s="132">
        <f t="shared" ca="1" si="74"/>
        <v>10</v>
      </c>
      <c r="AM86" s="132">
        <f t="shared" ca="1" si="74"/>
        <v>37</v>
      </c>
      <c r="AN86" s="132">
        <f t="shared" ca="1" si="74"/>
        <v>47</v>
      </c>
      <c r="AO86" s="132">
        <f t="shared" ca="1" si="74"/>
        <v>14</v>
      </c>
      <c r="AP86" s="132">
        <f t="shared" ca="1" si="74"/>
        <v>29</v>
      </c>
      <c r="AQ86" s="132">
        <f t="shared" ca="1" si="74"/>
        <v>11</v>
      </c>
      <c r="AR86" s="132">
        <f t="shared" ca="1" si="74"/>
        <v>26</v>
      </c>
      <c r="AS86" s="132">
        <f t="shared" ca="1" si="74"/>
        <v>20</v>
      </c>
      <c r="AT86" s="132">
        <f t="shared" ca="1" si="74"/>
        <v>50</v>
      </c>
      <c r="AU86" s="132">
        <f t="shared" ca="1" si="74"/>
        <v>36</v>
      </c>
      <c r="AV86" s="132">
        <f t="shared" ca="1" si="74"/>
        <v>49</v>
      </c>
      <c r="AW86" s="132">
        <f t="shared" ca="1" si="74"/>
        <v>34</v>
      </c>
      <c r="AX86" s="132">
        <f t="shared" ca="1" si="74"/>
        <v>44</v>
      </c>
      <c r="AY86" s="132">
        <f t="shared" ca="1" si="74"/>
        <v>24</v>
      </c>
      <c r="AZ86" s="132">
        <f t="shared" ca="1" si="74"/>
        <v>40</v>
      </c>
      <c r="BA86" s="132">
        <f t="shared" ca="1" si="74"/>
        <v>48</v>
      </c>
      <c r="BB86" s="132">
        <f t="shared" ca="1" si="74"/>
        <v>51</v>
      </c>
      <c r="BC86" s="132">
        <f t="shared" ca="1" si="74"/>
        <v>51</v>
      </c>
      <c r="BD86" s="132">
        <f t="shared" ca="1" si="74"/>
        <v>51</v>
      </c>
      <c r="BE86" s="132">
        <f t="shared" ca="1" si="74"/>
        <v>51</v>
      </c>
      <c r="BF86" s="132">
        <f t="shared" ca="1" si="74"/>
        <v>51</v>
      </c>
      <c r="BG86" s="132">
        <f t="shared" ca="1" si="74"/>
        <v>51</v>
      </c>
      <c r="BH86" s="132">
        <f t="shared" ca="1" si="74"/>
        <v>51</v>
      </c>
      <c r="BI86" s="132">
        <f t="shared" ca="1" si="74"/>
        <v>51</v>
      </c>
      <c r="BJ86" s="132">
        <f t="shared" ca="1" si="74"/>
        <v>51</v>
      </c>
      <c r="BK86" s="132">
        <f t="shared" ca="1" si="74"/>
        <v>51</v>
      </c>
      <c r="BL86" s="132">
        <f t="shared" ca="1" si="74"/>
        <v>51</v>
      </c>
      <c r="BM86" s="132">
        <f t="shared" ca="1" si="74"/>
        <v>51</v>
      </c>
      <c r="BN86" s="132">
        <f t="shared" ca="1" si="74"/>
        <v>51</v>
      </c>
      <c r="BO86" s="132">
        <f t="shared" ca="1" si="74"/>
        <v>51</v>
      </c>
      <c r="BP86" s="132">
        <f t="shared" ca="1" si="74"/>
        <v>51</v>
      </c>
      <c r="BQ86" s="132">
        <f t="shared" ref="BQ86:CO86" ca="1" si="75">BQ90</f>
        <v>51</v>
      </c>
      <c r="BR86" s="132">
        <f t="shared" ca="1" si="75"/>
        <v>51</v>
      </c>
      <c r="BS86" s="132">
        <f t="shared" ca="1" si="75"/>
        <v>51</v>
      </c>
      <c r="BT86" s="132">
        <f t="shared" ca="1" si="75"/>
        <v>51</v>
      </c>
      <c r="BU86" s="132">
        <f t="shared" ca="1" si="75"/>
        <v>51</v>
      </c>
      <c r="BV86" s="132">
        <f t="shared" ca="1" si="75"/>
        <v>51</v>
      </c>
      <c r="BW86" s="132">
        <f t="shared" ca="1" si="75"/>
        <v>51</v>
      </c>
      <c r="BX86" s="132">
        <f t="shared" ca="1" si="75"/>
        <v>51</v>
      </c>
      <c r="BY86" s="132">
        <f t="shared" ca="1" si="75"/>
        <v>51</v>
      </c>
      <c r="BZ86" s="132">
        <f t="shared" ca="1" si="75"/>
        <v>51</v>
      </c>
      <c r="CA86" s="132">
        <f t="shared" ca="1" si="75"/>
        <v>51</v>
      </c>
      <c r="CB86" s="132">
        <f t="shared" ca="1" si="75"/>
        <v>51</v>
      </c>
      <c r="CC86" s="132">
        <f t="shared" ca="1" si="75"/>
        <v>51</v>
      </c>
      <c r="CD86" s="132">
        <f t="shared" ca="1" si="75"/>
        <v>51</v>
      </c>
      <c r="CE86" s="132">
        <f t="shared" ca="1" si="75"/>
        <v>51</v>
      </c>
      <c r="CF86" s="132">
        <f t="shared" ca="1" si="75"/>
        <v>51</v>
      </c>
      <c r="CG86" s="132">
        <f t="shared" ca="1" si="75"/>
        <v>51</v>
      </c>
      <c r="CH86" s="132">
        <f t="shared" ca="1" si="75"/>
        <v>51</v>
      </c>
      <c r="CI86" s="132">
        <f t="shared" ca="1" si="75"/>
        <v>51</v>
      </c>
      <c r="CJ86" s="132">
        <f t="shared" ca="1" si="75"/>
        <v>51</v>
      </c>
      <c r="CK86" s="132">
        <f t="shared" ca="1" si="75"/>
        <v>51</v>
      </c>
      <c r="CL86" s="132">
        <f t="shared" ca="1" si="75"/>
        <v>51</v>
      </c>
      <c r="CM86" s="132">
        <f t="shared" ca="1" si="75"/>
        <v>51</v>
      </c>
      <c r="CN86" s="132">
        <f t="shared" ca="1" si="75"/>
        <v>51</v>
      </c>
      <c r="CO86" s="132">
        <f t="shared" ca="1" si="75"/>
        <v>51</v>
      </c>
      <c r="CQ86" s="90"/>
      <c r="CR86" s="206"/>
    </row>
    <row r="87" spans="1:96">
      <c r="A87" s="378"/>
      <c r="B87" s="131" t="s">
        <v>1</v>
      </c>
      <c r="C87" s="131"/>
      <c r="D87" s="132">
        <f>'Enter data here!'!C87</f>
        <v>0</v>
      </c>
      <c r="E87" s="132">
        <f>'Enter data here!'!D87</f>
        <v>0</v>
      </c>
      <c r="F87" s="132">
        <f>'Enter data here!'!E87</f>
        <v>0</v>
      </c>
      <c r="G87" s="132">
        <f>'Enter data here!'!F87</f>
        <v>0</v>
      </c>
      <c r="H87" s="132">
        <f>'Enter data here!'!G87</f>
        <v>0</v>
      </c>
      <c r="I87" s="132">
        <f>'Enter data here!'!H87</f>
        <v>0</v>
      </c>
      <c r="J87" s="132">
        <f>'Enter data here!'!I87</f>
        <v>0</v>
      </c>
      <c r="K87" s="132">
        <f>'Enter data here!'!J87</f>
        <v>0</v>
      </c>
      <c r="L87" s="132">
        <f>'Enter data here!'!K87</f>
        <v>0</v>
      </c>
      <c r="M87" s="132">
        <f>'Enter data here!'!L87</f>
        <v>0</v>
      </c>
      <c r="N87" s="132">
        <f>'Enter data here!'!M87</f>
        <v>0</v>
      </c>
      <c r="O87" s="132">
        <f>'Enter data here!'!N87</f>
        <v>0</v>
      </c>
      <c r="P87" s="132">
        <f>'Enter data here!'!O87</f>
        <v>0</v>
      </c>
      <c r="Q87" s="132">
        <f>'Enter data here!'!P87</f>
        <v>0</v>
      </c>
      <c r="R87" s="132">
        <f>'Enter data here!'!Q87</f>
        <v>0</v>
      </c>
      <c r="S87" s="132">
        <f>'Enter data here!'!R87</f>
        <v>0</v>
      </c>
      <c r="T87" s="132">
        <f>'Enter data here!'!S87</f>
        <v>0</v>
      </c>
      <c r="U87" s="132">
        <f>'Enter data here!'!T87</f>
        <v>0</v>
      </c>
      <c r="V87" s="132">
        <f>'Enter data here!'!U87</f>
        <v>0</v>
      </c>
      <c r="W87" s="132">
        <f>'Enter data here!'!V87</f>
        <v>0</v>
      </c>
      <c r="X87" s="132">
        <f>'Enter data here!'!W87</f>
        <v>0</v>
      </c>
      <c r="Y87" s="132">
        <f>'Enter data here!'!X87</f>
        <v>0</v>
      </c>
      <c r="Z87" s="132">
        <f>'Enter data here!'!Y87</f>
        <v>0</v>
      </c>
      <c r="AA87" s="132">
        <f>'Enter data here!'!Z87</f>
        <v>0</v>
      </c>
      <c r="AB87" s="132">
        <f>'Enter data here!'!AA87</f>
        <v>0</v>
      </c>
      <c r="AC87" s="132">
        <f>'Enter data here!'!AB87</f>
        <v>0</v>
      </c>
      <c r="AD87" s="132">
        <f>'Enter data here!'!AC87</f>
        <v>0</v>
      </c>
      <c r="AE87" s="132">
        <f>'Enter data here!'!AD87</f>
        <v>0</v>
      </c>
      <c r="AF87" s="132">
        <f>'Enter data here!'!AE87</f>
        <v>0</v>
      </c>
      <c r="AG87" s="132">
        <f>'Enter data here!'!AF87</f>
        <v>0</v>
      </c>
      <c r="AH87" s="132">
        <f>'Enter data here!'!AG87</f>
        <v>0</v>
      </c>
      <c r="AI87" s="132">
        <f>'Enter data here!'!AH87</f>
        <v>0</v>
      </c>
      <c r="AJ87" s="132">
        <f>'Enter data here!'!AI87</f>
        <v>0</v>
      </c>
      <c r="AK87" s="132">
        <f>'Enter data here!'!AJ87</f>
        <v>0</v>
      </c>
      <c r="AL87" s="132">
        <f>'Enter data here!'!AK87</f>
        <v>0</v>
      </c>
      <c r="AM87" s="132">
        <f>'Enter data here!'!AL87</f>
        <v>0</v>
      </c>
      <c r="AN87" s="132">
        <f>'Enter data here!'!AM87</f>
        <v>0</v>
      </c>
      <c r="AO87" s="132">
        <f>'Enter data here!'!AN87</f>
        <v>0</v>
      </c>
      <c r="AP87" s="132">
        <f>'Enter data here!'!AO87</f>
        <v>0</v>
      </c>
      <c r="AQ87" s="132">
        <f>'Enter data here!'!AP87</f>
        <v>0</v>
      </c>
      <c r="AR87" s="132">
        <f>'Enter data here!'!AQ87</f>
        <v>0</v>
      </c>
      <c r="AS87" s="132">
        <f>'Enter data here!'!AR87</f>
        <v>0</v>
      </c>
      <c r="AT87" s="132">
        <f>'Enter data here!'!AS87</f>
        <v>0</v>
      </c>
      <c r="AU87" s="132">
        <f>'Enter data here!'!AT87</f>
        <v>0</v>
      </c>
      <c r="AV87" s="132">
        <f>'Enter data here!'!AU87</f>
        <v>0</v>
      </c>
      <c r="AW87" s="132">
        <f>'Enter data here!'!AV87</f>
        <v>0</v>
      </c>
      <c r="AX87" s="132">
        <f>'Enter data here!'!AW87</f>
        <v>0</v>
      </c>
      <c r="AY87" s="132">
        <f>'Enter data here!'!AX87</f>
        <v>0</v>
      </c>
      <c r="AZ87" s="132">
        <f>'Enter data here!'!AY87</f>
        <v>0</v>
      </c>
      <c r="BA87" s="132">
        <f>'Enter data here!'!AZ87</f>
        <v>0</v>
      </c>
      <c r="BB87" s="132">
        <f>'Enter data here!'!BA87</f>
        <v>0</v>
      </c>
      <c r="BC87" s="132">
        <f>'Enter data here!'!BB87</f>
        <v>0</v>
      </c>
      <c r="BD87" s="132">
        <f>'Enter data here!'!BC87</f>
        <v>0</v>
      </c>
      <c r="BE87" s="132">
        <f>'Enter data here!'!BD87</f>
        <v>0</v>
      </c>
      <c r="BF87" s="132">
        <f>'Enter data here!'!BE87</f>
        <v>0</v>
      </c>
      <c r="BG87" s="132">
        <f>'Enter data here!'!BF87</f>
        <v>0</v>
      </c>
      <c r="BH87" s="132">
        <f>'Enter data here!'!BG87</f>
        <v>0</v>
      </c>
      <c r="BI87" s="132">
        <f>'Enter data here!'!BH87</f>
        <v>0</v>
      </c>
      <c r="BJ87" s="132">
        <f>'Enter data here!'!BI87</f>
        <v>0</v>
      </c>
      <c r="BK87" s="132">
        <f>'Enter data here!'!BJ87</f>
        <v>0</v>
      </c>
      <c r="BL87" s="132">
        <f>'Enter data here!'!BK87</f>
        <v>0</v>
      </c>
      <c r="BM87" s="132">
        <f>'Enter data here!'!BL87</f>
        <v>0</v>
      </c>
      <c r="BN87" s="132">
        <f>'Enter data here!'!BM87</f>
        <v>0</v>
      </c>
      <c r="BO87" s="132">
        <f>'Enter data here!'!BN87</f>
        <v>0</v>
      </c>
      <c r="BP87" s="132">
        <f>'Enter data here!'!BO87</f>
        <v>0</v>
      </c>
      <c r="BQ87" s="132">
        <f>'Enter data here!'!BP87</f>
        <v>0</v>
      </c>
      <c r="BR87" s="132">
        <f>'Enter data here!'!BQ87</f>
        <v>0</v>
      </c>
      <c r="BS87" s="132">
        <f>'Enter data here!'!BR87</f>
        <v>0</v>
      </c>
      <c r="BT87" s="132">
        <f>'Enter data here!'!BS87</f>
        <v>0</v>
      </c>
      <c r="BU87" s="132">
        <f>'Enter data here!'!BT87</f>
        <v>0</v>
      </c>
      <c r="BV87" s="132">
        <f>'Enter data here!'!BU87</f>
        <v>0</v>
      </c>
      <c r="BW87" s="132">
        <f>'Enter data here!'!BV87</f>
        <v>0</v>
      </c>
      <c r="BX87" s="132">
        <f>'Enter data here!'!BW87</f>
        <v>0</v>
      </c>
      <c r="BY87" s="132">
        <f>'Enter data here!'!BX87</f>
        <v>0</v>
      </c>
      <c r="BZ87" s="132">
        <f>'Enter data here!'!BY87</f>
        <v>0</v>
      </c>
      <c r="CA87" s="132">
        <f>'Enter data here!'!BZ87</f>
        <v>0</v>
      </c>
      <c r="CB87" s="132">
        <f>'Enter data here!'!CA87</f>
        <v>0</v>
      </c>
      <c r="CC87" s="132">
        <f>'Enter data here!'!CB87</f>
        <v>0</v>
      </c>
      <c r="CD87" s="132">
        <f>'Enter data here!'!CC87</f>
        <v>0</v>
      </c>
      <c r="CE87" s="132">
        <f>'Enter data here!'!CD87</f>
        <v>0</v>
      </c>
      <c r="CF87" s="132">
        <f>'Enter data here!'!CE87</f>
        <v>0</v>
      </c>
      <c r="CG87" s="132">
        <f>'Enter data here!'!CF87</f>
        <v>0</v>
      </c>
      <c r="CH87" s="132">
        <f>'Enter data here!'!CG87</f>
        <v>0</v>
      </c>
      <c r="CI87" s="132">
        <f>'Enter data here!'!CH87</f>
        <v>0</v>
      </c>
      <c r="CJ87" s="132">
        <f>'Enter data here!'!CI87</f>
        <v>0</v>
      </c>
      <c r="CK87" s="132">
        <f>'Enter data here!'!CJ87</f>
        <v>0</v>
      </c>
      <c r="CL87" s="132">
        <f>'Enter data here!'!CK87</f>
        <v>0</v>
      </c>
      <c r="CM87" s="132">
        <f>'Enter data here!'!CL87</f>
        <v>0</v>
      </c>
      <c r="CN87" s="132">
        <f>'Enter data here!'!CM87</f>
        <v>0</v>
      </c>
      <c r="CO87" s="132">
        <f>'Enter data here!'!CN87</f>
        <v>0</v>
      </c>
      <c r="CQ87" s="374" t="str">
        <f>'Enter data here!'!CP87</f>
        <v/>
      </c>
      <c r="CR87" s="374" t="str">
        <f>'Enter data here!'!CQ87</f>
        <v/>
      </c>
    </row>
    <row r="88" spans="1:96">
      <c r="A88" s="378"/>
      <c r="B88" s="131" t="s">
        <v>2</v>
      </c>
      <c r="C88" s="131"/>
      <c r="D88" s="133">
        <f>'Enter data here!'!C89</f>
        <v>0</v>
      </c>
      <c r="E88" s="133">
        <f>'Enter data here!'!D89</f>
        <v>0</v>
      </c>
      <c r="F88" s="133">
        <f>'Enter data here!'!E89</f>
        <v>0</v>
      </c>
      <c r="G88" s="133">
        <f>'Enter data here!'!F89</f>
        <v>0</v>
      </c>
      <c r="H88" s="133">
        <f>'Enter data here!'!G89</f>
        <v>0</v>
      </c>
      <c r="I88" s="133">
        <f>'Enter data here!'!H89</f>
        <v>0</v>
      </c>
      <c r="J88" s="133">
        <f>'Enter data here!'!I89</f>
        <v>0</v>
      </c>
      <c r="K88" s="133">
        <f>'Enter data here!'!J89</f>
        <v>0</v>
      </c>
      <c r="L88" s="133">
        <f>'Enter data here!'!K89</f>
        <v>0</v>
      </c>
      <c r="M88" s="133">
        <f>'Enter data here!'!L89</f>
        <v>0</v>
      </c>
      <c r="N88" s="133">
        <f>'Enter data here!'!M89</f>
        <v>0</v>
      </c>
      <c r="O88" s="133">
        <f>'Enter data here!'!N89</f>
        <v>0</v>
      </c>
      <c r="P88" s="133">
        <f>'Enter data here!'!O89</f>
        <v>0</v>
      </c>
      <c r="Q88" s="133">
        <f>'Enter data here!'!P89</f>
        <v>0</v>
      </c>
      <c r="R88" s="133">
        <f>'Enter data here!'!Q89</f>
        <v>0</v>
      </c>
      <c r="S88" s="133">
        <f>'Enter data here!'!R89</f>
        <v>0</v>
      </c>
      <c r="T88" s="133">
        <f>'Enter data here!'!S89</f>
        <v>0</v>
      </c>
      <c r="U88" s="133">
        <f>'Enter data here!'!T89</f>
        <v>0</v>
      </c>
      <c r="V88" s="133">
        <f>'Enter data here!'!U89</f>
        <v>0</v>
      </c>
      <c r="W88" s="133">
        <f>'Enter data here!'!V89</f>
        <v>0</v>
      </c>
      <c r="X88" s="133">
        <f>'Enter data here!'!W89</f>
        <v>0</v>
      </c>
      <c r="Y88" s="133">
        <f>'Enter data here!'!X89</f>
        <v>0</v>
      </c>
      <c r="Z88" s="133">
        <f>'Enter data here!'!Y89</f>
        <v>0</v>
      </c>
      <c r="AA88" s="133">
        <f>'Enter data here!'!Z89</f>
        <v>0</v>
      </c>
      <c r="AB88" s="133">
        <f>'Enter data here!'!AA89</f>
        <v>0</v>
      </c>
      <c r="AC88" s="133">
        <f>'Enter data here!'!AB89</f>
        <v>0</v>
      </c>
      <c r="AD88" s="133">
        <f>'Enter data here!'!AC89</f>
        <v>0</v>
      </c>
      <c r="AE88" s="133">
        <f>'Enter data here!'!AD89</f>
        <v>0</v>
      </c>
      <c r="AF88" s="133">
        <f>'Enter data here!'!AE89</f>
        <v>0</v>
      </c>
      <c r="AG88" s="133">
        <f>'Enter data here!'!AF89</f>
        <v>0</v>
      </c>
      <c r="AH88" s="133">
        <f>'Enter data here!'!AG89</f>
        <v>0</v>
      </c>
      <c r="AI88" s="133">
        <f>'Enter data here!'!AH89</f>
        <v>0</v>
      </c>
      <c r="AJ88" s="133">
        <f>'Enter data here!'!AI89</f>
        <v>0</v>
      </c>
      <c r="AK88" s="133">
        <f>'Enter data here!'!AJ89</f>
        <v>0</v>
      </c>
      <c r="AL88" s="133">
        <f>'Enter data here!'!AK89</f>
        <v>0</v>
      </c>
      <c r="AM88" s="133">
        <f>'Enter data here!'!AL89</f>
        <v>0</v>
      </c>
      <c r="AN88" s="133">
        <f>'Enter data here!'!AM89</f>
        <v>0</v>
      </c>
      <c r="AO88" s="133">
        <f>'Enter data here!'!AN89</f>
        <v>0</v>
      </c>
      <c r="AP88" s="133">
        <f>'Enter data here!'!AO89</f>
        <v>0</v>
      </c>
      <c r="AQ88" s="133">
        <f>'Enter data here!'!AP89</f>
        <v>0</v>
      </c>
      <c r="AR88" s="133">
        <f>'Enter data here!'!AQ89</f>
        <v>0</v>
      </c>
      <c r="AS88" s="133">
        <f>'Enter data here!'!AR89</f>
        <v>0</v>
      </c>
      <c r="AT88" s="133">
        <f>'Enter data here!'!AS89</f>
        <v>0</v>
      </c>
      <c r="AU88" s="133">
        <f>'Enter data here!'!AT89</f>
        <v>0</v>
      </c>
      <c r="AV88" s="133">
        <f>'Enter data here!'!AU89</f>
        <v>0</v>
      </c>
      <c r="AW88" s="133">
        <f>'Enter data here!'!AV89</f>
        <v>0</v>
      </c>
      <c r="AX88" s="133">
        <f>'Enter data here!'!AW89</f>
        <v>0</v>
      </c>
      <c r="AY88" s="133">
        <f>'Enter data here!'!AX89</f>
        <v>0</v>
      </c>
      <c r="AZ88" s="133">
        <f>'Enter data here!'!AY89</f>
        <v>0</v>
      </c>
      <c r="BA88" s="133">
        <f>'Enter data here!'!AZ89</f>
        <v>0</v>
      </c>
      <c r="BB88" s="133">
        <f>'Enter data here!'!BA89</f>
        <v>0</v>
      </c>
      <c r="BC88" s="133">
        <f>'Enter data here!'!BB89</f>
        <v>0</v>
      </c>
      <c r="BD88" s="133">
        <f>'Enter data here!'!BC89</f>
        <v>0</v>
      </c>
      <c r="BE88" s="133">
        <f>'Enter data here!'!BD89</f>
        <v>0</v>
      </c>
      <c r="BF88" s="133">
        <f>'Enter data here!'!BE89</f>
        <v>0</v>
      </c>
      <c r="BG88" s="133">
        <f>'Enter data here!'!BF89</f>
        <v>0</v>
      </c>
      <c r="BH88" s="133">
        <f>'Enter data here!'!BG89</f>
        <v>0</v>
      </c>
      <c r="BI88" s="133">
        <f>'Enter data here!'!BH89</f>
        <v>0</v>
      </c>
      <c r="BJ88" s="133">
        <f>'Enter data here!'!BI89</f>
        <v>0</v>
      </c>
      <c r="BK88" s="133">
        <f>'Enter data here!'!BJ89</f>
        <v>0</v>
      </c>
      <c r="BL88" s="133">
        <f>'Enter data here!'!BK89</f>
        <v>0</v>
      </c>
      <c r="BM88" s="133">
        <f>'Enter data here!'!BL89</f>
        <v>0</v>
      </c>
      <c r="BN88" s="133">
        <f>'Enter data here!'!BM89</f>
        <v>0</v>
      </c>
      <c r="BO88" s="133">
        <f>'Enter data here!'!BN89</f>
        <v>0</v>
      </c>
      <c r="BP88" s="133">
        <f>'Enter data here!'!BO89</f>
        <v>0</v>
      </c>
      <c r="BQ88" s="133">
        <f>'Enter data here!'!BP89</f>
        <v>0</v>
      </c>
      <c r="BR88" s="133">
        <f>'Enter data here!'!BQ89</f>
        <v>0</v>
      </c>
      <c r="BS88" s="133">
        <f>'Enter data here!'!BR89</f>
        <v>0</v>
      </c>
      <c r="BT88" s="133">
        <f>'Enter data here!'!BS89</f>
        <v>0</v>
      </c>
      <c r="BU88" s="133">
        <f>'Enter data here!'!BT89</f>
        <v>0</v>
      </c>
      <c r="BV88" s="133">
        <f>'Enter data here!'!BU89</f>
        <v>0</v>
      </c>
      <c r="BW88" s="133">
        <f>'Enter data here!'!BV89</f>
        <v>0</v>
      </c>
      <c r="BX88" s="133">
        <f>'Enter data here!'!BW89</f>
        <v>0</v>
      </c>
      <c r="BY88" s="133">
        <f>'Enter data here!'!BX89</f>
        <v>0</v>
      </c>
      <c r="BZ88" s="133">
        <f>'Enter data here!'!BY89</f>
        <v>0</v>
      </c>
      <c r="CA88" s="133">
        <f>'Enter data here!'!BZ89</f>
        <v>0</v>
      </c>
      <c r="CB88" s="133">
        <f>'Enter data here!'!CA89</f>
        <v>0</v>
      </c>
      <c r="CC88" s="133">
        <f>'Enter data here!'!CB89</f>
        <v>0</v>
      </c>
      <c r="CD88" s="133">
        <f>'Enter data here!'!CC89</f>
        <v>0</v>
      </c>
      <c r="CE88" s="133">
        <f>'Enter data here!'!CD89</f>
        <v>0</v>
      </c>
      <c r="CF88" s="133">
        <f>'Enter data here!'!CE89</f>
        <v>0</v>
      </c>
      <c r="CG88" s="133">
        <f>'Enter data here!'!CF89</f>
        <v>0</v>
      </c>
      <c r="CH88" s="133">
        <f>'Enter data here!'!CG89</f>
        <v>0</v>
      </c>
      <c r="CI88" s="133">
        <f>'Enter data here!'!CH89</f>
        <v>0</v>
      </c>
      <c r="CJ88" s="133">
        <f>'Enter data here!'!CI89</f>
        <v>0</v>
      </c>
      <c r="CK88" s="133">
        <f>'Enter data here!'!CJ89</f>
        <v>0</v>
      </c>
      <c r="CL88" s="133">
        <f>'Enter data here!'!CK89</f>
        <v>0</v>
      </c>
      <c r="CM88" s="133">
        <f>'Enter data here!'!CL89</f>
        <v>0</v>
      </c>
      <c r="CN88" s="133">
        <f>'Enter data here!'!CM89</f>
        <v>0</v>
      </c>
      <c r="CO88" s="133">
        <f>'Enter data here!'!CN89</f>
        <v>0</v>
      </c>
      <c r="CQ88" s="374"/>
      <c r="CR88" s="374"/>
    </row>
    <row r="89" spans="1:96">
      <c r="A89" s="378"/>
      <c r="B89" s="131" t="s">
        <v>41</v>
      </c>
      <c r="C89" s="131">
        <f>C83+10</f>
        <v>133</v>
      </c>
      <c r="D89" s="133">
        <f ca="1">D83+D88</f>
        <v>4.5019861933209464E-12</v>
      </c>
      <c r="E89" s="133">
        <f t="shared" ref="E89:BP89" ca="1" si="76">E83+E88</f>
        <v>6487.9455682460748</v>
      </c>
      <c r="F89" s="133">
        <f t="shared" ca="1" si="76"/>
        <v>5406.3541367065354</v>
      </c>
      <c r="G89" s="133">
        <f t="shared" ca="1" si="76"/>
        <v>6225.7043127416446</v>
      </c>
      <c r="H89" s="133">
        <f t="shared" ca="1" si="76"/>
        <v>6100.0836020779452</v>
      </c>
      <c r="I89" s="133">
        <f t="shared" ca="1" si="76"/>
        <v>4795.2890305863102</v>
      </c>
      <c r="J89" s="133">
        <f t="shared" ca="1" si="76"/>
        <v>6102.999420255388</v>
      </c>
      <c r="K89" s="133">
        <f t="shared" ca="1" si="76"/>
        <v>5449.5751550994482</v>
      </c>
      <c r="L89" s="133">
        <f t="shared" ca="1" si="76"/>
        <v>6100.686770468742</v>
      </c>
      <c r="M89" s="133">
        <f t="shared" ca="1" si="76"/>
        <v>5954.9039394437259</v>
      </c>
      <c r="N89" s="133">
        <f t="shared" ca="1" si="76"/>
        <v>4760.4629525941482</v>
      </c>
      <c r="O89" s="133">
        <f t="shared" ca="1" si="76"/>
        <v>5707.6944026709798</v>
      </c>
      <c r="P89" s="133">
        <f t="shared" ca="1" si="76"/>
        <v>6301.0488891773248</v>
      </c>
      <c r="Q89" s="133">
        <f t="shared" ca="1" si="76"/>
        <v>6160.4716802361036</v>
      </c>
      <c r="R89" s="133">
        <f t="shared" ca="1" si="76"/>
        <v>5661.7266763818452</v>
      </c>
      <c r="S89" s="133">
        <f t="shared" ca="1" si="76"/>
        <v>4585.094856461169</v>
      </c>
      <c r="T89" s="133">
        <f t="shared" ca="1" si="76"/>
        <v>5901.4061953011769</v>
      </c>
      <c r="U89" s="133">
        <f t="shared" ca="1" si="76"/>
        <v>5014.4978785933599</v>
      </c>
      <c r="V89" s="133">
        <f t="shared" ca="1" si="76"/>
        <v>595.65286878696077</v>
      </c>
      <c r="W89" s="133">
        <f t="shared" ca="1" si="76"/>
        <v>4675.393944327041</v>
      </c>
      <c r="X89" s="133">
        <f t="shared" ca="1" si="76"/>
        <v>4531.8615940299296</v>
      </c>
      <c r="Y89" s="133">
        <f t="shared" ca="1" si="76"/>
        <v>1526.6167361878424</v>
      </c>
      <c r="Z89" s="133">
        <f t="shared" ca="1" si="76"/>
        <v>2791.475563555638</v>
      </c>
      <c r="AA89" s="133">
        <f t="shared" ca="1" si="76"/>
        <v>5154.730816778535</v>
      </c>
      <c r="AB89" s="133">
        <f t="shared" ca="1" si="76"/>
        <v>5792.5572574629659</v>
      </c>
      <c r="AC89" s="133">
        <f t="shared" ca="1" si="76"/>
        <v>1284.1416656737183</v>
      </c>
      <c r="AD89" s="133">
        <f t="shared" ca="1" si="76"/>
        <v>5802.5848913117561</v>
      </c>
      <c r="AE89" s="133">
        <f t="shared" ca="1" si="76"/>
        <v>5720.1353403504127</v>
      </c>
      <c r="AF89" s="133">
        <f t="shared" ca="1" si="76"/>
        <v>4260.9757883050461</v>
      </c>
      <c r="AG89" s="133">
        <f t="shared" ca="1" si="76"/>
        <v>6530.6565026261023</v>
      </c>
      <c r="AH89" s="133">
        <f t="shared" ca="1" si="76"/>
        <v>4367.0654658020003</v>
      </c>
      <c r="AI89" s="133">
        <f t="shared" ca="1" si="76"/>
        <v>5538.3442344153118</v>
      </c>
      <c r="AJ89" s="133">
        <f t="shared" ca="1" si="76"/>
        <v>5473.4515375809715</v>
      </c>
      <c r="AK89" s="133">
        <f t="shared" ca="1" si="76"/>
        <v>6092.6367051539064</v>
      </c>
      <c r="AL89" s="133">
        <f t="shared" ca="1" si="76"/>
        <v>6088.3322813916502</v>
      </c>
      <c r="AM89" s="133">
        <f t="shared" ca="1" si="76"/>
        <v>4462.9058880432995</v>
      </c>
      <c r="AN89" s="133">
        <f t="shared" ca="1" si="76"/>
        <v>4.0541855609227592E-12</v>
      </c>
      <c r="AO89" s="133">
        <f t="shared" ca="1" si="76"/>
        <v>5878.1119340856521</v>
      </c>
      <c r="AP89" s="133">
        <f t="shared" ca="1" si="76"/>
        <v>4841.2688978249489</v>
      </c>
      <c r="AQ89" s="133">
        <f t="shared" ca="1" si="76"/>
        <v>6070.5196458476157</v>
      </c>
      <c r="AR89" s="133">
        <f t="shared" ca="1" si="76"/>
        <v>5258.6333090278013</v>
      </c>
      <c r="AS89" s="133">
        <f t="shared" ca="1" si="76"/>
        <v>5548.0098279797448</v>
      </c>
      <c r="AT89" s="133">
        <f t="shared" ca="1" si="76"/>
        <v>3.1550687044179461E-12</v>
      </c>
      <c r="AU89" s="133">
        <f t="shared" ca="1" si="76"/>
        <v>4476.2405737505824</v>
      </c>
      <c r="AV89" s="133">
        <f t="shared" ca="1" si="76"/>
        <v>3.561249863264381E-12</v>
      </c>
      <c r="AW89" s="133">
        <f t="shared" ca="1" si="76"/>
        <v>4536.8011803647023</v>
      </c>
      <c r="AX89" s="133">
        <f t="shared" ca="1" si="76"/>
        <v>715.62980030721315</v>
      </c>
      <c r="AY89" s="133">
        <f t="shared" ca="1" si="76"/>
        <v>5416.5248659698482</v>
      </c>
      <c r="AZ89" s="133">
        <f t="shared" ca="1" si="76"/>
        <v>4192.85233041834</v>
      </c>
      <c r="BA89" s="133">
        <f t="shared" ca="1" si="76"/>
        <v>3.7140266065802772E-12</v>
      </c>
      <c r="BB89" s="133">
        <f t="shared" si="76"/>
        <v>0</v>
      </c>
      <c r="BC89" s="133">
        <f t="shared" si="76"/>
        <v>0</v>
      </c>
      <c r="BD89" s="133">
        <f t="shared" si="76"/>
        <v>0</v>
      </c>
      <c r="BE89" s="133">
        <f t="shared" si="76"/>
        <v>0</v>
      </c>
      <c r="BF89" s="133">
        <f t="shared" si="76"/>
        <v>0</v>
      </c>
      <c r="BG89" s="133">
        <f t="shared" si="76"/>
        <v>0</v>
      </c>
      <c r="BH89" s="133">
        <f t="shared" si="76"/>
        <v>0</v>
      </c>
      <c r="BI89" s="133">
        <f t="shared" si="76"/>
        <v>0</v>
      </c>
      <c r="BJ89" s="133">
        <f t="shared" si="76"/>
        <v>0</v>
      </c>
      <c r="BK89" s="133">
        <f t="shared" si="76"/>
        <v>0</v>
      </c>
      <c r="BL89" s="133">
        <f t="shared" si="76"/>
        <v>0</v>
      </c>
      <c r="BM89" s="133">
        <f t="shared" si="76"/>
        <v>0</v>
      </c>
      <c r="BN89" s="133">
        <f t="shared" si="76"/>
        <v>0</v>
      </c>
      <c r="BO89" s="133">
        <f t="shared" si="76"/>
        <v>0</v>
      </c>
      <c r="BP89" s="133">
        <f t="shared" si="76"/>
        <v>0</v>
      </c>
      <c r="BQ89" s="133">
        <f t="shared" ref="BQ89:CO89" si="77">BQ83+BQ88</f>
        <v>0</v>
      </c>
      <c r="BR89" s="133">
        <f t="shared" si="77"/>
        <v>0</v>
      </c>
      <c r="BS89" s="133">
        <f t="shared" si="77"/>
        <v>0</v>
      </c>
      <c r="BT89" s="133">
        <f t="shared" si="77"/>
        <v>0</v>
      </c>
      <c r="BU89" s="133">
        <f t="shared" si="77"/>
        <v>0</v>
      </c>
      <c r="BV89" s="133">
        <f t="shared" si="77"/>
        <v>0</v>
      </c>
      <c r="BW89" s="133">
        <f t="shared" si="77"/>
        <v>0</v>
      </c>
      <c r="BX89" s="133">
        <f t="shared" si="77"/>
        <v>0</v>
      </c>
      <c r="BY89" s="133">
        <f t="shared" si="77"/>
        <v>0</v>
      </c>
      <c r="BZ89" s="133">
        <f t="shared" si="77"/>
        <v>0</v>
      </c>
      <c r="CA89" s="133">
        <f t="shared" si="77"/>
        <v>0</v>
      </c>
      <c r="CB89" s="133">
        <f t="shared" si="77"/>
        <v>0</v>
      </c>
      <c r="CC89" s="133">
        <f t="shared" si="77"/>
        <v>0</v>
      </c>
      <c r="CD89" s="133">
        <f t="shared" si="77"/>
        <v>0</v>
      </c>
      <c r="CE89" s="133">
        <f t="shared" si="77"/>
        <v>0</v>
      </c>
      <c r="CF89" s="133">
        <f t="shared" si="77"/>
        <v>0</v>
      </c>
      <c r="CG89" s="133">
        <f t="shared" si="77"/>
        <v>0</v>
      </c>
      <c r="CH89" s="133">
        <f t="shared" si="77"/>
        <v>0</v>
      </c>
      <c r="CI89" s="133">
        <f t="shared" si="77"/>
        <v>0</v>
      </c>
      <c r="CJ89" s="133">
        <f t="shared" si="77"/>
        <v>0</v>
      </c>
      <c r="CK89" s="133">
        <f t="shared" si="77"/>
        <v>0</v>
      </c>
      <c r="CL89" s="133">
        <f t="shared" si="77"/>
        <v>0</v>
      </c>
      <c r="CM89" s="133">
        <f t="shared" si="77"/>
        <v>0</v>
      </c>
      <c r="CN89" s="133">
        <f t="shared" si="77"/>
        <v>0</v>
      </c>
      <c r="CO89" s="133">
        <f t="shared" si="77"/>
        <v>0</v>
      </c>
      <c r="CQ89" s="90"/>
      <c r="CR89" s="206"/>
    </row>
    <row r="90" spans="1:96">
      <c r="A90" s="378"/>
      <c r="B90" s="131" t="s">
        <v>42</v>
      </c>
      <c r="C90" s="131"/>
      <c r="D90" s="132">
        <f ca="1">RANK(D89,$D89:$CO89,0)</f>
        <v>46</v>
      </c>
      <c r="E90" s="132">
        <f t="shared" ref="E90:BP90" ca="1" si="78">RANK(E89,$D89:$CO89,0)</f>
        <v>2</v>
      </c>
      <c r="F90" s="132">
        <f t="shared" ca="1" si="78"/>
        <v>25</v>
      </c>
      <c r="G90" s="132">
        <f t="shared" ca="1" si="78"/>
        <v>4</v>
      </c>
      <c r="H90" s="132">
        <f t="shared" ca="1" si="78"/>
        <v>8</v>
      </c>
      <c r="I90" s="132">
        <f t="shared" ca="1" si="78"/>
        <v>30</v>
      </c>
      <c r="J90" s="132">
        <f t="shared" ca="1" si="78"/>
        <v>6</v>
      </c>
      <c r="K90" s="132">
        <f t="shared" ca="1" si="78"/>
        <v>23</v>
      </c>
      <c r="L90" s="132">
        <f t="shared" ca="1" si="78"/>
        <v>7</v>
      </c>
      <c r="M90" s="132">
        <f t="shared" ca="1" si="78"/>
        <v>12</v>
      </c>
      <c r="N90" s="132">
        <f t="shared" ca="1" si="78"/>
        <v>31</v>
      </c>
      <c r="O90" s="132">
        <f t="shared" ca="1" si="78"/>
        <v>18</v>
      </c>
      <c r="P90" s="132">
        <f t="shared" ca="1" si="78"/>
        <v>3</v>
      </c>
      <c r="Q90" s="132">
        <f t="shared" ca="1" si="78"/>
        <v>5</v>
      </c>
      <c r="R90" s="132">
        <f t="shared" ca="1" si="78"/>
        <v>19</v>
      </c>
      <c r="S90" s="132">
        <f t="shared" ca="1" si="78"/>
        <v>33</v>
      </c>
      <c r="T90" s="132">
        <f t="shared" ca="1" si="78"/>
        <v>13</v>
      </c>
      <c r="U90" s="132">
        <f t="shared" ca="1" si="78"/>
        <v>28</v>
      </c>
      <c r="V90" s="132">
        <f t="shared" ca="1" si="78"/>
        <v>45</v>
      </c>
      <c r="W90" s="132">
        <f t="shared" ca="1" si="78"/>
        <v>32</v>
      </c>
      <c r="X90" s="132">
        <f t="shared" ca="1" si="78"/>
        <v>35</v>
      </c>
      <c r="Y90" s="132">
        <f t="shared" ca="1" si="78"/>
        <v>42</v>
      </c>
      <c r="Z90" s="132">
        <f t="shared" ca="1" si="78"/>
        <v>41</v>
      </c>
      <c r="AA90" s="132">
        <f t="shared" ca="1" si="78"/>
        <v>27</v>
      </c>
      <c r="AB90" s="132">
        <f t="shared" ca="1" si="78"/>
        <v>16</v>
      </c>
      <c r="AC90" s="132">
        <f t="shared" ca="1" si="78"/>
        <v>43</v>
      </c>
      <c r="AD90" s="132">
        <f t="shared" ca="1" si="78"/>
        <v>15</v>
      </c>
      <c r="AE90" s="132">
        <f t="shared" ca="1" si="78"/>
        <v>17</v>
      </c>
      <c r="AF90" s="132">
        <f t="shared" ca="1" si="78"/>
        <v>39</v>
      </c>
      <c r="AG90" s="132">
        <f t="shared" ca="1" si="78"/>
        <v>1</v>
      </c>
      <c r="AH90" s="132">
        <f t="shared" ca="1" si="78"/>
        <v>38</v>
      </c>
      <c r="AI90" s="132">
        <f t="shared" ca="1" si="78"/>
        <v>21</v>
      </c>
      <c r="AJ90" s="132">
        <f t="shared" ca="1" si="78"/>
        <v>22</v>
      </c>
      <c r="AK90" s="132">
        <f t="shared" ca="1" si="78"/>
        <v>9</v>
      </c>
      <c r="AL90" s="132">
        <f t="shared" ca="1" si="78"/>
        <v>10</v>
      </c>
      <c r="AM90" s="132">
        <f t="shared" ca="1" si="78"/>
        <v>37</v>
      </c>
      <c r="AN90" s="132">
        <f t="shared" ca="1" si="78"/>
        <v>47</v>
      </c>
      <c r="AO90" s="132">
        <f t="shared" ca="1" si="78"/>
        <v>14</v>
      </c>
      <c r="AP90" s="132">
        <f t="shared" ca="1" si="78"/>
        <v>29</v>
      </c>
      <c r="AQ90" s="132">
        <f t="shared" ca="1" si="78"/>
        <v>11</v>
      </c>
      <c r="AR90" s="132">
        <f t="shared" ca="1" si="78"/>
        <v>26</v>
      </c>
      <c r="AS90" s="132">
        <f t="shared" ca="1" si="78"/>
        <v>20</v>
      </c>
      <c r="AT90" s="132">
        <f t="shared" ca="1" si="78"/>
        <v>50</v>
      </c>
      <c r="AU90" s="132">
        <f t="shared" ca="1" si="78"/>
        <v>36</v>
      </c>
      <c r="AV90" s="132">
        <f t="shared" ca="1" si="78"/>
        <v>49</v>
      </c>
      <c r="AW90" s="132">
        <f t="shared" ca="1" si="78"/>
        <v>34</v>
      </c>
      <c r="AX90" s="132">
        <f t="shared" ca="1" si="78"/>
        <v>44</v>
      </c>
      <c r="AY90" s="132">
        <f t="shared" ca="1" si="78"/>
        <v>24</v>
      </c>
      <c r="AZ90" s="132">
        <f t="shared" ca="1" si="78"/>
        <v>40</v>
      </c>
      <c r="BA90" s="132">
        <f t="shared" ca="1" si="78"/>
        <v>48</v>
      </c>
      <c r="BB90" s="132">
        <f t="shared" ca="1" si="78"/>
        <v>51</v>
      </c>
      <c r="BC90" s="132">
        <f t="shared" ca="1" si="78"/>
        <v>51</v>
      </c>
      <c r="BD90" s="132">
        <f t="shared" ca="1" si="78"/>
        <v>51</v>
      </c>
      <c r="BE90" s="132">
        <f t="shared" ca="1" si="78"/>
        <v>51</v>
      </c>
      <c r="BF90" s="132">
        <f t="shared" ca="1" si="78"/>
        <v>51</v>
      </c>
      <c r="BG90" s="132">
        <f t="shared" ca="1" si="78"/>
        <v>51</v>
      </c>
      <c r="BH90" s="132">
        <f t="shared" ca="1" si="78"/>
        <v>51</v>
      </c>
      <c r="BI90" s="132">
        <f t="shared" ca="1" si="78"/>
        <v>51</v>
      </c>
      <c r="BJ90" s="132">
        <f t="shared" ca="1" si="78"/>
        <v>51</v>
      </c>
      <c r="BK90" s="132">
        <f t="shared" ca="1" si="78"/>
        <v>51</v>
      </c>
      <c r="BL90" s="132">
        <f t="shared" ca="1" si="78"/>
        <v>51</v>
      </c>
      <c r="BM90" s="132">
        <f t="shared" ca="1" si="78"/>
        <v>51</v>
      </c>
      <c r="BN90" s="132">
        <f t="shared" ca="1" si="78"/>
        <v>51</v>
      </c>
      <c r="BO90" s="132">
        <f t="shared" ca="1" si="78"/>
        <v>51</v>
      </c>
      <c r="BP90" s="132">
        <f t="shared" ca="1" si="78"/>
        <v>51</v>
      </c>
      <c r="BQ90" s="132">
        <f t="shared" ref="BQ90:CO90" ca="1" si="79">RANK(BQ89,$D89:$CO89,0)</f>
        <v>51</v>
      </c>
      <c r="BR90" s="132">
        <f t="shared" ca="1" si="79"/>
        <v>51</v>
      </c>
      <c r="BS90" s="132">
        <f t="shared" ca="1" si="79"/>
        <v>51</v>
      </c>
      <c r="BT90" s="132">
        <f t="shared" ca="1" si="79"/>
        <v>51</v>
      </c>
      <c r="BU90" s="132">
        <f t="shared" ca="1" si="79"/>
        <v>51</v>
      </c>
      <c r="BV90" s="132">
        <f t="shared" ca="1" si="79"/>
        <v>51</v>
      </c>
      <c r="BW90" s="132">
        <f t="shared" ca="1" si="79"/>
        <v>51</v>
      </c>
      <c r="BX90" s="132">
        <f t="shared" ca="1" si="79"/>
        <v>51</v>
      </c>
      <c r="BY90" s="132">
        <f t="shared" ca="1" si="79"/>
        <v>51</v>
      </c>
      <c r="BZ90" s="132">
        <f t="shared" ca="1" si="79"/>
        <v>51</v>
      </c>
      <c r="CA90" s="132">
        <f t="shared" ca="1" si="79"/>
        <v>51</v>
      </c>
      <c r="CB90" s="132">
        <f t="shared" ca="1" si="79"/>
        <v>51</v>
      </c>
      <c r="CC90" s="132">
        <f t="shared" ca="1" si="79"/>
        <v>51</v>
      </c>
      <c r="CD90" s="132">
        <f t="shared" ca="1" si="79"/>
        <v>51</v>
      </c>
      <c r="CE90" s="132">
        <f t="shared" ca="1" si="79"/>
        <v>51</v>
      </c>
      <c r="CF90" s="132">
        <f t="shared" ca="1" si="79"/>
        <v>51</v>
      </c>
      <c r="CG90" s="132">
        <f t="shared" ca="1" si="79"/>
        <v>51</v>
      </c>
      <c r="CH90" s="132">
        <f t="shared" ca="1" si="79"/>
        <v>51</v>
      </c>
      <c r="CI90" s="132">
        <f t="shared" ca="1" si="79"/>
        <v>51</v>
      </c>
      <c r="CJ90" s="132">
        <f t="shared" ca="1" si="79"/>
        <v>51</v>
      </c>
      <c r="CK90" s="132">
        <f t="shared" ca="1" si="79"/>
        <v>51</v>
      </c>
      <c r="CL90" s="132">
        <f t="shared" ca="1" si="79"/>
        <v>51</v>
      </c>
      <c r="CM90" s="132">
        <f t="shared" ca="1" si="79"/>
        <v>51</v>
      </c>
      <c r="CN90" s="132">
        <f t="shared" ca="1" si="79"/>
        <v>51</v>
      </c>
      <c r="CO90" s="132">
        <f t="shared" ca="1" si="79"/>
        <v>51</v>
      </c>
      <c r="CQ90" s="90"/>
      <c r="CR90" s="206"/>
    </row>
    <row r="91" spans="1:96">
      <c r="A91" s="379"/>
      <c r="B91" s="131" t="s">
        <v>16</v>
      </c>
      <c r="C91" s="131">
        <f>C85+10</f>
        <v>132</v>
      </c>
      <c r="D91" s="132" t="str">
        <f>'Enter data here!'!C90</f>
        <v>Frank Hulton </v>
      </c>
      <c r="E91" s="132" t="str">
        <f>'Enter data here!'!D90</f>
        <v>Mark Redsell</v>
      </c>
      <c r="F91" s="132" t="str">
        <f>'Enter data here!'!E90</f>
        <v>Greg Dakin</v>
      </c>
      <c r="G91" s="132" t="str">
        <f>'Enter data here!'!F90</f>
        <v>Thorsten Folker</v>
      </c>
      <c r="H91" s="132" t="str">
        <f>'Enter data here!'!G90</f>
        <v>Joel West </v>
      </c>
      <c r="I91" s="132" t="str">
        <f>'Enter data here!'!H90</f>
        <v>Klaus Brettner</v>
      </c>
      <c r="J91" s="132" t="str">
        <f>'Enter data here!'!I90</f>
        <v>Markus Meissner</v>
      </c>
      <c r="K91" s="132" t="str">
        <f>'Enter data here!'!J90</f>
        <v>Stefan Bernardy</v>
      </c>
      <c r="L91" s="132" t="str">
        <f>'Enter data here!'!K90</f>
        <v>Søren Krogh</v>
      </c>
      <c r="M91" s="132" t="str">
        <f>'Enter data here!'!L90</f>
        <v>Alvaro Silgado</v>
      </c>
      <c r="N91" s="132" t="str">
        <f>'Enter data here!'!M90</f>
        <v>Pete Burgess</v>
      </c>
      <c r="O91" s="132" t="str">
        <f>'Enter data here!'!N90</f>
        <v>Dieter Perlick</v>
      </c>
      <c r="P91" s="132" t="str">
        <f>'Enter data here!'!O90</f>
        <v>Simon Thornton </v>
      </c>
      <c r="Q91" s="132" t="str">
        <f>'Enter data here!'!P90</f>
        <v>André Austen</v>
      </c>
      <c r="R91" s="132" t="str">
        <f>'Enter data here!'!Q90</f>
        <v>Siegfried Schedel</v>
      </c>
      <c r="S91" s="132" t="str">
        <f>'Enter data here!'!R90</f>
        <v>George Young</v>
      </c>
      <c r="T91" s="132" t="str">
        <f>'Enter data here!'!S90</f>
        <v>John Phillips</v>
      </c>
      <c r="U91" s="132" t="str">
        <f>'Enter data here!'!T90</f>
        <v>Stefan Bertschi</v>
      </c>
      <c r="V91" s="132" t="str">
        <f>'Enter data here!'!U90</f>
        <v>Jason Bioletti</v>
      </c>
      <c r="W91" s="132" t="str">
        <f>'Enter data here!'!V90</f>
        <v>Allen Elliott</v>
      </c>
      <c r="X91" s="132" t="str">
        <f>'Enter data here!'!W90</f>
        <v>Thomas Deinert</v>
      </c>
      <c r="Y91" s="132" t="str">
        <f>'Enter data here!'!X90</f>
        <v>Mike Evans</v>
      </c>
      <c r="Z91" s="132" t="str">
        <f>'Enter data here!'!Y90</f>
        <v>Jon Edison</v>
      </c>
      <c r="AA91" s="132" t="str">
        <f>'Enter data here!'!Z90</f>
        <v>Thomas Henselmann</v>
      </c>
      <c r="AB91" s="132" t="str">
        <f>'Enter data here!'!AA90</f>
        <v>Sebastian Reichert</v>
      </c>
      <c r="AC91" s="132" t="str">
        <f>'Enter data here!'!AB90</f>
        <v>Robert Hermans</v>
      </c>
      <c r="AD91" s="132" t="str">
        <f>'Enter data here!'!AC90</f>
        <v>Eberhard Rosemann</v>
      </c>
      <c r="AE91" s="132" t="str">
        <f>'Enter data here!'!AD90</f>
        <v>Klaus Kowalski</v>
      </c>
      <c r="AF91" s="132" t="str">
        <f>'Enter data here!'!AE90</f>
        <v>Mike Shellim</v>
      </c>
      <c r="AG91" s="132" t="str">
        <f>'Enter data here!'!AF90</f>
        <v>Martin Newnham</v>
      </c>
      <c r="AH91" s="132" t="str">
        <f>'Enter data here!'!AG90</f>
        <v>Marc Schmieding</v>
      </c>
      <c r="AI91" s="132" t="str">
        <f>'Enter data here!'!AH90</f>
        <v>Mark Treble</v>
      </c>
      <c r="AJ91" s="132" t="str">
        <f>'Enter data here!'!AI90</f>
        <v>Gary Harrison</v>
      </c>
      <c r="AK91" s="132" t="str">
        <f>'Enter data here!'!AJ90</f>
        <v>Peter Gunning</v>
      </c>
      <c r="AL91" s="132" t="str">
        <f>'Enter data here!'!AK90</f>
        <v>Tobias Reik</v>
      </c>
      <c r="AM91" s="132" t="str">
        <f>'Enter data here!'!AL90</f>
        <v>Mick Walsh</v>
      </c>
      <c r="AN91" s="132" t="str">
        <f>'Enter data here!'!AM90</f>
        <v>Paul Garnett</v>
      </c>
      <c r="AO91" s="132" t="str">
        <f>'Enter data here!'!AN90</f>
        <v>Daniel Schneider</v>
      </c>
      <c r="AP91" s="132" t="str">
        <f>'Enter data here!'!AO90</f>
        <v>Torsten Hermann</v>
      </c>
      <c r="AQ91" s="132" t="str">
        <f>'Enter data here!'!AP90</f>
        <v>Peter Kowalski</v>
      </c>
      <c r="AR91" s="132" t="str">
        <f>'Enter data here!'!AQ90</f>
        <v>Martin Kopp</v>
      </c>
      <c r="AS91" s="132" t="str">
        <f>'Enter data here!'!AR90</f>
        <v>Plöschberger Hannes</v>
      </c>
      <c r="AT91" s="132" t="str">
        <f>'Enter data here!'!AS90</f>
        <v>Rick Ruijsink</v>
      </c>
      <c r="AU91" s="132" t="str">
        <f>'Enter data here!'!AT90</f>
        <v>Mark Abbotts</v>
      </c>
      <c r="AV91" s="132" t="str">
        <f>'Enter data here!'!AU90</f>
        <v>Arne Finkeldey</v>
      </c>
      <c r="AW91" s="132" t="str">
        <f>'Enter data here!'!AV90</f>
        <v>Martin Ulrich </v>
      </c>
      <c r="AX91" s="132" t="str">
        <f>'Enter data here!'!AW90</f>
        <v>Tony Robertson</v>
      </c>
      <c r="AY91" s="132" t="str">
        <f>'Enter data here!'!AX90</f>
        <v>Jesper Christensen</v>
      </c>
      <c r="AZ91" s="132" t="str">
        <f>'Enter data here!'!AY90</f>
        <v>Ulrich Duttenhofer</v>
      </c>
      <c r="BA91" s="132" t="str">
        <f>'Enter data here!'!AZ90</f>
        <v>Robert Ryan</v>
      </c>
      <c r="BB91" s="132">
        <f>'Enter data here!'!BA90</f>
        <v>0</v>
      </c>
      <c r="BC91" s="132">
        <f>'Enter data here!'!BB90</f>
        <v>0</v>
      </c>
      <c r="BD91" s="132">
        <f>'Enter data here!'!BC90</f>
        <v>0</v>
      </c>
      <c r="BE91" s="132">
        <f>'Enter data here!'!BD90</f>
        <v>0</v>
      </c>
      <c r="BF91" s="132">
        <f>'Enter data here!'!BE90</f>
        <v>0</v>
      </c>
      <c r="BG91" s="132">
        <f>'Enter data here!'!BF90</f>
        <v>0</v>
      </c>
      <c r="BH91" s="132">
        <f>'Enter data here!'!BG90</f>
        <v>0</v>
      </c>
      <c r="BI91" s="132">
        <f>'Enter data here!'!BH90</f>
        <v>0</v>
      </c>
      <c r="BJ91" s="132">
        <f>'Enter data here!'!BI90</f>
        <v>0</v>
      </c>
      <c r="BK91" s="132">
        <f>'Enter data here!'!BJ90</f>
        <v>0</v>
      </c>
      <c r="BL91" s="132">
        <f>'Enter data here!'!BK90</f>
        <v>0</v>
      </c>
      <c r="BM91" s="132">
        <f>'Enter data here!'!BL90</f>
        <v>0</v>
      </c>
      <c r="BN91" s="132">
        <f>'Enter data here!'!BM90</f>
        <v>0</v>
      </c>
      <c r="BO91" s="132">
        <f>'Enter data here!'!BN90</f>
        <v>0</v>
      </c>
      <c r="BP91" s="132">
        <f>'Enter data here!'!BO90</f>
        <v>0</v>
      </c>
      <c r="BQ91" s="132">
        <f>'Enter data here!'!BP90</f>
        <v>0</v>
      </c>
      <c r="BR91" s="132">
        <f>'Enter data here!'!BQ90</f>
        <v>0</v>
      </c>
      <c r="BS91" s="132">
        <f>'Enter data here!'!BR90</f>
        <v>0</v>
      </c>
      <c r="BT91" s="132">
        <f>'Enter data here!'!BS90</f>
        <v>0</v>
      </c>
      <c r="BU91" s="132">
        <f>'Enter data here!'!BT90</f>
        <v>0</v>
      </c>
      <c r="BV91" s="132">
        <f>'Enter data here!'!BU90</f>
        <v>0</v>
      </c>
      <c r="BW91" s="132">
        <f>'Enter data here!'!BV90</f>
        <v>0</v>
      </c>
      <c r="BX91" s="132">
        <f>'Enter data here!'!BW90</f>
        <v>0</v>
      </c>
      <c r="BY91" s="132">
        <f>'Enter data here!'!BX90</f>
        <v>0</v>
      </c>
      <c r="BZ91" s="132">
        <f>'Enter data here!'!BY90</f>
        <v>0</v>
      </c>
      <c r="CA91" s="132">
        <f>'Enter data here!'!BZ90</f>
        <v>0</v>
      </c>
      <c r="CB91" s="132">
        <f>'Enter data here!'!CA90</f>
        <v>0</v>
      </c>
      <c r="CC91" s="132">
        <f>'Enter data here!'!CB90</f>
        <v>0</v>
      </c>
      <c r="CD91" s="132">
        <f>'Enter data here!'!CC90</f>
        <v>0</v>
      </c>
      <c r="CE91" s="132">
        <f>'Enter data here!'!CD90</f>
        <v>0</v>
      </c>
      <c r="CF91" s="132">
        <f>'Enter data here!'!CE90</f>
        <v>0</v>
      </c>
      <c r="CG91" s="132">
        <f>'Enter data here!'!CF90</f>
        <v>0</v>
      </c>
      <c r="CH91" s="132">
        <f>'Enter data here!'!CG90</f>
        <v>0</v>
      </c>
      <c r="CI91" s="132">
        <f>'Enter data here!'!CH90</f>
        <v>0</v>
      </c>
      <c r="CJ91" s="132">
        <f>'Enter data here!'!CI90</f>
        <v>0</v>
      </c>
      <c r="CK91" s="132">
        <f>'Enter data here!'!CJ90</f>
        <v>0</v>
      </c>
      <c r="CL91" s="132">
        <f>'Enter data here!'!CK90</f>
        <v>0</v>
      </c>
      <c r="CM91" s="132">
        <f>'Enter data here!'!CL90</f>
        <v>0</v>
      </c>
      <c r="CN91" s="132">
        <f>'Enter data here!'!CM90</f>
        <v>0</v>
      </c>
      <c r="CO91" s="132">
        <f>'Enter data here!'!CN90</f>
        <v>0</v>
      </c>
      <c r="CQ91" s="90"/>
      <c r="CR91" s="206"/>
    </row>
    <row r="92" spans="1:96">
      <c r="A92" s="371">
        <v>14</v>
      </c>
      <c r="B92" s="134" t="s">
        <v>18</v>
      </c>
      <c r="C92" s="134">
        <f>C86+10</f>
        <v>141</v>
      </c>
      <c r="D92" s="135">
        <f ca="1">D96</f>
        <v>46</v>
      </c>
      <c r="E92" s="135">
        <f t="shared" ref="E92:BP92" ca="1" si="80">E96</f>
        <v>2</v>
      </c>
      <c r="F92" s="135">
        <f t="shared" ca="1" si="80"/>
        <v>25</v>
      </c>
      <c r="G92" s="135">
        <f t="shared" ca="1" si="80"/>
        <v>4</v>
      </c>
      <c r="H92" s="135">
        <f t="shared" ca="1" si="80"/>
        <v>8</v>
      </c>
      <c r="I92" s="135">
        <f t="shared" ca="1" si="80"/>
        <v>30</v>
      </c>
      <c r="J92" s="135">
        <f t="shared" ca="1" si="80"/>
        <v>6</v>
      </c>
      <c r="K92" s="135">
        <f t="shared" ca="1" si="80"/>
        <v>23</v>
      </c>
      <c r="L92" s="135">
        <f t="shared" ca="1" si="80"/>
        <v>7</v>
      </c>
      <c r="M92" s="135">
        <f t="shared" ca="1" si="80"/>
        <v>12</v>
      </c>
      <c r="N92" s="135">
        <f t="shared" ca="1" si="80"/>
        <v>31</v>
      </c>
      <c r="O92" s="135">
        <f t="shared" ca="1" si="80"/>
        <v>18</v>
      </c>
      <c r="P92" s="135">
        <f t="shared" ca="1" si="80"/>
        <v>3</v>
      </c>
      <c r="Q92" s="135">
        <f t="shared" ca="1" si="80"/>
        <v>5</v>
      </c>
      <c r="R92" s="135">
        <f t="shared" ca="1" si="80"/>
        <v>19</v>
      </c>
      <c r="S92" s="135">
        <f t="shared" ca="1" si="80"/>
        <v>33</v>
      </c>
      <c r="T92" s="135">
        <f t="shared" ca="1" si="80"/>
        <v>13</v>
      </c>
      <c r="U92" s="135">
        <f t="shared" ca="1" si="80"/>
        <v>28</v>
      </c>
      <c r="V92" s="135">
        <f t="shared" ca="1" si="80"/>
        <v>45</v>
      </c>
      <c r="W92" s="135">
        <f t="shared" ca="1" si="80"/>
        <v>32</v>
      </c>
      <c r="X92" s="135">
        <f t="shared" ca="1" si="80"/>
        <v>35</v>
      </c>
      <c r="Y92" s="135">
        <f t="shared" ca="1" si="80"/>
        <v>42</v>
      </c>
      <c r="Z92" s="135">
        <f t="shared" ca="1" si="80"/>
        <v>41</v>
      </c>
      <c r="AA92" s="135">
        <f t="shared" ca="1" si="80"/>
        <v>27</v>
      </c>
      <c r="AB92" s="135">
        <f t="shared" ca="1" si="80"/>
        <v>16</v>
      </c>
      <c r="AC92" s="135">
        <f t="shared" ca="1" si="80"/>
        <v>43</v>
      </c>
      <c r="AD92" s="135">
        <f t="shared" ca="1" si="80"/>
        <v>15</v>
      </c>
      <c r="AE92" s="135">
        <f t="shared" ca="1" si="80"/>
        <v>17</v>
      </c>
      <c r="AF92" s="135">
        <f t="shared" ca="1" si="80"/>
        <v>39</v>
      </c>
      <c r="AG92" s="135">
        <f t="shared" ca="1" si="80"/>
        <v>1</v>
      </c>
      <c r="AH92" s="135">
        <f t="shared" ca="1" si="80"/>
        <v>38</v>
      </c>
      <c r="AI92" s="135">
        <f t="shared" ca="1" si="80"/>
        <v>21</v>
      </c>
      <c r="AJ92" s="135">
        <f t="shared" ca="1" si="80"/>
        <v>22</v>
      </c>
      <c r="AK92" s="135">
        <f t="shared" ca="1" si="80"/>
        <v>9</v>
      </c>
      <c r="AL92" s="135">
        <f t="shared" ca="1" si="80"/>
        <v>10</v>
      </c>
      <c r="AM92" s="135">
        <f t="shared" ca="1" si="80"/>
        <v>37</v>
      </c>
      <c r="AN92" s="135">
        <f t="shared" ca="1" si="80"/>
        <v>47</v>
      </c>
      <c r="AO92" s="135">
        <f t="shared" ca="1" si="80"/>
        <v>14</v>
      </c>
      <c r="AP92" s="135">
        <f t="shared" ca="1" si="80"/>
        <v>29</v>
      </c>
      <c r="AQ92" s="135">
        <f t="shared" ca="1" si="80"/>
        <v>11</v>
      </c>
      <c r="AR92" s="135">
        <f t="shared" ca="1" si="80"/>
        <v>26</v>
      </c>
      <c r="AS92" s="135">
        <f t="shared" ca="1" si="80"/>
        <v>20</v>
      </c>
      <c r="AT92" s="135">
        <f t="shared" ca="1" si="80"/>
        <v>50</v>
      </c>
      <c r="AU92" s="135">
        <f t="shared" ca="1" si="80"/>
        <v>36</v>
      </c>
      <c r="AV92" s="135">
        <f t="shared" ca="1" si="80"/>
        <v>49</v>
      </c>
      <c r="AW92" s="135">
        <f t="shared" ca="1" si="80"/>
        <v>34</v>
      </c>
      <c r="AX92" s="135">
        <f t="shared" ca="1" si="80"/>
        <v>44</v>
      </c>
      <c r="AY92" s="135">
        <f t="shared" ca="1" si="80"/>
        <v>24</v>
      </c>
      <c r="AZ92" s="135">
        <f t="shared" ca="1" si="80"/>
        <v>40</v>
      </c>
      <c r="BA92" s="135">
        <f t="shared" ca="1" si="80"/>
        <v>48</v>
      </c>
      <c r="BB92" s="135">
        <f t="shared" ca="1" si="80"/>
        <v>51</v>
      </c>
      <c r="BC92" s="135">
        <f t="shared" ca="1" si="80"/>
        <v>51</v>
      </c>
      <c r="BD92" s="135">
        <f t="shared" ca="1" si="80"/>
        <v>51</v>
      </c>
      <c r="BE92" s="135">
        <f t="shared" ca="1" si="80"/>
        <v>51</v>
      </c>
      <c r="BF92" s="135">
        <f t="shared" ca="1" si="80"/>
        <v>51</v>
      </c>
      <c r="BG92" s="135">
        <f t="shared" ca="1" si="80"/>
        <v>51</v>
      </c>
      <c r="BH92" s="135">
        <f t="shared" ca="1" si="80"/>
        <v>51</v>
      </c>
      <c r="BI92" s="135">
        <f t="shared" ca="1" si="80"/>
        <v>51</v>
      </c>
      <c r="BJ92" s="135">
        <f t="shared" ca="1" si="80"/>
        <v>51</v>
      </c>
      <c r="BK92" s="135">
        <f t="shared" ca="1" si="80"/>
        <v>51</v>
      </c>
      <c r="BL92" s="135">
        <f t="shared" ca="1" si="80"/>
        <v>51</v>
      </c>
      <c r="BM92" s="135">
        <f t="shared" ca="1" si="80"/>
        <v>51</v>
      </c>
      <c r="BN92" s="135">
        <f t="shared" ca="1" si="80"/>
        <v>51</v>
      </c>
      <c r="BO92" s="135">
        <f t="shared" ca="1" si="80"/>
        <v>51</v>
      </c>
      <c r="BP92" s="135">
        <f t="shared" ca="1" si="80"/>
        <v>51</v>
      </c>
      <c r="BQ92" s="135">
        <f t="shared" ref="BQ92:CO92" ca="1" si="81">BQ96</f>
        <v>51</v>
      </c>
      <c r="BR92" s="135">
        <f t="shared" ca="1" si="81"/>
        <v>51</v>
      </c>
      <c r="BS92" s="135">
        <f t="shared" ca="1" si="81"/>
        <v>51</v>
      </c>
      <c r="BT92" s="135">
        <f t="shared" ca="1" si="81"/>
        <v>51</v>
      </c>
      <c r="BU92" s="135">
        <f t="shared" ca="1" si="81"/>
        <v>51</v>
      </c>
      <c r="BV92" s="135">
        <f t="shared" ca="1" si="81"/>
        <v>51</v>
      </c>
      <c r="BW92" s="135">
        <f t="shared" ca="1" si="81"/>
        <v>51</v>
      </c>
      <c r="BX92" s="135">
        <f t="shared" ca="1" si="81"/>
        <v>51</v>
      </c>
      <c r="BY92" s="135">
        <f t="shared" ca="1" si="81"/>
        <v>51</v>
      </c>
      <c r="BZ92" s="135">
        <f t="shared" ca="1" si="81"/>
        <v>51</v>
      </c>
      <c r="CA92" s="135">
        <f t="shared" ca="1" si="81"/>
        <v>51</v>
      </c>
      <c r="CB92" s="135">
        <f t="shared" ca="1" si="81"/>
        <v>51</v>
      </c>
      <c r="CC92" s="135">
        <f t="shared" ca="1" si="81"/>
        <v>51</v>
      </c>
      <c r="CD92" s="135">
        <f t="shared" ca="1" si="81"/>
        <v>51</v>
      </c>
      <c r="CE92" s="135">
        <f t="shared" ca="1" si="81"/>
        <v>51</v>
      </c>
      <c r="CF92" s="135">
        <f t="shared" ca="1" si="81"/>
        <v>51</v>
      </c>
      <c r="CG92" s="135">
        <f t="shared" ca="1" si="81"/>
        <v>51</v>
      </c>
      <c r="CH92" s="135">
        <f t="shared" ca="1" si="81"/>
        <v>51</v>
      </c>
      <c r="CI92" s="135">
        <f t="shared" ca="1" si="81"/>
        <v>51</v>
      </c>
      <c r="CJ92" s="135">
        <f t="shared" ca="1" si="81"/>
        <v>51</v>
      </c>
      <c r="CK92" s="135">
        <f t="shared" ca="1" si="81"/>
        <v>51</v>
      </c>
      <c r="CL92" s="135">
        <f t="shared" ca="1" si="81"/>
        <v>51</v>
      </c>
      <c r="CM92" s="135">
        <f t="shared" ca="1" si="81"/>
        <v>51</v>
      </c>
      <c r="CN92" s="135">
        <f t="shared" ca="1" si="81"/>
        <v>51</v>
      </c>
      <c r="CO92" s="135">
        <f t="shared" ca="1" si="81"/>
        <v>51</v>
      </c>
      <c r="CQ92" s="90"/>
      <c r="CR92" s="206"/>
    </row>
    <row r="93" spans="1:96">
      <c r="A93" s="372"/>
      <c r="B93" s="134" t="s">
        <v>1</v>
      </c>
      <c r="C93" s="134"/>
      <c r="D93" s="135">
        <f>'Enter data here!'!C92</f>
        <v>0</v>
      </c>
      <c r="E93" s="135">
        <f>'Enter data here!'!D92</f>
        <v>0</v>
      </c>
      <c r="F93" s="135">
        <f>'Enter data here!'!E92</f>
        <v>0</v>
      </c>
      <c r="G93" s="135">
        <f>'Enter data here!'!F92</f>
        <v>0</v>
      </c>
      <c r="H93" s="135">
        <f>'Enter data here!'!G92</f>
        <v>0</v>
      </c>
      <c r="I93" s="135">
        <f>'Enter data here!'!H92</f>
        <v>0</v>
      </c>
      <c r="J93" s="135">
        <f>'Enter data here!'!I92</f>
        <v>0</v>
      </c>
      <c r="K93" s="135">
        <f>'Enter data here!'!J92</f>
        <v>0</v>
      </c>
      <c r="L93" s="135">
        <f>'Enter data here!'!K92</f>
        <v>0</v>
      </c>
      <c r="M93" s="135">
        <f>'Enter data here!'!L92</f>
        <v>0</v>
      </c>
      <c r="N93" s="135">
        <f>'Enter data here!'!M92</f>
        <v>0</v>
      </c>
      <c r="O93" s="135">
        <f>'Enter data here!'!N92</f>
        <v>0</v>
      </c>
      <c r="P93" s="135">
        <f>'Enter data here!'!O92</f>
        <v>0</v>
      </c>
      <c r="Q93" s="135">
        <f>'Enter data here!'!P92</f>
        <v>0</v>
      </c>
      <c r="R93" s="135">
        <f>'Enter data here!'!Q92</f>
        <v>0</v>
      </c>
      <c r="S93" s="135">
        <f>'Enter data here!'!R92</f>
        <v>0</v>
      </c>
      <c r="T93" s="135">
        <f>'Enter data here!'!S92</f>
        <v>0</v>
      </c>
      <c r="U93" s="135">
        <f>'Enter data here!'!T92</f>
        <v>0</v>
      </c>
      <c r="V93" s="135">
        <f>'Enter data here!'!U92</f>
        <v>0</v>
      </c>
      <c r="W93" s="135">
        <f>'Enter data here!'!V92</f>
        <v>0</v>
      </c>
      <c r="X93" s="135">
        <f>'Enter data here!'!W92</f>
        <v>0</v>
      </c>
      <c r="Y93" s="135">
        <f>'Enter data here!'!X92</f>
        <v>0</v>
      </c>
      <c r="Z93" s="135">
        <f>'Enter data here!'!Y92</f>
        <v>0</v>
      </c>
      <c r="AA93" s="135">
        <f>'Enter data here!'!Z92</f>
        <v>0</v>
      </c>
      <c r="AB93" s="135">
        <f>'Enter data here!'!AA92</f>
        <v>0</v>
      </c>
      <c r="AC93" s="135">
        <f>'Enter data here!'!AB92</f>
        <v>0</v>
      </c>
      <c r="AD93" s="135">
        <f>'Enter data here!'!AC92</f>
        <v>0</v>
      </c>
      <c r="AE93" s="135">
        <f>'Enter data here!'!AD92</f>
        <v>0</v>
      </c>
      <c r="AF93" s="135">
        <f>'Enter data here!'!AE92</f>
        <v>0</v>
      </c>
      <c r="AG93" s="135">
        <f>'Enter data here!'!AF92</f>
        <v>0</v>
      </c>
      <c r="AH93" s="135">
        <f>'Enter data here!'!AG92</f>
        <v>0</v>
      </c>
      <c r="AI93" s="135">
        <f>'Enter data here!'!AH92</f>
        <v>0</v>
      </c>
      <c r="AJ93" s="135">
        <f>'Enter data here!'!AI92</f>
        <v>0</v>
      </c>
      <c r="AK93" s="135">
        <f>'Enter data here!'!AJ92</f>
        <v>0</v>
      </c>
      <c r="AL93" s="135">
        <f>'Enter data here!'!AK92</f>
        <v>0</v>
      </c>
      <c r="AM93" s="135">
        <f>'Enter data here!'!AL92</f>
        <v>0</v>
      </c>
      <c r="AN93" s="135">
        <f>'Enter data here!'!AM92</f>
        <v>0</v>
      </c>
      <c r="AO93" s="135">
        <f>'Enter data here!'!AN92</f>
        <v>0</v>
      </c>
      <c r="AP93" s="135">
        <f>'Enter data here!'!AO92</f>
        <v>0</v>
      </c>
      <c r="AQ93" s="135">
        <f>'Enter data here!'!AP92</f>
        <v>0</v>
      </c>
      <c r="AR93" s="135">
        <f>'Enter data here!'!AQ92</f>
        <v>0</v>
      </c>
      <c r="AS93" s="135">
        <f>'Enter data here!'!AR92</f>
        <v>0</v>
      </c>
      <c r="AT93" s="135">
        <f>'Enter data here!'!AS92</f>
        <v>0</v>
      </c>
      <c r="AU93" s="135">
        <f>'Enter data here!'!AT92</f>
        <v>0</v>
      </c>
      <c r="AV93" s="135">
        <f>'Enter data here!'!AU92</f>
        <v>0</v>
      </c>
      <c r="AW93" s="135">
        <f>'Enter data here!'!AV92</f>
        <v>0</v>
      </c>
      <c r="AX93" s="135">
        <f>'Enter data here!'!AW92</f>
        <v>0</v>
      </c>
      <c r="AY93" s="135">
        <f>'Enter data here!'!AX92</f>
        <v>0</v>
      </c>
      <c r="AZ93" s="135">
        <f>'Enter data here!'!AY92</f>
        <v>0</v>
      </c>
      <c r="BA93" s="135">
        <f>'Enter data here!'!AZ92</f>
        <v>0</v>
      </c>
      <c r="BB93" s="135">
        <f>'Enter data here!'!BA92</f>
        <v>0</v>
      </c>
      <c r="BC93" s="135">
        <f>'Enter data here!'!BB92</f>
        <v>0</v>
      </c>
      <c r="BD93" s="135">
        <f>'Enter data here!'!BC92</f>
        <v>0</v>
      </c>
      <c r="BE93" s="135">
        <f>'Enter data here!'!BD92</f>
        <v>0</v>
      </c>
      <c r="BF93" s="135">
        <f>'Enter data here!'!BE92</f>
        <v>0</v>
      </c>
      <c r="BG93" s="135">
        <f>'Enter data here!'!BF92</f>
        <v>0</v>
      </c>
      <c r="BH93" s="135">
        <f>'Enter data here!'!BG92</f>
        <v>0</v>
      </c>
      <c r="BI93" s="135">
        <f>'Enter data here!'!BH92</f>
        <v>0</v>
      </c>
      <c r="BJ93" s="135">
        <f>'Enter data here!'!BI92</f>
        <v>0</v>
      </c>
      <c r="BK93" s="135">
        <f>'Enter data here!'!BJ92</f>
        <v>0</v>
      </c>
      <c r="BL93" s="135">
        <f>'Enter data here!'!BK92</f>
        <v>0</v>
      </c>
      <c r="BM93" s="135">
        <f>'Enter data here!'!BL92</f>
        <v>0</v>
      </c>
      <c r="BN93" s="135">
        <f>'Enter data here!'!BM92</f>
        <v>0</v>
      </c>
      <c r="BO93" s="135">
        <f>'Enter data here!'!BN92</f>
        <v>0</v>
      </c>
      <c r="BP93" s="135">
        <f>'Enter data here!'!BO92</f>
        <v>0</v>
      </c>
      <c r="BQ93" s="135">
        <f>'Enter data here!'!BP92</f>
        <v>0</v>
      </c>
      <c r="BR93" s="135">
        <f>'Enter data here!'!BQ92</f>
        <v>0</v>
      </c>
      <c r="BS93" s="135">
        <f>'Enter data here!'!BR92</f>
        <v>0</v>
      </c>
      <c r="BT93" s="135">
        <f>'Enter data here!'!BS92</f>
        <v>0</v>
      </c>
      <c r="BU93" s="135">
        <f>'Enter data here!'!BT92</f>
        <v>0</v>
      </c>
      <c r="BV93" s="135">
        <f>'Enter data here!'!BU92</f>
        <v>0</v>
      </c>
      <c r="BW93" s="135">
        <f>'Enter data here!'!BV92</f>
        <v>0</v>
      </c>
      <c r="BX93" s="135">
        <f>'Enter data here!'!BW92</f>
        <v>0</v>
      </c>
      <c r="BY93" s="135">
        <f>'Enter data here!'!BX92</f>
        <v>0</v>
      </c>
      <c r="BZ93" s="135">
        <f>'Enter data here!'!BY92</f>
        <v>0</v>
      </c>
      <c r="CA93" s="135">
        <f>'Enter data here!'!BZ92</f>
        <v>0</v>
      </c>
      <c r="CB93" s="135">
        <f>'Enter data here!'!CA92</f>
        <v>0</v>
      </c>
      <c r="CC93" s="135">
        <f>'Enter data here!'!CB92</f>
        <v>0</v>
      </c>
      <c r="CD93" s="135">
        <f>'Enter data here!'!CC92</f>
        <v>0</v>
      </c>
      <c r="CE93" s="135">
        <f>'Enter data here!'!CD92</f>
        <v>0</v>
      </c>
      <c r="CF93" s="135">
        <f>'Enter data here!'!CE92</f>
        <v>0</v>
      </c>
      <c r="CG93" s="135">
        <f>'Enter data here!'!CF92</f>
        <v>0</v>
      </c>
      <c r="CH93" s="135">
        <f>'Enter data here!'!CG92</f>
        <v>0</v>
      </c>
      <c r="CI93" s="135">
        <f>'Enter data here!'!CH92</f>
        <v>0</v>
      </c>
      <c r="CJ93" s="135">
        <f>'Enter data here!'!CI92</f>
        <v>0</v>
      </c>
      <c r="CK93" s="135">
        <f>'Enter data here!'!CJ92</f>
        <v>0</v>
      </c>
      <c r="CL93" s="135">
        <f>'Enter data here!'!CK92</f>
        <v>0</v>
      </c>
      <c r="CM93" s="135">
        <f>'Enter data here!'!CL92</f>
        <v>0</v>
      </c>
      <c r="CN93" s="135">
        <f>'Enter data here!'!CM92</f>
        <v>0</v>
      </c>
      <c r="CO93" s="135">
        <f>'Enter data here!'!CN92</f>
        <v>0</v>
      </c>
      <c r="CQ93" s="375" t="str">
        <f>'Enter data here!'!CP92</f>
        <v/>
      </c>
      <c r="CR93" s="375" t="str">
        <f>'Enter data here!'!CQ92</f>
        <v/>
      </c>
    </row>
    <row r="94" spans="1:96">
      <c r="A94" s="372"/>
      <c r="B94" s="134" t="s">
        <v>2</v>
      </c>
      <c r="C94" s="134"/>
      <c r="D94" s="136">
        <f>'Enter data here!'!C94</f>
        <v>0</v>
      </c>
      <c r="E94" s="136">
        <f>'Enter data here!'!D94</f>
        <v>0</v>
      </c>
      <c r="F94" s="136">
        <f>'Enter data here!'!E94</f>
        <v>0</v>
      </c>
      <c r="G94" s="136">
        <f>'Enter data here!'!F94</f>
        <v>0</v>
      </c>
      <c r="H94" s="136">
        <f>'Enter data here!'!G94</f>
        <v>0</v>
      </c>
      <c r="I94" s="136">
        <f>'Enter data here!'!H94</f>
        <v>0</v>
      </c>
      <c r="J94" s="136">
        <f>'Enter data here!'!I94</f>
        <v>0</v>
      </c>
      <c r="K94" s="136">
        <f>'Enter data here!'!J94</f>
        <v>0</v>
      </c>
      <c r="L94" s="136">
        <f>'Enter data here!'!K94</f>
        <v>0</v>
      </c>
      <c r="M94" s="136">
        <f>'Enter data here!'!L94</f>
        <v>0</v>
      </c>
      <c r="N94" s="136">
        <f>'Enter data here!'!M94</f>
        <v>0</v>
      </c>
      <c r="O94" s="136">
        <f>'Enter data here!'!N94</f>
        <v>0</v>
      </c>
      <c r="P94" s="136">
        <f>'Enter data here!'!O94</f>
        <v>0</v>
      </c>
      <c r="Q94" s="136">
        <f>'Enter data here!'!P94</f>
        <v>0</v>
      </c>
      <c r="R94" s="136">
        <f>'Enter data here!'!Q94</f>
        <v>0</v>
      </c>
      <c r="S94" s="136">
        <f>'Enter data here!'!R94</f>
        <v>0</v>
      </c>
      <c r="T94" s="136">
        <f>'Enter data here!'!S94</f>
        <v>0</v>
      </c>
      <c r="U94" s="136">
        <f>'Enter data here!'!T94</f>
        <v>0</v>
      </c>
      <c r="V94" s="136">
        <f>'Enter data here!'!U94</f>
        <v>0</v>
      </c>
      <c r="W94" s="136">
        <f>'Enter data here!'!V94</f>
        <v>0</v>
      </c>
      <c r="X94" s="136">
        <f>'Enter data here!'!W94</f>
        <v>0</v>
      </c>
      <c r="Y94" s="136">
        <f>'Enter data here!'!X94</f>
        <v>0</v>
      </c>
      <c r="Z94" s="136">
        <f>'Enter data here!'!Y94</f>
        <v>0</v>
      </c>
      <c r="AA94" s="136">
        <f>'Enter data here!'!Z94</f>
        <v>0</v>
      </c>
      <c r="AB94" s="136">
        <f>'Enter data here!'!AA94</f>
        <v>0</v>
      </c>
      <c r="AC94" s="136">
        <f>'Enter data here!'!AB94</f>
        <v>0</v>
      </c>
      <c r="AD94" s="136">
        <f>'Enter data here!'!AC94</f>
        <v>0</v>
      </c>
      <c r="AE94" s="136">
        <f>'Enter data here!'!AD94</f>
        <v>0</v>
      </c>
      <c r="AF94" s="136">
        <f>'Enter data here!'!AE94</f>
        <v>0</v>
      </c>
      <c r="AG94" s="136">
        <f>'Enter data here!'!AF94</f>
        <v>0</v>
      </c>
      <c r="AH94" s="136">
        <f>'Enter data here!'!AG94</f>
        <v>0</v>
      </c>
      <c r="AI94" s="136">
        <f>'Enter data here!'!AH94</f>
        <v>0</v>
      </c>
      <c r="AJ94" s="136">
        <f>'Enter data here!'!AI94</f>
        <v>0</v>
      </c>
      <c r="AK94" s="136">
        <f>'Enter data here!'!AJ94</f>
        <v>0</v>
      </c>
      <c r="AL94" s="136">
        <f>'Enter data here!'!AK94</f>
        <v>0</v>
      </c>
      <c r="AM94" s="136">
        <f>'Enter data here!'!AL94</f>
        <v>0</v>
      </c>
      <c r="AN94" s="136">
        <f>'Enter data here!'!AM94</f>
        <v>0</v>
      </c>
      <c r="AO94" s="136">
        <f>'Enter data here!'!AN94</f>
        <v>0</v>
      </c>
      <c r="AP94" s="136">
        <f>'Enter data here!'!AO94</f>
        <v>0</v>
      </c>
      <c r="AQ94" s="136">
        <f>'Enter data here!'!AP94</f>
        <v>0</v>
      </c>
      <c r="AR94" s="136">
        <f>'Enter data here!'!AQ94</f>
        <v>0</v>
      </c>
      <c r="AS94" s="136">
        <f>'Enter data here!'!AR94</f>
        <v>0</v>
      </c>
      <c r="AT94" s="136">
        <f>'Enter data here!'!AS94</f>
        <v>0</v>
      </c>
      <c r="AU94" s="136">
        <f>'Enter data here!'!AT94</f>
        <v>0</v>
      </c>
      <c r="AV94" s="136">
        <f>'Enter data here!'!AU94</f>
        <v>0</v>
      </c>
      <c r="AW94" s="136">
        <f>'Enter data here!'!AV94</f>
        <v>0</v>
      </c>
      <c r="AX94" s="136">
        <f>'Enter data here!'!AW94</f>
        <v>0</v>
      </c>
      <c r="AY94" s="136">
        <f>'Enter data here!'!AX94</f>
        <v>0</v>
      </c>
      <c r="AZ94" s="136">
        <f>'Enter data here!'!AY94</f>
        <v>0</v>
      </c>
      <c r="BA94" s="136">
        <f>'Enter data here!'!AZ94</f>
        <v>0</v>
      </c>
      <c r="BB94" s="136">
        <f>'Enter data here!'!BA94</f>
        <v>0</v>
      </c>
      <c r="BC94" s="136">
        <f>'Enter data here!'!BB94</f>
        <v>0</v>
      </c>
      <c r="BD94" s="136">
        <f>'Enter data here!'!BC94</f>
        <v>0</v>
      </c>
      <c r="BE94" s="136">
        <f>'Enter data here!'!BD94</f>
        <v>0</v>
      </c>
      <c r="BF94" s="136">
        <f>'Enter data here!'!BE94</f>
        <v>0</v>
      </c>
      <c r="BG94" s="136">
        <f>'Enter data here!'!BF94</f>
        <v>0</v>
      </c>
      <c r="BH94" s="136">
        <f>'Enter data here!'!BG94</f>
        <v>0</v>
      </c>
      <c r="BI94" s="136">
        <f>'Enter data here!'!BH94</f>
        <v>0</v>
      </c>
      <c r="BJ94" s="136">
        <f>'Enter data here!'!BI94</f>
        <v>0</v>
      </c>
      <c r="BK94" s="136">
        <f>'Enter data here!'!BJ94</f>
        <v>0</v>
      </c>
      <c r="BL94" s="136">
        <f>'Enter data here!'!BK94</f>
        <v>0</v>
      </c>
      <c r="BM94" s="136">
        <f>'Enter data here!'!BL94</f>
        <v>0</v>
      </c>
      <c r="BN94" s="136">
        <f>'Enter data here!'!BM94</f>
        <v>0</v>
      </c>
      <c r="BO94" s="136">
        <f>'Enter data here!'!BN94</f>
        <v>0</v>
      </c>
      <c r="BP94" s="136">
        <f>'Enter data here!'!BO94</f>
        <v>0</v>
      </c>
      <c r="BQ94" s="136">
        <f>'Enter data here!'!BP94</f>
        <v>0</v>
      </c>
      <c r="BR94" s="136">
        <f>'Enter data here!'!BQ94</f>
        <v>0</v>
      </c>
      <c r="BS94" s="136">
        <f>'Enter data here!'!BR94</f>
        <v>0</v>
      </c>
      <c r="BT94" s="136">
        <f>'Enter data here!'!BS94</f>
        <v>0</v>
      </c>
      <c r="BU94" s="136">
        <f>'Enter data here!'!BT94</f>
        <v>0</v>
      </c>
      <c r="BV94" s="136">
        <f>'Enter data here!'!BU94</f>
        <v>0</v>
      </c>
      <c r="BW94" s="136">
        <f>'Enter data here!'!BV94</f>
        <v>0</v>
      </c>
      <c r="BX94" s="136">
        <f>'Enter data here!'!BW94</f>
        <v>0</v>
      </c>
      <c r="BY94" s="136">
        <f>'Enter data here!'!BX94</f>
        <v>0</v>
      </c>
      <c r="BZ94" s="136">
        <f>'Enter data here!'!BY94</f>
        <v>0</v>
      </c>
      <c r="CA94" s="136">
        <f>'Enter data here!'!BZ94</f>
        <v>0</v>
      </c>
      <c r="CB94" s="136">
        <f>'Enter data here!'!CA94</f>
        <v>0</v>
      </c>
      <c r="CC94" s="136">
        <f>'Enter data here!'!CB94</f>
        <v>0</v>
      </c>
      <c r="CD94" s="136">
        <f>'Enter data here!'!CC94</f>
        <v>0</v>
      </c>
      <c r="CE94" s="136">
        <f>'Enter data here!'!CD94</f>
        <v>0</v>
      </c>
      <c r="CF94" s="136">
        <f>'Enter data here!'!CE94</f>
        <v>0</v>
      </c>
      <c r="CG94" s="136">
        <f>'Enter data here!'!CF94</f>
        <v>0</v>
      </c>
      <c r="CH94" s="136">
        <f>'Enter data here!'!CG94</f>
        <v>0</v>
      </c>
      <c r="CI94" s="136">
        <f>'Enter data here!'!CH94</f>
        <v>0</v>
      </c>
      <c r="CJ94" s="136">
        <f>'Enter data here!'!CI94</f>
        <v>0</v>
      </c>
      <c r="CK94" s="136">
        <f>'Enter data here!'!CJ94</f>
        <v>0</v>
      </c>
      <c r="CL94" s="136">
        <f>'Enter data here!'!CK94</f>
        <v>0</v>
      </c>
      <c r="CM94" s="136">
        <f>'Enter data here!'!CL94</f>
        <v>0</v>
      </c>
      <c r="CN94" s="136">
        <f>'Enter data here!'!CM94</f>
        <v>0</v>
      </c>
      <c r="CO94" s="136">
        <f>'Enter data here!'!CN94</f>
        <v>0</v>
      </c>
      <c r="CQ94" s="375"/>
      <c r="CR94" s="375"/>
    </row>
    <row r="95" spans="1:96">
      <c r="A95" s="372"/>
      <c r="B95" s="134" t="s">
        <v>41</v>
      </c>
      <c r="C95" s="134">
        <f>C89+10</f>
        <v>143</v>
      </c>
      <c r="D95" s="136">
        <f ca="1">D89+D94</f>
        <v>4.5019861933209464E-12</v>
      </c>
      <c r="E95" s="136">
        <f t="shared" ref="E95:BP95" ca="1" si="82">E89+E94</f>
        <v>6487.9455682460748</v>
      </c>
      <c r="F95" s="136">
        <f t="shared" ca="1" si="82"/>
        <v>5406.3541367065354</v>
      </c>
      <c r="G95" s="136">
        <f t="shared" ca="1" si="82"/>
        <v>6225.7043127416446</v>
      </c>
      <c r="H95" s="136">
        <f t="shared" ca="1" si="82"/>
        <v>6100.0836020779452</v>
      </c>
      <c r="I95" s="136">
        <f t="shared" ca="1" si="82"/>
        <v>4795.2890305863102</v>
      </c>
      <c r="J95" s="136">
        <f t="shared" ca="1" si="82"/>
        <v>6102.999420255388</v>
      </c>
      <c r="K95" s="136">
        <f t="shared" ca="1" si="82"/>
        <v>5449.5751550994482</v>
      </c>
      <c r="L95" s="136">
        <f t="shared" ca="1" si="82"/>
        <v>6100.686770468742</v>
      </c>
      <c r="M95" s="136">
        <f t="shared" ca="1" si="82"/>
        <v>5954.9039394437259</v>
      </c>
      <c r="N95" s="136">
        <f t="shared" ca="1" si="82"/>
        <v>4760.4629525941482</v>
      </c>
      <c r="O95" s="136">
        <f t="shared" ca="1" si="82"/>
        <v>5707.6944026709798</v>
      </c>
      <c r="P95" s="136">
        <f t="shared" ca="1" si="82"/>
        <v>6301.0488891773248</v>
      </c>
      <c r="Q95" s="136">
        <f t="shared" ca="1" si="82"/>
        <v>6160.4716802361036</v>
      </c>
      <c r="R95" s="136">
        <f t="shared" ca="1" si="82"/>
        <v>5661.7266763818452</v>
      </c>
      <c r="S95" s="136">
        <f t="shared" ca="1" si="82"/>
        <v>4585.094856461169</v>
      </c>
      <c r="T95" s="136">
        <f t="shared" ca="1" si="82"/>
        <v>5901.4061953011769</v>
      </c>
      <c r="U95" s="136">
        <f t="shared" ca="1" si="82"/>
        <v>5014.4978785933599</v>
      </c>
      <c r="V95" s="136">
        <f t="shared" ca="1" si="82"/>
        <v>595.65286878696077</v>
      </c>
      <c r="W95" s="136">
        <f t="shared" ca="1" si="82"/>
        <v>4675.393944327041</v>
      </c>
      <c r="X95" s="136">
        <f t="shared" ca="1" si="82"/>
        <v>4531.8615940299296</v>
      </c>
      <c r="Y95" s="136">
        <f t="shared" ca="1" si="82"/>
        <v>1526.6167361878424</v>
      </c>
      <c r="Z95" s="136">
        <f t="shared" ca="1" si="82"/>
        <v>2791.475563555638</v>
      </c>
      <c r="AA95" s="136">
        <f t="shared" ca="1" si="82"/>
        <v>5154.730816778535</v>
      </c>
      <c r="AB95" s="136">
        <f t="shared" ca="1" si="82"/>
        <v>5792.5572574629659</v>
      </c>
      <c r="AC95" s="136">
        <f t="shared" ca="1" si="82"/>
        <v>1284.1416656737183</v>
      </c>
      <c r="AD95" s="136">
        <f t="shared" ca="1" si="82"/>
        <v>5802.5848913117561</v>
      </c>
      <c r="AE95" s="136">
        <f t="shared" ca="1" si="82"/>
        <v>5720.1353403504127</v>
      </c>
      <c r="AF95" s="136">
        <f t="shared" ca="1" si="82"/>
        <v>4260.9757883050461</v>
      </c>
      <c r="AG95" s="136">
        <f t="shared" ca="1" si="82"/>
        <v>6530.6565026261023</v>
      </c>
      <c r="AH95" s="136">
        <f t="shared" ca="1" si="82"/>
        <v>4367.0654658020003</v>
      </c>
      <c r="AI95" s="136">
        <f t="shared" ca="1" si="82"/>
        <v>5538.3442344153118</v>
      </c>
      <c r="AJ95" s="136">
        <f t="shared" ca="1" si="82"/>
        <v>5473.4515375809715</v>
      </c>
      <c r="AK95" s="136">
        <f t="shared" ca="1" si="82"/>
        <v>6092.6367051539064</v>
      </c>
      <c r="AL95" s="136">
        <f t="shared" ca="1" si="82"/>
        <v>6088.3322813916502</v>
      </c>
      <c r="AM95" s="136">
        <f t="shared" ca="1" si="82"/>
        <v>4462.9058880432995</v>
      </c>
      <c r="AN95" s="136">
        <f t="shared" ca="1" si="82"/>
        <v>4.0541855609227592E-12</v>
      </c>
      <c r="AO95" s="136">
        <f t="shared" ca="1" si="82"/>
        <v>5878.1119340856521</v>
      </c>
      <c r="AP95" s="136">
        <f t="shared" ca="1" si="82"/>
        <v>4841.2688978249489</v>
      </c>
      <c r="AQ95" s="136">
        <f t="shared" ca="1" si="82"/>
        <v>6070.5196458476157</v>
      </c>
      <c r="AR95" s="136">
        <f t="shared" ca="1" si="82"/>
        <v>5258.6333090278013</v>
      </c>
      <c r="AS95" s="136">
        <f t="shared" ca="1" si="82"/>
        <v>5548.0098279797448</v>
      </c>
      <c r="AT95" s="136">
        <f t="shared" ca="1" si="82"/>
        <v>3.1550687044179461E-12</v>
      </c>
      <c r="AU95" s="136">
        <f t="shared" ca="1" si="82"/>
        <v>4476.2405737505824</v>
      </c>
      <c r="AV95" s="136">
        <f t="shared" ca="1" si="82"/>
        <v>3.561249863264381E-12</v>
      </c>
      <c r="AW95" s="136">
        <f t="shared" ca="1" si="82"/>
        <v>4536.8011803647023</v>
      </c>
      <c r="AX95" s="136">
        <f t="shared" ca="1" si="82"/>
        <v>715.62980030721315</v>
      </c>
      <c r="AY95" s="136">
        <f t="shared" ca="1" si="82"/>
        <v>5416.5248659698482</v>
      </c>
      <c r="AZ95" s="136">
        <f t="shared" ca="1" si="82"/>
        <v>4192.85233041834</v>
      </c>
      <c r="BA95" s="136">
        <f t="shared" ca="1" si="82"/>
        <v>3.7140266065802772E-12</v>
      </c>
      <c r="BB95" s="136">
        <f t="shared" si="82"/>
        <v>0</v>
      </c>
      <c r="BC95" s="136">
        <f t="shared" si="82"/>
        <v>0</v>
      </c>
      <c r="BD95" s="136">
        <f t="shared" si="82"/>
        <v>0</v>
      </c>
      <c r="BE95" s="136">
        <f t="shared" si="82"/>
        <v>0</v>
      </c>
      <c r="BF95" s="136">
        <f t="shared" si="82"/>
        <v>0</v>
      </c>
      <c r="BG95" s="136">
        <f t="shared" si="82"/>
        <v>0</v>
      </c>
      <c r="BH95" s="136">
        <f t="shared" si="82"/>
        <v>0</v>
      </c>
      <c r="BI95" s="136">
        <f t="shared" si="82"/>
        <v>0</v>
      </c>
      <c r="BJ95" s="136">
        <f t="shared" si="82"/>
        <v>0</v>
      </c>
      <c r="BK95" s="136">
        <f t="shared" si="82"/>
        <v>0</v>
      </c>
      <c r="BL95" s="136">
        <f t="shared" si="82"/>
        <v>0</v>
      </c>
      <c r="BM95" s="136">
        <f t="shared" si="82"/>
        <v>0</v>
      </c>
      <c r="BN95" s="136">
        <f t="shared" si="82"/>
        <v>0</v>
      </c>
      <c r="BO95" s="136">
        <f t="shared" si="82"/>
        <v>0</v>
      </c>
      <c r="BP95" s="136">
        <f t="shared" si="82"/>
        <v>0</v>
      </c>
      <c r="BQ95" s="136">
        <f t="shared" ref="BQ95:CO95" si="83">BQ89+BQ94</f>
        <v>0</v>
      </c>
      <c r="BR95" s="136">
        <f t="shared" si="83"/>
        <v>0</v>
      </c>
      <c r="BS95" s="136">
        <f t="shared" si="83"/>
        <v>0</v>
      </c>
      <c r="BT95" s="136">
        <f t="shared" si="83"/>
        <v>0</v>
      </c>
      <c r="BU95" s="136">
        <f t="shared" si="83"/>
        <v>0</v>
      </c>
      <c r="BV95" s="136">
        <f t="shared" si="83"/>
        <v>0</v>
      </c>
      <c r="BW95" s="136">
        <f t="shared" si="83"/>
        <v>0</v>
      </c>
      <c r="BX95" s="136">
        <f t="shared" si="83"/>
        <v>0</v>
      </c>
      <c r="BY95" s="136">
        <f t="shared" si="83"/>
        <v>0</v>
      </c>
      <c r="BZ95" s="136">
        <f t="shared" si="83"/>
        <v>0</v>
      </c>
      <c r="CA95" s="136">
        <f t="shared" si="83"/>
        <v>0</v>
      </c>
      <c r="CB95" s="136">
        <f t="shared" si="83"/>
        <v>0</v>
      </c>
      <c r="CC95" s="136">
        <f t="shared" si="83"/>
        <v>0</v>
      </c>
      <c r="CD95" s="136">
        <f t="shared" si="83"/>
        <v>0</v>
      </c>
      <c r="CE95" s="136">
        <f t="shared" si="83"/>
        <v>0</v>
      </c>
      <c r="CF95" s="136">
        <f t="shared" si="83"/>
        <v>0</v>
      </c>
      <c r="CG95" s="136">
        <f t="shared" si="83"/>
        <v>0</v>
      </c>
      <c r="CH95" s="136">
        <f t="shared" si="83"/>
        <v>0</v>
      </c>
      <c r="CI95" s="136">
        <f t="shared" si="83"/>
        <v>0</v>
      </c>
      <c r="CJ95" s="136">
        <f t="shared" si="83"/>
        <v>0</v>
      </c>
      <c r="CK95" s="136">
        <f t="shared" si="83"/>
        <v>0</v>
      </c>
      <c r="CL95" s="136">
        <f t="shared" si="83"/>
        <v>0</v>
      </c>
      <c r="CM95" s="136">
        <f t="shared" si="83"/>
        <v>0</v>
      </c>
      <c r="CN95" s="136">
        <f t="shared" si="83"/>
        <v>0</v>
      </c>
      <c r="CO95" s="136">
        <f t="shared" si="83"/>
        <v>0</v>
      </c>
      <c r="CQ95" s="207"/>
      <c r="CR95" s="207"/>
    </row>
    <row r="96" spans="1:96">
      <c r="A96" s="372"/>
      <c r="B96" s="134" t="s">
        <v>42</v>
      </c>
      <c r="C96" s="134"/>
      <c r="D96" s="135">
        <f ca="1">RANK(D95,$D95:$CO95,0)</f>
        <v>46</v>
      </c>
      <c r="E96" s="135">
        <f t="shared" ref="E96:BP96" ca="1" si="84">RANK(E95,$D95:$CO95,0)</f>
        <v>2</v>
      </c>
      <c r="F96" s="135">
        <f t="shared" ca="1" si="84"/>
        <v>25</v>
      </c>
      <c r="G96" s="135">
        <f t="shared" ca="1" si="84"/>
        <v>4</v>
      </c>
      <c r="H96" s="135">
        <f t="shared" ca="1" si="84"/>
        <v>8</v>
      </c>
      <c r="I96" s="135">
        <f t="shared" ca="1" si="84"/>
        <v>30</v>
      </c>
      <c r="J96" s="135">
        <f t="shared" ca="1" si="84"/>
        <v>6</v>
      </c>
      <c r="K96" s="135">
        <f t="shared" ca="1" si="84"/>
        <v>23</v>
      </c>
      <c r="L96" s="135">
        <f t="shared" ca="1" si="84"/>
        <v>7</v>
      </c>
      <c r="M96" s="135">
        <f t="shared" ca="1" si="84"/>
        <v>12</v>
      </c>
      <c r="N96" s="135">
        <f t="shared" ca="1" si="84"/>
        <v>31</v>
      </c>
      <c r="O96" s="135">
        <f t="shared" ca="1" si="84"/>
        <v>18</v>
      </c>
      <c r="P96" s="135">
        <f t="shared" ca="1" si="84"/>
        <v>3</v>
      </c>
      <c r="Q96" s="135">
        <f t="shared" ca="1" si="84"/>
        <v>5</v>
      </c>
      <c r="R96" s="135">
        <f t="shared" ca="1" si="84"/>
        <v>19</v>
      </c>
      <c r="S96" s="135">
        <f t="shared" ca="1" si="84"/>
        <v>33</v>
      </c>
      <c r="T96" s="135">
        <f t="shared" ca="1" si="84"/>
        <v>13</v>
      </c>
      <c r="U96" s="135">
        <f t="shared" ca="1" si="84"/>
        <v>28</v>
      </c>
      <c r="V96" s="135">
        <f t="shared" ca="1" si="84"/>
        <v>45</v>
      </c>
      <c r="W96" s="135">
        <f t="shared" ca="1" si="84"/>
        <v>32</v>
      </c>
      <c r="X96" s="135">
        <f t="shared" ca="1" si="84"/>
        <v>35</v>
      </c>
      <c r="Y96" s="135">
        <f t="shared" ca="1" si="84"/>
        <v>42</v>
      </c>
      <c r="Z96" s="135">
        <f t="shared" ca="1" si="84"/>
        <v>41</v>
      </c>
      <c r="AA96" s="135">
        <f t="shared" ca="1" si="84"/>
        <v>27</v>
      </c>
      <c r="AB96" s="135">
        <f t="shared" ca="1" si="84"/>
        <v>16</v>
      </c>
      <c r="AC96" s="135">
        <f t="shared" ca="1" si="84"/>
        <v>43</v>
      </c>
      <c r="AD96" s="135">
        <f t="shared" ca="1" si="84"/>
        <v>15</v>
      </c>
      <c r="AE96" s="135">
        <f t="shared" ca="1" si="84"/>
        <v>17</v>
      </c>
      <c r="AF96" s="135">
        <f t="shared" ca="1" si="84"/>
        <v>39</v>
      </c>
      <c r="AG96" s="135">
        <f t="shared" ca="1" si="84"/>
        <v>1</v>
      </c>
      <c r="AH96" s="135">
        <f t="shared" ca="1" si="84"/>
        <v>38</v>
      </c>
      <c r="AI96" s="135">
        <f t="shared" ca="1" si="84"/>
        <v>21</v>
      </c>
      <c r="AJ96" s="135">
        <f t="shared" ca="1" si="84"/>
        <v>22</v>
      </c>
      <c r="AK96" s="135">
        <f t="shared" ca="1" si="84"/>
        <v>9</v>
      </c>
      <c r="AL96" s="135">
        <f t="shared" ca="1" si="84"/>
        <v>10</v>
      </c>
      <c r="AM96" s="135">
        <f t="shared" ca="1" si="84"/>
        <v>37</v>
      </c>
      <c r="AN96" s="135">
        <f t="shared" ca="1" si="84"/>
        <v>47</v>
      </c>
      <c r="AO96" s="135">
        <f t="shared" ca="1" si="84"/>
        <v>14</v>
      </c>
      <c r="AP96" s="135">
        <f t="shared" ca="1" si="84"/>
        <v>29</v>
      </c>
      <c r="AQ96" s="135">
        <f t="shared" ca="1" si="84"/>
        <v>11</v>
      </c>
      <c r="AR96" s="135">
        <f t="shared" ca="1" si="84"/>
        <v>26</v>
      </c>
      <c r="AS96" s="135">
        <f t="shared" ca="1" si="84"/>
        <v>20</v>
      </c>
      <c r="AT96" s="135">
        <f t="shared" ca="1" si="84"/>
        <v>50</v>
      </c>
      <c r="AU96" s="135">
        <f t="shared" ca="1" si="84"/>
        <v>36</v>
      </c>
      <c r="AV96" s="135">
        <f t="shared" ca="1" si="84"/>
        <v>49</v>
      </c>
      <c r="AW96" s="135">
        <f t="shared" ca="1" si="84"/>
        <v>34</v>
      </c>
      <c r="AX96" s="135">
        <f t="shared" ca="1" si="84"/>
        <v>44</v>
      </c>
      <c r="AY96" s="135">
        <f t="shared" ca="1" si="84"/>
        <v>24</v>
      </c>
      <c r="AZ96" s="135">
        <f t="shared" ca="1" si="84"/>
        <v>40</v>
      </c>
      <c r="BA96" s="135">
        <f t="shared" ca="1" si="84"/>
        <v>48</v>
      </c>
      <c r="BB96" s="135">
        <f t="shared" ca="1" si="84"/>
        <v>51</v>
      </c>
      <c r="BC96" s="135">
        <f t="shared" ca="1" si="84"/>
        <v>51</v>
      </c>
      <c r="BD96" s="135">
        <f t="shared" ca="1" si="84"/>
        <v>51</v>
      </c>
      <c r="BE96" s="135">
        <f t="shared" ca="1" si="84"/>
        <v>51</v>
      </c>
      <c r="BF96" s="135">
        <f t="shared" ca="1" si="84"/>
        <v>51</v>
      </c>
      <c r="BG96" s="135">
        <f t="shared" ca="1" si="84"/>
        <v>51</v>
      </c>
      <c r="BH96" s="135">
        <f t="shared" ca="1" si="84"/>
        <v>51</v>
      </c>
      <c r="BI96" s="135">
        <f t="shared" ca="1" si="84"/>
        <v>51</v>
      </c>
      <c r="BJ96" s="135">
        <f t="shared" ca="1" si="84"/>
        <v>51</v>
      </c>
      <c r="BK96" s="135">
        <f t="shared" ca="1" si="84"/>
        <v>51</v>
      </c>
      <c r="BL96" s="135">
        <f t="shared" ca="1" si="84"/>
        <v>51</v>
      </c>
      <c r="BM96" s="135">
        <f t="shared" ca="1" si="84"/>
        <v>51</v>
      </c>
      <c r="BN96" s="135">
        <f t="shared" ca="1" si="84"/>
        <v>51</v>
      </c>
      <c r="BO96" s="135">
        <f t="shared" ca="1" si="84"/>
        <v>51</v>
      </c>
      <c r="BP96" s="135">
        <f t="shared" ca="1" si="84"/>
        <v>51</v>
      </c>
      <c r="BQ96" s="135">
        <f t="shared" ref="BQ96:CO96" ca="1" si="85">RANK(BQ95,$D95:$CO95,0)</f>
        <v>51</v>
      </c>
      <c r="BR96" s="135">
        <f t="shared" ca="1" si="85"/>
        <v>51</v>
      </c>
      <c r="BS96" s="135">
        <f t="shared" ca="1" si="85"/>
        <v>51</v>
      </c>
      <c r="BT96" s="135">
        <f t="shared" ca="1" si="85"/>
        <v>51</v>
      </c>
      <c r="BU96" s="135">
        <f t="shared" ca="1" si="85"/>
        <v>51</v>
      </c>
      <c r="BV96" s="135">
        <f t="shared" ca="1" si="85"/>
        <v>51</v>
      </c>
      <c r="BW96" s="135">
        <f t="shared" ca="1" si="85"/>
        <v>51</v>
      </c>
      <c r="BX96" s="135">
        <f t="shared" ca="1" si="85"/>
        <v>51</v>
      </c>
      <c r="BY96" s="135">
        <f t="shared" ca="1" si="85"/>
        <v>51</v>
      </c>
      <c r="BZ96" s="135">
        <f t="shared" ca="1" si="85"/>
        <v>51</v>
      </c>
      <c r="CA96" s="135">
        <f t="shared" ca="1" si="85"/>
        <v>51</v>
      </c>
      <c r="CB96" s="135">
        <f t="shared" ca="1" si="85"/>
        <v>51</v>
      </c>
      <c r="CC96" s="135">
        <f t="shared" ca="1" si="85"/>
        <v>51</v>
      </c>
      <c r="CD96" s="135">
        <f t="shared" ca="1" si="85"/>
        <v>51</v>
      </c>
      <c r="CE96" s="135">
        <f t="shared" ca="1" si="85"/>
        <v>51</v>
      </c>
      <c r="CF96" s="135">
        <f t="shared" ca="1" si="85"/>
        <v>51</v>
      </c>
      <c r="CG96" s="135">
        <f t="shared" ca="1" si="85"/>
        <v>51</v>
      </c>
      <c r="CH96" s="135">
        <f t="shared" ca="1" si="85"/>
        <v>51</v>
      </c>
      <c r="CI96" s="135">
        <f t="shared" ca="1" si="85"/>
        <v>51</v>
      </c>
      <c r="CJ96" s="135">
        <f t="shared" ca="1" si="85"/>
        <v>51</v>
      </c>
      <c r="CK96" s="135">
        <f t="shared" ca="1" si="85"/>
        <v>51</v>
      </c>
      <c r="CL96" s="135">
        <f t="shared" ca="1" si="85"/>
        <v>51</v>
      </c>
      <c r="CM96" s="135">
        <f t="shared" ca="1" si="85"/>
        <v>51</v>
      </c>
      <c r="CN96" s="135">
        <f t="shared" ca="1" si="85"/>
        <v>51</v>
      </c>
      <c r="CO96" s="135">
        <f t="shared" ca="1" si="85"/>
        <v>51</v>
      </c>
      <c r="CQ96" s="207"/>
      <c r="CR96" s="207"/>
    </row>
    <row r="97" spans="1:96">
      <c r="A97" s="373"/>
      <c r="B97" s="134" t="s">
        <v>16</v>
      </c>
      <c r="C97" s="134">
        <f>C91+10</f>
        <v>142</v>
      </c>
      <c r="D97" s="135" t="str">
        <f>'Enter data here!'!C95</f>
        <v>Frank Hulton </v>
      </c>
      <c r="E97" s="135" t="str">
        <f>'Enter data here!'!D95</f>
        <v>Mark Redsell</v>
      </c>
      <c r="F97" s="135" t="str">
        <f>'Enter data here!'!E95</f>
        <v>Greg Dakin</v>
      </c>
      <c r="G97" s="135" t="str">
        <f>'Enter data here!'!F95</f>
        <v>Thorsten Folker</v>
      </c>
      <c r="H97" s="135" t="str">
        <f>'Enter data here!'!G95</f>
        <v>Joel West </v>
      </c>
      <c r="I97" s="135" t="str">
        <f>'Enter data here!'!H95</f>
        <v>Klaus Brettner</v>
      </c>
      <c r="J97" s="135" t="str">
        <f>'Enter data here!'!I95</f>
        <v>Markus Meissner</v>
      </c>
      <c r="K97" s="135" t="str">
        <f>'Enter data here!'!J95</f>
        <v>Stefan Bernardy</v>
      </c>
      <c r="L97" s="135" t="str">
        <f>'Enter data here!'!K95</f>
        <v>Søren Krogh</v>
      </c>
      <c r="M97" s="135" t="str">
        <f>'Enter data here!'!L95</f>
        <v>Alvaro Silgado</v>
      </c>
      <c r="N97" s="135" t="str">
        <f>'Enter data here!'!M95</f>
        <v>Pete Burgess</v>
      </c>
      <c r="O97" s="135" t="str">
        <f>'Enter data here!'!N95</f>
        <v>Dieter Perlick</v>
      </c>
      <c r="P97" s="135" t="str">
        <f>'Enter data here!'!O95</f>
        <v>Simon Thornton </v>
      </c>
      <c r="Q97" s="135" t="str">
        <f>'Enter data here!'!P95</f>
        <v>André Austen</v>
      </c>
      <c r="R97" s="135" t="str">
        <f>'Enter data here!'!Q95</f>
        <v>Siegfried Schedel</v>
      </c>
      <c r="S97" s="135" t="str">
        <f>'Enter data here!'!R95</f>
        <v>George Young</v>
      </c>
      <c r="T97" s="135" t="str">
        <f>'Enter data here!'!S95</f>
        <v>John Phillips</v>
      </c>
      <c r="U97" s="135" t="str">
        <f>'Enter data here!'!T95</f>
        <v>Stefan Bertschi</v>
      </c>
      <c r="V97" s="135" t="str">
        <f>'Enter data here!'!U95</f>
        <v>Jason Bioletti</v>
      </c>
      <c r="W97" s="135" t="str">
        <f>'Enter data here!'!V95</f>
        <v>Allen Elliott</v>
      </c>
      <c r="X97" s="135" t="str">
        <f>'Enter data here!'!W95</f>
        <v>Thomas Deinert</v>
      </c>
      <c r="Y97" s="135" t="str">
        <f>'Enter data here!'!X95</f>
        <v>Mike Evans</v>
      </c>
      <c r="Z97" s="135" t="str">
        <f>'Enter data here!'!Y95</f>
        <v>Jon Edison</v>
      </c>
      <c r="AA97" s="135" t="str">
        <f>'Enter data here!'!Z95</f>
        <v>Thomas Henselmann</v>
      </c>
      <c r="AB97" s="135" t="str">
        <f>'Enter data here!'!AA95</f>
        <v>Sebastian Reichert</v>
      </c>
      <c r="AC97" s="135" t="str">
        <f>'Enter data here!'!AB95</f>
        <v>Robert Hermans</v>
      </c>
      <c r="AD97" s="135" t="str">
        <f>'Enter data here!'!AC95</f>
        <v>Eberhard Rosemann</v>
      </c>
      <c r="AE97" s="135" t="str">
        <f>'Enter data here!'!AD95</f>
        <v>Klaus Kowalski</v>
      </c>
      <c r="AF97" s="135" t="str">
        <f>'Enter data here!'!AE95</f>
        <v>Mike Shellim</v>
      </c>
      <c r="AG97" s="135" t="str">
        <f>'Enter data here!'!AF95</f>
        <v>Martin Newnham</v>
      </c>
      <c r="AH97" s="135" t="str">
        <f>'Enter data here!'!AG95</f>
        <v>Marc Schmieding</v>
      </c>
      <c r="AI97" s="135" t="str">
        <f>'Enter data here!'!AH95</f>
        <v>Mark Treble</v>
      </c>
      <c r="AJ97" s="135" t="str">
        <f>'Enter data here!'!AI95</f>
        <v>Gary Harrison</v>
      </c>
      <c r="AK97" s="135" t="str">
        <f>'Enter data here!'!AJ95</f>
        <v>Peter Gunning</v>
      </c>
      <c r="AL97" s="135" t="str">
        <f>'Enter data here!'!AK95</f>
        <v>Tobias Reik</v>
      </c>
      <c r="AM97" s="135" t="str">
        <f>'Enter data here!'!AL95</f>
        <v>Mick Walsh</v>
      </c>
      <c r="AN97" s="135" t="str">
        <f>'Enter data here!'!AM95</f>
        <v>Paul Garnett</v>
      </c>
      <c r="AO97" s="135" t="str">
        <f>'Enter data here!'!AN95</f>
        <v>Daniel Schneider</v>
      </c>
      <c r="AP97" s="135" t="str">
        <f>'Enter data here!'!AO95</f>
        <v>Torsten Hermann</v>
      </c>
      <c r="AQ97" s="135" t="str">
        <f>'Enter data here!'!AP95</f>
        <v>Peter Kowalski</v>
      </c>
      <c r="AR97" s="135" t="str">
        <f>'Enter data here!'!AQ95</f>
        <v>Martin Kopp</v>
      </c>
      <c r="AS97" s="135" t="str">
        <f>'Enter data here!'!AR95</f>
        <v>Plöschberger Hannes</v>
      </c>
      <c r="AT97" s="135" t="str">
        <f>'Enter data here!'!AS95</f>
        <v>Rick Ruijsink</v>
      </c>
      <c r="AU97" s="135" t="str">
        <f>'Enter data here!'!AT95</f>
        <v>Mark Abbotts</v>
      </c>
      <c r="AV97" s="135" t="str">
        <f>'Enter data here!'!AU95</f>
        <v>Arne Finkeldey</v>
      </c>
      <c r="AW97" s="135" t="str">
        <f>'Enter data here!'!AV95</f>
        <v>Martin Ulrich </v>
      </c>
      <c r="AX97" s="135" t="str">
        <f>'Enter data here!'!AW95</f>
        <v>Tony Robertson</v>
      </c>
      <c r="AY97" s="135" t="str">
        <f>'Enter data here!'!AX95</f>
        <v>Jesper Christensen</v>
      </c>
      <c r="AZ97" s="135" t="str">
        <f>'Enter data here!'!AY95</f>
        <v>Ulrich Duttenhofer</v>
      </c>
      <c r="BA97" s="135" t="str">
        <f>'Enter data here!'!AZ95</f>
        <v>Robert Ryan</v>
      </c>
      <c r="BB97" s="135">
        <f>'Enter data here!'!BA95</f>
        <v>0</v>
      </c>
      <c r="BC97" s="135">
        <f>'Enter data here!'!BB95</f>
        <v>0</v>
      </c>
      <c r="BD97" s="135">
        <f>'Enter data here!'!BC95</f>
        <v>0</v>
      </c>
      <c r="BE97" s="135">
        <f>'Enter data here!'!BD95</f>
        <v>0</v>
      </c>
      <c r="BF97" s="135">
        <f>'Enter data here!'!BE95</f>
        <v>0</v>
      </c>
      <c r="BG97" s="135">
        <f>'Enter data here!'!BF95</f>
        <v>0</v>
      </c>
      <c r="BH97" s="135">
        <f>'Enter data here!'!BG95</f>
        <v>0</v>
      </c>
      <c r="BI97" s="135">
        <f>'Enter data here!'!BH95</f>
        <v>0</v>
      </c>
      <c r="BJ97" s="135">
        <f>'Enter data here!'!BI95</f>
        <v>0</v>
      </c>
      <c r="BK97" s="135">
        <f>'Enter data here!'!BJ95</f>
        <v>0</v>
      </c>
      <c r="BL97" s="135">
        <f>'Enter data here!'!BK95</f>
        <v>0</v>
      </c>
      <c r="BM97" s="135">
        <f>'Enter data here!'!BL95</f>
        <v>0</v>
      </c>
      <c r="BN97" s="135">
        <f>'Enter data here!'!BM95</f>
        <v>0</v>
      </c>
      <c r="BO97" s="135">
        <f>'Enter data here!'!BN95</f>
        <v>0</v>
      </c>
      <c r="BP97" s="135">
        <f>'Enter data here!'!BO95</f>
        <v>0</v>
      </c>
      <c r="BQ97" s="135">
        <f>'Enter data here!'!BP95</f>
        <v>0</v>
      </c>
      <c r="BR97" s="135">
        <f>'Enter data here!'!BQ95</f>
        <v>0</v>
      </c>
      <c r="BS97" s="135">
        <f>'Enter data here!'!BR95</f>
        <v>0</v>
      </c>
      <c r="BT97" s="135">
        <f>'Enter data here!'!BS95</f>
        <v>0</v>
      </c>
      <c r="BU97" s="135">
        <f>'Enter data here!'!BT95</f>
        <v>0</v>
      </c>
      <c r="BV97" s="135">
        <f>'Enter data here!'!BU95</f>
        <v>0</v>
      </c>
      <c r="BW97" s="135">
        <f>'Enter data here!'!BV95</f>
        <v>0</v>
      </c>
      <c r="BX97" s="135">
        <f>'Enter data here!'!BW95</f>
        <v>0</v>
      </c>
      <c r="BY97" s="135">
        <f>'Enter data here!'!BX95</f>
        <v>0</v>
      </c>
      <c r="BZ97" s="135">
        <f>'Enter data here!'!BY95</f>
        <v>0</v>
      </c>
      <c r="CA97" s="135">
        <f>'Enter data here!'!BZ95</f>
        <v>0</v>
      </c>
      <c r="CB97" s="135">
        <f>'Enter data here!'!CA95</f>
        <v>0</v>
      </c>
      <c r="CC97" s="135">
        <f>'Enter data here!'!CB95</f>
        <v>0</v>
      </c>
      <c r="CD97" s="135">
        <f>'Enter data here!'!CC95</f>
        <v>0</v>
      </c>
      <c r="CE97" s="135">
        <f>'Enter data here!'!CD95</f>
        <v>0</v>
      </c>
      <c r="CF97" s="135">
        <f>'Enter data here!'!CE95</f>
        <v>0</v>
      </c>
      <c r="CG97" s="135">
        <f>'Enter data here!'!CF95</f>
        <v>0</v>
      </c>
      <c r="CH97" s="135">
        <f>'Enter data here!'!CG95</f>
        <v>0</v>
      </c>
      <c r="CI97" s="135">
        <f>'Enter data here!'!CH95</f>
        <v>0</v>
      </c>
      <c r="CJ97" s="135">
        <f>'Enter data here!'!CI95</f>
        <v>0</v>
      </c>
      <c r="CK97" s="135">
        <f>'Enter data here!'!CJ95</f>
        <v>0</v>
      </c>
      <c r="CL97" s="135">
        <f>'Enter data here!'!CK95</f>
        <v>0</v>
      </c>
      <c r="CM97" s="135">
        <f>'Enter data here!'!CL95</f>
        <v>0</v>
      </c>
      <c r="CN97" s="135">
        <f>'Enter data here!'!CM95</f>
        <v>0</v>
      </c>
      <c r="CO97" s="135">
        <f>'Enter data here!'!CN95</f>
        <v>0</v>
      </c>
      <c r="CQ97" s="207"/>
      <c r="CR97" s="208"/>
    </row>
    <row r="98" spans="1:96">
      <c r="A98" s="386">
        <v>15</v>
      </c>
      <c r="B98" s="131" t="s">
        <v>18</v>
      </c>
      <c r="C98" s="131">
        <f>C92+10</f>
        <v>151</v>
      </c>
      <c r="D98" s="132">
        <f ca="1">D102</f>
        <v>46</v>
      </c>
      <c r="E98" s="132">
        <f t="shared" ref="E98:BP98" ca="1" si="86">E102</f>
        <v>2</v>
      </c>
      <c r="F98" s="132">
        <f t="shared" ca="1" si="86"/>
        <v>25</v>
      </c>
      <c r="G98" s="132">
        <f t="shared" ca="1" si="86"/>
        <v>4</v>
      </c>
      <c r="H98" s="132">
        <f t="shared" ca="1" si="86"/>
        <v>8</v>
      </c>
      <c r="I98" s="132">
        <f t="shared" ca="1" si="86"/>
        <v>30</v>
      </c>
      <c r="J98" s="132">
        <f t="shared" ca="1" si="86"/>
        <v>6</v>
      </c>
      <c r="K98" s="132">
        <f t="shared" ca="1" si="86"/>
        <v>23</v>
      </c>
      <c r="L98" s="132">
        <f t="shared" ca="1" si="86"/>
        <v>7</v>
      </c>
      <c r="M98" s="132">
        <f t="shared" ca="1" si="86"/>
        <v>12</v>
      </c>
      <c r="N98" s="132">
        <f t="shared" ca="1" si="86"/>
        <v>31</v>
      </c>
      <c r="O98" s="132">
        <f t="shared" ca="1" si="86"/>
        <v>18</v>
      </c>
      <c r="P98" s="132">
        <f t="shared" ca="1" si="86"/>
        <v>3</v>
      </c>
      <c r="Q98" s="132">
        <f t="shared" ca="1" si="86"/>
        <v>5</v>
      </c>
      <c r="R98" s="132">
        <f t="shared" ca="1" si="86"/>
        <v>19</v>
      </c>
      <c r="S98" s="132">
        <f t="shared" ca="1" si="86"/>
        <v>33</v>
      </c>
      <c r="T98" s="132">
        <f t="shared" ca="1" si="86"/>
        <v>13</v>
      </c>
      <c r="U98" s="132">
        <f t="shared" ca="1" si="86"/>
        <v>28</v>
      </c>
      <c r="V98" s="132">
        <f t="shared" ca="1" si="86"/>
        <v>45</v>
      </c>
      <c r="W98" s="132">
        <f t="shared" ca="1" si="86"/>
        <v>32</v>
      </c>
      <c r="X98" s="132">
        <f t="shared" ca="1" si="86"/>
        <v>35</v>
      </c>
      <c r="Y98" s="132">
        <f t="shared" ca="1" si="86"/>
        <v>42</v>
      </c>
      <c r="Z98" s="132">
        <f t="shared" ca="1" si="86"/>
        <v>41</v>
      </c>
      <c r="AA98" s="132">
        <f t="shared" ca="1" si="86"/>
        <v>27</v>
      </c>
      <c r="AB98" s="132">
        <f t="shared" ca="1" si="86"/>
        <v>16</v>
      </c>
      <c r="AC98" s="132">
        <f t="shared" ca="1" si="86"/>
        <v>43</v>
      </c>
      <c r="AD98" s="132">
        <f t="shared" ca="1" si="86"/>
        <v>15</v>
      </c>
      <c r="AE98" s="132">
        <f t="shared" ca="1" si="86"/>
        <v>17</v>
      </c>
      <c r="AF98" s="132">
        <f t="shared" ca="1" si="86"/>
        <v>39</v>
      </c>
      <c r="AG98" s="132">
        <f t="shared" ca="1" si="86"/>
        <v>1</v>
      </c>
      <c r="AH98" s="132">
        <f t="shared" ca="1" si="86"/>
        <v>38</v>
      </c>
      <c r="AI98" s="132">
        <f t="shared" ca="1" si="86"/>
        <v>21</v>
      </c>
      <c r="AJ98" s="132">
        <f t="shared" ca="1" si="86"/>
        <v>22</v>
      </c>
      <c r="AK98" s="132">
        <f t="shared" ca="1" si="86"/>
        <v>9</v>
      </c>
      <c r="AL98" s="132">
        <f t="shared" ca="1" si="86"/>
        <v>10</v>
      </c>
      <c r="AM98" s="132">
        <f t="shared" ca="1" si="86"/>
        <v>37</v>
      </c>
      <c r="AN98" s="132">
        <f t="shared" ca="1" si="86"/>
        <v>47</v>
      </c>
      <c r="AO98" s="132">
        <f t="shared" ca="1" si="86"/>
        <v>14</v>
      </c>
      <c r="AP98" s="132">
        <f t="shared" ca="1" si="86"/>
        <v>29</v>
      </c>
      <c r="AQ98" s="132">
        <f t="shared" ca="1" si="86"/>
        <v>11</v>
      </c>
      <c r="AR98" s="132">
        <f t="shared" ca="1" si="86"/>
        <v>26</v>
      </c>
      <c r="AS98" s="132">
        <f t="shared" ca="1" si="86"/>
        <v>20</v>
      </c>
      <c r="AT98" s="132">
        <f t="shared" ca="1" si="86"/>
        <v>50</v>
      </c>
      <c r="AU98" s="132">
        <f t="shared" ca="1" si="86"/>
        <v>36</v>
      </c>
      <c r="AV98" s="132">
        <f t="shared" ca="1" si="86"/>
        <v>49</v>
      </c>
      <c r="AW98" s="132">
        <f t="shared" ca="1" si="86"/>
        <v>34</v>
      </c>
      <c r="AX98" s="132">
        <f t="shared" ca="1" si="86"/>
        <v>44</v>
      </c>
      <c r="AY98" s="132">
        <f t="shared" ca="1" si="86"/>
        <v>24</v>
      </c>
      <c r="AZ98" s="132">
        <f t="shared" ca="1" si="86"/>
        <v>40</v>
      </c>
      <c r="BA98" s="132">
        <f t="shared" ca="1" si="86"/>
        <v>48</v>
      </c>
      <c r="BB98" s="132">
        <f t="shared" ca="1" si="86"/>
        <v>51</v>
      </c>
      <c r="BC98" s="132">
        <f t="shared" ca="1" si="86"/>
        <v>51</v>
      </c>
      <c r="BD98" s="132">
        <f t="shared" ca="1" si="86"/>
        <v>51</v>
      </c>
      <c r="BE98" s="132">
        <f t="shared" ca="1" si="86"/>
        <v>51</v>
      </c>
      <c r="BF98" s="132">
        <f t="shared" ca="1" si="86"/>
        <v>51</v>
      </c>
      <c r="BG98" s="132">
        <f t="shared" ca="1" si="86"/>
        <v>51</v>
      </c>
      <c r="BH98" s="132">
        <f t="shared" ca="1" si="86"/>
        <v>51</v>
      </c>
      <c r="BI98" s="132">
        <f t="shared" ca="1" si="86"/>
        <v>51</v>
      </c>
      <c r="BJ98" s="132">
        <f t="shared" ca="1" si="86"/>
        <v>51</v>
      </c>
      <c r="BK98" s="132">
        <f t="shared" ca="1" si="86"/>
        <v>51</v>
      </c>
      <c r="BL98" s="132">
        <f t="shared" ca="1" si="86"/>
        <v>51</v>
      </c>
      <c r="BM98" s="132">
        <f t="shared" ca="1" si="86"/>
        <v>51</v>
      </c>
      <c r="BN98" s="132">
        <f t="shared" ca="1" si="86"/>
        <v>51</v>
      </c>
      <c r="BO98" s="132">
        <f t="shared" ca="1" si="86"/>
        <v>51</v>
      </c>
      <c r="BP98" s="132">
        <f t="shared" ca="1" si="86"/>
        <v>51</v>
      </c>
      <c r="BQ98" s="132">
        <f t="shared" ref="BQ98:CO98" ca="1" si="87">BQ102</f>
        <v>51</v>
      </c>
      <c r="BR98" s="132">
        <f t="shared" ca="1" si="87"/>
        <v>51</v>
      </c>
      <c r="BS98" s="132">
        <f t="shared" ca="1" si="87"/>
        <v>51</v>
      </c>
      <c r="BT98" s="132">
        <f t="shared" ca="1" si="87"/>
        <v>51</v>
      </c>
      <c r="BU98" s="132">
        <f t="shared" ca="1" si="87"/>
        <v>51</v>
      </c>
      <c r="BV98" s="132">
        <f t="shared" ca="1" si="87"/>
        <v>51</v>
      </c>
      <c r="BW98" s="132">
        <f t="shared" ca="1" si="87"/>
        <v>51</v>
      </c>
      <c r="BX98" s="132">
        <f t="shared" ca="1" si="87"/>
        <v>51</v>
      </c>
      <c r="BY98" s="132">
        <f t="shared" ca="1" si="87"/>
        <v>51</v>
      </c>
      <c r="BZ98" s="132">
        <f t="shared" ca="1" si="87"/>
        <v>51</v>
      </c>
      <c r="CA98" s="132">
        <f t="shared" ca="1" si="87"/>
        <v>51</v>
      </c>
      <c r="CB98" s="132">
        <f t="shared" ca="1" si="87"/>
        <v>51</v>
      </c>
      <c r="CC98" s="132">
        <f t="shared" ca="1" si="87"/>
        <v>51</v>
      </c>
      <c r="CD98" s="132">
        <f t="shared" ca="1" si="87"/>
        <v>51</v>
      </c>
      <c r="CE98" s="132">
        <f t="shared" ca="1" si="87"/>
        <v>51</v>
      </c>
      <c r="CF98" s="132">
        <f t="shared" ca="1" si="87"/>
        <v>51</v>
      </c>
      <c r="CG98" s="132">
        <f t="shared" ca="1" si="87"/>
        <v>51</v>
      </c>
      <c r="CH98" s="132">
        <f t="shared" ca="1" si="87"/>
        <v>51</v>
      </c>
      <c r="CI98" s="132">
        <f t="shared" ca="1" si="87"/>
        <v>51</v>
      </c>
      <c r="CJ98" s="132">
        <f t="shared" ca="1" si="87"/>
        <v>51</v>
      </c>
      <c r="CK98" s="132">
        <f t="shared" ca="1" si="87"/>
        <v>51</v>
      </c>
      <c r="CL98" s="132">
        <f t="shared" ca="1" si="87"/>
        <v>51</v>
      </c>
      <c r="CM98" s="132">
        <f t="shared" ca="1" si="87"/>
        <v>51</v>
      </c>
      <c r="CN98" s="132">
        <f t="shared" ca="1" si="87"/>
        <v>51</v>
      </c>
      <c r="CO98" s="132">
        <f t="shared" ca="1" si="87"/>
        <v>51</v>
      </c>
      <c r="CQ98" s="90"/>
      <c r="CR98" s="206"/>
    </row>
    <row r="99" spans="1:96">
      <c r="A99" s="387"/>
      <c r="B99" s="131" t="s">
        <v>1</v>
      </c>
      <c r="C99" s="131"/>
      <c r="D99" s="132">
        <f>'Enter data here!'!C97</f>
        <v>0</v>
      </c>
      <c r="E99" s="132">
        <f>'Enter data here!'!D97</f>
        <v>0</v>
      </c>
      <c r="F99" s="132">
        <f>'Enter data here!'!E97</f>
        <v>0</v>
      </c>
      <c r="G99" s="132">
        <f>'Enter data here!'!F97</f>
        <v>0</v>
      </c>
      <c r="H99" s="132">
        <f>'Enter data here!'!G97</f>
        <v>0</v>
      </c>
      <c r="I99" s="132">
        <f>'Enter data here!'!H97</f>
        <v>0</v>
      </c>
      <c r="J99" s="132">
        <f>'Enter data here!'!I97</f>
        <v>0</v>
      </c>
      <c r="K99" s="132">
        <f>'Enter data here!'!J97</f>
        <v>0</v>
      </c>
      <c r="L99" s="132">
        <f>'Enter data here!'!K97</f>
        <v>0</v>
      </c>
      <c r="M99" s="132">
        <f>'Enter data here!'!L97</f>
        <v>0</v>
      </c>
      <c r="N99" s="132">
        <f>'Enter data here!'!M97</f>
        <v>0</v>
      </c>
      <c r="O99" s="132">
        <f>'Enter data here!'!N97</f>
        <v>0</v>
      </c>
      <c r="P99" s="132">
        <f>'Enter data here!'!O97</f>
        <v>0</v>
      </c>
      <c r="Q99" s="132">
        <f>'Enter data here!'!P97</f>
        <v>0</v>
      </c>
      <c r="R99" s="132">
        <f>'Enter data here!'!Q97</f>
        <v>0</v>
      </c>
      <c r="S99" s="132">
        <f>'Enter data here!'!R97</f>
        <v>0</v>
      </c>
      <c r="T99" s="132">
        <f>'Enter data here!'!S97</f>
        <v>0</v>
      </c>
      <c r="U99" s="132">
        <f>'Enter data here!'!T97</f>
        <v>0</v>
      </c>
      <c r="V99" s="132">
        <f>'Enter data here!'!U97</f>
        <v>0</v>
      </c>
      <c r="W99" s="132">
        <f>'Enter data here!'!V97</f>
        <v>0</v>
      </c>
      <c r="X99" s="132">
        <f>'Enter data here!'!W97</f>
        <v>0</v>
      </c>
      <c r="Y99" s="132">
        <f>'Enter data here!'!X97</f>
        <v>0</v>
      </c>
      <c r="Z99" s="132">
        <f>'Enter data here!'!Y97</f>
        <v>0</v>
      </c>
      <c r="AA99" s="132">
        <f>'Enter data here!'!Z97</f>
        <v>0</v>
      </c>
      <c r="AB99" s="132">
        <f>'Enter data here!'!AA97</f>
        <v>0</v>
      </c>
      <c r="AC99" s="132">
        <f>'Enter data here!'!AB97</f>
        <v>0</v>
      </c>
      <c r="AD99" s="132">
        <f>'Enter data here!'!AC97</f>
        <v>0</v>
      </c>
      <c r="AE99" s="132">
        <f>'Enter data here!'!AD97</f>
        <v>0</v>
      </c>
      <c r="AF99" s="132">
        <f>'Enter data here!'!AE97</f>
        <v>0</v>
      </c>
      <c r="AG99" s="132">
        <f>'Enter data here!'!AF97</f>
        <v>0</v>
      </c>
      <c r="AH99" s="132">
        <f>'Enter data here!'!AG97</f>
        <v>0</v>
      </c>
      <c r="AI99" s="132">
        <f>'Enter data here!'!AH97</f>
        <v>0</v>
      </c>
      <c r="AJ99" s="132">
        <f>'Enter data here!'!AI97</f>
        <v>0</v>
      </c>
      <c r="AK99" s="132">
        <f>'Enter data here!'!AJ97</f>
        <v>0</v>
      </c>
      <c r="AL99" s="132">
        <f>'Enter data here!'!AK97</f>
        <v>0</v>
      </c>
      <c r="AM99" s="132">
        <f>'Enter data here!'!AL97</f>
        <v>0</v>
      </c>
      <c r="AN99" s="132">
        <f>'Enter data here!'!AM97</f>
        <v>0</v>
      </c>
      <c r="AO99" s="132">
        <f>'Enter data here!'!AN97</f>
        <v>0</v>
      </c>
      <c r="AP99" s="132">
        <f>'Enter data here!'!AO97</f>
        <v>0</v>
      </c>
      <c r="AQ99" s="132">
        <f>'Enter data here!'!AP97</f>
        <v>0</v>
      </c>
      <c r="AR99" s="132">
        <f>'Enter data here!'!AQ97</f>
        <v>0</v>
      </c>
      <c r="AS99" s="132">
        <f>'Enter data here!'!AR97</f>
        <v>0</v>
      </c>
      <c r="AT99" s="132">
        <f>'Enter data here!'!AS97</f>
        <v>0</v>
      </c>
      <c r="AU99" s="132">
        <f>'Enter data here!'!AT97</f>
        <v>0</v>
      </c>
      <c r="AV99" s="132">
        <f>'Enter data here!'!AU97</f>
        <v>0</v>
      </c>
      <c r="AW99" s="132">
        <f>'Enter data here!'!AV97</f>
        <v>0</v>
      </c>
      <c r="AX99" s="132">
        <f>'Enter data here!'!AW97</f>
        <v>0</v>
      </c>
      <c r="AY99" s="132">
        <f>'Enter data here!'!AX97</f>
        <v>0</v>
      </c>
      <c r="AZ99" s="132">
        <f>'Enter data here!'!AY97</f>
        <v>0</v>
      </c>
      <c r="BA99" s="132">
        <f>'Enter data here!'!AZ97</f>
        <v>0</v>
      </c>
      <c r="BB99" s="132">
        <f>'Enter data here!'!BA97</f>
        <v>0</v>
      </c>
      <c r="BC99" s="132">
        <f>'Enter data here!'!BB97</f>
        <v>0</v>
      </c>
      <c r="BD99" s="132">
        <f>'Enter data here!'!BC97</f>
        <v>0</v>
      </c>
      <c r="BE99" s="132">
        <f>'Enter data here!'!BD97</f>
        <v>0</v>
      </c>
      <c r="BF99" s="132">
        <f>'Enter data here!'!BE97</f>
        <v>0</v>
      </c>
      <c r="BG99" s="132">
        <f>'Enter data here!'!BF97</f>
        <v>0</v>
      </c>
      <c r="BH99" s="132">
        <f>'Enter data here!'!BG97</f>
        <v>0</v>
      </c>
      <c r="BI99" s="132">
        <f>'Enter data here!'!BH97</f>
        <v>0</v>
      </c>
      <c r="BJ99" s="132">
        <f>'Enter data here!'!BI97</f>
        <v>0</v>
      </c>
      <c r="BK99" s="132">
        <f>'Enter data here!'!BJ97</f>
        <v>0</v>
      </c>
      <c r="BL99" s="132">
        <f>'Enter data here!'!BK97</f>
        <v>0</v>
      </c>
      <c r="BM99" s="132">
        <f>'Enter data here!'!BL97</f>
        <v>0</v>
      </c>
      <c r="BN99" s="132">
        <f>'Enter data here!'!BM97</f>
        <v>0</v>
      </c>
      <c r="BO99" s="132">
        <f>'Enter data here!'!BN97</f>
        <v>0</v>
      </c>
      <c r="BP99" s="132">
        <f>'Enter data here!'!BO97</f>
        <v>0</v>
      </c>
      <c r="BQ99" s="132">
        <f>'Enter data here!'!BP97</f>
        <v>0</v>
      </c>
      <c r="BR99" s="132">
        <f>'Enter data here!'!BQ97</f>
        <v>0</v>
      </c>
      <c r="BS99" s="132">
        <f>'Enter data here!'!BR97</f>
        <v>0</v>
      </c>
      <c r="BT99" s="132">
        <f>'Enter data here!'!BS97</f>
        <v>0</v>
      </c>
      <c r="BU99" s="132">
        <f>'Enter data here!'!BT97</f>
        <v>0</v>
      </c>
      <c r="BV99" s="132">
        <f>'Enter data here!'!BU97</f>
        <v>0</v>
      </c>
      <c r="BW99" s="132">
        <f>'Enter data here!'!BV97</f>
        <v>0</v>
      </c>
      <c r="BX99" s="132">
        <f>'Enter data here!'!BW97</f>
        <v>0</v>
      </c>
      <c r="BY99" s="132">
        <f>'Enter data here!'!BX97</f>
        <v>0</v>
      </c>
      <c r="BZ99" s="132">
        <f>'Enter data here!'!BY97</f>
        <v>0</v>
      </c>
      <c r="CA99" s="132">
        <f>'Enter data here!'!BZ97</f>
        <v>0</v>
      </c>
      <c r="CB99" s="132">
        <f>'Enter data here!'!CA97</f>
        <v>0</v>
      </c>
      <c r="CC99" s="132">
        <f>'Enter data here!'!CB97</f>
        <v>0</v>
      </c>
      <c r="CD99" s="132">
        <f>'Enter data here!'!CC97</f>
        <v>0</v>
      </c>
      <c r="CE99" s="132">
        <f>'Enter data here!'!CD97</f>
        <v>0</v>
      </c>
      <c r="CF99" s="132">
        <f>'Enter data here!'!CE97</f>
        <v>0</v>
      </c>
      <c r="CG99" s="132">
        <f>'Enter data here!'!CF97</f>
        <v>0</v>
      </c>
      <c r="CH99" s="132">
        <f>'Enter data here!'!CG97</f>
        <v>0</v>
      </c>
      <c r="CI99" s="132">
        <f>'Enter data here!'!CH97</f>
        <v>0</v>
      </c>
      <c r="CJ99" s="132">
        <f>'Enter data here!'!CI97</f>
        <v>0</v>
      </c>
      <c r="CK99" s="132">
        <f>'Enter data here!'!CJ97</f>
        <v>0</v>
      </c>
      <c r="CL99" s="132">
        <f>'Enter data here!'!CK97</f>
        <v>0</v>
      </c>
      <c r="CM99" s="132">
        <f>'Enter data here!'!CL97</f>
        <v>0</v>
      </c>
      <c r="CN99" s="132">
        <f>'Enter data here!'!CM97</f>
        <v>0</v>
      </c>
      <c r="CO99" s="132">
        <f>'Enter data here!'!CN97</f>
        <v>0</v>
      </c>
      <c r="CQ99" s="374" t="str">
        <f>'Enter data here!'!CP97</f>
        <v/>
      </c>
      <c r="CR99" s="374" t="str">
        <f>'Enter data here!'!CQ97</f>
        <v/>
      </c>
    </row>
    <row r="100" spans="1:96">
      <c r="A100" s="387"/>
      <c r="B100" s="131" t="s">
        <v>2</v>
      </c>
      <c r="C100" s="131"/>
      <c r="D100" s="133">
        <f>'Enter data here!'!C99</f>
        <v>0</v>
      </c>
      <c r="E100" s="133">
        <f>'Enter data here!'!D99</f>
        <v>0</v>
      </c>
      <c r="F100" s="133">
        <f>'Enter data here!'!E99</f>
        <v>0</v>
      </c>
      <c r="G100" s="133">
        <f>'Enter data here!'!F99</f>
        <v>0</v>
      </c>
      <c r="H100" s="133">
        <f>'Enter data here!'!G99</f>
        <v>0</v>
      </c>
      <c r="I100" s="133">
        <f>'Enter data here!'!H99</f>
        <v>0</v>
      </c>
      <c r="J100" s="133">
        <f>'Enter data here!'!I99</f>
        <v>0</v>
      </c>
      <c r="K100" s="133">
        <f>'Enter data here!'!J99</f>
        <v>0</v>
      </c>
      <c r="L100" s="133">
        <f>'Enter data here!'!K99</f>
        <v>0</v>
      </c>
      <c r="M100" s="133">
        <f>'Enter data here!'!L99</f>
        <v>0</v>
      </c>
      <c r="N100" s="133">
        <f>'Enter data here!'!M99</f>
        <v>0</v>
      </c>
      <c r="O100" s="133">
        <f>'Enter data here!'!N99</f>
        <v>0</v>
      </c>
      <c r="P100" s="133">
        <f>'Enter data here!'!O99</f>
        <v>0</v>
      </c>
      <c r="Q100" s="133">
        <f>'Enter data here!'!P99</f>
        <v>0</v>
      </c>
      <c r="R100" s="133">
        <f>'Enter data here!'!Q99</f>
        <v>0</v>
      </c>
      <c r="S100" s="133">
        <f>'Enter data here!'!R99</f>
        <v>0</v>
      </c>
      <c r="T100" s="133">
        <f>'Enter data here!'!S99</f>
        <v>0</v>
      </c>
      <c r="U100" s="133">
        <f>'Enter data here!'!T99</f>
        <v>0</v>
      </c>
      <c r="V100" s="133">
        <f>'Enter data here!'!U99</f>
        <v>0</v>
      </c>
      <c r="W100" s="133">
        <f>'Enter data here!'!V99</f>
        <v>0</v>
      </c>
      <c r="X100" s="133">
        <f>'Enter data here!'!W99</f>
        <v>0</v>
      </c>
      <c r="Y100" s="133">
        <f>'Enter data here!'!X99</f>
        <v>0</v>
      </c>
      <c r="Z100" s="133">
        <f>'Enter data here!'!Y99</f>
        <v>0</v>
      </c>
      <c r="AA100" s="133">
        <f>'Enter data here!'!Z99</f>
        <v>0</v>
      </c>
      <c r="AB100" s="133">
        <f>'Enter data here!'!AA99</f>
        <v>0</v>
      </c>
      <c r="AC100" s="133">
        <f>'Enter data here!'!AB99</f>
        <v>0</v>
      </c>
      <c r="AD100" s="133">
        <f>'Enter data here!'!AC99</f>
        <v>0</v>
      </c>
      <c r="AE100" s="133">
        <f>'Enter data here!'!AD99</f>
        <v>0</v>
      </c>
      <c r="AF100" s="133">
        <f>'Enter data here!'!AE99</f>
        <v>0</v>
      </c>
      <c r="AG100" s="133">
        <f>'Enter data here!'!AF99</f>
        <v>0</v>
      </c>
      <c r="AH100" s="133">
        <f>'Enter data here!'!AG99</f>
        <v>0</v>
      </c>
      <c r="AI100" s="133">
        <f>'Enter data here!'!AH99</f>
        <v>0</v>
      </c>
      <c r="AJ100" s="133">
        <f>'Enter data here!'!AI99</f>
        <v>0</v>
      </c>
      <c r="AK100" s="133">
        <f>'Enter data here!'!AJ99</f>
        <v>0</v>
      </c>
      <c r="AL100" s="133">
        <f>'Enter data here!'!AK99</f>
        <v>0</v>
      </c>
      <c r="AM100" s="133">
        <f>'Enter data here!'!AL99</f>
        <v>0</v>
      </c>
      <c r="AN100" s="133">
        <f>'Enter data here!'!AM99</f>
        <v>0</v>
      </c>
      <c r="AO100" s="133">
        <f>'Enter data here!'!AN99</f>
        <v>0</v>
      </c>
      <c r="AP100" s="133">
        <f>'Enter data here!'!AO99</f>
        <v>0</v>
      </c>
      <c r="AQ100" s="133">
        <f>'Enter data here!'!AP99</f>
        <v>0</v>
      </c>
      <c r="AR100" s="133">
        <f>'Enter data here!'!AQ99</f>
        <v>0</v>
      </c>
      <c r="AS100" s="133">
        <f>'Enter data here!'!AR99</f>
        <v>0</v>
      </c>
      <c r="AT100" s="133">
        <f>'Enter data here!'!AS99</f>
        <v>0</v>
      </c>
      <c r="AU100" s="133">
        <f>'Enter data here!'!AT99</f>
        <v>0</v>
      </c>
      <c r="AV100" s="133">
        <f>'Enter data here!'!AU99</f>
        <v>0</v>
      </c>
      <c r="AW100" s="133">
        <f>'Enter data here!'!AV99</f>
        <v>0</v>
      </c>
      <c r="AX100" s="133">
        <f>'Enter data here!'!AW99</f>
        <v>0</v>
      </c>
      <c r="AY100" s="133">
        <f>'Enter data here!'!AX99</f>
        <v>0</v>
      </c>
      <c r="AZ100" s="133">
        <f>'Enter data here!'!AY99</f>
        <v>0</v>
      </c>
      <c r="BA100" s="133">
        <f>'Enter data here!'!AZ99</f>
        <v>0</v>
      </c>
      <c r="BB100" s="133">
        <f>'Enter data here!'!BA99</f>
        <v>0</v>
      </c>
      <c r="BC100" s="133">
        <f>'Enter data here!'!BB99</f>
        <v>0</v>
      </c>
      <c r="BD100" s="133">
        <f>'Enter data here!'!BC99</f>
        <v>0</v>
      </c>
      <c r="BE100" s="133">
        <f>'Enter data here!'!BD99</f>
        <v>0</v>
      </c>
      <c r="BF100" s="133">
        <f>'Enter data here!'!BE99</f>
        <v>0</v>
      </c>
      <c r="BG100" s="133">
        <f>'Enter data here!'!BF99</f>
        <v>0</v>
      </c>
      <c r="BH100" s="133">
        <f>'Enter data here!'!BG99</f>
        <v>0</v>
      </c>
      <c r="BI100" s="133">
        <f>'Enter data here!'!BH99</f>
        <v>0</v>
      </c>
      <c r="BJ100" s="133">
        <f>'Enter data here!'!BI99</f>
        <v>0</v>
      </c>
      <c r="BK100" s="133">
        <f>'Enter data here!'!BJ99</f>
        <v>0</v>
      </c>
      <c r="BL100" s="133">
        <f>'Enter data here!'!BK99</f>
        <v>0</v>
      </c>
      <c r="BM100" s="133">
        <f>'Enter data here!'!BL99</f>
        <v>0</v>
      </c>
      <c r="BN100" s="133">
        <f>'Enter data here!'!BM99</f>
        <v>0</v>
      </c>
      <c r="BO100" s="133">
        <f>'Enter data here!'!BN99</f>
        <v>0</v>
      </c>
      <c r="BP100" s="133">
        <f>'Enter data here!'!BO99</f>
        <v>0</v>
      </c>
      <c r="BQ100" s="133">
        <f>'Enter data here!'!BP99</f>
        <v>0</v>
      </c>
      <c r="BR100" s="133">
        <f>'Enter data here!'!BQ99</f>
        <v>0</v>
      </c>
      <c r="BS100" s="133">
        <f>'Enter data here!'!BR99</f>
        <v>0</v>
      </c>
      <c r="BT100" s="133">
        <f>'Enter data here!'!BS99</f>
        <v>0</v>
      </c>
      <c r="BU100" s="133">
        <f>'Enter data here!'!BT99</f>
        <v>0</v>
      </c>
      <c r="BV100" s="133">
        <f>'Enter data here!'!BU99</f>
        <v>0</v>
      </c>
      <c r="BW100" s="133">
        <f>'Enter data here!'!BV99</f>
        <v>0</v>
      </c>
      <c r="BX100" s="133">
        <f>'Enter data here!'!BW99</f>
        <v>0</v>
      </c>
      <c r="BY100" s="133">
        <f>'Enter data here!'!BX99</f>
        <v>0</v>
      </c>
      <c r="BZ100" s="133">
        <f>'Enter data here!'!BY99</f>
        <v>0</v>
      </c>
      <c r="CA100" s="133">
        <f>'Enter data here!'!BZ99</f>
        <v>0</v>
      </c>
      <c r="CB100" s="133">
        <f>'Enter data here!'!CA99</f>
        <v>0</v>
      </c>
      <c r="CC100" s="133">
        <f>'Enter data here!'!CB99</f>
        <v>0</v>
      </c>
      <c r="CD100" s="133">
        <f>'Enter data here!'!CC99</f>
        <v>0</v>
      </c>
      <c r="CE100" s="133">
        <f>'Enter data here!'!CD99</f>
        <v>0</v>
      </c>
      <c r="CF100" s="133">
        <f>'Enter data here!'!CE99</f>
        <v>0</v>
      </c>
      <c r="CG100" s="133">
        <f>'Enter data here!'!CF99</f>
        <v>0</v>
      </c>
      <c r="CH100" s="133">
        <f>'Enter data here!'!CG99</f>
        <v>0</v>
      </c>
      <c r="CI100" s="133">
        <f>'Enter data here!'!CH99</f>
        <v>0</v>
      </c>
      <c r="CJ100" s="133">
        <f>'Enter data here!'!CI99</f>
        <v>0</v>
      </c>
      <c r="CK100" s="133">
        <f>'Enter data here!'!CJ99</f>
        <v>0</v>
      </c>
      <c r="CL100" s="133">
        <f>'Enter data here!'!CK99</f>
        <v>0</v>
      </c>
      <c r="CM100" s="133">
        <f>'Enter data here!'!CL99</f>
        <v>0</v>
      </c>
      <c r="CN100" s="133">
        <f>'Enter data here!'!CM99</f>
        <v>0</v>
      </c>
      <c r="CO100" s="133">
        <f>'Enter data here!'!CN99</f>
        <v>0</v>
      </c>
      <c r="CQ100" s="374"/>
      <c r="CR100" s="374"/>
    </row>
    <row r="101" spans="1:96">
      <c r="A101" s="387"/>
      <c r="B101" s="131" t="s">
        <v>41</v>
      </c>
      <c r="C101" s="131">
        <f>C95+10</f>
        <v>153</v>
      </c>
      <c r="D101" s="133">
        <f ca="1">D95+D100</f>
        <v>4.5019861933209464E-12</v>
      </c>
      <c r="E101" s="133">
        <f t="shared" ref="E101:BP101" ca="1" si="88">E95+E100</f>
        <v>6487.9455682460748</v>
      </c>
      <c r="F101" s="133">
        <f t="shared" ca="1" si="88"/>
        <v>5406.3541367065354</v>
      </c>
      <c r="G101" s="133">
        <f t="shared" ca="1" si="88"/>
        <v>6225.7043127416446</v>
      </c>
      <c r="H101" s="133">
        <f t="shared" ca="1" si="88"/>
        <v>6100.0836020779452</v>
      </c>
      <c r="I101" s="133">
        <f t="shared" ca="1" si="88"/>
        <v>4795.2890305863102</v>
      </c>
      <c r="J101" s="133">
        <f t="shared" ca="1" si="88"/>
        <v>6102.999420255388</v>
      </c>
      <c r="K101" s="133">
        <f t="shared" ca="1" si="88"/>
        <v>5449.5751550994482</v>
      </c>
      <c r="L101" s="133">
        <f t="shared" ca="1" si="88"/>
        <v>6100.686770468742</v>
      </c>
      <c r="M101" s="133">
        <f t="shared" ca="1" si="88"/>
        <v>5954.9039394437259</v>
      </c>
      <c r="N101" s="133">
        <f t="shared" ca="1" si="88"/>
        <v>4760.4629525941482</v>
      </c>
      <c r="O101" s="133">
        <f t="shared" ca="1" si="88"/>
        <v>5707.6944026709798</v>
      </c>
      <c r="P101" s="133">
        <f t="shared" ca="1" si="88"/>
        <v>6301.0488891773248</v>
      </c>
      <c r="Q101" s="133">
        <f t="shared" ca="1" si="88"/>
        <v>6160.4716802361036</v>
      </c>
      <c r="R101" s="133">
        <f t="shared" ca="1" si="88"/>
        <v>5661.7266763818452</v>
      </c>
      <c r="S101" s="133">
        <f t="shared" ca="1" si="88"/>
        <v>4585.094856461169</v>
      </c>
      <c r="T101" s="133">
        <f t="shared" ca="1" si="88"/>
        <v>5901.4061953011769</v>
      </c>
      <c r="U101" s="133">
        <f t="shared" ca="1" si="88"/>
        <v>5014.4978785933599</v>
      </c>
      <c r="V101" s="133">
        <f t="shared" ca="1" si="88"/>
        <v>595.65286878696077</v>
      </c>
      <c r="W101" s="133">
        <f t="shared" ca="1" si="88"/>
        <v>4675.393944327041</v>
      </c>
      <c r="X101" s="133">
        <f t="shared" ca="1" si="88"/>
        <v>4531.8615940299296</v>
      </c>
      <c r="Y101" s="133">
        <f t="shared" ca="1" si="88"/>
        <v>1526.6167361878424</v>
      </c>
      <c r="Z101" s="133">
        <f t="shared" ca="1" si="88"/>
        <v>2791.475563555638</v>
      </c>
      <c r="AA101" s="133">
        <f t="shared" ca="1" si="88"/>
        <v>5154.730816778535</v>
      </c>
      <c r="AB101" s="133">
        <f t="shared" ca="1" si="88"/>
        <v>5792.5572574629659</v>
      </c>
      <c r="AC101" s="133">
        <f t="shared" ca="1" si="88"/>
        <v>1284.1416656737183</v>
      </c>
      <c r="AD101" s="133">
        <f t="shared" ca="1" si="88"/>
        <v>5802.5848913117561</v>
      </c>
      <c r="AE101" s="133">
        <f t="shared" ca="1" si="88"/>
        <v>5720.1353403504127</v>
      </c>
      <c r="AF101" s="133">
        <f t="shared" ca="1" si="88"/>
        <v>4260.9757883050461</v>
      </c>
      <c r="AG101" s="133">
        <f t="shared" ca="1" si="88"/>
        <v>6530.6565026261023</v>
      </c>
      <c r="AH101" s="133">
        <f t="shared" ca="1" si="88"/>
        <v>4367.0654658020003</v>
      </c>
      <c r="AI101" s="133">
        <f t="shared" ca="1" si="88"/>
        <v>5538.3442344153118</v>
      </c>
      <c r="AJ101" s="133">
        <f t="shared" ca="1" si="88"/>
        <v>5473.4515375809715</v>
      </c>
      <c r="AK101" s="133">
        <f t="shared" ca="1" si="88"/>
        <v>6092.6367051539064</v>
      </c>
      <c r="AL101" s="133">
        <f t="shared" ca="1" si="88"/>
        <v>6088.3322813916502</v>
      </c>
      <c r="AM101" s="133">
        <f t="shared" ca="1" si="88"/>
        <v>4462.9058880432995</v>
      </c>
      <c r="AN101" s="133">
        <f t="shared" ca="1" si="88"/>
        <v>4.0541855609227592E-12</v>
      </c>
      <c r="AO101" s="133">
        <f t="shared" ca="1" si="88"/>
        <v>5878.1119340856521</v>
      </c>
      <c r="AP101" s="133">
        <f t="shared" ca="1" si="88"/>
        <v>4841.2688978249489</v>
      </c>
      <c r="AQ101" s="133">
        <f t="shared" ca="1" si="88"/>
        <v>6070.5196458476157</v>
      </c>
      <c r="AR101" s="133">
        <f t="shared" ca="1" si="88"/>
        <v>5258.6333090278013</v>
      </c>
      <c r="AS101" s="133">
        <f t="shared" ca="1" si="88"/>
        <v>5548.0098279797448</v>
      </c>
      <c r="AT101" s="133">
        <f t="shared" ca="1" si="88"/>
        <v>3.1550687044179461E-12</v>
      </c>
      <c r="AU101" s="133">
        <f t="shared" ca="1" si="88"/>
        <v>4476.2405737505824</v>
      </c>
      <c r="AV101" s="133">
        <f t="shared" ca="1" si="88"/>
        <v>3.561249863264381E-12</v>
      </c>
      <c r="AW101" s="133">
        <f t="shared" ca="1" si="88"/>
        <v>4536.8011803647023</v>
      </c>
      <c r="AX101" s="133">
        <f t="shared" ca="1" si="88"/>
        <v>715.62980030721315</v>
      </c>
      <c r="AY101" s="133">
        <f t="shared" ca="1" si="88"/>
        <v>5416.5248659698482</v>
      </c>
      <c r="AZ101" s="133">
        <f t="shared" ca="1" si="88"/>
        <v>4192.85233041834</v>
      </c>
      <c r="BA101" s="133">
        <f t="shared" ca="1" si="88"/>
        <v>3.7140266065802772E-12</v>
      </c>
      <c r="BB101" s="133">
        <f t="shared" si="88"/>
        <v>0</v>
      </c>
      <c r="BC101" s="133">
        <f t="shared" si="88"/>
        <v>0</v>
      </c>
      <c r="BD101" s="133">
        <f t="shared" si="88"/>
        <v>0</v>
      </c>
      <c r="BE101" s="133">
        <f t="shared" si="88"/>
        <v>0</v>
      </c>
      <c r="BF101" s="133">
        <f t="shared" si="88"/>
        <v>0</v>
      </c>
      <c r="BG101" s="133">
        <f t="shared" si="88"/>
        <v>0</v>
      </c>
      <c r="BH101" s="133">
        <f t="shared" si="88"/>
        <v>0</v>
      </c>
      <c r="BI101" s="133">
        <f t="shared" si="88"/>
        <v>0</v>
      </c>
      <c r="BJ101" s="133">
        <f t="shared" si="88"/>
        <v>0</v>
      </c>
      <c r="BK101" s="133">
        <f t="shared" si="88"/>
        <v>0</v>
      </c>
      <c r="BL101" s="133">
        <f t="shared" si="88"/>
        <v>0</v>
      </c>
      <c r="BM101" s="133">
        <f t="shared" si="88"/>
        <v>0</v>
      </c>
      <c r="BN101" s="133">
        <f t="shared" si="88"/>
        <v>0</v>
      </c>
      <c r="BO101" s="133">
        <f t="shared" si="88"/>
        <v>0</v>
      </c>
      <c r="BP101" s="133">
        <f t="shared" si="88"/>
        <v>0</v>
      </c>
      <c r="BQ101" s="133">
        <f t="shared" ref="BQ101:CO101" si="89">BQ95+BQ100</f>
        <v>0</v>
      </c>
      <c r="BR101" s="133">
        <f t="shared" si="89"/>
        <v>0</v>
      </c>
      <c r="BS101" s="133">
        <f t="shared" si="89"/>
        <v>0</v>
      </c>
      <c r="BT101" s="133">
        <f t="shared" si="89"/>
        <v>0</v>
      </c>
      <c r="BU101" s="133">
        <f t="shared" si="89"/>
        <v>0</v>
      </c>
      <c r="BV101" s="133">
        <f t="shared" si="89"/>
        <v>0</v>
      </c>
      <c r="BW101" s="133">
        <f t="shared" si="89"/>
        <v>0</v>
      </c>
      <c r="BX101" s="133">
        <f t="shared" si="89"/>
        <v>0</v>
      </c>
      <c r="BY101" s="133">
        <f t="shared" si="89"/>
        <v>0</v>
      </c>
      <c r="BZ101" s="133">
        <f t="shared" si="89"/>
        <v>0</v>
      </c>
      <c r="CA101" s="133">
        <f t="shared" si="89"/>
        <v>0</v>
      </c>
      <c r="CB101" s="133">
        <f t="shared" si="89"/>
        <v>0</v>
      </c>
      <c r="CC101" s="133">
        <f t="shared" si="89"/>
        <v>0</v>
      </c>
      <c r="CD101" s="133">
        <f t="shared" si="89"/>
        <v>0</v>
      </c>
      <c r="CE101" s="133">
        <f t="shared" si="89"/>
        <v>0</v>
      </c>
      <c r="CF101" s="133">
        <f t="shared" si="89"/>
        <v>0</v>
      </c>
      <c r="CG101" s="133">
        <f t="shared" si="89"/>
        <v>0</v>
      </c>
      <c r="CH101" s="133">
        <f t="shared" si="89"/>
        <v>0</v>
      </c>
      <c r="CI101" s="133">
        <f t="shared" si="89"/>
        <v>0</v>
      </c>
      <c r="CJ101" s="133">
        <f t="shared" si="89"/>
        <v>0</v>
      </c>
      <c r="CK101" s="133">
        <f t="shared" si="89"/>
        <v>0</v>
      </c>
      <c r="CL101" s="133">
        <f t="shared" si="89"/>
        <v>0</v>
      </c>
      <c r="CM101" s="133">
        <f t="shared" si="89"/>
        <v>0</v>
      </c>
      <c r="CN101" s="133">
        <f t="shared" si="89"/>
        <v>0</v>
      </c>
      <c r="CO101" s="133">
        <f t="shared" si="89"/>
        <v>0</v>
      </c>
      <c r="CQ101" s="90"/>
      <c r="CR101" s="206"/>
    </row>
    <row r="102" spans="1:96">
      <c r="A102" s="387"/>
      <c r="B102" s="131" t="s">
        <v>42</v>
      </c>
      <c r="C102" s="131"/>
      <c r="D102" s="132">
        <f ca="1">RANK(D101,$D101:$CO101,0)</f>
        <v>46</v>
      </c>
      <c r="E102" s="132">
        <f t="shared" ref="E102:BP102" ca="1" si="90">RANK(E101,$D101:$CO101,0)</f>
        <v>2</v>
      </c>
      <c r="F102" s="132">
        <f t="shared" ca="1" si="90"/>
        <v>25</v>
      </c>
      <c r="G102" s="132">
        <f t="shared" ca="1" si="90"/>
        <v>4</v>
      </c>
      <c r="H102" s="132">
        <f t="shared" ca="1" si="90"/>
        <v>8</v>
      </c>
      <c r="I102" s="132">
        <f t="shared" ca="1" si="90"/>
        <v>30</v>
      </c>
      <c r="J102" s="132">
        <f t="shared" ca="1" si="90"/>
        <v>6</v>
      </c>
      <c r="K102" s="132">
        <f t="shared" ca="1" si="90"/>
        <v>23</v>
      </c>
      <c r="L102" s="132">
        <f t="shared" ca="1" si="90"/>
        <v>7</v>
      </c>
      <c r="M102" s="132">
        <f t="shared" ca="1" si="90"/>
        <v>12</v>
      </c>
      <c r="N102" s="132">
        <f t="shared" ca="1" si="90"/>
        <v>31</v>
      </c>
      <c r="O102" s="132">
        <f t="shared" ca="1" si="90"/>
        <v>18</v>
      </c>
      <c r="P102" s="132">
        <f t="shared" ca="1" si="90"/>
        <v>3</v>
      </c>
      <c r="Q102" s="132">
        <f t="shared" ca="1" si="90"/>
        <v>5</v>
      </c>
      <c r="R102" s="132">
        <f t="shared" ca="1" si="90"/>
        <v>19</v>
      </c>
      <c r="S102" s="132">
        <f t="shared" ca="1" si="90"/>
        <v>33</v>
      </c>
      <c r="T102" s="132">
        <f t="shared" ca="1" si="90"/>
        <v>13</v>
      </c>
      <c r="U102" s="132">
        <f t="shared" ca="1" si="90"/>
        <v>28</v>
      </c>
      <c r="V102" s="132">
        <f t="shared" ca="1" si="90"/>
        <v>45</v>
      </c>
      <c r="W102" s="132">
        <f t="shared" ca="1" si="90"/>
        <v>32</v>
      </c>
      <c r="X102" s="132">
        <f t="shared" ca="1" si="90"/>
        <v>35</v>
      </c>
      <c r="Y102" s="132">
        <f t="shared" ca="1" si="90"/>
        <v>42</v>
      </c>
      <c r="Z102" s="132">
        <f t="shared" ca="1" si="90"/>
        <v>41</v>
      </c>
      <c r="AA102" s="132">
        <f t="shared" ca="1" si="90"/>
        <v>27</v>
      </c>
      <c r="AB102" s="132">
        <f t="shared" ca="1" si="90"/>
        <v>16</v>
      </c>
      <c r="AC102" s="132">
        <f t="shared" ca="1" si="90"/>
        <v>43</v>
      </c>
      <c r="AD102" s="132">
        <f t="shared" ca="1" si="90"/>
        <v>15</v>
      </c>
      <c r="AE102" s="132">
        <f t="shared" ca="1" si="90"/>
        <v>17</v>
      </c>
      <c r="AF102" s="132">
        <f t="shared" ca="1" si="90"/>
        <v>39</v>
      </c>
      <c r="AG102" s="132">
        <f t="shared" ca="1" si="90"/>
        <v>1</v>
      </c>
      <c r="AH102" s="132">
        <f t="shared" ca="1" si="90"/>
        <v>38</v>
      </c>
      <c r="AI102" s="132">
        <f t="shared" ca="1" si="90"/>
        <v>21</v>
      </c>
      <c r="AJ102" s="132">
        <f t="shared" ca="1" si="90"/>
        <v>22</v>
      </c>
      <c r="AK102" s="132">
        <f t="shared" ca="1" si="90"/>
        <v>9</v>
      </c>
      <c r="AL102" s="132">
        <f t="shared" ca="1" si="90"/>
        <v>10</v>
      </c>
      <c r="AM102" s="132">
        <f t="shared" ca="1" si="90"/>
        <v>37</v>
      </c>
      <c r="AN102" s="132">
        <f t="shared" ca="1" si="90"/>
        <v>47</v>
      </c>
      <c r="AO102" s="132">
        <f t="shared" ca="1" si="90"/>
        <v>14</v>
      </c>
      <c r="AP102" s="132">
        <f t="shared" ca="1" si="90"/>
        <v>29</v>
      </c>
      <c r="AQ102" s="132">
        <f t="shared" ca="1" si="90"/>
        <v>11</v>
      </c>
      <c r="AR102" s="132">
        <f t="shared" ca="1" si="90"/>
        <v>26</v>
      </c>
      <c r="AS102" s="132">
        <f t="shared" ca="1" si="90"/>
        <v>20</v>
      </c>
      <c r="AT102" s="132">
        <f t="shared" ca="1" si="90"/>
        <v>50</v>
      </c>
      <c r="AU102" s="132">
        <f t="shared" ca="1" si="90"/>
        <v>36</v>
      </c>
      <c r="AV102" s="132">
        <f t="shared" ca="1" si="90"/>
        <v>49</v>
      </c>
      <c r="AW102" s="132">
        <f t="shared" ca="1" si="90"/>
        <v>34</v>
      </c>
      <c r="AX102" s="132">
        <f t="shared" ca="1" si="90"/>
        <v>44</v>
      </c>
      <c r="AY102" s="132">
        <f t="shared" ca="1" si="90"/>
        <v>24</v>
      </c>
      <c r="AZ102" s="132">
        <f t="shared" ca="1" si="90"/>
        <v>40</v>
      </c>
      <c r="BA102" s="132">
        <f t="shared" ca="1" si="90"/>
        <v>48</v>
      </c>
      <c r="BB102" s="132">
        <f t="shared" ca="1" si="90"/>
        <v>51</v>
      </c>
      <c r="BC102" s="132">
        <f t="shared" ca="1" si="90"/>
        <v>51</v>
      </c>
      <c r="BD102" s="132">
        <f t="shared" ca="1" si="90"/>
        <v>51</v>
      </c>
      <c r="BE102" s="132">
        <f t="shared" ca="1" si="90"/>
        <v>51</v>
      </c>
      <c r="BF102" s="132">
        <f t="shared" ca="1" si="90"/>
        <v>51</v>
      </c>
      <c r="BG102" s="132">
        <f t="shared" ca="1" si="90"/>
        <v>51</v>
      </c>
      <c r="BH102" s="132">
        <f t="shared" ca="1" si="90"/>
        <v>51</v>
      </c>
      <c r="BI102" s="132">
        <f t="shared" ca="1" si="90"/>
        <v>51</v>
      </c>
      <c r="BJ102" s="132">
        <f t="shared" ca="1" si="90"/>
        <v>51</v>
      </c>
      <c r="BK102" s="132">
        <f t="shared" ca="1" si="90"/>
        <v>51</v>
      </c>
      <c r="BL102" s="132">
        <f t="shared" ca="1" si="90"/>
        <v>51</v>
      </c>
      <c r="BM102" s="132">
        <f t="shared" ca="1" si="90"/>
        <v>51</v>
      </c>
      <c r="BN102" s="132">
        <f t="shared" ca="1" si="90"/>
        <v>51</v>
      </c>
      <c r="BO102" s="132">
        <f t="shared" ca="1" si="90"/>
        <v>51</v>
      </c>
      <c r="BP102" s="132">
        <f t="shared" ca="1" si="90"/>
        <v>51</v>
      </c>
      <c r="BQ102" s="132">
        <f t="shared" ref="BQ102:CO102" ca="1" si="91">RANK(BQ101,$D101:$CO101,0)</f>
        <v>51</v>
      </c>
      <c r="BR102" s="132">
        <f t="shared" ca="1" si="91"/>
        <v>51</v>
      </c>
      <c r="BS102" s="132">
        <f t="shared" ca="1" si="91"/>
        <v>51</v>
      </c>
      <c r="BT102" s="132">
        <f t="shared" ca="1" si="91"/>
        <v>51</v>
      </c>
      <c r="BU102" s="132">
        <f t="shared" ca="1" si="91"/>
        <v>51</v>
      </c>
      <c r="BV102" s="132">
        <f t="shared" ca="1" si="91"/>
        <v>51</v>
      </c>
      <c r="BW102" s="132">
        <f t="shared" ca="1" si="91"/>
        <v>51</v>
      </c>
      <c r="BX102" s="132">
        <f t="shared" ca="1" si="91"/>
        <v>51</v>
      </c>
      <c r="BY102" s="132">
        <f t="shared" ca="1" si="91"/>
        <v>51</v>
      </c>
      <c r="BZ102" s="132">
        <f t="shared" ca="1" si="91"/>
        <v>51</v>
      </c>
      <c r="CA102" s="132">
        <f t="shared" ca="1" si="91"/>
        <v>51</v>
      </c>
      <c r="CB102" s="132">
        <f t="shared" ca="1" si="91"/>
        <v>51</v>
      </c>
      <c r="CC102" s="132">
        <f t="shared" ca="1" si="91"/>
        <v>51</v>
      </c>
      <c r="CD102" s="132">
        <f t="shared" ca="1" si="91"/>
        <v>51</v>
      </c>
      <c r="CE102" s="132">
        <f t="shared" ca="1" si="91"/>
        <v>51</v>
      </c>
      <c r="CF102" s="132">
        <f t="shared" ca="1" si="91"/>
        <v>51</v>
      </c>
      <c r="CG102" s="132">
        <f t="shared" ca="1" si="91"/>
        <v>51</v>
      </c>
      <c r="CH102" s="132">
        <f t="shared" ca="1" si="91"/>
        <v>51</v>
      </c>
      <c r="CI102" s="132">
        <f t="shared" ca="1" si="91"/>
        <v>51</v>
      </c>
      <c r="CJ102" s="132">
        <f t="shared" ca="1" si="91"/>
        <v>51</v>
      </c>
      <c r="CK102" s="132">
        <f t="shared" ca="1" si="91"/>
        <v>51</v>
      </c>
      <c r="CL102" s="132">
        <f t="shared" ca="1" si="91"/>
        <v>51</v>
      </c>
      <c r="CM102" s="132">
        <f t="shared" ca="1" si="91"/>
        <v>51</v>
      </c>
      <c r="CN102" s="132">
        <f t="shared" ca="1" si="91"/>
        <v>51</v>
      </c>
      <c r="CO102" s="132">
        <f t="shared" ca="1" si="91"/>
        <v>51</v>
      </c>
      <c r="CQ102" s="90"/>
      <c r="CR102" s="206"/>
    </row>
    <row r="103" spans="1:96">
      <c r="A103" s="387"/>
      <c r="B103" s="131" t="s">
        <v>16</v>
      </c>
      <c r="C103" s="131">
        <f>C97+10</f>
        <v>152</v>
      </c>
      <c r="D103" s="132" t="str">
        <f>'Enter data here!'!C100</f>
        <v>Frank Hulton </v>
      </c>
      <c r="E103" s="132" t="str">
        <f>'Enter data here!'!D100</f>
        <v>Mark Redsell</v>
      </c>
      <c r="F103" s="132" t="str">
        <f>'Enter data here!'!E100</f>
        <v>Greg Dakin</v>
      </c>
      <c r="G103" s="132" t="str">
        <f>'Enter data here!'!F100</f>
        <v>Thorsten Folker</v>
      </c>
      <c r="H103" s="132" t="str">
        <f>'Enter data here!'!G100</f>
        <v>Joel West </v>
      </c>
      <c r="I103" s="132" t="str">
        <f>'Enter data here!'!H100</f>
        <v>Klaus Brettner</v>
      </c>
      <c r="J103" s="132" t="str">
        <f>'Enter data here!'!I100</f>
        <v>Markus Meissner</v>
      </c>
      <c r="K103" s="132" t="str">
        <f>'Enter data here!'!J100</f>
        <v>Stefan Bernardy</v>
      </c>
      <c r="L103" s="132" t="str">
        <f>'Enter data here!'!K100</f>
        <v>Søren Krogh</v>
      </c>
      <c r="M103" s="132" t="str">
        <f>'Enter data here!'!L100</f>
        <v>Alvaro Silgado</v>
      </c>
      <c r="N103" s="132" t="str">
        <f>'Enter data here!'!M100</f>
        <v>Pete Burgess</v>
      </c>
      <c r="O103" s="132" t="str">
        <f>'Enter data here!'!N100</f>
        <v>Dieter Perlick</v>
      </c>
      <c r="P103" s="132" t="str">
        <f>'Enter data here!'!O100</f>
        <v>Simon Thornton </v>
      </c>
      <c r="Q103" s="132" t="str">
        <f>'Enter data here!'!P100</f>
        <v>André Austen</v>
      </c>
      <c r="R103" s="132" t="str">
        <f>'Enter data here!'!Q100</f>
        <v>Siegfried Schedel</v>
      </c>
      <c r="S103" s="132" t="str">
        <f>'Enter data here!'!R100</f>
        <v>George Young</v>
      </c>
      <c r="T103" s="132" t="str">
        <f>'Enter data here!'!S100</f>
        <v>John Phillips</v>
      </c>
      <c r="U103" s="132" t="str">
        <f>'Enter data here!'!T100</f>
        <v>Stefan Bertschi</v>
      </c>
      <c r="V103" s="132" t="str">
        <f>'Enter data here!'!U100</f>
        <v>Jason Bioletti</v>
      </c>
      <c r="W103" s="132" t="str">
        <f>'Enter data here!'!V100</f>
        <v>Allen Elliott</v>
      </c>
      <c r="X103" s="132" t="str">
        <f>'Enter data here!'!W100</f>
        <v>Thomas Deinert</v>
      </c>
      <c r="Y103" s="132" t="str">
        <f>'Enter data here!'!X100</f>
        <v>Mike Evans</v>
      </c>
      <c r="Z103" s="132" t="str">
        <f>'Enter data here!'!Y100</f>
        <v>Jon Edison</v>
      </c>
      <c r="AA103" s="132" t="str">
        <f>'Enter data here!'!Z100</f>
        <v>Thomas Henselmann</v>
      </c>
      <c r="AB103" s="132" t="str">
        <f>'Enter data here!'!AA100</f>
        <v>Sebastian Reichert</v>
      </c>
      <c r="AC103" s="132" t="str">
        <f>'Enter data here!'!AB100</f>
        <v>Robert Hermans</v>
      </c>
      <c r="AD103" s="132" t="str">
        <f>'Enter data here!'!AC100</f>
        <v>Eberhard Rosemann</v>
      </c>
      <c r="AE103" s="132" t="str">
        <f>'Enter data here!'!AD100</f>
        <v>Klaus Kowalski</v>
      </c>
      <c r="AF103" s="132" t="str">
        <f>'Enter data here!'!AE100</f>
        <v>Mike Shellim</v>
      </c>
      <c r="AG103" s="132" t="str">
        <f>'Enter data here!'!AF100</f>
        <v>Martin Newnham</v>
      </c>
      <c r="AH103" s="132" t="str">
        <f>'Enter data here!'!AG100</f>
        <v>Marc Schmieding</v>
      </c>
      <c r="AI103" s="132" t="str">
        <f>'Enter data here!'!AH100</f>
        <v>Mark Treble</v>
      </c>
      <c r="AJ103" s="132" t="str">
        <f>'Enter data here!'!AI100</f>
        <v>Gary Harrison</v>
      </c>
      <c r="AK103" s="132" t="str">
        <f>'Enter data here!'!AJ100</f>
        <v>Peter Gunning</v>
      </c>
      <c r="AL103" s="132" t="str">
        <f>'Enter data here!'!AK100</f>
        <v>Tobias Reik</v>
      </c>
      <c r="AM103" s="132" t="str">
        <f>'Enter data here!'!AL100</f>
        <v>Mick Walsh</v>
      </c>
      <c r="AN103" s="132" t="str">
        <f>'Enter data here!'!AM100</f>
        <v>Paul Garnett</v>
      </c>
      <c r="AO103" s="132" t="str">
        <f>'Enter data here!'!AN100</f>
        <v>Daniel Schneider</v>
      </c>
      <c r="AP103" s="132" t="str">
        <f>'Enter data here!'!AO100</f>
        <v>Torsten Hermann</v>
      </c>
      <c r="AQ103" s="132" t="str">
        <f>'Enter data here!'!AP100</f>
        <v>Peter Kowalski</v>
      </c>
      <c r="AR103" s="132" t="str">
        <f>'Enter data here!'!AQ100</f>
        <v>Martin Kopp</v>
      </c>
      <c r="AS103" s="132" t="str">
        <f>'Enter data here!'!AR100</f>
        <v>Plöschberger Hannes</v>
      </c>
      <c r="AT103" s="132" t="str">
        <f>'Enter data here!'!AS100</f>
        <v>Rick Ruijsink</v>
      </c>
      <c r="AU103" s="132" t="str">
        <f>'Enter data here!'!AT100</f>
        <v>Mark Abbotts</v>
      </c>
      <c r="AV103" s="132" t="str">
        <f>'Enter data here!'!AU100</f>
        <v>Arne Finkeldey</v>
      </c>
      <c r="AW103" s="132" t="str">
        <f>'Enter data here!'!AV100</f>
        <v>Martin Ulrich </v>
      </c>
      <c r="AX103" s="132" t="str">
        <f>'Enter data here!'!AW100</f>
        <v>Tony Robertson</v>
      </c>
      <c r="AY103" s="132" t="str">
        <f>'Enter data here!'!AX100</f>
        <v>Jesper Christensen</v>
      </c>
      <c r="AZ103" s="132" t="str">
        <f>'Enter data here!'!AY100</f>
        <v>Ulrich Duttenhofer</v>
      </c>
      <c r="BA103" s="132" t="str">
        <f>'Enter data here!'!AZ100</f>
        <v>Robert Ryan</v>
      </c>
      <c r="BB103" s="132">
        <f>'Enter data here!'!BA100</f>
        <v>0</v>
      </c>
      <c r="BC103" s="132">
        <f>'Enter data here!'!BB100</f>
        <v>0</v>
      </c>
      <c r="BD103" s="132">
        <f>'Enter data here!'!BC100</f>
        <v>0</v>
      </c>
      <c r="BE103" s="132">
        <f>'Enter data here!'!BD100</f>
        <v>0</v>
      </c>
      <c r="BF103" s="132">
        <f>'Enter data here!'!BE100</f>
        <v>0</v>
      </c>
      <c r="BG103" s="132">
        <f>'Enter data here!'!BF100</f>
        <v>0</v>
      </c>
      <c r="BH103" s="132">
        <f>'Enter data here!'!BG100</f>
        <v>0</v>
      </c>
      <c r="BI103" s="132">
        <f>'Enter data here!'!BH100</f>
        <v>0</v>
      </c>
      <c r="BJ103" s="132">
        <f>'Enter data here!'!BI100</f>
        <v>0</v>
      </c>
      <c r="BK103" s="132">
        <f>'Enter data here!'!BJ100</f>
        <v>0</v>
      </c>
      <c r="BL103" s="132">
        <f>'Enter data here!'!BK100</f>
        <v>0</v>
      </c>
      <c r="BM103" s="132">
        <f>'Enter data here!'!BL100</f>
        <v>0</v>
      </c>
      <c r="BN103" s="132">
        <f>'Enter data here!'!BM100</f>
        <v>0</v>
      </c>
      <c r="BO103" s="132">
        <f>'Enter data here!'!BN100</f>
        <v>0</v>
      </c>
      <c r="BP103" s="132">
        <f>'Enter data here!'!BO100</f>
        <v>0</v>
      </c>
      <c r="BQ103" s="132">
        <f>'Enter data here!'!BP100</f>
        <v>0</v>
      </c>
      <c r="BR103" s="132">
        <f>'Enter data here!'!BQ100</f>
        <v>0</v>
      </c>
      <c r="BS103" s="132">
        <f>'Enter data here!'!BR100</f>
        <v>0</v>
      </c>
      <c r="BT103" s="132">
        <f>'Enter data here!'!BS100</f>
        <v>0</v>
      </c>
      <c r="BU103" s="132">
        <f>'Enter data here!'!BT100</f>
        <v>0</v>
      </c>
      <c r="BV103" s="132">
        <f>'Enter data here!'!BU100</f>
        <v>0</v>
      </c>
      <c r="BW103" s="132">
        <f>'Enter data here!'!BV100</f>
        <v>0</v>
      </c>
      <c r="BX103" s="132">
        <f>'Enter data here!'!BW100</f>
        <v>0</v>
      </c>
      <c r="BY103" s="132">
        <f>'Enter data here!'!BX100</f>
        <v>0</v>
      </c>
      <c r="BZ103" s="132">
        <f>'Enter data here!'!BY100</f>
        <v>0</v>
      </c>
      <c r="CA103" s="132">
        <f>'Enter data here!'!BZ100</f>
        <v>0</v>
      </c>
      <c r="CB103" s="132">
        <f>'Enter data here!'!CA100</f>
        <v>0</v>
      </c>
      <c r="CC103" s="132">
        <f>'Enter data here!'!CB100</f>
        <v>0</v>
      </c>
      <c r="CD103" s="132">
        <f>'Enter data here!'!CC100</f>
        <v>0</v>
      </c>
      <c r="CE103" s="132">
        <f>'Enter data here!'!CD100</f>
        <v>0</v>
      </c>
      <c r="CF103" s="132">
        <f>'Enter data here!'!CE100</f>
        <v>0</v>
      </c>
      <c r="CG103" s="132">
        <f>'Enter data here!'!CF100</f>
        <v>0</v>
      </c>
      <c r="CH103" s="132">
        <f>'Enter data here!'!CG100</f>
        <v>0</v>
      </c>
      <c r="CI103" s="132">
        <f>'Enter data here!'!CH100</f>
        <v>0</v>
      </c>
      <c r="CJ103" s="132">
        <f>'Enter data here!'!CI100</f>
        <v>0</v>
      </c>
      <c r="CK103" s="132">
        <f>'Enter data here!'!CJ100</f>
        <v>0</v>
      </c>
      <c r="CL103" s="132">
        <f>'Enter data here!'!CK100</f>
        <v>0</v>
      </c>
      <c r="CM103" s="132">
        <f>'Enter data here!'!CL100</f>
        <v>0</v>
      </c>
      <c r="CN103" s="132">
        <f>'Enter data here!'!CM100</f>
        <v>0</v>
      </c>
      <c r="CO103" s="132">
        <f>'Enter data here!'!CN100</f>
        <v>0</v>
      </c>
      <c r="CQ103" s="150"/>
      <c r="CR103" s="150"/>
    </row>
    <row r="104" spans="1:96">
      <c r="A104" s="371">
        <v>16</v>
      </c>
      <c r="B104" s="134" t="s">
        <v>18</v>
      </c>
      <c r="C104" s="134">
        <f>C98+10</f>
        <v>161</v>
      </c>
      <c r="D104" s="135">
        <f ca="1">D108</f>
        <v>46</v>
      </c>
      <c r="E104" s="135">
        <f t="shared" ref="E104:BP104" ca="1" si="92">E108</f>
        <v>2</v>
      </c>
      <c r="F104" s="135">
        <f t="shared" ca="1" si="92"/>
        <v>25</v>
      </c>
      <c r="G104" s="135">
        <f t="shared" ca="1" si="92"/>
        <v>4</v>
      </c>
      <c r="H104" s="135">
        <f t="shared" ca="1" si="92"/>
        <v>8</v>
      </c>
      <c r="I104" s="135">
        <f t="shared" ca="1" si="92"/>
        <v>30</v>
      </c>
      <c r="J104" s="135">
        <f t="shared" ca="1" si="92"/>
        <v>6</v>
      </c>
      <c r="K104" s="135">
        <f t="shared" ca="1" si="92"/>
        <v>23</v>
      </c>
      <c r="L104" s="135">
        <f t="shared" ca="1" si="92"/>
        <v>7</v>
      </c>
      <c r="M104" s="135">
        <f t="shared" ca="1" si="92"/>
        <v>12</v>
      </c>
      <c r="N104" s="135">
        <f t="shared" ca="1" si="92"/>
        <v>31</v>
      </c>
      <c r="O104" s="135">
        <f t="shared" ca="1" si="92"/>
        <v>18</v>
      </c>
      <c r="P104" s="135">
        <f t="shared" ca="1" si="92"/>
        <v>3</v>
      </c>
      <c r="Q104" s="135">
        <f t="shared" ca="1" si="92"/>
        <v>5</v>
      </c>
      <c r="R104" s="135">
        <f t="shared" ca="1" si="92"/>
        <v>19</v>
      </c>
      <c r="S104" s="135">
        <f t="shared" ca="1" si="92"/>
        <v>33</v>
      </c>
      <c r="T104" s="135">
        <f t="shared" ca="1" si="92"/>
        <v>13</v>
      </c>
      <c r="U104" s="135">
        <f t="shared" ca="1" si="92"/>
        <v>28</v>
      </c>
      <c r="V104" s="135">
        <f t="shared" ca="1" si="92"/>
        <v>45</v>
      </c>
      <c r="W104" s="135">
        <f t="shared" ca="1" si="92"/>
        <v>32</v>
      </c>
      <c r="X104" s="135">
        <f t="shared" ca="1" si="92"/>
        <v>35</v>
      </c>
      <c r="Y104" s="135">
        <f t="shared" ca="1" si="92"/>
        <v>42</v>
      </c>
      <c r="Z104" s="135">
        <f t="shared" ca="1" si="92"/>
        <v>41</v>
      </c>
      <c r="AA104" s="135">
        <f t="shared" ca="1" si="92"/>
        <v>27</v>
      </c>
      <c r="AB104" s="135">
        <f t="shared" ca="1" si="92"/>
        <v>16</v>
      </c>
      <c r="AC104" s="135">
        <f t="shared" ca="1" si="92"/>
        <v>43</v>
      </c>
      <c r="AD104" s="135">
        <f t="shared" ca="1" si="92"/>
        <v>15</v>
      </c>
      <c r="AE104" s="135">
        <f t="shared" ca="1" si="92"/>
        <v>17</v>
      </c>
      <c r="AF104" s="135">
        <f t="shared" ca="1" si="92"/>
        <v>39</v>
      </c>
      <c r="AG104" s="135">
        <f t="shared" ca="1" si="92"/>
        <v>1</v>
      </c>
      <c r="AH104" s="135">
        <f t="shared" ca="1" si="92"/>
        <v>38</v>
      </c>
      <c r="AI104" s="135">
        <f t="shared" ca="1" si="92"/>
        <v>21</v>
      </c>
      <c r="AJ104" s="135">
        <f t="shared" ca="1" si="92"/>
        <v>22</v>
      </c>
      <c r="AK104" s="135">
        <f t="shared" ca="1" si="92"/>
        <v>9</v>
      </c>
      <c r="AL104" s="135">
        <f t="shared" ca="1" si="92"/>
        <v>10</v>
      </c>
      <c r="AM104" s="135">
        <f t="shared" ca="1" si="92"/>
        <v>37</v>
      </c>
      <c r="AN104" s="135">
        <f t="shared" ca="1" si="92"/>
        <v>47</v>
      </c>
      <c r="AO104" s="135">
        <f t="shared" ca="1" si="92"/>
        <v>14</v>
      </c>
      <c r="AP104" s="135">
        <f t="shared" ca="1" si="92"/>
        <v>29</v>
      </c>
      <c r="AQ104" s="135">
        <f t="shared" ca="1" si="92"/>
        <v>11</v>
      </c>
      <c r="AR104" s="135">
        <f t="shared" ca="1" si="92"/>
        <v>26</v>
      </c>
      <c r="AS104" s="135">
        <f t="shared" ca="1" si="92"/>
        <v>20</v>
      </c>
      <c r="AT104" s="135">
        <f t="shared" ca="1" si="92"/>
        <v>50</v>
      </c>
      <c r="AU104" s="135">
        <f t="shared" ca="1" si="92"/>
        <v>36</v>
      </c>
      <c r="AV104" s="135">
        <f t="shared" ca="1" si="92"/>
        <v>49</v>
      </c>
      <c r="AW104" s="135">
        <f t="shared" ca="1" si="92"/>
        <v>34</v>
      </c>
      <c r="AX104" s="135">
        <f t="shared" ca="1" si="92"/>
        <v>44</v>
      </c>
      <c r="AY104" s="135">
        <f t="shared" ca="1" si="92"/>
        <v>24</v>
      </c>
      <c r="AZ104" s="135">
        <f t="shared" ca="1" si="92"/>
        <v>40</v>
      </c>
      <c r="BA104" s="135">
        <f t="shared" ca="1" si="92"/>
        <v>48</v>
      </c>
      <c r="BB104" s="135">
        <f t="shared" ca="1" si="92"/>
        <v>51</v>
      </c>
      <c r="BC104" s="135">
        <f t="shared" ca="1" si="92"/>
        <v>51</v>
      </c>
      <c r="BD104" s="135">
        <f t="shared" ca="1" si="92"/>
        <v>51</v>
      </c>
      <c r="BE104" s="135">
        <f t="shared" ca="1" si="92"/>
        <v>51</v>
      </c>
      <c r="BF104" s="135">
        <f t="shared" ca="1" si="92"/>
        <v>51</v>
      </c>
      <c r="BG104" s="135">
        <f t="shared" ca="1" si="92"/>
        <v>51</v>
      </c>
      <c r="BH104" s="135">
        <f t="shared" ca="1" si="92"/>
        <v>51</v>
      </c>
      <c r="BI104" s="135">
        <f t="shared" ca="1" si="92"/>
        <v>51</v>
      </c>
      <c r="BJ104" s="135">
        <f t="shared" ca="1" si="92"/>
        <v>51</v>
      </c>
      <c r="BK104" s="135">
        <f t="shared" ca="1" si="92"/>
        <v>51</v>
      </c>
      <c r="BL104" s="135">
        <f t="shared" ca="1" si="92"/>
        <v>51</v>
      </c>
      <c r="BM104" s="135">
        <f t="shared" ca="1" si="92"/>
        <v>51</v>
      </c>
      <c r="BN104" s="135">
        <f t="shared" ca="1" si="92"/>
        <v>51</v>
      </c>
      <c r="BO104" s="135">
        <f t="shared" ca="1" si="92"/>
        <v>51</v>
      </c>
      <c r="BP104" s="135">
        <f t="shared" ca="1" si="92"/>
        <v>51</v>
      </c>
      <c r="BQ104" s="135">
        <f t="shared" ref="BQ104:CO104" ca="1" si="93">BQ108</f>
        <v>51</v>
      </c>
      <c r="BR104" s="135">
        <f t="shared" ca="1" si="93"/>
        <v>51</v>
      </c>
      <c r="BS104" s="135">
        <f t="shared" ca="1" si="93"/>
        <v>51</v>
      </c>
      <c r="BT104" s="135">
        <f t="shared" ca="1" si="93"/>
        <v>51</v>
      </c>
      <c r="BU104" s="135">
        <f t="shared" ca="1" si="93"/>
        <v>51</v>
      </c>
      <c r="BV104" s="135">
        <f t="shared" ca="1" si="93"/>
        <v>51</v>
      </c>
      <c r="BW104" s="135">
        <f t="shared" ca="1" si="93"/>
        <v>51</v>
      </c>
      <c r="BX104" s="135">
        <f t="shared" ca="1" si="93"/>
        <v>51</v>
      </c>
      <c r="BY104" s="135">
        <f t="shared" ca="1" si="93"/>
        <v>51</v>
      </c>
      <c r="BZ104" s="135">
        <f t="shared" ca="1" si="93"/>
        <v>51</v>
      </c>
      <c r="CA104" s="135">
        <f t="shared" ca="1" si="93"/>
        <v>51</v>
      </c>
      <c r="CB104" s="135">
        <f t="shared" ca="1" si="93"/>
        <v>51</v>
      </c>
      <c r="CC104" s="135">
        <f t="shared" ca="1" si="93"/>
        <v>51</v>
      </c>
      <c r="CD104" s="135">
        <f t="shared" ca="1" si="93"/>
        <v>51</v>
      </c>
      <c r="CE104" s="135">
        <f t="shared" ca="1" si="93"/>
        <v>51</v>
      </c>
      <c r="CF104" s="135">
        <f t="shared" ca="1" si="93"/>
        <v>51</v>
      </c>
      <c r="CG104" s="135">
        <f t="shared" ca="1" si="93"/>
        <v>51</v>
      </c>
      <c r="CH104" s="135">
        <f t="shared" ca="1" si="93"/>
        <v>51</v>
      </c>
      <c r="CI104" s="135">
        <f t="shared" ca="1" si="93"/>
        <v>51</v>
      </c>
      <c r="CJ104" s="135">
        <f t="shared" ca="1" si="93"/>
        <v>51</v>
      </c>
      <c r="CK104" s="135">
        <f t="shared" ca="1" si="93"/>
        <v>51</v>
      </c>
      <c r="CL104" s="135">
        <f t="shared" ca="1" si="93"/>
        <v>51</v>
      </c>
      <c r="CM104" s="135">
        <f t="shared" ca="1" si="93"/>
        <v>51</v>
      </c>
      <c r="CN104" s="135">
        <f t="shared" ca="1" si="93"/>
        <v>51</v>
      </c>
      <c r="CO104" s="135">
        <f t="shared" ca="1" si="93"/>
        <v>51</v>
      </c>
      <c r="CQ104" s="90"/>
      <c r="CR104" s="206"/>
    </row>
    <row r="105" spans="1:96">
      <c r="A105" s="372"/>
      <c r="B105" s="134" t="s">
        <v>1</v>
      </c>
      <c r="C105" s="134"/>
      <c r="D105" s="135">
        <f>'Enter data here!'!C102</f>
        <v>0</v>
      </c>
      <c r="E105" s="135">
        <f>'Enter data here!'!D102</f>
        <v>0</v>
      </c>
      <c r="F105" s="135">
        <f>'Enter data here!'!E102</f>
        <v>0</v>
      </c>
      <c r="G105" s="135">
        <f>'Enter data here!'!F102</f>
        <v>0</v>
      </c>
      <c r="H105" s="135">
        <f>'Enter data here!'!G102</f>
        <v>0</v>
      </c>
      <c r="I105" s="135">
        <f>'Enter data here!'!H102</f>
        <v>0</v>
      </c>
      <c r="J105" s="135">
        <f>'Enter data here!'!I102</f>
        <v>0</v>
      </c>
      <c r="K105" s="135">
        <f>'Enter data here!'!J102</f>
        <v>0</v>
      </c>
      <c r="L105" s="135">
        <f>'Enter data here!'!K102</f>
        <v>0</v>
      </c>
      <c r="M105" s="135">
        <f>'Enter data here!'!L102</f>
        <v>0</v>
      </c>
      <c r="N105" s="135">
        <f>'Enter data here!'!M102</f>
        <v>0</v>
      </c>
      <c r="O105" s="135">
        <f>'Enter data here!'!N102</f>
        <v>0</v>
      </c>
      <c r="P105" s="135">
        <f>'Enter data here!'!O102</f>
        <v>0</v>
      </c>
      <c r="Q105" s="135">
        <f>'Enter data here!'!P102</f>
        <v>0</v>
      </c>
      <c r="R105" s="135">
        <f>'Enter data here!'!Q102</f>
        <v>0</v>
      </c>
      <c r="S105" s="135">
        <f>'Enter data here!'!R102</f>
        <v>0</v>
      </c>
      <c r="T105" s="135">
        <f>'Enter data here!'!S102</f>
        <v>0</v>
      </c>
      <c r="U105" s="135">
        <f>'Enter data here!'!T102</f>
        <v>0</v>
      </c>
      <c r="V105" s="135">
        <f>'Enter data here!'!U102</f>
        <v>0</v>
      </c>
      <c r="W105" s="135">
        <f>'Enter data here!'!V102</f>
        <v>0</v>
      </c>
      <c r="X105" s="135">
        <f>'Enter data here!'!W102</f>
        <v>0</v>
      </c>
      <c r="Y105" s="135">
        <f>'Enter data here!'!X102</f>
        <v>0</v>
      </c>
      <c r="Z105" s="135">
        <f>'Enter data here!'!Y102</f>
        <v>0</v>
      </c>
      <c r="AA105" s="135">
        <f>'Enter data here!'!Z102</f>
        <v>0</v>
      </c>
      <c r="AB105" s="135">
        <f>'Enter data here!'!AA102</f>
        <v>0</v>
      </c>
      <c r="AC105" s="135">
        <f>'Enter data here!'!AB102</f>
        <v>0</v>
      </c>
      <c r="AD105" s="135">
        <f>'Enter data here!'!AC102</f>
        <v>0</v>
      </c>
      <c r="AE105" s="135">
        <f>'Enter data here!'!AD102</f>
        <v>0</v>
      </c>
      <c r="AF105" s="135">
        <f>'Enter data here!'!AE102</f>
        <v>0</v>
      </c>
      <c r="AG105" s="135">
        <f>'Enter data here!'!AF102</f>
        <v>0</v>
      </c>
      <c r="AH105" s="135">
        <f>'Enter data here!'!AG102</f>
        <v>0</v>
      </c>
      <c r="AI105" s="135">
        <f>'Enter data here!'!AH102</f>
        <v>0</v>
      </c>
      <c r="AJ105" s="135">
        <f>'Enter data here!'!AI102</f>
        <v>0</v>
      </c>
      <c r="AK105" s="135">
        <f>'Enter data here!'!AJ102</f>
        <v>0</v>
      </c>
      <c r="AL105" s="135">
        <f>'Enter data here!'!AK102</f>
        <v>0</v>
      </c>
      <c r="AM105" s="135">
        <f>'Enter data here!'!AL102</f>
        <v>0</v>
      </c>
      <c r="AN105" s="135">
        <f>'Enter data here!'!AM102</f>
        <v>0</v>
      </c>
      <c r="AO105" s="135">
        <f>'Enter data here!'!AN102</f>
        <v>0</v>
      </c>
      <c r="AP105" s="135">
        <f>'Enter data here!'!AO102</f>
        <v>0</v>
      </c>
      <c r="AQ105" s="135">
        <f>'Enter data here!'!AP102</f>
        <v>0</v>
      </c>
      <c r="AR105" s="135">
        <f>'Enter data here!'!AQ102</f>
        <v>0</v>
      </c>
      <c r="AS105" s="135">
        <f>'Enter data here!'!AR102</f>
        <v>0</v>
      </c>
      <c r="AT105" s="135">
        <f>'Enter data here!'!AS102</f>
        <v>0</v>
      </c>
      <c r="AU105" s="135">
        <f>'Enter data here!'!AT102</f>
        <v>0</v>
      </c>
      <c r="AV105" s="135">
        <f>'Enter data here!'!AU102</f>
        <v>0</v>
      </c>
      <c r="AW105" s="135">
        <f>'Enter data here!'!AV102</f>
        <v>0</v>
      </c>
      <c r="AX105" s="135">
        <f>'Enter data here!'!AW102</f>
        <v>0</v>
      </c>
      <c r="AY105" s="135">
        <f>'Enter data here!'!AX102</f>
        <v>0</v>
      </c>
      <c r="AZ105" s="135">
        <f>'Enter data here!'!AY102</f>
        <v>0</v>
      </c>
      <c r="BA105" s="135">
        <f>'Enter data here!'!AZ102</f>
        <v>0</v>
      </c>
      <c r="BB105" s="135">
        <f>'Enter data here!'!BA102</f>
        <v>0</v>
      </c>
      <c r="BC105" s="135">
        <f>'Enter data here!'!BB102</f>
        <v>0</v>
      </c>
      <c r="BD105" s="135">
        <f>'Enter data here!'!BC102</f>
        <v>0</v>
      </c>
      <c r="BE105" s="135">
        <f>'Enter data here!'!BD102</f>
        <v>0</v>
      </c>
      <c r="BF105" s="135">
        <f>'Enter data here!'!BE102</f>
        <v>0</v>
      </c>
      <c r="BG105" s="135">
        <f>'Enter data here!'!BF102</f>
        <v>0</v>
      </c>
      <c r="BH105" s="135">
        <f>'Enter data here!'!BG102</f>
        <v>0</v>
      </c>
      <c r="BI105" s="135">
        <f>'Enter data here!'!BH102</f>
        <v>0</v>
      </c>
      <c r="BJ105" s="135">
        <f>'Enter data here!'!BI102</f>
        <v>0</v>
      </c>
      <c r="BK105" s="135">
        <f>'Enter data here!'!BJ102</f>
        <v>0</v>
      </c>
      <c r="BL105" s="135">
        <f>'Enter data here!'!BK102</f>
        <v>0</v>
      </c>
      <c r="BM105" s="135">
        <f>'Enter data here!'!BL102</f>
        <v>0</v>
      </c>
      <c r="BN105" s="135">
        <f>'Enter data here!'!BM102</f>
        <v>0</v>
      </c>
      <c r="BO105" s="135">
        <f>'Enter data here!'!BN102</f>
        <v>0</v>
      </c>
      <c r="BP105" s="135">
        <f>'Enter data here!'!BO102</f>
        <v>0</v>
      </c>
      <c r="BQ105" s="135">
        <f>'Enter data here!'!BP102</f>
        <v>0</v>
      </c>
      <c r="BR105" s="135">
        <f>'Enter data here!'!BQ102</f>
        <v>0</v>
      </c>
      <c r="BS105" s="135">
        <f>'Enter data here!'!BR102</f>
        <v>0</v>
      </c>
      <c r="BT105" s="135">
        <f>'Enter data here!'!BS102</f>
        <v>0</v>
      </c>
      <c r="BU105" s="135">
        <f>'Enter data here!'!BT102</f>
        <v>0</v>
      </c>
      <c r="BV105" s="135">
        <f>'Enter data here!'!BU102</f>
        <v>0</v>
      </c>
      <c r="BW105" s="135">
        <f>'Enter data here!'!BV102</f>
        <v>0</v>
      </c>
      <c r="BX105" s="135">
        <f>'Enter data here!'!BW102</f>
        <v>0</v>
      </c>
      <c r="BY105" s="135">
        <f>'Enter data here!'!BX102</f>
        <v>0</v>
      </c>
      <c r="BZ105" s="135">
        <f>'Enter data here!'!BY102</f>
        <v>0</v>
      </c>
      <c r="CA105" s="135">
        <f>'Enter data here!'!BZ102</f>
        <v>0</v>
      </c>
      <c r="CB105" s="135">
        <f>'Enter data here!'!CA102</f>
        <v>0</v>
      </c>
      <c r="CC105" s="135">
        <f>'Enter data here!'!CB102</f>
        <v>0</v>
      </c>
      <c r="CD105" s="135">
        <f>'Enter data here!'!CC102</f>
        <v>0</v>
      </c>
      <c r="CE105" s="135">
        <f>'Enter data here!'!CD102</f>
        <v>0</v>
      </c>
      <c r="CF105" s="135">
        <f>'Enter data here!'!CE102</f>
        <v>0</v>
      </c>
      <c r="CG105" s="135">
        <f>'Enter data here!'!CF102</f>
        <v>0</v>
      </c>
      <c r="CH105" s="135">
        <f>'Enter data here!'!CG102</f>
        <v>0</v>
      </c>
      <c r="CI105" s="135">
        <f>'Enter data here!'!CH102</f>
        <v>0</v>
      </c>
      <c r="CJ105" s="135">
        <f>'Enter data here!'!CI102</f>
        <v>0</v>
      </c>
      <c r="CK105" s="135">
        <f>'Enter data here!'!CJ102</f>
        <v>0</v>
      </c>
      <c r="CL105" s="135">
        <f>'Enter data here!'!CK102</f>
        <v>0</v>
      </c>
      <c r="CM105" s="135">
        <f>'Enter data here!'!CL102</f>
        <v>0</v>
      </c>
      <c r="CN105" s="135">
        <f>'Enter data here!'!CM102</f>
        <v>0</v>
      </c>
      <c r="CO105" s="135">
        <f>'Enter data here!'!CN102</f>
        <v>0</v>
      </c>
      <c r="CQ105" s="375" t="str">
        <f>'Enter data here!'!CP102</f>
        <v/>
      </c>
      <c r="CR105" s="375" t="str">
        <f>'Enter data here!'!CQ102</f>
        <v/>
      </c>
    </row>
    <row r="106" spans="1:96">
      <c r="A106" s="372"/>
      <c r="B106" s="134" t="s">
        <v>2</v>
      </c>
      <c r="C106" s="134"/>
      <c r="D106" s="136">
        <f>'Enter data here!'!C104</f>
        <v>0</v>
      </c>
      <c r="E106" s="136">
        <f>'Enter data here!'!D104</f>
        <v>0</v>
      </c>
      <c r="F106" s="136">
        <f>'Enter data here!'!E104</f>
        <v>0</v>
      </c>
      <c r="G106" s="136">
        <f>'Enter data here!'!F104</f>
        <v>0</v>
      </c>
      <c r="H106" s="136">
        <f>'Enter data here!'!G104</f>
        <v>0</v>
      </c>
      <c r="I106" s="136">
        <f>'Enter data here!'!H104</f>
        <v>0</v>
      </c>
      <c r="J106" s="136">
        <f>'Enter data here!'!I104</f>
        <v>0</v>
      </c>
      <c r="K106" s="136">
        <f>'Enter data here!'!J104</f>
        <v>0</v>
      </c>
      <c r="L106" s="136">
        <f>'Enter data here!'!K104</f>
        <v>0</v>
      </c>
      <c r="M106" s="136">
        <f>'Enter data here!'!L104</f>
        <v>0</v>
      </c>
      <c r="N106" s="136">
        <f>'Enter data here!'!M104</f>
        <v>0</v>
      </c>
      <c r="O106" s="136">
        <f>'Enter data here!'!N104</f>
        <v>0</v>
      </c>
      <c r="P106" s="136">
        <f>'Enter data here!'!O104</f>
        <v>0</v>
      </c>
      <c r="Q106" s="136">
        <f>'Enter data here!'!P104</f>
        <v>0</v>
      </c>
      <c r="R106" s="136">
        <f>'Enter data here!'!Q104</f>
        <v>0</v>
      </c>
      <c r="S106" s="136">
        <f>'Enter data here!'!R104</f>
        <v>0</v>
      </c>
      <c r="T106" s="136">
        <f>'Enter data here!'!S104</f>
        <v>0</v>
      </c>
      <c r="U106" s="136">
        <f>'Enter data here!'!T104</f>
        <v>0</v>
      </c>
      <c r="V106" s="136">
        <f>'Enter data here!'!U104</f>
        <v>0</v>
      </c>
      <c r="W106" s="136">
        <f>'Enter data here!'!V104</f>
        <v>0</v>
      </c>
      <c r="X106" s="136">
        <f>'Enter data here!'!W104</f>
        <v>0</v>
      </c>
      <c r="Y106" s="136">
        <f>'Enter data here!'!X104</f>
        <v>0</v>
      </c>
      <c r="Z106" s="136">
        <f>'Enter data here!'!Y104</f>
        <v>0</v>
      </c>
      <c r="AA106" s="136">
        <f>'Enter data here!'!Z104</f>
        <v>0</v>
      </c>
      <c r="AB106" s="136">
        <f>'Enter data here!'!AA104</f>
        <v>0</v>
      </c>
      <c r="AC106" s="136">
        <f>'Enter data here!'!AB104</f>
        <v>0</v>
      </c>
      <c r="AD106" s="136">
        <f>'Enter data here!'!AC104</f>
        <v>0</v>
      </c>
      <c r="AE106" s="136">
        <f>'Enter data here!'!AD104</f>
        <v>0</v>
      </c>
      <c r="AF106" s="136">
        <f>'Enter data here!'!AE104</f>
        <v>0</v>
      </c>
      <c r="AG106" s="136">
        <f>'Enter data here!'!AF104</f>
        <v>0</v>
      </c>
      <c r="AH106" s="136">
        <f>'Enter data here!'!AG104</f>
        <v>0</v>
      </c>
      <c r="AI106" s="136">
        <f>'Enter data here!'!AH104</f>
        <v>0</v>
      </c>
      <c r="AJ106" s="136">
        <f>'Enter data here!'!AI104</f>
        <v>0</v>
      </c>
      <c r="AK106" s="136">
        <f>'Enter data here!'!AJ104</f>
        <v>0</v>
      </c>
      <c r="AL106" s="136">
        <f>'Enter data here!'!AK104</f>
        <v>0</v>
      </c>
      <c r="AM106" s="136">
        <f>'Enter data here!'!AL104</f>
        <v>0</v>
      </c>
      <c r="AN106" s="136">
        <f>'Enter data here!'!AM104</f>
        <v>0</v>
      </c>
      <c r="AO106" s="136">
        <f>'Enter data here!'!AN104</f>
        <v>0</v>
      </c>
      <c r="AP106" s="136">
        <f>'Enter data here!'!AO104</f>
        <v>0</v>
      </c>
      <c r="AQ106" s="136">
        <f>'Enter data here!'!AP104</f>
        <v>0</v>
      </c>
      <c r="AR106" s="136">
        <f>'Enter data here!'!AQ104</f>
        <v>0</v>
      </c>
      <c r="AS106" s="136">
        <f>'Enter data here!'!AR104</f>
        <v>0</v>
      </c>
      <c r="AT106" s="136">
        <f>'Enter data here!'!AS104</f>
        <v>0</v>
      </c>
      <c r="AU106" s="136">
        <f>'Enter data here!'!AT104</f>
        <v>0</v>
      </c>
      <c r="AV106" s="136">
        <f>'Enter data here!'!AU104</f>
        <v>0</v>
      </c>
      <c r="AW106" s="136">
        <f>'Enter data here!'!AV104</f>
        <v>0</v>
      </c>
      <c r="AX106" s="136">
        <f>'Enter data here!'!AW104</f>
        <v>0</v>
      </c>
      <c r="AY106" s="136">
        <f>'Enter data here!'!AX104</f>
        <v>0</v>
      </c>
      <c r="AZ106" s="136">
        <f>'Enter data here!'!AY104</f>
        <v>0</v>
      </c>
      <c r="BA106" s="136">
        <f>'Enter data here!'!AZ104</f>
        <v>0</v>
      </c>
      <c r="BB106" s="136">
        <f>'Enter data here!'!BA104</f>
        <v>0</v>
      </c>
      <c r="BC106" s="136">
        <f>'Enter data here!'!BB104</f>
        <v>0</v>
      </c>
      <c r="BD106" s="136">
        <f>'Enter data here!'!BC104</f>
        <v>0</v>
      </c>
      <c r="BE106" s="136">
        <f>'Enter data here!'!BD104</f>
        <v>0</v>
      </c>
      <c r="BF106" s="136">
        <f>'Enter data here!'!BE104</f>
        <v>0</v>
      </c>
      <c r="BG106" s="136">
        <f>'Enter data here!'!BF104</f>
        <v>0</v>
      </c>
      <c r="BH106" s="136">
        <f>'Enter data here!'!BG104</f>
        <v>0</v>
      </c>
      <c r="BI106" s="136">
        <f>'Enter data here!'!BH104</f>
        <v>0</v>
      </c>
      <c r="BJ106" s="136">
        <f>'Enter data here!'!BI104</f>
        <v>0</v>
      </c>
      <c r="BK106" s="136">
        <f>'Enter data here!'!BJ104</f>
        <v>0</v>
      </c>
      <c r="BL106" s="136">
        <f>'Enter data here!'!BK104</f>
        <v>0</v>
      </c>
      <c r="BM106" s="136">
        <f>'Enter data here!'!BL104</f>
        <v>0</v>
      </c>
      <c r="BN106" s="136">
        <f>'Enter data here!'!BM104</f>
        <v>0</v>
      </c>
      <c r="BO106" s="136">
        <f>'Enter data here!'!BN104</f>
        <v>0</v>
      </c>
      <c r="BP106" s="136">
        <f>'Enter data here!'!BO104</f>
        <v>0</v>
      </c>
      <c r="BQ106" s="136">
        <f>'Enter data here!'!BP104</f>
        <v>0</v>
      </c>
      <c r="BR106" s="136">
        <f>'Enter data here!'!BQ104</f>
        <v>0</v>
      </c>
      <c r="BS106" s="136">
        <f>'Enter data here!'!BR104</f>
        <v>0</v>
      </c>
      <c r="BT106" s="136">
        <f>'Enter data here!'!BS104</f>
        <v>0</v>
      </c>
      <c r="BU106" s="136">
        <f>'Enter data here!'!BT104</f>
        <v>0</v>
      </c>
      <c r="BV106" s="136">
        <f>'Enter data here!'!BU104</f>
        <v>0</v>
      </c>
      <c r="BW106" s="136">
        <f>'Enter data here!'!BV104</f>
        <v>0</v>
      </c>
      <c r="BX106" s="136">
        <f>'Enter data here!'!BW104</f>
        <v>0</v>
      </c>
      <c r="BY106" s="136">
        <f>'Enter data here!'!BX104</f>
        <v>0</v>
      </c>
      <c r="BZ106" s="136">
        <f>'Enter data here!'!BY104</f>
        <v>0</v>
      </c>
      <c r="CA106" s="136">
        <f>'Enter data here!'!BZ104</f>
        <v>0</v>
      </c>
      <c r="CB106" s="136">
        <f>'Enter data here!'!CA104</f>
        <v>0</v>
      </c>
      <c r="CC106" s="136">
        <f>'Enter data here!'!CB104</f>
        <v>0</v>
      </c>
      <c r="CD106" s="136">
        <f>'Enter data here!'!CC104</f>
        <v>0</v>
      </c>
      <c r="CE106" s="136">
        <f>'Enter data here!'!CD104</f>
        <v>0</v>
      </c>
      <c r="CF106" s="136">
        <f>'Enter data here!'!CE104</f>
        <v>0</v>
      </c>
      <c r="CG106" s="136">
        <f>'Enter data here!'!CF104</f>
        <v>0</v>
      </c>
      <c r="CH106" s="136">
        <f>'Enter data here!'!CG104</f>
        <v>0</v>
      </c>
      <c r="CI106" s="136">
        <f>'Enter data here!'!CH104</f>
        <v>0</v>
      </c>
      <c r="CJ106" s="136">
        <f>'Enter data here!'!CI104</f>
        <v>0</v>
      </c>
      <c r="CK106" s="136">
        <f>'Enter data here!'!CJ104</f>
        <v>0</v>
      </c>
      <c r="CL106" s="136">
        <f>'Enter data here!'!CK104</f>
        <v>0</v>
      </c>
      <c r="CM106" s="136">
        <f>'Enter data here!'!CL104</f>
        <v>0</v>
      </c>
      <c r="CN106" s="136">
        <f>'Enter data here!'!CM104</f>
        <v>0</v>
      </c>
      <c r="CO106" s="136">
        <f>'Enter data here!'!CN104</f>
        <v>0</v>
      </c>
      <c r="CQ106" s="375"/>
      <c r="CR106" s="375"/>
    </row>
    <row r="107" spans="1:96">
      <c r="A107" s="372"/>
      <c r="B107" s="134" t="s">
        <v>41</v>
      </c>
      <c r="C107" s="134">
        <f>C101+10</f>
        <v>163</v>
      </c>
      <c r="D107" s="136">
        <f ca="1">D101+D106</f>
        <v>4.5019861933209464E-12</v>
      </c>
      <c r="E107" s="136">
        <f t="shared" ref="E107:BP107" ca="1" si="94">E101+E106</f>
        <v>6487.9455682460748</v>
      </c>
      <c r="F107" s="136">
        <f t="shared" ca="1" si="94"/>
        <v>5406.3541367065354</v>
      </c>
      <c r="G107" s="136">
        <f t="shared" ca="1" si="94"/>
        <v>6225.7043127416446</v>
      </c>
      <c r="H107" s="136">
        <f t="shared" ca="1" si="94"/>
        <v>6100.0836020779452</v>
      </c>
      <c r="I107" s="136">
        <f t="shared" ca="1" si="94"/>
        <v>4795.2890305863102</v>
      </c>
      <c r="J107" s="136">
        <f t="shared" ca="1" si="94"/>
        <v>6102.999420255388</v>
      </c>
      <c r="K107" s="136">
        <f t="shared" ca="1" si="94"/>
        <v>5449.5751550994482</v>
      </c>
      <c r="L107" s="136">
        <f t="shared" ca="1" si="94"/>
        <v>6100.686770468742</v>
      </c>
      <c r="M107" s="136">
        <f t="shared" ca="1" si="94"/>
        <v>5954.9039394437259</v>
      </c>
      <c r="N107" s="136">
        <f t="shared" ca="1" si="94"/>
        <v>4760.4629525941482</v>
      </c>
      <c r="O107" s="136">
        <f t="shared" ca="1" si="94"/>
        <v>5707.6944026709798</v>
      </c>
      <c r="P107" s="136">
        <f t="shared" ca="1" si="94"/>
        <v>6301.0488891773248</v>
      </c>
      <c r="Q107" s="136">
        <f t="shared" ca="1" si="94"/>
        <v>6160.4716802361036</v>
      </c>
      <c r="R107" s="136">
        <f t="shared" ca="1" si="94"/>
        <v>5661.7266763818452</v>
      </c>
      <c r="S107" s="136">
        <f t="shared" ca="1" si="94"/>
        <v>4585.094856461169</v>
      </c>
      <c r="T107" s="136">
        <f t="shared" ca="1" si="94"/>
        <v>5901.4061953011769</v>
      </c>
      <c r="U107" s="136">
        <f t="shared" ca="1" si="94"/>
        <v>5014.4978785933599</v>
      </c>
      <c r="V107" s="136">
        <f t="shared" ca="1" si="94"/>
        <v>595.65286878696077</v>
      </c>
      <c r="W107" s="136">
        <f t="shared" ca="1" si="94"/>
        <v>4675.393944327041</v>
      </c>
      <c r="X107" s="136">
        <f t="shared" ca="1" si="94"/>
        <v>4531.8615940299296</v>
      </c>
      <c r="Y107" s="136">
        <f t="shared" ca="1" si="94"/>
        <v>1526.6167361878424</v>
      </c>
      <c r="Z107" s="136">
        <f t="shared" ca="1" si="94"/>
        <v>2791.475563555638</v>
      </c>
      <c r="AA107" s="136">
        <f t="shared" ca="1" si="94"/>
        <v>5154.730816778535</v>
      </c>
      <c r="AB107" s="136">
        <f t="shared" ca="1" si="94"/>
        <v>5792.5572574629659</v>
      </c>
      <c r="AC107" s="136">
        <f t="shared" ca="1" si="94"/>
        <v>1284.1416656737183</v>
      </c>
      <c r="AD107" s="136">
        <f t="shared" ca="1" si="94"/>
        <v>5802.5848913117561</v>
      </c>
      <c r="AE107" s="136">
        <f t="shared" ca="1" si="94"/>
        <v>5720.1353403504127</v>
      </c>
      <c r="AF107" s="136">
        <f t="shared" ca="1" si="94"/>
        <v>4260.9757883050461</v>
      </c>
      <c r="AG107" s="136">
        <f t="shared" ca="1" si="94"/>
        <v>6530.6565026261023</v>
      </c>
      <c r="AH107" s="136">
        <f t="shared" ca="1" si="94"/>
        <v>4367.0654658020003</v>
      </c>
      <c r="AI107" s="136">
        <f t="shared" ca="1" si="94"/>
        <v>5538.3442344153118</v>
      </c>
      <c r="AJ107" s="136">
        <f t="shared" ca="1" si="94"/>
        <v>5473.4515375809715</v>
      </c>
      <c r="AK107" s="136">
        <f t="shared" ca="1" si="94"/>
        <v>6092.6367051539064</v>
      </c>
      <c r="AL107" s="136">
        <f t="shared" ca="1" si="94"/>
        <v>6088.3322813916502</v>
      </c>
      <c r="AM107" s="136">
        <f t="shared" ca="1" si="94"/>
        <v>4462.9058880432995</v>
      </c>
      <c r="AN107" s="136">
        <f t="shared" ca="1" si="94"/>
        <v>4.0541855609227592E-12</v>
      </c>
      <c r="AO107" s="136">
        <f t="shared" ca="1" si="94"/>
        <v>5878.1119340856521</v>
      </c>
      <c r="AP107" s="136">
        <f t="shared" ca="1" si="94"/>
        <v>4841.2688978249489</v>
      </c>
      <c r="AQ107" s="136">
        <f t="shared" ca="1" si="94"/>
        <v>6070.5196458476157</v>
      </c>
      <c r="AR107" s="136">
        <f t="shared" ca="1" si="94"/>
        <v>5258.6333090278013</v>
      </c>
      <c r="AS107" s="136">
        <f t="shared" ca="1" si="94"/>
        <v>5548.0098279797448</v>
      </c>
      <c r="AT107" s="136">
        <f t="shared" ca="1" si="94"/>
        <v>3.1550687044179461E-12</v>
      </c>
      <c r="AU107" s="136">
        <f t="shared" ca="1" si="94"/>
        <v>4476.2405737505824</v>
      </c>
      <c r="AV107" s="136">
        <f t="shared" ca="1" si="94"/>
        <v>3.561249863264381E-12</v>
      </c>
      <c r="AW107" s="136">
        <f t="shared" ca="1" si="94"/>
        <v>4536.8011803647023</v>
      </c>
      <c r="AX107" s="136">
        <f t="shared" ca="1" si="94"/>
        <v>715.62980030721315</v>
      </c>
      <c r="AY107" s="136">
        <f t="shared" ca="1" si="94"/>
        <v>5416.5248659698482</v>
      </c>
      <c r="AZ107" s="136">
        <f t="shared" ca="1" si="94"/>
        <v>4192.85233041834</v>
      </c>
      <c r="BA107" s="136">
        <f t="shared" ca="1" si="94"/>
        <v>3.7140266065802772E-12</v>
      </c>
      <c r="BB107" s="136">
        <f t="shared" si="94"/>
        <v>0</v>
      </c>
      <c r="BC107" s="136">
        <f t="shared" si="94"/>
        <v>0</v>
      </c>
      <c r="BD107" s="136">
        <f t="shared" si="94"/>
        <v>0</v>
      </c>
      <c r="BE107" s="136">
        <f t="shared" si="94"/>
        <v>0</v>
      </c>
      <c r="BF107" s="136">
        <f t="shared" si="94"/>
        <v>0</v>
      </c>
      <c r="BG107" s="136">
        <f t="shared" si="94"/>
        <v>0</v>
      </c>
      <c r="BH107" s="136">
        <f t="shared" si="94"/>
        <v>0</v>
      </c>
      <c r="BI107" s="136">
        <f t="shared" si="94"/>
        <v>0</v>
      </c>
      <c r="BJ107" s="136">
        <f t="shared" si="94"/>
        <v>0</v>
      </c>
      <c r="BK107" s="136">
        <f t="shared" si="94"/>
        <v>0</v>
      </c>
      <c r="BL107" s="136">
        <f t="shared" si="94"/>
        <v>0</v>
      </c>
      <c r="BM107" s="136">
        <f t="shared" si="94"/>
        <v>0</v>
      </c>
      <c r="BN107" s="136">
        <f t="shared" si="94"/>
        <v>0</v>
      </c>
      <c r="BO107" s="136">
        <f t="shared" si="94"/>
        <v>0</v>
      </c>
      <c r="BP107" s="136">
        <f t="shared" si="94"/>
        <v>0</v>
      </c>
      <c r="BQ107" s="136">
        <f t="shared" ref="BQ107:CO107" si="95">BQ101+BQ106</f>
        <v>0</v>
      </c>
      <c r="BR107" s="136">
        <f t="shared" si="95"/>
        <v>0</v>
      </c>
      <c r="BS107" s="136">
        <f t="shared" si="95"/>
        <v>0</v>
      </c>
      <c r="BT107" s="136">
        <f t="shared" si="95"/>
        <v>0</v>
      </c>
      <c r="BU107" s="136">
        <f t="shared" si="95"/>
        <v>0</v>
      </c>
      <c r="BV107" s="136">
        <f t="shared" si="95"/>
        <v>0</v>
      </c>
      <c r="BW107" s="136">
        <f t="shared" si="95"/>
        <v>0</v>
      </c>
      <c r="BX107" s="136">
        <f t="shared" si="95"/>
        <v>0</v>
      </c>
      <c r="BY107" s="136">
        <f t="shared" si="95"/>
        <v>0</v>
      </c>
      <c r="BZ107" s="136">
        <f t="shared" si="95"/>
        <v>0</v>
      </c>
      <c r="CA107" s="136">
        <f t="shared" si="95"/>
        <v>0</v>
      </c>
      <c r="CB107" s="136">
        <f t="shared" si="95"/>
        <v>0</v>
      </c>
      <c r="CC107" s="136">
        <f t="shared" si="95"/>
        <v>0</v>
      </c>
      <c r="CD107" s="136">
        <f t="shared" si="95"/>
        <v>0</v>
      </c>
      <c r="CE107" s="136">
        <f t="shared" si="95"/>
        <v>0</v>
      </c>
      <c r="CF107" s="136">
        <f t="shared" si="95"/>
        <v>0</v>
      </c>
      <c r="CG107" s="136">
        <f t="shared" si="95"/>
        <v>0</v>
      </c>
      <c r="CH107" s="136">
        <f t="shared" si="95"/>
        <v>0</v>
      </c>
      <c r="CI107" s="136">
        <f t="shared" si="95"/>
        <v>0</v>
      </c>
      <c r="CJ107" s="136">
        <f t="shared" si="95"/>
        <v>0</v>
      </c>
      <c r="CK107" s="136">
        <f t="shared" si="95"/>
        <v>0</v>
      </c>
      <c r="CL107" s="136">
        <f t="shared" si="95"/>
        <v>0</v>
      </c>
      <c r="CM107" s="136">
        <f t="shared" si="95"/>
        <v>0</v>
      </c>
      <c r="CN107" s="136">
        <f t="shared" si="95"/>
        <v>0</v>
      </c>
      <c r="CO107" s="136">
        <f t="shared" si="95"/>
        <v>0</v>
      </c>
      <c r="CQ107" s="207"/>
      <c r="CR107" s="207"/>
    </row>
    <row r="108" spans="1:96">
      <c r="A108" s="372"/>
      <c r="B108" s="134" t="s">
        <v>42</v>
      </c>
      <c r="C108" s="134"/>
      <c r="D108" s="135">
        <f ca="1">RANK(D107,$D107:$CO107,0)</f>
        <v>46</v>
      </c>
      <c r="E108" s="135">
        <f t="shared" ref="E108:BP108" ca="1" si="96">RANK(E107,$D107:$CO107,0)</f>
        <v>2</v>
      </c>
      <c r="F108" s="135">
        <f t="shared" ca="1" si="96"/>
        <v>25</v>
      </c>
      <c r="G108" s="135">
        <f t="shared" ca="1" si="96"/>
        <v>4</v>
      </c>
      <c r="H108" s="135">
        <f t="shared" ca="1" si="96"/>
        <v>8</v>
      </c>
      <c r="I108" s="135">
        <f t="shared" ca="1" si="96"/>
        <v>30</v>
      </c>
      <c r="J108" s="135">
        <f t="shared" ca="1" si="96"/>
        <v>6</v>
      </c>
      <c r="K108" s="135">
        <f t="shared" ca="1" si="96"/>
        <v>23</v>
      </c>
      <c r="L108" s="135">
        <f t="shared" ca="1" si="96"/>
        <v>7</v>
      </c>
      <c r="M108" s="135">
        <f t="shared" ca="1" si="96"/>
        <v>12</v>
      </c>
      <c r="N108" s="135">
        <f t="shared" ca="1" si="96"/>
        <v>31</v>
      </c>
      <c r="O108" s="135">
        <f t="shared" ca="1" si="96"/>
        <v>18</v>
      </c>
      <c r="P108" s="135">
        <f t="shared" ca="1" si="96"/>
        <v>3</v>
      </c>
      <c r="Q108" s="135">
        <f t="shared" ca="1" si="96"/>
        <v>5</v>
      </c>
      <c r="R108" s="135">
        <f t="shared" ca="1" si="96"/>
        <v>19</v>
      </c>
      <c r="S108" s="135">
        <f t="shared" ca="1" si="96"/>
        <v>33</v>
      </c>
      <c r="T108" s="135">
        <f t="shared" ca="1" si="96"/>
        <v>13</v>
      </c>
      <c r="U108" s="135">
        <f t="shared" ca="1" si="96"/>
        <v>28</v>
      </c>
      <c r="V108" s="135">
        <f t="shared" ca="1" si="96"/>
        <v>45</v>
      </c>
      <c r="W108" s="135">
        <f t="shared" ca="1" si="96"/>
        <v>32</v>
      </c>
      <c r="X108" s="135">
        <f t="shared" ca="1" si="96"/>
        <v>35</v>
      </c>
      <c r="Y108" s="135">
        <f t="shared" ca="1" si="96"/>
        <v>42</v>
      </c>
      <c r="Z108" s="135">
        <f t="shared" ca="1" si="96"/>
        <v>41</v>
      </c>
      <c r="AA108" s="135">
        <f t="shared" ca="1" si="96"/>
        <v>27</v>
      </c>
      <c r="AB108" s="135">
        <f t="shared" ca="1" si="96"/>
        <v>16</v>
      </c>
      <c r="AC108" s="135">
        <f t="shared" ca="1" si="96"/>
        <v>43</v>
      </c>
      <c r="AD108" s="135">
        <f t="shared" ca="1" si="96"/>
        <v>15</v>
      </c>
      <c r="AE108" s="135">
        <f t="shared" ca="1" si="96"/>
        <v>17</v>
      </c>
      <c r="AF108" s="135">
        <f t="shared" ca="1" si="96"/>
        <v>39</v>
      </c>
      <c r="AG108" s="135">
        <f t="shared" ca="1" si="96"/>
        <v>1</v>
      </c>
      <c r="AH108" s="135">
        <f t="shared" ca="1" si="96"/>
        <v>38</v>
      </c>
      <c r="AI108" s="135">
        <f t="shared" ca="1" si="96"/>
        <v>21</v>
      </c>
      <c r="AJ108" s="135">
        <f t="shared" ca="1" si="96"/>
        <v>22</v>
      </c>
      <c r="AK108" s="135">
        <f t="shared" ca="1" si="96"/>
        <v>9</v>
      </c>
      <c r="AL108" s="135">
        <f t="shared" ca="1" si="96"/>
        <v>10</v>
      </c>
      <c r="AM108" s="135">
        <f t="shared" ca="1" si="96"/>
        <v>37</v>
      </c>
      <c r="AN108" s="135">
        <f t="shared" ca="1" si="96"/>
        <v>47</v>
      </c>
      <c r="AO108" s="135">
        <f t="shared" ca="1" si="96"/>
        <v>14</v>
      </c>
      <c r="AP108" s="135">
        <f t="shared" ca="1" si="96"/>
        <v>29</v>
      </c>
      <c r="AQ108" s="135">
        <f t="shared" ca="1" si="96"/>
        <v>11</v>
      </c>
      <c r="AR108" s="135">
        <f t="shared" ca="1" si="96"/>
        <v>26</v>
      </c>
      <c r="AS108" s="135">
        <f t="shared" ca="1" si="96"/>
        <v>20</v>
      </c>
      <c r="AT108" s="135">
        <f t="shared" ca="1" si="96"/>
        <v>50</v>
      </c>
      <c r="AU108" s="135">
        <f t="shared" ca="1" si="96"/>
        <v>36</v>
      </c>
      <c r="AV108" s="135">
        <f t="shared" ca="1" si="96"/>
        <v>49</v>
      </c>
      <c r="AW108" s="135">
        <f t="shared" ca="1" si="96"/>
        <v>34</v>
      </c>
      <c r="AX108" s="135">
        <f t="shared" ca="1" si="96"/>
        <v>44</v>
      </c>
      <c r="AY108" s="135">
        <f t="shared" ca="1" si="96"/>
        <v>24</v>
      </c>
      <c r="AZ108" s="135">
        <f t="shared" ca="1" si="96"/>
        <v>40</v>
      </c>
      <c r="BA108" s="135">
        <f t="shared" ca="1" si="96"/>
        <v>48</v>
      </c>
      <c r="BB108" s="135">
        <f t="shared" ca="1" si="96"/>
        <v>51</v>
      </c>
      <c r="BC108" s="135">
        <f t="shared" ca="1" si="96"/>
        <v>51</v>
      </c>
      <c r="BD108" s="135">
        <f t="shared" ca="1" si="96"/>
        <v>51</v>
      </c>
      <c r="BE108" s="135">
        <f t="shared" ca="1" si="96"/>
        <v>51</v>
      </c>
      <c r="BF108" s="135">
        <f t="shared" ca="1" si="96"/>
        <v>51</v>
      </c>
      <c r="BG108" s="135">
        <f t="shared" ca="1" si="96"/>
        <v>51</v>
      </c>
      <c r="BH108" s="135">
        <f t="shared" ca="1" si="96"/>
        <v>51</v>
      </c>
      <c r="BI108" s="135">
        <f t="shared" ca="1" si="96"/>
        <v>51</v>
      </c>
      <c r="BJ108" s="135">
        <f t="shared" ca="1" si="96"/>
        <v>51</v>
      </c>
      <c r="BK108" s="135">
        <f t="shared" ca="1" si="96"/>
        <v>51</v>
      </c>
      <c r="BL108" s="135">
        <f t="shared" ca="1" si="96"/>
        <v>51</v>
      </c>
      <c r="BM108" s="135">
        <f t="shared" ca="1" si="96"/>
        <v>51</v>
      </c>
      <c r="BN108" s="135">
        <f t="shared" ca="1" si="96"/>
        <v>51</v>
      </c>
      <c r="BO108" s="135">
        <f t="shared" ca="1" si="96"/>
        <v>51</v>
      </c>
      <c r="BP108" s="135">
        <f t="shared" ca="1" si="96"/>
        <v>51</v>
      </c>
      <c r="BQ108" s="135">
        <f t="shared" ref="BQ108:CO108" ca="1" si="97">RANK(BQ107,$D107:$CO107,0)</f>
        <v>51</v>
      </c>
      <c r="BR108" s="135">
        <f t="shared" ca="1" si="97"/>
        <v>51</v>
      </c>
      <c r="BS108" s="135">
        <f t="shared" ca="1" si="97"/>
        <v>51</v>
      </c>
      <c r="BT108" s="135">
        <f t="shared" ca="1" si="97"/>
        <v>51</v>
      </c>
      <c r="BU108" s="135">
        <f t="shared" ca="1" si="97"/>
        <v>51</v>
      </c>
      <c r="BV108" s="135">
        <f t="shared" ca="1" si="97"/>
        <v>51</v>
      </c>
      <c r="BW108" s="135">
        <f t="shared" ca="1" si="97"/>
        <v>51</v>
      </c>
      <c r="BX108" s="135">
        <f t="shared" ca="1" si="97"/>
        <v>51</v>
      </c>
      <c r="BY108" s="135">
        <f t="shared" ca="1" si="97"/>
        <v>51</v>
      </c>
      <c r="BZ108" s="135">
        <f t="shared" ca="1" si="97"/>
        <v>51</v>
      </c>
      <c r="CA108" s="135">
        <f t="shared" ca="1" si="97"/>
        <v>51</v>
      </c>
      <c r="CB108" s="135">
        <f t="shared" ca="1" si="97"/>
        <v>51</v>
      </c>
      <c r="CC108" s="135">
        <f t="shared" ca="1" si="97"/>
        <v>51</v>
      </c>
      <c r="CD108" s="135">
        <f t="shared" ca="1" si="97"/>
        <v>51</v>
      </c>
      <c r="CE108" s="135">
        <f t="shared" ca="1" si="97"/>
        <v>51</v>
      </c>
      <c r="CF108" s="135">
        <f t="shared" ca="1" si="97"/>
        <v>51</v>
      </c>
      <c r="CG108" s="135">
        <f t="shared" ca="1" si="97"/>
        <v>51</v>
      </c>
      <c r="CH108" s="135">
        <f t="shared" ca="1" si="97"/>
        <v>51</v>
      </c>
      <c r="CI108" s="135">
        <f t="shared" ca="1" si="97"/>
        <v>51</v>
      </c>
      <c r="CJ108" s="135">
        <f t="shared" ca="1" si="97"/>
        <v>51</v>
      </c>
      <c r="CK108" s="135">
        <f t="shared" ca="1" si="97"/>
        <v>51</v>
      </c>
      <c r="CL108" s="135">
        <f t="shared" ca="1" si="97"/>
        <v>51</v>
      </c>
      <c r="CM108" s="135">
        <f t="shared" ca="1" si="97"/>
        <v>51</v>
      </c>
      <c r="CN108" s="135">
        <f t="shared" ca="1" si="97"/>
        <v>51</v>
      </c>
      <c r="CO108" s="135">
        <f t="shared" ca="1" si="97"/>
        <v>51</v>
      </c>
      <c r="CQ108" s="207"/>
      <c r="CR108" s="207"/>
    </row>
    <row r="109" spans="1:96">
      <c r="A109" s="373"/>
      <c r="B109" s="134" t="s">
        <v>16</v>
      </c>
      <c r="C109" s="134">
        <f>C103+10</f>
        <v>162</v>
      </c>
      <c r="D109" s="135" t="str">
        <f>'Enter data here!'!C110</f>
        <v>Frank Hulton </v>
      </c>
      <c r="E109" s="135" t="str">
        <f>'Enter data here!'!D110</f>
        <v>Mark Redsell</v>
      </c>
      <c r="F109" s="135" t="str">
        <f>'Enter data here!'!E110</f>
        <v>Greg Dakin</v>
      </c>
      <c r="G109" s="135" t="str">
        <f>'Enter data here!'!F110</f>
        <v>Thorsten Folker</v>
      </c>
      <c r="H109" s="135" t="str">
        <f>'Enter data here!'!G110</f>
        <v>Joel West </v>
      </c>
      <c r="I109" s="135" t="str">
        <f>'Enter data here!'!H110</f>
        <v>Klaus Brettner</v>
      </c>
      <c r="J109" s="135" t="str">
        <f>'Enter data here!'!I110</f>
        <v>Markus Meissner</v>
      </c>
      <c r="K109" s="135" t="str">
        <f>'Enter data here!'!J110</f>
        <v>Stefan Bernardy</v>
      </c>
      <c r="L109" s="135" t="str">
        <f>'Enter data here!'!K110</f>
        <v>Søren Krogh</v>
      </c>
      <c r="M109" s="135" t="str">
        <f>'Enter data here!'!L110</f>
        <v>Alvaro Silgado</v>
      </c>
      <c r="N109" s="135" t="str">
        <f>'Enter data here!'!M110</f>
        <v>Pete Burgess</v>
      </c>
      <c r="O109" s="135" t="str">
        <f>'Enter data here!'!N110</f>
        <v>Dieter Perlick</v>
      </c>
      <c r="P109" s="135" t="str">
        <f>'Enter data here!'!O110</f>
        <v>Simon Thornton </v>
      </c>
      <c r="Q109" s="135" t="str">
        <f>'Enter data here!'!P110</f>
        <v>André Austen</v>
      </c>
      <c r="R109" s="135" t="str">
        <f>'Enter data here!'!Q110</f>
        <v>Siegfried Schedel</v>
      </c>
      <c r="S109" s="135" t="str">
        <f>'Enter data here!'!R110</f>
        <v>George Young</v>
      </c>
      <c r="T109" s="135" t="str">
        <f>'Enter data here!'!S110</f>
        <v>John Phillips</v>
      </c>
      <c r="U109" s="135" t="str">
        <f>'Enter data here!'!T110</f>
        <v>Stefan Bertschi</v>
      </c>
      <c r="V109" s="135" t="str">
        <f>'Enter data here!'!U110</f>
        <v>Jason Bioletti</v>
      </c>
      <c r="W109" s="135" t="str">
        <f>'Enter data here!'!V110</f>
        <v>Allen Elliott</v>
      </c>
      <c r="X109" s="135" t="str">
        <f>'Enter data here!'!W110</f>
        <v>Thomas Deinert</v>
      </c>
      <c r="Y109" s="135" t="str">
        <f>'Enter data here!'!X110</f>
        <v>Mike Evans</v>
      </c>
      <c r="Z109" s="135" t="str">
        <f>'Enter data here!'!Y110</f>
        <v>Jon Edison</v>
      </c>
      <c r="AA109" s="135" t="str">
        <f>'Enter data here!'!Z110</f>
        <v>Thomas Henselmann</v>
      </c>
      <c r="AB109" s="135" t="str">
        <f>'Enter data here!'!AA110</f>
        <v>Sebastian Reichert</v>
      </c>
      <c r="AC109" s="135" t="str">
        <f>'Enter data here!'!AB110</f>
        <v>Robert Hermans</v>
      </c>
      <c r="AD109" s="135" t="str">
        <f>'Enter data here!'!AC110</f>
        <v>Eberhard Rosemann</v>
      </c>
      <c r="AE109" s="135" t="str">
        <f>'Enter data here!'!AD110</f>
        <v>Klaus Kowalski</v>
      </c>
      <c r="AF109" s="135" t="str">
        <f>'Enter data here!'!AE110</f>
        <v>Mike Shellim</v>
      </c>
      <c r="AG109" s="135" t="str">
        <f>'Enter data here!'!AF110</f>
        <v>Martin Newnham</v>
      </c>
      <c r="AH109" s="135" t="str">
        <f>'Enter data here!'!AG110</f>
        <v>Marc Schmieding</v>
      </c>
      <c r="AI109" s="135" t="str">
        <f>'Enter data here!'!AH110</f>
        <v>Mark Treble</v>
      </c>
      <c r="AJ109" s="135" t="str">
        <f>'Enter data here!'!AI110</f>
        <v>Gary Harrison</v>
      </c>
      <c r="AK109" s="135" t="str">
        <f>'Enter data here!'!AJ110</f>
        <v>Peter Gunning</v>
      </c>
      <c r="AL109" s="135" t="str">
        <f>'Enter data here!'!AK110</f>
        <v>Tobias Reik</v>
      </c>
      <c r="AM109" s="135" t="str">
        <f>'Enter data here!'!AL110</f>
        <v>Mick Walsh</v>
      </c>
      <c r="AN109" s="135" t="str">
        <f>'Enter data here!'!AM110</f>
        <v>Paul Garnett</v>
      </c>
      <c r="AO109" s="135" t="str">
        <f>'Enter data here!'!AN110</f>
        <v>Daniel Schneider</v>
      </c>
      <c r="AP109" s="135" t="str">
        <f>'Enter data here!'!AO110</f>
        <v>Torsten Hermann</v>
      </c>
      <c r="AQ109" s="135" t="str">
        <f>'Enter data here!'!AP110</f>
        <v>Peter Kowalski</v>
      </c>
      <c r="AR109" s="135" t="str">
        <f>'Enter data here!'!AQ110</f>
        <v>Martin Kopp</v>
      </c>
      <c r="AS109" s="135" t="str">
        <f>'Enter data here!'!AR110</f>
        <v>Plöschberger Hannes</v>
      </c>
      <c r="AT109" s="135" t="str">
        <f>'Enter data here!'!AS110</f>
        <v>Rick Ruijsink</v>
      </c>
      <c r="AU109" s="135" t="str">
        <f>'Enter data here!'!AT110</f>
        <v>Mark Abbotts</v>
      </c>
      <c r="AV109" s="135" t="str">
        <f>'Enter data here!'!AU110</f>
        <v>Arne Finkeldey</v>
      </c>
      <c r="AW109" s="135" t="str">
        <f>'Enter data here!'!AV110</f>
        <v>Martin Ulrich </v>
      </c>
      <c r="AX109" s="135" t="str">
        <f>'Enter data here!'!AW110</f>
        <v>Tony Robertson</v>
      </c>
      <c r="AY109" s="135" t="str">
        <f>'Enter data here!'!AX110</f>
        <v>Jesper Christensen</v>
      </c>
      <c r="AZ109" s="135" t="str">
        <f>'Enter data here!'!AY110</f>
        <v>Ulrich Duttenhofer</v>
      </c>
      <c r="BA109" s="135" t="str">
        <f>'Enter data here!'!AZ110</f>
        <v>Robert Ryan</v>
      </c>
      <c r="BB109" s="135">
        <f>'Enter data here!'!BA110</f>
        <v>0</v>
      </c>
      <c r="BC109" s="135">
        <f>'Enter data here!'!BB110</f>
        <v>0</v>
      </c>
      <c r="BD109" s="135">
        <f>'Enter data here!'!BC110</f>
        <v>0</v>
      </c>
      <c r="BE109" s="135">
        <f>'Enter data here!'!BD110</f>
        <v>0</v>
      </c>
      <c r="BF109" s="135">
        <f>'Enter data here!'!BE110</f>
        <v>0</v>
      </c>
      <c r="BG109" s="135">
        <f>'Enter data here!'!BF110</f>
        <v>0</v>
      </c>
      <c r="BH109" s="135">
        <f>'Enter data here!'!BG110</f>
        <v>0</v>
      </c>
      <c r="BI109" s="135">
        <f>'Enter data here!'!BH110</f>
        <v>0</v>
      </c>
      <c r="BJ109" s="135">
        <f>'Enter data here!'!BI110</f>
        <v>0</v>
      </c>
      <c r="BK109" s="135">
        <f>'Enter data here!'!BJ110</f>
        <v>0</v>
      </c>
      <c r="BL109" s="135">
        <f>'Enter data here!'!BK110</f>
        <v>0</v>
      </c>
      <c r="BM109" s="135">
        <f>'Enter data here!'!BL110</f>
        <v>0</v>
      </c>
      <c r="BN109" s="135">
        <f>'Enter data here!'!BM110</f>
        <v>0</v>
      </c>
      <c r="BO109" s="135">
        <f>'Enter data here!'!BN110</f>
        <v>0</v>
      </c>
      <c r="BP109" s="135">
        <f>'Enter data here!'!BO110</f>
        <v>0</v>
      </c>
      <c r="BQ109" s="135">
        <f>'Enter data here!'!BP110</f>
        <v>0</v>
      </c>
      <c r="BR109" s="135">
        <f>'Enter data here!'!BQ110</f>
        <v>0</v>
      </c>
      <c r="BS109" s="135">
        <f>'Enter data here!'!BR110</f>
        <v>0</v>
      </c>
      <c r="BT109" s="135">
        <f>'Enter data here!'!BS110</f>
        <v>0</v>
      </c>
      <c r="BU109" s="135">
        <f>'Enter data here!'!BT110</f>
        <v>0</v>
      </c>
      <c r="BV109" s="135">
        <f>'Enter data here!'!BU110</f>
        <v>0</v>
      </c>
      <c r="BW109" s="135">
        <f>'Enter data here!'!BV110</f>
        <v>0</v>
      </c>
      <c r="BX109" s="135">
        <f>'Enter data here!'!BW110</f>
        <v>0</v>
      </c>
      <c r="BY109" s="135">
        <f>'Enter data here!'!BX110</f>
        <v>0</v>
      </c>
      <c r="BZ109" s="135">
        <f>'Enter data here!'!BY110</f>
        <v>0</v>
      </c>
      <c r="CA109" s="135">
        <f>'Enter data here!'!BZ110</f>
        <v>0</v>
      </c>
      <c r="CB109" s="135">
        <f>'Enter data here!'!CA110</f>
        <v>0</v>
      </c>
      <c r="CC109" s="135">
        <f>'Enter data here!'!CB110</f>
        <v>0</v>
      </c>
      <c r="CD109" s="135">
        <f>'Enter data here!'!CC110</f>
        <v>0</v>
      </c>
      <c r="CE109" s="135">
        <f>'Enter data here!'!CD110</f>
        <v>0</v>
      </c>
      <c r="CF109" s="135">
        <f>'Enter data here!'!CE110</f>
        <v>0</v>
      </c>
      <c r="CG109" s="135">
        <f>'Enter data here!'!CF110</f>
        <v>0</v>
      </c>
      <c r="CH109" s="135">
        <f>'Enter data here!'!CG110</f>
        <v>0</v>
      </c>
      <c r="CI109" s="135">
        <f>'Enter data here!'!CH110</f>
        <v>0</v>
      </c>
      <c r="CJ109" s="135">
        <f>'Enter data here!'!CI110</f>
        <v>0</v>
      </c>
      <c r="CK109" s="135">
        <f>'Enter data here!'!CJ110</f>
        <v>0</v>
      </c>
      <c r="CL109" s="135">
        <f>'Enter data here!'!CK110</f>
        <v>0</v>
      </c>
      <c r="CM109" s="135">
        <f>'Enter data here!'!CL110</f>
        <v>0</v>
      </c>
      <c r="CN109" s="135">
        <f>'Enter data here!'!CM110</f>
        <v>0</v>
      </c>
      <c r="CO109" s="135">
        <f>'Enter data here!'!CN110</f>
        <v>0</v>
      </c>
      <c r="CQ109" s="207"/>
      <c r="CR109" s="208"/>
    </row>
    <row r="110" spans="1:96">
      <c r="A110" s="386">
        <v>17</v>
      </c>
      <c r="B110" s="131" t="s">
        <v>18</v>
      </c>
      <c r="C110" s="131">
        <f>C104+10</f>
        <v>171</v>
      </c>
      <c r="D110" s="132">
        <f ca="1">D114</f>
        <v>46</v>
      </c>
      <c r="E110" s="132">
        <f t="shared" ref="E110:BP110" ca="1" si="98">E114</f>
        <v>2</v>
      </c>
      <c r="F110" s="132">
        <f t="shared" ca="1" si="98"/>
        <v>25</v>
      </c>
      <c r="G110" s="132">
        <f t="shared" ca="1" si="98"/>
        <v>4</v>
      </c>
      <c r="H110" s="132">
        <f t="shared" ca="1" si="98"/>
        <v>8</v>
      </c>
      <c r="I110" s="132">
        <f t="shared" ca="1" si="98"/>
        <v>30</v>
      </c>
      <c r="J110" s="132">
        <f t="shared" ca="1" si="98"/>
        <v>6</v>
      </c>
      <c r="K110" s="132">
        <f t="shared" ca="1" si="98"/>
        <v>23</v>
      </c>
      <c r="L110" s="132">
        <f t="shared" ca="1" si="98"/>
        <v>7</v>
      </c>
      <c r="M110" s="132">
        <f t="shared" ca="1" si="98"/>
        <v>12</v>
      </c>
      <c r="N110" s="132">
        <f t="shared" ca="1" si="98"/>
        <v>31</v>
      </c>
      <c r="O110" s="132">
        <f t="shared" ca="1" si="98"/>
        <v>18</v>
      </c>
      <c r="P110" s="132">
        <f t="shared" ca="1" si="98"/>
        <v>3</v>
      </c>
      <c r="Q110" s="132">
        <f t="shared" ca="1" si="98"/>
        <v>5</v>
      </c>
      <c r="R110" s="132">
        <f t="shared" ca="1" si="98"/>
        <v>19</v>
      </c>
      <c r="S110" s="132">
        <f t="shared" ca="1" si="98"/>
        <v>33</v>
      </c>
      <c r="T110" s="132">
        <f t="shared" ca="1" si="98"/>
        <v>13</v>
      </c>
      <c r="U110" s="132">
        <f t="shared" ca="1" si="98"/>
        <v>28</v>
      </c>
      <c r="V110" s="132">
        <f t="shared" ca="1" si="98"/>
        <v>45</v>
      </c>
      <c r="W110" s="132">
        <f t="shared" ca="1" si="98"/>
        <v>32</v>
      </c>
      <c r="X110" s="132">
        <f t="shared" ca="1" si="98"/>
        <v>35</v>
      </c>
      <c r="Y110" s="132">
        <f t="shared" ca="1" si="98"/>
        <v>42</v>
      </c>
      <c r="Z110" s="132">
        <f t="shared" ca="1" si="98"/>
        <v>41</v>
      </c>
      <c r="AA110" s="132">
        <f t="shared" ca="1" si="98"/>
        <v>27</v>
      </c>
      <c r="AB110" s="132">
        <f t="shared" ca="1" si="98"/>
        <v>16</v>
      </c>
      <c r="AC110" s="132">
        <f t="shared" ca="1" si="98"/>
        <v>43</v>
      </c>
      <c r="AD110" s="132">
        <f t="shared" ca="1" si="98"/>
        <v>15</v>
      </c>
      <c r="AE110" s="132">
        <f t="shared" ca="1" si="98"/>
        <v>17</v>
      </c>
      <c r="AF110" s="132">
        <f t="shared" ca="1" si="98"/>
        <v>39</v>
      </c>
      <c r="AG110" s="132">
        <f t="shared" ca="1" si="98"/>
        <v>1</v>
      </c>
      <c r="AH110" s="132">
        <f t="shared" ca="1" si="98"/>
        <v>38</v>
      </c>
      <c r="AI110" s="132">
        <f t="shared" ca="1" si="98"/>
        <v>21</v>
      </c>
      <c r="AJ110" s="132">
        <f t="shared" ca="1" si="98"/>
        <v>22</v>
      </c>
      <c r="AK110" s="132">
        <f t="shared" ca="1" si="98"/>
        <v>9</v>
      </c>
      <c r="AL110" s="132">
        <f t="shared" ca="1" si="98"/>
        <v>10</v>
      </c>
      <c r="AM110" s="132">
        <f t="shared" ca="1" si="98"/>
        <v>37</v>
      </c>
      <c r="AN110" s="132">
        <f t="shared" ca="1" si="98"/>
        <v>47</v>
      </c>
      <c r="AO110" s="132">
        <f t="shared" ca="1" si="98"/>
        <v>14</v>
      </c>
      <c r="AP110" s="132">
        <f t="shared" ca="1" si="98"/>
        <v>29</v>
      </c>
      <c r="AQ110" s="132">
        <f t="shared" ca="1" si="98"/>
        <v>11</v>
      </c>
      <c r="AR110" s="132">
        <f t="shared" ca="1" si="98"/>
        <v>26</v>
      </c>
      <c r="AS110" s="132">
        <f t="shared" ca="1" si="98"/>
        <v>20</v>
      </c>
      <c r="AT110" s="132">
        <f t="shared" ca="1" si="98"/>
        <v>50</v>
      </c>
      <c r="AU110" s="132">
        <f t="shared" ca="1" si="98"/>
        <v>36</v>
      </c>
      <c r="AV110" s="132">
        <f t="shared" ca="1" si="98"/>
        <v>49</v>
      </c>
      <c r="AW110" s="132">
        <f t="shared" ca="1" si="98"/>
        <v>34</v>
      </c>
      <c r="AX110" s="132">
        <f t="shared" ca="1" si="98"/>
        <v>44</v>
      </c>
      <c r="AY110" s="132">
        <f t="shared" ca="1" si="98"/>
        <v>24</v>
      </c>
      <c r="AZ110" s="132">
        <f t="shared" ca="1" si="98"/>
        <v>40</v>
      </c>
      <c r="BA110" s="132">
        <f t="shared" ca="1" si="98"/>
        <v>48</v>
      </c>
      <c r="BB110" s="132">
        <f t="shared" ca="1" si="98"/>
        <v>51</v>
      </c>
      <c r="BC110" s="132">
        <f t="shared" ca="1" si="98"/>
        <v>51</v>
      </c>
      <c r="BD110" s="132">
        <f t="shared" ca="1" si="98"/>
        <v>51</v>
      </c>
      <c r="BE110" s="132">
        <f t="shared" ca="1" si="98"/>
        <v>51</v>
      </c>
      <c r="BF110" s="132">
        <f t="shared" ca="1" si="98"/>
        <v>51</v>
      </c>
      <c r="BG110" s="132">
        <f t="shared" ca="1" si="98"/>
        <v>51</v>
      </c>
      <c r="BH110" s="132">
        <f t="shared" ca="1" si="98"/>
        <v>51</v>
      </c>
      <c r="BI110" s="132">
        <f t="shared" ca="1" si="98"/>
        <v>51</v>
      </c>
      <c r="BJ110" s="132">
        <f t="shared" ca="1" si="98"/>
        <v>51</v>
      </c>
      <c r="BK110" s="132">
        <f t="shared" ca="1" si="98"/>
        <v>51</v>
      </c>
      <c r="BL110" s="132">
        <f t="shared" ca="1" si="98"/>
        <v>51</v>
      </c>
      <c r="BM110" s="132">
        <f t="shared" ca="1" si="98"/>
        <v>51</v>
      </c>
      <c r="BN110" s="132">
        <f t="shared" ca="1" si="98"/>
        <v>51</v>
      </c>
      <c r="BO110" s="132">
        <f t="shared" ca="1" si="98"/>
        <v>51</v>
      </c>
      <c r="BP110" s="132">
        <f t="shared" ca="1" si="98"/>
        <v>51</v>
      </c>
      <c r="BQ110" s="132">
        <f t="shared" ref="BQ110:CO110" ca="1" si="99">BQ114</f>
        <v>51</v>
      </c>
      <c r="BR110" s="132">
        <f t="shared" ca="1" si="99"/>
        <v>51</v>
      </c>
      <c r="BS110" s="132">
        <f t="shared" ca="1" si="99"/>
        <v>51</v>
      </c>
      <c r="BT110" s="132">
        <f t="shared" ca="1" si="99"/>
        <v>51</v>
      </c>
      <c r="BU110" s="132">
        <f t="shared" ca="1" si="99"/>
        <v>51</v>
      </c>
      <c r="BV110" s="132">
        <f t="shared" ca="1" si="99"/>
        <v>51</v>
      </c>
      <c r="BW110" s="132">
        <f t="shared" ca="1" si="99"/>
        <v>51</v>
      </c>
      <c r="BX110" s="132">
        <f t="shared" ca="1" si="99"/>
        <v>51</v>
      </c>
      <c r="BY110" s="132">
        <f t="shared" ca="1" si="99"/>
        <v>51</v>
      </c>
      <c r="BZ110" s="132">
        <f t="shared" ca="1" si="99"/>
        <v>51</v>
      </c>
      <c r="CA110" s="132">
        <f t="shared" ca="1" si="99"/>
        <v>51</v>
      </c>
      <c r="CB110" s="132">
        <f t="shared" ca="1" si="99"/>
        <v>51</v>
      </c>
      <c r="CC110" s="132">
        <f t="shared" ca="1" si="99"/>
        <v>51</v>
      </c>
      <c r="CD110" s="132">
        <f t="shared" ca="1" si="99"/>
        <v>51</v>
      </c>
      <c r="CE110" s="132">
        <f t="shared" ca="1" si="99"/>
        <v>51</v>
      </c>
      <c r="CF110" s="132">
        <f t="shared" ca="1" si="99"/>
        <v>51</v>
      </c>
      <c r="CG110" s="132">
        <f t="shared" ca="1" si="99"/>
        <v>51</v>
      </c>
      <c r="CH110" s="132">
        <f t="shared" ca="1" si="99"/>
        <v>51</v>
      </c>
      <c r="CI110" s="132">
        <f t="shared" ca="1" si="99"/>
        <v>51</v>
      </c>
      <c r="CJ110" s="132">
        <f t="shared" ca="1" si="99"/>
        <v>51</v>
      </c>
      <c r="CK110" s="132">
        <f t="shared" ca="1" si="99"/>
        <v>51</v>
      </c>
      <c r="CL110" s="132">
        <f t="shared" ca="1" si="99"/>
        <v>51</v>
      </c>
      <c r="CM110" s="132">
        <f t="shared" ca="1" si="99"/>
        <v>51</v>
      </c>
      <c r="CN110" s="132">
        <f t="shared" ca="1" si="99"/>
        <v>51</v>
      </c>
      <c r="CO110" s="132">
        <f t="shared" ca="1" si="99"/>
        <v>51</v>
      </c>
      <c r="CQ110" s="90"/>
      <c r="CR110" s="206"/>
    </row>
    <row r="111" spans="1:96">
      <c r="A111" s="387"/>
      <c r="B111" s="131" t="s">
        <v>1</v>
      </c>
      <c r="C111" s="131"/>
      <c r="D111" s="132">
        <f>'Enter data here!'!C107</f>
        <v>0</v>
      </c>
      <c r="E111" s="132">
        <f>'Enter data here!'!D107</f>
        <v>0</v>
      </c>
      <c r="F111" s="132">
        <f>'Enter data here!'!E107</f>
        <v>0</v>
      </c>
      <c r="G111" s="132">
        <f>'Enter data here!'!F107</f>
        <v>0</v>
      </c>
      <c r="H111" s="132">
        <f>'Enter data here!'!G107</f>
        <v>0</v>
      </c>
      <c r="I111" s="132">
        <f>'Enter data here!'!H107</f>
        <v>0</v>
      </c>
      <c r="J111" s="132">
        <f>'Enter data here!'!I107</f>
        <v>0</v>
      </c>
      <c r="K111" s="132">
        <f>'Enter data here!'!J107</f>
        <v>0</v>
      </c>
      <c r="L111" s="132">
        <f>'Enter data here!'!K107</f>
        <v>0</v>
      </c>
      <c r="M111" s="132">
        <f>'Enter data here!'!L107</f>
        <v>0</v>
      </c>
      <c r="N111" s="132">
        <f>'Enter data here!'!M107</f>
        <v>0</v>
      </c>
      <c r="O111" s="132">
        <f>'Enter data here!'!N107</f>
        <v>0</v>
      </c>
      <c r="P111" s="132">
        <f>'Enter data here!'!O107</f>
        <v>0</v>
      </c>
      <c r="Q111" s="132">
        <f>'Enter data here!'!P107</f>
        <v>0</v>
      </c>
      <c r="R111" s="132">
        <f>'Enter data here!'!Q107</f>
        <v>0</v>
      </c>
      <c r="S111" s="132">
        <f>'Enter data here!'!R107</f>
        <v>0</v>
      </c>
      <c r="T111" s="132">
        <f>'Enter data here!'!S107</f>
        <v>0</v>
      </c>
      <c r="U111" s="132">
        <f>'Enter data here!'!T107</f>
        <v>0</v>
      </c>
      <c r="V111" s="132">
        <f>'Enter data here!'!U107</f>
        <v>0</v>
      </c>
      <c r="W111" s="132">
        <f>'Enter data here!'!V107</f>
        <v>0</v>
      </c>
      <c r="X111" s="132">
        <f>'Enter data here!'!W107</f>
        <v>0</v>
      </c>
      <c r="Y111" s="132">
        <f>'Enter data here!'!X107</f>
        <v>0</v>
      </c>
      <c r="Z111" s="132">
        <f>'Enter data here!'!Y107</f>
        <v>0</v>
      </c>
      <c r="AA111" s="132">
        <f>'Enter data here!'!Z107</f>
        <v>0</v>
      </c>
      <c r="AB111" s="132">
        <f>'Enter data here!'!AA107</f>
        <v>0</v>
      </c>
      <c r="AC111" s="132">
        <f>'Enter data here!'!AB107</f>
        <v>0</v>
      </c>
      <c r="AD111" s="132">
        <f>'Enter data here!'!AC107</f>
        <v>0</v>
      </c>
      <c r="AE111" s="132">
        <f>'Enter data here!'!AD107</f>
        <v>0</v>
      </c>
      <c r="AF111" s="132">
        <f>'Enter data here!'!AE107</f>
        <v>0</v>
      </c>
      <c r="AG111" s="132">
        <f>'Enter data here!'!AF107</f>
        <v>0</v>
      </c>
      <c r="AH111" s="132">
        <f>'Enter data here!'!AG107</f>
        <v>0</v>
      </c>
      <c r="AI111" s="132">
        <f>'Enter data here!'!AH107</f>
        <v>0</v>
      </c>
      <c r="AJ111" s="132">
        <f>'Enter data here!'!AI107</f>
        <v>0</v>
      </c>
      <c r="AK111" s="132">
        <f>'Enter data here!'!AJ107</f>
        <v>0</v>
      </c>
      <c r="AL111" s="132">
        <f>'Enter data here!'!AK107</f>
        <v>0</v>
      </c>
      <c r="AM111" s="132">
        <f>'Enter data here!'!AL107</f>
        <v>0</v>
      </c>
      <c r="AN111" s="132">
        <f>'Enter data here!'!AM107</f>
        <v>0</v>
      </c>
      <c r="AO111" s="132">
        <f>'Enter data here!'!AN107</f>
        <v>0</v>
      </c>
      <c r="AP111" s="132">
        <f>'Enter data here!'!AO107</f>
        <v>0</v>
      </c>
      <c r="AQ111" s="132">
        <f>'Enter data here!'!AP107</f>
        <v>0</v>
      </c>
      <c r="AR111" s="132">
        <f>'Enter data here!'!AQ107</f>
        <v>0</v>
      </c>
      <c r="AS111" s="132">
        <f>'Enter data here!'!AR107</f>
        <v>0</v>
      </c>
      <c r="AT111" s="132">
        <f>'Enter data here!'!AS107</f>
        <v>0</v>
      </c>
      <c r="AU111" s="132">
        <f>'Enter data here!'!AT107</f>
        <v>0</v>
      </c>
      <c r="AV111" s="132">
        <f>'Enter data here!'!AU107</f>
        <v>0</v>
      </c>
      <c r="AW111" s="132">
        <f>'Enter data here!'!AV107</f>
        <v>0</v>
      </c>
      <c r="AX111" s="132">
        <f>'Enter data here!'!AW107</f>
        <v>0</v>
      </c>
      <c r="AY111" s="132">
        <f>'Enter data here!'!AX107</f>
        <v>0</v>
      </c>
      <c r="AZ111" s="132">
        <f>'Enter data here!'!AY107</f>
        <v>0</v>
      </c>
      <c r="BA111" s="132">
        <f>'Enter data here!'!AZ107</f>
        <v>0</v>
      </c>
      <c r="BB111" s="132">
        <f>'Enter data here!'!BA107</f>
        <v>0</v>
      </c>
      <c r="BC111" s="132">
        <f>'Enter data here!'!BB107</f>
        <v>0</v>
      </c>
      <c r="BD111" s="132">
        <f>'Enter data here!'!BC107</f>
        <v>0</v>
      </c>
      <c r="BE111" s="132">
        <f>'Enter data here!'!BD107</f>
        <v>0</v>
      </c>
      <c r="BF111" s="132">
        <f>'Enter data here!'!BE107</f>
        <v>0</v>
      </c>
      <c r="BG111" s="132">
        <f>'Enter data here!'!BF107</f>
        <v>0</v>
      </c>
      <c r="BH111" s="132">
        <f>'Enter data here!'!BG107</f>
        <v>0</v>
      </c>
      <c r="BI111" s="132">
        <f>'Enter data here!'!BH107</f>
        <v>0</v>
      </c>
      <c r="BJ111" s="132">
        <f>'Enter data here!'!BI107</f>
        <v>0</v>
      </c>
      <c r="BK111" s="132">
        <f>'Enter data here!'!BJ107</f>
        <v>0</v>
      </c>
      <c r="BL111" s="132">
        <f>'Enter data here!'!BK107</f>
        <v>0</v>
      </c>
      <c r="BM111" s="132">
        <f>'Enter data here!'!BL107</f>
        <v>0</v>
      </c>
      <c r="BN111" s="132">
        <f>'Enter data here!'!BM107</f>
        <v>0</v>
      </c>
      <c r="BO111" s="132">
        <f>'Enter data here!'!BN107</f>
        <v>0</v>
      </c>
      <c r="BP111" s="132">
        <f>'Enter data here!'!BO107</f>
        <v>0</v>
      </c>
      <c r="BQ111" s="132">
        <f>'Enter data here!'!BP107</f>
        <v>0</v>
      </c>
      <c r="BR111" s="132">
        <f>'Enter data here!'!BQ107</f>
        <v>0</v>
      </c>
      <c r="BS111" s="132">
        <f>'Enter data here!'!BR107</f>
        <v>0</v>
      </c>
      <c r="BT111" s="132">
        <f>'Enter data here!'!BS107</f>
        <v>0</v>
      </c>
      <c r="BU111" s="132">
        <f>'Enter data here!'!BT107</f>
        <v>0</v>
      </c>
      <c r="BV111" s="132">
        <f>'Enter data here!'!BU107</f>
        <v>0</v>
      </c>
      <c r="BW111" s="132">
        <f>'Enter data here!'!BV107</f>
        <v>0</v>
      </c>
      <c r="BX111" s="132">
        <f>'Enter data here!'!BW107</f>
        <v>0</v>
      </c>
      <c r="BY111" s="132">
        <f>'Enter data here!'!BX107</f>
        <v>0</v>
      </c>
      <c r="BZ111" s="132">
        <f>'Enter data here!'!BY107</f>
        <v>0</v>
      </c>
      <c r="CA111" s="132">
        <f>'Enter data here!'!BZ107</f>
        <v>0</v>
      </c>
      <c r="CB111" s="132">
        <f>'Enter data here!'!CA107</f>
        <v>0</v>
      </c>
      <c r="CC111" s="132">
        <f>'Enter data here!'!CB107</f>
        <v>0</v>
      </c>
      <c r="CD111" s="132">
        <f>'Enter data here!'!CC107</f>
        <v>0</v>
      </c>
      <c r="CE111" s="132">
        <f>'Enter data here!'!CD107</f>
        <v>0</v>
      </c>
      <c r="CF111" s="132">
        <f>'Enter data here!'!CE107</f>
        <v>0</v>
      </c>
      <c r="CG111" s="132">
        <f>'Enter data here!'!CF107</f>
        <v>0</v>
      </c>
      <c r="CH111" s="132">
        <f>'Enter data here!'!CG107</f>
        <v>0</v>
      </c>
      <c r="CI111" s="132">
        <f>'Enter data here!'!CH107</f>
        <v>0</v>
      </c>
      <c r="CJ111" s="132">
        <f>'Enter data here!'!CI107</f>
        <v>0</v>
      </c>
      <c r="CK111" s="132">
        <f>'Enter data here!'!CJ107</f>
        <v>0</v>
      </c>
      <c r="CL111" s="132">
        <f>'Enter data here!'!CK107</f>
        <v>0</v>
      </c>
      <c r="CM111" s="132">
        <f>'Enter data here!'!CL107</f>
        <v>0</v>
      </c>
      <c r="CN111" s="132">
        <f>'Enter data here!'!CM107</f>
        <v>0</v>
      </c>
      <c r="CO111" s="132">
        <f>'Enter data here!'!CN107</f>
        <v>0</v>
      </c>
      <c r="CQ111" s="374" t="str">
        <f>'Enter data here!'!CP107</f>
        <v/>
      </c>
      <c r="CR111" s="374" t="str">
        <f>'Enter data here!'!CQ107</f>
        <v/>
      </c>
    </row>
    <row r="112" spans="1:96">
      <c r="A112" s="387"/>
      <c r="B112" s="131" t="s">
        <v>2</v>
      </c>
      <c r="C112" s="131"/>
      <c r="D112" s="133">
        <f>'Enter data here!'!C109</f>
        <v>0</v>
      </c>
      <c r="E112" s="133">
        <f>'Enter data here!'!D109</f>
        <v>0</v>
      </c>
      <c r="F112" s="133">
        <f>'Enter data here!'!E109</f>
        <v>0</v>
      </c>
      <c r="G112" s="133">
        <f>'Enter data here!'!F109</f>
        <v>0</v>
      </c>
      <c r="H112" s="133">
        <f>'Enter data here!'!G109</f>
        <v>0</v>
      </c>
      <c r="I112" s="133">
        <f>'Enter data here!'!H109</f>
        <v>0</v>
      </c>
      <c r="J112" s="133">
        <f>'Enter data here!'!I109</f>
        <v>0</v>
      </c>
      <c r="K112" s="133">
        <f>'Enter data here!'!J109</f>
        <v>0</v>
      </c>
      <c r="L112" s="133">
        <f>'Enter data here!'!K109</f>
        <v>0</v>
      </c>
      <c r="M112" s="133">
        <f>'Enter data here!'!L109</f>
        <v>0</v>
      </c>
      <c r="N112" s="133">
        <f>'Enter data here!'!M109</f>
        <v>0</v>
      </c>
      <c r="O112" s="133">
        <f>'Enter data here!'!N109</f>
        <v>0</v>
      </c>
      <c r="P112" s="133">
        <f>'Enter data here!'!O109</f>
        <v>0</v>
      </c>
      <c r="Q112" s="133">
        <f>'Enter data here!'!P109</f>
        <v>0</v>
      </c>
      <c r="R112" s="133">
        <f>'Enter data here!'!Q109</f>
        <v>0</v>
      </c>
      <c r="S112" s="133">
        <f>'Enter data here!'!R109</f>
        <v>0</v>
      </c>
      <c r="T112" s="133">
        <f>'Enter data here!'!S109</f>
        <v>0</v>
      </c>
      <c r="U112" s="133">
        <f>'Enter data here!'!T109</f>
        <v>0</v>
      </c>
      <c r="V112" s="133">
        <f>'Enter data here!'!U109</f>
        <v>0</v>
      </c>
      <c r="W112" s="133">
        <f>'Enter data here!'!V109</f>
        <v>0</v>
      </c>
      <c r="X112" s="133">
        <f>'Enter data here!'!W109</f>
        <v>0</v>
      </c>
      <c r="Y112" s="133">
        <f>'Enter data here!'!X109</f>
        <v>0</v>
      </c>
      <c r="Z112" s="133">
        <f>'Enter data here!'!Y109</f>
        <v>0</v>
      </c>
      <c r="AA112" s="133">
        <f>'Enter data here!'!Z109</f>
        <v>0</v>
      </c>
      <c r="AB112" s="133">
        <f>'Enter data here!'!AA109</f>
        <v>0</v>
      </c>
      <c r="AC112" s="133">
        <f>'Enter data here!'!AB109</f>
        <v>0</v>
      </c>
      <c r="AD112" s="133">
        <f>'Enter data here!'!AC109</f>
        <v>0</v>
      </c>
      <c r="AE112" s="133">
        <f>'Enter data here!'!AD109</f>
        <v>0</v>
      </c>
      <c r="AF112" s="133">
        <f>'Enter data here!'!AE109</f>
        <v>0</v>
      </c>
      <c r="AG112" s="133">
        <f>'Enter data here!'!AF109</f>
        <v>0</v>
      </c>
      <c r="AH112" s="133">
        <f>'Enter data here!'!AG109</f>
        <v>0</v>
      </c>
      <c r="AI112" s="133">
        <f>'Enter data here!'!AH109</f>
        <v>0</v>
      </c>
      <c r="AJ112" s="133">
        <f>'Enter data here!'!AI109</f>
        <v>0</v>
      </c>
      <c r="AK112" s="133">
        <f>'Enter data here!'!AJ109</f>
        <v>0</v>
      </c>
      <c r="AL112" s="133">
        <f>'Enter data here!'!AK109</f>
        <v>0</v>
      </c>
      <c r="AM112" s="133">
        <f>'Enter data here!'!AL109</f>
        <v>0</v>
      </c>
      <c r="AN112" s="133">
        <f>'Enter data here!'!AM109</f>
        <v>0</v>
      </c>
      <c r="AO112" s="133">
        <f>'Enter data here!'!AN109</f>
        <v>0</v>
      </c>
      <c r="AP112" s="133">
        <f>'Enter data here!'!AO109</f>
        <v>0</v>
      </c>
      <c r="AQ112" s="133">
        <f>'Enter data here!'!AP109</f>
        <v>0</v>
      </c>
      <c r="AR112" s="133">
        <f>'Enter data here!'!AQ109</f>
        <v>0</v>
      </c>
      <c r="AS112" s="133">
        <f>'Enter data here!'!AR109</f>
        <v>0</v>
      </c>
      <c r="AT112" s="133">
        <f>'Enter data here!'!AS109</f>
        <v>0</v>
      </c>
      <c r="AU112" s="133">
        <f>'Enter data here!'!AT109</f>
        <v>0</v>
      </c>
      <c r="AV112" s="133">
        <f>'Enter data here!'!AU109</f>
        <v>0</v>
      </c>
      <c r="AW112" s="133">
        <f>'Enter data here!'!AV109</f>
        <v>0</v>
      </c>
      <c r="AX112" s="133">
        <f>'Enter data here!'!AW109</f>
        <v>0</v>
      </c>
      <c r="AY112" s="133">
        <f>'Enter data here!'!AX109</f>
        <v>0</v>
      </c>
      <c r="AZ112" s="133">
        <f>'Enter data here!'!AY109</f>
        <v>0</v>
      </c>
      <c r="BA112" s="133">
        <f>'Enter data here!'!AZ109</f>
        <v>0</v>
      </c>
      <c r="BB112" s="133">
        <f>'Enter data here!'!BA109</f>
        <v>0</v>
      </c>
      <c r="BC112" s="133">
        <f>'Enter data here!'!BB109</f>
        <v>0</v>
      </c>
      <c r="BD112" s="133">
        <f>'Enter data here!'!BC109</f>
        <v>0</v>
      </c>
      <c r="BE112" s="133">
        <f>'Enter data here!'!BD109</f>
        <v>0</v>
      </c>
      <c r="BF112" s="133">
        <f>'Enter data here!'!BE109</f>
        <v>0</v>
      </c>
      <c r="BG112" s="133">
        <f>'Enter data here!'!BF109</f>
        <v>0</v>
      </c>
      <c r="BH112" s="133">
        <f>'Enter data here!'!BG109</f>
        <v>0</v>
      </c>
      <c r="BI112" s="133">
        <f>'Enter data here!'!BH109</f>
        <v>0</v>
      </c>
      <c r="BJ112" s="133">
        <f>'Enter data here!'!BI109</f>
        <v>0</v>
      </c>
      <c r="BK112" s="133">
        <f>'Enter data here!'!BJ109</f>
        <v>0</v>
      </c>
      <c r="BL112" s="133">
        <f>'Enter data here!'!BK109</f>
        <v>0</v>
      </c>
      <c r="BM112" s="133">
        <f>'Enter data here!'!BL109</f>
        <v>0</v>
      </c>
      <c r="BN112" s="133">
        <f>'Enter data here!'!BM109</f>
        <v>0</v>
      </c>
      <c r="BO112" s="133">
        <f>'Enter data here!'!BN109</f>
        <v>0</v>
      </c>
      <c r="BP112" s="133">
        <f>'Enter data here!'!BO109</f>
        <v>0</v>
      </c>
      <c r="BQ112" s="133">
        <f>'Enter data here!'!BP109</f>
        <v>0</v>
      </c>
      <c r="BR112" s="133">
        <f>'Enter data here!'!BQ109</f>
        <v>0</v>
      </c>
      <c r="BS112" s="133">
        <f>'Enter data here!'!BR109</f>
        <v>0</v>
      </c>
      <c r="BT112" s="133">
        <f>'Enter data here!'!BS109</f>
        <v>0</v>
      </c>
      <c r="BU112" s="133">
        <f>'Enter data here!'!BT109</f>
        <v>0</v>
      </c>
      <c r="BV112" s="133">
        <f>'Enter data here!'!BU109</f>
        <v>0</v>
      </c>
      <c r="BW112" s="133">
        <f>'Enter data here!'!BV109</f>
        <v>0</v>
      </c>
      <c r="BX112" s="133">
        <f>'Enter data here!'!BW109</f>
        <v>0</v>
      </c>
      <c r="BY112" s="133">
        <f>'Enter data here!'!BX109</f>
        <v>0</v>
      </c>
      <c r="BZ112" s="133">
        <f>'Enter data here!'!BY109</f>
        <v>0</v>
      </c>
      <c r="CA112" s="133">
        <f>'Enter data here!'!BZ109</f>
        <v>0</v>
      </c>
      <c r="CB112" s="133">
        <f>'Enter data here!'!CA109</f>
        <v>0</v>
      </c>
      <c r="CC112" s="133">
        <f>'Enter data here!'!CB109</f>
        <v>0</v>
      </c>
      <c r="CD112" s="133">
        <f>'Enter data here!'!CC109</f>
        <v>0</v>
      </c>
      <c r="CE112" s="133">
        <f>'Enter data here!'!CD109</f>
        <v>0</v>
      </c>
      <c r="CF112" s="133">
        <f>'Enter data here!'!CE109</f>
        <v>0</v>
      </c>
      <c r="CG112" s="133">
        <f>'Enter data here!'!CF109</f>
        <v>0</v>
      </c>
      <c r="CH112" s="133">
        <f>'Enter data here!'!CG109</f>
        <v>0</v>
      </c>
      <c r="CI112" s="133">
        <f>'Enter data here!'!CH109</f>
        <v>0</v>
      </c>
      <c r="CJ112" s="133">
        <f>'Enter data here!'!CI109</f>
        <v>0</v>
      </c>
      <c r="CK112" s="133">
        <f>'Enter data here!'!CJ109</f>
        <v>0</v>
      </c>
      <c r="CL112" s="133">
        <f>'Enter data here!'!CK109</f>
        <v>0</v>
      </c>
      <c r="CM112" s="133">
        <f>'Enter data here!'!CL109</f>
        <v>0</v>
      </c>
      <c r="CN112" s="133">
        <f>'Enter data here!'!CM109</f>
        <v>0</v>
      </c>
      <c r="CO112" s="133">
        <f>'Enter data here!'!CN109</f>
        <v>0</v>
      </c>
      <c r="CQ112" s="374"/>
      <c r="CR112" s="374"/>
    </row>
    <row r="113" spans="1:96">
      <c r="A113" s="387"/>
      <c r="B113" s="131" t="s">
        <v>41</v>
      </c>
      <c r="C113" s="131">
        <f>C107+10</f>
        <v>173</v>
      </c>
      <c r="D113" s="133">
        <f ca="1">D107+D112</f>
        <v>4.5019861933209464E-12</v>
      </c>
      <c r="E113" s="133">
        <f t="shared" ref="E113:BP113" ca="1" si="100">E107+E112</f>
        <v>6487.9455682460748</v>
      </c>
      <c r="F113" s="133">
        <f t="shared" ca="1" si="100"/>
        <v>5406.3541367065354</v>
      </c>
      <c r="G113" s="133">
        <f t="shared" ca="1" si="100"/>
        <v>6225.7043127416446</v>
      </c>
      <c r="H113" s="133">
        <f t="shared" ca="1" si="100"/>
        <v>6100.0836020779452</v>
      </c>
      <c r="I113" s="133">
        <f t="shared" ca="1" si="100"/>
        <v>4795.2890305863102</v>
      </c>
      <c r="J113" s="133">
        <f t="shared" ca="1" si="100"/>
        <v>6102.999420255388</v>
      </c>
      <c r="K113" s="133">
        <f t="shared" ca="1" si="100"/>
        <v>5449.5751550994482</v>
      </c>
      <c r="L113" s="133">
        <f t="shared" ca="1" si="100"/>
        <v>6100.686770468742</v>
      </c>
      <c r="M113" s="133">
        <f t="shared" ca="1" si="100"/>
        <v>5954.9039394437259</v>
      </c>
      <c r="N113" s="133">
        <f t="shared" ca="1" si="100"/>
        <v>4760.4629525941482</v>
      </c>
      <c r="O113" s="133">
        <f t="shared" ca="1" si="100"/>
        <v>5707.6944026709798</v>
      </c>
      <c r="P113" s="133">
        <f t="shared" ca="1" si="100"/>
        <v>6301.0488891773248</v>
      </c>
      <c r="Q113" s="133">
        <f t="shared" ca="1" si="100"/>
        <v>6160.4716802361036</v>
      </c>
      <c r="R113" s="133">
        <f t="shared" ca="1" si="100"/>
        <v>5661.7266763818452</v>
      </c>
      <c r="S113" s="133">
        <f t="shared" ca="1" si="100"/>
        <v>4585.094856461169</v>
      </c>
      <c r="T113" s="133">
        <f t="shared" ca="1" si="100"/>
        <v>5901.4061953011769</v>
      </c>
      <c r="U113" s="133">
        <f t="shared" ca="1" si="100"/>
        <v>5014.4978785933599</v>
      </c>
      <c r="V113" s="133">
        <f t="shared" ca="1" si="100"/>
        <v>595.65286878696077</v>
      </c>
      <c r="W113" s="133">
        <f t="shared" ca="1" si="100"/>
        <v>4675.393944327041</v>
      </c>
      <c r="X113" s="133">
        <f t="shared" ca="1" si="100"/>
        <v>4531.8615940299296</v>
      </c>
      <c r="Y113" s="133">
        <f t="shared" ca="1" si="100"/>
        <v>1526.6167361878424</v>
      </c>
      <c r="Z113" s="133">
        <f t="shared" ca="1" si="100"/>
        <v>2791.475563555638</v>
      </c>
      <c r="AA113" s="133">
        <f t="shared" ca="1" si="100"/>
        <v>5154.730816778535</v>
      </c>
      <c r="AB113" s="133">
        <f t="shared" ca="1" si="100"/>
        <v>5792.5572574629659</v>
      </c>
      <c r="AC113" s="133">
        <f t="shared" ca="1" si="100"/>
        <v>1284.1416656737183</v>
      </c>
      <c r="AD113" s="133">
        <f t="shared" ca="1" si="100"/>
        <v>5802.5848913117561</v>
      </c>
      <c r="AE113" s="133">
        <f t="shared" ca="1" si="100"/>
        <v>5720.1353403504127</v>
      </c>
      <c r="AF113" s="133">
        <f t="shared" ca="1" si="100"/>
        <v>4260.9757883050461</v>
      </c>
      <c r="AG113" s="133">
        <f t="shared" ca="1" si="100"/>
        <v>6530.6565026261023</v>
      </c>
      <c r="AH113" s="133">
        <f t="shared" ca="1" si="100"/>
        <v>4367.0654658020003</v>
      </c>
      <c r="AI113" s="133">
        <f t="shared" ca="1" si="100"/>
        <v>5538.3442344153118</v>
      </c>
      <c r="AJ113" s="133">
        <f t="shared" ca="1" si="100"/>
        <v>5473.4515375809715</v>
      </c>
      <c r="AK113" s="133">
        <f t="shared" ca="1" si="100"/>
        <v>6092.6367051539064</v>
      </c>
      <c r="AL113" s="133">
        <f t="shared" ca="1" si="100"/>
        <v>6088.3322813916502</v>
      </c>
      <c r="AM113" s="133">
        <f t="shared" ca="1" si="100"/>
        <v>4462.9058880432995</v>
      </c>
      <c r="AN113" s="133">
        <f t="shared" ca="1" si="100"/>
        <v>4.0541855609227592E-12</v>
      </c>
      <c r="AO113" s="133">
        <f t="shared" ca="1" si="100"/>
        <v>5878.1119340856521</v>
      </c>
      <c r="AP113" s="133">
        <f t="shared" ca="1" si="100"/>
        <v>4841.2688978249489</v>
      </c>
      <c r="AQ113" s="133">
        <f t="shared" ca="1" si="100"/>
        <v>6070.5196458476157</v>
      </c>
      <c r="AR113" s="133">
        <f t="shared" ca="1" si="100"/>
        <v>5258.6333090278013</v>
      </c>
      <c r="AS113" s="133">
        <f t="shared" ca="1" si="100"/>
        <v>5548.0098279797448</v>
      </c>
      <c r="AT113" s="133">
        <f t="shared" ca="1" si="100"/>
        <v>3.1550687044179461E-12</v>
      </c>
      <c r="AU113" s="133">
        <f t="shared" ca="1" si="100"/>
        <v>4476.2405737505824</v>
      </c>
      <c r="AV113" s="133">
        <f t="shared" ca="1" si="100"/>
        <v>3.561249863264381E-12</v>
      </c>
      <c r="AW113" s="133">
        <f t="shared" ca="1" si="100"/>
        <v>4536.8011803647023</v>
      </c>
      <c r="AX113" s="133">
        <f t="shared" ca="1" si="100"/>
        <v>715.62980030721315</v>
      </c>
      <c r="AY113" s="133">
        <f t="shared" ca="1" si="100"/>
        <v>5416.5248659698482</v>
      </c>
      <c r="AZ113" s="133">
        <f t="shared" ca="1" si="100"/>
        <v>4192.85233041834</v>
      </c>
      <c r="BA113" s="133">
        <f t="shared" ca="1" si="100"/>
        <v>3.7140266065802772E-12</v>
      </c>
      <c r="BB113" s="133">
        <f t="shared" si="100"/>
        <v>0</v>
      </c>
      <c r="BC113" s="133">
        <f t="shared" si="100"/>
        <v>0</v>
      </c>
      <c r="BD113" s="133">
        <f t="shared" si="100"/>
        <v>0</v>
      </c>
      <c r="BE113" s="133">
        <f t="shared" si="100"/>
        <v>0</v>
      </c>
      <c r="BF113" s="133">
        <f t="shared" si="100"/>
        <v>0</v>
      </c>
      <c r="BG113" s="133">
        <f t="shared" si="100"/>
        <v>0</v>
      </c>
      <c r="BH113" s="133">
        <f t="shared" si="100"/>
        <v>0</v>
      </c>
      <c r="BI113" s="133">
        <f t="shared" si="100"/>
        <v>0</v>
      </c>
      <c r="BJ113" s="133">
        <f t="shared" si="100"/>
        <v>0</v>
      </c>
      <c r="BK113" s="133">
        <f t="shared" si="100"/>
        <v>0</v>
      </c>
      <c r="BL113" s="133">
        <f t="shared" si="100"/>
        <v>0</v>
      </c>
      <c r="BM113" s="133">
        <f t="shared" si="100"/>
        <v>0</v>
      </c>
      <c r="BN113" s="133">
        <f t="shared" si="100"/>
        <v>0</v>
      </c>
      <c r="BO113" s="133">
        <f t="shared" si="100"/>
        <v>0</v>
      </c>
      <c r="BP113" s="133">
        <f t="shared" si="100"/>
        <v>0</v>
      </c>
      <c r="BQ113" s="133">
        <f t="shared" ref="BQ113:CO113" si="101">BQ107+BQ112</f>
        <v>0</v>
      </c>
      <c r="BR113" s="133">
        <f t="shared" si="101"/>
        <v>0</v>
      </c>
      <c r="BS113" s="133">
        <f t="shared" si="101"/>
        <v>0</v>
      </c>
      <c r="BT113" s="133">
        <f t="shared" si="101"/>
        <v>0</v>
      </c>
      <c r="BU113" s="133">
        <f t="shared" si="101"/>
        <v>0</v>
      </c>
      <c r="BV113" s="133">
        <f t="shared" si="101"/>
        <v>0</v>
      </c>
      <c r="BW113" s="133">
        <f t="shared" si="101"/>
        <v>0</v>
      </c>
      <c r="BX113" s="133">
        <f t="shared" si="101"/>
        <v>0</v>
      </c>
      <c r="BY113" s="133">
        <f t="shared" si="101"/>
        <v>0</v>
      </c>
      <c r="BZ113" s="133">
        <f t="shared" si="101"/>
        <v>0</v>
      </c>
      <c r="CA113" s="133">
        <f t="shared" si="101"/>
        <v>0</v>
      </c>
      <c r="CB113" s="133">
        <f t="shared" si="101"/>
        <v>0</v>
      </c>
      <c r="CC113" s="133">
        <f t="shared" si="101"/>
        <v>0</v>
      </c>
      <c r="CD113" s="133">
        <f t="shared" si="101"/>
        <v>0</v>
      </c>
      <c r="CE113" s="133">
        <f t="shared" si="101"/>
        <v>0</v>
      </c>
      <c r="CF113" s="133">
        <f t="shared" si="101"/>
        <v>0</v>
      </c>
      <c r="CG113" s="133">
        <f t="shared" si="101"/>
        <v>0</v>
      </c>
      <c r="CH113" s="133">
        <f t="shared" si="101"/>
        <v>0</v>
      </c>
      <c r="CI113" s="133">
        <f t="shared" si="101"/>
        <v>0</v>
      </c>
      <c r="CJ113" s="133">
        <f t="shared" si="101"/>
        <v>0</v>
      </c>
      <c r="CK113" s="133">
        <f t="shared" si="101"/>
        <v>0</v>
      </c>
      <c r="CL113" s="133">
        <f t="shared" si="101"/>
        <v>0</v>
      </c>
      <c r="CM113" s="133">
        <f t="shared" si="101"/>
        <v>0</v>
      </c>
      <c r="CN113" s="133">
        <f t="shared" si="101"/>
        <v>0</v>
      </c>
      <c r="CO113" s="133">
        <f t="shared" si="101"/>
        <v>0</v>
      </c>
      <c r="CQ113" s="90"/>
      <c r="CR113" s="206"/>
    </row>
    <row r="114" spans="1:96">
      <c r="A114" s="387"/>
      <c r="B114" s="131" t="s">
        <v>42</v>
      </c>
      <c r="C114" s="131"/>
      <c r="D114" s="132">
        <f ca="1">RANK(D113,$D113:$CO113,0)</f>
        <v>46</v>
      </c>
      <c r="E114" s="132">
        <f t="shared" ref="E114:BP114" ca="1" si="102">RANK(E113,$D113:$CO113,0)</f>
        <v>2</v>
      </c>
      <c r="F114" s="132">
        <f t="shared" ca="1" si="102"/>
        <v>25</v>
      </c>
      <c r="G114" s="132">
        <f t="shared" ca="1" si="102"/>
        <v>4</v>
      </c>
      <c r="H114" s="132">
        <f t="shared" ca="1" si="102"/>
        <v>8</v>
      </c>
      <c r="I114" s="132">
        <f t="shared" ca="1" si="102"/>
        <v>30</v>
      </c>
      <c r="J114" s="132">
        <f t="shared" ca="1" si="102"/>
        <v>6</v>
      </c>
      <c r="K114" s="132">
        <f t="shared" ca="1" si="102"/>
        <v>23</v>
      </c>
      <c r="L114" s="132">
        <f t="shared" ca="1" si="102"/>
        <v>7</v>
      </c>
      <c r="M114" s="132">
        <f t="shared" ca="1" si="102"/>
        <v>12</v>
      </c>
      <c r="N114" s="132">
        <f t="shared" ca="1" si="102"/>
        <v>31</v>
      </c>
      <c r="O114" s="132">
        <f t="shared" ca="1" si="102"/>
        <v>18</v>
      </c>
      <c r="P114" s="132">
        <f t="shared" ca="1" si="102"/>
        <v>3</v>
      </c>
      <c r="Q114" s="132">
        <f t="shared" ca="1" si="102"/>
        <v>5</v>
      </c>
      <c r="R114" s="132">
        <f t="shared" ca="1" si="102"/>
        <v>19</v>
      </c>
      <c r="S114" s="132">
        <f t="shared" ca="1" si="102"/>
        <v>33</v>
      </c>
      <c r="T114" s="132">
        <f t="shared" ca="1" si="102"/>
        <v>13</v>
      </c>
      <c r="U114" s="132">
        <f t="shared" ca="1" si="102"/>
        <v>28</v>
      </c>
      <c r="V114" s="132">
        <f t="shared" ca="1" si="102"/>
        <v>45</v>
      </c>
      <c r="W114" s="132">
        <f t="shared" ca="1" si="102"/>
        <v>32</v>
      </c>
      <c r="X114" s="132">
        <f t="shared" ca="1" si="102"/>
        <v>35</v>
      </c>
      <c r="Y114" s="132">
        <f t="shared" ca="1" si="102"/>
        <v>42</v>
      </c>
      <c r="Z114" s="132">
        <f t="shared" ca="1" si="102"/>
        <v>41</v>
      </c>
      <c r="AA114" s="132">
        <f t="shared" ca="1" si="102"/>
        <v>27</v>
      </c>
      <c r="AB114" s="132">
        <f t="shared" ca="1" si="102"/>
        <v>16</v>
      </c>
      <c r="AC114" s="132">
        <f t="shared" ca="1" si="102"/>
        <v>43</v>
      </c>
      <c r="AD114" s="132">
        <f t="shared" ca="1" si="102"/>
        <v>15</v>
      </c>
      <c r="AE114" s="132">
        <f t="shared" ca="1" si="102"/>
        <v>17</v>
      </c>
      <c r="AF114" s="132">
        <f t="shared" ca="1" si="102"/>
        <v>39</v>
      </c>
      <c r="AG114" s="132">
        <f t="shared" ca="1" si="102"/>
        <v>1</v>
      </c>
      <c r="AH114" s="132">
        <f t="shared" ca="1" si="102"/>
        <v>38</v>
      </c>
      <c r="AI114" s="132">
        <f t="shared" ca="1" si="102"/>
        <v>21</v>
      </c>
      <c r="AJ114" s="132">
        <f t="shared" ca="1" si="102"/>
        <v>22</v>
      </c>
      <c r="AK114" s="132">
        <f t="shared" ca="1" si="102"/>
        <v>9</v>
      </c>
      <c r="AL114" s="132">
        <f t="shared" ca="1" si="102"/>
        <v>10</v>
      </c>
      <c r="AM114" s="132">
        <f t="shared" ca="1" si="102"/>
        <v>37</v>
      </c>
      <c r="AN114" s="132">
        <f t="shared" ca="1" si="102"/>
        <v>47</v>
      </c>
      <c r="AO114" s="132">
        <f t="shared" ca="1" si="102"/>
        <v>14</v>
      </c>
      <c r="AP114" s="132">
        <f t="shared" ca="1" si="102"/>
        <v>29</v>
      </c>
      <c r="AQ114" s="132">
        <f t="shared" ca="1" si="102"/>
        <v>11</v>
      </c>
      <c r="AR114" s="132">
        <f t="shared" ca="1" si="102"/>
        <v>26</v>
      </c>
      <c r="AS114" s="132">
        <f t="shared" ca="1" si="102"/>
        <v>20</v>
      </c>
      <c r="AT114" s="132">
        <f t="shared" ca="1" si="102"/>
        <v>50</v>
      </c>
      <c r="AU114" s="132">
        <f t="shared" ca="1" si="102"/>
        <v>36</v>
      </c>
      <c r="AV114" s="132">
        <f t="shared" ca="1" si="102"/>
        <v>49</v>
      </c>
      <c r="AW114" s="132">
        <f t="shared" ca="1" si="102"/>
        <v>34</v>
      </c>
      <c r="AX114" s="132">
        <f t="shared" ca="1" si="102"/>
        <v>44</v>
      </c>
      <c r="AY114" s="132">
        <f t="shared" ca="1" si="102"/>
        <v>24</v>
      </c>
      <c r="AZ114" s="132">
        <f t="shared" ca="1" si="102"/>
        <v>40</v>
      </c>
      <c r="BA114" s="132">
        <f t="shared" ca="1" si="102"/>
        <v>48</v>
      </c>
      <c r="BB114" s="132">
        <f t="shared" ca="1" si="102"/>
        <v>51</v>
      </c>
      <c r="BC114" s="132">
        <f t="shared" ca="1" si="102"/>
        <v>51</v>
      </c>
      <c r="BD114" s="132">
        <f t="shared" ca="1" si="102"/>
        <v>51</v>
      </c>
      <c r="BE114" s="132">
        <f t="shared" ca="1" si="102"/>
        <v>51</v>
      </c>
      <c r="BF114" s="132">
        <f t="shared" ca="1" si="102"/>
        <v>51</v>
      </c>
      <c r="BG114" s="132">
        <f t="shared" ca="1" si="102"/>
        <v>51</v>
      </c>
      <c r="BH114" s="132">
        <f t="shared" ca="1" si="102"/>
        <v>51</v>
      </c>
      <c r="BI114" s="132">
        <f t="shared" ca="1" si="102"/>
        <v>51</v>
      </c>
      <c r="BJ114" s="132">
        <f t="shared" ca="1" si="102"/>
        <v>51</v>
      </c>
      <c r="BK114" s="132">
        <f t="shared" ca="1" si="102"/>
        <v>51</v>
      </c>
      <c r="BL114" s="132">
        <f t="shared" ca="1" si="102"/>
        <v>51</v>
      </c>
      <c r="BM114" s="132">
        <f t="shared" ca="1" si="102"/>
        <v>51</v>
      </c>
      <c r="BN114" s="132">
        <f t="shared" ca="1" si="102"/>
        <v>51</v>
      </c>
      <c r="BO114" s="132">
        <f t="shared" ca="1" si="102"/>
        <v>51</v>
      </c>
      <c r="BP114" s="132">
        <f t="shared" ca="1" si="102"/>
        <v>51</v>
      </c>
      <c r="BQ114" s="132">
        <f t="shared" ref="BQ114:CO114" ca="1" si="103">RANK(BQ113,$D113:$CO113,0)</f>
        <v>51</v>
      </c>
      <c r="BR114" s="132">
        <f t="shared" ca="1" si="103"/>
        <v>51</v>
      </c>
      <c r="BS114" s="132">
        <f t="shared" ca="1" si="103"/>
        <v>51</v>
      </c>
      <c r="BT114" s="132">
        <f t="shared" ca="1" si="103"/>
        <v>51</v>
      </c>
      <c r="BU114" s="132">
        <f t="shared" ca="1" si="103"/>
        <v>51</v>
      </c>
      <c r="BV114" s="132">
        <f t="shared" ca="1" si="103"/>
        <v>51</v>
      </c>
      <c r="BW114" s="132">
        <f t="shared" ca="1" si="103"/>
        <v>51</v>
      </c>
      <c r="BX114" s="132">
        <f t="shared" ca="1" si="103"/>
        <v>51</v>
      </c>
      <c r="BY114" s="132">
        <f t="shared" ca="1" si="103"/>
        <v>51</v>
      </c>
      <c r="BZ114" s="132">
        <f t="shared" ca="1" si="103"/>
        <v>51</v>
      </c>
      <c r="CA114" s="132">
        <f t="shared" ca="1" si="103"/>
        <v>51</v>
      </c>
      <c r="CB114" s="132">
        <f t="shared" ca="1" si="103"/>
        <v>51</v>
      </c>
      <c r="CC114" s="132">
        <f t="shared" ca="1" si="103"/>
        <v>51</v>
      </c>
      <c r="CD114" s="132">
        <f t="shared" ca="1" si="103"/>
        <v>51</v>
      </c>
      <c r="CE114" s="132">
        <f t="shared" ca="1" si="103"/>
        <v>51</v>
      </c>
      <c r="CF114" s="132">
        <f t="shared" ca="1" si="103"/>
        <v>51</v>
      </c>
      <c r="CG114" s="132">
        <f t="shared" ca="1" si="103"/>
        <v>51</v>
      </c>
      <c r="CH114" s="132">
        <f t="shared" ca="1" si="103"/>
        <v>51</v>
      </c>
      <c r="CI114" s="132">
        <f t="shared" ca="1" si="103"/>
        <v>51</v>
      </c>
      <c r="CJ114" s="132">
        <f t="shared" ca="1" si="103"/>
        <v>51</v>
      </c>
      <c r="CK114" s="132">
        <f t="shared" ca="1" si="103"/>
        <v>51</v>
      </c>
      <c r="CL114" s="132">
        <f t="shared" ca="1" si="103"/>
        <v>51</v>
      </c>
      <c r="CM114" s="132">
        <f t="shared" ca="1" si="103"/>
        <v>51</v>
      </c>
      <c r="CN114" s="132">
        <f t="shared" ca="1" si="103"/>
        <v>51</v>
      </c>
      <c r="CO114" s="132">
        <f t="shared" ca="1" si="103"/>
        <v>51</v>
      </c>
      <c r="CQ114" s="90"/>
      <c r="CR114" s="206"/>
    </row>
    <row r="115" spans="1:96">
      <c r="A115" s="387"/>
      <c r="B115" s="131" t="s">
        <v>16</v>
      </c>
      <c r="C115" s="131">
        <f>C109+10</f>
        <v>172</v>
      </c>
      <c r="D115" s="132" t="str">
        <f>'Enter data here!'!C115</f>
        <v>Frank Hulton </v>
      </c>
      <c r="E115" s="132" t="str">
        <f>'Enter data here!'!D115</f>
        <v>Mark Redsell</v>
      </c>
      <c r="F115" s="132" t="str">
        <f>'Enter data here!'!E115</f>
        <v>Greg Dakin</v>
      </c>
      <c r="G115" s="132" t="str">
        <f>'Enter data here!'!F115</f>
        <v>Thorsten Folker</v>
      </c>
      <c r="H115" s="132" t="str">
        <f>'Enter data here!'!G115</f>
        <v>Joel West </v>
      </c>
      <c r="I115" s="132" t="str">
        <f>'Enter data here!'!H115</f>
        <v>Klaus Brettner</v>
      </c>
      <c r="J115" s="132" t="str">
        <f>'Enter data here!'!I115</f>
        <v>Markus Meissner</v>
      </c>
      <c r="K115" s="132" t="str">
        <f>'Enter data here!'!J115</f>
        <v>Stefan Bernardy</v>
      </c>
      <c r="L115" s="132" t="str">
        <f>'Enter data here!'!K115</f>
        <v>Søren Krogh</v>
      </c>
      <c r="M115" s="132" t="str">
        <f>'Enter data here!'!L115</f>
        <v>Alvaro Silgado</v>
      </c>
      <c r="N115" s="132" t="str">
        <f>'Enter data here!'!M115</f>
        <v>Pete Burgess</v>
      </c>
      <c r="O115" s="132" t="str">
        <f>'Enter data here!'!N115</f>
        <v>Dieter Perlick</v>
      </c>
      <c r="P115" s="132" t="str">
        <f>'Enter data here!'!O115</f>
        <v>Simon Thornton </v>
      </c>
      <c r="Q115" s="132" t="str">
        <f>'Enter data here!'!P115</f>
        <v>André Austen</v>
      </c>
      <c r="R115" s="132" t="str">
        <f>'Enter data here!'!Q115</f>
        <v>Siegfried Schedel</v>
      </c>
      <c r="S115" s="132" t="str">
        <f>'Enter data here!'!R115</f>
        <v>George Young</v>
      </c>
      <c r="T115" s="132" t="str">
        <f>'Enter data here!'!S115</f>
        <v>John Phillips</v>
      </c>
      <c r="U115" s="132" t="str">
        <f>'Enter data here!'!T115</f>
        <v>Stefan Bertschi</v>
      </c>
      <c r="V115" s="132" t="str">
        <f>'Enter data here!'!U115</f>
        <v>Jason Bioletti</v>
      </c>
      <c r="W115" s="132" t="str">
        <f>'Enter data here!'!V115</f>
        <v>Allen Elliott</v>
      </c>
      <c r="X115" s="132" t="str">
        <f>'Enter data here!'!W115</f>
        <v>Thomas Deinert</v>
      </c>
      <c r="Y115" s="132" t="str">
        <f>'Enter data here!'!X115</f>
        <v>Mike Evans</v>
      </c>
      <c r="Z115" s="132" t="str">
        <f>'Enter data here!'!Y115</f>
        <v>Jon Edison</v>
      </c>
      <c r="AA115" s="132" t="str">
        <f>'Enter data here!'!Z115</f>
        <v>Thomas Henselmann</v>
      </c>
      <c r="AB115" s="132" t="str">
        <f>'Enter data here!'!AA115</f>
        <v>Sebastian Reichert</v>
      </c>
      <c r="AC115" s="132" t="str">
        <f>'Enter data here!'!AB115</f>
        <v>Robert Hermans</v>
      </c>
      <c r="AD115" s="132" t="str">
        <f>'Enter data here!'!AC115</f>
        <v>Eberhard Rosemann</v>
      </c>
      <c r="AE115" s="132" t="str">
        <f>'Enter data here!'!AD115</f>
        <v>Klaus Kowalski</v>
      </c>
      <c r="AF115" s="132" t="str">
        <f>'Enter data here!'!AE115</f>
        <v>Mike Shellim</v>
      </c>
      <c r="AG115" s="132" t="str">
        <f>'Enter data here!'!AF115</f>
        <v>Martin Newnham</v>
      </c>
      <c r="AH115" s="132" t="str">
        <f>'Enter data here!'!AG115</f>
        <v>Marc Schmieding</v>
      </c>
      <c r="AI115" s="132" t="str">
        <f>'Enter data here!'!AH115</f>
        <v>Mark Treble</v>
      </c>
      <c r="AJ115" s="132" t="str">
        <f>'Enter data here!'!AI115</f>
        <v>Gary Harrison</v>
      </c>
      <c r="AK115" s="132" t="str">
        <f>'Enter data here!'!AJ115</f>
        <v>Peter Gunning</v>
      </c>
      <c r="AL115" s="132" t="str">
        <f>'Enter data here!'!AK115</f>
        <v>Tobias Reik</v>
      </c>
      <c r="AM115" s="132" t="str">
        <f>'Enter data here!'!AL115</f>
        <v>Mick Walsh</v>
      </c>
      <c r="AN115" s="132" t="str">
        <f>'Enter data here!'!AM115</f>
        <v>Paul Garnett</v>
      </c>
      <c r="AO115" s="132" t="str">
        <f>'Enter data here!'!AN115</f>
        <v>Daniel Schneider</v>
      </c>
      <c r="AP115" s="132" t="str">
        <f>'Enter data here!'!AO115</f>
        <v>Torsten Hermann</v>
      </c>
      <c r="AQ115" s="132" t="str">
        <f>'Enter data here!'!AP115</f>
        <v>Peter Kowalski</v>
      </c>
      <c r="AR115" s="132" t="str">
        <f>'Enter data here!'!AQ115</f>
        <v>Martin Kopp</v>
      </c>
      <c r="AS115" s="132" t="str">
        <f>'Enter data here!'!AR115</f>
        <v>Plöschberger Hannes</v>
      </c>
      <c r="AT115" s="132" t="str">
        <f>'Enter data here!'!AS115</f>
        <v>Rick Ruijsink</v>
      </c>
      <c r="AU115" s="132" t="str">
        <f>'Enter data here!'!AT115</f>
        <v>Mark Abbotts</v>
      </c>
      <c r="AV115" s="132" t="str">
        <f>'Enter data here!'!AU115</f>
        <v>Arne Finkeldey</v>
      </c>
      <c r="AW115" s="132" t="str">
        <f>'Enter data here!'!AV115</f>
        <v>Martin Ulrich </v>
      </c>
      <c r="AX115" s="132" t="str">
        <f>'Enter data here!'!AW115</f>
        <v>Tony Robertson</v>
      </c>
      <c r="AY115" s="132" t="str">
        <f>'Enter data here!'!AX115</f>
        <v>Jesper Christensen</v>
      </c>
      <c r="AZ115" s="132" t="str">
        <f>'Enter data here!'!AY115</f>
        <v>Ulrich Duttenhofer</v>
      </c>
      <c r="BA115" s="132" t="str">
        <f>'Enter data here!'!AZ115</f>
        <v>Robert Ryan</v>
      </c>
      <c r="BB115" s="132">
        <f>'Enter data here!'!BA115</f>
        <v>0</v>
      </c>
      <c r="BC115" s="132">
        <f>'Enter data here!'!BB115</f>
        <v>0</v>
      </c>
      <c r="BD115" s="132">
        <f>'Enter data here!'!BC115</f>
        <v>0</v>
      </c>
      <c r="BE115" s="132">
        <f>'Enter data here!'!BD115</f>
        <v>0</v>
      </c>
      <c r="BF115" s="132">
        <f>'Enter data here!'!BE115</f>
        <v>0</v>
      </c>
      <c r="BG115" s="132">
        <f>'Enter data here!'!BF115</f>
        <v>0</v>
      </c>
      <c r="BH115" s="132">
        <f>'Enter data here!'!BG115</f>
        <v>0</v>
      </c>
      <c r="BI115" s="132">
        <f>'Enter data here!'!BH115</f>
        <v>0</v>
      </c>
      <c r="BJ115" s="132">
        <f>'Enter data here!'!BI115</f>
        <v>0</v>
      </c>
      <c r="BK115" s="132">
        <f>'Enter data here!'!BJ115</f>
        <v>0</v>
      </c>
      <c r="BL115" s="132">
        <f>'Enter data here!'!BK115</f>
        <v>0</v>
      </c>
      <c r="BM115" s="132">
        <f>'Enter data here!'!BL115</f>
        <v>0</v>
      </c>
      <c r="BN115" s="132">
        <f>'Enter data here!'!BM115</f>
        <v>0</v>
      </c>
      <c r="BO115" s="132">
        <f>'Enter data here!'!BN115</f>
        <v>0</v>
      </c>
      <c r="BP115" s="132">
        <f>'Enter data here!'!BO115</f>
        <v>0</v>
      </c>
      <c r="BQ115" s="132">
        <f>'Enter data here!'!BP115</f>
        <v>0</v>
      </c>
      <c r="BR115" s="132">
        <f>'Enter data here!'!BQ115</f>
        <v>0</v>
      </c>
      <c r="BS115" s="132">
        <f>'Enter data here!'!BR115</f>
        <v>0</v>
      </c>
      <c r="BT115" s="132">
        <f>'Enter data here!'!BS115</f>
        <v>0</v>
      </c>
      <c r="BU115" s="132">
        <f>'Enter data here!'!BT115</f>
        <v>0</v>
      </c>
      <c r="BV115" s="132">
        <f>'Enter data here!'!BU115</f>
        <v>0</v>
      </c>
      <c r="BW115" s="132">
        <f>'Enter data here!'!BV115</f>
        <v>0</v>
      </c>
      <c r="BX115" s="132">
        <f>'Enter data here!'!BW115</f>
        <v>0</v>
      </c>
      <c r="BY115" s="132">
        <f>'Enter data here!'!BX115</f>
        <v>0</v>
      </c>
      <c r="BZ115" s="132">
        <f>'Enter data here!'!BY115</f>
        <v>0</v>
      </c>
      <c r="CA115" s="132">
        <f>'Enter data here!'!BZ115</f>
        <v>0</v>
      </c>
      <c r="CB115" s="132">
        <f>'Enter data here!'!CA115</f>
        <v>0</v>
      </c>
      <c r="CC115" s="132">
        <f>'Enter data here!'!CB115</f>
        <v>0</v>
      </c>
      <c r="CD115" s="132">
        <f>'Enter data here!'!CC115</f>
        <v>0</v>
      </c>
      <c r="CE115" s="132">
        <f>'Enter data here!'!CD115</f>
        <v>0</v>
      </c>
      <c r="CF115" s="132">
        <f>'Enter data here!'!CE115</f>
        <v>0</v>
      </c>
      <c r="CG115" s="132">
        <f>'Enter data here!'!CF115</f>
        <v>0</v>
      </c>
      <c r="CH115" s="132">
        <f>'Enter data here!'!CG115</f>
        <v>0</v>
      </c>
      <c r="CI115" s="132">
        <f>'Enter data here!'!CH115</f>
        <v>0</v>
      </c>
      <c r="CJ115" s="132">
        <f>'Enter data here!'!CI115</f>
        <v>0</v>
      </c>
      <c r="CK115" s="132">
        <f>'Enter data here!'!CJ115</f>
        <v>0</v>
      </c>
      <c r="CL115" s="132">
        <f>'Enter data here!'!CK115</f>
        <v>0</v>
      </c>
      <c r="CM115" s="132">
        <f>'Enter data here!'!CL115</f>
        <v>0</v>
      </c>
      <c r="CN115" s="132">
        <f>'Enter data here!'!CM115</f>
        <v>0</v>
      </c>
      <c r="CO115" s="132">
        <f>'Enter data here!'!CN115</f>
        <v>0</v>
      </c>
      <c r="CQ115" s="150"/>
      <c r="CR115" s="150"/>
    </row>
    <row r="116" spans="1:96">
      <c r="A116" s="371">
        <v>18</v>
      </c>
      <c r="B116" s="134" t="s">
        <v>18</v>
      </c>
      <c r="C116" s="134">
        <f>C110+10</f>
        <v>181</v>
      </c>
      <c r="D116" s="135">
        <f ca="1">D120</f>
        <v>46</v>
      </c>
      <c r="E116" s="135">
        <f t="shared" ref="E116:BP116" ca="1" si="104">E120</f>
        <v>2</v>
      </c>
      <c r="F116" s="135">
        <f t="shared" ca="1" si="104"/>
        <v>25</v>
      </c>
      <c r="G116" s="135">
        <f t="shared" ca="1" si="104"/>
        <v>4</v>
      </c>
      <c r="H116" s="135">
        <f t="shared" ca="1" si="104"/>
        <v>8</v>
      </c>
      <c r="I116" s="135">
        <f t="shared" ca="1" si="104"/>
        <v>30</v>
      </c>
      <c r="J116" s="135">
        <f t="shared" ca="1" si="104"/>
        <v>6</v>
      </c>
      <c r="K116" s="135">
        <f t="shared" ca="1" si="104"/>
        <v>23</v>
      </c>
      <c r="L116" s="135">
        <f t="shared" ca="1" si="104"/>
        <v>7</v>
      </c>
      <c r="M116" s="135">
        <f t="shared" ca="1" si="104"/>
        <v>12</v>
      </c>
      <c r="N116" s="135">
        <f t="shared" ca="1" si="104"/>
        <v>31</v>
      </c>
      <c r="O116" s="135">
        <f t="shared" ca="1" si="104"/>
        <v>18</v>
      </c>
      <c r="P116" s="135">
        <f t="shared" ca="1" si="104"/>
        <v>3</v>
      </c>
      <c r="Q116" s="135">
        <f t="shared" ca="1" si="104"/>
        <v>5</v>
      </c>
      <c r="R116" s="135">
        <f t="shared" ca="1" si="104"/>
        <v>19</v>
      </c>
      <c r="S116" s="135">
        <f t="shared" ca="1" si="104"/>
        <v>33</v>
      </c>
      <c r="T116" s="135">
        <f t="shared" ca="1" si="104"/>
        <v>13</v>
      </c>
      <c r="U116" s="135">
        <f t="shared" ca="1" si="104"/>
        <v>28</v>
      </c>
      <c r="V116" s="135">
        <f t="shared" ca="1" si="104"/>
        <v>45</v>
      </c>
      <c r="W116" s="135">
        <f t="shared" ca="1" si="104"/>
        <v>32</v>
      </c>
      <c r="X116" s="135">
        <f t="shared" ca="1" si="104"/>
        <v>35</v>
      </c>
      <c r="Y116" s="135">
        <f t="shared" ca="1" si="104"/>
        <v>42</v>
      </c>
      <c r="Z116" s="135">
        <f t="shared" ca="1" si="104"/>
        <v>41</v>
      </c>
      <c r="AA116" s="135">
        <f t="shared" ca="1" si="104"/>
        <v>27</v>
      </c>
      <c r="AB116" s="135">
        <f t="shared" ca="1" si="104"/>
        <v>16</v>
      </c>
      <c r="AC116" s="135">
        <f t="shared" ca="1" si="104"/>
        <v>43</v>
      </c>
      <c r="AD116" s="135">
        <f t="shared" ca="1" si="104"/>
        <v>15</v>
      </c>
      <c r="AE116" s="135">
        <f t="shared" ca="1" si="104"/>
        <v>17</v>
      </c>
      <c r="AF116" s="135">
        <f t="shared" ca="1" si="104"/>
        <v>39</v>
      </c>
      <c r="AG116" s="135">
        <f t="shared" ca="1" si="104"/>
        <v>1</v>
      </c>
      <c r="AH116" s="135">
        <f t="shared" ca="1" si="104"/>
        <v>38</v>
      </c>
      <c r="AI116" s="135">
        <f t="shared" ca="1" si="104"/>
        <v>21</v>
      </c>
      <c r="AJ116" s="135">
        <f t="shared" ca="1" si="104"/>
        <v>22</v>
      </c>
      <c r="AK116" s="135">
        <f t="shared" ca="1" si="104"/>
        <v>9</v>
      </c>
      <c r="AL116" s="135">
        <f t="shared" ca="1" si="104"/>
        <v>10</v>
      </c>
      <c r="AM116" s="135">
        <f t="shared" ca="1" si="104"/>
        <v>37</v>
      </c>
      <c r="AN116" s="135">
        <f t="shared" ca="1" si="104"/>
        <v>47</v>
      </c>
      <c r="AO116" s="135">
        <f t="shared" ca="1" si="104"/>
        <v>14</v>
      </c>
      <c r="AP116" s="135">
        <f t="shared" ca="1" si="104"/>
        <v>29</v>
      </c>
      <c r="AQ116" s="135">
        <f t="shared" ca="1" si="104"/>
        <v>11</v>
      </c>
      <c r="AR116" s="135">
        <f t="shared" ca="1" si="104"/>
        <v>26</v>
      </c>
      <c r="AS116" s="135">
        <f t="shared" ca="1" si="104"/>
        <v>20</v>
      </c>
      <c r="AT116" s="135">
        <f t="shared" ca="1" si="104"/>
        <v>50</v>
      </c>
      <c r="AU116" s="135">
        <f t="shared" ca="1" si="104"/>
        <v>36</v>
      </c>
      <c r="AV116" s="135">
        <f t="shared" ca="1" si="104"/>
        <v>49</v>
      </c>
      <c r="AW116" s="135">
        <f t="shared" ca="1" si="104"/>
        <v>34</v>
      </c>
      <c r="AX116" s="135">
        <f t="shared" ca="1" si="104"/>
        <v>44</v>
      </c>
      <c r="AY116" s="135">
        <f t="shared" ca="1" si="104"/>
        <v>24</v>
      </c>
      <c r="AZ116" s="135">
        <f t="shared" ca="1" si="104"/>
        <v>40</v>
      </c>
      <c r="BA116" s="135">
        <f t="shared" ca="1" si="104"/>
        <v>48</v>
      </c>
      <c r="BB116" s="135">
        <f t="shared" ca="1" si="104"/>
        <v>51</v>
      </c>
      <c r="BC116" s="135">
        <f t="shared" ca="1" si="104"/>
        <v>51</v>
      </c>
      <c r="BD116" s="135">
        <f t="shared" ca="1" si="104"/>
        <v>51</v>
      </c>
      <c r="BE116" s="135">
        <f t="shared" ca="1" si="104"/>
        <v>51</v>
      </c>
      <c r="BF116" s="135">
        <f t="shared" ca="1" si="104"/>
        <v>51</v>
      </c>
      <c r="BG116" s="135">
        <f t="shared" ca="1" si="104"/>
        <v>51</v>
      </c>
      <c r="BH116" s="135">
        <f t="shared" ca="1" si="104"/>
        <v>51</v>
      </c>
      <c r="BI116" s="135">
        <f t="shared" ca="1" si="104"/>
        <v>51</v>
      </c>
      <c r="BJ116" s="135">
        <f t="shared" ca="1" si="104"/>
        <v>51</v>
      </c>
      <c r="BK116" s="135">
        <f t="shared" ca="1" si="104"/>
        <v>51</v>
      </c>
      <c r="BL116" s="135">
        <f t="shared" ca="1" si="104"/>
        <v>51</v>
      </c>
      <c r="BM116" s="135">
        <f t="shared" ca="1" si="104"/>
        <v>51</v>
      </c>
      <c r="BN116" s="135">
        <f t="shared" ca="1" si="104"/>
        <v>51</v>
      </c>
      <c r="BO116" s="135">
        <f t="shared" ca="1" si="104"/>
        <v>51</v>
      </c>
      <c r="BP116" s="135">
        <f t="shared" ca="1" si="104"/>
        <v>51</v>
      </c>
      <c r="BQ116" s="135">
        <f t="shared" ref="BQ116:CO116" ca="1" si="105">BQ120</f>
        <v>51</v>
      </c>
      <c r="BR116" s="135">
        <f t="shared" ca="1" si="105"/>
        <v>51</v>
      </c>
      <c r="BS116" s="135">
        <f t="shared" ca="1" si="105"/>
        <v>51</v>
      </c>
      <c r="BT116" s="135">
        <f t="shared" ca="1" si="105"/>
        <v>51</v>
      </c>
      <c r="BU116" s="135">
        <f t="shared" ca="1" si="105"/>
        <v>51</v>
      </c>
      <c r="BV116" s="135">
        <f t="shared" ca="1" si="105"/>
        <v>51</v>
      </c>
      <c r="BW116" s="135">
        <f t="shared" ca="1" si="105"/>
        <v>51</v>
      </c>
      <c r="BX116" s="135">
        <f t="shared" ca="1" si="105"/>
        <v>51</v>
      </c>
      <c r="BY116" s="135">
        <f t="shared" ca="1" si="105"/>
        <v>51</v>
      </c>
      <c r="BZ116" s="135">
        <f t="shared" ca="1" si="105"/>
        <v>51</v>
      </c>
      <c r="CA116" s="135">
        <f t="shared" ca="1" si="105"/>
        <v>51</v>
      </c>
      <c r="CB116" s="135">
        <f t="shared" ca="1" si="105"/>
        <v>51</v>
      </c>
      <c r="CC116" s="135">
        <f t="shared" ca="1" si="105"/>
        <v>51</v>
      </c>
      <c r="CD116" s="135">
        <f t="shared" ca="1" si="105"/>
        <v>51</v>
      </c>
      <c r="CE116" s="135">
        <f t="shared" ca="1" si="105"/>
        <v>51</v>
      </c>
      <c r="CF116" s="135">
        <f t="shared" ca="1" si="105"/>
        <v>51</v>
      </c>
      <c r="CG116" s="135">
        <f t="shared" ca="1" si="105"/>
        <v>51</v>
      </c>
      <c r="CH116" s="135">
        <f t="shared" ca="1" si="105"/>
        <v>51</v>
      </c>
      <c r="CI116" s="135">
        <f t="shared" ca="1" si="105"/>
        <v>51</v>
      </c>
      <c r="CJ116" s="135">
        <f t="shared" ca="1" si="105"/>
        <v>51</v>
      </c>
      <c r="CK116" s="135">
        <f t="shared" ca="1" si="105"/>
        <v>51</v>
      </c>
      <c r="CL116" s="135">
        <f t="shared" ca="1" si="105"/>
        <v>51</v>
      </c>
      <c r="CM116" s="135">
        <f t="shared" ca="1" si="105"/>
        <v>51</v>
      </c>
      <c r="CN116" s="135">
        <f t="shared" ca="1" si="105"/>
        <v>51</v>
      </c>
      <c r="CO116" s="135">
        <f t="shared" ca="1" si="105"/>
        <v>51</v>
      </c>
      <c r="CQ116" s="90"/>
      <c r="CR116" s="206"/>
    </row>
    <row r="117" spans="1:96">
      <c r="A117" s="372"/>
      <c r="B117" s="134" t="s">
        <v>1</v>
      </c>
      <c r="C117" s="134"/>
      <c r="D117" s="135">
        <f>'Enter data here!'!C112</f>
        <v>0</v>
      </c>
      <c r="E117" s="135">
        <f>'Enter data here!'!D112</f>
        <v>0</v>
      </c>
      <c r="F117" s="135">
        <f>'Enter data here!'!E112</f>
        <v>0</v>
      </c>
      <c r="G117" s="135">
        <f>'Enter data here!'!F112</f>
        <v>0</v>
      </c>
      <c r="H117" s="135">
        <f>'Enter data here!'!G112</f>
        <v>0</v>
      </c>
      <c r="I117" s="135">
        <f>'Enter data here!'!H112</f>
        <v>0</v>
      </c>
      <c r="J117" s="135">
        <f>'Enter data here!'!I112</f>
        <v>0</v>
      </c>
      <c r="K117" s="135">
        <f>'Enter data here!'!J112</f>
        <v>0</v>
      </c>
      <c r="L117" s="135">
        <f>'Enter data here!'!K112</f>
        <v>0</v>
      </c>
      <c r="M117" s="135">
        <f>'Enter data here!'!L112</f>
        <v>0</v>
      </c>
      <c r="N117" s="135">
        <f>'Enter data here!'!M112</f>
        <v>0</v>
      </c>
      <c r="O117" s="135">
        <f>'Enter data here!'!N112</f>
        <v>0</v>
      </c>
      <c r="P117" s="135">
        <f>'Enter data here!'!O112</f>
        <v>0</v>
      </c>
      <c r="Q117" s="135">
        <f>'Enter data here!'!P112</f>
        <v>0</v>
      </c>
      <c r="R117" s="135">
        <f>'Enter data here!'!Q112</f>
        <v>0</v>
      </c>
      <c r="S117" s="135">
        <f>'Enter data here!'!R112</f>
        <v>0</v>
      </c>
      <c r="T117" s="135">
        <f>'Enter data here!'!S112</f>
        <v>0</v>
      </c>
      <c r="U117" s="135">
        <f>'Enter data here!'!T112</f>
        <v>0</v>
      </c>
      <c r="V117" s="135">
        <f>'Enter data here!'!U112</f>
        <v>0</v>
      </c>
      <c r="W117" s="135">
        <f>'Enter data here!'!V112</f>
        <v>0</v>
      </c>
      <c r="X117" s="135">
        <f>'Enter data here!'!W112</f>
        <v>0</v>
      </c>
      <c r="Y117" s="135">
        <f>'Enter data here!'!X112</f>
        <v>0</v>
      </c>
      <c r="Z117" s="135">
        <f>'Enter data here!'!Y112</f>
        <v>0</v>
      </c>
      <c r="AA117" s="135">
        <f>'Enter data here!'!Z112</f>
        <v>0</v>
      </c>
      <c r="AB117" s="135">
        <f>'Enter data here!'!AA112</f>
        <v>0</v>
      </c>
      <c r="AC117" s="135">
        <f>'Enter data here!'!AB112</f>
        <v>0</v>
      </c>
      <c r="AD117" s="135">
        <f>'Enter data here!'!AC112</f>
        <v>0</v>
      </c>
      <c r="AE117" s="135">
        <f>'Enter data here!'!AD112</f>
        <v>0</v>
      </c>
      <c r="AF117" s="135">
        <f>'Enter data here!'!AE112</f>
        <v>0</v>
      </c>
      <c r="AG117" s="135">
        <f>'Enter data here!'!AF112</f>
        <v>0</v>
      </c>
      <c r="AH117" s="135">
        <f>'Enter data here!'!AG112</f>
        <v>0</v>
      </c>
      <c r="AI117" s="135">
        <f>'Enter data here!'!AH112</f>
        <v>0</v>
      </c>
      <c r="AJ117" s="135">
        <f>'Enter data here!'!AI112</f>
        <v>0</v>
      </c>
      <c r="AK117" s="135">
        <f>'Enter data here!'!AJ112</f>
        <v>0</v>
      </c>
      <c r="AL117" s="135">
        <f>'Enter data here!'!AK112</f>
        <v>0</v>
      </c>
      <c r="AM117" s="135">
        <f>'Enter data here!'!AL112</f>
        <v>0</v>
      </c>
      <c r="AN117" s="135">
        <f>'Enter data here!'!AM112</f>
        <v>0</v>
      </c>
      <c r="AO117" s="135">
        <f>'Enter data here!'!AN112</f>
        <v>0</v>
      </c>
      <c r="AP117" s="135">
        <f>'Enter data here!'!AO112</f>
        <v>0</v>
      </c>
      <c r="AQ117" s="135">
        <f>'Enter data here!'!AP112</f>
        <v>0</v>
      </c>
      <c r="AR117" s="135">
        <f>'Enter data here!'!AQ112</f>
        <v>0</v>
      </c>
      <c r="AS117" s="135">
        <f>'Enter data here!'!AR112</f>
        <v>0</v>
      </c>
      <c r="AT117" s="135">
        <f>'Enter data here!'!AS112</f>
        <v>0</v>
      </c>
      <c r="AU117" s="135">
        <f>'Enter data here!'!AT112</f>
        <v>0</v>
      </c>
      <c r="AV117" s="135">
        <f>'Enter data here!'!AU112</f>
        <v>0</v>
      </c>
      <c r="AW117" s="135">
        <f>'Enter data here!'!AV112</f>
        <v>0</v>
      </c>
      <c r="AX117" s="135">
        <f>'Enter data here!'!AW112</f>
        <v>0</v>
      </c>
      <c r="AY117" s="135">
        <f>'Enter data here!'!AX112</f>
        <v>0</v>
      </c>
      <c r="AZ117" s="135">
        <f>'Enter data here!'!AY112</f>
        <v>0</v>
      </c>
      <c r="BA117" s="135">
        <f>'Enter data here!'!AZ112</f>
        <v>0</v>
      </c>
      <c r="BB117" s="135">
        <f>'Enter data here!'!BA112</f>
        <v>0</v>
      </c>
      <c r="BC117" s="135">
        <f>'Enter data here!'!BB112</f>
        <v>0</v>
      </c>
      <c r="BD117" s="135">
        <f>'Enter data here!'!BC112</f>
        <v>0</v>
      </c>
      <c r="BE117" s="135">
        <f>'Enter data here!'!BD112</f>
        <v>0</v>
      </c>
      <c r="BF117" s="135">
        <f>'Enter data here!'!BE112</f>
        <v>0</v>
      </c>
      <c r="BG117" s="135">
        <f>'Enter data here!'!BF112</f>
        <v>0</v>
      </c>
      <c r="BH117" s="135">
        <f>'Enter data here!'!BG112</f>
        <v>0</v>
      </c>
      <c r="BI117" s="135">
        <f>'Enter data here!'!BH112</f>
        <v>0</v>
      </c>
      <c r="BJ117" s="135">
        <f>'Enter data here!'!BI112</f>
        <v>0</v>
      </c>
      <c r="BK117" s="135">
        <f>'Enter data here!'!BJ112</f>
        <v>0</v>
      </c>
      <c r="BL117" s="135">
        <f>'Enter data here!'!BK112</f>
        <v>0</v>
      </c>
      <c r="BM117" s="135">
        <f>'Enter data here!'!BL112</f>
        <v>0</v>
      </c>
      <c r="BN117" s="135">
        <f>'Enter data here!'!BM112</f>
        <v>0</v>
      </c>
      <c r="BO117" s="135">
        <f>'Enter data here!'!BN112</f>
        <v>0</v>
      </c>
      <c r="BP117" s="135">
        <f>'Enter data here!'!BO112</f>
        <v>0</v>
      </c>
      <c r="BQ117" s="135">
        <f>'Enter data here!'!BP112</f>
        <v>0</v>
      </c>
      <c r="BR117" s="135">
        <f>'Enter data here!'!BQ112</f>
        <v>0</v>
      </c>
      <c r="BS117" s="135">
        <f>'Enter data here!'!BR112</f>
        <v>0</v>
      </c>
      <c r="BT117" s="135">
        <f>'Enter data here!'!BS112</f>
        <v>0</v>
      </c>
      <c r="BU117" s="135">
        <f>'Enter data here!'!BT112</f>
        <v>0</v>
      </c>
      <c r="BV117" s="135">
        <f>'Enter data here!'!BU112</f>
        <v>0</v>
      </c>
      <c r="BW117" s="135">
        <f>'Enter data here!'!BV112</f>
        <v>0</v>
      </c>
      <c r="BX117" s="135">
        <f>'Enter data here!'!BW112</f>
        <v>0</v>
      </c>
      <c r="BY117" s="135">
        <f>'Enter data here!'!BX112</f>
        <v>0</v>
      </c>
      <c r="BZ117" s="135">
        <f>'Enter data here!'!BY112</f>
        <v>0</v>
      </c>
      <c r="CA117" s="135">
        <f>'Enter data here!'!BZ112</f>
        <v>0</v>
      </c>
      <c r="CB117" s="135">
        <f>'Enter data here!'!CA112</f>
        <v>0</v>
      </c>
      <c r="CC117" s="135">
        <f>'Enter data here!'!CB112</f>
        <v>0</v>
      </c>
      <c r="CD117" s="135">
        <f>'Enter data here!'!CC112</f>
        <v>0</v>
      </c>
      <c r="CE117" s="135">
        <f>'Enter data here!'!CD112</f>
        <v>0</v>
      </c>
      <c r="CF117" s="135">
        <f>'Enter data here!'!CE112</f>
        <v>0</v>
      </c>
      <c r="CG117" s="135">
        <f>'Enter data here!'!CF112</f>
        <v>0</v>
      </c>
      <c r="CH117" s="135">
        <f>'Enter data here!'!CG112</f>
        <v>0</v>
      </c>
      <c r="CI117" s="135">
        <f>'Enter data here!'!CH112</f>
        <v>0</v>
      </c>
      <c r="CJ117" s="135">
        <f>'Enter data here!'!CI112</f>
        <v>0</v>
      </c>
      <c r="CK117" s="135">
        <f>'Enter data here!'!CJ112</f>
        <v>0</v>
      </c>
      <c r="CL117" s="135">
        <f>'Enter data here!'!CK112</f>
        <v>0</v>
      </c>
      <c r="CM117" s="135">
        <f>'Enter data here!'!CL112</f>
        <v>0</v>
      </c>
      <c r="CN117" s="135">
        <f>'Enter data here!'!CM112</f>
        <v>0</v>
      </c>
      <c r="CO117" s="135">
        <f>'Enter data here!'!CN112</f>
        <v>0</v>
      </c>
      <c r="CQ117" s="375" t="str">
        <f>'Enter data here!'!CP112</f>
        <v/>
      </c>
      <c r="CR117" s="375" t="str">
        <f>'Enter data here!'!CQ112</f>
        <v/>
      </c>
    </row>
    <row r="118" spans="1:96">
      <c r="A118" s="372"/>
      <c r="B118" s="134" t="s">
        <v>2</v>
      </c>
      <c r="C118" s="134"/>
      <c r="D118" s="136">
        <f>'Enter data here!'!C114</f>
        <v>0</v>
      </c>
      <c r="E118" s="136">
        <f>'Enter data here!'!D114</f>
        <v>0</v>
      </c>
      <c r="F118" s="136">
        <f>'Enter data here!'!E114</f>
        <v>0</v>
      </c>
      <c r="G118" s="136">
        <f>'Enter data here!'!F114</f>
        <v>0</v>
      </c>
      <c r="H118" s="136">
        <f>'Enter data here!'!G114</f>
        <v>0</v>
      </c>
      <c r="I118" s="136">
        <f>'Enter data here!'!H114</f>
        <v>0</v>
      </c>
      <c r="J118" s="136">
        <f>'Enter data here!'!I114</f>
        <v>0</v>
      </c>
      <c r="K118" s="136">
        <f>'Enter data here!'!J114</f>
        <v>0</v>
      </c>
      <c r="L118" s="136">
        <f>'Enter data here!'!K114</f>
        <v>0</v>
      </c>
      <c r="M118" s="136">
        <f>'Enter data here!'!L114</f>
        <v>0</v>
      </c>
      <c r="N118" s="136">
        <f>'Enter data here!'!M114</f>
        <v>0</v>
      </c>
      <c r="O118" s="136">
        <f>'Enter data here!'!N114</f>
        <v>0</v>
      </c>
      <c r="P118" s="136">
        <f>'Enter data here!'!O114</f>
        <v>0</v>
      </c>
      <c r="Q118" s="136">
        <f>'Enter data here!'!P114</f>
        <v>0</v>
      </c>
      <c r="R118" s="136">
        <f>'Enter data here!'!Q114</f>
        <v>0</v>
      </c>
      <c r="S118" s="136">
        <f>'Enter data here!'!R114</f>
        <v>0</v>
      </c>
      <c r="T118" s="136">
        <f>'Enter data here!'!S114</f>
        <v>0</v>
      </c>
      <c r="U118" s="136">
        <f>'Enter data here!'!T114</f>
        <v>0</v>
      </c>
      <c r="V118" s="136">
        <f>'Enter data here!'!U114</f>
        <v>0</v>
      </c>
      <c r="W118" s="136">
        <f>'Enter data here!'!V114</f>
        <v>0</v>
      </c>
      <c r="X118" s="136">
        <f>'Enter data here!'!W114</f>
        <v>0</v>
      </c>
      <c r="Y118" s="136">
        <f>'Enter data here!'!X114</f>
        <v>0</v>
      </c>
      <c r="Z118" s="136">
        <f>'Enter data here!'!Y114</f>
        <v>0</v>
      </c>
      <c r="AA118" s="136">
        <f>'Enter data here!'!Z114</f>
        <v>0</v>
      </c>
      <c r="AB118" s="136">
        <f>'Enter data here!'!AA114</f>
        <v>0</v>
      </c>
      <c r="AC118" s="136">
        <f>'Enter data here!'!AB114</f>
        <v>0</v>
      </c>
      <c r="AD118" s="136">
        <f>'Enter data here!'!AC114</f>
        <v>0</v>
      </c>
      <c r="AE118" s="136">
        <f>'Enter data here!'!AD114</f>
        <v>0</v>
      </c>
      <c r="AF118" s="136">
        <f>'Enter data here!'!AE114</f>
        <v>0</v>
      </c>
      <c r="AG118" s="136">
        <f>'Enter data here!'!AF114</f>
        <v>0</v>
      </c>
      <c r="AH118" s="136">
        <f>'Enter data here!'!AG114</f>
        <v>0</v>
      </c>
      <c r="AI118" s="136">
        <f>'Enter data here!'!AH114</f>
        <v>0</v>
      </c>
      <c r="AJ118" s="136">
        <f>'Enter data here!'!AI114</f>
        <v>0</v>
      </c>
      <c r="AK118" s="136">
        <f>'Enter data here!'!AJ114</f>
        <v>0</v>
      </c>
      <c r="AL118" s="136">
        <f>'Enter data here!'!AK114</f>
        <v>0</v>
      </c>
      <c r="AM118" s="136">
        <f>'Enter data here!'!AL114</f>
        <v>0</v>
      </c>
      <c r="AN118" s="136">
        <f>'Enter data here!'!AM114</f>
        <v>0</v>
      </c>
      <c r="AO118" s="136">
        <f>'Enter data here!'!AN114</f>
        <v>0</v>
      </c>
      <c r="AP118" s="136">
        <f>'Enter data here!'!AO114</f>
        <v>0</v>
      </c>
      <c r="AQ118" s="136">
        <f>'Enter data here!'!AP114</f>
        <v>0</v>
      </c>
      <c r="AR118" s="136">
        <f>'Enter data here!'!AQ114</f>
        <v>0</v>
      </c>
      <c r="AS118" s="136">
        <f>'Enter data here!'!AR114</f>
        <v>0</v>
      </c>
      <c r="AT118" s="136">
        <f>'Enter data here!'!AS114</f>
        <v>0</v>
      </c>
      <c r="AU118" s="136">
        <f>'Enter data here!'!AT114</f>
        <v>0</v>
      </c>
      <c r="AV118" s="136">
        <f>'Enter data here!'!AU114</f>
        <v>0</v>
      </c>
      <c r="AW118" s="136">
        <f>'Enter data here!'!AV114</f>
        <v>0</v>
      </c>
      <c r="AX118" s="136">
        <f>'Enter data here!'!AW114</f>
        <v>0</v>
      </c>
      <c r="AY118" s="136">
        <f>'Enter data here!'!AX114</f>
        <v>0</v>
      </c>
      <c r="AZ118" s="136">
        <f>'Enter data here!'!AY114</f>
        <v>0</v>
      </c>
      <c r="BA118" s="136">
        <f>'Enter data here!'!AZ114</f>
        <v>0</v>
      </c>
      <c r="BB118" s="136">
        <f>'Enter data here!'!BA114</f>
        <v>0</v>
      </c>
      <c r="BC118" s="136">
        <f>'Enter data here!'!BB114</f>
        <v>0</v>
      </c>
      <c r="BD118" s="136">
        <f>'Enter data here!'!BC114</f>
        <v>0</v>
      </c>
      <c r="BE118" s="136">
        <f>'Enter data here!'!BD114</f>
        <v>0</v>
      </c>
      <c r="BF118" s="136">
        <f>'Enter data here!'!BE114</f>
        <v>0</v>
      </c>
      <c r="BG118" s="136">
        <f>'Enter data here!'!BF114</f>
        <v>0</v>
      </c>
      <c r="BH118" s="136">
        <f>'Enter data here!'!BG114</f>
        <v>0</v>
      </c>
      <c r="BI118" s="136">
        <f>'Enter data here!'!BH114</f>
        <v>0</v>
      </c>
      <c r="BJ118" s="136">
        <f>'Enter data here!'!BI114</f>
        <v>0</v>
      </c>
      <c r="BK118" s="136">
        <f>'Enter data here!'!BJ114</f>
        <v>0</v>
      </c>
      <c r="BL118" s="136">
        <f>'Enter data here!'!BK114</f>
        <v>0</v>
      </c>
      <c r="BM118" s="136">
        <f>'Enter data here!'!BL114</f>
        <v>0</v>
      </c>
      <c r="BN118" s="136">
        <f>'Enter data here!'!BM114</f>
        <v>0</v>
      </c>
      <c r="BO118" s="136">
        <f>'Enter data here!'!BN114</f>
        <v>0</v>
      </c>
      <c r="BP118" s="136">
        <f>'Enter data here!'!BO114</f>
        <v>0</v>
      </c>
      <c r="BQ118" s="136">
        <f>'Enter data here!'!BP114</f>
        <v>0</v>
      </c>
      <c r="BR118" s="136">
        <f>'Enter data here!'!BQ114</f>
        <v>0</v>
      </c>
      <c r="BS118" s="136">
        <f>'Enter data here!'!BR114</f>
        <v>0</v>
      </c>
      <c r="BT118" s="136">
        <f>'Enter data here!'!BS114</f>
        <v>0</v>
      </c>
      <c r="BU118" s="136">
        <f>'Enter data here!'!BT114</f>
        <v>0</v>
      </c>
      <c r="BV118" s="136">
        <f>'Enter data here!'!BU114</f>
        <v>0</v>
      </c>
      <c r="BW118" s="136">
        <f>'Enter data here!'!BV114</f>
        <v>0</v>
      </c>
      <c r="BX118" s="136">
        <f>'Enter data here!'!BW114</f>
        <v>0</v>
      </c>
      <c r="BY118" s="136">
        <f>'Enter data here!'!BX114</f>
        <v>0</v>
      </c>
      <c r="BZ118" s="136">
        <f>'Enter data here!'!BY114</f>
        <v>0</v>
      </c>
      <c r="CA118" s="136">
        <f>'Enter data here!'!BZ114</f>
        <v>0</v>
      </c>
      <c r="CB118" s="136">
        <f>'Enter data here!'!CA114</f>
        <v>0</v>
      </c>
      <c r="CC118" s="136">
        <f>'Enter data here!'!CB114</f>
        <v>0</v>
      </c>
      <c r="CD118" s="136">
        <f>'Enter data here!'!CC114</f>
        <v>0</v>
      </c>
      <c r="CE118" s="136">
        <f>'Enter data here!'!CD114</f>
        <v>0</v>
      </c>
      <c r="CF118" s="136">
        <f>'Enter data here!'!CE114</f>
        <v>0</v>
      </c>
      <c r="CG118" s="136">
        <f>'Enter data here!'!CF114</f>
        <v>0</v>
      </c>
      <c r="CH118" s="136">
        <f>'Enter data here!'!CG114</f>
        <v>0</v>
      </c>
      <c r="CI118" s="136">
        <f>'Enter data here!'!CH114</f>
        <v>0</v>
      </c>
      <c r="CJ118" s="136">
        <f>'Enter data here!'!CI114</f>
        <v>0</v>
      </c>
      <c r="CK118" s="136">
        <f>'Enter data here!'!CJ114</f>
        <v>0</v>
      </c>
      <c r="CL118" s="136">
        <f>'Enter data here!'!CK114</f>
        <v>0</v>
      </c>
      <c r="CM118" s="136">
        <f>'Enter data here!'!CL114</f>
        <v>0</v>
      </c>
      <c r="CN118" s="136">
        <f>'Enter data here!'!CM114</f>
        <v>0</v>
      </c>
      <c r="CO118" s="136">
        <f>'Enter data here!'!CN114</f>
        <v>0</v>
      </c>
      <c r="CQ118" s="375"/>
      <c r="CR118" s="375"/>
    </row>
    <row r="119" spans="1:96">
      <c r="A119" s="372"/>
      <c r="B119" s="134" t="s">
        <v>41</v>
      </c>
      <c r="C119" s="134">
        <f>C113+10</f>
        <v>183</v>
      </c>
      <c r="D119" s="136">
        <f ca="1">D113+D118</f>
        <v>4.5019861933209464E-12</v>
      </c>
      <c r="E119" s="136">
        <f t="shared" ref="E119:BP119" ca="1" si="106">E113+E118</f>
        <v>6487.9455682460748</v>
      </c>
      <c r="F119" s="136">
        <f t="shared" ca="1" si="106"/>
        <v>5406.3541367065354</v>
      </c>
      <c r="G119" s="136">
        <f t="shared" ca="1" si="106"/>
        <v>6225.7043127416446</v>
      </c>
      <c r="H119" s="136">
        <f t="shared" ca="1" si="106"/>
        <v>6100.0836020779452</v>
      </c>
      <c r="I119" s="136">
        <f t="shared" ca="1" si="106"/>
        <v>4795.2890305863102</v>
      </c>
      <c r="J119" s="136">
        <f t="shared" ca="1" si="106"/>
        <v>6102.999420255388</v>
      </c>
      <c r="K119" s="136">
        <f t="shared" ca="1" si="106"/>
        <v>5449.5751550994482</v>
      </c>
      <c r="L119" s="136">
        <f t="shared" ca="1" si="106"/>
        <v>6100.686770468742</v>
      </c>
      <c r="M119" s="136">
        <f t="shared" ca="1" si="106"/>
        <v>5954.9039394437259</v>
      </c>
      <c r="N119" s="136">
        <f t="shared" ca="1" si="106"/>
        <v>4760.4629525941482</v>
      </c>
      <c r="O119" s="136">
        <f t="shared" ca="1" si="106"/>
        <v>5707.6944026709798</v>
      </c>
      <c r="P119" s="136">
        <f t="shared" ca="1" si="106"/>
        <v>6301.0488891773248</v>
      </c>
      <c r="Q119" s="136">
        <f t="shared" ca="1" si="106"/>
        <v>6160.4716802361036</v>
      </c>
      <c r="R119" s="136">
        <f t="shared" ca="1" si="106"/>
        <v>5661.7266763818452</v>
      </c>
      <c r="S119" s="136">
        <f t="shared" ca="1" si="106"/>
        <v>4585.094856461169</v>
      </c>
      <c r="T119" s="136">
        <f t="shared" ca="1" si="106"/>
        <v>5901.4061953011769</v>
      </c>
      <c r="U119" s="136">
        <f t="shared" ca="1" si="106"/>
        <v>5014.4978785933599</v>
      </c>
      <c r="V119" s="136">
        <f t="shared" ca="1" si="106"/>
        <v>595.65286878696077</v>
      </c>
      <c r="W119" s="136">
        <f t="shared" ca="1" si="106"/>
        <v>4675.393944327041</v>
      </c>
      <c r="X119" s="136">
        <f t="shared" ca="1" si="106"/>
        <v>4531.8615940299296</v>
      </c>
      <c r="Y119" s="136">
        <f t="shared" ca="1" si="106"/>
        <v>1526.6167361878424</v>
      </c>
      <c r="Z119" s="136">
        <f t="shared" ca="1" si="106"/>
        <v>2791.475563555638</v>
      </c>
      <c r="AA119" s="136">
        <f t="shared" ca="1" si="106"/>
        <v>5154.730816778535</v>
      </c>
      <c r="AB119" s="136">
        <f t="shared" ca="1" si="106"/>
        <v>5792.5572574629659</v>
      </c>
      <c r="AC119" s="136">
        <f t="shared" ca="1" si="106"/>
        <v>1284.1416656737183</v>
      </c>
      <c r="AD119" s="136">
        <f t="shared" ca="1" si="106"/>
        <v>5802.5848913117561</v>
      </c>
      <c r="AE119" s="136">
        <f t="shared" ca="1" si="106"/>
        <v>5720.1353403504127</v>
      </c>
      <c r="AF119" s="136">
        <f t="shared" ca="1" si="106"/>
        <v>4260.9757883050461</v>
      </c>
      <c r="AG119" s="136">
        <f t="shared" ca="1" si="106"/>
        <v>6530.6565026261023</v>
      </c>
      <c r="AH119" s="136">
        <f t="shared" ca="1" si="106"/>
        <v>4367.0654658020003</v>
      </c>
      <c r="AI119" s="136">
        <f t="shared" ca="1" si="106"/>
        <v>5538.3442344153118</v>
      </c>
      <c r="AJ119" s="136">
        <f t="shared" ca="1" si="106"/>
        <v>5473.4515375809715</v>
      </c>
      <c r="AK119" s="136">
        <f t="shared" ca="1" si="106"/>
        <v>6092.6367051539064</v>
      </c>
      <c r="AL119" s="136">
        <f t="shared" ca="1" si="106"/>
        <v>6088.3322813916502</v>
      </c>
      <c r="AM119" s="136">
        <f t="shared" ca="1" si="106"/>
        <v>4462.9058880432995</v>
      </c>
      <c r="AN119" s="136">
        <f t="shared" ca="1" si="106"/>
        <v>4.0541855609227592E-12</v>
      </c>
      <c r="AO119" s="136">
        <f t="shared" ca="1" si="106"/>
        <v>5878.1119340856521</v>
      </c>
      <c r="AP119" s="136">
        <f t="shared" ca="1" si="106"/>
        <v>4841.2688978249489</v>
      </c>
      <c r="AQ119" s="136">
        <f t="shared" ca="1" si="106"/>
        <v>6070.5196458476157</v>
      </c>
      <c r="AR119" s="136">
        <f t="shared" ca="1" si="106"/>
        <v>5258.6333090278013</v>
      </c>
      <c r="AS119" s="136">
        <f t="shared" ca="1" si="106"/>
        <v>5548.0098279797448</v>
      </c>
      <c r="AT119" s="136">
        <f t="shared" ca="1" si="106"/>
        <v>3.1550687044179461E-12</v>
      </c>
      <c r="AU119" s="136">
        <f t="shared" ca="1" si="106"/>
        <v>4476.2405737505824</v>
      </c>
      <c r="AV119" s="136">
        <f t="shared" ca="1" si="106"/>
        <v>3.561249863264381E-12</v>
      </c>
      <c r="AW119" s="136">
        <f t="shared" ca="1" si="106"/>
        <v>4536.8011803647023</v>
      </c>
      <c r="AX119" s="136">
        <f t="shared" ca="1" si="106"/>
        <v>715.62980030721315</v>
      </c>
      <c r="AY119" s="136">
        <f t="shared" ca="1" si="106"/>
        <v>5416.5248659698482</v>
      </c>
      <c r="AZ119" s="136">
        <f t="shared" ca="1" si="106"/>
        <v>4192.85233041834</v>
      </c>
      <c r="BA119" s="136">
        <f t="shared" ca="1" si="106"/>
        <v>3.7140266065802772E-12</v>
      </c>
      <c r="BB119" s="136">
        <f t="shared" si="106"/>
        <v>0</v>
      </c>
      <c r="BC119" s="136">
        <f t="shared" si="106"/>
        <v>0</v>
      </c>
      <c r="BD119" s="136">
        <f t="shared" si="106"/>
        <v>0</v>
      </c>
      <c r="BE119" s="136">
        <f t="shared" si="106"/>
        <v>0</v>
      </c>
      <c r="BF119" s="136">
        <f t="shared" si="106"/>
        <v>0</v>
      </c>
      <c r="BG119" s="136">
        <f t="shared" si="106"/>
        <v>0</v>
      </c>
      <c r="BH119" s="136">
        <f t="shared" si="106"/>
        <v>0</v>
      </c>
      <c r="BI119" s="136">
        <f t="shared" si="106"/>
        <v>0</v>
      </c>
      <c r="BJ119" s="136">
        <f t="shared" si="106"/>
        <v>0</v>
      </c>
      <c r="BK119" s="136">
        <f t="shared" si="106"/>
        <v>0</v>
      </c>
      <c r="BL119" s="136">
        <f t="shared" si="106"/>
        <v>0</v>
      </c>
      <c r="BM119" s="136">
        <f t="shared" si="106"/>
        <v>0</v>
      </c>
      <c r="BN119" s="136">
        <f t="shared" si="106"/>
        <v>0</v>
      </c>
      <c r="BO119" s="136">
        <f t="shared" si="106"/>
        <v>0</v>
      </c>
      <c r="BP119" s="136">
        <f t="shared" si="106"/>
        <v>0</v>
      </c>
      <c r="BQ119" s="136">
        <f t="shared" ref="BQ119:CO119" si="107">BQ113+BQ118</f>
        <v>0</v>
      </c>
      <c r="BR119" s="136">
        <f t="shared" si="107"/>
        <v>0</v>
      </c>
      <c r="BS119" s="136">
        <f t="shared" si="107"/>
        <v>0</v>
      </c>
      <c r="BT119" s="136">
        <f t="shared" si="107"/>
        <v>0</v>
      </c>
      <c r="BU119" s="136">
        <f t="shared" si="107"/>
        <v>0</v>
      </c>
      <c r="BV119" s="136">
        <f t="shared" si="107"/>
        <v>0</v>
      </c>
      <c r="BW119" s="136">
        <f t="shared" si="107"/>
        <v>0</v>
      </c>
      <c r="BX119" s="136">
        <f t="shared" si="107"/>
        <v>0</v>
      </c>
      <c r="BY119" s="136">
        <f t="shared" si="107"/>
        <v>0</v>
      </c>
      <c r="BZ119" s="136">
        <f t="shared" si="107"/>
        <v>0</v>
      </c>
      <c r="CA119" s="136">
        <f t="shared" si="107"/>
        <v>0</v>
      </c>
      <c r="CB119" s="136">
        <f t="shared" si="107"/>
        <v>0</v>
      </c>
      <c r="CC119" s="136">
        <f t="shared" si="107"/>
        <v>0</v>
      </c>
      <c r="CD119" s="136">
        <f t="shared" si="107"/>
        <v>0</v>
      </c>
      <c r="CE119" s="136">
        <f t="shared" si="107"/>
        <v>0</v>
      </c>
      <c r="CF119" s="136">
        <f t="shared" si="107"/>
        <v>0</v>
      </c>
      <c r="CG119" s="136">
        <f t="shared" si="107"/>
        <v>0</v>
      </c>
      <c r="CH119" s="136">
        <f t="shared" si="107"/>
        <v>0</v>
      </c>
      <c r="CI119" s="136">
        <f t="shared" si="107"/>
        <v>0</v>
      </c>
      <c r="CJ119" s="136">
        <f t="shared" si="107"/>
        <v>0</v>
      </c>
      <c r="CK119" s="136">
        <f t="shared" si="107"/>
        <v>0</v>
      </c>
      <c r="CL119" s="136">
        <f t="shared" si="107"/>
        <v>0</v>
      </c>
      <c r="CM119" s="136">
        <f t="shared" si="107"/>
        <v>0</v>
      </c>
      <c r="CN119" s="136">
        <f t="shared" si="107"/>
        <v>0</v>
      </c>
      <c r="CO119" s="136">
        <f t="shared" si="107"/>
        <v>0</v>
      </c>
      <c r="CQ119" s="207"/>
      <c r="CR119" s="207"/>
    </row>
    <row r="120" spans="1:96">
      <c r="A120" s="372"/>
      <c r="B120" s="134" t="s">
        <v>42</v>
      </c>
      <c r="C120" s="134"/>
      <c r="D120" s="135">
        <f ca="1">RANK(D119,$D119:$CO119,0)</f>
        <v>46</v>
      </c>
      <c r="E120" s="135">
        <f t="shared" ref="E120:BP120" ca="1" si="108">RANK(E119,$D119:$CO119,0)</f>
        <v>2</v>
      </c>
      <c r="F120" s="135">
        <f t="shared" ca="1" si="108"/>
        <v>25</v>
      </c>
      <c r="G120" s="135">
        <f t="shared" ca="1" si="108"/>
        <v>4</v>
      </c>
      <c r="H120" s="135">
        <f t="shared" ca="1" si="108"/>
        <v>8</v>
      </c>
      <c r="I120" s="135">
        <f t="shared" ca="1" si="108"/>
        <v>30</v>
      </c>
      <c r="J120" s="135">
        <f t="shared" ca="1" si="108"/>
        <v>6</v>
      </c>
      <c r="K120" s="135">
        <f t="shared" ca="1" si="108"/>
        <v>23</v>
      </c>
      <c r="L120" s="135">
        <f t="shared" ca="1" si="108"/>
        <v>7</v>
      </c>
      <c r="M120" s="135">
        <f t="shared" ca="1" si="108"/>
        <v>12</v>
      </c>
      <c r="N120" s="135">
        <f t="shared" ca="1" si="108"/>
        <v>31</v>
      </c>
      <c r="O120" s="135">
        <f t="shared" ca="1" si="108"/>
        <v>18</v>
      </c>
      <c r="P120" s="135">
        <f t="shared" ca="1" si="108"/>
        <v>3</v>
      </c>
      <c r="Q120" s="135">
        <f t="shared" ca="1" si="108"/>
        <v>5</v>
      </c>
      <c r="R120" s="135">
        <f t="shared" ca="1" si="108"/>
        <v>19</v>
      </c>
      <c r="S120" s="135">
        <f t="shared" ca="1" si="108"/>
        <v>33</v>
      </c>
      <c r="T120" s="135">
        <f t="shared" ca="1" si="108"/>
        <v>13</v>
      </c>
      <c r="U120" s="135">
        <f t="shared" ca="1" si="108"/>
        <v>28</v>
      </c>
      <c r="V120" s="135">
        <f t="shared" ca="1" si="108"/>
        <v>45</v>
      </c>
      <c r="W120" s="135">
        <f t="shared" ca="1" si="108"/>
        <v>32</v>
      </c>
      <c r="X120" s="135">
        <f t="shared" ca="1" si="108"/>
        <v>35</v>
      </c>
      <c r="Y120" s="135">
        <f t="shared" ca="1" si="108"/>
        <v>42</v>
      </c>
      <c r="Z120" s="135">
        <f t="shared" ca="1" si="108"/>
        <v>41</v>
      </c>
      <c r="AA120" s="135">
        <f t="shared" ca="1" si="108"/>
        <v>27</v>
      </c>
      <c r="AB120" s="135">
        <f t="shared" ca="1" si="108"/>
        <v>16</v>
      </c>
      <c r="AC120" s="135">
        <f t="shared" ca="1" si="108"/>
        <v>43</v>
      </c>
      <c r="AD120" s="135">
        <f t="shared" ca="1" si="108"/>
        <v>15</v>
      </c>
      <c r="AE120" s="135">
        <f t="shared" ca="1" si="108"/>
        <v>17</v>
      </c>
      <c r="AF120" s="135">
        <f t="shared" ca="1" si="108"/>
        <v>39</v>
      </c>
      <c r="AG120" s="135">
        <f t="shared" ca="1" si="108"/>
        <v>1</v>
      </c>
      <c r="AH120" s="135">
        <f t="shared" ca="1" si="108"/>
        <v>38</v>
      </c>
      <c r="AI120" s="135">
        <f t="shared" ca="1" si="108"/>
        <v>21</v>
      </c>
      <c r="AJ120" s="135">
        <f t="shared" ca="1" si="108"/>
        <v>22</v>
      </c>
      <c r="AK120" s="135">
        <f t="shared" ca="1" si="108"/>
        <v>9</v>
      </c>
      <c r="AL120" s="135">
        <f t="shared" ca="1" si="108"/>
        <v>10</v>
      </c>
      <c r="AM120" s="135">
        <f t="shared" ca="1" si="108"/>
        <v>37</v>
      </c>
      <c r="AN120" s="135">
        <f t="shared" ca="1" si="108"/>
        <v>47</v>
      </c>
      <c r="AO120" s="135">
        <f t="shared" ca="1" si="108"/>
        <v>14</v>
      </c>
      <c r="AP120" s="135">
        <f t="shared" ca="1" si="108"/>
        <v>29</v>
      </c>
      <c r="AQ120" s="135">
        <f t="shared" ca="1" si="108"/>
        <v>11</v>
      </c>
      <c r="AR120" s="135">
        <f t="shared" ca="1" si="108"/>
        <v>26</v>
      </c>
      <c r="AS120" s="135">
        <f t="shared" ca="1" si="108"/>
        <v>20</v>
      </c>
      <c r="AT120" s="135">
        <f t="shared" ca="1" si="108"/>
        <v>50</v>
      </c>
      <c r="AU120" s="135">
        <f t="shared" ca="1" si="108"/>
        <v>36</v>
      </c>
      <c r="AV120" s="135">
        <f t="shared" ca="1" si="108"/>
        <v>49</v>
      </c>
      <c r="AW120" s="135">
        <f t="shared" ca="1" si="108"/>
        <v>34</v>
      </c>
      <c r="AX120" s="135">
        <f t="shared" ca="1" si="108"/>
        <v>44</v>
      </c>
      <c r="AY120" s="135">
        <f t="shared" ca="1" si="108"/>
        <v>24</v>
      </c>
      <c r="AZ120" s="135">
        <f t="shared" ca="1" si="108"/>
        <v>40</v>
      </c>
      <c r="BA120" s="135">
        <f t="shared" ca="1" si="108"/>
        <v>48</v>
      </c>
      <c r="BB120" s="135">
        <f t="shared" ca="1" si="108"/>
        <v>51</v>
      </c>
      <c r="BC120" s="135">
        <f t="shared" ca="1" si="108"/>
        <v>51</v>
      </c>
      <c r="BD120" s="135">
        <f t="shared" ca="1" si="108"/>
        <v>51</v>
      </c>
      <c r="BE120" s="135">
        <f t="shared" ca="1" si="108"/>
        <v>51</v>
      </c>
      <c r="BF120" s="135">
        <f t="shared" ca="1" si="108"/>
        <v>51</v>
      </c>
      <c r="BG120" s="135">
        <f t="shared" ca="1" si="108"/>
        <v>51</v>
      </c>
      <c r="BH120" s="135">
        <f t="shared" ca="1" si="108"/>
        <v>51</v>
      </c>
      <c r="BI120" s="135">
        <f t="shared" ca="1" si="108"/>
        <v>51</v>
      </c>
      <c r="BJ120" s="135">
        <f t="shared" ca="1" si="108"/>
        <v>51</v>
      </c>
      <c r="BK120" s="135">
        <f t="shared" ca="1" si="108"/>
        <v>51</v>
      </c>
      <c r="BL120" s="135">
        <f t="shared" ca="1" si="108"/>
        <v>51</v>
      </c>
      <c r="BM120" s="135">
        <f t="shared" ca="1" si="108"/>
        <v>51</v>
      </c>
      <c r="BN120" s="135">
        <f t="shared" ca="1" si="108"/>
        <v>51</v>
      </c>
      <c r="BO120" s="135">
        <f t="shared" ca="1" si="108"/>
        <v>51</v>
      </c>
      <c r="BP120" s="135">
        <f t="shared" ca="1" si="108"/>
        <v>51</v>
      </c>
      <c r="BQ120" s="135">
        <f t="shared" ref="BQ120:CO120" ca="1" si="109">RANK(BQ119,$D119:$CO119,0)</f>
        <v>51</v>
      </c>
      <c r="BR120" s="135">
        <f t="shared" ca="1" si="109"/>
        <v>51</v>
      </c>
      <c r="BS120" s="135">
        <f t="shared" ca="1" si="109"/>
        <v>51</v>
      </c>
      <c r="BT120" s="135">
        <f t="shared" ca="1" si="109"/>
        <v>51</v>
      </c>
      <c r="BU120" s="135">
        <f t="shared" ca="1" si="109"/>
        <v>51</v>
      </c>
      <c r="BV120" s="135">
        <f t="shared" ca="1" si="109"/>
        <v>51</v>
      </c>
      <c r="BW120" s="135">
        <f t="shared" ca="1" si="109"/>
        <v>51</v>
      </c>
      <c r="BX120" s="135">
        <f t="shared" ca="1" si="109"/>
        <v>51</v>
      </c>
      <c r="BY120" s="135">
        <f t="shared" ca="1" si="109"/>
        <v>51</v>
      </c>
      <c r="BZ120" s="135">
        <f t="shared" ca="1" si="109"/>
        <v>51</v>
      </c>
      <c r="CA120" s="135">
        <f t="shared" ca="1" si="109"/>
        <v>51</v>
      </c>
      <c r="CB120" s="135">
        <f t="shared" ca="1" si="109"/>
        <v>51</v>
      </c>
      <c r="CC120" s="135">
        <f t="shared" ca="1" si="109"/>
        <v>51</v>
      </c>
      <c r="CD120" s="135">
        <f t="shared" ca="1" si="109"/>
        <v>51</v>
      </c>
      <c r="CE120" s="135">
        <f t="shared" ca="1" si="109"/>
        <v>51</v>
      </c>
      <c r="CF120" s="135">
        <f t="shared" ca="1" si="109"/>
        <v>51</v>
      </c>
      <c r="CG120" s="135">
        <f t="shared" ca="1" si="109"/>
        <v>51</v>
      </c>
      <c r="CH120" s="135">
        <f t="shared" ca="1" si="109"/>
        <v>51</v>
      </c>
      <c r="CI120" s="135">
        <f t="shared" ca="1" si="109"/>
        <v>51</v>
      </c>
      <c r="CJ120" s="135">
        <f t="shared" ca="1" si="109"/>
        <v>51</v>
      </c>
      <c r="CK120" s="135">
        <f t="shared" ca="1" si="109"/>
        <v>51</v>
      </c>
      <c r="CL120" s="135">
        <f t="shared" ca="1" si="109"/>
        <v>51</v>
      </c>
      <c r="CM120" s="135">
        <f t="shared" ca="1" si="109"/>
        <v>51</v>
      </c>
      <c r="CN120" s="135">
        <f t="shared" ca="1" si="109"/>
        <v>51</v>
      </c>
      <c r="CO120" s="135">
        <f t="shared" ca="1" si="109"/>
        <v>51</v>
      </c>
      <c r="CQ120" s="207"/>
      <c r="CR120" s="207"/>
    </row>
    <row r="121" spans="1:96">
      <c r="A121" s="373"/>
      <c r="B121" s="134" t="s">
        <v>16</v>
      </c>
      <c r="C121" s="134">
        <f>C115+10</f>
        <v>182</v>
      </c>
      <c r="D121" s="135" t="str">
        <f>'Enter data here!'!C125</f>
        <v>Frank Hulton </v>
      </c>
      <c r="E121" s="135" t="str">
        <f>'Enter data here!'!D125</f>
        <v>Mark Redsell</v>
      </c>
      <c r="F121" s="135" t="str">
        <f>'Enter data here!'!E125</f>
        <v>Greg Dakin</v>
      </c>
      <c r="G121" s="135" t="str">
        <f>'Enter data here!'!F125</f>
        <v>Thorsten Folker</v>
      </c>
      <c r="H121" s="135" t="str">
        <f>'Enter data here!'!G125</f>
        <v>Joel West </v>
      </c>
      <c r="I121" s="135" t="str">
        <f>'Enter data here!'!H125</f>
        <v>Klaus Brettner</v>
      </c>
      <c r="J121" s="135" t="str">
        <f>'Enter data here!'!I125</f>
        <v>Markus Meissner</v>
      </c>
      <c r="K121" s="135" t="str">
        <f>'Enter data here!'!J125</f>
        <v>Stefan Bernardy</v>
      </c>
      <c r="L121" s="135" t="str">
        <f>'Enter data here!'!K125</f>
        <v>Søren Krogh</v>
      </c>
      <c r="M121" s="135" t="str">
        <f>'Enter data here!'!L125</f>
        <v>Alvaro Silgado</v>
      </c>
      <c r="N121" s="135" t="str">
        <f>'Enter data here!'!M125</f>
        <v>Pete Burgess</v>
      </c>
      <c r="O121" s="135" t="str">
        <f>'Enter data here!'!N125</f>
        <v>Dieter Perlick</v>
      </c>
      <c r="P121" s="135" t="str">
        <f>'Enter data here!'!O125</f>
        <v>Simon Thornton </v>
      </c>
      <c r="Q121" s="135" t="str">
        <f>'Enter data here!'!P125</f>
        <v>André Austen</v>
      </c>
      <c r="R121" s="135" t="str">
        <f>'Enter data here!'!Q125</f>
        <v>Siegfried Schedel</v>
      </c>
      <c r="S121" s="135" t="str">
        <f>'Enter data here!'!R125</f>
        <v>George Young</v>
      </c>
      <c r="T121" s="135" t="str">
        <f>'Enter data here!'!S125</f>
        <v>John Phillips</v>
      </c>
      <c r="U121" s="135" t="str">
        <f>'Enter data here!'!T125</f>
        <v>Stefan Bertschi</v>
      </c>
      <c r="V121" s="135" t="str">
        <f>'Enter data here!'!U125</f>
        <v>Jason Bioletti</v>
      </c>
      <c r="W121" s="135" t="str">
        <f>'Enter data here!'!V125</f>
        <v>Allen Elliott</v>
      </c>
      <c r="X121" s="135" t="str">
        <f>'Enter data here!'!W125</f>
        <v>Thomas Deinert</v>
      </c>
      <c r="Y121" s="135" t="str">
        <f>'Enter data here!'!X125</f>
        <v>Mike Evans</v>
      </c>
      <c r="Z121" s="135" t="str">
        <f>'Enter data here!'!Y125</f>
        <v>Jon Edison</v>
      </c>
      <c r="AA121" s="135" t="str">
        <f>'Enter data here!'!Z125</f>
        <v>Thomas Henselmann</v>
      </c>
      <c r="AB121" s="135" t="str">
        <f>'Enter data here!'!AA125</f>
        <v>Sebastian Reichert</v>
      </c>
      <c r="AC121" s="135" t="str">
        <f>'Enter data here!'!AB125</f>
        <v>Robert Hermans</v>
      </c>
      <c r="AD121" s="135" t="str">
        <f>'Enter data here!'!AC125</f>
        <v>Eberhard Rosemann</v>
      </c>
      <c r="AE121" s="135" t="str">
        <f>'Enter data here!'!AD125</f>
        <v>Klaus Kowalski</v>
      </c>
      <c r="AF121" s="135" t="str">
        <f>'Enter data here!'!AE125</f>
        <v>Mike Shellim</v>
      </c>
      <c r="AG121" s="135" t="str">
        <f>'Enter data here!'!AF125</f>
        <v>Martin Newnham</v>
      </c>
      <c r="AH121" s="135" t="str">
        <f>'Enter data here!'!AG125</f>
        <v>Marc Schmieding</v>
      </c>
      <c r="AI121" s="135" t="str">
        <f>'Enter data here!'!AH125</f>
        <v>Mark Treble</v>
      </c>
      <c r="AJ121" s="135" t="str">
        <f>'Enter data here!'!AI125</f>
        <v>Gary Harrison</v>
      </c>
      <c r="AK121" s="135" t="str">
        <f>'Enter data here!'!AJ125</f>
        <v>Peter Gunning</v>
      </c>
      <c r="AL121" s="135" t="str">
        <f>'Enter data here!'!AK125</f>
        <v>Tobias Reik</v>
      </c>
      <c r="AM121" s="135" t="str">
        <f>'Enter data here!'!AL125</f>
        <v>Mick Walsh</v>
      </c>
      <c r="AN121" s="135" t="str">
        <f>'Enter data here!'!AM125</f>
        <v>Paul Garnett</v>
      </c>
      <c r="AO121" s="135" t="str">
        <f>'Enter data here!'!AN125</f>
        <v>Daniel Schneider</v>
      </c>
      <c r="AP121" s="135" t="str">
        <f>'Enter data here!'!AO125</f>
        <v>Torsten Hermann</v>
      </c>
      <c r="AQ121" s="135" t="str">
        <f>'Enter data here!'!AP125</f>
        <v>Peter Kowalski</v>
      </c>
      <c r="AR121" s="135" t="str">
        <f>'Enter data here!'!AQ125</f>
        <v>Martin Kopp</v>
      </c>
      <c r="AS121" s="135" t="str">
        <f>'Enter data here!'!AR125</f>
        <v>Plöschberger Hannes</v>
      </c>
      <c r="AT121" s="135" t="str">
        <f>'Enter data here!'!AS125</f>
        <v>Rick Ruijsink</v>
      </c>
      <c r="AU121" s="135" t="str">
        <f>'Enter data here!'!AT125</f>
        <v>Mark Abbotts</v>
      </c>
      <c r="AV121" s="135" t="str">
        <f>'Enter data here!'!AU125</f>
        <v>Arne Finkeldey</v>
      </c>
      <c r="AW121" s="135" t="str">
        <f>'Enter data here!'!AV125</f>
        <v>Martin Ulrich </v>
      </c>
      <c r="AX121" s="135" t="str">
        <f>'Enter data here!'!AW125</f>
        <v>Tony Robertson</v>
      </c>
      <c r="AY121" s="135" t="str">
        <f>'Enter data here!'!AX125</f>
        <v>Jesper Christensen</v>
      </c>
      <c r="AZ121" s="135" t="str">
        <f>'Enter data here!'!AY125</f>
        <v>Ulrich Duttenhofer</v>
      </c>
      <c r="BA121" s="135" t="str">
        <f>'Enter data here!'!AZ125</f>
        <v>Robert Ryan</v>
      </c>
      <c r="BB121" s="135">
        <f>'Enter data here!'!BA125</f>
        <v>0</v>
      </c>
      <c r="BC121" s="135">
        <f>'Enter data here!'!BB125</f>
        <v>0</v>
      </c>
      <c r="BD121" s="135">
        <f>'Enter data here!'!BC125</f>
        <v>0</v>
      </c>
      <c r="BE121" s="135">
        <f>'Enter data here!'!BD125</f>
        <v>0</v>
      </c>
      <c r="BF121" s="135">
        <f>'Enter data here!'!BE125</f>
        <v>0</v>
      </c>
      <c r="BG121" s="135">
        <f>'Enter data here!'!BF125</f>
        <v>0</v>
      </c>
      <c r="BH121" s="135">
        <f>'Enter data here!'!BG125</f>
        <v>0</v>
      </c>
      <c r="BI121" s="135">
        <f>'Enter data here!'!BH125</f>
        <v>0</v>
      </c>
      <c r="BJ121" s="135">
        <f>'Enter data here!'!BI125</f>
        <v>0</v>
      </c>
      <c r="BK121" s="135">
        <f>'Enter data here!'!BJ125</f>
        <v>0</v>
      </c>
      <c r="BL121" s="135">
        <f>'Enter data here!'!BK125</f>
        <v>0</v>
      </c>
      <c r="BM121" s="135">
        <f>'Enter data here!'!BL125</f>
        <v>0</v>
      </c>
      <c r="BN121" s="135">
        <f>'Enter data here!'!BM125</f>
        <v>0</v>
      </c>
      <c r="BO121" s="135">
        <f>'Enter data here!'!BN125</f>
        <v>0</v>
      </c>
      <c r="BP121" s="135">
        <f>'Enter data here!'!BO125</f>
        <v>0</v>
      </c>
      <c r="BQ121" s="135">
        <f>'Enter data here!'!BP125</f>
        <v>0</v>
      </c>
      <c r="BR121" s="135">
        <f>'Enter data here!'!BQ125</f>
        <v>0</v>
      </c>
      <c r="BS121" s="135">
        <f>'Enter data here!'!BR125</f>
        <v>0</v>
      </c>
      <c r="BT121" s="135">
        <f>'Enter data here!'!BS125</f>
        <v>0</v>
      </c>
      <c r="BU121" s="135">
        <f>'Enter data here!'!BT125</f>
        <v>0</v>
      </c>
      <c r="BV121" s="135">
        <f>'Enter data here!'!BU125</f>
        <v>0</v>
      </c>
      <c r="BW121" s="135">
        <f>'Enter data here!'!BV125</f>
        <v>0</v>
      </c>
      <c r="BX121" s="135">
        <f>'Enter data here!'!BW125</f>
        <v>0</v>
      </c>
      <c r="BY121" s="135">
        <f>'Enter data here!'!BX125</f>
        <v>0</v>
      </c>
      <c r="BZ121" s="135">
        <f>'Enter data here!'!BY125</f>
        <v>0</v>
      </c>
      <c r="CA121" s="135">
        <f>'Enter data here!'!BZ125</f>
        <v>0</v>
      </c>
      <c r="CB121" s="135">
        <f>'Enter data here!'!CA125</f>
        <v>0</v>
      </c>
      <c r="CC121" s="135">
        <f>'Enter data here!'!CB125</f>
        <v>0</v>
      </c>
      <c r="CD121" s="135">
        <f>'Enter data here!'!CC125</f>
        <v>0</v>
      </c>
      <c r="CE121" s="135">
        <f>'Enter data here!'!CD125</f>
        <v>0</v>
      </c>
      <c r="CF121" s="135">
        <f>'Enter data here!'!CE125</f>
        <v>0</v>
      </c>
      <c r="CG121" s="135">
        <f>'Enter data here!'!CF125</f>
        <v>0</v>
      </c>
      <c r="CH121" s="135">
        <f>'Enter data here!'!CG125</f>
        <v>0</v>
      </c>
      <c r="CI121" s="135">
        <f>'Enter data here!'!CH125</f>
        <v>0</v>
      </c>
      <c r="CJ121" s="135">
        <f>'Enter data here!'!CI125</f>
        <v>0</v>
      </c>
      <c r="CK121" s="135">
        <f>'Enter data here!'!CJ125</f>
        <v>0</v>
      </c>
      <c r="CL121" s="135">
        <f>'Enter data here!'!CK125</f>
        <v>0</v>
      </c>
      <c r="CM121" s="135">
        <f>'Enter data here!'!CL125</f>
        <v>0</v>
      </c>
      <c r="CN121" s="135">
        <f>'Enter data here!'!CM125</f>
        <v>0</v>
      </c>
      <c r="CO121" s="135">
        <f>'Enter data here!'!CN125</f>
        <v>0</v>
      </c>
      <c r="CQ121" s="207"/>
      <c r="CR121" s="208"/>
    </row>
    <row r="122" spans="1:96">
      <c r="A122" s="386">
        <v>19</v>
      </c>
      <c r="B122" s="131" t="s">
        <v>18</v>
      </c>
      <c r="C122" s="131">
        <f>C116+10</f>
        <v>191</v>
      </c>
      <c r="D122" s="132">
        <f ca="1">D126</f>
        <v>46</v>
      </c>
      <c r="E122" s="132">
        <f t="shared" ref="E122:BP122" ca="1" si="110">E126</f>
        <v>2</v>
      </c>
      <c r="F122" s="132">
        <f t="shared" ca="1" si="110"/>
        <v>25</v>
      </c>
      <c r="G122" s="132">
        <f t="shared" ca="1" si="110"/>
        <v>4</v>
      </c>
      <c r="H122" s="132">
        <f t="shared" ca="1" si="110"/>
        <v>8</v>
      </c>
      <c r="I122" s="132">
        <f t="shared" ca="1" si="110"/>
        <v>30</v>
      </c>
      <c r="J122" s="132">
        <f t="shared" ca="1" si="110"/>
        <v>6</v>
      </c>
      <c r="K122" s="132">
        <f t="shared" ca="1" si="110"/>
        <v>23</v>
      </c>
      <c r="L122" s="132">
        <f t="shared" ca="1" si="110"/>
        <v>7</v>
      </c>
      <c r="M122" s="132">
        <f t="shared" ca="1" si="110"/>
        <v>12</v>
      </c>
      <c r="N122" s="132">
        <f t="shared" ca="1" si="110"/>
        <v>31</v>
      </c>
      <c r="O122" s="132">
        <f t="shared" ca="1" si="110"/>
        <v>18</v>
      </c>
      <c r="P122" s="132">
        <f t="shared" ca="1" si="110"/>
        <v>3</v>
      </c>
      <c r="Q122" s="132">
        <f t="shared" ca="1" si="110"/>
        <v>5</v>
      </c>
      <c r="R122" s="132">
        <f t="shared" ca="1" si="110"/>
        <v>19</v>
      </c>
      <c r="S122" s="132">
        <f t="shared" ca="1" si="110"/>
        <v>33</v>
      </c>
      <c r="T122" s="132">
        <f t="shared" ca="1" si="110"/>
        <v>13</v>
      </c>
      <c r="U122" s="132">
        <f t="shared" ca="1" si="110"/>
        <v>28</v>
      </c>
      <c r="V122" s="132">
        <f t="shared" ca="1" si="110"/>
        <v>45</v>
      </c>
      <c r="W122" s="132">
        <f t="shared" ca="1" si="110"/>
        <v>32</v>
      </c>
      <c r="X122" s="132">
        <f t="shared" ca="1" si="110"/>
        <v>35</v>
      </c>
      <c r="Y122" s="132">
        <f t="shared" ca="1" si="110"/>
        <v>42</v>
      </c>
      <c r="Z122" s="132">
        <f t="shared" ca="1" si="110"/>
        <v>41</v>
      </c>
      <c r="AA122" s="132">
        <f t="shared" ca="1" si="110"/>
        <v>27</v>
      </c>
      <c r="AB122" s="132">
        <f t="shared" ca="1" si="110"/>
        <v>16</v>
      </c>
      <c r="AC122" s="132">
        <f t="shared" ca="1" si="110"/>
        <v>43</v>
      </c>
      <c r="AD122" s="132">
        <f t="shared" ca="1" si="110"/>
        <v>15</v>
      </c>
      <c r="AE122" s="132">
        <f t="shared" ca="1" si="110"/>
        <v>17</v>
      </c>
      <c r="AF122" s="132">
        <f t="shared" ca="1" si="110"/>
        <v>39</v>
      </c>
      <c r="AG122" s="132">
        <f t="shared" ca="1" si="110"/>
        <v>1</v>
      </c>
      <c r="AH122" s="132">
        <f t="shared" ca="1" si="110"/>
        <v>38</v>
      </c>
      <c r="AI122" s="132">
        <f t="shared" ca="1" si="110"/>
        <v>21</v>
      </c>
      <c r="AJ122" s="132">
        <f t="shared" ca="1" si="110"/>
        <v>22</v>
      </c>
      <c r="AK122" s="132">
        <f t="shared" ca="1" si="110"/>
        <v>9</v>
      </c>
      <c r="AL122" s="132">
        <f t="shared" ca="1" si="110"/>
        <v>10</v>
      </c>
      <c r="AM122" s="132">
        <f t="shared" ca="1" si="110"/>
        <v>37</v>
      </c>
      <c r="AN122" s="132">
        <f t="shared" ca="1" si="110"/>
        <v>47</v>
      </c>
      <c r="AO122" s="132">
        <f t="shared" ca="1" si="110"/>
        <v>14</v>
      </c>
      <c r="AP122" s="132">
        <f t="shared" ca="1" si="110"/>
        <v>29</v>
      </c>
      <c r="AQ122" s="132">
        <f t="shared" ca="1" si="110"/>
        <v>11</v>
      </c>
      <c r="AR122" s="132">
        <f t="shared" ca="1" si="110"/>
        <v>26</v>
      </c>
      <c r="AS122" s="132">
        <f t="shared" ca="1" si="110"/>
        <v>20</v>
      </c>
      <c r="AT122" s="132">
        <f t="shared" ca="1" si="110"/>
        <v>50</v>
      </c>
      <c r="AU122" s="132">
        <f t="shared" ca="1" si="110"/>
        <v>36</v>
      </c>
      <c r="AV122" s="132">
        <f t="shared" ca="1" si="110"/>
        <v>49</v>
      </c>
      <c r="AW122" s="132">
        <f t="shared" ca="1" si="110"/>
        <v>34</v>
      </c>
      <c r="AX122" s="132">
        <f t="shared" ca="1" si="110"/>
        <v>44</v>
      </c>
      <c r="AY122" s="132">
        <f t="shared" ca="1" si="110"/>
        <v>24</v>
      </c>
      <c r="AZ122" s="132">
        <f t="shared" ca="1" si="110"/>
        <v>40</v>
      </c>
      <c r="BA122" s="132">
        <f t="shared" ca="1" si="110"/>
        <v>48</v>
      </c>
      <c r="BB122" s="132">
        <f t="shared" ca="1" si="110"/>
        <v>51</v>
      </c>
      <c r="BC122" s="132">
        <f t="shared" ca="1" si="110"/>
        <v>51</v>
      </c>
      <c r="BD122" s="132">
        <f t="shared" ca="1" si="110"/>
        <v>51</v>
      </c>
      <c r="BE122" s="132">
        <f t="shared" ca="1" si="110"/>
        <v>51</v>
      </c>
      <c r="BF122" s="132">
        <f t="shared" ca="1" si="110"/>
        <v>51</v>
      </c>
      <c r="BG122" s="132">
        <f t="shared" ca="1" si="110"/>
        <v>51</v>
      </c>
      <c r="BH122" s="132">
        <f t="shared" ca="1" si="110"/>
        <v>51</v>
      </c>
      <c r="BI122" s="132">
        <f t="shared" ca="1" si="110"/>
        <v>51</v>
      </c>
      <c r="BJ122" s="132">
        <f t="shared" ca="1" si="110"/>
        <v>51</v>
      </c>
      <c r="BK122" s="132">
        <f t="shared" ca="1" si="110"/>
        <v>51</v>
      </c>
      <c r="BL122" s="132">
        <f t="shared" ca="1" si="110"/>
        <v>51</v>
      </c>
      <c r="BM122" s="132">
        <f t="shared" ca="1" si="110"/>
        <v>51</v>
      </c>
      <c r="BN122" s="132">
        <f t="shared" ca="1" si="110"/>
        <v>51</v>
      </c>
      <c r="BO122" s="132">
        <f t="shared" ca="1" si="110"/>
        <v>51</v>
      </c>
      <c r="BP122" s="132">
        <f t="shared" ca="1" si="110"/>
        <v>51</v>
      </c>
      <c r="BQ122" s="132">
        <f t="shared" ref="BQ122:CO122" ca="1" si="111">BQ126</f>
        <v>51</v>
      </c>
      <c r="BR122" s="132">
        <f t="shared" ca="1" si="111"/>
        <v>51</v>
      </c>
      <c r="BS122" s="132">
        <f t="shared" ca="1" si="111"/>
        <v>51</v>
      </c>
      <c r="BT122" s="132">
        <f t="shared" ca="1" si="111"/>
        <v>51</v>
      </c>
      <c r="BU122" s="132">
        <f t="shared" ca="1" si="111"/>
        <v>51</v>
      </c>
      <c r="BV122" s="132">
        <f t="shared" ca="1" si="111"/>
        <v>51</v>
      </c>
      <c r="BW122" s="132">
        <f t="shared" ca="1" si="111"/>
        <v>51</v>
      </c>
      <c r="BX122" s="132">
        <f t="shared" ca="1" si="111"/>
        <v>51</v>
      </c>
      <c r="BY122" s="132">
        <f t="shared" ca="1" si="111"/>
        <v>51</v>
      </c>
      <c r="BZ122" s="132">
        <f t="shared" ca="1" si="111"/>
        <v>51</v>
      </c>
      <c r="CA122" s="132">
        <f t="shared" ca="1" si="111"/>
        <v>51</v>
      </c>
      <c r="CB122" s="132">
        <f t="shared" ca="1" si="111"/>
        <v>51</v>
      </c>
      <c r="CC122" s="132">
        <f t="shared" ca="1" si="111"/>
        <v>51</v>
      </c>
      <c r="CD122" s="132">
        <f t="shared" ca="1" si="111"/>
        <v>51</v>
      </c>
      <c r="CE122" s="132">
        <f t="shared" ca="1" si="111"/>
        <v>51</v>
      </c>
      <c r="CF122" s="132">
        <f t="shared" ca="1" si="111"/>
        <v>51</v>
      </c>
      <c r="CG122" s="132">
        <f t="shared" ca="1" si="111"/>
        <v>51</v>
      </c>
      <c r="CH122" s="132">
        <f t="shared" ca="1" si="111"/>
        <v>51</v>
      </c>
      <c r="CI122" s="132">
        <f t="shared" ca="1" si="111"/>
        <v>51</v>
      </c>
      <c r="CJ122" s="132">
        <f t="shared" ca="1" si="111"/>
        <v>51</v>
      </c>
      <c r="CK122" s="132">
        <f t="shared" ca="1" si="111"/>
        <v>51</v>
      </c>
      <c r="CL122" s="132">
        <f t="shared" ca="1" si="111"/>
        <v>51</v>
      </c>
      <c r="CM122" s="132">
        <f t="shared" ca="1" si="111"/>
        <v>51</v>
      </c>
      <c r="CN122" s="132">
        <f t="shared" ca="1" si="111"/>
        <v>51</v>
      </c>
      <c r="CO122" s="132">
        <f t="shared" ca="1" si="111"/>
        <v>51</v>
      </c>
      <c r="CQ122" s="90"/>
      <c r="CR122" s="206"/>
    </row>
    <row r="123" spans="1:96">
      <c r="A123" s="387"/>
      <c r="B123" s="131" t="s">
        <v>1</v>
      </c>
      <c r="C123" s="131"/>
      <c r="D123" s="132">
        <f>'Enter data here!'!C117</f>
        <v>0</v>
      </c>
      <c r="E123" s="132">
        <f>'Enter data here!'!D117</f>
        <v>0</v>
      </c>
      <c r="F123" s="132">
        <f>'Enter data here!'!E117</f>
        <v>0</v>
      </c>
      <c r="G123" s="132">
        <f>'Enter data here!'!F117</f>
        <v>0</v>
      </c>
      <c r="H123" s="132">
        <f>'Enter data here!'!G117</f>
        <v>0</v>
      </c>
      <c r="I123" s="132">
        <f>'Enter data here!'!H117</f>
        <v>0</v>
      </c>
      <c r="J123" s="132">
        <f>'Enter data here!'!I117</f>
        <v>0</v>
      </c>
      <c r="K123" s="132">
        <f>'Enter data here!'!J117</f>
        <v>0</v>
      </c>
      <c r="L123" s="132">
        <f>'Enter data here!'!K117</f>
        <v>0</v>
      </c>
      <c r="M123" s="132">
        <f>'Enter data here!'!L117</f>
        <v>0</v>
      </c>
      <c r="N123" s="132">
        <f>'Enter data here!'!M117</f>
        <v>0</v>
      </c>
      <c r="O123" s="132">
        <f>'Enter data here!'!N117</f>
        <v>0</v>
      </c>
      <c r="P123" s="132">
        <f>'Enter data here!'!O117</f>
        <v>0</v>
      </c>
      <c r="Q123" s="132">
        <f>'Enter data here!'!P117</f>
        <v>0</v>
      </c>
      <c r="R123" s="132">
        <f>'Enter data here!'!Q117</f>
        <v>0</v>
      </c>
      <c r="S123" s="132">
        <f>'Enter data here!'!R117</f>
        <v>0</v>
      </c>
      <c r="T123" s="132">
        <f>'Enter data here!'!S117</f>
        <v>0</v>
      </c>
      <c r="U123" s="132">
        <f>'Enter data here!'!T117</f>
        <v>0</v>
      </c>
      <c r="V123" s="132">
        <f>'Enter data here!'!U117</f>
        <v>0</v>
      </c>
      <c r="W123" s="132">
        <f>'Enter data here!'!V117</f>
        <v>0</v>
      </c>
      <c r="X123" s="132">
        <f>'Enter data here!'!W117</f>
        <v>0</v>
      </c>
      <c r="Y123" s="132">
        <f>'Enter data here!'!X117</f>
        <v>0</v>
      </c>
      <c r="Z123" s="132">
        <f>'Enter data here!'!Y117</f>
        <v>0</v>
      </c>
      <c r="AA123" s="132">
        <f>'Enter data here!'!Z117</f>
        <v>0</v>
      </c>
      <c r="AB123" s="132">
        <f>'Enter data here!'!AA117</f>
        <v>0</v>
      </c>
      <c r="AC123" s="132">
        <f>'Enter data here!'!AB117</f>
        <v>0</v>
      </c>
      <c r="AD123" s="132">
        <f>'Enter data here!'!AC117</f>
        <v>0</v>
      </c>
      <c r="AE123" s="132">
        <f>'Enter data here!'!AD117</f>
        <v>0</v>
      </c>
      <c r="AF123" s="132">
        <f>'Enter data here!'!AE117</f>
        <v>0</v>
      </c>
      <c r="AG123" s="132">
        <f>'Enter data here!'!AF117</f>
        <v>0</v>
      </c>
      <c r="AH123" s="132">
        <f>'Enter data here!'!AG117</f>
        <v>0</v>
      </c>
      <c r="AI123" s="132">
        <f>'Enter data here!'!AH117</f>
        <v>0</v>
      </c>
      <c r="AJ123" s="132">
        <f>'Enter data here!'!AI117</f>
        <v>0</v>
      </c>
      <c r="AK123" s="132">
        <f>'Enter data here!'!AJ117</f>
        <v>0</v>
      </c>
      <c r="AL123" s="132">
        <f>'Enter data here!'!AK117</f>
        <v>0</v>
      </c>
      <c r="AM123" s="132">
        <f>'Enter data here!'!AL117</f>
        <v>0</v>
      </c>
      <c r="AN123" s="132">
        <f>'Enter data here!'!AM117</f>
        <v>0</v>
      </c>
      <c r="AO123" s="132">
        <f>'Enter data here!'!AN117</f>
        <v>0</v>
      </c>
      <c r="AP123" s="132">
        <f>'Enter data here!'!AO117</f>
        <v>0</v>
      </c>
      <c r="AQ123" s="132">
        <f>'Enter data here!'!AP117</f>
        <v>0</v>
      </c>
      <c r="AR123" s="132">
        <f>'Enter data here!'!AQ117</f>
        <v>0</v>
      </c>
      <c r="AS123" s="132">
        <f>'Enter data here!'!AR117</f>
        <v>0</v>
      </c>
      <c r="AT123" s="132">
        <f>'Enter data here!'!AS117</f>
        <v>0</v>
      </c>
      <c r="AU123" s="132">
        <f>'Enter data here!'!AT117</f>
        <v>0</v>
      </c>
      <c r="AV123" s="132">
        <f>'Enter data here!'!AU117</f>
        <v>0</v>
      </c>
      <c r="AW123" s="132">
        <f>'Enter data here!'!AV117</f>
        <v>0</v>
      </c>
      <c r="AX123" s="132">
        <f>'Enter data here!'!AW117</f>
        <v>0</v>
      </c>
      <c r="AY123" s="132">
        <f>'Enter data here!'!AX117</f>
        <v>0</v>
      </c>
      <c r="AZ123" s="132">
        <f>'Enter data here!'!AY117</f>
        <v>0</v>
      </c>
      <c r="BA123" s="132">
        <f>'Enter data here!'!AZ117</f>
        <v>0</v>
      </c>
      <c r="BB123" s="132">
        <f>'Enter data here!'!BA117</f>
        <v>0</v>
      </c>
      <c r="BC123" s="132">
        <f>'Enter data here!'!BB117</f>
        <v>0</v>
      </c>
      <c r="BD123" s="132">
        <f>'Enter data here!'!BC117</f>
        <v>0</v>
      </c>
      <c r="BE123" s="132">
        <f>'Enter data here!'!BD117</f>
        <v>0</v>
      </c>
      <c r="BF123" s="132">
        <f>'Enter data here!'!BE117</f>
        <v>0</v>
      </c>
      <c r="BG123" s="132">
        <f>'Enter data here!'!BF117</f>
        <v>0</v>
      </c>
      <c r="BH123" s="132">
        <f>'Enter data here!'!BG117</f>
        <v>0</v>
      </c>
      <c r="BI123" s="132">
        <f>'Enter data here!'!BH117</f>
        <v>0</v>
      </c>
      <c r="BJ123" s="132">
        <f>'Enter data here!'!BI117</f>
        <v>0</v>
      </c>
      <c r="BK123" s="132">
        <f>'Enter data here!'!BJ117</f>
        <v>0</v>
      </c>
      <c r="BL123" s="132">
        <f>'Enter data here!'!BK117</f>
        <v>0</v>
      </c>
      <c r="BM123" s="132">
        <f>'Enter data here!'!BL117</f>
        <v>0</v>
      </c>
      <c r="BN123" s="132">
        <f>'Enter data here!'!BM117</f>
        <v>0</v>
      </c>
      <c r="BO123" s="132">
        <f>'Enter data here!'!BN117</f>
        <v>0</v>
      </c>
      <c r="BP123" s="132">
        <f>'Enter data here!'!BO117</f>
        <v>0</v>
      </c>
      <c r="BQ123" s="132">
        <f>'Enter data here!'!BP117</f>
        <v>0</v>
      </c>
      <c r="BR123" s="132">
        <f>'Enter data here!'!BQ117</f>
        <v>0</v>
      </c>
      <c r="BS123" s="132">
        <f>'Enter data here!'!BR117</f>
        <v>0</v>
      </c>
      <c r="BT123" s="132">
        <f>'Enter data here!'!BS117</f>
        <v>0</v>
      </c>
      <c r="BU123" s="132">
        <f>'Enter data here!'!BT117</f>
        <v>0</v>
      </c>
      <c r="BV123" s="132">
        <f>'Enter data here!'!BU117</f>
        <v>0</v>
      </c>
      <c r="BW123" s="132">
        <f>'Enter data here!'!BV117</f>
        <v>0</v>
      </c>
      <c r="BX123" s="132">
        <f>'Enter data here!'!BW117</f>
        <v>0</v>
      </c>
      <c r="BY123" s="132">
        <f>'Enter data here!'!BX117</f>
        <v>0</v>
      </c>
      <c r="BZ123" s="132">
        <f>'Enter data here!'!BY117</f>
        <v>0</v>
      </c>
      <c r="CA123" s="132">
        <f>'Enter data here!'!BZ117</f>
        <v>0</v>
      </c>
      <c r="CB123" s="132">
        <f>'Enter data here!'!CA117</f>
        <v>0</v>
      </c>
      <c r="CC123" s="132">
        <f>'Enter data here!'!CB117</f>
        <v>0</v>
      </c>
      <c r="CD123" s="132">
        <f>'Enter data here!'!CC117</f>
        <v>0</v>
      </c>
      <c r="CE123" s="132">
        <f>'Enter data here!'!CD117</f>
        <v>0</v>
      </c>
      <c r="CF123" s="132">
        <f>'Enter data here!'!CE117</f>
        <v>0</v>
      </c>
      <c r="CG123" s="132">
        <f>'Enter data here!'!CF117</f>
        <v>0</v>
      </c>
      <c r="CH123" s="132">
        <f>'Enter data here!'!CG117</f>
        <v>0</v>
      </c>
      <c r="CI123" s="132">
        <f>'Enter data here!'!CH117</f>
        <v>0</v>
      </c>
      <c r="CJ123" s="132">
        <f>'Enter data here!'!CI117</f>
        <v>0</v>
      </c>
      <c r="CK123" s="132">
        <f>'Enter data here!'!CJ117</f>
        <v>0</v>
      </c>
      <c r="CL123" s="132">
        <f>'Enter data here!'!CK117</f>
        <v>0</v>
      </c>
      <c r="CM123" s="132">
        <f>'Enter data here!'!CL117</f>
        <v>0</v>
      </c>
      <c r="CN123" s="132">
        <f>'Enter data here!'!CM117</f>
        <v>0</v>
      </c>
      <c r="CO123" s="132">
        <f>'Enter data here!'!CN117</f>
        <v>0</v>
      </c>
      <c r="CQ123" s="374" t="str">
        <f>'Enter data here!'!CP117</f>
        <v/>
      </c>
      <c r="CR123" s="374" t="str">
        <f>'Enter data here!'!CQ117</f>
        <v/>
      </c>
    </row>
    <row r="124" spans="1:96">
      <c r="A124" s="387"/>
      <c r="B124" s="131" t="s">
        <v>2</v>
      </c>
      <c r="C124" s="131"/>
      <c r="D124" s="133">
        <f>'Enter data here!'!C119</f>
        <v>0</v>
      </c>
      <c r="E124" s="133">
        <f>'Enter data here!'!D119</f>
        <v>0</v>
      </c>
      <c r="F124" s="133">
        <f>'Enter data here!'!E119</f>
        <v>0</v>
      </c>
      <c r="G124" s="133">
        <f>'Enter data here!'!F119</f>
        <v>0</v>
      </c>
      <c r="H124" s="133">
        <f>'Enter data here!'!G119</f>
        <v>0</v>
      </c>
      <c r="I124" s="133">
        <f>'Enter data here!'!H119</f>
        <v>0</v>
      </c>
      <c r="J124" s="133">
        <f>'Enter data here!'!I119</f>
        <v>0</v>
      </c>
      <c r="K124" s="133">
        <f>'Enter data here!'!J119</f>
        <v>0</v>
      </c>
      <c r="L124" s="133">
        <f>'Enter data here!'!K119</f>
        <v>0</v>
      </c>
      <c r="M124" s="133">
        <f>'Enter data here!'!L119</f>
        <v>0</v>
      </c>
      <c r="N124" s="133">
        <f>'Enter data here!'!M119</f>
        <v>0</v>
      </c>
      <c r="O124" s="133">
        <f>'Enter data here!'!N119</f>
        <v>0</v>
      </c>
      <c r="P124" s="133">
        <f>'Enter data here!'!O119</f>
        <v>0</v>
      </c>
      <c r="Q124" s="133">
        <f>'Enter data here!'!P119</f>
        <v>0</v>
      </c>
      <c r="R124" s="133">
        <f>'Enter data here!'!Q119</f>
        <v>0</v>
      </c>
      <c r="S124" s="133">
        <f>'Enter data here!'!R119</f>
        <v>0</v>
      </c>
      <c r="T124" s="133">
        <f>'Enter data here!'!S119</f>
        <v>0</v>
      </c>
      <c r="U124" s="133">
        <f>'Enter data here!'!T119</f>
        <v>0</v>
      </c>
      <c r="V124" s="133">
        <f>'Enter data here!'!U119</f>
        <v>0</v>
      </c>
      <c r="W124" s="133">
        <f>'Enter data here!'!V119</f>
        <v>0</v>
      </c>
      <c r="X124" s="133">
        <f>'Enter data here!'!W119</f>
        <v>0</v>
      </c>
      <c r="Y124" s="133">
        <f>'Enter data here!'!X119</f>
        <v>0</v>
      </c>
      <c r="Z124" s="133">
        <f>'Enter data here!'!Y119</f>
        <v>0</v>
      </c>
      <c r="AA124" s="133">
        <f>'Enter data here!'!Z119</f>
        <v>0</v>
      </c>
      <c r="AB124" s="133">
        <f>'Enter data here!'!AA119</f>
        <v>0</v>
      </c>
      <c r="AC124" s="133">
        <f>'Enter data here!'!AB119</f>
        <v>0</v>
      </c>
      <c r="AD124" s="133">
        <f>'Enter data here!'!AC119</f>
        <v>0</v>
      </c>
      <c r="AE124" s="133">
        <f>'Enter data here!'!AD119</f>
        <v>0</v>
      </c>
      <c r="AF124" s="133">
        <f>'Enter data here!'!AE119</f>
        <v>0</v>
      </c>
      <c r="AG124" s="133">
        <f>'Enter data here!'!AF119</f>
        <v>0</v>
      </c>
      <c r="AH124" s="133">
        <f>'Enter data here!'!AG119</f>
        <v>0</v>
      </c>
      <c r="AI124" s="133">
        <f>'Enter data here!'!AH119</f>
        <v>0</v>
      </c>
      <c r="AJ124" s="133">
        <f>'Enter data here!'!AI119</f>
        <v>0</v>
      </c>
      <c r="AK124" s="133">
        <f>'Enter data here!'!AJ119</f>
        <v>0</v>
      </c>
      <c r="AL124" s="133">
        <f>'Enter data here!'!AK119</f>
        <v>0</v>
      </c>
      <c r="AM124" s="133">
        <f>'Enter data here!'!AL119</f>
        <v>0</v>
      </c>
      <c r="AN124" s="133">
        <f>'Enter data here!'!AM119</f>
        <v>0</v>
      </c>
      <c r="AO124" s="133">
        <f>'Enter data here!'!AN119</f>
        <v>0</v>
      </c>
      <c r="AP124" s="133">
        <f>'Enter data here!'!AO119</f>
        <v>0</v>
      </c>
      <c r="AQ124" s="133">
        <f>'Enter data here!'!AP119</f>
        <v>0</v>
      </c>
      <c r="AR124" s="133">
        <f>'Enter data here!'!AQ119</f>
        <v>0</v>
      </c>
      <c r="AS124" s="133">
        <f>'Enter data here!'!AR119</f>
        <v>0</v>
      </c>
      <c r="AT124" s="133">
        <f>'Enter data here!'!AS119</f>
        <v>0</v>
      </c>
      <c r="AU124" s="133">
        <f>'Enter data here!'!AT119</f>
        <v>0</v>
      </c>
      <c r="AV124" s="133">
        <f>'Enter data here!'!AU119</f>
        <v>0</v>
      </c>
      <c r="AW124" s="133">
        <f>'Enter data here!'!AV119</f>
        <v>0</v>
      </c>
      <c r="AX124" s="133">
        <f>'Enter data here!'!AW119</f>
        <v>0</v>
      </c>
      <c r="AY124" s="133">
        <f>'Enter data here!'!AX119</f>
        <v>0</v>
      </c>
      <c r="AZ124" s="133">
        <f>'Enter data here!'!AY119</f>
        <v>0</v>
      </c>
      <c r="BA124" s="133">
        <f>'Enter data here!'!AZ119</f>
        <v>0</v>
      </c>
      <c r="BB124" s="133">
        <f>'Enter data here!'!BA119</f>
        <v>0</v>
      </c>
      <c r="BC124" s="133">
        <f>'Enter data here!'!BB119</f>
        <v>0</v>
      </c>
      <c r="BD124" s="133">
        <f>'Enter data here!'!BC119</f>
        <v>0</v>
      </c>
      <c r="BE124" s="133">
        <f>'Enter data here!'!BD119</f>
        <v>0</v>
      </c>
      <c r="BF124" s="133">
        <f>'Enter data here!'!BE119</f>
        <v>0</v>
      </c>
      <c r="BG124" s="133">
        <f>'Enter data here!'!BF119</f>
        <v>0</v>
      </c>
      <c r="BH124" s="133">
        <f>'Enter data here!'!BG119</f>
        <v>0</v>
      </c>
      <c r="BI124" s="133">
        <f>'Enter data here!'!BH119</f>
        <v>0</v>
      </c>
      <c r="BJ124" s="133">
        <f>'Enter data here!'!BI119</f>
        <v>0</v>
      </c>
      <c r="BK124" s="133">
        <f>'Enter data here!'!BJ119</f>
        <v>0</v>
      </c>
      <c r="BL124" s="133">
        <f>'Enter data here!'!BK119</f>
        <v>0</v>
      </c>
      <c r="BM124" s="133">
        <f>'Enter data here!'!BL119</f>
        <v>0</v>
      </c>
      <c r="BN124" s="133">
        <f>'Enter data here!'!BM119</f>
        <v>0</v>
      </c>
      <c r="BO124" s="133">
        <f>'Enter data here!'!BN119</f>
        <v>0</v>
      </c>
      <c r="BP124" s="133">
        <f>'Enter data here!'!BO119</f>
        <v>0</v>
      </c>
      <c r="BQ124" s="133">
        <f>'Enter data here!'!BP119</f>
        <v>0</v>
      </c>
      <c r="BR124" s="133">
        <f>'Enter data here!'!BQ119</f>
        <v>0</v>
      </c>
      <c r="BS124" s="133">
        <f>'Enter data here!'!BR119</f>
        <v>0</v>
      </c>
      <c r="BT124" s="133">
        <f>'Enter data here!'!BS119</f>
        <v>0</v>
      </c>
      <c r="BU124" s="133">
        <f>'Enter data here!'!BT119</f>
        <v>0</v>
      </c>
      <c r="BV124" s="133">
        <f>'Enter data here!'!BU119</f>
        <v>0</v>
      </c>
      <c r="BW124" s="133">
        <f>'Enter data here!'!BV119</f>
        <v>0</v>
      </c>
      <c r="BX124" s="133">
        <f>'Enter data here!'!BW119</f>
        <v>0</v>
      </c>
      <c r="BY124" s="133">
        <f>'Enter data here!'!BX119</f>
        <v>0</v>
      </c>
      <c r="BZ124" s="133">
        <f>'Enter data here!'!BY119</f>
        <v>0</v>
      </c>
      <c r="CA124" s="133">
        <f>'Enter data here!'!BZ119</f>
        <v>0</v>
      </c>
      <c r="CB124" s="133">
        <f>'Enter data here!'!CA119</f>
        <v>0</v>
      </c>
      <c r="CC124" s="133">
        <f>'Enter data here!'!CB119</f>
        <v>0</v>
      </c>
      <c r="CD124" s="133">
        <f>'Enter data here!'!CC119</f>
        <v>0</v>
      </c>
      <c r="CE124" s="133">
        <f>'Enter data here!'!CD119</f>
        <v>0</v>
      </c>
      <c r="CF124" s="133">
        <f>'Enter data here!'!CE119</f>
        <v>0</v>
      </c>
      <c r="CG124" s="133">
        <f>'Enter data here!'!CF119</f>
        <v>0</v>
      </c>
      <c r="CH124" s="133">
        <f>'Enter data here!'!CG119</f>
        <v>0</v>
      </c>
      <c r="CI124" s="133">
        <f>'Enter data here!'!CH119</f>
        <v>0</v>
      </c>
      <c r="CJ124" s="133">
        <f>'Enter data here!'!CI119</f>
        <v>0</v>
      </c>
      <c r="CK124" s="133">
        <f>'Enter data here!'!CJ119</f>
        <v>0</v>
      </c>
      <c r="CL124" s="133">
        <f>'Enter data here!'!CK119</f>
        <v>0</v>
      </c>
      <c r="CM124" s="133">
        <f>'Enter data here!'!CL119</f>
        <v>0</v>
      </c>
      <c r="CN124" s="133">
        <f>'Enter data here!'!CM119</f>
        <v>0</v>
      </c>
      <c r="CO124" s="133">
        <f>'Enter data here!'!CN119</f>
        <v>0</v>
      </c>
      <c r="CQ124" s="374"/>
      <c r="CR124" s="374"/>
    </row>
    <row r="125" spans="1:96">
      <c r="A125" s="387"/>
      <c r="B125" s="131" t="s">
        <v>41</v>
      </c>
      <c r="C125" s="131">
        <f>C119+10</f>
        <v>193</v>
      </c>
      <c r="D125" s="133">
        <f ca="1">D119+D124</f>
        <v>4.5019861933209464E-12</v>
      </c>
      <c r="E125" s="133">
        <f t="shared" ref="E125:BP125" ca="1" si="112">E119+E124</f>
        <v>6487.9455682460748</v>
      </c>
      <c r="F125" s="133">
        <f t="shared" ca="1" si="112"/>
        <v>5406.3541367065354</v>
      </c>
      <c r="G125" s="133">
        <f t="shared" ca="1" si="112"/>
        <v>6225.7043127416446</v>
      </c>
      <c r="H125" s="133">
        <f t="shared" ca="1" si="112"/>
        <v>6100.0836020779452</v>
      </c>
      <c r="I125" s="133">
        <f t="shared" ca="1" si="112"/>
        <v>4795.2890305863102</v>
      </c>
      <c r="J125" s="133">
        <f t="shared" ca="1" si="112"/>
        <v>6102.999420255388</v>
      </c>
      <c r="K125" s="133">
        <f t="shared" ca="1" si="112"/>
        <v>5449.5751550994482</v>
      </c>
      <c r="L125" s="133">
        <f t="shared" ca="1" si="112"/>
        <v>6100.686770468742</v>
      </c>
      <c r="M125" s="133">
        <f t="shared" ca="1" si="112"/>
        <v>5954.9039394437259</v>
      </c>
      <c r="N125" s="133">
        <f t="shared" ca="1" si="112"/>
        <v>4760.4629525941482</v>
      </c>
      <c r="O125" s="133">
        <f t="shared" ca="1" si="112"/>
        <v>5707.6944026709798</v>
      </c>
      <c r="P125" s="133">
        <f t="shared" ca="1" si="112"/>
        <v>6301.0488891773248</v>
      </c>
      <c r="Q125" s="133">
        <f t="shared" ca="1" si="112"/>
        <v>6160.4716802361036</v>
      </c>
      <c r="R125" s="133">
        <f t="shared" ca="1" si="112"/>
        <v>5661.7266763818452</v>
      </c>
      <c r="S125" s="133">
        <f t="shared" ca="1" si="112"/>
        <v>4585.094856461169</v>
      </c>
      <c r="T125" s="133">
        <f t="shared" ca="1" si="112"/>
        <v>5901.4061953011769</v>
      </c>
      <c r="U125" s="133">
        <f t="shared" ca="1" si="112"/>
        <v>5014.4978785933599</v>
      </c>
      <c r="V125" s="133">
        <f t="shared" ca="1" si="112"/>
        <v>595.65286878696077</v>
      </c>
      <c r="W125" s="133">
        <f t="shared" ca="1" si="112"/>
        <v>4675.393944327041</v>
      </c>
      <c r="X125" s="133">
        <f t="shared" ca="1" si="112"/>
        <v>4531.8615940299296</v>
      </c>
      <c r="Y125" s="133">
        <f t="shared" ca="1" si="112"/>
        <v>1526.6167361878424</v>
      </c>
      <c r="Z125" s="133">
        <f t="shared" ca="1" si="112"/>
        <v>2791.475563555638</v>
      </c>
      <c r="AA125" s="133">
        <f t="shared" ca="1" si="112"/>
        <v>5154.730816778535</v>
      </c>
      <c r="AB125" s="133">
        <f t="shared" ca="1" si="112"/>
        <v>5792.5572574629659</v>
      </c>
      <c r="AC125" s="133">
        <f t="shared" ca="1" si="112"/>
        <v>1284.1416656737183</v>
      </c>
      <c r="AD125" s="133">
        <f t="shared" ca="1" si="112"/>
        <v>5802.5848913117561</v>
      </c>
      <c r="AE125" s="133">
        <f t="shared" ca="1" si="112"/>
        <v>5720.1353403504127</v>
      </c>
      <c r="AF125" s="133">
        <f t="shared" ca="1" si="112"/>
        <v>4260.9757883050461</v>
      </c>
      <c r="AG125" s="133">
        <f t="shared" ca="1" si="112"/>
        <v>6530.6565026261023</v>
      </c>
      <c r="AH125" s="133">
        <f t="shared" ca="1" si="112"/>
        <v>4367.0654658020003</v>
      </c>
      <c r="AI125" s="133">
        <f t="shared" ca="1" si="112"/>
        <v>5538.3442344153118</v>
      </c>
      <c r="AJ125" s="133">
        <f t="shared" ca="1" si="112"/>
        <v>5473.4515375809715</v>
      </c>
      <c r="AK125" s="133">
        <f t="shared" ca="1" si="112"/>
        <v>6092.6367051539064</v>
      </c>
      <c r="AL125" s="133">
        <f t="shared" ca="1" si="112"/>
        <v>6088.3322813916502</v>
      </c>
      <c r="AM125" s="133">
        <f t="shared" ca="1" si="112"/>
        <v>4462.9058880432995</v>
      </c>
      <c r="AN125" s="133">
        <f t="shared" ca="1" si="112"/>
        <v>4.0541855609227592E-12</v>
      </c>
      <c r="AO125" s="133">
        <f t="shared" ca="1" si="112"/>
        <v>5878.1119340856521</v>
      </c>
      <c r="AP125" s="133">
        <f t="shared" ca="1" si="112"/>
        <v>4841.2688978249489</v>
      </c>
      <c r="AQ125" s="133">
        <f t="shared" ca="1" si="112"/>
        <v>6070.5196458476157</v>
      </c>
      <c r="AR125" s="133">
        <f t="shared" ca="1" si="112"/>
        <v>5258.6333090278013</v>
      </c>
      <c r="AS125" s="133">
        <f t="shared" ca="1" si="112"/>
        <v>5548.0098279797448</v>
      </c>
      <c r="AT125" s="133">
        <f t="shared" ca="1" si="112"/>
        <v>3.1550687044179461E-12</v>
      </c>
      <c r="AU125" s="133">
        <f t="shared" ca="1" si="112"/>
        <v>4476.2405737505824</v>
      </c>
      <c r="AV125" s="133">
        <f t="shared" ca="1" si="112"/>
        <v>3.561249863264381E-12</v>
      </c>
      <c r="AW125" s="133">
        <f t="shared" ca="1" si="112"/>
        <v>4536.8011803647023</v>
      </c>
      <c r="AX125" s="133">
        <f t="shared" ca="1" si="112"/>
        <v>715.62980030721315</v>
      </c>
      <c r="AY125" s="133">
        <f t="shared" ca="1" si="112"/>
        <v>5416.5248659698482</v>
      </c>
      <c r="AZ125" s="133">
        <f t="shared" ca="1" si="112"/>
        <v>4192.85233041834</v>
      </c>
      <c r="BA125" s="133">
        <f t="shared" ca="1" si="112"/>
        <v>3.7140266065802772E-12</v>
      </c>
      <c r="BB125" s="133">
        <f t="shared" si="112"/>
        <v>0</v>
      </c>
      <c r="BC125" s="133">
        <f t="shared" si="112"/>
        <v>0</v>
      </c>
      <c r="BD125" s="133">
        <f t="shared" si="112"/>
        <v>0</v>
      </c>
      <c r="BE125" s="133">
        <f t="shared" si="112"/>
        <v>0</v>
      </c>
      <c r="BF125" s="133">
        <f t="shared" si="112"/>
        <v>0</v>
      </c>
      <c r="BG125" s="133">
        <f t="shared" si="112"/>
        <v>0</v>
      </c>
      <c r="BH125" s="133">
        <f t="shared" si="112"/>
        <v>0</v>
      </c>
      <c r="BI125" s="133">
        <f t="shared" si="112"/>
        <v>0</v>
      </c>
      <c r="BJ125" s="133">
        <f t="shared" si="112"/>
        <v>0</v>
      </c>
      <c r="BK125" s="133">
        <f t="shared" si="112"/>
        <v>0</v>
      </c>
      <c r="BL125" s="133">
        <f t="shared" si="112"/>
        <v>0</v>
      </c>
      <c r="BM125" s="133">
        <f t="shared" si="112"/>
        <v>0</v>
      </c>
      <c r="BN125" s="133">
        <f t="shared" si="112"/>
        <v>0</v>
      </c>
      <c r="BO125" s="133">
        <f t="shared" si="112"/>
        <v>0</v>
      </c>
      <c r="BP125" s="133">
        <f t="shared" si="112"/>
        <v>0</v>
      </c>
      <c r="BQ125" s="133">
        <f t="shared" ref="BQ125:CO125" si="113">BQ119+BQ124</f>
        <v>0</v>
      </c>
      <c r="BR125" s="133">
        <f t="shared" si="113"/>
        <v>0</v>
      </c>
      <c r="BS125" s="133">
        <f t="shared" si="113"/>
        <v>0</v>
      </c>
      <c r="BT125" s="133">
        <f t="shared" si="113"/>
        <v>0</v>
      </c>
      <c r="BU125" s="133">
        <f t="shared" si="113"/>
        <v>0</v>
      </c>
      <c r="BV125" s="133">
        <f t="shared" si="113"/>
        <v>0</v>
      </c>
      <c r="BW125" s="133">
        <f t="shared" si="113"/>
        <v>0</v>
      </c>
      <c r="BX125" s="133">
        <f t="shared" si="113"/>
        <v>0</v>
      </c>
      <c r="BY125" s="133">
        <f t="shared" si="113"/>
        <v>0</v>
      </c>
      <c r="BZ125" s="133">
        <f t="shared" si="113"/>
        <v>0</v>
      </c>
      <c r="CA125" s="133">
        <f t="shared" si="113"/>
        <v>0</v>
      </c>
      <c r="CB125" s="133">
        <f t="shared" si="113"/>
        <v>0</v>
      </c>
      <c r="CC125" s="133">
        <f t="shared" si="113"/>
        <v>0</v>
      </c>
      <c r="CD125" s="133">
        <f t="shared" si="113"/>
        <v>0</v>
      </c>
      <c r="CE125" s="133">
        <f t="shared" si="113"/>
        <v>0</v>
      </c>
      <c r="CF125" s="133">
        <f t="shared" si="113"/>
        <v>0</v>
      </c>
      <c r="CG125" s="133">
        <f t="shared" si="113"/>
        <v>0</v>
      </c>
      <c r="CH125" s="133">
        <f t="shared" si="113"/>
        <v>0</v>
      </c>
      <c r="CI125" s="133">
        <f t="shared" si="113"/>
        <v>0</v>
      </c>
      <c r="CJ125" s="133">
        <f t="shared" si="113"/>
        <v>0</v>
      </c>
      <c r="CK125" s="133">
        <f t="shared" si="113"/>
        <v>0</v>
      </c>
      <c r="CL125" s="133">
        <f t="shared" si="113"/>
        <v>0</v>
      </c>
      <c r="CM125" s="133">
        <f t="shared" si="113"/>
        <v>0</v>
      </c>
      <c r="CN125" s="133">
        <f t="shared" si="113"/>
        <v>0</v>
      </c>
      <c r="CO125" s="133">
        <f t="shared" si="113"/>
        <v>0</v>
      </c>
      <c r="CQ125" s="90"/>
      <c r="CR125" s="206"/>
    </row>
    <row r="126" spans="1:96">
      <c r="A126" s="387"/>
      <c r="B126" s="131" t="s">
        <v>42</v>
      </c>
      <c r="C126" s="131"/>
      <c r="D126" s="132">
        <f ca="1">RANK(D125,$D125:$CO125,0)</f>
        <v>46</v>
      </c>
      <c r="E126" s="132">
        <f t="shared" ref="E126:BP126" ca="1" si="114">RANK(E125,$D125:$CO125,0)</f>
        <v>2</v>
      </c>
      <c r="F126" s="132">
        <f t="shared" ca="1" si="114"/>
        <v>25</v>
      </c>
      <c r="G126" s="132">
        <f t="shared" ca="1" si="114"/>
        <v>4</v>
      </c>
      <c r="H126" s="132">
        <f t="shared" ca="1" si="114"/>
        <v>8</v>
      </c>
      <c r="I126" s="132">
        <f t="shared" ca="1" si="114"/>
        <v>30</v>
      </c>
      <c r="J126" s="132">
        <f t="shared" ca="1" si="114"/>
        <v>6</v>
      </c>
      <c r="K126" s="132">
        <f t="shared" ca="1" si="114"/>
        <v>23</v>
      </c>
      <c r="L126" s="132">
        <f t="shared" ca="1" si="114"/>
        <v>7</v>
      </c>
      <c r="M126" s="132">
        <f t="shared" ca="1" si="114"/>
        <v>12</v>
      </c>
      <c r="N126" s="132">
        <f t="shared" ca="1" si="114"/>
        <v>31</v>
      </c>
      <c r="O126" s="132">
        <f t="shared" ca="1" si="114"/>
        <v>18</v>
      </c>
      <c r="P126" s="132">
        <f t="shared" ca="1" si="114"/>
        <v>3</v>
      </c>
      <c r="Q126" s="132">
        <f t="shared" ca="1" si="114"/>
        <v>5</v>
      </c>
      <c r="R126" s="132">
        <f t="shared" ca="1" si="114"/>
        <v>19</v>
      </c>
      <c r="S126" s="132">
        <f t="shared" ca="1" si="114"/>
        <v>33</v>
      </c>
      <c r="T126" s="132">
        <f t="shared" ca="1" si="114"/>
        <v>13</v>
      </c>
      <c r="U126" s="132">
        <f t="shared" ca="1" si="114"/>
        <v>28</v>
      </c>
      <c r="V126" s="132">
        <f t="shared" ca="1" si="114"/>
        <v>45</v>
      </c>
      <c r="W126" s="132">
        <f t="shared" ca="1" si="114"/>
        <v>32</v>
      </c>
      <c r="X126" s="132">
        <f t="shared" ca="1" si="114"/>
        <v>35</v>
      </c>
      <c r="Y126" s="132">
        <f t="shared" ca="1" si="114"/>
        <v>42</v>
      </c>
      <c r="Z126" s="132">
        <f t="shared" ca="1" si="114"/>
        <v>41</v>
      </c>
      <c r="AA126" s="132">
        <f t="shared" ca="1" si="114"/>
        <v>27</v>
      </c>
      <c r="AB126" s="132">
        <f t="shared" ca="1" si="114"/>
        <v>16</v>
      </c>
      <c r="AC126" s="132">
        <f t="shared" ca="1" si="114"/>
        <v>43</v>
      </c>
      <c r="AD126" s="132">
        <f t="shared" ca="1" si="114"/>
        <v>15</v>
      </c>
      <c r="AE126" s="132">
        <f t="shared" ca="1" si="114"/>
        <v>17</v>
      </c>
      <c r="AF126" s="132">
        <f t="shared" ca="1" si="114"/>
        <v>39</v>
      </c>
      <c r="AG126" s="132">
        <f t="shared" ca="1" si="114"/>
        <v>1</v>
      </c>
      <c r="AH126" s="132">
        <f t="shared" ca="1" si="114"/>
        <v>38</v>
      </c>
      <c r="AI126" s="132">
        <f t="shared" ca="1" si="114"/>
        <v>21</v>
      </c>
      <c r="AJ126" s="132">
        <f t="shared" ca="1" si="114"/>
        <v>22</v>
      </c>
      <c r="AK126" s="132">
        <f t="shared" ca="1" si="114"/>
        <v>9</v>
      </c>
      <c r="AL126" s="132">
        <f t="shared" ca="1" si="114"/>
        <v>10</v>
      </c>
      <c r="AM126" s="132">
        <f t="shared" ca="1" si="114"/>
        <v>37</v>
      </c>
      <c r="AN126" s="132">
        <f t="shared" ca="1" si="114"/>
        <v>47</v>
      </c>
      <c r="AO126" s="132">
        <f t="shared" ca="1" si="114"/>
        <v>14</v>
      </c>
      <c r="AP126" s="132">
        <f t="shared" ca="1" si="114"/>
        <v>29</v>
      </c>
      <c r="AQ126" s="132">
        <f t="shared" ca="1" si="114"/>
        <v>11</v>
      </c>
      <c r="AR126" s="132">
        <f t="shared" ca="1" si="114"/>
        <v>26</v>
      </c>
      <c r="AS126" s="132">
        <f t="shared" ca="1" si="114"/>
        <v>20</v>
      </c>
      <c r="AT126" s="132">
        <f t="shared" ca="1" si="114"/>
        <v>50</v>
      </c>
      <c r="AU126" s="132">
        <f t="shared" ca="1" si="114"/>
        <v>36</v>
      </c>
      <c r="AV126" s="132">
        <f t="shared" ca="1" si="114"/>
        <v>49</v>
      </c>
      <c r="AW126" s="132">
        <f t="shared" ca="1" si="114"/>
        <v>34</v>
      </c>
      <c r="AX126" s="132">
        <f t="shared" ca="1" si="114"/>
        <v>44</v>
      </c>
      <c r="AY126" s="132">
        <f t="shared" ca="1" si="114"/>
        <v>24</v>
      </c>
      <c r="AZ126" s="132">
        <f t="shared" ca="1" si="114"/>
        <v>40</v>
      </c>
      <c r="BA126" s="132">
        <f t="shared" ca="1" si="114"/>
        <v>48</v>
      </c>
      <c r="BB126" s="132">
        <f t="shared" ca="1" si="114"/>
        <v>51</v>
      </c>
      <c r="BC126" s="132">
        <f t="shared" ca="1" si="114"/>
        <v>51</v>
      </c>
      <c r="BD126" s="132">
        <f t="shared" ca="1" si="114"/>
        <v>51</v>
      </c>
      <c r="BE126" s="132">
        <f t="shared" ca="1" si="114"/>
        <v>51</v>
      </c>
      <c r="BF126" s="132">
        <f t="shared" ca="1" si="114"/>
        <v>51</v>
      </c>
      <c r="BG126" s="132">
        <f t="shared" ca="1" si="114"/>
        <v>51</v>
      </c>
      <c r="BH126" s="132">
        <f t="shared" ca="1" si="114"/>
        <v>51</v>
      </c>
      <c r="BI126" s="132">
        <f t="shared" ca="1" si="114"/>
        <v>51</v>
      </c>
      <c r="BJ126" s="132">
        <f t="shared" ca="1" si="114"/>
        <v>51</v>
      </c>
      <c r="BK126" s="132">
        <f t="shared" ca="1" si="114"/>
        <v>51</v>
      </c>
      <c r="BL126" s="132">
        <f t="shared" ca="1" si="114"/>
        <v>51</v>
      </c>
      <c r="BM126" s="132">
        <f t="shared" ca="1" si="114"/>
        <v>51</v>
      </c>
      <c r="BN126" s="132">
        <f t="shared" ca="1" si="114"/>
        <v>51</v>
      </c>
      <c r="BO126" s="132">
        <f t="shared" ca="1" si="114"/>
        <v>51</v>
      </c>
      <c r="BP126" s="132">
        <f t="shared" ca="1" si="114"/>
        <v>51</v>
      </c>
      <c r="BQ126" s="132">
        <f t="shared" ref="BQ126:CO126" ca="1" si="115">RANK(BQ125,$D125:$CO125,0)</f>
        <v>51</v>
      </c>
      <c r="BR126" s="132">
        <f t="shared" ca="1" si="115"/>
        <v>51</v>
      </c>
      <c r="BS126" s="132">
        <f t="shared" ca="1" si="115"/>
        <v>51</v>
      </c>
      <c r="BT126" s="132">
        <f t="shared" ca="1" si="115"/>
        <v>51</v>
      </c>
      <c r="BU126" s="132">
        <f t="shared" ca="1" si="115"/>
        <v>51</v>
      </c>
      <c r="BV126" s="132">
        <f t="shared" ca="1" si="115"/>
        <v>51</v>
      </c>
      <c r="BW126" s="132">
        <f t="shared" ca="1" si="115"/>
        <v>51</v>
      </c>
      <c r="BX126" s="132">
        <f t="shared" ca="1" si="115"/>
        <v>51</v>
      </c>
      <c r="BY126" s="132">
        <f t="shared" ca="1" si="115"/>
        <v>51</v>
      </c>
      <c r="BZ126" s="132">
        <f t="shared" ca="1" si="115"/>
        <v>51</v>
      </c>
      <c r="CA126" s="132">
        <f t="shared" ca="1" si="115"/>
        <v>51</v>
      </c>
      <c r="CB126" s="132">
        <f t="shared" ca="1" si="115"/>
        <v>51</v>
      </c>
      <c r="CC126" s="132">
        <f t="shared" ca="1" si="115"/>
        <v>51</v>
      </c>
      <c r="CD126" s="132">
        <f t="shared" ca="1" si="115"/>
        <v>51</v>
      </c>
      <c r="CE126" s="132">
        <f t="shared" ca="1" si="115"/>
        <v>51</v>
      </c>
      <c r="CF126" s="132">
        <f t="shared" ca="1" si="115"/>
        <v>51</v>
      </c>
      <c r="CG126" s="132">
        <f t="shared" ca="1" si="115"/>
        <v>51</v>
      </c>
      <c r="CH126" s="132">
        <f t="shared" ca="1" si="115"/>
        <v>51</v>
      </c>
      <c r="CI126" s="132">
        <f t="shared" ca="1" si="115"/>
        <v>51</v>
      </c>
      <c r="CJ126" s="132">
        <f t="shared" ca="1" si="115"/>
        <v>51</v>
      </c>
      <c r="CK126" s="132">
        <f t="shared" ca="1" si="115"/>
        <v>51</v>
      </c>
      <c r="CL126" s="132">
        <f t="shared" ca="1" si="115"/>
        <v>51</v>
      </c>
      <c r="CM126" s="132">
        <f t="shared" ca="1" si="115"/>
        <v>51</v>
      </c>
      <c r="CN126" s="132">
        <f t="shared" ca="1" si="115"/>
        <v>51</v>
      </c>
      <c r="CO126" s="132">
        <f t="shared" ca="1" si="115"/>
        <v>51</v>
      </c>
      <c r="CQ126" s="90"/>
      <c r="CR126" s="206"/>
    </row>
    <row r="127" spans="1:96">
      <c r="A127" s="387"/>
      <c r="B127" s="131" t="s">
        <v>16</v>
      </c>
      <c r="C127" s="131">
        <f>C121+10</f>
        <v>192</v>
      </c>
      <c r="D127" s="132" t="str">
        <f>'Enter data here!'!C130</f>
        <v>Frank Hulton </v>
      </c>
      <c r="E127" s="132" t="str">
        <f>'Enter data here!'!D130</f>
        <v>Mark Redsell</v>
      </c>
      <c r="F127" s="132" t="str">
        <f>'Enter data here!'!E130</f>
        <v>Greg Dakin</v>
      </c>
      <c r="G127" s="132" t="str">
        <f>'Enter data here!'!F130</f>
        <v>Thorsten Folker</v>
      </c>
      <c r="H127" s="132" t="str">
        <f>'Enter data here!'!G130</f>
        <v>Joel West </v>
      </c>
      <c r="I127" s="132" t="str">
        <f>'Enter data here!'!H130</f>
        <v>Klaus Brettner</v>
      </c>
      <c r="J127" s="132" t="str">
        <f>'Enter data here!'!I130</f>
        <v>Markus Meissner</v>
      </c>
      <c r="K127" s="132" t="str">
        <f>'Enter data here!'!J130</f>
        <v>Stefan Bernardy</v>
      </c>
      <c r="L127" s="132" t="str">
        <f>'Enter data here!'!K130</f>
        <v>Søren Krogh</v>
      </c>
      <c r="M127" s="132" t="str">
        <f>'Enter data here!'!L130</f>
        <v>Alvaro Silgado</v>
      </c>
      <c r="N127" s="132" t="str">
        <f>'Enter data here!'!M130</f>
        <v>Pete Burgess</v>
      </c>
      <c r="O127" s="132" t="str">
        <f>'Enter data here!'!N130</f>
        <v>Dieter Perlick</v>
      </c>
      <c r="P127" s="132" t="str">
        <f>'Enter data here!'!O130</f>
        <v>Simon Thornton </v>
      </c>
      <c r="Q127" s="132" t="str">
        <f>'Enter data here!'!P130</f>
        <v>André Austen</v>
      </c>
      <c r="R127" s="132" t="str">
        <f>'Enter data here!'!Q130</f>
        <v>Siegfried Schedel</v>
      </c>
      <c r="S127" s="132" t="str">
        <f>'Enter data here!'!R130</f>
        <v>George Young</v>
      </c>
      <c r="T127" s="132" t="str">
        <f>'Enter data here!'!S130</f>
        <v>John Phillips</v>
      </c>
      <c r="U127" s="132" t="str">
        <f>'Enter data here!'!T130</f>
        <v>Stefan Bertschi</v>
      </c>
      <c r="V127" s="132" t="str">
        <f>'Enter data here!'!U130</f>
        <v>Jason Bioletti</v>
      </c>
      <c r="W127" s="132" t="str">
        <f>'Enter data here!'!V130</f>
        <v>Allen Elliott</v>
      </c>
      <c r="X127" s="132" t="str">
        <f>'Enter data here!'!W130</f>
        <v>Thomas Deinert</v>
      </c>
      <c r="Y127" s="132" t="str">
        <f>'Enter data here!'!X130</f>
        <v>Mike Evans</v>
      </c>
      <c r="Z127" s="132" t="str">
        <f>'Enter data here!'!Y130</f>
        <v>Jon Edison</v>
      </c>
      <c r="AA127" s="132" t="str">
        <f>'Enter data here!'!Z130</f>
        <v>Thomas Henselmann</v>
      </c>
      <c r="AB127" s="132" t="str">
        <f>'Enter data here!'!AA130</f>
        <v>Sebastian Reichert</v>
      </c>
      <c r="AC127" s="132" t="str">
        <f>'Enter data here!'!AB130</f>
        <v>Robert Hermans</v>
      </c>
      <c r="AD127" s="132" t="str">
        <f>'Enter data here!'!AC130</f>
        <v>Eberhard Rosemann</v>
      </c>
      <c r="AE127" s="132" t="str">
        <f>'Enter data here!'!AD130</f>
        <v>Klaus Kowalski</v>
      </c>
      <c r="AF127" s="132" t="str">
        <f>'Enter data here!'!AE130</f>
        <v>Mike Shellim</v>
      </c>
      <c r="AG127" s="132" t="str">
        <f>'Enter data here!'!AF130</f>
        <v>Martin Newnham</v>
      </c>
      <c r="AH127" s="132" t="str">
        <f>'Enter data here!'!AG130</f>
        <v>Marc Schmieding</v>
      </c>
      <c r="AI127" s="132" t="str">
        <f>'Enter data here!'!AH130</f>
        <v>Mark Treble</v>
      </c>
      <c r="AJ127" s="132" t="str">
        <f>'Enter data here!'!AI130</f>
        <v>Gary Harrison</v>
      </c>
      <c r="AK127" s="132" t="str">
        <f>'Enter data here!'!AJ130</f>
        <v>Peter Gunning</v>
      </c>
      <c r="AL127" s="132" t="str">
        <f>'Enter data here!'!AK130</f>
        <v>Tobias Reik</v>
      </c>
      <c r="AM127" s="132" t="str">
        <f>'Enter data here!'!AL130</f>
        <v>Mick Walsh</v>
      </c>
      <c r="AN127" s="132" t="str">
        <f>'Enter data here!'!AM130</f>
        <v>Paul Garnett</v>
      </c>
      <c r="AO127" s="132" t="str">
        <f>'Enter data here!'!AN130</f>
        <v>Daniel Schneider</v>
      </c>
      <c r="AP127" s="132" t="str">
        <f>'Enter data here!'!AO130</f>
        <v>Torsten Hermann</v>
      </c>
      <c r="AQ127" s="132" t="str">
        <f>'Enter data here!'!AP130</f>
        <v>Peter Kowalski</v>
      </c>
      <c r="AR127" s="132" t="str">
        <f>'Enter data here!'!AQ130</f>
        <v>Martin Kopp</v>
      </c>
      <c r="AS127" s="132" t="str">
        <f>'Enter data here!'!AR130</f>
        <v>Plöschberger Hannes</v>
      </c>
      <c r="AT127" s="132" t="str">
        <f>'Enter data here!'!AS130</f>
        <v>Rick Ruijsink</v>
      </c>
      <c r="AU127" s="132" t="str">
        <f>'Enter data here!'!AT130</f>
        <v>Mark Abbotts</v>
      </c>
      <c r="AV127" s="132" t="str">
        <f>'Enter data here!'!AU130</f>
        <v>Arne Finkeldey</v>
      </c>
      <c r="AW127" s="132" t="str">
        <f>'Enter data here!'!AV130</f>
        <v>Martin Ulrich </v>
      </c>
      <c r="AX127" s="132" t="str">
        <f>'Enter data here!'!AW130</f>
        <v>Tony Robertson</v>
      </c>
      <c r="AY127" s="132" t="str">
        <f>'Enter data here!'!AX130</f>
        <v>Jesper Christensen</v>
      </c>
      <c r="AZ127" s="132" t="str">
        <f>'Enter data here!'!AY130</f>
        <v>Ulrich Duttenhofer</v>
      </c>
      <c r="BA127" s="132" t="str">
        <f>'Enter data here!'!AZ130</f>
        <v>Robert Ryan</v>
      </c>
      <c r="BB127" s="132">
        <f>'Enter data here!'!BA130</f>
        <v>0</v>
      </c>
      <c r="BC127" s="132">
        <f>'Enter data here!'!BB130</f>
        <v>0</v>
      </c>
      <c r="BD127" s="132">
        <f>'Enter data here!'!BC130</f>
        <v>0</v>
      </c>
      <c r="BE127" s="132">
        <f>'Enter data here!'!BD130</f>
        <v>0</v>
      </c>
      <c r="BF127" s="132">
        <f>'Enter data here!'!BE130</f>
        <v>0</v>
      </c>
      <c r="BG127" s="132">
        <f>'Enter data here!'!BF130</f>
        <v>0</v>
      </c>
      <c r="BH127" s="132">
        <f>'Enter data here!'!BG130</f>
        <v>0</v>
      </c>
      <c r="BI127" s="132">
        <f>'Enter data here!'!BH130</f>
        <v>0</v>
      </c>
      <c r="BJ127" s="132">
        <f>'Enter data here!'!BI130</f>
        <v>0</v>
      </c>
      <c r="BK127" s="132">
        <f>'Enter data here!'!BJ130</f>
        <v>0</v>
      </c>
      <c r="BL127" s="132">
        <f>'Enter data here!'!BK130</f>
        <v>0</v>
      </c>
      <c r="BM127" s="132">
        <f>'Enter data here!'!BL130</f>
        <v>0</v>
      </c>
      <c r="BN127" s="132">
        <f>'Enter data here!'!BM130</f>
        <v>0</v>
      </c>
      <c r="BO127" s="132">
        <f>'Enter data here!'!BN130</f>
        <v>0</v>
      </c>
      <c r="BP127" s="132">
        <f>'Enter data here!'!BO130</f>
        <v>0</v>
      </c>
      <c r="BQ127" s="132">
        <f>'Enter data here!'!BP130</f>
        <v>0</v>
      </c>
      <c r="BR127" s="132">
        <f>'Enter data here!'!BQ130</f>
        <v>0</v>
      </c>
      <c r="BS127" s="132">
        <f>'Enter data here!'!BR130</f>
        <v>0</v>
      </c>
      <c r="BT127" s="132">
        <f>'Enter data here!'!BS130</f>
        <v>0</v>
      </c>
      <c r="BU127" s="132">
        <f>'Enter data here!'!BT130</f>
        <v>0</v>
      </c>
      <c r="BV127" s="132">
        <f>'Enter data here!'!BU130</f>
        <v>0</v>
      </c>
      <c r="BW127" s="132">
        <f>'Enter data here!'!BV130</f>
        <v>0</v>
      </c>
      <c r="BX127" s="132">
        <f>'Enter data here!'!BW130</f>
        <v>0</v>
      </c>
      <c r="BY127" s="132">
        <f>'Enter data here!'!BX130</f>
        <v>0</v>
      </c>
      <c r="BZ127" s="132">
        <f>'Enter data here!'!BY130</f>
        <v>0</v>
      </c>
      <c r="CA127" s="132">
        <f>'Enter data here!'!BZ130</f>
        <v>0</v>
      </c>
      <c r="CB127" s="132">
        <f>'Enter data here!'!CA130</f>
        <v>0</v>
      </c>
      <c r="CC127" s="132">
        <f>'Enter data here!'!CB130</f>
        <v>0</v>
      </c>
      <c r="CD127" s="132">
        <f>'Enter data here!'!CC130</f>
        <v>0</v>
      </c>
      <c r="CE127" s="132">
        <f>'Enter data here!'!CD130</f>
        <v>0</v>
      </c>
      <c r="CF127" s="132">
        <f>'Enter data here!'!CE130</f>
        <v>0</v>
      </c>
      <c r="CG127" s="132">
        <f>'Enter data here!'!CF130</f>
        <v>0</v>
      </c>
      <c r="CH127" s="132">
        <f>'Enter data here!'!CG130</f>
        <v>0</v>
      </c>
      <c r="CI127" s="132">
        <f>'Enter data here!'!CH130</f>
        <v>0</v>
      </c>
      <c r="CJ127" s="132">
        <f>'Enter data here!'!CI130</f>
        <v>0</v>
      </c>
      <c r="CK127" s="132">
        <f>'Enter data here!'!CJ130</f>
        <v>0</v>
      </c>
      <c r="CL127" s="132">
        <f>'Enter data here!'!CK130</f>
        <v>0</v>
      </c>
      <c r="CM127" s="132">
        <f>'Enter data here!'!CL130</f>
        <v>0</v>
      </c>
      <c r="CN127" s="132">
        <f>'Enter data here!'!CM130</f>
        <v>0</v>
      </c>
      <c r="CO127" s="132">
        <f>'Enter data here!'!CN130</f>
        <v>0</v>
      </c>
      <c r="CQ127" s="150"/>
      <c r="CR127" s="150"/>
    </row>
    <row r="128" spans="1:96">
      <c r="A128" s="371">
        <v>20</v>
      </c>
      <c r="B128" s="134" t="s">
        <v>18</v>
      </c>
      <c r="C128" s="134">
        <f>C122+10</f>
        <v>201</v>
      </c>
      <c r="D128" s="135">
        <f ca="1">D132</f>
        <v>46</v>
      </c>
      <c r="E128" s="135">
        <f t="shared" ref="E128:BP128" ca="1" si="116">E132</f>
        <v>2</v>
      </c>
      <c r="F128" s="135">
        <f t="shared" ca="1" si="116"/>
        <v>25</v>
      </c>
      <c r="G128" s="135">
        <f t="shared" ca="1" si="116"/>
        <v>4</v>
      </c>
      <c r="H128" s="135">
        <f t="shared" ca="1" si="116"/>
        <v>8</v>
      </c>
      <c r="I128" s="135">
        <f t="shared" ca="1" si="116"/>
        <v>30</v>
      </c>
      <c r="J128" s="135">
        <f t="shared" ca="1" si="116"/>
        <v>6</v>
      </c>
      <c r="K128" s="135">
        <f t="shared" ca="1" si="116"/>
        <v>23</v>
      </c>
      <c r="L128" s="135">
        <f t="shared" ca="1" si="116"/>
        <v>7</v>
      </c>
      <c r="M128" s="135">
        <f t="shared" ca="1" si="116"/>
        <v>12</v>
      </c>
      <c r="N128" s="135">
        <f t="shared" ca="1" si="116"/>
        <v>31</v>
      </c>
      <c r="O128" s="135">
        <f t="shared" ca="1" si="116"/>
        <v>18</v>
      </c>
      <c r="P128" s="135">
        <f t="shared" ca="1" si="116"/>
        <v>3</v>
      </c>
      <c r="Q128" s="135">
        <f t="shared" ca="1" si="116"/>
        <v>5</v>
      </c>
      <c r="R128" s="135">
        <f t="shared" ca="1" si="116"/>
        <v>19</v>
      </c>
      <c r="S128" s="135">
        <f t="shared" ca="1" si="116"/>
        <v>33</v>
      </c>
      <c r="T128" s="135">
        <f t="shared" ca="1" si="116"/>
        <v>13</v>
      </c>
      <c r="U128" s="135">
        <f t="shared" ca="1" si="116"/>
        <v>28</v>
      </c>
      <c r="V128" s="135">
        <f t="shared" ca="1" si="116"/>
        <v>45</v>
      </c>
      <c r="W128" s="135">
        <f t="shared" ca="1" si="116"/>
        <v>32</v>
      </c>
      <c r="X128" s="135">
        <f t="shared" ca="1" si="116"/>
        <v>35</v>
      </c>
      <c r="Y128" s="135">
        <f t="shared" ca="1" si="116"/>
        <v>42</v>
      </c>
      <c r="Z128" s="135">
        <f t="shared" ca="1" si="116"/>
        <v>41</v>
      </c>
      <c r="AA128" s="135">
        <f t="shared" ca="1" si="116"/>
        <v>27</v>
      </c>
      <c r="AB128" s="135">
        <f t="shared" ca="1" si="116"/>
        <v>16</v>
      </c>
      <c r="AC128" s="135">
        <f t="shared" ca="1" si="116"/>
        <v>43</v>
      </c>
      <c r="AD128" s="135">
        <f t="shared" ca="1" si="116"/>
        <v>15</v>
      </c>
      <c r="AE128" s="135">
        <f t="shared" ca="1" si="116"/>
        <v>17</v>
      </c>
      <c r="AF128" s="135">
        <f t="shared" ca="1" si="116"/>
        <v>39</v>
      </c>
      <c r="AG128" s="135">
        <f t="shared" ca="1" si="116"/>
        <v>1</v>
      </c>
      <c r="AH128" s="135">
        <f t="shared" ca="1" si="116"/>
        <v>38</v>
      </c>
      <c r="AI128" s="135">
        <f t="shared" ca="1" si="116"/>
        <v>21</v>
      </c>
      <c r="AJ128" s="135">
        <f t="shared" ca="1" si="116"/>
        <v>22</v>
      </c>
      <c r="AK128" s="135">
        <f t="shared" ca="1" si="116"/>
        <v>9</v>
      </c>
      <c r="AL128" s="135">
        <f t="shared" ca="1" si="116"/>
        <v>10</v>
      </c>
      <c r="AM128" s="135">
        <f t="shared" ca="1" si="116"/>
        <v>37</v>
      </c>
      <c r="AN128" s="135">
        <f t="shared" ca="1" si="116"/>
        <v>47</v>
      </c>
      <c r="AO128" s="135">
        <f t="shared" ca="1" si="116"/>
        <v>14</v>
      </c>
      <c r="AP128" s="135">
        <f t="shared" ca="1" si="116"/>
        <v>29</v>
      </c>
      <c r="AQ128" s="135">
        <f t="shared" ca="1" si="116"/>
        <v>11</v>
      </c>
      <c r="AR128" s="135">
        <f t="shared" ca="1" si="116"/>
        <v>26</v>
      </c>
      <c r="AS128" s="135">
        <f t="shared" ca="1" si="116"/>
        <v>20</v>
      </c>
      <c r="AT128" s="135">
        <f t="shared" ca="1" si="116"/>
        <v>50</v>
      </c>
      <c r="AU128" s="135">
        <f t="shared" ca="1" si="116"/>
        <v>36</v>
      </c>
      <c r="AV128" s="135">
        <f t="shared" ca="1" si="116"/>
        <v>49</v>
      </c>
      <c r="AW128" s="135">
        <f t="shared" ca="1" si="116"/>
        <v>34</v>
      </c>
      <c r="AX128" s="135">
        <f t="shared" ca="1" si="116"/>
        <v>44</v>
      </c>
      <c r="AY128" s="135">
        <f t="shared" ca="1" si="116"/>
        <v>24</v>
      </c>
      <c r="AZ128" s="135">
        <f t="shared" ca="1" si="116"/>
        <v>40</v>
      </c>
      <c r="BA128" s="135">
        <f t="shared" ca="1" si="116"/>
        <v>48</v>
      </c>
      <c r="BB128" s="135">
        <f t="shared" ca="1" si="116"/>
        <v>51</v>
      </c>
      <c r="BC128" s="135">
        <f t="shared" ca="1" si="116"/>
        <v>51</v>
      </c>
      <c r="BD128" s="135">
        <f t="shared" ca="1" si="116"/>
        <v>51</v>
      </c>
      <c r="BE128" s="135">
        <f t="shared" ca="1" si="116"/>
        <v>51</v>
      </c>
      <c r="BF128" s="135">
        <f t="shared" ca="1" si="116"/>
        <v>51</v>
      </c>
      <c r="BG128" s="135">
        <f t="shared" ca="1" si="116"/>
        <v>51</v>
      </c>
      <c r="BH128" s="135">
        <f t="shared" ca="1" si="116"/>
        <v>51</v>
      </c>
      <c r="BI128" s="135">
        <f t="shared" ca="1" si="116"/>
        <v>51</v>
      </c>
      <c r="BJ128" s="135">
        <f t="shared" ca="1" si="116"/>
        <v>51</v>
      </c>
      <c r="BK128" s="135">
        <f t="shared" ca="1" si="116"/>
        <v>51</v>
      </c>
      <c r="BL128" s="135">
        <f t="shared" ca="1" si="116"/>
        <v>51</v>
      </c>
      <c r="BM128" s="135">
        <f t="shared" ca="1" si="116"/>
        <v>51</v>
      </c>
      <c r="BN128" s="135">
        <f t="shared" ca="1" si="116"/>
        <v>51</v>
      </c>
      <c r="BO128" s="135">
        <f t="shared" ca="1" si="116"/>
        <v>51</v>
      </c>
      <c r="BP128" s="135">
        <f t="shared" ca="1" si="116"/>
        <v>51</v>
      </c>
      <c r="BQ128" s="135">
        <f t="shared" ref="BQ128:CO128" ca="1" si="117">BQ132</f>
        <v>51</v>
      </c>
      <c r="BR128" s="135">
        <f t="shared" ca="1" si="117"/>
        <v>51</v>
      </c>
      <c r="BS128" s="135">
        <f t="shared" ca="1" si="117"/>
        <v>51</v>
      </c>
      <c r="BT128" s="135">
        <f t="shared" ca="1" si="117"/>
        <v>51</v>
      </c>
      <c r="BU128" s="135">
        <f t="shared" ca="1" si="117"/>
        <v>51</v>
      </c>
      <c r="BV128" s="135">
        <f t="shared" ca="1" si="117"/>
        <v>51</v>
      </c>
      <c r="BW128" s="135">
        <f t="shared" ca="1" si="117"/>
        <v>51</v>
      </c>
      <c r="BX128" s="135">
        <f t="shared" ca="1" si="117"/>
        <v>51</v>
      </c>
      <c r="BY128" s="135">
        <f t="shared" ca="1" si="117"/>
        <v>51</v>
      </c>
      <c r="BZ128" s="135">
        <f t="shared" ca="1" si="117"/>
        <v>51</v>
      </c>
      <c r="CA128" s="135">
        <f t="shared" ca="1" si="117"/>
        <v>51</v>
      </c>
      <c r="CB128" s="135">
        <f t="shared" ca="1" si="117"/>
        <v>51</v>
      </c>
      <c r="CC128" s="135">
        <f t="shared" ca="1" si="117"/>
        <v>51</v>
      </c>
      <c r="CD128" s="135">
        <f t="shared" ca="1" si="117"/>
        <v>51</v>
      </c>
      <c r="CE128" s="135">
        <f t="shared" ca="1" si="117"/>
        <v>51</v>
      </c>
      <c r="CF128" s="135">
        <f t="shared" ca="1" si="117"/>
        <v>51</v>
      </c>
      <c r="CG128" s="135">
        <f t="shared" ca="1" si="117"/>
        <v>51</v>
      </c>
      <c r="CH128" s="135">
        <f t="shared" ca="1" si="117"/>
        <v>51</v>
      </c>
      <c r="CI128" s="135">
        <f t="shared" ca="1" si="117"/>
        <v>51</v>
      </c>
      <c r="CJ128" s="135">
        <f t="shared" ca="1" si="117"/>
        <v>51</v>
      </c>
      <c r="CK128" s="135">
        <f t="shared" ca="1" si="117"/>
        <v>51</v>
      </c>
      <c r="CL128" s="135">
        <f t="shared" ca="1" si="117"/>
        <v>51</v>
      </c>
      <c r="CM128" s="135">
        <f t="shared" ca="1" si="117"/>
        <v>51</v>
      </c>
      <c r="CN128" s="135">
        <f t="shared" ca="1" si="117"/>
        <v>51</v>
      </c>
      <c r="CO128" s="135">
        <f t="shared" ca="1" si="117"/>
        <v>51</v>
      </c>
      <c r="CQ128" s="90"/>
      <c r="CR128" s="206"/>
    </row>
    <row r="129" spans="1:96">
      <c r="A129" s="372"/>
      <c r="B129" s="134" t="s">
        <v>1</v>
      </c>
      <c r="C129" s="134"/>
      <c r="D129" s="135">
        <f>'Enter data here!'!C122</f>
        <v>0</v>
      </c>
      <c r="E129" s="135">
        <f>'Enter data here!'!D122</f>
        <v>0</v>
      </c>
      <c r="F129" s="135">
        <f>'Enter data here!'!E122</f>
        <v>0</v>
      </c>
      <c r="G129" s="135">
        <f>'Enter data here!'!F122</f>
        <v>0</v>
      </c>
      <c r="H129" s="135">
        <f>'Enter data here!'!G122</f>
        <v>0</v>
      </c>
      <c r="I129" s="135">
        <f>'Enter data here!'!H122</f>
        <v>0</v>
      </c>
      <c r="J129" s="135">
        <f>'Enter data here!'!I122</f>
        <v>0</v>
      </c>
      <c r="K129" s="135">
        <f>'Enter data here!'!J122</f>
        <v>0</v>
      </c>
      <c r="L129" s="135">
        <f>'Enter data here!'!K122</f>
        <v>0</v>
      </c>
      <c r="M129" s="135">
        <f>'Enter data here!'!L122</f>
        <v>0</v>
      </c>
      <c r="N129" s="135">
        <f>'Enter data here!'!M122</f>
        <v>0</v>
      </c>
      <c r="O129" s="135">
        <f>'Enter data here!'!N122</f>
        <v>0</v>
      </c>
      <c r="P129" s="135">
        <f>'Enter data here!'!O122</f>
        <v>0</v>
      </c>
      <c r="Q129" s="135">
        <f>'Enter data here!'!P122</f>
        <v>0</v>
      </c>
      <c r="R129" s="135">
        <f>'Enter data here!'!Q122</f>
        <v>0</v>
      </c>
      <c r="S129" s="135">
        <f>'Enter data here!'!R122</f>
        <v>0</v>
      </c>
      <c r="T129" s="135">
        <f>'Enter data here!'!S122</f>
        <v>0</v>
      </c>
      <c r="U129" s="135">
        <f>'Enter data here!'!T122</f>
        <v>0</v>
      </c>
      <c r="V129" s="135">
        <f>'Enter data here!'!U122</f>
        <v>0</v>
      </c>
      <c r="W129" s="135">
        <f>'Enter data here!'!V122</f>
        <v>0</v>
      </c>
      <c r="X129" s="135">
        <f>'Enter data here!'!W122</f>
        <v>0</v>
      </c>
      <c r="Y129" s="135">
        <f>'Enter data here!'!X122</f>
        <v>0</v>
      </c>
      <c r="Z129" s="135">
        <f>'Enter data here!'!Y122</f>
        <v>0</v>
      </c>
      <c r="AA129" s="135">
        <f>'Enter data here!'!Z122</f>
        <v>0</v>
      </c>
      <c r="AB129" s="135">
        <f>'Enter data here!'!AA122</f>
        <v>0</v>
      </c>
      <c r="AC129" s="135">
        <f>'Enter data here!'!AB122</f>
        <v>0</v>
      </c>
      <c r="AD129" s="135">
        <f>'Enter data here!'!AC122</f>
        <v>0</v>
      </c>
      <c r="AE129" s="135">
        <f>'Enter data here!'!AD122</f>
        <v>0</v>
      </c>
      <c r="AF129" s="135">
        <f>'Enter data here!'!AE122</f>
        <v>0</v>
      </c>
      <c r="AG129" s="135">
        <f>'Enter data here!'!AF122</f>
        <v>0</v>
      </c>
      <c r="AH129" s="135">
        <f>'Enter data here!'!AG122</f>
        <v>0</v>
      </c>
      <c r="AI129" s="135">
        <f>'Enter data here!'!AH122</f>
        <v>0</v>
      </c>
      <c r="AJ129" s="135">
        <f>'Enter data here!'!AI122</f>
        <v>0</v>
      </c>
      <c r="AK129" s="135">
        <f>'Enter data here!'!AJ122</f>
        <v>0</v>
      </c>
      <c r="AL129" s="135">
        <f>'Enter data here!'!AK122</f>
        <v>0</v>
      </c>
      <c r="AM129" s="135">
        <f>'Enter data here!'!AL122</f>
        <v>0</v>
      </c>
      <c r="AN129" s="135">
        <f>'Enter data here!'!AM122</f>
        <v>0</v>
      </c>
      <c r="AO129" s="135">
        <f>'Enter data here!'!AN122</f>
        <v>0</v>
      </c>
      <c r="AP129" s="135">
        <f>'Enter data here!'!AO122</f>
        <v>0</v>
      </c>
      <c r="AQ129" s="135">
        <f>'Enter data here!'!AP122</f>
        <v>0</v>
      </c>
      <c r="AR129" s="135">
        <f>'Enter data here!'!AQ122</f>
        <v>0</v>
      </c>
      <c r="AS129" s="135">
        <f>'Enter data here!'!AR122</f>
        <v>0</v>
      </c>
      <c r="AT129" s="135">
        <f>'Enter data here!'!AS122</f>
        <v>0</v>
      </c>
      <c r="AU129" s="135">
        <f>'Enter data here!'!AT122</f>
        <v>0</v>
      </c>
      <c r="AV129" s="135">
        <f>'Enter data here!'!AU122</f>
        <v>0</v>
      </c>
      <c r="AW129" s="135">
        <f>'Enter data here!'!AV122</f>
        <v>0</v>
      </c>
      <c r="AX129" s="135">
        <f>'Enter data here!'!AW122</f>
        <v>0</v>
      </c>
      <c r="AY129" s="135">
        <f>'Enter data here!'!AX122</f>
        <v>0</v>
      </c>
      <c r="AZ129" s="135">
        <f>'Enter data here!'!AY122</f>
        <v>0</v>
      </c>
      <c r="BA129" s="135">
        <f>'Enter data here!'!AZ122</f>
        <v>0</v>
      </c>
      <c r="BB129" s="135">
        <f>'Enter data here!'!BA122</f>
        <v>0</v>
      </c>
      <c r="BC129" s="135">
        <f>'Enter data here!'!BB122</f>
        <v>0</v>
      </c>
      <c r="BD129" s="135">
        <f>'Enter data here!'!BC122</f>
        <v>0</v>
      </c>
      <c r="BE129" s="135">
        <f>'Enter data here!'!BD122</f>
        <v>0</v>
      </c>
      <c r="BF129" s="135">
        <f>'Enter data here!'!BE122</f>
        <v>0</v>
      </c>
      <c r="BG129" s="135">
        <f>'Enter data here!'!BF122</f>
        <v>0</v>
      </c>
      <c r="BH129" s="135">
        <f>'Enter data here!'!BG122</f>
        <v>0</v>
      </c>
      <c r="BI129" s="135">
        <f>'Enter data here!'!BH122</f>
        <v>0</v>
      </c>
      <c r="BJ129" s="135">
        <f>'Enter data here!'!BI122</f>
        <v>0</v>
      </c>
      <c r="BK129" s="135">
        <f>'Enter data here!'!BJ122</f>
        <v>0</v>
      </c>
      <c r="BL129" s="135">
        <f>'Enter data here!'!BK122</f>
        <v>0</v>
      </c>
      <c r="BM129" s="135">
        <f>'Enter data here!'!BL122</f>
        <v>0</v>
      </c>
      <c r="BN129" s="135">
        <f>'Enter data here!'!BM122</f>
        <v>0</v>
      </c>
      <c r="BO129" s="135">
        <f>'Enter data here!'!BN122</f>
        <v>0</v>
      </c>
      <c r="BP129" s="135">
        <f>'Enter data here!'!BO122</f>
        <v>0</v>
      </c>
      <c r="BQ129" s="135">
        <f>'Enter data here!'!BP122</f>
        <v>0</v>
      </c>
      <c r="BR129" s="135">
        <f>'Enter data here!'!BQ122</f>
        <v>0</v>
      </c>
      <c r="BS129" s="135">
        <f>'Enter data here!'!BR122</f>
        <v>0</v>
      </c>
      <c r="BT129" s="135">
        <f>'Enter data here!'!BS122</f>
        <v>0</v>
      </c>
      <c r="BU129" s="135">
        <f>'Enter data here!'!BT122</f>
        <v>0</v>
      </c>
      <c r="BV129" s="135">
        <f>'Enter data here!'!BU122</f>
        <v>0</v>
      </c>
      <c r="BW129" s="135">
        <f>'Enter data here!'!BV122</f>
        <v>0</v>
      </c>
      <c r="BX129" s="135">
        <f>'Enter data here!'!BW122</f>
        <v>0</v>
      </c>
      <c r="BY129" s="135">
        <f>'Enter data here!'!BX122</f>
        <v>0</v>
      </c>
      <c r="BZ129" s="135">
        <f>'Enter data here!'!BY122</f>
        <v>0</v>
      </c>
      <c r="CA129" s="135">
        <f>'Enter data here!'!BZ122</f>
        <v>0</v>
      </c>
      <c r="CB129" s="135">
        <f>'Enter data here!'!CA122</f>
        <v>0</v>
      </c>
      <c r="CC129" s="135">
        <f>'Enter data here!'!CB122</f>
        <v>0</v>
      </c>
      <c r="CD129" s="135">
        <f>'Enter data here!'!CC122</f>
        <v>0</v>
      </c>
      <c r="CE129" s="135">
        <f>'Enter data here!'!CD122</f>
        <v>0</v>
      </c>
      <c r="CF129" s="135">
        <f>'Enter data here!'!CE122</f>
        <v>0</v>
      </c>
      <c r="CG129" s="135">
        <f>'Enter data here!'!CF122</f>
        <v>0</v>
      </c>
      <c r="CH129" s="135">
        <f>'Enter data here!'!CG122</f>
        <v>0</v>
      </c>
      <c r="CI129" s="135">
        <f>'Enter data here!'!CH122</f>
        <v>0</v>
      </c>
      <c r="CJ129" s="135">
        <f>'Enter data here!'!CI122</f>
        <v>0</v>
      </c>
      <c r="CK129" s="135">
        <f>'Enter data here!'!CJ122</f>
        <v>0</v>
      </c>
      <c r="CL129" s="135">
        <f>'Enter data here!'!CK122</f>
        <v>0</v>
      </c>
      <c r="CM129" s="135">
        <f>'Enter data here!'!CL122</f>
        <v>0</v>
      </c>
      <c r="CN129" s="135">
        <f>'Enter data here!'!CM122</f>
        <v>0</v>
      </c>
      <c r="CO129" s="135">
        <f>'Enter data here!'!CN122</f>
        <v>0</v>
      </c>
      <c r="CQ129" s="375" t="str">
        <f>'Enter data here!'!CP122</f>
        <v/>
      </c>
      <c r="CR129" s="375" t="str">
        <f>'Enter data here!'!CQ122</f>
        <v/>
      </c>
    </row>
    <row r="130" spans="1:96">
      <c r="A130" s="372"/>
      <c r="B130" s="134" t="s">
        <v>2</v>
      </c>
      <c r="C130" s="134"/>
      <c r="D130" s="136">
        <f>'Enter data here!'!C124</f>
        <v>0</v>
      </c>
      <c r="E130" s="136">
        <f>'Enter data here!'!D124</f>
        <v>0</v>
      </c>
      <c r="F130" s="136">
        <f>'Enter data here!'!E124</f>
        <v>0</v>
      </c>
      <c r="G130" s="136">
        <f>'Enter data here!'!F124</f>
        <v>0</v>
      </c>
      <c r="H130" s="136">
        <f>'Enter data here!'!G124</f>
        <v>0</v>
      </c>
      <c r="I130" s="136">
        <f>'Enter data here!'!H124</f>
        <v>0</v>
      </c>
      <c r="J130" s="136">
        <f>'Enter data here!'!I124</f>
        <v>0</v>
      </c>
      <c r="K130" s="136">
        <f>'Enter data here!'!J124</f>
        <v>0</v>
      </c>
      <c r="L130" s="136">
        <f>'Enter data here!'!K124</f>
        <v>0</v>
      </c>
      <c r="M130" s="136">
        <f>'Enter data here!'!L124</f>
        <v>0</v>
      </c>
      <c r="N130" s="136">
        <f>'Enter data here!'!M124</f>
        <v>0</v>
      </c>
      <c r="O130" s="136">
        <f>'Enter data here!'!N124</f>
        <v>0</v>
      </c>
      <c r="P130" s="136">
        <f>'Enter data here!'!O124</f>
        <v>0</v>
      </c>
      <c r="Q130" s="136">
        <f>'Enter data here!'!P124</f>
        <v>0</v>
      </c>
      <c r="R130" s="136">
        <f>'Enter data here!'!Q124</f>
        <v>0</v>
      </c>
      <c r="S130" s="136">
        <f>'Enter data here!'!R124</f>
        <v>0</v>
      </c>
      <c r="T130" s="136">
        <f>'Enter data here!'!S124</f>
        <v>0</v>
      </c>
      <c r="U130" s="136">
        <f>'Enter data here!'!T124</f>
        <v>0</v>
      </c>
      <c r="V130" s="136">
        <f>'Enter data here!'!U124</f>
        <v>0</v>
      </c>
      <c r="W130" s="136">
        <f>'Enter data here!'!V124</f>
        <v>0</v>
      </c>
      <c r="X130" s="136">
        <f>'Enter data here!'!W124</f>
        <v>0</v>
      </c>
      <c r="Y130" s="136">
        <f>'Enter data here!'!X124</f>
        <v>0</v>
      </c>
      <c r="Z130" s="136">
        <f>'Enter data here!'!Y124</f>
        <v>0</v>
      </c>
      <c r="AA130" s="136">
        <f>'Enter data here!'!Z124</f>
        <v>0</v>
      </c>
      <c r="AB130" s="136">
        <f>'Enter data here!'!AA124</f>
        <v>0</v>
      </c>
      <c r="AC130" s="136">
        <f>'Enter data here!'!AB124</f>
        <v>0</v>
      </c>
      <c r="AD130" s="136">
        <f>'Enter data here!'!AC124</f>
        <v>0</v>
      </c>
      <c r="AE130" s="136">
        <f>'Enter data here!'!AD124</f>
        <v>0</v>
      </c>
      <c r="AF130" s="136">
        <f>'Enter data here!'!AE124</f>
        <v>0</v>
      </c>
      <c r="AG130" s="136">
        <f>'Enter data here!'!AF124</f>
        <v>0</v>
      </c>
      <c r="AH130" s="136">
        <f>'Enter data here!'!AG124</f>
        <v>0</v>
      </c>
      <c r="AI130" s="136">
        <f>'Enter data here!'!AH124</f>
        <v>0</v>
      </c>
      <c r="AJ130" s="136">
        <f>'Enter data here!'!AI124</f>
        <v>0</v>
      </c>
      <c r="AK130" s="136">
        <f>'Enter data here!'!AJ124</f>
        <v>0</v>
      </c>
      <c r="AL130" s="136">
        <f>'Enter data here!'!AK124</f>
        <v>0</v>
      </c>
      <c r="AM130" s="136">
        <f>'Enter data here!'!AL124</f>
        <v>0</v>
      </c>
      <c r="AN130" s="136">
        <f>'Enter data here!'!AM124</f>
        <v>0</v>
      </c>
      <c r="AO130" s="136">
        <f>'Enter data here!'!AN124</f>
        <v>0</v>
      </c>
      <c r="AP130" s="136">
        <f>'Enter data here!'!AO124</f>
        <v>0</v>
      </c>
      <c r="AQ130" s="136">
        <f>'Enter data here!'!AP124</f>
        <v>0</v>
      </c>
      <c r="AR130" s="136">
        <f>'Enter data here!'!AQ124</f>
        <v>0</v>
      </c>
      <c r="AS130" s="136">
        <f>'Enter data here!'!AR124</f>
        <v>0</v>
      </c>
      <c r="AT130" s="136">
        <f>'Enter data here!'!AS124</f>
        <v>0</v>
      </c>
      <c r="AU130" s="136">
        <f>'Enter data here!'!AT124</f>
        <v>0</v>
      </c>
      <c r="AV130" s="136">
        <f>'Enter data here!'!AU124</f>
        <v>0</v>
      </c>
      <c r="AW130" s="136">
        <f>'Enter data here!'!AV124</f>
        <v>0</v>
      </c>
      <c r="AX130" s="136">
        <f>'Enter data here!'!AW124</f>
        <v>0</v>
      </c>
      <c r="AY130" s="136">
        <f>'Enter data here!'!AX124</f>
        <v>0</v>
      </c>
      <c r="AZ130" s="136">
        <f>'Enter data here!'!AY124</f>
        <v>0</v>
      </c>
      <c r="BA130" s="136">
        <f>'Enter data here!'!AZ124</f>
        <v>0</v>
      </c>
      <c r="BB130" s="136">
        <f>'Enter data here!'!BA124</f>
        <v>0</v>
      </c>
      <c r="BC130" s="136">
        <f>'Enter data here!'!BB124</f>
        <v>0</v>
      </c>
      <c r="BD130" s="136">
        <f>'Enter data here!'!BC124</f>
        <v>0</v>
      </c>
      <c r="BE130" s="136">
        <f>'Enter data here!'!BD124</f>
        <v>0</v>
      </c>
      <c r="BF130" s="136">
        <f>'Enter data here!'!BE124</f>
        <v>0</v>
      </c>
      <c r="BG130" s="136">
        <f>'Enter data here!'!BF124</f>
        <v>0</v>
      </c>
      <c r="BH130" s="136">
        <f>'Enter data here!'!BG124</f>
        <v>0</v>
      </c>
      <c r="BI130" s="136">
        <f>'Enter data here!'!BH124</f>
        <v>0</v>
      </c>
      <c r="BJ130" s="136">
        <f>'Enter data here!'!BI124</f>
        <v>0</v>
      </c>
      <c r="BK130" s="136">
        <f>'Enter data here!'!BJ124</f>
        <v>0</v>
      </c>
      <c r="BL130" s="136">
        <f>'Enter data here!'!BK124</f>
        <v>0</v>
      </c>
      <c r="BM130" s="136">
        <f>'Enter data here!'!BL124</f>
        <v>0</v>
      </c>
      <c r="BN130" s="136">
        <f>'Enter data here!'!BM124</f>
        <v>0</v>
      </c>
      <c r="BO130" s="136">
        <f>'Enter data here!'!BN124</f>
        <v>0</v>
      </c>
      <c r="BP130" s="136">
        <f>'Enter data here!'!BO124</f>
        <v>0</v>
      </c>
      <c r="BQ130" s="136">
        <f>'Enter data here!'!BP124</f>
        <v>0</v>
      </c>
      <c r="BR130" s="136">
        <f>'Enter data here!'!BQ124</f>
        <v>0</v>
      </c>
      <c r="BS130" s="136">
        <f>'Enter data here!'!BR124</f>
        <v>0</v>
      </c>
      <c r="BT130" s="136">
        <f>'Enter data here!'!BS124</f>
        <v>0</v>
      </c>
      <c r="BU130" s="136">
        <f>'Enter data here!'!BT124</f>
        <v>0</v>
      </c>
      <c r="BV130" s="136">
        <f>'Enter data here!'!BU124</f>
        <v>0</v>
      </c>
      <c r="BW130" s="136">
        <f>'Enter data here!'!BV124</f>
        <v>0</v>
      </c>
      <c r="BX130" s="136">
        <f>'Enter data here!'!BW124</f>
        <v>0</v>
      </c>
      <c r="BY130" s="136">
        <f>'Enter data here!'!BX124</f>
        <v>0</v>
      </c>
      <c r="BZ130" s="136">
        <f>'Enter data here!'!BY124</f>
        <v>0</v>
      </c>
      <c r="CA130" s="136">
        <f>'Enter data here!'!BZ124</f>
        <v>0</v>
      </c>
      <c r="CB130" s="136">
        <f>'Enter data here!'!CA124</f>
        <v>0</v>
      </c>
      <c r="CC130" s="136">
        <f>'Enter data here!'!CB124</f>
        <v>0</v>
      </c>
      <c r="CD130" s="136">
        <f>'Enter data here!'!CC124</f>
        <v>0</v>
      </c>
      <c r="CE130" s="136">
        <f>'Enter data here!'!CD124</f>
        <v>0</v>
      </c>
      <c r="CF130" s="136">
        <f>'Enter data here!'!CE124</f>
        <v>0</v>
      </c>
      <c r="CG130" s="136">
        <f>'Enter data here!'!CF124</f>
        <v>0</v>
      </c>
      <c r="CH130" s="136">
        <f>'Enter data here!'!CG124</f>
        <v>0</v>
      </c>
      <c r="CI130" s="136">
        <f>'Enter data here!'!CH124</f>
        <v>0</v>
      </c>
      <c r="CJ130" s="136">
        <f>'Enter data here!'!CI124</f>
        <v>0</v>
      </c>
      <c r="CK130" s="136">
        <f>'Enter data here!'!CJ124</f>
        <v>0</v>
      </c>
      <c r="CL130" s="136">
        <f>'Enter data here!'!CK124</f>
        <v>0</v>
      </c>
      <c r="CM130" s="136">
        <f>'Enter data here!'!CL124</f>
        <v>0</v>
      </c>
      <c r="CN130" s="136">
        <f>'Enter data here!'!CM124</f>
        <v>0</v>
      </c>
      <c r="CO130" s="136">
        <f>'Enter data here!'!CN124</f>
        <v>0</v>
      </c>
      <c r="CQ130" s="375"/>
      <c r="CR130" s="375"/>
    </row>
    <row r="131" spans="1:96">
      <c r="A131" s="372"/>
      <c r="B131" s="134" t="s">
        <v>41</v>
      </c>
      <c r="C131" s="134">
        <f>C125+10</f>
        <v>203</v>
      </c>
      <c r="D131" s="136">
        <f ca="1">D125+D130</f>
        <v>4.5019861933209464E-12</v>
      </c>
      <c r="E131" s="136">
        <f t="shared" ref="E131:BP131" ca="1" si="118">E125+E130</f>
        <v>6487.9455682460748</v>
      </c>
      <c r="F131" s="136">
        <f t="shared" ca="1" si="118"/>
        <v>5406.3541367065354</v>
      </c>
      <c r="G131" s="136">
        <f t="shared" ca="1" si="118"/>
        <v>6225.7043127416446</v>
      </c>
      <c r="H131" s="136">
        <f t="shared" ca="1" si="118"/>
        <v>6100.0836020779452</v>
      </c>
      <c r="I131" s="136">
        <f t="shared" ca="1" si="118"/>
        <v>4795.2890305863102</v>
      </c>
      <c r="J131" s="136">
        <f t="shared" ca="1" si="118"/>
        <v>6102.999420255388</v>
      </c>
      <c r="K131" s="136">
        <f t="shared" ca="1" si="118"/>
        <v>5449.5751550994482</v>
      </c>
      <c r="L131" s="136">
        <f t="shared" ca="1" si="118"/>
        <v>6100.686770468742</v>
      </c>
      <c r="M131" s="136">
        <f t="shared" ca="1" si="118"/>
        <v>5954.9039394437259</v>
      </c>
      <c r="N131" s="136">
        <f t="shared" ca="1" si="118"/>
        <v>4760.4629525941482</v>
      </c>
      <c r="O131" s="136">
        <f t="shared" ca="1" si="118"/>
        <v>5707.6944026709798</v>
      </c>
      <c r="P131" s="136">
        <f t="shared" ca="1" si="118"/>
        <v>6301.0488891773248</v>
      </c>
      <c r="Q131" s="136">
        <f t="shared" ca="1" si="118"/>
        <v>6160.4716802361036</v>
      </c>
      <c r="R131" s="136">
        <f t="shared" ca="1" si="118"/>
        <v>5661.7266763818452</v>
      </c>
      <c r="S131" s="136">
        <f t="shared" ca="1" si="118"/>
        <v>4585.094856461169</v>
      </c>
      <c r="T131" s="136">
        <f t="shared" ca="1" si="118"/>
        <v>5901.4061953011769</v>
      </c>
      <c r="U131" s="136">
        <f t="shared" ca="1" si="118"/>
        <v>5014.4978785933599</v>
      </c>
      <c r="V131" s="136">
        <f t="shared" ca="1" si="118"/>
        <v>595.65286878696077</v>
      </c>
      <c r="W131" s="136">
        <f t="shared" ca="1" si="118"/>
        <v>4675.393944327041</v>
      </c>
      <c r="X131" s="136">
        <f t="shared" ca="1" si="118"/>
        <v>4531.8615940299296</v>
      </c>
      <c r="Y131" s="136">
        <f t="shared" ca="1" si="118"/>
        <v>1526.6167361878424</v>
      </c>
      <c r="Z131" s="136">
        <f t="shared" ca="1" si="118"/>
        <v>2791.475563555638</v>
      </c>
      <c r="AA131" s="136">
        <f t="shared" ca="1" si="118"/>
        <v>5154.730816778535</v>
      </c>
      <c r="AB131" s="136">
        <f t="shared" ca="1" si="118"/>
        <v>5792.5572574629659</v>
      </c>
      <c r="AC131" s="136">
        <f t="shared" ca="1" si="118"/>
        <v>1284.1416656737183</v>
      </c>
      <c r="AD131" s="136">
        <f t="shared" ca="1" si="118"/>
        <v>5802.5848913117561</v>
      </c>
      <c r="AE131" s="136">
        <f t="shared" ca="1" si="118"/>
        <v>5720.1353403504127</v>
      </c>
      <c r="AF131" s="136">
        <f t="shared" ca="1" si="118"/>
        <v>4260.9757883050461</v>
      </c>
      <c r="AG131" s="136">
        <f t="shared" ca="1" si="118"/>
        <v>6530.6565026261023</v>
      </c>
      <c r="AH131" s="136">
        <f t="shared" ca="1" si="118"/>
        <v>4367.0654658020003</v>
      </c>
      <c r="AI131" s="136">
        <f t="shared" ca="1" si="118"/>
        <v>5538.3442344153118</v>
      </c>
      <c r="AJ131" s="136">
        <f t="shared" ca="1" si="118"/>
        <v>5473.4515375809715</v>
      </c>
      <c r="AK131" s="136">
        <f t="shared" ca="1" si="118"/>
        <v>6092.6367051539064</v>
      </c>
      <c r="AL131" s="136">
        <f t="shared" ca="1" si="118"/>
        <v>6088.3322813916502</v>
      </c>
      <c r="AM131" s="136">
        <f t="shared" ca="1" si="118"/>
        <v>4462.9058880432995</v>
      </c>
      <c r="AN131" s="136">
        <f t="shared" ca="1" si="118"/>
        <v>4.0541855609227592E-12</v>
      </c>
      <c r="AO131" s="136">
        <f t="shared" ca="1" si="118"/>
        <v>5878.1119340856521</v>
      </c>
      <c r="AP131" s="136">
        <f t="shared" ca="1" si="118"/>
        <v>4841.2688978249489</v>
      </c>
      <c r="AQ131" s="136">
        <f t="shared" ca="1" si="118"/>
        <v>6070.5196458476157</v>
      </c>
      <c r="AR131" s="136">
        <f t="shared" ca="1" si="118"/>
        <v>5258.6333090278013</v>
      </c>
      <c r="AS131" s="136">
        <f t="shared" ca="1" si="118"/>
        <v>5548.0098279797448</v>
      </c>
      <c r="AT131" s="136">
        <f t="shared" ca="1" si="118"/>
        <v>3.1550687044179461E-12</v>
      </c>
      <c r="AU131" s="136">
        <f t="shared" ca="1" si="118"/>
        <v>4476.2405737505824</v>
      </c>
      <c r="AV131" s="136">
        <f t="shared" ca="1" si="118"/>
        <v>3.561249863264381E-12</v>
      </c>
      <c r="AW131" s="136">
        <f t="shared" ca="1" si="118"/>
        <v>4536.8011803647023</v>
      </c>
      <c r="AX131" s="136">
        <f t="shared" ca="1" si="118"/>
        <v>715.62980030721315</v>
      </c>
      <c r="AY131" s="136">
        <f t="shared" ca="1" si="118"/>
        <v>5416.5248659698482</v>
      </c>
      <c r="AZ131" s="136">
        <f t="shared" ca="1" si="118"/>
        <v>4192.85233041834</v>
      </c>
      <c r="BA131" s="136">
        <f t="shared" ca="1" si="118"/>
        <v>3.7140266065802772E-12</v>
      </c>
      <c r="BB131" s="136">
        <f t="shared" si="118"/>
        <v>0</v>
      </c>
      <c r="BC131" s="136">
        <f t="shared" si="118"/>
        <v>0</v>
      </c>
      <c r="BD131" s="136">
        <f t="shared" si="118"/>
        <v>0</v>
      </c>
      <c r="BE131" s="136">
        <f t="shared" si="118"/>
        <v>0</v>
      </c>
      <c r="BF131" s="136">
        <f t="shared" si="118"/>
        <v>0</v>
      </c>
      <c r="BG131" s="136">
        <f t="shared" si="118"/>
        <v>0</v>
      </c>
      <c r="BH131" s="136">
        <f t="shared" si="118"/>
        <v>0</v>
      </c>
      <c r="BI131" s="136">
        <f t="shared" si="118"/>
        <v>0</v>
      </c>
      <c r="BJ131" s="136">
        <f t="shared" si="118"/>
        <v>0</v>
      </c>
      <c r="BK131" s="136">
        <f t="shared" si="118"/>
        <v>0</v>
      </c>
      <c r="BL131" s="136">
        <f t="shared" si="118"/>
        <v>0</v>
      </c>
      <c r="BM131" s="136">
        <f t="shared" si="118"/>
        <v>0</v>
      </c>
      <c r="BN131" s="136">
        <f t="shared" si="118"/>
        <v>0</v>
      </c>
      <c r="BO131" s="136">
        <f t="shared" si="118"/>
        <v>0</v>
      </c>
      <c r="BP131" s="136">
        <f t="shared" si="118"/>
        <v>0</v>
      </c>
      <c r="BQ131" s="136">
        <f t="shared" ref="BQ131:CO131" si="119">BQ125+BQ130</f>
        <v>0</v>
      </c>
      <c r="BR131" s="136">
        <f t="shared" si="119"/>
        <v>0</v>
      </c>
      <c r="BS131" s="136">
        <f t="shared" si="119"/>
        <v>0</v>
      </c>
      <c r="BT131" s="136">
        <f t="shared" si="119"/>
        <v>0</v>
      </c>
      <c r="BU131" s="136">
        <f t="shared" si="119"/>
        <v>0</v>
      </c>
      <c r="BV131" s="136">
        <f t="shared" si="119"/>
        <v>0</v>
      </c>
      <c r="BW131" s="136">
        <f t="shared" si="119"/>
        <v>0</v>
      </c>
      <c r="BX131" s="136">
        <f t="shared" si="119"/>
        <v>0</v>
      </c>
      <c r="BY131" s="136">
        <f t="shared" si="119"/>
        <v>0</v>
      </c>
      <c r="BZ131" s="136">
        <f t="shared" si="119"/>
        <v>0</v>
      </c>
      <c r="CA131" s="136">
        <f t="shared" si="119"/>
        <v>0</v>
      </c>
      <c r="CB131" s="136">
        <f t="shared" si="119"/>
        <v>0</v>
      </c>
      <c r="CC131" s="136">
        <f t="shared" si="119"/>
        <v>0</v>
      </c>
      <c r="CD131" s="136">
        <f t="shared" si="119"/>
        <v>0</v>
      </c>
      <c r="CE131" s="136">
        <f t="shared" si="119"/>
        <v>0</v>
      </c>
      <c r="CF131" s="136">
        <f t="shared" si="119"/>
        <v>0</v>
      </c>
      <c r="CG131" s="136">
        <f t="shared" si="119"/>
        <v>0</v>
      </c>
      <c r="CH131" s="136">
        <f t="shared" si="119"/>
        <v>0</v>
      </c>
      <c r="CI131" s="136">
        <f t="shared" si="119"/>
        <v>0</v>
      </c>
      <c r="CJ131" s="136">
        <f t="shared" si="119"/>
        <v>0</v>
      </c>
      <c r="CK131" s="136">
        <f t="shared" si="119"/>
        <v>0</v>
      </c>
      <c r="CL131" s="136">
        <f t="shared" si="119"/>
        <v>0</v>
      </c>
      <c r="CM131" s="136">
        <f t="shared" si="119"/>
        <v>0</v>
      </c>
      <c r="CN131" s="136">
        <f t="shared" si="119"/>
        <v>0</v>
      </c>
      <c r="CO131" s="136">
        <f t="shared" si="119"/>
        <v>0</v>
      </c>
      <c r="CQ131" s="207"/>
      <c r="CR131" s="207"/>
    </row>
    <row r="132" spans="1:96">
      <c r="A132" s="372"/>
      <c r="B132" s="134" t="s">
        <v>42</v>
      </c>
      <c r="C132" s="134"/>
      <c r="D132" s="135">
        <f ca="1">RANK(D131,$D131:$CO131,0)</f>
        <v>46</v>
      </c>
      <c r="E132" s="135">
        <f t="shared" ref="E132:BP132" ca="1" si="120">RANK(E131,$D131:$CO131,0)</f>
        <v>2</v>
      </c>
      <c r="F132" s="135">
        <f t="shared" ca="1" si="120"/>
        <v>25</v>
      </c>
      <c r="G132" s="135">
        <f t="shared" ca="1" si="120"/>
        <v>4</v>
      </c>
      <c r="H132" s="135">
        <f t="shared" ca="1" si="120"/>
        <v>8</v>
      </c>
      <c r="I132" s="135">
        <f t="shared" ca="1" si="120"/>
        <v>30</v>
      </c>
      <c r="J132" s="135">
        <f t="shared" ca="1" si="120"/>
        <v>6</v>
      </c>
      <c r="K132" s="135">
        <f t="shared" ca="1" si="120"/>
        <v>23</v>
      </c>
      <c r="L132" s="135">
        <f t="shared" ca="1" si="120"/>
        <v>7</v>
      </c>
      <c r="M132" s="135">
        <f t="shared" ca="1" si="120"/>
        <v>12</v>
      </c>
      <c r="N132" s="135">
        <f t="shared" ca="1" si="120"/>
        <v>31</v>
      </c>
      <c r="O132" s="135">
        <f t="shared" ca="1" si="120"/>
        <v>18</v>
      </c>
      <c r="P132" s="135">
        <f t="shared" ca="1" si="120"/>
        <v>3</v>
      </c>
      <c r="Q132" s="135">
        <f t="shared" ca="1" si="120"/>
        <v>5</v>
      </c>
      <c r="R132" s="135">
        <f t="shared" ca="1" si="120"/>
        <v>19</v>
      </c>
      <c r="S132" s="135">
        <f t="shared" ca="1" si="120"/>
        <v>33</v>
      </c>
      <c r="T132" s="135">
        <f t="shared" ca="1" si="120"/>
        <v>13</v>
      </c>
      <c r="U132" s="135">
        <f t="shared" ca="1" si="120"/>
        <v>28</v>
      </c>
      <c r="V132" s="135">
        <f t="shared" ca="1" si="120"/>
        <v>45</v>
      </c>
      <c r="W132" s="135">
        <f t="shared" ca="1" si="120"/>
        <v>32</v>
      </c>
      <c r="X132" s="135">
        <f t="shared" ca="1" si="120"/>
        <v>35</v>
      </c>
      <c r="Y132" s="135">
        <f t="shared" ca="1" si="120"/>
        <v>42</v>
      </c>
      <c r="Z132" s="135">
        <f t="shared" ca="1" si="120"/>
        <v>41</v>
      </c>
      <c r="AA132" s="135">
        <f t="shared" ca="1" si="120"/>
        <v>27</v>
      </c>
      <c r="AB132" s="135">
        <f t="shared" ca="1" si="120"/>
        <v>16</v>
      </c>
      <c r="AC132" s="135">
        <f t="shared" ca="1" si="120"/>
        <v>43</v>
      </c>
      <c r="AD132" s="135">
        <f t="shared" ca="1" si="120"/>
        <v>15</v>
      </c>
      <c r="AE132" s="135">
        <f t="shared" ca="1" si="120"/>
        <v>17</v>
      </c>
      <c r="AF132" s="135">
        <f t="shared" ca="1" si="120"/>
        <v>39</v>
      </c>
      <c r="AG132" s="135">
        <f t="shared" ca="1" si="120"/>
        <v>1</v>
      </c>
      <c r="AH132" s="135">
        <f t="shared" ca="1" si="120"/>
        <v>38</v>
      </c>
      <c r="AI132" s="135">
        <f t="shared" ca="1" si="120"/>
        <v>21</v>
      </c>
      <c r="AJ132" s="135">
        <f t="shared" ca="1" si="120"/>
        <v>22</v>
      </c>
      <c r="AK132" s="135">
        <f t="shared" ca="1" si="120"/>
        <v>9</v>
      </c>
      <c r="AL132" s="135">
        <f t="shared" ca="1" si="120"/>
        <v>10</v>
      </c>
      <c r="AM132" s="135">
        <f t="shared" ca="1" si="120"/>
        <v>37</v>
      </c>
      <c r="AN132" s="135">
        <f t="shared" ca="1" si="120"/>
        <v>47</v>
      </c>
      <c r="AO132" s="135">
        <f t="shared" ca="1" si="120"/>
        <v>14</v>
      </c>
      <c r="AP132" s="135">
        <f t="shared" ca="1" si="120"/>
        <v>29</v>
      </c>
      <c r="AQ132" s="135">
        <f t="shared" ca="1" si="120"/>
        <v>11</v>
      </c>
      <c r="AR132" s="135">
        <f t="shared" ca="1" si="120"/>
        <v>26</v>
      </c>
      <c r="AS132" s="135">
        <f t="shared" ca="1" si="120"/>
        <v>20</v>
      </c>
      <c r="AT132" s="135">
        <f t="shared" ca="1" si="120"/>
        <v>50</v>
      </c>
      <c r="AU132" s="135">
        <f t="shared" ca="1" si="120"/>
        <v>36</v>
      </c>
      <c r="AV132" s="135">
        <f t="shared" ca="1" si="120"/>
        <v>49</v>
      </c>
      <c r="AW132" s="135">
        <f t="shared" ca="1" si="120"/>
        <v>34</v>
      </c>
      <c r="AX132" s="135">
        <f t="shared" ca="1" si="120"/>
        <v>44</v>
      </c>
      <c r="AY132" s="135">
        <f t="shared" ca="1" si="120"/>
        <v>24</v>
      </c>
      <c r="AZ132" s="135">
        <f t="shared" ca="1" si="120"/>
        <v>40</v>
      </c>
      <c r="BA132" s="135">
        <f t="shared" ca="1" si="120"/>
        <v>48</v>
      </c>
      <c r="BB132" s="135">
        <f t="shared" ca="1" si="120"/>
        <v>51</v>
      </c>
      <c r="BC132" s="135">
        <f t="shared" ca="1" si="120"/>
        <v>51</v>
      </c>
      <c r="BD132" s="135">
        <f t="shared" ca="1" si="120"/>
        <v>51</v>
      </c>
      <c r="BE132" s="135">
        <f t="shared" ca="1" si="120"/>
        <v>51</v>
      </c>
      <c r="BF132" s="135">
        <f t="shared" ca="1" si="120"/>
        <v>51</v>
      </c>
      <c r="BG132" s="135">
        <f t="shared" ca="1" si="120"/>
        <v>51</v>
      </c>
      <c r="BH132" s="135">
        <f t="shared" ca="1" si="120"/>
        <v>51</v>
      </c>
      <c r="BI132" s="135">
        <f t="shared" ca="1" si="120"/>
        <v>51</v>
      </c>
      <c r="BJ132" s="135">
        <f t="shared" ca="1" si="120"/>
        <v>51</v>
      </c>
      <c r="BK132" s="135">
        <f t="shared" ca="1" si="120"/>
        <v>51</v>
      </c>
      <c r="BL132" s="135">
        <f t="shared" ca="1" si="120"/>
        <v>51</v>
      </c>
      <c r="BM132" s="135">
        <f t="shared" ca="1" si="120"/>
        <v>51</v>
      </c>
      <c r="BN132" s="135">
        <f t="shared" ca="1" si="120"/>
        <v>51</v>
      </c>
      <c r="BO132" s="135">
        <f t="shared" ca="1" si="120"/>
        <v>51</v>
      </c>
      <c r="BP132" s="135">
        <f t="shared" ca="1" si="120"/>
        <v>51</v>
      </c>
      <c r="BQ132" s="135">
        <f t="shared" ref="BQ132:CO132" ca="1" si="121">RANK(BQ131,$D131:$CO131,0)</f>
        <v>51</v>
      </c>
      <c r="BR132" s="135">
        <f t="shared" ca="1" si="121"/>
        <v>51</v>
      </c>
      <c r="BS132" s="135">
        <f t="shared" ca="1" si="121"/>
        <v>51</v>
      </c>
      <c r="BT132" s="135">
        <f t="shared" ca="1" si="121"/>
        <v>51</v>
      </c>
      <c r="BU132" s="135">
        <f t="shared" ca="1" si="121"/>
        <v>51</v>
      </c>
      <c r="BV132" s="135">
        <f t="shared" ca="1" si="121"/>
        <v>51</v>
      </c>
      <c r="BW132" s="135">
        <f t="shared" ca="1" si="121"/>
        <v>51</v>
      </c>
      <c r="BX132" s="135">
        <f t="shared" ca="1" si="121"/>
        <v>51</v>
      </c>
      <c r="BY132" s="135">
        <f t="shared" ca="1" si="121"/>
        <v>51</v>
      </c>
      <c r="BZ132" s="135">
        <f t="shared" ca="1" si="121"/>
        <v>51</v>
      </c>
      <c r="CA132" s="135">
        <f t="shared" ca="1" si="121"/>
        <v>51</v>
      </c>
      <c r="CB132" s="135">
        <f t="shared" ca="1" si="121"/>
        <v>51</v>
      </c>
      <c r="CC132" s="135">
        <f t="shared" ca="1" si="121"/>
        <v>51</v>
      </c>
      <c r="CD132" s="135">
        <f t="shared" ca="1" si="121"/>
        <v>51</v>
      </c>
      <c r="CE132" s="135">
        <f t="shared" ca="1" si="121"/>
        <v>51</v>
      </c>
      <c r="CF132" s="135">
        <f t="shared" ca="1" si="121"/>
        <v>51</v>
      </c>
      <c r="CG132" s="135">
        <f t="shared" ca="1" si="121"/>
        <v>51</v>
      </c>
      <c r="CH132" s="135">
        <f t="shared" ca="1" si="121"/>
        <v>51</v>
      </c>
      <c r="CI132" s="135">
        <f t="shared" ca="1" si="121"/>
        <v>51</v>
      </c>
      <c r="CJ132" s="135">
        <f t="shared" ca="1" si="121"/>
        <v>51</v>
      </c>
      <c r="CK132" s="135">
        <f t="shared" ca="1" si="121"/>
        <v>51</v>
      </c>
      <c r="CL132" s="135">
        <f t="shared" ca="1" si="121"/>
        <v>51</v>
      </c>
      <c r="CM132" s="135">
        <f t="shared" ca="1" si="121"/>
        <v>51</v>
      </c>
      <c r="CN132" s="135">
        <f t="shared" ca="1" si="121"/>
        <v>51</v>
      </c>
      <c r="CO132" s="135">
        <f t="shared" ca="1" si="121"/>
        <v>51</v>
      </c>
      <c r="CQ132" s="207"/>
      <c r="CR132" s="207"/>
    </row>
    <row r="133" spans="1:96">
      <c r="A133" s="373"/>
      <c r="B133" s="134" t="s">
        <v>16</v>
      </c>
      <c r="C133" s="134">
        <f>C127+10</f>
        <v>202</v>
      </c>
      <c r="D133" s="135" t="str">
        <f>'Enter data here!'!C140</f>
        <v>Frank Hulton </v>
      </c>
      <c r="E133" s="135" t="str">
        <f>'Enter data here!'!D140</f>
        <v>Mark Redsell</v>
      </c>
      <c r="F133" s="135" t="str">
        <f>'Enter data here!'!E140</f>
        <v>Greg Dakin</v>
      </c>
      <c r="G133" s="135" t="str">
        <f>'Enter data here!'!F140</f>
        <v>Thorsten Folker</v>
      </c>
      <c r="H133" s="135" t="str">
        <f>'Enter data here!'!G140</f>
        <v>Joel West </v>
      </c>
      <c r="I133" s="135" t="str">
        <f>'Enter data here!'!H140</f>
        <v>Klaus Brettner</v>
      </c>
      <c r="J133" s="135" t="str">
        <f>'Enter data here!'!I140</f>
        <v>Markus Meissner</v>
      </c>
      <c r="K133" s="135" t="str">
        <f>'Enter data here!'!J140</f>
        <v>Stefan Bernardy</v>
      </c>
      <c r="L133" s="135" t="str">
        <f>'Enter data here!'!K140</f>
        <v>Søren Krogh</v>
      </c>
      <c r="M133" s="135" t="str">
        <f>'Enter data here!'!L140</f>
        <v>Alvaro Silgado</v>
      </c>
      <c r="N133" s="135" t="str">
        <f>'Enter data here!'!M140</f>
        <v>Pete Burgess</v>
      </c>
      <c r="O133" s="135" t="str">
        <f>'Enter data here!'!N140</f>
        <v>Dieter Perlick</v>
      </c>
      <c r="P133" s="135" t="str">
        <f>'Enter data here!'!O140</f>
        <v>Simon Thornton </v>
      </c>
      <c r="Q133" s="135" t="str">
        <f>'Enter data here!'!P140</f>
        <v>André Austen</v>
      </c>
      <c r="R133" s="135" t="str">
        <f>'Enter data here!'!Q140</f>
        <v>Siegfried Schedel</v>
      </c>
      <c r="S133" s="135" t="str">
        <f>'Enter data here!'!R140</f>
        <v>George Young</v>
      </c>
      <c r="T133" s="135" t="str">
        <f>'Enter data here!'!S140</f>
        <v>John Phillips</v>
      </c>
      <c r="U133" s="135" t="str">
        <f>'Enter data here!'!T140</f>
        <v>Stefan Bertschi</v>
      </c>
      <c r="V133" s="135" t="str">
        <f>'Enter data here!'!U140</f>
        <v>Jason Bioletti</v>
      </c>
      <c r="W133" s="135" t="str">
        <f>'Enter data here!'!V140</f>
        <v>Allen Elliott</v>
      </c>
      <c r="X133" s="135" t="str">
        <f>'Enter data here!'!W140</f>
        <v>Thomas Deinert</v>
      </c>
      <c r="Y133" s="135" t="str">
        <f>'Enter data here!'!X140</f>
        <v>Mike Evans</v>
      </c>
      <c r="Z133" s="135" t="str">
        <f>'Enter data here!'!Y140</f>
        <v>Jon Edison</v>
      </c>
      <c r="AA133" s="135" t="str">
        <f>'Enter data here!'!Z140</f>
        <v>Thomas Henselmann</v>
      </c>
      <c r="AB133" s="135" t="str">
        <f>'Enter data here!'!AA140</f>
        <v>Sebastian Reichert</v>
      </c>
      <c r="AC133" s="135" t="str">
        <f>'Enter data here!'!AB140</f>
        <v>Robert Hermans</v>
      </c>
      <c r="AD133" s="135" t="str">
        <f>'Enter data here!'!AC140</f>
        <v>Eberhard Rosemann</v>
      </c>
      <c r="AE133" s="135" t="str">
        <f>'Enter data here!'!AD140</f>
        <v>Klaus Kowalski</v>
      </c>
      <c r="AF133" s="135" t="str">
        <f>'Enter data here!'!AE140</f>
        <v>Mike Shellim</v>
      </c>
      <c r="AG133" s="135" t="str">
        <f>'Enter data here!'!AF140</f>
        <v>Martin Newnham</v>
      </c>
      <c r="AH133" s="135" t="str">
        <f>'Enter data here!'!AG140</f>
        <v>Marc Schmieding</v>
      </c>
      <c r="AI133" s="135" t="str">
        <f>'Enter data here!'!AH140</f>
        <v>Mark Treble</v>
      </c>
      <c r="AJ133" s="135" t="str">
        <f>'Enter data here!'!AI140</f>
        <v>Gary Harrison</v>
      </c>
      <c r="AK133" s="135" t="str">
        <f>'Enter data here!'!AJ140</f>
        <v>Peter Gunning</v>
      </c>
      <c r="AL133" s="135" t="str">
        <f>'Enter data here!'!AK140</f>
        <v>Tobias Reik</v>
      </c>
      <c r="AM133" s="135" t="str">
        <f>'Enter data here!'!AL140</f>
        <v>Mick Walsh</v>
      </c>
      <c r="AN133" s="135" t="str">
        <f>'Enter data here!'!AM140</f>
        <v>Paul Garnett</v>
      </c>
      <c r="AO133" s="135" t="str">
        <f>'Enter data here!'!AN140</f>
        <v>Daniel Schneider</v>
      </c>
      <c r="AP133" s="135" t="str">
        <f>'Enter data here!'!AO140</f>
        <v>Torsten Hermann</v>
      </c>
      <c r="AQ133" s="135" t="str">
        <f>'Enter data here!'!AP140</f>
        <v>Peter Kowalski</v>
      </c>
      <c r="AR133" s="135" t="str">
        <f>'Enter data here!'!AQ140</f>
        <v>Martin Kopp</v>
      </c>
      <c r="AS133" s="135" t="str">
        <f>'Enter data here!'!AR140</f>
        <v>Plöschberger Hannes</v>
      </c>
      <c r="AT133" s="135" t="str">
        <f>'Enter data here!'!AS140</f>
        <v>Rick Ruijsink</v>
      </c>
      <c r="AU133" s="135" t="str">
        <f>'Enter data here!'!AT140</f>
        <v>Mark Abbotts</v>
      </c>
      <c r="AV133" s="135" t="str">
        <f>'Enter data here!'!AU140</f>
        <v>Arne Finkeldey</v>
      </c>
      <c r="AW133" s="135" t="str">
        <f>'Enter data here!'!AV140</f>
        <v>Martin Ulrich </v>
      </c>
      <c r="AX133" s="135" t="str">
        <f>'Enter data here!'!AW140</f>
        <v>Tony Robertson</v>
      </c>
      <c r="AY133" s="135" t="str">
        <f>'Enter data here!'!AX140</f>
        <v>Jesper Christensen</v>
      </c>
      <c r="AZ133" s="135" t="str">
        <f>'Enter data here!'!AY140</f>
        <v>Ulrich Duttenhofer</v>
      </c>
      <c r="BA133" s="135" t="str">
        <f>'Enter data here!'!AZ140</f>
        <v>Robert Ryan</v>
      </c>
      <c r="BB133" s="135">
        <f>'Enter data here!'!BA140</f>
        <v>0</v>
      </c>
      <c r="BC133" s="135">
        <f>'Enter data here!'!BB140</f>
        <v>0</v>
      </c>
      <c r="BD133" s="135">
        <f>'Enter data here!'!BC140</f>
        <v>0</v>
      </c>
      <c r="BE133" s="135">
        <f>'Enter data here!'!BD140</f>
        <v>0</v>
      </c>
      <c r="BF133" s="135">
        <f>'Enter data here!'!BE140</f>
        <v>0</v>
      </c>
      <c r="BG133" s="135">
        <f>'Enter data here!'!BF140</f>
        <v>0</v>
      </c>
      <c r="BH133" s="135">
        <f>'Enter data here!'!BG140</f>
        <v>0</v>
      </c>
      <c r="BI133" s="135">
        <f>'Enter data here!'!BH140</f>
        <v>0</v>
      </c>
      <c r="BJ133" s="135">
        <f>'Enter data here!'!BI140</f>
        <v>0</v>
      </c>
      <c r="BK133" s="135">
        <f>'Enter data here!'!BJ140</f>
        <v>0</v>
      </c>
      <c r="BL133" s="135">
        <f>'Enter data here!'!BK140</f>
        <v>0</v>
      </c>
      <c r="BM133" s="135">
        <f>'Enter data here!'!BL140</f>
        <v>0</v>
      </c>
      <c r="BN133" s="135">
        <f>'Enter data here!'!BM140</f>
        <v>0</v>
      </c>
      <c r="BO133" s="135">
        <f>'Enter data here!'!BN140</f>
        <v>0</v>
      </c>
      <c r="BP133" s="135">
        <f>'Enter data here!'!BO140</f>
        <v>0</v>
      </c>
      <c r="BQ133" s="135">
        <f>'Enter data here!'!BP140</f>
        <v>0</v>
      </c>
      <c r="BR133" s="135">
        <f>'Enter data here!'!BQ140</f>
        <v>0</v>
      </c>
      <c r="BS133" s="135">
        <f>'Enter data here!'!BR140</f>
        <v>0</v>
      </c>
      <c r="BT133" s="135">
        <f>'Enter data here!'!BS140</f>
        <v>0</v>
      </c>
      <c r="BU133" s="135">
        <f>'Enter data here!'!BT140</f>
        <v>0</v>
      </c>
      <c r="BV133" s="135">
        <f>'Enter data here!'!BU140</f>
        <v>0</v>
      </c>
      <c r="BW133" s="135">
        <f>'Enter data here!'!BV140</f>
        <v>0</v>
      </c>
      <c r="BX133" s="135">
        <f>'Enter data here!'!BW140</f>
        <v>0</v>
      </c>
      <c r="BY133" s="135">
        <f>'Enter data here!'!BX140</f>
        <v>0</v>
      </c>
      <c r="BZ133" s="135">
        <f>'Enter data here!'!BY140</f>
        <v>0</v>
      </c>
      <c r="CA133" s="135">
        <f>'Enter data here!'!BZ140</f>
        <v>0</v>
      </c>
      <c r="CB133" s="135">
        <f>'Enter data here!'!CA140</f>
        <v>0</v>
      </c>
      <c r="CC133" s="135">
        <f>'Enter data here!'!CB140</f>
        <v>0</v>
      </c>
      <c r="CD133" s="135">
        <f>'Enter data here!'!CC140</f>
        <v>0</v>
      </c>
      <c r="CE133" s="135">
        <f>'Enter data here!'!CD140</f>
        <v>0</v>
      </c>
      <c r="CF133" s="135">
        <f>'Enter data here!'!CE140</f>
        <v>0</v>
      </c>
      <c r="CG133" s="135">
        <f>'Enter data here!'!CF140</f>
        <v>0</v>
      </c>
      <c r="CH133" s="135">
        <f>'Enter data here!'!CG140</f>
        <v>0</v>
      </c>
      <c r="CI133" s="135">
        <f>'Enter data here!'!CH140</f>
        <v>0</v>
      </c>
      <c r="CJ133" s="135">
        <f>'Enter data here!'!CI140</f>
        <v>0</v>
      </c>
      <c r="CK133" s="135">
        <f>'Enter data here!'!CJ140</f>
        <v>0</v>
      </c>
      <c r="CL133" s="135">
        <f>'Enter data here!'!CK140</f>
        <v>0</v>
      </c>
      <c r="CM133" s="135">
        <f>'Enter data here!'!CL140</f>
        <v>0</v>
      </c>
      <c r="CN133" s="135">
        <f>'Enter data here!'!CM140</f>
        <v>0</v>
      </c>
      <c r="CO133" s="135">
        <f>'Enter data here!'!CN140</f>
        <v>0</v>
      </c>
      <c r="CQ133" s="207"/>
      <c r="CR133" s="208"/>
    </row>
    <row r="134" spans="1:96">
      <c r="A134" s="386">
        <v>21</v>
      </c>
      <c r="B134" s="131" t="s">
        <v>18</v>
      </c>
      <c r="C134" s="131">
        <f>C128+10</f>
        <v>211</v>
      </c>
      <c r="D134" s="132">
        <f ca="1">D138</f>
        <v>46</v>
      </c>
      <c r="E134" s="132">
        <f t="shared" ref="E134:BP134" ca="1" si="122">E138</f>
        <v>2</v>
      </c>
      <c r="F134" s="132">
        <f t="shared" ca="1" si="122"/>
        <v>25</v>
      </c>
      <c r="G134" s="132">
        <f t="shared" ca="1" si="122"/>
        <v>4</v>
      </c>
      <c r="H134" s="132">
        <f t="shared" ca="1" si="122"/>
        <v>8</v>
      </c>
      <c r="I134" s="132">
        <f t="shared" ca="1" si="122"/>
        <v>30</v>
      </c>
      <c r="J134" s="132">
        <f t="shared" ca="1" si="122"/>
        <v>6</v>
      </c>
      <c r="K134" s="132">
        <f t="shared" ca="1" si="122"/>
        <v>23</v>
      </c>
      <c r="L134" s="132">
        <f t="shared" ca="1" si="122"/>
        <v>7</v>
      </c>
      <c r="M134" s="132">
        <f t="shared" ca="1" si="122"/>
        <v>12</v>
      </c>
      <c r="N134" s="132">
        <f t="shared" ca="1" si="122"/>
        <v>31</v>
      </c>
      <c r="O134" s="132">
        <f t="shared" ca="1" si="122"/>
        <v>18</v>
      </c>
      <c r="P134" s="132">
        <f t="shared" ca="1" si="122"/>
        <v>3</v>
      </c>
      <c r="Q134" s="132">
        <f t="shared" ca="1" si="122"/>
        <v>5</v>
      </c>
      <c r="R134" s="132">
        <f t="shared" ca="1" si="122"/>
        <v>19</v>
      </c>
      <c r="S134" s="132">
        <f t="shared" ca="1" si="122"/>
        <v>33</v>
      </c>
      <c r="T134" s="132">
        <f t="shared" ca="1" si="122"/>
        <v>13</v>
      </c>
      <c r="U134" s="132">
        <f t="shared" ca="1" si="122"/>
        <v>28</v>
      </c>
      <c r="V134" s="132">
        <f t="shared" ca="1" si="122"/>
        <v>45</v>
      </c>
      <c r="W134" s="132">
        <f t="shared" ca="1" si="122"/>
        <v>32</v>
      </c>
      <c r="X134" s="132">
        <f t="shared" ca="1" si="122"/>
        <v>35</v>
      </c>
      <c r="Y134" s="132">
        <f t="shared" ca="1" si="122"/>
        <v>42</v>
      </c>
      <c r="Z134" s="132">
        <f t="shared" ca="1" si="122"/>
        <v>41</v>
      </c>
      <c r="AA134" s="132">
        <f t="shared" ca="1" si="122"/>
        <v>27</v>
      </c>
      <c r="AB134" s="132">
        <f t="shared" ca="1" si="122"/>
        <v>16</v>
      </c>
      <c r="AC134" s="132">
        <f t="shared" ca="1" si="122"/>
        <v>43</v>
      </c>
      <c r="AD134" s="132">
        <f t="shared" ca="1" si="122"/>
        <v>15</v>
      </c>
      <c r="AE134" s="132">
        <f t="shared" ca="1" si="122"/>
        <v>17</v>
      </c>
      <c r="AF134" s="132">
        <f t="shared" ca="1" si="122"/>
        <v>39</v>
      </c>
      <c r="AG134" s="132">
        <f t="shared" ca="1" si="122"/>
        <v>1</v>
      </c>
      <c r="AH134" s="132">
        <f t="shared" ca="1" si="122"/>
        <v>38</v>
      </c>
      <c r="AI134" s="132">
        <f t="shared" ca="1" si="122"/>
        <v>21</v>
      </c>
      <c r="AJ134" s="132">
        <f t="shared" ca="1" si="122"/>
        <v>22</v>
      </c>
      <c r="AK134" s="132">
        <f t="shared" ca="1" si="122"/>
        <v>9</v>
      </c>
      <c r="AL134" s="132">
        <f t="shared" ca="1" si="122"/>
        <v>10</v>
      </c>
      <c r="AM134" s="132">
        <f t="shared" ca="1" si="122"/>
        <v>37</v>
      </c>
      <c r="AN134" s="132">
        <f t="shared" ca="1" si="122"/>
        <v>47</v>
      </c>
      <c r="AO134" s="132">
        <f t="shared" ca="1" si="122"/>
        <v>14</v>
      </c>
      <c r="AP134" s="132">
        <f t="shared" ca="1" si="122"/>
        <v>29</v>
      </c>
      <c r="AQ134" s="132">
        <f t="shared" ca="1" si="122"/>
        <v>11</v>
      </c>
      <c r="AR134" s="132">
        <f t="shared" ca="1" si="122"/>
        <v>26</v>
      </c>
      <c r="AS134" s="132">
        <f t="shared" ca="1" si="122"/>
        <v>20</v>
      </c>
      <c r="AT134" s="132">
        <f t="shared" ca="1" si="122"/>
        <v>50</v>
      </c>
      <c r="AU134" s="132">
        <f t="shared" ca="1" si="122"/>
        <v>36</v>
      </c>
      <c r="AV134" s="132">
        <f t="shared" ca="1" si="122"/>
        <v>49</v>
      </c>
      <c r="AW134" s="132">
        <f t="shared" ca="1" si="122"/>
        <v>34</v>
      </c>
      <c r="AX134" s="132">
        <f t="shared" ca="1" si="122"/>
        <v>44</v>
      </c>
      <c r="AY134" s="132">
        <f t="shared" ca="1" si="122"/>
        <v>24</v>
      </c>
      <c r="AZ134" s="132">
        <f t="shared" ca="1" si="122"/>
        <v>40</v>
      </c>
      <c r="BA134" s="132">
        <f t="shared" ca="1" si="122"/>
        <v>48</v>
      </c>
      <c r="BB134" s="132">
        <f t="shared" ca="1" si="122"/>
        <v>51</v>
      </c>
      <c r="BC134" s="132">
        <f t="shared" ca="1" si="122"/>
        <v>51</v>
      </c>
      <c r="BD134" s="132">
        <f t="shared" ca="1" si="122"/>
        <v>51</v>
      </c>
      <c r="BE134" s="132">
        <f t="shared" ca="1" si="122"/>
        <v>51</v>
      </c>
      <c r="BF134" s="132">
        <f t="shared" ca="1" si="122"/>
        <v>51</v>
      </c>
      <c r="BG134" s="132">
        <f t="shared" ca="1" si="122"/>
        <v>51</v>
      </c>
      <c r="BH134" s="132">
        <f t="shared" ca="1" si="122"/>
        <v>51</v>
      </c>
      <c r="BI134" s="132">
        <f t="shared" ca="1" si="122"/>
        <v>51</v>
      </c>
      <c r="BJ134" s="132">
        <f t="shared" ca="1" si="122"/>
        <v>51</v>
      </c>
      <c r="BK134" s="132">
        <f t="shared" ca="1" si="122"/>
        <v>51</v>
      </c>
      <c r="BL134" s="132">
        <f t="shared" ca="1" si="122"/>
        <v>51</v>
      </c>
      <c r="BM134" s="132">
        <f t="shared" ca="1" si="122"/>
        <v>51</v>
      </c>
      <c r="BN134" s="132">
        <f t="shared" ca="1" si="122"/>
        <v>51</v>
      </c>
      <c r="BO134" s="132">
        <f t="shared" ca="1" si="122"/>
        <v>51</v>
      </c>
      <c r="BP134" s="132">
        <f t="shared" ca="1" si="122"/>
        <v>51</v>
      </c>
      <c r="BQ134" s="132">
        <f t="shared" ref="BQ134:CO134" ca="1" si="123">BQ138</f>
        <v>51</v>
      </c>
      <c r="BR134" s="132">
        <f t="shared" ca="1" si="123"/>
        <v>51</v>
      </c>
      <c r="BS134" s="132">
        <f t="shared" ca="1" si="123"/>
        <v>51</v>
      </c>
      <c r="BT134" s="132">
        <f t="shared" ca="1" si="123"/>
        <v>51</v>
      </c>
      <c r="BU134" s="132">
        <f t="shared" ca="1" si="123"/>
        <v>51</v>
      </c>
      <c r="BV134" s="132">
        <f t="shared" ca="1" si="123"/>
        <v>51</v>
      </c>
      <c r="BW134" s="132">
        <f t="shared" ca="1" si="123"/>
        <v>51</v>
      </c>
      <c r="BX134" s="132">
        <f t="shared" ca="1" si="123"/>
        <v>51</v>
      </c>
      <c r="BY134" s="132">
        <f t="shared" ca="1" si="123"/>
        <v>51</v>
      </c>
      <c r="BZ134" s="132">
        <f t="shared" ca="1" si="123"/>
        <v>51</v>
      </c>
      <c r="CA134" s="132">
        <f t="shared" ca="1" si="123"/>
        <v>51</v>
      </c>
      <c r="CB134" s="132">
        <f t="shared" ca="1" si="123"/>
        <v>51</v>
      </c>
      <c r="CC134" s="132">
        <f t="shared" ca="1" si="123"/>
        <v>51</v>
      </c>
      <c r="CD134" s="132">
        <f t="shared" ca="1" si="123"/>
        <v>51</v>
      </c>
      <c r="CE134" s="132">
        <f t="shared" ca="1" si="123"/>
        <v>51</v>
      </c>
      <c r="CF134" s="132">
        <f t="shared" ca="1" si="123"/>
        <v>51</v>
      </c>
      <c r="CG134" s="132">
        <f t="shared" ca="1" si="123"/>
        <v>51</v>
      </c>
      <c r="CH134" s="132">
        <f t="shared" ca="1" si="123"/>
        <v>51</v>
      </c>
      <c r="CI134" s="132">
        <f t="shared" ca="1" si="123"/>
        <v>51</v>
      </c>
      <c r="CJ134" s="132">
        <f t="shared" ca="1" si="123"/>
        <v>51</v>
      </c>
      <c r="CK134" s="132">
        <f t="shared" ca="1" si="123"/>
        <v>51</v>
      </c>
      <c r="CL134" s="132">
        <f t="shared" ca="1" si="123"/>
        <v>51</v>
      </c>
      <c r="CM134" s="132">
        <f t="shared" ca="1" si="123"/>
        <v>51</v>
      </c>
      <c r="CN134" s="132">
        <f t="shared" ca="1" si="123"/>
        <v>51</v>
      </c>
      <c r="CO134" s="132">
        <f t="shared" ca="1" si="123"/>
        <v>51</v>
      </c>
      <c r="CQ134" s="90"/>
      <c r="CR134" s="206"/>
    </row>
    <row r="135" spans="1:96">
      <c r="A135" s="387"/>
      <c r="B135" s="131" t="s">
        <v>1</v>
      </c>
      <c r="C135" s="131"/>
      <c r="D135" s="132">
        <f>'Enter data here!'!C127</f>
        <v>0</v>
      </c>
      <c r="E135" s="132">
        <f>'Enter data here!'!D127</f>
        <v>0</v>
      </c>
      <c r="F135" s="132">
        <f>'Enter data here!'!E127</f>
        <v>0</v>
      </c>
      <c r="G135" s="132">
        <f>'Enter data here!'!F127</f>
        <v>0</v>
      </c>
      <c r="H135" s="132">
        <f>'Enter data here!'!G127</f>
        <v>0</v>
      </c>
      <c r="I135" s="132">
        <f>'Enter data here!'!H127</f>
        <v>0</v>
      </c>
      <c r="J135" s="132">
        <f>'Enter data here!'!I127</f>
        <v>0</v>
      </c>
      <c r="K135" s="132">
        <f>'Enter data here!'!J127</f>
        <v>0</v>
      </c>
      <c r="L135" s="132">
        <f>'Enter data here!'!K127</f>
        <v>0</v>
      </c>
      <c r="M135" s="132">
        <f>'Enter data here!'!L127</f>
        <v>0</v>
      </c>
      <c r="N135" s="132">
        <f>'Enter data here!'!M127</f>
        <v>0</v>
      </c>
      <c r="O135" s="132">
        <f>'Enter data here!'!N127</f>
        <v>0</v>
      </c>
      <c r="P135" s="132">
        <f>'Enter data here!'!O127</f>
        <v>0</v>
      </c>
      <c r="Q135" s="132">
        <f>'Enter data here!'!P127</f>
        <v>0</v>
      </c>
      <c r="R135" s="132">
        <f>'Enter data here!'!Q127</f>
        <v>0</v>
      </c>
      <c r="S135" s="132">
        <f>'Enter data here!'!R127</f>
        <v>0</v>
      </c>
      <c r="T135" s="132">
        <f>'Enter data here!'!S127</f>
        <v>0</v>
      </c>
      <c r="U135" s="132">
        <f>'Enter data here!'!T127</f>
        <v>0</v>
      </c>
      <c r="V135" s="132">
        <f>'Enter data here!'!U127</f>
        <v>0</v>
      </c>
      <c r="W135" s="132">
        <f>'Enter data here!'!V127</f>
        <v>0</v>
      </c>
      <c r="X135" s="132">
        <f>'Enter data here!'!W127</f>
        <v>0</v>
      </c>
      <c r="Y135" s="132">
        <f>'Enter data here!'!X127</f>
        <v>0</v>
      </c>
      <c r="Z135" s="132">
        <f>'Enter data here!'!Y127</f>
        <v>0</v>
      </c>
      <c r="AA135" s="132">
        <f>'Enter data here!'!Z127</f>
        <v>0</v>
      </c>
      <c r="AB135" s="132">
        <f>'Enter data here!'!AA127</f>
        <v>0</v>
      </c>
      <c r="AC135" s="132">
        <f>'Enter data here!'!AB127</f>
        <v>0</v>
      </c>
      <c r="AD135" s="132">
        <f>'Enter data here!'!AC127</f>
        <v>0</v>
      </c>
      <c r="AE135" s="132">
        <f>'Enter data here!'!AD127</f>
        <v>0</v>
      </c>
      <c r="AF135" s="132">
        <f>'Enter data here!'!AE127</f>
        <v>0</v>
      </c>
      <c r="AG135" s="132">
        <f>'Enter data here!'!AF127</f>
        <v>0</v>
      </c>
      <c r="AH135" s="132">
        <f>'Enter data here!'!AG127</f>
        <v>0</v>
      </c>
      <c r="AI135" s="132">
        <f>'Enter data here!'!AH127</f>
        <v>0</v>
      </c>
      <c r="AJ135" s="132">
        <f>'Enter data here!'!AI127</f>
        <v>0</v>
      </c>
      <c r="AK135" s="132">
        <f>'Enter data here!'!AJ127</f>
        <v>0</v>
      </c>
      <c r="AL135" s="132">
        <f>'Enter data here!'!AK127</f>
        <v>0</v>
      </c>
      <c r="AM135" s="132">
        <f>'Enter data here!'!AL127</f>
        <v>0</v>
      </c>
      <c r="AN135" s="132">
        <f>'Enter data here!'!AM127</f>
        <v>0</v>
      </c>
      <c r="AO135" s="132">
        <f>'Enter data here!'!AN127</f>
        <v>0</v>
      </c>
      <c r="AP135" s="132">
        <f>'Enter data here!'!AO127</f>
        <v>0</v>
      </c>
      <c r="AQ135" s="132">
        <f>'Enter data here!'!AP127</f>
        <v>0</v>
      </c>
      <c r="AR135" s="132">
        <f>'Enter data here!'!AQ127</f>
        <v>0</v>
      </c>
      <c r="AS135" s="132">
        <f>'Enter data here!'!AR127</f>
        <v>0</v>
      </c>
      <c r="AT135" s="132">
        <f>'Enter data here!'!AS127</f>
        <v>0</v>
      </c>
      <c r="AU135" s="132">
        <f>'Enter data here!'!AT127</f>
        <v>0</v>
      </c>
      <c r="AV135" s="132">
        <f>'Enter data here!'!AU127</f>
        <v>0</v>
      </c>
      <c r="AW135" s="132">
        <f>'Enter data here!'!AV127</f>
        <v>0</v>
      </c>
      <c r="AX135" s="132">
        <f>'Enter data here!'!AW127</f>
        <v>0</v>
      </c>
      <c r="AY135" s="132">
        <f>'Enter data here!'!AX127</f>
        <v>0</v>
      </c>
      <c r="AZ135" s="132">
        <f>'Enter data here!'!AY127</f>
        <v>0</v>
      </c>
      <c r="BA135" s="132">
        <f>'Enter data here!'!AZ127</f>
        <v>0</v>
      </c>
      <c r="BB135" s="132">
        <f>'Enter data here!'!BA127</f>
        <v>0</v>
      </c>
      <c r="BC135" s="132">
        <f>'Enter data here!'!BB127</f>
        <v>0</v>
      </c>
      <c r="BD135" s="132">
        <f>'Enter data here!'!BC127</f>
        <v>0</v>
      </c>
      <c r="BE135" s="132">
        <f>'Enter data here!'!BD127</f>
        <v>0</v>
      </c>
      <c r="BF135" s="132">
        <f>'Enter data here!'!BE127</f>
        <v>0</v>
      </c>
      <c r="BG135" s="132">
        <f>'Enter data here!'!BF127</f>
        <v>0</v>
      </c>
      <c r="BH135" s="132">
        <f>'Enter data here!'!BG127</f>
        <v>0</v>
      </c>
      <c r="BI135" s="132">
        <f>'Enter data here!'!BH127</f>
        <v>0</v>
      </c>
      <c r="BJ135" s="132">
        <f>'Enter data here!'!BI127</f>
        <v>0</v>
      </c>
      <c r="BK135" s="132">
        <f>'Enter data here!'!BJ127</f>
        <v>0</v>
      </c>
      <c r="BL135" s="132">
        <f>'Enter data here!'!BK127</f>
        <v>0</v>
      </c>
      <c r="BM135" s="132">
        <f>'Enter data here!'!BL127</f>
        <v>0</v>
      </c>
      <c r="BN135" s="132">
        <f>'Enter data here!'!BM127</f>
        <v>0</v>
      </c>
      <c r="BO135" s="132">
        <f>'Enter data here!'!BN127</f>
        <v>0</v>
      </c>
      <c r="BP135" s="132">
        <f>'Enter data here!'!BO127</f>
        <v>0</v>
      </c>
      <c r="BQ135" s="132">
        <f>'Enter data here!'!BP127</f>
        <v>0</v>
      </c>
      <c r="BR135" s="132">
        <f>'Enter data here!'!BQ127</f>
        <v>0</v>
      </c>
      <c r="BS135" s="132">
        <f>'Enter data here!'!BR127</f>
        <v>0</v>
      </c>
      <c r="BT135" s="132">
        <f>'Enter data here!'!BS127</f>
        <v>0</v>
      </c>
      <c r="BU135" s="132">
        <f>'Enter data here!'!BT127</f>
        <v>0</v>
      </c>
      <c r="BV135" s="132">
        <f>'Enter data here!'!BU127</f>
        <v>0</v>
      </c>
      <c r="BW135" s="132">
        <f>'Enter data here!'!BV127</f>
        <v>0</v>
      </c>
      <c r="BX135" s="132">
        <f>'Enter data here!'!BW127</f>
        <v>0</v>
      </c>
      <c r="BY135" s="132">
        <f>'Enter data here!'!BX127</f>
        <v>0</v>
      </c>
      <c r="BZ135" s="132">
        <f>'Enter data here!'!BY127</f>
        <v>0</v>
      </c>
      <c r="CA135" s="132">
        <f>'Enter data here!'!BZ127</f>
        <v>0</v>
      </c>
      <c r="CB135" s="132">
        <f>'Enter data here!'!CA127</f>
        <v>0</v>
      </c>
      <c r="CC135" s="132">
        <f>'Enter data here!'!CB127</f>
        <v>0</v>
      </c>
      <c r="CD135" s="132">
        <f>'Enter data here!'!CC127</f>
        <v>0</v>
      </c>
      <c r="CE135" s="132">
        <f>'Enter data here!'!CD127</f>
        <v>0</v>
      </c>
      <c r="CF135" s="132">
        <f>'Enter data here!'!CE127</f>
        <v>0</v>
      </c>
      <c r="CG135" s="132">
        <f>'Enter data here!'!CF127</f>
        <v>0</v>
      </c>
      <c r="CH135" s="132">
        <f>'Enter data here!'!CG127</f>
        <v>0</v>
      </c>
      <c r="CI135" s="132">
        <f>'Enter data here!'!CH127</f>
        <v>0</v>
      </c>
      <c r="CJ135" s="132">
        <f>'Enter data here!'!CI127</f>
        <v>0</v>
      </c>
      <c r="CK135" s="132">
        <f>'Enter data here!'!CJ127</f>
        <v>0</v>
      </c>
      <c r="CL135" s="132">
        <f>'Enter data here!'!CK127</f>
        <v>0</v>
      </c>
      <c r="CM135" s="132">
        <f>'Enter data here!'!CL127</f>
        <v>0</v>
      </c>
      <c r="CN135" s="132">
        <f>'Enter data here!'!CM127</f>
        <v>0</v>
      </c>
      <c r="CO135" s="132">
        <f>'Enter data here!'!CN127</f>
        <v>0</v>
      </c>
      <c r="CQ135" s="374" t="str">
        <f>'Enter data here!'!CP127</f>
        <v/>
      </c>
      <c r="CR135" s="374" t="str">
        <f>'Enter data here!'!CQ127</f>
        <v/>
      </c>
    </row>
    <row r="136" spans="1:96">
      <c r="A136" s="387"/>
      <c r="B136" s="131" t="s">
        <v>2</v>
      </c>
      <c r="C136" s="131"/>
      <c r="D136" s="133">
        <f>'Enter data here!'!C129</f>
        <v>0</v>
      </c>
      <c r="E136" s="133">
        <f>'Enter data here!'!D129</f>
        <v>0</v>
      </c>
      <c r="F136" s="133">
        <f>'Enter data here!'!E129</f>
        <v>0</v>
      </c>
      <c r="G136" s="133">
        <f>'Enter data here!'!F129</f>
        <v>0</v>
      </c>
      <c r="H136" s="133">
        <f>'Enter data here!'!G129</f>
        <v>0</v>
      </c>
      <c r="I136" s="133">
        <f>'Enter data here!'!H129</f>
        <v>0</v>
      </c>
      <c r="J136" s="133">
        <f>'Enter data here!'!I129</f>
        <v>0</v>
      </c>
      <c r="K136" s="133">
        <f>'Enter data here!'!J129</f>
        <v>0</v>
      </c>
      <c r="L136" s="133">
        <f>'Enter data here!'!K129</f>
        <v>0</v>
      </c>
      <c r="M136" s="133">
        <f>'Enter data here!'!L129</f>
        <v>0</v>
      </c>
      <c r="N136" s="133">
        <f>'Enter data here!'!M129</f>
        <v>0</v>
      </c>
      <c r="O136" s="133">
        <f>'Enter data here!'!N129</f>
        <v>0</v>
      </c>
      <c r="P136" s="133">
        <f>'Enter data here!'!O129</f>
        <v>0</v>
      </c>
      <c r="Q136" s="133">
        <f>'Enter data here!'!P129</f>
        <v>0</v>
      </c>
      <c r="R136" s="133">
        <f>'Enter data here!'!Q129</f>
        <v>0</v>
      </c>
      <c r="S136" s="133">
        <f>'Enter data here!'!R129</f>
        <v>0</v>
      </c>
      <c r="T136" s="133">
        <f>'Enter data here!'!S129</f>
        <v>0</v>
      </c>
      <c r="U136" s="133">
        <f>'Enter data here!'!T129</f>
        <v>0</v>
      </c>
      <c r="V136" s="133">
        <f>'Enter data here!'!U129</f>
        <v>0</v>
      </c>
      <c r="W136" s="133">
        <f>'Enter data here!'!V129</f>
        <v>0</v>
      </c>
      <c r="X136" s="133">
        <f>'Enter data here!'!W129</f>
        <v>0</v>
      </c>
      <c r="Y136" s="133">
        <f>'Enter data here!'!X129</f>
        <v>0</v>
      </c>
      <c r="Z136" s="133">
        <f>'Enter data here!'!Y129</f>
        <v>0</v>
      </c>
      <c r="AA136" s="133">
        <f>'Enter data here!'!Z129</f>
        <v>0</v>
      </c>
      <c r="AB136" s="133">
        <f>'Enter data here!'!AA129</f>
        <v>0</v>
      </c>
      <c r="AC136" s="133">
        <f>'Enter data here!'!AB129</f>
        <v>0</v>
      </c>
      <c r="AD136" s="133">
        <f>'Enter data here!'!AC129</f>
        <v>0</v>
      </c>
      <c r="AE136" s="133">
        <f>'Enter data here!'!AD129</f>
        <v>0</v>
      </c>
      <c r="AF136" s="133">
        <f>'Enter data here!'!AE129</f>
        <v>0</v>
      </c>
      <c r="AG136" s="133">
        <f>'Enter data here!'!AF129</f>
        <v>0</v>
      </c>
      <c r="AH136" s="133">
        <f>'Enter data here!'!AG129</f>
        <v>0</v>
      </c>
      <c r="AI136" s="133">
        <f>'Enter data here!'!AH129</f>
        <v>0</v>
      </c>
      <c r="AJ136" s="133">
        <f>'Enter data here!'!AI129</f>
        <v>0</v>
      </c>
      <c r="AK136" s="133">
        <f>'Enter data here!'!AJ129</f>
        <v>0</v>
      </c>
      <c r="AL136" s="133">
        <f>'Enter data here!'!AK129</f>
        <v>0</v>
      </c>
      <c r="AM136" s="133">
        <f>'Enter data here!'!AL129</f>
        <v>0</v>
      </c>
      <c r="AN136" s="133">
        <f>'Enter data here!'!AM129</f>
        <v>0</v>
      </c>
      <c r="AO136" s="133">
        <f>'Enter data here!'!AN129</f>
        <v>0</v>
      </c>
      <c r="AP136" s="133">
        <f>'Enter data here!'!AO129</f>
        <v>0</v>
      </c>
      <c r="AQ136" s="133">
        <f>'Enter data here!'!AP129</f>
        <v>0</v>
      </c>
      <c r="AR136" s="133">
        <f>'Enter data here!'!AQ129</f>
        <v>0</v>
      </c>
      <c r="AS136" s="133">
        <f>'Enter data here!'!AR129</f>
        <v>0</v>
      </c>
      <c r="AT136" s="133">
        <f>'Enter data here!'!AS129</f>
        <v>0</v>
      </c>
      <c r="AU136" s="133">
        <f>'Enter data here!'!AT129</f>
        <v>0</v>
      </c>
      <c r="AV136" s="133">
        <f>'Enter data here!'!AU129</f>
        <v>0</v>
      </c>
      <c r="AW136" s="133">
        <f>'Enter data here!'!AV129</f>
        <v>0</v>
      </c>
      <c r="AX136" s="133">
        <f>'Enter data here!'!AW129</f>
        <v>0</v>
      </c>
      <c r="AY136" s="133">
        <f>'Enter data here!'!AX129</f>
        <v>0</v>
      </c>
      <c r="AZ136" s="133">
        <f>'Enter data here!'!AY129</f>
        <v>0</v>
      </c>
      <c r="BA136" s="133">
        <f>'Enter data here!'!AZ129</f>
        <v>0</v>
      </c>
      <c r="BB136" s="133">
        <f>'Enter data here!'!BA129</f>
        <v>0</v>
      </c>
      <c r="BC136" s="133">
        <f>'Enter data here!'!BB129</f>
        <v>0</v>
      </c>
      <c r="BD136" s="133">
        <f>'Enter data here!'!BC129</f>
        <v>0</v>
      </c>
      <c r="BE136" s="133">
        <f>'Enter data here!'!BD129</f>
        <v>0</v>
      </c>
      <c r="BF136" s="133">
        <f>'Enter data here!'!BE129</f>
        <v>0</v>
      </c>
      <c r="BG136" s="133">
        <f>'Enter data here!'!BF129</f>
        <v>0</v>
      </c>
      <c r="BH136" s="133">
        <f>'Enter data here!'!BG129</f>
        <v>0</v>
      </c>
      <c r="BI136" s="133">
        <f>'Enter data here!'!BH129</f>
        <v>0</v>
      </c>
      <c r="BJ136" s="133">
        <f>'Enter data here!'!BI129</f>
        <v>0</v>
      </c>
      <c r="BK136" s="133">
        <f>'Enter data here!'!BJ129</f>
        <v>0</v>
      </c>
      <c r="BL136" s="133">
        <f>'Enter data here!'!BK129</f>
        <v>0</v>
      </c>
      <c r="BM136" s="133">
        <f>'Enter data here!'!BL129</f>
        <v>0</v>
      </c>
      <c r="BN136" s="133">
        <f>'Enter data here!'!BM129</f>
        <v>0</v>
      </c>
      <c r="BO136" s="133">
        <f>'Enter data here!'!BN129</f>
        <v>0</v>
      </c>
      <c r="BP136" s="133">
        <f>'Enter data here!'!BO129</f>
        <v>0</v>
      </c>
      <c r="BQ136" s="133">
        <f>'Enter data here!'!BP129</f>
        <v>0</v>
      </c>
      <c r="BR136" s="133">
        <f>'Enter data here!'!BQ129</f>
        <v>0</v>
      </c>
      <c r="BS136" s="133">
        <f>'Enter data here!'!BR129</f>
        <v>0</v>
      </c>
      <c r="BT136" s="133">
        <f>'Enter data here!'!BS129</f>
        <v>0</v>
      </c>
      <c r="BU136" s="133">
        <f>'Enter data here!'!BT129</f>
        <v>0</v>
      </c>
      <c r="BV136" s="133">
        <f>'Enter data here!'!BU129</f>
        <v>0</v>
      </c>
      <c r="BW136" s="133">
        <f>'Enter data here!'!BV129</f>
        <v>0</v>
      </c>
      <c r="BX136" s="133">
        <f>'Enter data here!'!BW129</f>
        <v>0</v>
      </c>
      <c r="BY136" s="133">
        <f>'Enter data here!'!BX129</f>
        <v>0</v>
      </c>
      <c r="BZ136" s="133">
        <f>'Enter data here!'!BY129</f>
        <v>0</v>
      </c>
      <c r="CA136" s="133">
        <f>'Enter data here!'!BZ129</f>
        <v>0</v>
      </c>
      <c r="CB136" s="133">
        <f>'Enter data here!'!CA129</f>
        <v>0</v>
      </c>
      <c r="CC136" s="133">
        <f>'Enter data here!'!CB129</f>
        <v>0</v>
      </c>
      <c r="CD136" s="133">
        <f>'Enter data here!'!CC129</f>
        <v>0</v>
      </c>
      <c r="CE136" s="133">
        <f>'Enter data here!'!CD129</f>
        <v>0</v>
      </c>
      <c r="CF136" s="133">
        <f>'Enter data here!'!CE129</f>
        <v>0</v>
      </c>
      <c r="CG136" s="133">
        <f>'Enter data here!'!CF129</f>
        <v>0</v>
      </c>
      <c r="CH136" s="133">
        <f>'Enter data here!'!CG129</f>
        <v>0</v>
      </c>
      <c r="CI136" s="133">
        <f>'Enter data here!'!CH129</f>
        <v>0</v>
      </c>
      <c r="CJ136" s="133">
        <f>'Enter data here!'!CI129</f>
        <v>0</v>
      </c>
      <c r="CK136" s="133">
        <f>'Enter data here!'!CJ129</f>
        <v>0</v>
      </c>
      <c r="CL136" s="133">
        <f>'Enter data here!'!CK129</f>
        <v>0</v>
      </c>
      <c r="CM136" s="133">
        <f>'Enter data here!'!CL129</f>
        <v>0</v>
      </c>
      <c r="CN136" s="133">
        <f>'Enter data here!'!CM129</f>
        <v>0</v>
      </c>
      <c r="CO136" s="133">
        <f>'Enter data here!'!CN129</f>
        <v>0</v>
      </c>
      <c r="CQ136" s="374"/>
      <c r="CR136" s="374"/>
    </row>
    <row r="137" spans="1:96">
      <c r="A137" s="387"/>
      <c r="B137" s="131" t="s">
        <v>41</v>
      </c>
      <c r="C137" s="131">
        <f>C131+10</f>
        <v>213</v>
      </c>
      <c r="D137" s="133">
        <f ca="1">D131+D136</f>
        <v>4.5019861933209464E-12</v>
      </c>
      <c r="E137" s="133">
        <f t="shared" ref="E137:BP137" ca="1" si="124">E131+E136</f>
        <v>6487.9455682460748</v>
      </c>
      <c r="F137" s="133">
        <f t="shared" ca="1" si="124"/>
        <v>5406.3541367065354</v>
      </c>
      <c r="G137" s="133">
        <f t="shared" ca="1" si="124"/>
        <v>6225.7043127416446</v>
      </c>
      <c r="H137" s="133">
        <f t="shared" ca="1" si="124"/>
        <v>6100.0836020779452</v>
      </c>
      <c r="I137" s="133">
        <f t="shared" ca="1" si="124"/>
        <v>4795.2890305863102</v>
      </c>
      <c r="J137" s="133">
        <f t="shared" ca="1" si="124"/>
        <v>6102.999420255388</v>
      </c>
      <c r="K137" s="133">
        <f t="shared" ca="1" si="124"/>
        <v>5449.5751550994482</v>
      </c>
      <c r="L137" s="133">
        <f t="shared" ca="1" si="124"/>
        <v>6100.686770468742</v>
      </c>
      <c r="M137" s="133">
        <f t="shared" ca="1" si="124"/>
        <v>5954.9039394437259</v>
      </c>
      <c r="N137" s="133">
        <f t="shared" ca="1" si="124"/>
        <v>4760.4629525941482</v>
      </c>
      <c r="O137" s="133">
        <f t="shared" ca="1" si="124"/>
        <v>5707.6944026709798</v>
      </c>
      <c r="P137" s="133">
        <f t="shared" ca="1" si="124"/>
        <v>6301.0488891773248</v>
      </c>
      <c r="Q137" s="133">
        <f t="shared" ca="1" si="124"/>
        <v>6160.4716802361036</v>
      </c>
      <c r="R137" s="133">
        <f t="shared" ca="1" si="124"/>
        <v>5661.7266763818452</v>
      </c>
      <c r="S137" s="133">
        <f t="shared" ca="1" si="124"/>
        <v>4585.094856461169</v>
      </c>
      <c r="T137" s="133">
        <f t="shared" ca="1" si="124"/>
        <v>5901.4061953011769</v>
      </c>
      <c r="U137" s="133">
        <f t="shared" ca="1" si="124"/>
        <v>5014.4978785933599</v>
      </c>
      <c r="V137" s="133">
        <f t="shared" ca="1" si="124"/>
        <v>595.65286878696077</v>
      </c>
      <c r="W137" s="133">
        <f t="shared" ca="1" si="124"/>
        <v>4675.393944327041</v>
      </c>
      <c r="X137" s="133">
        <f t="shared" ca="1" si="124"/>
        <v>4531.8615940299296</v>
      </c>
      <c r="Y137" s="133">
        <f t="shared" ca="1" si="124"/>
        <v>1526.6167361878424</v>
      </c>
      <c r="Z137" s="133">
        <f t="shared" ca="1" si="124"/>
        <v>2791.475563555638</v>
      </c>
      <c r="AA137" s="133">
        <f t="shared" ca="1" si="124"/>
        <v>5154.730816778535</v>
      </c>
      <c r="AB137" s="133">
        <f t="shared" ca="1" si="124"/>
        <v>5792.5572574629659</v>
      </c>
      <c r="AC137" s="133">
        <f t="shared" ca="1" si="124"/>
        <v>1284.1416656737183</v>
      </c>
      <c r="AD137" s="133">
        <f t="shared" ca="1" si="124"/>
        <v>5802.5848913117561</v>
      </c>
      <c r="AE137" s="133">
        <f t="shared" ca="1" si="124"/>
        <v>5720.1353403504127</v>
      </c>
      <c r="AF137" s="133">
        <f t="shared" ca="1" si="124"/>
        <v>4260.9757883050461</v>
      </c>
      <c r="AG137" s="133">
        <f t="shared" ca="1" si="124"/>
        <v>6530.6565026261023</v>
      </c>
      <c r="AH137" s="133">
        <f t="shared" ca="1" si="124"/>
        <v>4367.0654658020003</v>
      </c>
      <c r="AI137" s="133">
        <f t="shared" ca="1" si="124"/>
        <v>5538.3442344153118</v>
      </c>
      <c r="AJ137" s="133">
        <f t="shared" ca="1" si="124"/>
        <v>5473.4515375809715</v>
      </c>
      <c r="AK137" s="133">
        <f t="shared" ca="1" si="124"/>
        <v>6092.6367051539064</v>
      </c>
      <c r="AL137" s="133">
        <f t="shared" ca="1" si="124"/>
        <v>6088.3322813916502</v>
      </c>
      <c r="AM137" s="133">
        <f t="shared" ca="1" si="124"/>
        <v>4462.9058880432995</v>
      </c>
      <c r="AN137" s="133">
        <f t="shared" ca="1" si="124"/>
        <v>4.0541855609227592E-12</v>
      </c>
      <c r="AO137" s="133">
        <f t="shared" ca="1" si="124"/>
        <v>5878.1119340856521</v>
      </c>
      <c r="AP137" s="133">
        <f t="shared" ca="1" si="124"/>
        <v>4841.2688978249489</v>
      </c>
      <c r="AQ137" s="133">
        <f t="shared" ca="1" si="124"/>
        <v>6070.5196458476157</v>
      </c>
      <c r="AR137" s="133">
        <f t="shared" ca="1" si="124"/>
        <v>5258.6333090278013</v>
      </c>
      <c r="AS137" s="133">
        <f t="shared" ca="1" si="124"/>
        <v>5548.0098279797448</v>
      </c>
      <c r="AT137" s="133">
        <f t="shared" ca="1" si="124"/>
        <v>3.1550687044179461E-12</v>
      </c>
      <c r="AU137" s="133">
        <f t="shared" ca="1" si="124"/>
        <v>4476.2405737505824</v>
      </c>
      <c r="AV137" s="133">
        <f t="shared" ca="1" si="124"/>
        <v>3.561249863264381E-12</v>
      </c>
      <c r="AW137" s="133">
        <f t="shared" ca="1" si="124"/>
        <v>4536.8011803647023</v>
      </c>
      <c r="AX137" s="133">
        <f t="shared" ca="1" si="124"/>
        <v>715.62980030721315</v>
      </c>
      <c r="AY137" s="133">
        <f t="shared" ca="1" si="124"/>
        <v>5416.5248659698482</v>
      </c>
      <c r="AZ137" s="133">
        <f t="shared" ca="1" si="124"/>
        <v>4192.85233041834</v>
      </c>
      <c r="BA137" s="133">
        <f t="shared" ca="1" si="124"/>
        <v>3.7140266065802772E-12</v>
      </c>
      <c r="BB137" s="133">
        <f t="shared" si="124"/>
        <v>0</v>
      </c>
      <c r="BC137" s="133">
        <f t="shared" si="124"/>
        <v>0</v>
      </c>
      <c r="BD137" s="133">
        <f t="shared" si="124"/>
        <v>0</v>
      </c>
      <c r="BE137" s="133">
        <f t="shared" si="124"/>
        <v>0</v>
      </c>
      <c r="BF137" s="133">
        <f t="shared" si="124"/>
        <v>0</v>
      </c>
      <c r="BG137" s="133">
        <f t="shared" si="124"/>
        <v>0</v>
      </c>
      <c r="BH137" s="133">
        <f t="shared" si="124"/>
        <v>0</v>
      </c>
      <c r="BI137" s="133">
        <f t="shared" si="124"/>
        <v>0</v>
      </c>
      <c r="BJ137" s="133">
        <f t="shared" si="124"/>
        <v>0</v>
      </c>
      <c r="BK137" s="133">
        <f t="shared" si="124"/>
        <v>0</v>
      </c>
      <c r="BL137" s="133">
        <f t="shared" si="124"/>
        <v>0</v>
      </c>
      <c r="BM137" s="133">
        <f t="shared" si="124"/>
        <v>0</v>
      </c>
      <c r="BN137" s="133">
        <f t="shared" si="124"/>
        <v>0</v>
      </c>
      <c r="BO137" s="133">
        <f t="shared" si="124"/>
        <v>0</v>
      </c>
      <c r="BP137" s="133">
        <f t="shared" si="124"/>
        <v>0</v>
      </c>
      <c r="BQ137" s="133">
        <f t="shared" ref="BQ137:CO137" si="125">BQ131+BQ136</f>
        <v>0</v>
      </c>
      <c r="BR137" s="133">
        <f t="shared" si="125"/>
        <v>0</v>
      </c>
      <c r="BS137" s="133">
        <f t="shared" si="125"/>
        <v>0</v>
      </c>
      <c r="BT137" s="133">
        <f t="shared" si="125"/>
        <v>0</v>
      </c>
      <c r="BU137" s="133">
        <f t="shared" si="125"/>
        <v>0</v>
      </c>
      <c r="BV137" s="133">
        <f t="shared" si="125"/>
        <v>0</v>
      </c>
      <c r="BW137" s="133">
        <f t="shared" si="125"/>
        <v>0</v>
      </c>
      <c r="BX137" s="133">
        <f t="shared" si="125"/>
        <v>0</v>
      </c>
      <c r="BY137" s="133">
        <f t="shared" si="125"/>
        <v>0</v>
      </c>
      <c r="BZ137" s="133">
        <f t="shared" si="125"/>
        <v>0</v>
      </c>
      <c r="CA137" s="133">
        <f t="shared" si="125"/>
        <v>0</v>
      </c>
      <c r="CB137" s="133">
        <f t="shared" si="125"/>
        <v>0</v>
      </c>
      <c r="CC137" s="133">
        <f t="shared" si="125"/>
        <v>0</v>
      </c>
      <c r="CD137" s="133">
        <f t="shared" si="125"/>
        <v>0</v>
      </c>
      <c r="CE137" s="133">
        <f t="shared" si="125"/>
        <v>0</v>
      </c>
      <c r="CF137" s="133">
        <f t="shared" si="125"/>
        <v>0</v>
      </c>
      <c r="CG137" s="133">
        <f t="shared" si="125"/>
        <v>0</v>
      </c>
      <c r="CH137" s="133">
        <f t="shared" si="125"/>
        <v>0</v>
      </c>
      <c r="CI137" s="133">
        <f t="shared" si="125"/>
        <v>0</v>
      </c>
      <c r="CJ137" s="133">
        <f t="shared" si="125"/>
        <v>0</v>
      </c>
      <c r="CK137" s="133">
        <f t="shared" si="125"/>
        <v>0</v>
      </c>
      <c r="CL137" s="133">
        <f t="shared" si="125"/>
        <v>0</v>
      </c>
      <c r="CM137" s="133">
        <f t="shared" si="125"/>
        <v>0</v>
      </c>
      <c r="CN137" s="133">
        <f t="shared" si="125"/>
        <v>0</v>
      </c>
      <c r="CO137" s="133">
        <f t="shared" si="125"/>
        <v>0</v>
      </c>
      <c r="CQ137" s="90"/>
      <c r="CR137" s="206"/>
    </row>
    <row r="138" spans="1:96">
      <c r="A138" s="387"/>
      <c r="B138" s="131" t="s">
        <v>42</v>
      </c>
      <c r="C138" s="131"/>
      <c r="D138" s="132">
        <f ca="1">RANK(D137,$D137:$CO137,0)</f>
        <v>46</v>
      </c>
      <c r="E138" s="132">
        <f t="shared" ref="E138:BP138" ca="1" si="126">RANK(E137,$D137:$CO137,0)</f>
        <v>2</v>
      </c>
      <c r="F138" s="132">
        <f t="shared" ca="1" si="126"/>
        <v>25</v>
      </c>
      <c r="G138" s="132">
        <f t="shared" ca="1" si="126"/>
        <v>4</v>
      </c>
      <c r="H138" s="132">
        <f t="shared" ca="1" si="126"/>
        <v>8</v>
      </c>
      <c r="I138" s="132">
        <f t="shared" ca="1" si="126"/>
        <v>30</v>
      </c>
      <c r="J138" s="132">
        <f t="shared" ca="1" si="126"/>
        <v>6</v>
      </c>
      <c r="K138" s="132">
        <f t="shared" ca="1" si="126"/>
        <v>23</v>
      </c>
      <c r="L138" s="132">
        <f t="shared" ca="1" si="126"/>
        <v>7</v>
      </c>
      <c r="M138" s="132">
        <f t="shared" ca="1" si="126"/>
        <v>12</v>
      </c>
      <c r="N138" s="132">
        <f t="shared" ca="1" si="126"/>
        <v>31</v>
      </c>
      <c r="O138" s="132">
        <f t="shared" ca="1" si="126"/>
        <v>18</v>
      </c>
      <c r="P138" s="132">
        <f t="shared" ca="1" si="126"/>
        <v>3</v>
      </c>
      <c r="Q138" s="132">
        <f t="shared" ca="1" si="126"/>
        <v>5</v>
      </c>
      <c r="R138" s="132">
        <f t="shared" ca="1" si="126"/>
        <v>19</v>
      </c>
      <c r="S138" s="132">
        <f t="shared" ca="1" si="126"/>
        <v>33</v>
      </c>
      <c r="T138" s="132">
        <f t="shared" ca="1" si="126"/>
        <v>13</v>
      </c>
      <c r="U138" s="132">
        <f t="shared" ca="1" si="126"/>
        <v>28</v>
      </c>
      <c r="V138" s="132">
        <f t="shared" ca="1" si="126"/>
        <v>45</v>
      </c>
      <c r="W138" s="132">
        <f t="shared" ca="1" si="126"/>
        <v>32</v>
      </c>
      <c r="X138" s="132">
        <f t="shared" ca="1" si="126"/>
        <v>35</v>
      </c>
      <c r="Y138" s="132">
        <f t="shared" ca="1" si="126"/>
        <v>42</v>
      </c>
      <c r="Z138" s="132">
        <f t="shared" ca="1" si="126"/>
        <v>41</v>
      </c>
      <c r="AA138" s="132">
        <f t="shared" ca="1" si="126"/>
        <v>27</v>
      </c>
      <c r="AB138" s="132">
        <f t="shared" ca="1" si="126"/>
        <v>16</v>
      </c>
      <c r="AC138" s="132">
        <f t="shared" ca="1" si="126"/>
        <v>43</v>
      </c>
      <c r="AD138" s="132">
        <f t="shared" ca="1" si="126"/>
        <v>15</v>
      </c>
      <c r="AE138" s="132">
        <f t="shared" ca="1" si="126"/>
        <v>17</v>
      </c>
      <c r="AF138" s="132">
        <f t="shared" ca="1" si="126"/>
        <v>39</v>
      </c>
      <c r="AG138" s="132">
        <f t="shared" ca="1" si="126"/>
        <v>1</v>
      </c>
      <c r="AH138" s="132">
        <f t="shared" ca="1" si="126"/>
        <v>38</v>
      </c>
      <c r="AI138" s="132">
        <f t="shared" ca="1" si="126"/>
        <v>21</v>
      </c>
      <c r="AJ138" s="132">
        <f t="shared" ca="1" si="126"/>
        <v>22</v>
      </c>
      <c r="AK138" s="132">
        <f t="shared" ca="1" si="126"/>
        <v>9</v>
      </c>
      <c r="AL138" s="132">
        <f t="shared" ca="1" si="126"/>
        <v>10</v>
      </c>
      <c r="AM138" s="132">
        <f t="shared" ca="1" si="126"/>
        <v>37</v>
      </c>
      <c r="AN138" s="132">
        <f t="shared" ca="1" si="126"/>
        <v>47</v>
      </c>
      <c r="AO138" s="132">
        <f t="shared" ca="1" si="126"/>
        <v>14</v>
      </c>
      <c r="AP138" s="132">
        <f t="shared" ca="1" si="126"/>
        <v>29</v>
      </c>
      <c r="AQ138" s="132">
        <f t="shared" ca="1" si="126"/>
        <v>11</v>
      </c>
      <c r="AR138" s="132">
        <f t="shared" ca="1" si="126"/>
        <v>26</v>
      </c>
      <c r="AS138" s="132">
        <f t="shared" ca="1" si="126"/>
        <v>20</v>
      </c>
      <c r="AT138" s="132">
        <f t="shared" ca="1" si="126"/>
        <v>50</v>
      </c>
      <c r="AU138" s="132">
        <f t="shared" ca="1" si="126"/>
        <v>36</v>
      </c>
      <c r="AV138" s="132">
        <f t="shared" ca="1" si="126"/>
        <v>49</v>
      </c>
      <c r="AW138" s="132">
        <f t="shared" ca="1" si="126"/>
        <v>34</v>
      </c>
      <c r="AX138" s="132">
        <f t="shared" ca="1" si="126"/>
        <v>44</v>
      </c>
      <c r="AY138" s="132">
        <f t="shared" ca="1" si="126"/>
        <v>24</v>
      </c>
      <c r="AZ138" s="132">
        <f t="shared" ca="1" si="126"/>
        <v>40</v>
      </c>
      <c r="BA138" s="132">
        <f t="shared" ca="1" si="126"/>
        <v>48</v>
      </c>
      <c r="BB138" s="132">
        <f t="shared" ca="1" si="126"/>
        <v>51</v>
      </c>
      <c r="BC138" s="132">
        <f t="shared" ca="1" si="126"/>
        <v>51</v>
      </c>
      <c r="BD138" s="132">
        <f t="shared" ca="1" si="126"/>
        <v>51</v>
      </c>
      <c r="BE138" s="132">
        <f t="shared" ca="1" si="126"/>
        <v>51</v>
      </c>
      <c r="BF138" s="132">
        <f t="shared" ca="1" si="126"/>
        <v>51</v>
      </c>
      <c r="BG138" s="132">
        <f t="shared" ca="1" si="126"/>
        <v>51</v>
      </c>
      <c r="BH138" s="132">
        <f t="shared" ca="1" si="126"/>
        <v>51</v>
      </c>
      <c r="BI138" s="132">
        <f t="shared" ca="1" si="126"/>
        <v>51</v>
      </c>
      <c r="BJ138" s="132">
        <f t="shared" ca="1" si="126"/>
        <v>51</v>
      </c>
      <c r="BK138" s="132">
        <f t="shared" ca="1" si="126"/>
        <v>51</v>
      </c>
      <c r="BL138" s="132">
        <f t="shared" ca="1" si="126"/>
        <v>51</v>
      </c>
      <c r="BM138" s="132">
        <f t="shared" ca="1" si="126"/>
        <v>51</v>
      </c>
      <c r="BN138" s="132">
        <f t="shared" ca="1" si="126"/>
        <v>51</v>
      </c>
      <c r="BO138" s="132">
        <f t="shared" ca="1" si="126"/>
        <v>51</v>
      </c>
      <c r="BP138" s="132">
        <f t="shared" ca="1" si="126"/>
        <v>51</v>
      </c>
      <c r="BQ138" s="132">
        <f t="shared" ref="BQ138:CO138" ca="1" si="127">RANK(BQ137,$D137:$CO137,0)</f>
        <v>51</v>
      </c>
      <c r="BR138" s="132">
        <f t="shared" ca="1" si="127"/>
        <v>51</v>
      </c>
      <c r="BS138" s="132">
        <f t="shared" ca="1" si="127"/>
        <v>51</v>
      </c>
      <c r="BT138" s="132">
        <f t="shared" ca="1" si="127"/>
        <v>51</v>
      </c>
      <c r="BU138" s="132">
        <f t="shared" ca="1" si="127"/>
        <v>51</v>
      </c>
      <c r="BV138" s="132">
        <f t="shared" ca="1" si="127"/>
        <v>51</v>
      </c>
      <c r="BW138" s="132">
        <f t="shared" ca="1" si="127"/>
        <v>51</v>
      </c>
      <c r="BX138" s="132">
        <f t="shared" ca="1" si="127"/>
        <v>51</v>
      </c>
      <c r="BY138" s="132">
        <f t="shared" ca="1" si="127"/>
        <v>51</v>
      </c>
      <c r="BZ138" s="132">
        <f t="shared" ca="1" si="127"/>
        <v>51</v>
      </c>
      <c r="CA138" s="132">
        <f t="shared" ca="1" si="127"/>
        <v>51</v>
      </c>
      <c r="CB138" s="132">
        <f t="shared" ca="1" si="127"/>
        <v>51</v>
      </c>
      <c r="CC138" s="132">
        <f t="shared" ca="1" si="127"/>
        <v>51</v>
      </c>
      <c r="CD138" s="132">
        <f t="shared" ca="1" si="127"/>
        <v>51</v>
      </c>
      <c r="CE138" s="132">
        <f t="shared" ca="1" si="127"/>
        <v>51</v>
      </c>
      <c r="CF138" s="132">
        <f t="shared" ca="1" si="127"/>
        <v>51</v>
      </c>
      <c r="CG138" s="132">
        <f t="shared" ca="1" si="127"/>
        <v>51</v>
      </c>
      <c r="CH138" s="132">
        <f t="shared" ca="1" si="127"/>
        <v>51</v>
      </c>
      <c r="CI138" s="132">
        <f t="shared" ca="1" si="127"/>
        <v>51</v>
      </c>
      <c r="CJ138" s="132">
        <f t="shared" ca="1" si="127"/>
        <v>51</v>
      </c>
      <c r="CK138" s="132">
        <f t="shared" ca="1" si="127"/>
        <v>51</v>
      </c>
      <c r="CL138" s="132">
        <f t="shared" ca="1" si="127"/>
        <v>51</v>
      </c>
      <c r="CM138" s="132">
        <f t="shared" ca="1" si="127"/>
        <v>51</v>
      </c>
      <c r="CN138" s="132">
        <f t="shared" ca="1" si="127"/>
        <v>51</v>
      </c>
      <c r="CO138" s="132">
        <f t="shared" ca="1" si="127"/>
        <v>51</v>
      </c>
      <c r="CQ138" s="90"/>
      <c r="CR138" s="206"/>
    </row>
    <row r="139" spans="1:96">
      <c r="A139" s="387"/>
      <c r="B139" s="131" t="s">
        <v>16</v>
      </c>
      <c r="C139" s="131">
        <f>C133+10</f>
        <v>212</v>
      </c>
      <c r="D139" s="132" t="str">
        <f>'Enter data here!'!C145</f>
        <v>Frank Hulton </v>
      </c>
      <c r="E139" s="132" t="str">
        <f>'Enter data here!'!D145</f>
        <v>Mark Redsell</v>
      </c>
      <c r="F139" s="132" t="str">
        <f>'Enter data here!'!E145</f>
        <v>Greg Dakin</v>
      </c>
      <c r="G139" s="132" t="str">
        <f>'Enter data here!'!F145</f>
        <v>Thorsten Folker</v>
      </c>
      <c r="H139" s="132" t="str">
        <f>'Enter data here!'!G145</f>
        <v>Joel West </v>
      </c>
      <c r="I139" s="132" t="str">
        <f>'Enter data here!'!H145</f>
        <v>Klaus Brettner</v>
      </c>
      <c r="J139" s="132" t="str">
        <f>'Enter data here!'!I145</f>
        <v>Markus Meissner</v>
      </c>
      <c r="K139" s="132" t="str">
        <f>'Enter data here!'!J145</f>
        <v>Stefan Bernardy</v>
      </c>
      <c r="L139" s="132" t="str">
        <f>'Enter data here!'!K145</f>
        <v>Søren Krogh</v>
      </c>
      <c r="M139" s="132" t="str">
        <f>'Enter data here!'!L145</f>
        <v>Alvaro Silgado</v>
      </c>
      <c r="N139" s="132" t="str">
        <f>'Enter data here!'!M145</f>
        <v>Pete Burgess</v>
      </c>
      <c r="O139" s="132" t="str">
        <f>'Enter data here!'!N145</f>
        <v>Dieter Perlick</v>
      </c>
      <c r="P139" s="132" t="str">
        <f>'Enter data here!'!O145</f>
        <v>Simon Thornton </v>
      </c>
      <c r="Q139" s="132" t="str">
        <f>'Enter data here!'!P145</f>
        <v>André Austen</v>
      </c>
      <c r="R139" s="132" t="str">
        <f>'Enter data here!'!Q145</f>
        <v>Siegfried Schedel</v>
      </c>
      <c r="S139" s="132" t="str">
        <f>'Enter data here!'!R145</f>
        <v>George Young</v>
      </c>
      <c r="T139" s="132" t="str">
        <f>'Enter data here!'!S145</f>
        <v>John Phillips</v>
      </c>
      <c r="U139" s="132" t="str">
        <f>'Enter data here!'!T145</f>
        <v>Stefan Bertschi</v>
      </c>
      <c r="V139" s="132" t="str">
        <f>'Enter data here!'!U145</f>
        <v>Jason Bioletti</v>
      </c>
      <c r="W139" s="132" t="str">
        <f>'Enter data here!'!V145</f>
        <v>Allen Elliott</v>
      </c>
      <c r="X139" s="132" t="str">
        <f>'Enter data here!'!W145</f>
        <v>Thomas Deinert</v>
      </c>
      <c r="Y139" s="132" t="str">
        <f>'Enter data here!'!X145</f>
        <v>Mike Evans</v>
      </c>
      <c r="Z139" s="132" t="str">
        <f>'Enter data here!'!Y145</f>
        <v>Jon Edison</v>
      </c>
      <c r="AA139" s="132" t="str">
        <f>'Enter data here!'!Z145</f>
        <v>Thomas Henselmann</v>
      </c>
      <c r="AB139" s="132" t="str">
        <f>'Enter data here!'!AA145</f>
        <v>Sebastian Reichert</v>
      </c>
      <c r="AC139" s="132" t="str">
        <f>'Enter data here!'!AB145</f>
        <v>Robert Hermans</v>
      </c>
      <c r="AD139" s="132" t="str">
        <f>'Enter data here!'!AC145</f>
        <v>Eberhard Rosemann</v>
      </c>
      <c r="AE139" s="132" t="str">
        <f>'Enter data here!'!AD145</f>
        <v>Klaus Kowalski</v>
      </c>
      <c r="AF139" s="132" t="str">
        <f>'Enter data here!'!AE145</f>
        <v>Mike Shellim</v>
      </c>
      <c r="AG139" s="132" t="str">
        <f>'Enter data here!'!AF145</f>
        <v>Martin Newnham</v>
      </c>
      <c r="AH139" s="132" t="str">
        <f>'Enter data here!'!AG145</f>
        <v>Marc Schmieding</v>
      </c>
      <c r="AI139" s="132" t="str">
        <f>'Enter data here!'!AH145</f>
        <v>Mark Treble</v>
      </c>
      <c r="AJ139" s="132" t="str">
        <f>'Enter data here!'!AI145</f>
        <v>Gary Harrison</v>
      </c>
      <c r="AK139" s="132" t="str">
        <f>'Enter data here!'!AJ145</f>
        <v>Peter Gunning</v>
      </c>
      <c r="AL139" s="132" t="str">
        <f>'Enter data here!'!AK145</f>
        <v>Tobias Reik</v>
      </c>
      <c r="AM139" s="132" t="str">
        <f>'Enter data here!'!AL145</f>
        <v>Mick Walsh</v>
      </c>
      <c r="AN139" s="132" t="str">
        <f>'Enter data here!'!AM145</f>
        <v>Paul Garnett</v>
      </c>
      <c r="AO139" s="132" t="str">
        <f>'Enter data here!'!AN145</f>
        <v>Daniel Schneider</v>
      </c>
      <c r="AP139" s="132" t="str">
        <f>'Enter data here!'!AO145</f>
        <v>Torsten Hermann</v>
      </c>
      <c r="AQ139" s="132" t="str">
        <f>'Enter data here!'!AP145</f>
        <v>Peter Kowalski</v>
      </c>
      <c r="AR139" s="132" t="str">
        <f>'Enter data here!'!AQ145</f>
        <v>Martin Kopp</v>
      </c>
      <c r="AS139" s="132" t="str">
        <f>'Enter data here!'!AR145</f>
        <v>Plöschberger Hannes</v>
      </c>
      <c r="AT139" s="132" t="str">
        <f>'Enter data here!'!AS145</f>
        <v>Rick Ruijsink</v>
      </c>
      <c r="AU139" s="132" t="str">
        <f>'Enter data here!'!AT145</f>
        <v>Mark Abbotts</v>
      </c>
      <c r="AV139" s="132" t="str">
        <f>'Enter data here!'!AU145</f>
        <v>Arne Finkeldey</v>
      </c>
      <c r="AW139" s="132" t="str">
        <f>'Enter data here!'!AV145</f>
        <v>Martin Ulrich </v>
      </c>
      <c r="AX139" s="132" t="str">
        <f>'Enter data here!'!AW145</f>
        <v>Tony Robertson</v>
      </c>
      <c r="AY139" s="132" t="str">
        <f>'Enter data here!'!AX145</f>
        <v>Jesper Christensen</v>
      </c>
      <c r="AZ139" s="132" t="str">
        <f>'Enter data here!'!AY145</f>
        <v>Ulrich Duttenhofer</v>
      </c>
      <c r="BA139" s="132" t="str">
        <f>'Enter data here!'!AZ145</f>
        <v>Robert Ryan</v>
      </c>
      <c r="BB139" s="132">
        <f>'Enter data here!'!BA145</f>
        <v>0</v>
      </c>
      <c r="BC139" s="132">
        <f>'Enter data here!'!BB145</f>
        <v>0</v>
      </c>
      <c r="BD139" s="132">
        <f>'Enter data here!'!BC145</f>
        <v>0</v>
      </c>
      <c r="BE139" s="132">
        <f>'Enter data here!'!BD145</f>
        <v>0</v>
      </c>
      <c r="BF139" s="132">
        <f>'Enter data here!'!BE145</f>
        <v>0</v>
      </c>
      <c r="BG139" s="132">
        <f>'Enter data here!'!BF145</f>
        <v>0</v>
      </c>
      <c r="BH139" s="132">
        <f>'Enter data here!'!BG145</f>
        <v>0</v>
      </c>
      <c r="BI139" s="132">
        <f>'Enter data here!'!BH145</f>
        <v>0</v>
      </c>
      <c r="BJ139" s="132">
        <f>'Enter data here!'!BI145</f>
        <v>0</v>
      </c>
      <c r="BK139" s="132">
        <f>'Enter data here!'!BJ145</f>
        <v>0</v>
      </c>
      <c r="BL139" s="132">
        <f>'Enter data here!'!BK145</f>
        <v>0</v>
      </c>
      <c r="BM139" s="132">
        <f>'Enter data here!'!BL145</f>
        <v>0</v>
      </c>
      <c r="BN139" s="132">
        <f>'Enter data here!'!BM145</f>
        <v>0</v>
      </c>
      <c r="BO139" s="132">
        <f>'Enter data here!'!BN145</f>
        <v>0</v>
      </c>
      <c r="BP139" s="132">
        <f>'Enter data here!'!BO145</f>
        <v>0</v>
      </c>
      <c r="BQ139" s="132">
        <f>'Enter data here!'!BP145</f>
        <v>0</v>
      </c>
      <c r="BR139" s="132">
        <f>'Enter data here!'!BQ145</f>
        <v>0</v>
      </c>
      <c r="BS139" s="132">
        <f>'Enter data here!'!BR145</f>
        <v>0</v>
      </c>
      <c r="BT139" s="132">
        <f>'Enter data here!'!BS145</f>
        <v>0</v>
      </c>
      <c r="BU139" s="132">
        <f>'Enter data here!'!BT145</f>
        <v>0</v>
      </c>
      <c r="BV139" s="132">
        <f>'Enter data here!'!BU145</f>
        <v>0</v>
      </c>
      <c r="BW139" s="132">
        <f>'Enter data here!'!BV145</f>
        <v>0</v>
      </c>
      <c r="BX139" s="132">
        <f>'Enter data here!'!BW145</f>
        <v>0</v>
      </c>
      <c r="BY139" s="132">
        <f>'Enter data here!'!BX145</f>
        <v>0</v>
      </c>
      <c r="BZ139" s="132">
        <f>'Enter data here!'!BY145</f>
        <v>0</v>
      </c>
      <c r="CA139" s="132">
        <f>'Enter data here!'!BZ145</f>
        <v>0</v>
      </c>
      <c r="CB139" s="132">
        <f>'Enter data here!'!CA145</f>
        <v>0</v>
      </c>
      <c r="CC139" s="132">
        <f>'Enter data here!'!CB145</f>
        <v>0</v>
      </c>
      <c r="CD139" s="132">
        <f>'Enter data here!'!CC145</f>
        <v>0</v>
      </c>
      <c r="CE139" s="132">
        <f>'Enter data here!'!CD145</f>
        <v>0</v>
      </c>
      <c r="CF139" s="132">
        <f>'Enter data here!'!CE145</f>
        <v>0</v>
      </c>
      <c r="CG139" s="132">
        <f>'Enter data here!'!CF145</f>
        <v>0</v>
      </c>
      <c r="CH139" s="132">
        <f>'Enter data here!'!CG145</f>
        <v>0</v>
      </c>
      <c r="CI139" s="132">
        <f>'Enter data here!'!CH145</f>
        <v>0</v>
      </c>
      <c r="CJ139" s="132">
        <f>'Enter data here!'!CI145</f>
        <v>0</v>
      </c>
      <c r="CK139" s="132">
        <f>'Enter data here!'!CJ145</f>
        <v>0</v>
      </c>
      <c r="CL139" s="132">
        <f>'Enter data here!'!CK145</f>
        <v>0</v>
      </c>
      <c r="CM139" s="132">
        <f>'Enter data here!'!CL145</f>
        <v>0</v>
      </c>
      <c r="CN139" s="132">
        <f>'Enter data here!'!CM145</f>
        <v>0</v>
      </c>
      <c r="CO139" s="132">
        <f>'Enter data here!'!CN145</f>
        <v>0</v>
      </c>
      <c r="CQ139" s="150"/>
      <c r="CR139" s="150"/>
    </row>
    <row r="140" spans="1:96">
      <c r="A140" s="371">
        <v>22</v>
      </c>
      <c r="B140" s="134" t="s">
        <v>18</v>
      </c>
      <c r="C140" s="134">
        <f>C134+10</f>
        <v>221</v>
      </c>
      <c r="D140" s="135">
        <f ca="1">D144</f>
        <v>46</v>
      </c>
      <c r="E140" s="135">
        <f t="shared" ref="E140:BP140" ca="1" si="128">E144</f>
        <v>2</v>
      </c>
      <c r="F140" s="135">
        <f t="shared" ca="1" si="128"/>
        <v>25</v>
      </c>
      <c r="G140" s="135">
        <f t="shared" ca="1" si="128"/>
        <v>4</v>
      </c>
      <c r="H140" s="135">
        <f t="shared" ca="1" si="128"/>
        <v>8</v>
      </c>
      <c r="I140" s="135">
        <f t="shared" ca="1" si="128"/>
        <v>30</v>
      </c>
      <c r="J140" s="135">
        <f t="shared" ca="1" si="128"/>
        <v>6</v>
      </c>
      <c r="K140" s="135">
        <f t="shared" ca="1" si="128"/>
        <v>23</v>
      </c>
      <c r="L140" s="135">
        <f t="shared" ca="1" si="128"/>
        <v>7</v>
      </c>
      <c r="M140" s="135">
        <f t="shared" ca="1" si="128"/>
        <v>12</v>
      </c>
      <c r="N140" s="135">
        <f t="shared" ca="1" si="128"/>
        <v>31</v>
      </c>
      <c r="O140" s="135">
        <f t="shared" ca="1" si="128"/>
        <v>18</v>
      </c>
      <c r="P140" s="135">
        <f t="shared" ca="1" si="128"/>
        <v>3</v>
      </c>
      <c r="Q140" s="135">
        <f t="shared" ca="1" si="128"/>
        <v>5</v>
      </c>
      <c r="R140" s="135">
        <f t="shared" ca="1" si="128"/>
        <v>19</v>
      </c>
      <c r="S140" s="135">
        <f t="shared" ca="1" si="128"/>
        <v>33</v>
      </c>
      <c r="T140" s="135">
        <f t="shared" ca="1" si="128"/>
        <v>13</v>
      </c>
      <c r="U140" s="135">
        <f t="shared" ca="1" si="128"/>
        <v>28</v>
      </c>
      <c r="V140" s="135">
        <f t="shared" ca="1" si="128"/>
        <v>45</v>
      </c>
      <c r="W140" s="135">
        <f t="shared" ca="1" si="128"/>
        <v>32</v>
      </c>
      <c r="X140" s="135">
        <f t="shared" ca="1" si="128"/>
        <v>35</v>
      </c>
      <c r="Y140" s="135">
        <f t="shared" ca="1" si="128"/>
        <v>42</v>
      </c>
      <c r="Z140" s="135">
        <f t="shared" ca="1" si="128"/>
        <v>41</v>
      </c>
      <c r="AA140" s="135">
        <f t="shared" ca="1" si="128"/>
        <v>27</v>
      </c>
      <c r="AB140" s="135">
        <f t="shared" ca="1" si="128"/>
        <v>16</v>
      </c>
      <c r="AC140" s="135">
        <f t="shared" ca="1" si="128"/>
        <v>43</v>
      </c>
      <c r="AD140" s="135">
        <f t="shared" ca="1" si="128"/>
        <v>15</v>
      </c>
      <c r="AE140" s="135">
        <f t="shared" ca="1" si="128"/>
        <v>17</v>
      </c>
      <c r="AF140" s="135">
        <f t="shared" ca="1" si="128"/>
        <v>39</v>
      </c>
      <c r="AG140" s="135">
        <f t="shared" ca="1" si="128"/>
        <v>1</v>
      </c>
      <c r="AH140" s="135">
        <f t="shared" ca="1" si="128"/>
        <v>38</v>
      </c>
      <c r="AI140" s="135">
        <f t="shared" ca="1" si="128"/>
        <v>21</v>
      </c>
      <c r="AJ140" s="135">
        <f t="shared" ca="1" si="128"/>
        <v>22</v>
      </c>
      <c r="AK140" s="135">
        <f t="shared" ca="1" si="128"/>
        <v>9</v>
      </c>
      <c r="AL140" s="135">
        <f t="shared" ca="1" si="128"/>
        <v>10</v>
      </c>
      <c r="AM140" s="135">
        <f t="shared" ca="1" si="128"/>
        <v>37</v>
      </c>
      <c r="AN140" s="135">
        <f t="shared" ca="1" si="128"/>
        <v>47</v>
      </c>
      <c r="AO140" s="135">
        <f t="shared" ca="1" si="128"/>
        <v>14</v>
      </c>
      <c r="AP140" s="135">
        <f t="shared" ca="1" si="128"/>
        <v>29</v>
      </c>
      <c r="AQ140" s="135">
        <f t="shared" ca="1" si="128"/>
        <v>11</v>
      </c>
      <c r="AR140" s="135">
        <f t="shared" ca="1" si="128"/>
        <v>26</v>
      </c>
      <c r="AS140" s="135">
        <f t="shared" ca="1" si="128"/>
        <v>20</v>
      </c>
      <c r="AT140" s="135">
        <f t="shared" ca="1" si="128"/>
        <v>50</v>
      </c>
      <c r="AU140" s="135">
        <f t="shared" ca="1" si="128"/>
        <v>36</v>
      </c>
      <c r="AV140" s="135">
        <f t="shared" ca="1" si="128"/>
        <v>49</v>
      </c>
      <c r="AW140" s="135">
        <f t="shared" ca="1" si="128"/>
        <v>34</v>
      </c>
      <c r="AX140" s="135">
        <f t="shared" ca="1" si="128"/>
        <v>44</v>
      </c>
      <c r="AY140" s="135">
        <f t="shared" ca="1" si="128"/>
        <v>24</v>
      </c>
      <c r="AZ140" s="135">
        <f t="shared" ca="1" si="128"/>
        <v>40</v>
      </c>
      <c r="BA140" s="135">
        <f t="shared" ca="1" si="128"/>
        <v>48</v>
      </c>
      <c r="BB140" s="135">
        <f t="shared" ca="1" si="128"/>
        <v>51</v>
      </c>
      <c r="BC140" s="135">
        <f t="shared" ca="1" si="128"/>
        <v>51</v>
      </c>
      <c r="BD140" s="135">
        <f t="shared" ca="1" si="128"/>
        <v>51</v>
      </c>
      <c r="BE140" s="135">
        <f t="shared" ca="1" si="128"/>
        <v>51</v>
      </c>
      <c r="BF140" s="135">
        <f t="shared" ca="1" si="128"/>
        <v>51</v>
      </c>
      <c r="BG140" s="135">
        <f t="shared" ca="1" si="128"/>
        <v>51</v>
      </c>
      <c r="BH140" s="135">
        <f t="shared" ca="1" si="128"/>
        <v>51</v>
      </c>
      <c r="BI140" s="135">
        <f t="shared" ca="1" si="128"/>
        <v>51</v>
      </c>
      <c r="BJ140" s="135">
        <f t="shared" ca="1" si="128"/>
        <v>51</v>
      </c>
      <c r="BK140" s="135">
        <f t="shared" ca="1" si="128"/>
        <v>51</v>
      </c>
      <c r="BL140" s="135">
        <f t="shared" ca="1" si="128"/>
        <v>51</v>
      </c>
      <c r="BM140" s="135">
        <f t="shared" ca="1" si="128"/>
        <v>51</v>
      </c>
      <c r="BN140" s="135">
        <f t="shared" ca="1" si="128"/>
        <v>51</v>
      </c>
      <c r="BO140" s="135">
        <f t="shared" ca="1" si="128"/>
        <v>51</v>
      </c>
      <c r="BP140" s="135">
        <f t="shared" ca="1" si="128"/>
        <v>51</v>
      </c>
      <c r="BQ140" s="135">
        <f t="shared" ref="BQ140:CO140" ca="1" si="129">BQ144</f>
        <v>51</v>
      </c>
      <c r="BR140" s="135">
        <f t="shared" ca="1" si="129"/>
        <v>51</v>
      </c>
      <c r="BS140" s="135">
        <f t="shared" ca="1" si="129"/>
        <v>51</v>
      </c>
      <c r="BT140" s="135">
        <f t="shared" ca="1" si="129"/>
        <v>51</v>
      </c>
      <c r="BU140" s="135">
        <f t="shared" ca="1" si="129"/>
        <v>51</v>
      </c>
      <c r="BV140" s="135">
        <f t="shared" ca="1" si="129"/>
        <v>51</v>
      </c>
      <c r="BW140" s="135">
        <f t="shared" ca="1" si="129"/>
        <v>51</v>
      </c>
      <c r="BX140" s="135">
        <f t="shared" ca="1" si="129"/>
        <v>51</v>
      </c>
      <c r="BY140" s="135">
        <f t="shared" ca="1" si="129"/>
        <v>51</v>
      </c>
      <c r="BZ140" s="135">
        <f t="shared" ca="1" si="129"/>
        <v>51</v>
      </c>
      <c r="CA140" s="135">
        <f t="shared" ca="1" si="129"/>
        <v>51</v>
      </c>
      <c r="CB140" s="135">
        <f t="shared" ca="1" si="129"/>
        <v>51</v>
      </c>
      <c r="CC140" s="135">
        <f t="shared" ca="1" si="129"/>
        <v>51</v>
      </c>
      <c r="CD140" s="135">
        <f t="shared" ca="1" si="129"/>
        <v>51</v>
      </c>
      <c r="CE140" s="135">
        <f t="shared" ca="1" si="129"/>
        <v>51</v>
      </c>
      <c r="CF140" s="135">
        <f t="shared" ca="1" si="129"/>
        <v>51</v>
      </c>
      <c r="CG140" s="135">
        <f t="shared" ca="1" si="129"/>
        <v>51</v>
      </c>
      <c r="CH140" s="135">
        <f t="shared" ca="1" si="129"/>
        <v>51</v>
      </c>
      <c r="CI140" s="135">
        <f t="shared" ca="1" si="129"/>
        <v>51</v>
      </c>
      <c r="CJ140" s="135">
        <f t="shared" ca="1" si="129"/>
        <v>51</v>
      </c>
      <c r="CK140" s="135">
        <f t="shared" ca="1" si="129"/>
        <v>51</v>
      </c>
      <c r="CL140" s="135">
        <f t="shared" ca="1" si="129"/>
        <v>51</v>
      </c>
      <c r="CM140" s="135">
        <f t="shared" ca="1" si="129"/>
        <v>51</v>
      </c>
      <c r="CN140" s="135">
        <f t="shared" ca="1" si="129"/>
        <v>51</v>
      </c>
      <c r="CO140" s="135">
        <f t="shared" ca="1" si="129"/>
        <v>51</v>
      </c>
      <c r="CQ140" s="90"/>
      <c r="CR140" s="206"/>
    </row>
    <row r="141" spans="1:96">
      <c r="A141" s="372"/>
      <c r="B141" s="134" t="s">
        <v>1</v>
      </c>
      <c r="C141" s="134"/>
      <c r="D141" s="135">
        <f>'Enter data here!'!C132</f>
        <v>0</v>
      </c>
      <c r="E141" s="135">
        <f>'Enter data here!'!D132</f>
        <v>0</v>
      </c>
      <c r="F141" s="135">
        <f>'Enter data here!'!E132</f>
        <v>0</v>
      </c>
      <c r="G141" s="135">
        <f>'Enter data here!'!F132</f>
        <v>0</v>
      </c>
      <c r="H141" s="135">
        <f>'Enter data here!'!G132</f>
        <v>0</v>
      </c>
      <c r="I141" s="135">
        <f>'Enter data here!'!H132</f>
        <v>0</v>
      </c>
      <c r="J141" s="135">
        <f>'Enter data here!'!I132</f>
        <v>0</v>
      </c>
      <c r="K141" s="135">
        <f>'Enter data here!'!J132</f>
        <v>0</v>
      </c>
      <c r="L141" s="135">
        <f>'Enter data here!'!K132</f>
        <v>0</v>
      </c>
      <c r="M141" s="135">
        <f>'Enter data here!'!L132</f>
        <v>0</v>
      </c>
      <c r="N141" s="135">
        <f>'Enter data here!'!M132</f>
        <v>0</v>
      </c>
      <c r="O141" s="135">
        <f>'Enter data here!'!N132</f>
        <v>0</v>
      </c>
      <c r="P141" s="135">
        <f>'Enter data here!'!O132</f>
        <v>0</v>
      </c>
      <c r="Q141" s="135">
        <f>'Enter data here!'!P132</f>
        <v>0</v>
      </c>
      <c r="R141" s="135">
        <f>'Enter data here!'!Q132</f>
        <v>0</v>
      </c>
      <c r="S141" s="135">
        <f>'Enter data here!'!R132</f>
        <v>0</v>
      </c>
      <c r="T141" s="135">
        <f>'Enter data here!'!S132</f>
        <v>0</v>
      </c>
      <c r="U141" s="135">
        <f>'Enter data here!'!T132</f>
        <v>0</v>
      </c>
      <c r="V141" s="135">
        <f>'Enter data here!'!U132</f>
        <v>0</v>
      </c>
      <c r="W141" s="135">
        <f>'Enter data here!'!V132</f>
        <v>0</v>
      </c>
      <c r="X141" s="135">
        <f>'Enter data here!'!W132</f>
        <v>0</v>
      </c>
      <c r="Y141" s="135">
        <f>'Enter data here!'!X132</f>
        <v>0</v>
      </c>
      <c r="Z141" s="135">
        <f>'Enter data here!'!Y132</f>
        <v>0</v>
      </c>
      <c r="AA141" s="135">
        <f>'Enter data here!'!Z132</f>
        <v>0</v>
      </c>
      <c r="AB141" s="135">
        <f>'Enter data here!'!AA132</f>
        <v>0</v>
      </c>
      <c r="AC141" s="135">
        <f>'Enter data here!'!AB132</f>
        <v>0</v>
      </c>
      <c r="AD141" s="135">
        <f>'Enter data here!'!AC132</f>
        <v>0</v>
      </c>
      <c r="AE141" s="135">
        <f>'Enter data here!'!AD132</f>
        <v>0</v>
      </c>
      <c r="AF141" s="135">
        <f>'Enter data here!'!AE132</f>
        <v>0</v>
      </c>
      <c r="AG141" s="135">
        <f>'Enter data here!'!AF132</f>
        <v>0</v>
      </c>
      <c r="AH141" s="135">
        <f>'Enter data here!'!AG132</f>
        <v>0</v>
      </c>
      <c r="AI141" s="135">
        <f>'Enter data here!'!AH132</f>
        <v>0</v>
      </c>
      <c r="AJ141" s="135">
        <f>'Enter data here!'!AI132</f>
        <v>0</v>
      </c>
      <c r="AK141" s="135">
        <f>'Enter data here!'!AJ132</f>
        <v>0</v>
      </c>
      <c r="AL141" s="135">
        <f>'Enter data here!'!AK132</f>
        <v>0</v>
      </c>
      <c r="AM141" s="135">
        <f>'Enter data here!'!AL132</f>
        <v>0</v>
      </c>
      <c r="AN141" s="135">
        <f>'Enter data here!'!AM132</f>
        <v>0</v>
      </c>
      <c r="AO141" s="135">
        <f>'Enter data here!'!AN132</f>
        <v>0</v>
      </c>
      <c r="AP141" s="135">
        <f>'Enter data here!'!AO132</f>
        <v>0</v>
      </c>
      <c r="AQ141" s="135">
        <f>'Enter data here!'!AP132</f>
        <v>0</v>
      </c>
      <c r="AR141" s="135">
        <f>'Enter data here!'!AQ132</f>
        <v>0</v>
      </c>
      <c r="AS141" s="135">
        <f>'Enter data here!'!AR132</f>
        <v>0</v>
      </c>
      <c r="AT141" s="135">
        <f>'Enter data here!'!AS132</f>
        <v>0</v>
      </c>
      <c r="AU141" s="135">
        <f>'Enter data here!'!AT132</f>
        <v>0</v>
      </c>
      <c r="AV141" s="135">
        <f>'Enter data here!'!AU132</f>
        <v>0</v>
      </c>
      <c r="AW141" s="135">
        <f>'Enter data here!'!AV132</f>
        <v>0</v>
      </c>
      <c r="AX141" s="135">
        <f>'Enter data here!'!AW132</f>
        <v>0</v>
      </c>
      <c r="AY141" s="135">
        <f>'Enter data here!'!AX132</f>
        <v>0</v>
      </c>
      <c r="AZ141" s="135">
        <f>'Enter data here!'!AY132</f>
        <v>0</v>
      </c>
      <c r="BA141" s="135">
        <f>'Enter data here!'!AZ132</f>
        <v>0</v>
      </c>
      <c r="BB141" s="135">
        <f>'Enter data here!'!BA132</f>
        <v>0</v>
      </c>
      <c r="BC141" s="135">
        <f>'Enter data here!'!BB132</f>
        <v>0</v>
      </c>
      <c r="BD141" s="135">
        <f>'Enter data here!'!BC132</f>
        <v>0</v>
      </c>
      <c r="BE141" s="135">
        <f>'Enter data here!'!BD132</f>
        <v>0</v>
      </c>
      <c r="BF141" s="135">
        <f>'Enter data here!'!BE132</f>
        <v>0</v>
      </c>
      <c r="BG141" s="135">
        <f>'Enter data here!'!BF132</f>
        <v>0</v>
      </c>
      <c r="BH141" s="135">
        <f>'Enter data here!'!BG132</f>
        <v>0</v>
      </c>
      <c r="BI141" s="135">
        <f>'Enter data here!'!BH132</f>
        <v>0</v>
      </c>
      <c r="BJ141" s="135">
        <f>'Enter data here!'!BI132</f>
        <v>0</v>
      </c>
      <c r="BK141" s="135">
        <f>'Enter data here!'!BJ132</f>
        <v>0</v>
      </c>
      <c r="BL141" s="135">
        <f>'Enter data here!'!BK132</f>
        <v>0</v>
      </c>
      <c r="BM141" s="135">
        <f>'Enter data here!'!BL132</f>
        <v>0</v>
      </c>
      <c r="BN141" s="135">
        <f>'Enter data here!'!BM132</f>
        <v>0</v>
      </c>
      <c r="BO141" s="135">
        <f>'Enter data here!'!BN132</f>
        <v>0</v>
      </c>
      <c r="BP141" s="135">
        <f>'Enter data here!'!BO132</f>
        <v>0</v>
      </c>
      <c r="BQ141" s="135">
        <f>'Enter data here!'!BP132</f>
        <v>0</v>
      </c>
      <c r="BR141" s="135">
        <f>'Enter data here!'!BQ132</f>
        <v>0</v>
      </c>
      <c r="BS141" s="135">
        <f>'Enter data here!'!BR132</f>
        <v>0</v>
      </c>
      <c r="BT141" s="135">
        <f>'Enter data here!'!BS132</f>
        <v>0</v>
      </c>
      <c r="BU141" s="135">
        <f>'Enter data here!'!BT132</f>
        <v>0</v>
      </c>
      <c r="BV141" s="135">
        <f>'Enter data here!'!BU132</f>
        <v>0</v>
      </c>
      <c r="BW141" s="135">
        <f>'Enter data here!'!BV132</f>
        <v>0</v>
      </c>
      <c r="BX141" s="135">
        <f>'Enter data here!'!BW132</f>
        <v>0</v>
      </c>
      <c r="BY141" s="135">
        <f>'Enter data here!'!BX132</f>
        <v>0</v>
      </c>
      <c r="BZ141" s="135">
        <f>'Enter data here!'!BY132</f>
        <v>0</v>
      </c>
      <c r="CA141" s="135">
        <f>'Enter data here!'!BZ132</f>
        <v>0</v>
      </c>
      <c r="CB141" s="135">
        <f>'Enter data here!'!CA132</f>
        <v>0</v>
      </c>
      <c r="CC141" s="135">
        <f>'Enter data here!'!CB132</f>
        <v>0</v>
      </c>
      <c r="CD141" s="135">
        <f>'Enter data here!'!CC132</f>
        <v>0</v>
      </c>
      <c r="CE141" s="135">
        <f>'Enter data here!'!CD132</f>
        <v>0</v>
      </c>
      <c r="CF141" s="135">
        <f>'Enter data here!'!CE132</f>
        <v>0</v>
      </c>
      <c r="CG141" s="135">
        <f>'Enter data here!'!CF132</f>
        <v>0</v>
      </c>
      <c r="CH141" s="135">
        <f>'Enter data here!'!CG132</f>
        <v>0</v>
      </c>
      <c r="CI141" s="135">
        <f>'Enter data here!'!CH132</f>
        <v>0</v>
      </c>
      <c r="CJ141" s="135">
        <f>'Enter data here!'!CI132</f>
        <v>0</v>
      </c>
      <c r="CK141" s="135">
        <f>'Enter data here!'!CJ132</f>
        <v>0</v>
      </c>
      <c r="CL141" s="135">
        <f>'Enter data here!'!CK132</f>
        <v>0</v>
      </c>
      <c r="CM141" s="135">
        <f>'Enter data here!'!CL132</f>
        <v>0</v>
      </c>
      <c r="CN141" s="135">
        <f>'Enter data here!'!CM132</f>
        <v>0</v>
      </c>
      <c r="CO141" s="135">
        <f>'Enter data here!'!CN132</f>
        <v>0</v>
      </c>
      <c r="CQ141" s="375" t="str">
        <f>'Enter data here!'!CP132</f>
        <v/>
      </c>
      <c r="CR141" s="375" t="str">
        <f>'Enter data here!'!CQ132</f>
        <v/>
      </c>
    </row>
    <row r="142" spans="1:96">
      <c r="A142" s="372"/>
      <c r="B142" s="134" t="s">
        <v>2</v>
      </c>
      <c r="C142" s="134"/>
      <c r="D142" s="136">
        <f>'Enter data here!'!C134</f>
        <v>0</v>
      </c>
      <c r="E142" s="136">
        <f>'Enter data here!'!D134</f>
        <v>0</v>
      </c>
      <c r="F142" s="136">
        <f>'Enter data here!'!E134</f>
        <v>0</v>
      </c>
      <c r="G142" s="136">
        <f>'Enter data here!'!F134</f>
        <v>0</v>
      </c>
      <c r="H142" s="136">
        <f>'Enter data here!'!G134</f>
        <v>0</v>
      </c>
      <c r="I142" s="136">
        <f>'Enter data here!'!H134</f>
        <v>0</v>
      </c>
      <c r="J142" s="136">
        <f>'Enter data here!'!I134</f>
        <v>0</v>
      </c>
      <c r="K142" s="136">
        <f>'Enter data here!'!J134</f>
        <v>0</v>
      </c>
      <c r="L142" s="136">
        <f>'Enter data here!'!K134</f>
        <v>0</v>
      </c>
      <c r="M142" s="136">
        <f>'Enter data here!'!L134</f>
        <v>0</v>
      </c>
      <c r="N142" s="136">
        <f>'Enter data here!'!M134</f>
        <v>0</v>
      </c>
      <c r="O142" s="136">
        <f>'Enter data here!'!N134</f>
        <v>0</v>
      </c>
      <c r="P142" s="136">
        <f>'Enter data here!'!O134</f>
        <v>0</v>
      </c>
      <c r="Q142" s="136">
        <f>'Enter data here!'!P134</f>
        <v>0</v>
      </c>
      <c r="R142" s="136">
        <f>'Enter data here!'!Q134</f>
        <v>0</v>
      </c>
      <c r="S142" s="136">
        <f>'Enter data here!'!R134</f>
        <v>0</v>
      </c>
      <c r="T142" s="136">
        <f>'Enter data here!'!S134</f>
        <v>0</v>
      </c>
      <c r="U142" s="136">
        <f>'Enter data here!'!T134</f>
        <v>0</v>
      </c>
      <c r="V142" s="136">
        <f>'Enter data here!'!U134</f>
        <v>0</v>
      </c>
      <c r="W142" s="136">
        <f>'Enter data here!'!V134</f>
        <v>0</v>
      </c>
      <c r="X142" s="136">
        <f>'Enter data here!'!W134</f>
        <v>0</v>
      </c>
      <c r="Y142" s="136">
        <f>'Enter data here!'!X134</f>
        <v>0</v>
      </c>
      <c r="Z142" s="136">
        <f>'Enter data here!'!Y134</f>
        <v>0</v>
      </c>
      <c r="AA142" s="136">
        <f>'Enter data here!'!Z134</f>
        <v>0</v>
      </c>
      <c r="AB142" s="136">
        <f>'Enter data here!'!AA134</f>
        <v>0</v>
      </c>
      <c r="AC142" s="136">
        <f>'Enter data here!'!AB134</f>
        <v>0</v>
      </c>
      <c r="AD142" s="136">
        <f>'Enter data here!'!AC134</f>
        <v>0</v>
      </c>
      <c r="AE142" s="136">
        <f>'Enter data here!'!AD134</f>
        <v>0</v>
      </c>
      <c r="AF142" s="136">
        <f>'Enter data here!'!AE134</f>
        <v>0</v>
      </c>
      <c r="AG142" s="136">
        <f>'Enter data here!'!AF134</f>
        <v>0</v>
      </c>
      <c r="AH142" s="136">
        <f>'Enter data here!'!AG134</f>
        <v>0</v>
      </c>
      <c r="AI142" s="136">
        <f>'Enter data here!'!AH134</f>
        <v>0</v>
      </c>
      <c r="AJ142" s="136">
        <f>'Enter data here!'!AI134</f>
        <v>0</v>
      </c>
      <c r="AK142" s="136">
        <f>'Enter data here!'!AJ134</f>
        <v>0</v>
      </c>
      <c r="AL142" s="136">
        <f>'Enter data here!'!AK134</f>
        <v>0</v>
      </c>
      <c r="AM142" s="136">
        <f>'Enter data here!'!AL134</f>
        <v>0</v>
      </c>
      <c r="AN142" s="136">
        <f>'Enter data here!'!AM134</f>
        <v>0</v>
      </c>
      <c r="AO142" s="136">
        <f>'Enter data here!'!AN134</f>
        <v>0</v>
      </c>
      <c r="AP142" s="136">
        <f>'Enter data here!'!AO134</f>
        <v>0</v>
      </c>
      <c r="AQ142" s="136">
        <f>'Enter data here!'!AP134</f>
        <v>0</v>
      </c>
      <c r="AR142" s="136">
        <f>'Enter data here!'!AQ134</f>
        <v>0</v>
      </c>
      <c r="AS142" s="136">
        <f>'Enter data here!'!AR134</f>
        <v>0</v>
      </c>
      <c r="AT142" s="136">
        <f>'Enter data here!'!AS134</f>
        <v>0</v>
      </c>
      <c r="AU142" s="136">
        <f>'Enter data here!'!AT134</f>
        <v>0</v>
      </c>
      <c r="AV142" s="136">
        <f>'Enter data here!'!AU134</f>
        <v>0</v>
      </c>
      <c r="AW142" s="136">
        <f>'Enter data here!'!AV134</f>
        <v>0</v>
      </c>
      <c r="AX142" s="136">
        <f>'Enter data here!'!AW134</f>
        <v>0</v>
      </c>
      <c r="AY142" s="136">
        <f>'Enter data here!'!AX134</f>
        <v>0</v>
      </c>
      <c r="AZ142" s="136">
        <f>'Enter data here!'!AY134</f>
        <v>0</v>
      </c>
      <c r="BA142" s="136">
        <f>'Enter data here!'!AZ134</f>
        <v>0</v>
      </c>
      <c r="BB142" s="136">
        <f>'Enter data here!'!BA134</f>
        <v>0</v>
      </c>
      <c r="BC142" s="136">
        <f>'Enter data here!'!BB134</f>
        <v>0</v>
      </c>
      <c r="BD142" s="136">
        <f>'Enter data here!'!BC134</f>
        <v>0</v>
      </c>
      <c r="BE142" s="136">
        <f>'Enter data here!'!BD134</f>
        <v>0</v>
      </c>
      <c r="BF142" s="136">
        <f>'Enter data here!'!BE134</f>
        <v>0</v>
      </c>
      <c r="BG142" s="136">
        <f>'Enter data here!'!BF134</f>
        <v>0</v>
      </c>
      <c r="BH142" s="136">
        <f>'Enter data here!'!BG134</f>
        <v>0</v>
      </c>
      <c r="BI142" s="136">
        <f>'Enter data here!'!BH134</f>
        <v>0</v>
      </c>
      <c r="BJ142" s="136">
        <f>'Enter data here!'!BI134</f>
        <v>0</v>
      </c>
      <c r="BK142" s="136">
        <f>'Enter data here!'!BJ134</f>
        <v>0</v>
      </c>
      <c r="BL142" s="136">
        <f>'Enter data here!'!BK134</f>
        <v>0</v>
      </c>
      <c r="BM142" s="136">
        <f>'Enter data here!'!BL134</f>
        <v>0</v>
      </c>
      <c r="BN142" s="136">
        <f>'Enter data here!'!BM134</f>
        <v>0</v>
      </c>
      <c r="BO142" s="136">
        <f>'Enter data here!'!BN134</f>
        <v>0</v>
      </c>
      <c r="BP142" s="136">
        <f>'Enter data here!'!BO134</f>
        <v>0</v>
      </c>
      <c r="BQ142" s="136">
        <f>'Enter data here!'!BP134</f>
        <v>0</v>
      </c>
      <c r="BR142" s="136">
        <f>'Enter data here!'!BQ134</f>
        <v>0</v>
      </c>
      <c r="BS142" s="136">
        <f>'Enter data here!'!BR134</f>
        <v>0</v>
      </c>
      <c r="BT142" s="136">
        <f>'Enter data here!'!BS134</f>
        <v>0</v>
      </c>
      <c r="BU142" s="136">
        <f>'Enter data here!'!BT134</f>
        <v>0</v>
      </c>
      <c r="BV142" s="136">
        <f>'Enter data here!'!BU134</f>
        <v>0</v>
      </c>
      <c r="BW142" s="136">
        <f>'Enter data here!'!BV134</f>
        <v>0</v>
      </c>
      <c r="BX142" s="136">
        <f>'Enter data here!'!BW134</f>
        <v>0</v>
      </c>
      <c r="BY142" s="136">
        <f>'Enter data here!'!BX134</f>
        <v>0</v>
      </c>
      <c r="BZ142" s="136">
        <f>'Enter data here!'!BY134</f>
        <v>0</v>
      </c>
      <c r="CA142" s="136">
        <f>'Enter data here!'!BZ134</f>
        <v>0</v>
      </c>
      <c r="CB142" s="136">
        <f>'Enter data here!'!CA134</f>
        <v>0</v>
      </c>
      <c r="CC142" s="136">
        <f>'Enter data here!'!CB134</f>
        <v>0</v>
      </c>
      <c r="CD142" s="136">
        <f>'Enter data here!'!CC134</f>
        <v>0</v>
      </c>
      <c r="CE142" s="136">
        <f>'Enter data here!'!CD134</f>
        <v>0</v>
      </c>
      <c r="CF142" s="136">
        <f>'Enter data here!'!CE134</f>
        <v>0</v>
      </c>
      <c r="CG142" s="136">
        <f>'Enter data here!'!CF134</f>
        <v>0</v>
      </c>
      <c r="CH142" s="136">
        <f>'Enter data here!'!CG134</f>
        <v>0</v>
      </c>
      <c r="CI142" s="136">
        <f>'Enter data here!'!CH134</f>
        <v>0</v>
      </c>
      <c r="CJ142" s="136">
        <f>'Enter data here!'!CI134</f>
        <v>0</v>
      </c>
      <c r="CK142" s="136">
        <f>'Enter data here!'!CJ134</f>
        <v>0</v>
      </c>
      <c r="CL142" s="136">
        <f>'Enter data here!'!CK134</f>
        <v>0</v>
      </c>
      <c r="CM142" s="136">
        <f>'Enter data here!'!CL134</f>
        <v>0</v>
      </c>
      <c r="CN142" s="136">
        <f>'Enter data here!'!CM134</f>
        <v>0</v>
      </c>
      <c r="CO142" s="136">
        <f>'Enter data here!'!CN134</f>
        <v>0</v>
      </c>
      <c r="CQ142" s="375"/>
      <c r="CR142" s="375"/>
    </row>
    <row r="143" spans="1:96">
      <c r="A143" s="372"/>
      <c r="B143" s="134" t="s">
        <v>41</v>
      </c>
      <c r="C143" s="134">
        <f>C137+10</f>
        <v>223</v>
      </c>
      <c r="D143" s="136">
        <f ca="1">D137+D142</f>
        <v>4.5019861933209464E-12</v>
      </c>
      <c r="E143" s="136">
        <f t="shared" ref="E143:BP143" ca="1" si="130">E137+E142</f>
        <v>6487.9455682460748</v>
      </c>
      <c r="F143" s="136">
        <f t="shared" ca="1" si="130"/>
        <v>5406.3541367065354</v>
      </c>
      <c r="G143" s="136">
        <f t="shared" ca="1" si="130"/>
        <v>6225.7043127416446</v>
      </c>
      <c r="H143" s="136">
        <f t="shared" ca="1" si="130"/>
        <v>6100.0836020779452</v>
      </c>
      <c r="I143" s="136">
        <f t="shared" ca="1" si="130"/>
        <v>4795.2890305863102</v>
      </c>
      <c r="J143" s="136">
        <f t="shared" ca="1" si="130"/>
        <v>6102.999420255388</v>
      </c>
      <c r="K143" s="136">
        <f t="shared" ca="1" si="130"/>
        <v>5449.5751550994482</v>
      </c>
      <c r="L143" s="136">
        <f t="shared" ca="1" si="130"/>
        <v>6100.686770468742</v>
      </c>
      <c r="M143" s="136">
        <f t="shared" ca="1" si="130"/>
        <v>5954.9039394437259</v>
      </c>
      <c r="N143" s="136">
        <f t="shared" ca="1" si="130"/>
        <v>4760.4629525941482</v>
      </c>
      <c r="O143" s="136">
        <f t="shared" ca="1" si="130"/>
        <v>5707.6944026709798</v>
      </c>
      <c r="P143" s="136">
        <f t="shared" ca="1" si="130"/>
        <v>6301.0488891773248</v>
      </c>
      <c r="Q143" s="136">
        <f t="shared" ca="1" si="130"/>
        <v>6160.4716802361036</v>
      </c>
      <c r="R143" s="136">
        <f t="shared" ca="1" si="130"/>
        <v>5661.7266763818452</v>
      </c>
      <c r="S143" s="136">
        <f t="shared" ca="1" si="130"/>
        <v>4585.094856461169</v>
      </c>
      <c r="T143" s="136">
        <f t="shared" ca="1" si="130"/>
        <v>5901.4061953011769</v>
      </c>
      <c r="U143" s="136">
        <f t="shared" ca="1" si="130"/>
        <v>5014.4978785933599</v>
      </c>
      <c r="V143" s="136">
        <f t="shared" ca="1" si="130"/>
        <v>595.65286878696077</v>
      </c>
      <c r="W143" s="136">
        <f t="shared" ca="1" si="130"/>
        <v>4675.393944327041</v>
      </c>
      <c r="X143" s="136">
        <f t="shared" ca="1" si="130"/>
        <v>4531.8615940299296</v>
      </c>
      <c r="Y143" s="136">
        <f t="shared" ca="1" si="130"/>
        <v>1526.6167361878424</v>
      </c>
      <c r="Z143" s="136">
        <f t="shared" ca="1" si="130"/>
        <v>2791.475563555638</v>
      </c>
      <c r="AA143" s="136">
        <f t="shared" ca="1" si="130"/>
        <v>5154.730816778535</v>
      </c>
      <c r="AB143" s="136">
        <f t="shared" ca="1" si="130"/>
        <v>5792.5572574629659</v>
      </c>
      <c r="AC143" s="136">
        <f t="shared" ca="1" si="130"/>
        <v>1284.1416656737183</v>
      </c>
      <c r="AD143" s="136">
        <f t="shared" ca="1" si="130"/>
        <v>5802.5848913117561</v>
      </c>
      <c r="AE143" s="136">
        <f t="shared" ca="1" si="130"/>
        <v>5720.1353403504127</v>
      </c>
      <c r="AF143" s="136">
        <f t="shared" ca="1" si="130"/>
        <v>4260.9757883050461</v>
      </c>
      <c r="AG143" s="136">
        <f t="shared" ca="1" si="130"/>
        <v>6530.6565026261023</v>
      </c>
      <c r="AH143" s="136">
        <f t="shared" ca="1" si="130"/>
        <v>4367.0654658020003</v>
      </c>
      <c r="AI143" s="136">
        <f t="shared" ca="1" si="130"/>
        <v>5538.3442344153118</v>
      </c>
      <c r="AJ143" s="136">
        <f t="shared" ca="1" si="130"/>
        <v>5473.4515375809715</v>
      </c>
      <c r="AK143" s="136">
        <f t="shared" ca="1" si="130"/>
        <v>6092.6367051539064</v>
      </c>
      <c r="AL143" s="136">
        <f t="shared" ca="1" si="130"/>
        <v>6088.3322813916502</v>
      </c>
      <c r="AM143" s="136">
        <f t="shared" ca="1" si="130"/>
        <v>4462.9058880432995</v>
      </c>
      <c r="AN143" s="136">
        <f t="shared" ca="1" si="130"/>
        <v>4.0541855609227592E-12</v>
      </c>
      <c r="AO143" s="136">
        <f t="shared" ca="1" si="130"/>
        <v>5878.1119340856521</v>
      </c>
      <c r="AP143" s="136">
        <f t="shared" ca="1" si="130"/>
        <v>4841.2688978249489</v>
      </c>
      <c r="AQ143" s="136">
        <f t="shared" ca="1" si="130"/>
        <v>6070.5196458476157</v>
      </c>
      <c r="AR143" s="136">
        <f t="shared" ca="1" si="130"/>
        <v>5258.6333090278013</v>
      </c>
      <c r="AS143" s="136">
        <f t="shared" ca="1" si="130"/>
        <v>5548.0098279797448</v>
      </c>
      <c r="AT143" s="136">
        <f t="shared" ca="1" si="130"/>
        <v>3.1550687044179461E-12</v>
      </c>
      <c r="AU143" s="136">
        <f t="shared" ca="1" si="130"/>
        <v>4476.2405737505824</v>
      </c>
      <c r="AV143" s="136">
        <f t="shared" ca="1" si="130"/>
        <v>3.561249863264381E-12</v>
      </c>
      <c r="AW143" s="136">
        <f t="shared" ca="1" si="130"/>
        <v>4536.8011803647023</v>
      </c>
      <c r="AX143" s="136">
        <f t="shared" ca="1" si="130"/>
        <v>715.62980030721315</v>
      </c>
      <c r="AY143" s="136">
        <f t="shared" ca="1" si="130"/>
        <v>5416.5248659698482</v>
      </c>
      <c r="AZ143" s="136">
        <f t="shared" ca="1" si="130"/>
        <v>4192.85233041834</v>
      </c>
      <c r="BA143" s="136">
        <f t="shared" ca="1" si="130"/>
        <v>3.7140266065802772E-12</v>
      </c>
      <c r="BB143" s="136">
        <f t="shared" si="130"/>
        <v>0</v>
      </c>
      <c r="BC143" s="136">
        <f t="shared" si="130"/>
        <v>0</v>
      </c>
      <c r="BD143" s="136">
        <f t="shared" si="130"/>
        <v>0</v>
      </c>
      <c r="BE143" s="136">
        <f t="shared" si="130"/>
        <v>0</v>
      </c>
      <c r="BF143" s="136">
        <f t="shared" si="130"/>
        <v>0</v>
      </c>
      <c r="BG143" s="136">
        <f t="shared" si="130"/>
        <v>0</v>
      </c>
      <c r="BH143" s="136">
        <f t="shared" si="130"/>
        <v>0</v>
      </c>
      <c r="BI143" s="136">
        <f t="shared" si="130"/>
        <v>0</v>
      </c>
      <c r="BJ143" s="136">
        <f t="shared" si="130"/>
        <v>0</v>
      </c>
      <c r="BK143" s="136">
        <f t="shared" si="130"/>
        <v>0</v>
      </c>
      <c r="BL143" s="136">
        <f t="shared" si="130"/>
        <v>0</v>
      </c>
      <c r="BM143" s="136">
        <f t="shared" si="130"/>
        <v>0</v>
      </c>
      <c r="BN143" s="136">
        <f t="shared" si="130"/>
        <v>0</v>
      </c>
      <c r="BO143" s="136">
        <f t="shared" si="130"/>
        <v>0</v>
      </c>
      <c r="BP143" s="136">
        <f t="shared" si="130"/>
        <v>0</v>
      </c>
      <c r="BQ143" s="136">
        <f t="shared" ref="BQ143:CO143" si="131">BQ137+BQ142</f>
        <v>0</v>
      </c>
      <c r="BR143" s="136">
        <f t="shared" si="131"/>
        <v>0</v>
      </c>
      <c r="BS143" s="136">
        <f t="shared" si="131"/>
        <v>0</v>
      </c>
      <c r="BT143" s="136">
        <f t="shared" si="131"/>
        <v>0</v>
      </c>
      <c r="BU143" s="136">
        <f t="shared" si="131"/>
        <v>0</v>
      </c>
      <c r="BV143" s="136">
        <f t="shared" si="131"/>
        <v>0</v>
      </c>
      <c r="BW143" s="136">
        <f t="shared" si="131"/>
        <v>0</v>
      </c>
      <c r="BX143" s="136">
        <f t="shared" si="131"/>
        <v>0</v>
      </c>
      <c r="BY143" s="136">
        <f t="shared" si="131"/>
        <v>0</v>
      </c>
      <c r="BZ143" s="136">
        <f t="shared" si="131"/>
        <v>0</v>
      </c>
      <c r="CA143" s="136">
        <f t="shared" si="131"/>
        <v>0</v>
      </c>
      <c r="CB143" s="136">
        <f t="shared" si="131"/>
        <v>0</v>
      </c>
      <c r="CC143" s="136">
        <f t="shared" si="131"/>
        <v>0</v>
      </c>
      <c r="CD143" s="136">
        <f t="shared" si="131"/>
        <v>0</v>
      </c>
      <c r="CE143" s="136">
        <f t="shared" si="131"/>
        <v>0</v>
      </c>
      <c r="CF143" s="136">
        <f t="shared" si="131"/>
        <v>0</v>
      </c>
      <c r="CG143" s="136">
        <f t="shared" si="131"/>
        <v>0</v>
      </c>
      <c r="CH143" s="136">
        <f t="shared" si="131"/>
        <v>0</v>
      </c>
      <c r="CI143" s="136">
        <f t="shared" si="131"/>
        <v>0</v>
      </c>
      <c r="CJ143" s="136">
        <f t="shared" si="131"/>
        <v>0</v>
      </c>
      <c r="CK143" s="136">
        <f t="shared" si="131"/>
        <v>0</v>
      </c>
      <c r="CL143" s="136">
        <f t="shared" si="131"/>
        <v>0</v>
      </c>
      <c r="CM143" s="136">
        <f t="shared" si="131"/>
        <v>0</v>
      </c>
      <c r="CN143" s="136">
        <f t="shared" si="131"/>
        <v>0</v>
      </c>
      <c r="CO143" s="136">
        <f t="shared" si="131"/>
        <v>0</v>
      </c>
      <c r="CQ143" s="207"/>
      <c r="CR143" s="207"/>
    </row>
    <row r="144" spans="1:96">
      <c r="A144" s="372"/>
      <c r="B144" s="134" t="s">
        <v>42</v>
      </c>
      <c r="C144" s="134"/>
      <c r="D144" s="135">
        <f ca="1">RANK(D143,$D143:$CO143,0)</f>
        <v>46</v>
      </c>
      <c r="E144" s="135">
        <f t="shared" ref="E144:BP144" ca="1" si="132">RANK(E143,$D143:$CO143,0)</f>
        <v>2</v>
      </c>
      <c r="F144" s="135">
        <f t="shared" ca="1" si="132"/>
        <v>25</v>
      </c>
      <c r="G144" s="135">
        <f t="shared" ca="1" si="132"/>
        <v>4</v>
      </c>
      <c r="H144" s="135">
        <f t="shared" ca="1" si="132"/>
        <v>8</v>
      </c>
      <c r="I144" s="135">
        <f t="shared" ca="1" si="132"/>
        <v>30</v>
      </c>
      <c r="J144" s="135">
        <f t="shared" ca="1" si="132"/>
        <v>6</v>
      </c>
      <c r="K144" s="135">
        <f t="shared" ca="1" si="132"/>
        <v>23</v>
      </c>
      <c r="L144" s="135">
        <f t="shared" ca="1" si="132"/>
        <v>7</v>
      </c>
      <c r="M144" s="135">
        <f t="shared" ca="1" si="132"/>
        <v>12</v>
      </c>
      <c r="N144" s="135">
        <f t="shared" ca="1" si="132"/>
        <v>31</v>
      </c>
      <c r="O144" s="135">
        <f t="shared" ca="1" si="132"/>
        <v>18</v>
      </c>
      <c r="P144" s="135">
        <f t="shared" ca="1" si="132"/>
        <v>3</v>
      </c>
      <c r="Q144" s="135">
        <f t="shared" ca="1" si="132"/>
        <v>5</v>
      </c>
      <c r="R144" s="135">
        <f t="shared" ca="1" si="132"/>
        <v>19</v>
      </c>
      <c r="S144" s="135">
        <f t="shared" ca="1" si="132"/>
        <v>33</v>
      </c>
      <c r="T144" s="135">
        <f t="shared" ca="1" si="132"/>
        <v>13</v>
      </c>
      <c r="U144" s="135">
        <f t="shared" ca="1" si="132"/>
        <v>28</v>
      </c>
      <c r="V144" s="135">
        <f t="shared" ca="1" si="132"/>
        <v>45</v>
      </c>
      <c r="W144" s="135">
        <f t="shared" ca="1" si="132"/>
        <v>32</v>
      </c>
      <c r="X144" s="135">
        <f t="shared" ca="1" si="132"/>
        <v>35</v>
      </c>
      <c r="Y144" s="135">
        <f t="shared" ca="1" si="132"/>
        <v>42</v>
      </c>
      <c r="Z144" s="135">
        <f t="shared" ca="1" si="132"/>
        <v>41</v>
      </c>
      <c r="AA144" s="135">
        <f t="shared" ca="1" si="132"/>
        <v>27</v>
      </c>
      <c r="AB144" s="135">
        <f t="shared" ca="1" si="132"/>
        <v>16</v>
      </c>
      <c r="AC144" s="135">
        <f t="shared" ca="1" si="132"/>
        <v>43</v>
      </c>
      <c r="AD144" s="135">
        <f t="shared" ca="1" si="132"/>
        <v>15</v>
      </c>
      <c r="AE144" s="135">
        <f t="shared" ca="1" si="132"/>
        <v>17</v>
      </c>
      <c r="AF144" s="135">
        <f t="shared" ca="1" si="132"/>
        <v>39</v>
      </c>
      <c r="AG144" s="135">
        <f t="shared" ca="1" si="132"/>
        <v>1</v>
      </c>
      <c r="AH144" s="135">
        <f t="shared" ca="1" si="132"/>
        <v>38</v>
      </c>
      <c r="AI144" s="135">
        <f t="shared" ca="1" si="132"/>
        <v>21</v>
      </c>
      <c r="AJ144" s="135">
        <f t="shared" ca="1" si="132"/>
        <v>22</v>
      </c>
      <c r="AK144" s="135">
        <f t="shared" ca="1" si="132"/>
        <v>9</v>
      </c>
      <c r="AL144" s="135">
        <f t="shared" ca="1" si="132"/>
        <v>10</v>
      </c>
      <c r="AM144" s="135">
        <f t="shared" ca="1" si="132"/>
        <v>37</v>
      </c>
      <c r="AN144" s="135">
        <f t="shared" ca="1" si="132"/>
        <v>47</v>
      </c>
      <c r="AO144" s="135">
        <f t="shared" ca="1" si="132"/>
        <v>14</v>
      </c>
      <c r="AP144" s="135">
        <f t="shared" ca="1" si="132"/>
        <v>29</v>
      </c>
      <c r="AQ144" s="135">
        <f t="shared" ca="1" si="132"/>
        <v>11</v>
      </c>
      <c r="AR144" s="135">
        <f t="shared" ca="1" si="132"/>
        <v>26</v>
      </c>
      <c r="AS144" s="135">
        <f t="shared" ca="1" si="132"/>
        <v>20</v>
      </c>
      <c r="AT144" s="135">
        <f t="shared" ca="1" si="132"/>
        <v>50</v>
      </c>
      <c r="AU144" s="135">
        <f t="shared" ca="1" si="132"/>
        <v>36</v>
      </c>
      <c r="AV144" s="135">
        <f t="shared" ca="1" si="132"/>
        <v>49</v>
      </c>
      <c r="AW144" s="135">
        <f t="shared" ca="1" si="132"/>
        <v>34</v>
      </c>
      <c r="AX144" s="135">
        <f t="shared" ca="1" si="132"/>
        <v>44</v>
      </c>
      <c r="AY144" s="135">
        <f t="shared" ca="1" si="132"/>
        <v>24</v>
      </c>
      <c r="AZ144" s="135">
        <f t="shared" ca="1" si="132"/>
        <v>40</v>
      </c>
      <c r="BA144" s="135">
        <f t="shared" ca="1" si="132"/>
        <v>48</v>
      </c>
      <c r="BB144" s="135">
        <f t="shared" ca="1" si="132"/>
        <v>51</v>
      </c>
      <c r="BC144" s="135">
        <f t="shared" ca="1" si="132"/>
        <v>51</v>
      </c>
      <c r="BD144" s="135">
        <f t="shared" ca="1" si="132"/>
        <v>51</v>
      </c>
      <c r="BE144" s="135">
        <f t="shared" ca="1" si="132"/>
        <v>51</v>
      </c>
      <c r="BF144" s="135">
        <f t="shared" ca="1" si="132"/>
        <v>51</v>
      </c>
      <c r="BG144" s="135">
        <f t="shared" ca="1" si="132"/>
        <v>51</v>
      </c>
      <c r="BH144" s="135">
        <f t="shared" ca="1" si="132"/>
        <v>51</v>
      </c>
      <c r="BI144" s="135">
        <f t="shared" ca="1" si="132"/>
        <v>51</v>
      </c>
      <c r="BJ144" s="135">
        <f t="shared" ca="1" si="132"/>
        <v>51</v>
      </c>
      <c r="BK144" s="135">
        <f t="shared" ca="1" si="132"/>
        <v>51</v>
      </c>
      <c r="BL144" s="135">
        <f t="shared" ca="1" si="132"/>
        <v>51</v>
      </c>
      <c r="BM144" s="135">
        <f t="shared" ca="1" si="132"/>
        <v>51</v>
      </c>
      <c r="BN144" s="135">
        <f t="shared" ca="1" si="132"/>
        <v>51</v>
      </c>
      <c r="BO144" s="135">
        <f t="shared" ca="1" si="132"/>
        <v>51</v>
      </c>
      <c r="BP144" s="135">
        <f t="shared" ca="1" si="132"/>
        <v>51</v>
      </c>
      <c r="BQ144" s="135">
        <f t="shared" ref="BQ144:CO144" ca="1" si="133">RANK(BQ143,$D143:$CO143,0)</f>
        <v>51</v>
      </c>
      <c r="BR144" s="135">
        <f t="shared" ca="1" si="133"/>
        <v>51</v>
      </c>
      <c r="BS144" s="135">
        <f t="shared" ca="1" si="133"/>
        <v>51</v>
      </c>
      <c r="BT144" s="135">
        <f t="shared" ca="1" si="133"/>
        <v>51</v>
      </c>
      <c r="BU144" s="135">
        <f t="shared" ca="1" si="133"/>
        <v>51</v>
      </c>
      <c r="BV144" s="135">
        <f t="shared" ca="1" si="133"/>
        <v>51</v>
      </c>
      <c r="BW144" s="135">
        <f t="shared" ca="1" si="133"/>
        <v>51</v>
      </c>
      <c r="BX144" s="135">
        <f t="shared" ca="1" si="133"/>
        <v>51</v>
      </c>
      <c r="BY144" s="135">
        <f t="shared" ca="1" si="133"/>
        <v>51</v>
      </c>
      <c r="BZ144" s="135">
        <f t="shared" ca="1" si="133"/>
        <v>51</v>
      </c>
      <c r="CA144" s="135">
        <f t="shared" ca="1" si="133"/>
        <v>51</v>
      </c>
      <c r="CB144" s="135">
        <f t="shared" ca="1" si="133"/>
        <v>51</v>
      </c>
      <c r="CC144" s="135">
        <f t="shared" ca="1" si="133"/>
        <v>51</v>
      </c>
      <c r="CD144" s="135">
        <f t="shared" ca="1" si="133"/>
        <v>51</v>
      </c>
      <c r="CE144" s="135">
        <f t="shared" ca="1" si="133"/>
        <v>51</v>
      </c>
      <c r="CF144" s="135">
        <f t="shared" ca="1" si="133"/>
        <v>51</v>
      </c>
      <c r="CG144" s="135">
        <f t="shared" ca="1" si="133"/>
        <v>51</v>
      </c>
      <c r="CH144" s="135">
        <f t="shared" ca="1" si="133"/>
        <v>51</v>
      </c>
      <c r="CI144" s="135">
        <f t="shared" ca="1" si="133"/>
        <v>51</v>
      </c>
      <c r="CJ144" s="135">
        <f t="shared" ca="1" si="133"/>
        <v>51</v>
      </c>
      <c r="CK144" s="135">
        <f t="shared" ca="1" si="133"/>
        <v>51</v>
      </c>
      <c r="CL144" s="135">
        <f t="shared" ca="1" si="133"/>
        <v>51</v>
      </c>
      <c r="CM144" s="135">
        <f t="shared" ca="1" si="133"/>
        <v>51</v>
      </c>
      <c r="CN144" s="135">
        <f t="shared" ca="1" si="133"/>
        <v>51</v>
      </c>
      <c r="CO144" s="135">
        <f t="shared" ca="1" si="133"/>
        <v>51</v>
      </c>
      <c r="CQ144" s="207"/>
      <c r="CR144" s="207"/>
    </row>
    <row r="145" spans="1:96">
      <c r="A145" s="373"/>
      <c r="B145" s="134" t="s">
        <v>16</v>
      </c>
      <c r="C145" s="134">
        <f>C139+10</f>
        <v>222</v>
      </c>
      <c r="D145" s="135" t="str">
        <f>'Enter data here!'!C155</f>
        <v>Frank Hulton </v>
      </c>
      <c r="E145" s="135" t="str">
        <f>'Enter data here!'!D155</f>
        <v>Mark Redsell</v>
      </c>
      <c r="F145" s="135" t="str">
        <f>'Enter data here!'!E155</f>
        <v>Greg Dakin</v>
      </c>
      <c r="G145" s="135" t="str">
        <f>'Enter data here!'!F155</f>
        <v>Thorsten Folker</v>
      </c>
      <c r="H145" s="135" t="str">
        <f>'Enter data here!'!G155</f>
        <v>Joel West </v>
      </c>
      <c r="I145" s="135" t="str">
        <f>'Enter data here!'!H155</f>
        <v>Klaus Brettner</v>
      </c>
      <c r="J145" s="135" t="str">
        <f>'Enter data here!'!I155</f>
        <v>Markus Meissner</v>
      </c>
      <c r="K145" s="135" t="str">
        <f>'Enter data here!'!J155</f>
        <v>Stefan Bernardy</v>
      </c>
      <c r="L145" s="135" t="str">
        <f>'Enter data here!'!K155</f>
        <v>Søren Krogh</v>
      </c>
      <c r="M145" s="135" t="str">
        <f>'Enter data here!'!L155</f>
        <v>Alvaro Silgado</v>
      </c>
      <c r="N145" s="135" t="str">
        <f>'Enter data here!'!M155</f>
        <v>Pete Burgess</v>
      </c>
      <c r="O145" s="135" t="str">
        <f>'Enter data here!'!N155</f>
        <v>Dieter Perlick</v>
      </c>
      <c r="P145" s="135" t="str">
        <f>'Enter data here!'!O155</f>
        <v>Simon Thornton </v>
      </c>
      <c r="Q145" s="135" t="str">
        <f>'Enter data here!'!P155</f>
        <v>André Austen</v>
      </c>
      <c r="R145" s="135" t="str">
        <f>'Enter data here!'!Q155</f>
        <v>Siegfried Schedel</v>
      </c>
      <c r="S145" s="135" t="str">
        <f>'Enter data here!'!R155</f>
        <v>George Young</v>
      </c>
      <c r="T145" s="135" t="str">
        <f>'Enter data here!'!S155</f>
        <v>John Phillips</v>
      </c>
      <c r="U145" s="135" t="str">
        <f>'Enter data here!'!T155</f>
        <v>Stefan Bertschi</v>
      </c>
      <c r="V145" s="135" t="str">
        <f>'Enter data here!'!U155</f>
        <v>Jason Bioletti</v>
      </c>
      <c r="W145" s="135" t="str">
        <f>'Enter data here!'!V155</f>
        <v>Allen Elliott</v>
      </c>
      <c r="X145" s="135" t="str">
        <f>'Enter data here!'!W155</f>
        <v>Thomas Deinert</v>
      </c>
      <c r="Y145" s="135" t="str">
        <f>'Enter data here!'!X155</f>
        <v>Mike Evans</v>
      </c>
      <c r="Z145" s="135" t="str">
        <f>'Enter data here!'!Y155</f>
        <v>Jon Edison</v>
      </c>
      <c r="AA145" s="135" t="str">
        <f>'Enter data here!'!Z155</f>
        <v>Thomas Henselmann</v>
      </c>
      <c r="AB145" s="135" t="str">
        <f>'Enter data here!'!AA155</f>
        <v>Sebastian Reichert</v>
      </c>
      <c r="AC145" s="135" t="str">
        <f>'Enter data here!'!AB155</f>
        <v>Robert Hermans</v>
      </c>
      <c r="AD145" s="135" t="str">
        <f>'Enter data here!'!AC155</f>
        <v>Eberhard Rosemann</v>
      </c>
      <c r="AE145" s="135" t="str">
        <f>'Enter data here!'!AD155</f>
        <v>Klaus Kowalski</v>
      </c>
      <c r="AF145" s="135" t="str">
        <f>'Enter data here!'!AE155</f>
        <v>Mike Shellim</v>
      </c>
      <c r="AG145" s="135" t="str">
        <f>'Enter data here!'!AF155</f>
        <v>Martin Newnham</v>
      </c>
      <c r="AH145" s="135" t="str">
        <f>'Enter data here!'!AG155</f>
        <v>Marc Schmieding</v>
      </c>
      <c r="AI145" s="135" t="str">
        <f>'Enter data here!'!AH155</f>
        <v>Mark Treble</v>
      </c>
      <c r="AJ145" s="135" t="str">
        <f>'Enter data here!'!AI155</f>
        <v>Gary Harrison</v>
      </c>
      <c r="AK145" s="135" t="str">
        <f>'Enter data here!'!AJ155</f>
        <v>Peter Gunning</v>
      </c>
      <c r="AL145" s="135" t="str">
        <f>'Enter data here!'!AK155</f>
        <v>Tobias Reik</v>
      </c>
      <c r="AM145" s="135" t="str">
        <f>'Enter data here!'!AL155</f>
        <v>Mick Walsh</v>
      </c>
      <c r="AN145" s="135" t="str">
        <f>'Enter data here!'!AM155</f>
        <v>Paul Garnett</v>
      </c>
      <c r="AO145" s="135" t="str">
        <f>'Enter data here!'!AN155</f>
        <v>Daniel Schneider</v>
      </c>
      <c r="AP145" s="135" t="str">
        <f>'Enter data here!'!AO155</f>
        <v>Torsten Hermann</v>
      </c>
      <c r="AQ145" s="135" t="str">
        <f>'Enter data here!'!AP155</f>
        <v>Peter Kowalski</v>
      </c>
      <c r="AR145" s="135" t="str">
        <f>'Enter data here!'!AQ155</f>
        <v>Martin Kopp</v>
      </c>
      <c r="AS145" s="135" t="str">
        <f>'Enter data here!'!AR155</f>
        <v>Plöschberger Hannes</v>
      </c>
      <c r="AT145" s="135" t="str">
        <f>'Enter data here!'!AS155</f>
        <v>Rick Ruijsink</v>
      </c>
      <c r="AU145" s="135" t="str">
        <f>'Enter data here!'!AT155</f>
        <v>Mark Abbotts</v>
      </c>
      <c r="AV145" s="135" t="str">
        <f>'Enter data here!'!AU155</f>
        <v>Arne Finkeldey</v>
      </c>
      <c r="AW145" s="135" t="str">
        <f>'Enter data here!'!AV155</f>
        <v>Martin Ulrich </v>
      </c>
      <c r="AX145" s="135" t="str">
        <f>'Enter data here!'!AW155</f>
        <v>Tony Robertson</v>
      </c>
      <c r="AY145" s="135" t="str">
        <f>'Enter data here!'!AX155</f>
        <v>Jesper Christensen</v>
      </c>
      <c r="AZ145" s="135" t="str">
        <f>'Enter data here!'!AY155</f>
        <v>Ulrich Duttenhofer</v>
      </c>
      <c r="BA145" s="135" t="str">
        <f>'Enter data here!'!AZ155</f>
        <v>Robert Ryan</v>
      </c>
      <c r="BB145" s="135">
        <f>'Enter data here!'!BA155</f>
        <v>0</v>
      </c>
      <c r="BC145" s="135">
        <f>'Enter data here!'!BB155</f>
        <v>0</v>
      </c>
      <c r="BD145" s="135">
        <f>'Enter data here!'!BC155</f>
        <v>0</v>
      </c>
      <c r="BE145" s="135">
        <f>'Enter data here!'!BD155</f>
        <v>0</v>
      </c>
      <c r="BF145" s="135">
        <f>'Enter data here!'!BE155</f>
        <v>0</v>
      </c>
      <c r="BG145" s="135">
        <f>'Enter data here!'!BF155</f>
        <v>0</v>
      </c>
      <c r="BH145" s="135">
        <f>'Enter data here!'!BG155</f>
        <v>0</v>
      </c>
      <c r="BI145" s="135">
        <f>'Enter data here!'!BH155</f>
        <v>0</v>
      </c>
      <c r="BJ145" s="135">
        <f>'Enter data here!'!BI155</f>
        <v>0</v>
      </c>
      <c r="BK145" s="135">
        <f>'Enter data here!'!BJ155</f>
        <v>0</v>
      </c>
      <c r="BL145" s="135">
        <f>'Enter data here!'!BK155</f>
        <v>0</v>
      </c>
      <c r="BM145" s="135">
        <f>'Enter data here!'!BL155</f>
        <v>0</v>
      </c>
      <c r="BN145" s="135">
        <f>'Enter data here!'!BM155</f>
        <v>0</v>
      </c>
      <c r="BO145" s="135">
        <f>'Enter data here!'!BN155</f>
        <v>0</v>
      </c>
      <c r="BP145" s="135">
        <f>'Enter data here!'!BO155</f>
        <v>0</v>
      </c>
      <c r="BQ145" s="135">
        <f>'Enter data here!'!BP155</f>
        <v>0</v>
      </c>
      <c r="BR145" s="135">
        <f>'Enter data here!'!BQ155</f>
        <v>0</v>
      </c>
      <c r="BS145" s="135">
        <f>'Enter data here!'!BR155</f>
        <v>0</v>
      </c>
      <c r="BT145" s="135">
        <f>'Enter data here!'!BS155</f>
        <v>0</v>
      </c>
      <c r="BU145" s="135">
        <f>'Enter data here!'!BT155</f>
        <v>0</v>
      </c>
      <c r="BV145" s="135">
        <f>'Enter data here!'!BU155</f>
        <v>0</v>
      </c>
      <c r="BW145" s="135">
        <f>'Enter data here!'!BV155</f>
        <v>0</v>
      </c>
      <c r="BX145" s="135">
        <f>'Enter data here!'!BW155</f>
        <v>0</v>
      </c>
      <c r="BY145" s="135">
        <f>'Enter data here!'!BX155</f>
        <v>0</v>
      </c>
      <c r="BZ145" s="135">
        <f>'Enter data here!'!BY155</f>
        <v>0</v>
      </c>
      <c r="CA145" s="135">
        <f>'Enter data here!'!BZ155</f>
        <v>0</v>
      </c>
      <c r="CB145" s="135">
        <f>'Enter data here!'!CA155</f>
        <v>0</v>
      </c>
      <c r="CC145" s="135">
        <f>'Enter data here!'!CB155</f>
        <v>0</v>
      </c>
      <c r="CD145" s="135">
        <f>'Enter data here!'!CC155</f>
        <v>0</v>
      </c>
      <c r="CE145" s="135">
        <f>'Enter data here!'!CD155</f>
        <v>0</v>
      </c>
      <c r="CF145" s="135">
        <f>'Enter data here!'!CE155</f>
        <v>0</v>
      </c>
      <c r="CG145" s="135">
        <f>'Enter data here!'!CF155</f>
        <v>0</v>
      </c>
      <c r="CH145" s="135">
        <f>'Enter data here!'!CG155</f>
        <v>0</v>
      </c>
      <c r="CI145" s="135">
        <f>'Enter data here!'!CH155</f>
        <v>0</v>
      </c>
      <c r="CJ145" s="135">
        <f>'Enter data here!'!CI155</f>
        <v>0</v>
      </c>
      <c r="CK145" s="135">
        <f>'Enter data here!'!CJ155</f>
        <v>0</v>
      </c>
      <c r="CL145" s="135">
        <f>'Enter data here!'!CK155</f>
        <v>0</v>
      </c>
      <c r="CM145" s="135">
        <f>'Enter data here!'!CL155</f>
        <v>0</v>
      </c>
      <c r="CN145" s="135">
        <f>'Enter data here!'!CM155</f>
        <v>0</v>
      </c>
      <c r="CO145" s="135">
        <f>'Enter data here!'!CN155</f>
        <v>0</v>
      </c>
      <c r="CQ145" s="207"/>
      <c r="CR145" s="208"/>
    </row>
    <row r="146" spans="1:96">
      <c r="A146" s="386">
        <v>23</v>
      </c>
      <c r="B146" s="131" t="s">
        <v>18</v>
      </c>
      <c r="C146" s="131">
        <f>C140+10</f>
        <v>231</v>
      </c>
      <c r="D146" s="132">
        <f ca="1">D150</f>
        <v>46</v>
      </c>
      <c r="E146" s="132">
        <f t="shared" ref="E146:BP146" ca="1" si="134">E150</f>
        <v>2</v>
      </c>
      <c r="F146" s="132">
        <f t="shared" ca="1" si="134"/>
        <v>25</v>
      </c>
      <c r="G146" s="132">
        <f t="shared" ca="1" si="134"/>
        <v>4</v>
      </c>
      <c r="H146" s="132">
        <f t="shared" ca="1" si="134"/>
        <v>8</v>
      </c>
      <c r="I146" s="132">
        <f t="shared" ca="1" si="134"/>
        <v>30</v>
      </c>
      <c r="J146" s="132">
        <f t="shared" ca="1" si="134"/>
        <v>6</v>
      </c>
      <c r="K146" s="132">
        <f t="shared" ca="1" si="134"/>
        <v>23</v>
      </c>
      <c r="L146" s="132">
        <f t="shared" ca="1" si="134"/>
        <v>7</v>
      </c>
      <c r="M146" s="132">
        <f t="shared" ca="1" si="134"/>
        <v>12</v>
      </c>
      <c r="N146" s="132">
        <f t="shared" ca="1" si="134"/>
        <v>31</v>
      </c>
      <c r="O146" s="132">
        <f t="shared" ca="1" si="134"/>
        <v>18</v>
      </c>
      <c r="P146" s="132">
        <f t="shared" ca="1" si="134"/>
        <v>3</v>
      </c>
      <c r="Q146" s="132">
        <f t="shared" ca="1" si="134"/>
        <v>5</v>
      </c>
      <c r="R146" s="132">
        <f t="shared" ca="1" si="134"/>
        <v>19</v>
      </c>
      <c r="S146" s="132">
        <f t="shared" ca="1" si="134"/>
        <v>33</v>
      </c>
      <c r="T146" s="132">
        <f t="shared" ca="1" si="134"/>
        <v>13</v>
      </c>
      <c r="U146" s="132">
        <f t="shared" ca="1" si="134"/>
        <v>28</v>
      </c>
      <c r="V146" s="132">
        <f t="shared" ca="1" si="134"/>
        <v>45</v>
      </c>
      <c r="W146" s="132">
        <f t="shared" ca="1" si="134"/>
        <v>32</v>
      </c>
      <c r="X146" s="132">
        <f t="shared" ca="1" si="134"/>
        <v>35</v>
      </c>
      <c r="Y146" s="132">
        <f t="shared" ca="1" si="134"/>
        <v>42</v>
      </c>
      <c r="Z146" s="132">
        <f t="shared" ca="1" si="134"/>
        <v>41</v>
      </c>
      <c r="AA146" s="132">
        <f t="shared" ca="1" si="134"/>
        <v>27</v>
      </c>
      <c r="AB146" s="132">
        <f t="shared" ca="1" si="134"/>
        <v>16</v>
      </c>
      <c r="AC146" s="132">
        <f t="shared" ca="1" si="134"/>
        <v>43</v>
      </c>
      <c r="AD146" s="132">
        <f t="shared" ca="1" si="134"/>
        <v>15</v>
      </c>
      <c r="AE146" s="132">
        <f t="shared" ca="1" si="134"/>
        <v>17</v>
      </c>
      <c r="AF146" s="132">
        <f t="shared" ca="1" si="134"/>
        <v>39</v>
      </c>
      <c r="AG146" s="132">
        <f t="shared" ca="1" si="134"/>
        <v>1</v>
      </c>
      <c r="AH146" s="132">
        <f t="shared" ca="1" si="134"/>
        <v>38</v>
      </c>
      <c r="AI146" s="132">
        <f t="shared" ca="1" si="134"/>
        <v>21</v>
      </c>
      <c r="AJ146" s="132">
        <f t="shared" ca="1" si="134"/>
        <v>22</v>
      </c>
      <c r="AK146" s="132">
        <f t="shared" ca="1" si="134"/>
        <v>9</v>
      </c>
      <c r="AL146" s="132">
        <f t="shared" ca="1" si="134"/>
        <v>10</v>
      </c>
      <c r="AM146" s="132">
        <f t="shared" ca="1" si="134"/>
        <v>37</v>
      </c>
      <c r="AN146" s="132">
        <f t="shared" ca="1" si="134"/>
        <v>47</v>
      </c>
      <c r="AO146" s="132">
        <f t="shared" ca="1" si="134"/>
        <v>14</v>
      </c>
      <c r="AP146" s="132">
        <f t="shared" ca="1" si="134"/>
        <v>29</v>
      </c>
      <c r="AQ146" s="132">
        <f t="shared" ca="1" si="134"/>
        <v>11</v>
      </c>
      <c r="AR146" s="132">
        <f t="shared" ca="1" si="134"/>
        <v>26</v>
      </c>
      <c r="AS146" s="132">
        <f t="shared" ca="1" si="134"/>
        <v>20</v>
      </c>
      <c r="AT146" s="132">
        <f t="shared" ca="1" si="134"/>
        <v>50</v>
      </c>
      <c r="AU146" s="132">
        <f t="shared" ca="1" si="134"/>
        <v>36</v>
      </c>
      <c r="AV146" s="132">
        <f t="shared" ca="1" si="134"/>
        <v>49</v>
      </c>
      <c r="AW146" s="132">
        <f t="shared" ca="1" si="134"/>
        <v>34</v>
      </c>
      <c r="AX146" s="132">
        <f t="shared" ca="1" si="134"/>
        <v>44</v>
      </c>
      <c r="AY146" s="132">
        <f t="shared" ca="1" si="134"/>
        <v>24</v>
      </c>
      <c r="AZ146" s="132">
        <f t="shared" ca="1" si="134"/>
        <v>40</v>
      </c>
      <c r="BA146" s="132">
        <f t="shared" ca="1" si="134"/>
        <v>48</v>
      </c>
      <c r="BB146" s="132">
        <f t="shared" ca="1" si="134"/>
        <v>51</v>
      </c>
      <c r="BC146" s="132">
        <f t="shared" ca="1" si="134"/>
        <v>51</v>
      </c>
      <c r="BD146" s="132">
        <f t="shared" ca="1" si="134"/>
        <v>51</v>
      </c>
      <c r="BE146" s="132">
        <f t="shared" ca="1" si="134"/>
        <v>51</v>
      </c>
      <c r="BF146" s="132">
        <f t="shared" ca="1" si="134"/>
        <v>51</v>
      </c>
      <c r="BG146" s="132">
        <f t="shared" ca="1" si="134"/>
        <v>51</v>
      </c>
      <c r="BH146" s="132">
        <f t="shared" ca="1" si="134"/>
        <v>51</v>
      </c>
      <c r="BI146" s="132">
        <f t="shared" ca="1" si="134"/>
        <v>51</v>
      </c>
      <c r="BJ146" s="132">
        <f t="shared" ca="1" si="134"/>
        <v>51</v>
      </c>
      <c r="BK146" s="132">
        <f t="shared" ca="1" si="134"/>
        <v>51</v>
      </c>
      <c r="BL146" s="132">
        <f t="shared" ca="1" si="134"/>
        <v>51</v>
      </c>
      <c r="BM146" s="132">
        <f t="shared" ca="1" si="134"/>
        <v>51</v>
      </c>
      <c r="BN146" s="132">
        <f t="shared" ca="1" si="134"/>
        <v>51</v>
      </c>
      <c r="BO146" s="132">
        <f t="shared" ca="1" si="134"/>
        <v>51</v>
      </c>
      <c r="BP146" s="132">
        <f t="shared" ca="1" si="134"/>
        <v>51</v>
      </c>
      <c r="BQ146" s="132">
        <f t="shared" ref="BQ146:CO146" ca="1" si="135">BQ150</f>
        <v>51</v>
      </c>
      <c r="BR146" s="132">
        <f t="shared" ca="1" si="135"/>
        <v>51</v>
      </c>
      <c r="BS146" s="132">
        <f t="shared" ca="1" si="135"/>
        <v>51</v>
      </c>
      <c r="BT146" s="132">
        <f t="shared" ca="1" si="135"/>
        <v>51</v>
      </c>
      <c r="BU146" s="132">
        <f t="shared" ca="1" si="135"/>
        <v>51</v>
      </c>
      <c r="BV146" s="132">
        <f t="shared" ca="1" si="135"/>
        <v>51</v>
      </c>
      <c r="BW146" s="132">
        <f t="shared" ca="1" si="135"/>
        <v>51</v>
      </c>
      <c r="BX146" s="132">
        <f t="shared" ca="1" si="135"/>
        <v>51</v>
      </c>
      <c r="BY146" s="132">
        <f t="shared" ca="1" si="135"/>
        <v>51</v>
      </c>
      <c r="BZ146" s="132">
        <f t="shared" ca="1" si="135"/>
        <v>51</v>
      </c>
      <c r="CA146" s="132">
        <f t="shared" ca="1" si="135"/>
        <v>51</v>
      </c>
      <c r="CB146" s="132">
        <f t="shared" ca="1" si="135"/>
        <v>51</v>
      </c>
      <c r="CC146" s="132">
        <f t="shared" ca="1" si="135"/>
        <v>51</v>
      </c>
      <c r="CD146" s="132">
        <f t="shared" ca="1" si="135"/>
        <v>51</v>
      </c>
      <c r="CE146" s="132">
        <f t="shared" ca="1" si="135"/>
        <v>51</v>
      </c>
      <c r="CF146" s="132">
        <f t="shared" ca="1" si="135"/>
        <v>51</v>
      </c>
      <c r="CG146" s="132">
        <f t="shared" ca="1" si="135"/>
        <v>51</v>
      </c>
      <c r="CH146" s="132">
        <f t="shared" ca="1" si="135"/>
        <v>51</v>
      </c>
      <c r="CI146" s="132">
        <f t="shared" ca="1" si="135"/>
        <v>51</v>
      </c>
      <c r="CJ146" s="132">
        <f t="shared" ca="1" si="135"/>
        <v>51</v>
      </c>
      <c r="CK146" s="132">
        <f t="shared" ca="1" si="135"/>
        <v>51</v>
      </c>
      <c r="CL146" s="132">
        <f t="shared" ca="1" si="135"/>
        <v>51</v>
      </c>
      <c r="CM146" s="132">
        <f t="shared" ca="1" si="135"/>
        <v>51</v>
      </c>
      <c r="CN146" s="132">
        <f t="shared" ca="1" si="135"/>
        <v>51</v>
      </c>
      <c r="CO146" s="132">
        <f t="shared" ca="1" si="135"/>
        <v>51</v>
      </c>
      <c r="CQ146" s="90"/>
      <c r="CR146" s="206"/>
    </row>
    <row r="147" spans="1:96">
      <c r="A147" s="387"/>
      <c r="B147" s="131" t="s">
        <v>1</v>
      </c>
      <c r="C147" s="131"/>
      <c r="D147" s="132">
        <f>'Enter data here!'!C137</f>
        <v>0</v>
      </c>
      <c r="E147" s="132">
        <f>'Enter data here!'!D137</f>
        <v>0</v>
      </c>
      <c r="F147" s="132">
        <f>'Enter data here!'!E137</f>
        <v>0</v>
      </c>
      <c r="G147" s="132">
        <f>'Enter data here!'!F137</f>
        <v>0</v>
      </c>
      <c r="H147" s="132">
        <f>'Enter data here!'!G137</f>
        <v>0</v>
      </c>
      <c r="I147" s="132">
        <f>'Enter data here!'!H137</f>
        <v>0</v>
      </c>
      <c r="J147" s="132">
        <f>'Enter data here!'!I137</f>
        <v>0</v>
      </c>
      <c r="K147" s="132">
        <f>'Enter data here!'!J137</f>
        <v>0</v>
      </c>
      <c r="L147" s="132">
        <f>'Enter data here!'!K137</f>
        <v>0</v>
      </c>
      <c r="M147" s="132">
        <f>'Enter data here!'!L137</f>
        <v>0</v>
      </c>
      <c r="N147" s="132">
        <f>'Enter data here!'!M137</f>
        <v>0</v>
      </c>
      <c r="O147" s="132">
        <f>'Enter data here!'!N137</f>
        <v>0</v>
      </c>
      <c r="P147" s="132">
        <f>'Enter data here!'!O137</f>
        <v>0</v>
      </c>
      <c r="Q147" s="132">
        <f>'Enter data here!'!P137</f>
        <v>0</v>
      </c>
      <c r="R147" s="132">
        <f>'Enter data here!'!Q137</f>
        <v>0</v>
      </c>
      <c r="S147" s="132">
        <f>'Enter data here!'!R137</f>
        <v>0</v>
      </c>
      <c r="T147" s="132">
        <f>'Enter data here!'!S137</f>
        <v>0</v>
      </c>
      <c r="U147" s="132">
        <f>'Enter data here!'!T137</f>
        <v>0</v>
      </c>
      <c r="V147" s="132">
        <f>'Enter data here!'!U137</f>
        <v>0</v>
      </c>
      <c r="W147" s="132">
        <f>'Enter data here!'!V137</f>
        <v>0</v>
      </c>
      <c r="X147" s="132">
        <f>'Enter data here!'!W137</f>
        <v>0</v>
      </c>
      <c r="Y147" s="132">
        <f>'Enter data here!'!X137</f>
        <v>0</v>
      </c>
      <c r="Z147" s="132">
        <f>'Enter data here!'!Y137</f>
        <v>0</v>
      </c>
      <c r="AA147" s="132">
        <f>'Enter data here!'!Z137</f>
        <v>0</v>
      </c>
      <c r="AB147" s="132">
        <f>'Enter data here!'!AA137</f>
        <v>0</v>
      </c>
      <c r="AC147" s="132">
        <f>'Enter data here!'!AB137</f>
        <v>0</v>
      </c>
      <c r="AD147" s="132">
        <f>'Enter data here!'!AC137</f>
        <v>0</v>
      </c>
      <c r="AE147" s="132">
        <f>'Enter data here!'!AD137</f>
        <v>0</v>
      </c>
      <c r="AF147" s="132">
        <f>'Enter data here!'!AE137</f>
        <v>0</v>
      </c>
      <c r="AG147" s="132">
        <f>'Enter data here!'!AF137</f>
        <v>0</v>
      </c>
      <c r="AH147" s="132">
        <f>'Enter data here!'!AG137</f>
        <v>0</v>
      </c>
      <c r="AI147" s="132">
        <f>'Enter data here!'!AH137</f>
        <v>0</v>
      </c>
      <c r="AJ147" s="132">
        <f>'Enter data here!'!AI137</f>
        <v>0</v>
      </c>
      <c r="AK147" s="132">
        <f>'Enter data here!'!AJ137</f>
        <v>0</v>
      </c>
      <c r="AL147" s="132">
        <f>'Enter data here!'!AK137</f>
        <v>0</v>
      </c>
      <c r="AM147" s="132">
        <f>'Enter data here!'!AL137</f>
        <v>0</v>
      </c>
      <c r="AN147" s="132">
        <f>'Enter data here!'!AM137</f>
        <v>0</v>
      </c>
      <c r="AO147" s="132">
        <f>'Enter data here!'!AN137</f>
        <v>0</v>
      </c>
      <c r="AP147" s="132">
        <f>'Enter data here!'!AO137</f>
        <v>0</v>
      </c>
      <c r="AQ147" s="132">
        <f>'Enter data here!'!AP137</f>
        <v>0</v>
      </c>
      <c r="AR147" s="132">
        <f>'Enter data here!'!AQ137</f>
        <v>0</v>
      </c>
      <c r="AS147" s="132">
        <f>'Enter data here!'!AR137</f>
        <v>0</v>
      </c>
      <c r="AT147" s="132">
        <f>'Enter data here!'!AS137</f>
        <v>0</v>
      </c>
      <c r="AU147" s="132">
        <f>'Enter data here!'!AT137</f>
        <v>0</v>
      </c>
      <c r="AV147" s="132">
        <f>'Enter data here!'!AU137</f>
        <v>0</v>
      </c>
      <c r="AW147" s="132">
        <f>'Enter data here!'!AV137</f>
        <v>0</v>
      </c>
      <c r="AX147" s="132">
        <f>'Enter data here!'!AW137</f>
        <v>0</v>
      </c>
      <c r="AY147" s="132">
        <f>'Enter data here!'!AX137</f>
        <v>0</v>
      </c>
      <c r="AZ147" s="132">
        <f>'Enter data here!'!AY137</f>
        <v>0</v>
      </c>
      <c r="BA147" s="132">
        <f>'Enter data here!'!AZ137</f>
        <v>0</v>
      </c>
      <c r="BB147" s="132">
        <f>'Enter data here!'!BA137</f>
        <v>0</v>
      </c>
      <c r="BC147" s="132">
        <f>'Enter data here!'!BB137</f>
        <v>0</v>
      </c>
      <c r="BD147" s="132">
        <f>'Enter data here!'!BC137</f>
        <v>0</v>
      </c>
      <c r="BE147" s="132">
        <f>'Enter data here!'!BD137</f>
        <v>0</v>
      </c>
      <c r="BF147" s="132">
        <f>'Enter data here!'!BE137</f>
        <v>0</v>
      </c>
      <c r="BG147" s="132">
        <f>'Enter data here!'!BF137</f>
        <v>0</v>
      </c>
      <c r="BH147" s="132">
        <f>'Enter data here!'!BG137</f>
        <v>0</v>
      </c>
      <c r="BI147" s="132">
        <f>'Enter data here!'!BH137</f>
        <v>0</v>
      </c>
      <c r="BJ147" s="132">
        <f>'Enter data here!'!BI137</f>
        <v>0</v>
      </c>
      <c r="BK147" s="132">
        <f>'Enter data here!'!BJ137</f>
        <v>0</v>
      </c>
      <c r="BL147" s="132">
        <f>'Enter data here!'!BK137</f>
        <v>0</v>
      </c>
      <c r="BM147" s="132">
        <f>'Enter data here!'!BL137</f>
        <v>0</v>
      </c>
      <c r="BN147" s="132">
        <f>'Enter data here!'!BM137</f>
        <v>0</v>
      </c>
      <c r="BO147" s="132">
        <f>'Enter data here!'!BN137</f>
        <v>0</v>
      </c>
      <c r="BP147" s="132">
        <f>'Enter data here!'!BO137</f>
        <v>0</v>
      </c>
      <c r="BQ147" s="132">
        <f>'Enter data here!'!BP137</f>
        <v>0</v>
      </c>
      <c r="BR147" s="132">
        <f>'Enter data here!'!BQ137</f>
        <v>0</v>
      </c>
      <c r="BS147" s="132">
        <f>'Enter data here!'!BR137</f>
        <v>0</v>
      </c>
      <c r="BT147" s="132">
        <f>'Enter data here!'!BS137</f>
        <v>0</v>
      </c>
      <c r="BU147" s="132">
        <f>'Enter data here!'!BT137</f>
        <v>0</v>
      </c>
      <c r="BV147" s="132">
        <f>'Enter data here!'!BU137</f>
        <v>0</v>
      </c>
      <c r="BW147" s="132">
        <f>'Enter data here!'!BV137</f>
        <v>0</v>
      </c>
      <c r="BX147" s="132">
        <f>'Enter data here!'!BW137</f>
        <v>0</v>
      </c>
      <c r="BY147" s="132">
        <f>'Enter data here!'!BX137</f>
        <v>0</v>
      </c>
      <c r="BZ147" s="132">
        <f>'Enter data here!'!BY137</f>
        <v>0</v>
      </c>
      <c r="CA147" s="132">
        <f>'Enter data here!'!BZ137</f>
        <v>0</v>
      </c>
      <c r="CB147" s="132">
        <f>'Enter data here!'!CA137</f>
        <v>0</v>
      </c>
      <c r="CC147" s="132">
        <f>'Enter data here!'!CB137</f>
        <v>0</v>
      </c>
      <c r="CD147" s="132">
        <f>'Enter data here!'!CC137</f>
        <v>0</v>
      </c>
      <c r="CE147" s="132">
        <f>'Enter data here!'!CD137</f>
        <v>0</v>
      </c>
      <c r="CF147" s="132">
        <f>'Enter data here!'!CE137</f>
        <v>0</v>
      </c>
      <c r="CG147" s="132">
        <f>'Enter data here!'!CF137</f>
        <v>0</v>
      </c>
      <c r="CH147" s="132">
        <f>'Enter data here!'!CG137</f>
        <v>0</v>
      </c>
      <c r="CI147" s="132">
        <f>'Enter data here!'!CH137</f>
        <v>0</v>
      </c>
      <c r="CJ147" s="132">
        <f>'Enter data here!'!CI137</f>
        <v>0</v>
      </c>
      <c r="CK147" s="132">
        <f>'Enter data here!'!CJ137</f>
        <v>0</v>
      </c>
      <c r="CL147" s="132">
        <f>'Enter data here!'!CK137</f>
        <v>0</v>
      </c>
      <c r="CM147" s="132">
        <f>'Enter data here!'!CL137</f>
        <v>0</v>
      </c>
      <c r="CN147" s="132">
        <f>'Enter data here!'!CM137</f>
        <v>0</v>
      </c>
      <c r="CO147" s="132">
        <f>'Enter data here!'!CN137</f>
        <v>0</v>
      </c>
      <c r="CQ147" s="374" t="str">
        <f>'Enter data here!'!CP137</f>
        <v/>
      </c>
      <c r="CR147" s="374" t="str">
        <f>'Enter data here!'!CQ137</f>
        <v/>
      </c>
    </row>
    <row r="148" spans="1:96">
      <c r="A148" s="387"/>
      <c r="B148" s="131" t="s">
        <v>2</v>
      </c>
      <c r="C148" s="131"/>
      <c r="D148" s="133">
        <f>'Enter data here!'!C139</f>
        <v>0</v>
      </c>
      <c r="E148" s="133">
        <f>'Enter data here!'!D139</f>
        <v>0</v>
      </c>
      <c r="F148" s="133">
        <f>'Enter data here!'!E139</f>
        <v>0</v>
      </c>
      <c r="G148" s="133">
        <f>'Enter data here!'!F139</f>
        <v>0</v>
      </c>
      <c r="H148" s="133">
        <f>'Enter data here!'!G139</f>
        <v>0</v>
      </c>
      <c r="I148" s="133">
        <f>'Enter data here!'!H139</f>
        <v>0</v>
      </c>
      <c r="J148" s="133">
        <f>'Enter data here!'!I139</f>
        <v>0</v>
      </c>
      <c r="K148" s="133">
        <f>'Enter data here!'!J139</f>
        <v>0</v>
      </c>
      <c r="L148" s="133">
        <f>'Enter data here!'!K139</f>
        <v>0</v>
      </c>
      <c r="M148" s="133">
        <f>'Enter data here!'!L139</f>
        <v>0</v>
      </c>
      <c r="N148" s="133">
        <f>'Enter data here!'!M139</f>
        <v>0</v>
      </c>
      <c r="O148" s="133">
        <f>'Enter data here!'!N139</f>
        <v>0</v>
      </c>
      <c r="P148" s="133">
        <f>'Enter data here!'!O139</f>
        <v>0</v>
      </c>
      <c r="Q148" s="133">
        <f>'Enter data here!'!P139</f>
        <v>0</v>
      </c>
      <c r="R148" s="133">
        <f>'Enter data here!'!Q139</f>
        <v>0</v>
      </c>
      <c r="S148" s="133">
        <f>'Enter data here!'!R139</f>
        <v>0</v>
      </c>
      <c r="T148" s="133">
        <f>'Enter data here!'!S139</f>
        <v>0</v>
      </c>
      <c r="U148" s="133">
        <f>'Enter data here!'!T139</f>
        <v>0</v>
      </c>
      <c r="V148" s="133">
        <f>'Enter data here!'!U139</f>
        <v>0</v>
      </c>
      <c r="W148" s="133">
        <f>'Enter data here!'!V139</f>
        <v>0</v>
      </c>
      <c r="X148" s="133">
        <f>'Enter data here!'!W139</f>
        <v>0</v>
      </c>
      <c r="Y148" s="133">
        <f>'Enter data here!'!X139</f>
        <v>0</v>
      </c>
      <c r="Z148" s="133">
        <f>'Enter data here!'!Y139</f>
        <v>0</v>
      </c>
      <c r="AA148" s="133">
        <f>'Enter data here!'!Z139</f>
        <v>0</v>
      </c>
      <c r="AB148" s="133">
        <f>'Enter data here!'!AA139</f>
        <v>0</v>
      </c>
      <c r="AC148" s="133">
        <f>'Enter data here!'!AB139</f>
        <v>0</v>
      </c>
      <c r="AD148" s="133">
        <f>'Enter data here!'!AC139</f>
        <v>0</v>
      </c>
      <c r="AE148" s="133">
        <f>'Enter data here!'!AD139</f>
        <v>0</v>
      </c>
      <c r="AF148" s="133">
        <f>'Enter data here!'!AE139</f>
        <v>0</v>
      </c>
      <c r="AG148" s="133">
        <f>'Enter data here!'!AF139</f>
        <v>0</v>
      </c>
      <c r="AH148" s="133">
        <f>'Enter data here!'!AG139</f>
        <v>0</v>
      </c>
      <c r="AI148" s="133">
        <f>'Enter data here!'!AH139</f>
        <v>0</v>
      </c>
      <c r="AJ148" s="133">
        <f>'Enter data here!'!AI139</f>
        <v>0</v>
      </c>
      <c r="AK148" s="133">
        <f>'Enter data here!'!AJ139</f>
        <v>0</v>
      </c>
      <c r="AL148" s="133">
        <f>'Enter data here!'!AK139</f>
        <v>0</v>
      </c>
      <c r="AM148" s="133">
        <f>'Enter data here!'!AL139</f>
        <v>0</v>
      </c>
      <c r="AN148" s="133">
        <f>'Enter data here!'!AM139</f>
        <v>0</v>
      </c>
      <c r="AO148" s="133">
        <f>'Enter data here!'!AN139</f>
        <v>0</v>
      </c>
      <c r="AP148" s="133">
        <f>'Enter data here!'!AO139</f>
        <v>0</v>
      </c>
      <c r="AQ148" s="133">
        <f>'Enter data here!'!AP139</f>
        <v>0</v>
      </c>
      <c r="AR148" s="133">
        <f>'Enter data here!'!AQ139</f>
        <v>0</v>
      </c>
      <c r="AS148" s="133">
        <f>'Enter data here!'!AR139</f>
        <v>0</v>
      </c>
      <c r="AT148" s="133">
        <f>'Enter data here!'!AS139</f>
        <v>0</v>
      </c>
      <c r="AU148" s="133">
        <f>'Enter data here!'!AT139</f>
        <v>0</v>
      </c>
      <c r="AV148" s="133">
        <f>'Enter data here!'!AU139</f>
        <v>0</v>
      </c>
      <c r="AW148" s="133">
        <f>'Enter data here!'!AV139</f>
        <v>0</v>
      </c>
      <c r="AX148" s="133">
        <f>'Enter data here!'!AW139</f>
        <v>0</v>
      </c>
      <c r="AY148" s="133">
        <f>'Enter data here!'!AX139</f>
        <v>0</v>
      </c>
      <c r="AZ148" s="133">
        <f>'Enter data here!'!AY139</f>
        <v>0</v>
      </c>
      <c r="BA148" s="133">
        <f>'Enter data here!'!AZ139</f>
        <v>0</v>
      </c>
      <c r="BB148" s="133">
        <f>'Enter data here!'!BA139</f>
        <v>0</v>
      </c>
      <c r="BC148" s="133">
        <f>'Enter data here!'!BB139</f>
        <v>0</v>
      </c>
      <c r="BD148" s="133">
        <f>'Enter data here!'!BC139</f>
        <v>0</v>
      </c>
      <c r="BE148" s="133">
        <f>'Enter data here!'!BD139</f>
        <v>0</v>
      </c>
      <c r="BF148" s="133">
        <f>'Enter data here!'!BE139</f>
        <v>0</v>
      </c>
      <c r="BG148" s="133">
        <f>'Enter data here!'!BF139</f>
        <v>0</v>
      </c>
      <c r="BH148" s="133">
        <f>'Enter data here!'!BG139</f>
        <v>0</v>
      </c>
      <c r="BI148" s="133">
        <f>'Enter data here!'!BH139</f>
        <v>0</v>
      </c>
      <c r="BJ148" s="133">
        <f>'Enter data here!'!BI139</f>
        <v>0</v>
      </c>
      <c r="BK148" s="133">
        <f>'Enter data here!'!BJ139</f>
        <v>0</v>
      </c>
      <c r="BL148" s="133">
        <f>'Enter data here!'!BK139</f>
        <v>0</v>
      </c>
      <c r="BM148" s="133">
        <f>'Enter data here!'!BL139</f>
        <v>0</v>
      </c>
      <c r="BN148" s="133">
        <f>'Enter data here!'!BM139</f>
        <v>0</v>
      </c>
      <c r="BO148" s="133">
        <f>'Enter data here!'!BN139</f>
        <v>0</v>
      </c>
      <c r="BP148" s="133">
        <f>'Enter data here!'!BO139</f>
        <v>0</v>
      </c>
      <c r="BQ148" s="133">
        <f>'Enter data here!'!BP139</f>
        <v>0</v>
      </c>
      <c r="BR148" s="133">
        <f>'Enter data here!'!BQ139</f>
        <v>0</v>
      </c>
      <c r="BS148" s="133">
        <f>'Enter data here!'!BR139</f>
        <v>0</v>
      </c>
      <c r="BT148" s="133">
        <f>'Enter data here!'!BS139</f>
        <v>0</v>
      </c>
      <c r="BU148" s="133">
        <f>'Enter data here!'!BT139</f>
        <v>0</v>
      </c>
      <c r="BV148" s="133">
        <f>'Enter data here!'!BU139</f>
        <v>0</v>
      </c>
      <c r="BW148" s="133">
        <f>'Enter data here!'!BV139</f>
        <v>0</v>
      </c>
      <c r="BX148" s="133">
        <f>'Enter data here!'!BW139</f>
        <v>0</v>
      </c>
      <c r="BY148" s="133">
        <f>'Enter data here!'!BX139</f>
        <v>0</v>
      </c>
      <c r="BZ148" s="133">
        <f>'Enter data here!'!BY139</f>
        <v>0</v>
      </c>
      <c r="CA148" s="133">
        <f>'Enter data here!'!BZ139</f>
        <v>0</v>
      </c>
      <c r="CB148" s="133">
        <f>'Enter data here!'!CA139</f>
        <v>0</v>
      </c>
      <c r="CC148" s="133">
        <f>'Enter data here!'!CB139</f>
        <v>0</v>
      </c>
      <c r="CD148" s="133">
        <f>'Enter data here!'!CC139</f>
        <v>0</v>
      </c>
      <c r="CE148" s="133">
        <f>'Enter data here!'!CD139</f>
        <v>0</v>
      </c>
      <c r="CF148" s="133">
        <f>'Enter data here!'!CE139</f>
        <v>0</v>
      </c>
      <c r="CG148" s="133">
        <f>'Enter data here!'!CF139</f>
        <v>0</v>
      </c>
      <c r="CH148" s="133">
        <f>'Enter data here!'!CG139</f>
        <v>0</v>
      </c>
      <c r="CI148" s="133">
        <f>'Enter data here!'!CH139</f>
        <v>0</v>
      </c>
      <c r="CJ148" s="133">
        <f>'Enter data here!'!CI139</f>
        <v>0</v>
      </c>
      <c r="CK148" s="133">
        <f>'Enter data here!'!CJ139</f>
        <v>0</v>
      </c>
      <c r="CL148" s="133">
        <f>'Enter data here!'!CK139</f>
        <v>0</v>
      </c>
      <c r="CM148" s="133">
        <f>'Enter data here!'!CL139</f>
        <v>0</v>
      </c>
      <c r="CN148" s="133">
        <f>'Enter data here!'!CM139</f>
        <v>0</v>
      </c>
      <c r="CO148" s="133">
        <f>'Enter data here!'!CN139</f>
        <v>0</v>
      </c>
      <c r="CQ148" s="374"/>
      <c r="CR148" s="374"/>
    </row>
    <row r="149" spans="1:96">
      <c r="A149" s="387"/>
      <c r="B149" s="131" t="s">
        <v>41</v>
      </c>
      <c r="C149" s="131">
        <f>C143+10</f>
        <v>233</v>
      </c>
      <c r="D149" s="133">
        <f ca="1">D143+D148</f>
        <v>4.5019861933209464E-12</v>
      </c>
      <c r="E149" s="133">
        <f t="shared" ref="E149:BP149" ca="1" si="136">E143+E148</f>
        <v>6487.9455682460748</v>
      </c>
      <c r="F149" s="133">
        <f t="shared" ca="1" si="136"/>
        <v>5406.3541367065354</v>
      </c>
      <c r="G149" s="133">
        <f t="shared" ca="1" si="136"/>
        <v>6225.7043127416446</v>
      </c>
      <c r="H149" s="133">
        <f t="shared" ca="1" si="136"/>
        <v>6100.0836020779452</v>
      </c>
      <c r="I149" s="133">
        <f t="shared" ca="1" si="136"/>
        <v>4795.2890305863102</v>
      </c>
      <c r="J149" s="133">
        <f t="shared" ca="1" si="136"/>
        <v>6102.999420255388</v>
      </c>
      <c r="K149" s="133">
        <f t="shared" ca="1" si="136"/>
        <v>5449.5751550994482</v>
      </c>
      <c r="L149" s="133">
        <f t="shared" ca="1" si="136"/>
        <v>6100.686770468742</v>
      </c>
      <c r="M149" s="133">
        <f t="shared" ca="1" si="136"/>
        <v>5954.9039394437259</v>
      </c>
      <c r="N149" s="133">
        <f t="shared" ca="1" si="136"/>
        <v>4760.4629525941482</v>
      </c>
      <c r="O149" s="133">
        <f t="shared" ca="1" si="136"/>
        <v>5707.6944026709798</v>
      </c>
      <c r="P149" s="133">
        <f t="shared" ca="1" si="136"/>
        <v>6301.0488891773248</v>
      </c>
      <c r="Q149" s="133">
        <f t="shared" ca="1" si="136"/>
        <v>6160.4716802361036</v>
      </c>
      <c r="R149" s="133">
        <f t="shared" ca="1" si="136"/>
        <v>5661.7266763818452</v>
      </c>
      <c r="S149" s="133">
        <f t="shared" ca="1" si="136"/>
        <v>4585.094856461169</v>
      </c>
      <c r="T149" s="133">
        <f t="shared" ca="1" si="136"/>
        <v>5901.4061953011769</v>
      </c>
      <c r="U149" s="133">
        <f t="shared" ca="1" si="136"/>
        <v>5014.4978785933599</v>
      </c>
      <c r="V149" s="133">
        <f t="shared" ca="1" si="136"/>
        <v>595.65286878696077</v>
      </c>
      <c r="W149" s="133">
        <f t="shared" ca="1" si="136"/>
        <v>4675.393944327041</v>
      </c>
      <c r="X149" s="133">
        <f t="shared" ca="1" si="136"/>
        <v>4531.8615940299296</v>
      </c>
      <c r="Y149" s="133">
        <f t="shared" ca="1" si="136"/>
        <v>1526.6167361878424</v>
      </c>
      <c r="Z149" s="133">
        <f t="shared" ca="1" si="136"/>
        <v>2791.475563555638</v>
      </c>
      <c r="AA149" s="133">
        <f t="shared" ca="1" si="136"/>
        <v>5154.730816778535</v>
      </c>
      <c r="AB149" s="133">
        <f t="shared" ca="1" si="136"/>
        <v>5792.5572574629659</v>
      </c>
      <c r="AC149" s="133">
        <f t="shared" ca="1" si="136"/>
        <v>1284.1416656737183</v>
      </c>
      <c r="AD149" s="133">
        <f t="shared" ca="1" si="136"/>
        <v>5802.5848913117561</v>
      </c>
      <c r="AE149" s="133">
        <f t="shared" ca="1" si="136"/>
        <v>5720.1353403504127</v>
      </c>
      <c r="AF149" s="133">
        <f t="shared" ca="1" si="136"/>
        <v>4260.9757883050461</v>
      </c>
      <c r="AG149" s="133">
        <f t="shared" ca="1" si="136"/>
        <v>6530.6565026261023</v>
      </c>
      <c r="AH149" s="133">
        <f t="shared" ca="1" si="136"/>
        <v>4367.0654658020003</v>
      </c>
      <c r="AI149" s="133">
        <f t="shared" ca="1" si="136"/>
        <v>5538.3442344153118</v>
      </c>
      <c r="AJ149" s="133">
        <f t="shared" ca="1" si="136"/>
        <v>5473.4515375809715</v>
      </c>
      <c r="AK149" s="133">
        <f t="shared" ca="1" si="136"/>
        <v>6092.6367051539064</v>
      </c>
      <c r="AL149" s="133">
        <f t="shared" ca="1" si="136"/>
        <v>6088.3322813916502</v>
      </c>
      <c r="AM149" s="133">
        <f t="shared" ca="1" si="136"/>
        <v>4462.9058880432995</v>
      </c>
      <c r="AN149" s="133">
        <f t="shared" ca="1" si="136"/>
        <v>4.0541855609227592E-12</v>
      </c>
      <c r="AO149" s="133">
        <f t="shared" ca="1" si="136"/>
        <v>5878.1119340856521</v>
      </c>
      <c r="AP149" s="133">
        <f t="shared" ca="1" si="136"/>
        <v>4841.2688978249489</v>
      </c>
      <c r="AQ149" s="133">
        <f t="shared" ca="1" si="136"/>
        <v>6070.5196458476157</v>
      </c>
      <c r="AR149" s="133">
        <f t="shared" ca="1" si="136"/>
        <v>5258.6333090278013</v>
      </c>
      <c r="AS149" s="133">
        <f t="shared" ca="1" si="136"/>
        <v>5548.0098279797448</v>
      </c>
      <c r="AT149" s="133">
        <f t="shared" ca="1" si="136"/>
        <v>3.1550687044179461E-12</v>
      </c>
      <c r="AU149" s="133">
        <f t="shared" ca="1" si="136"/>
        <v>4476.2405737505824</v>
      </c>
      <c r="AV149" s="133">
        <f t="shared" ca="1" si="136"/>
        <v>3.561249863264381E-12</v>
      </c>
      <c r="AW149" s="133">
        <f t="shared" ca="1" si="136"/>
        <v>4536.8011803647023</v>
      </c>
      <c r="AX149" s="133">
        <f t="shared" ca="1" si="136"/>
        <v>715.62980030721315</v>
      </c>
      <c r="AY149" s="133">
        <f t="shared" ca="1" si="136"/>
        <v>5416.5248659698482</v>
      </c>
      <c r="AZ149" s="133">
        <f t="shared" ca="1" si="136"/>
        <v>4192.85233041834</v>
      </c>
      <c r="BA149" s="133">
        <f t="shared" ca="1" si="136"/>
        <v>3.7140266065802772E-12</v>
      </c>
      <c r="BB149" s="133">
        <f t="shared" si="136"/>
        <v>0</v>
      </c>
      <c r="BC149" s="133">
        <f t="shared" si="136"/>
        <v>0</v>
      </c>
      <c r="BD149" s="133">
        <f t="shared" si="136"/>
        <v>0</v>
      </c>
      <c r="BE149" s="133">
        <f t="shared" si="136"/>
        <v>0</v>
      </c>
      <c r="BF149" s="133">
        <f t="shared" si="136"/>
        <v>0</v>
      </c>
      <c r="BG149" s="133">
        <f t="shared" si="136"/>
        <v>0</v>
      </c>
      <c r="BH149" s="133">
        <f t="shared" si="136"/>
        <v>0</v>
      </c>
      <c r="BI149" s="133">
        <f t="shared" si="136"/>
        <v>0</v>
      </c>
      <c r="BJ149" s="133">
        <f t="shared" si="136"/>
        <v>0</v>
      </c>
      <c r="BK149" s="133">
        <f t="shared" si="136"/>
        <v>0</v>
      </c>
      <c r="BL149" s="133">
        <f t="shared" si="136"/>
        <v>0</v>
      </c>
      <c r="BM149" s="133">
        <f t="shared" si="136"/>
        <v>0</v>
      </c>
      <c r="BN149" s="133">
        <f t="shared" si="136"/>
        <v>0</v>
      </c>
      <c r="BO149" s="133">
        <f t="shared" si="136"/>
        <v>0</v>
      </c>
      <c r="BP149" s="133">
        <f t="shared" si="136"/>
        <v>0</v>
      </c>
      <c r="BQ149" s="133">
        <f t="shared" ref="BQ149:CO149" si="137">BQ143+BQ148</f>
        <v>0</v>
      </c>
      <c r="BR149" s="133">
        <f t="shared" si="137"/>
        <v>0</v>
      </c>
      <c r="BS149" s="133">
        <f t="shared" si="137"/>
        <v>0</v>
      </c>
      <c r="BT149" s="133">
        <f t="shared" si="137"/>
        <v>0</v>
      </c>
      <c r="BU149" s="133">
        <f t="shared" si="137"/>
        <v>0</v>
      </c>
      <c r="BV149" s="133">
        <f t="shared" si="137"/>
        <v>0</v>
      </c>
      <c r="BW149" s="133">
        <f t="shared" si="137"/>
        <v>0</v>
      </c>
      <c r="BX149" s="133">
        <f t="shared" si="137"/>
        <v>0</v>
      </c>
      <c r="BY149" s="133">
        <f t="shared" si="137"/>
        <v>0</v>
      </c>
      <c r="BZ149" s="133">
        <f t="shared" si="137"/>
        <v>0</v>
      </c>
      <c r="CA149" s="133">
        <f t="shared" si="137"/>
        <v>0</v>
      </c>
      <c r="CB149" s="133">
        <f t="shared" si="137"/>
        <v>0</v>
      </c>
      <c r="CC149" s="133">
        <f t="shared" si="137"/>
        <v>0</v>
      </c>
      <c r="CD149" s="133">
        <f t="shared" si="137"/>
        <v>0</v>
      </c>
      <c r="CE149" s="133">
        <f t="shared" si="137"/>
        <v>0</v>
      </c>
      <c r="CF149" s="133">
        <f t="shared" si="137"/>
        <v>0</v>
      </c>
      <c r="CG149" s="133">
        <f t="shared" si="137"/>
        <v>0</v>
      </c>
      <c r="CH149" s="133">
        <f t="shared" si="137"/>
        <v>0</v>
      </c>
      <c r="CI149" s="133">
        <f t="shared" si="137"/>
        <v>0</v>
      </c>
      <c r="CJ149" s="133">
        <f t="shared" si="137"/>
        <v>0</v>
      </c>
      <c r="CK149" s="133">
        <f t="shared" si="137"/>
        <v>0</v>
      </c>
      <c r="CL149" s="133">
        <f t="shared" si="137"/>
        <v>0</v>
      </c>
      <c r="CM149" s="133">
        <f t="shared" si="137"/>
        <v>0</v>
      </c>
      <c r="CN149" s="133">
        <f t="shared" si="137"/>
        <v>0</v>
      </c>
      <c r="CO149" s="133">
        <f t="shared" si="137"/>
        <v>0</v>
      </c>
      <c r="CQ149" s="90"/>
      <c r="CR149" s="206"/>
    </row>
    <row r="150" spans="1:96">
      <c r="A150" s="387"/>
      <c r="B150" s="131" t="s">
        <v>42</v>
      </c>
      <c r="C150" s="131"/>
      <c r="D150" s="132">
        <f ca="1">RANK(D149,$D149:$CO149,0)</f>
        <v>46</v>
      </c>
      <c r="E150" s="132">
        <f t="shared" ref="E150:BP150" ca="1" si="138">RANK(E149,$D149:$CO149,0)</f>
        <v>2</v>
      </c>
      <c r="F150" s="132">
        <f t="shared" ca="1" si="138"/>
        <v>25</v>
      </c>
      <c r="G150" s="132">
        <f t="shared" ca="1" si="138"/>
        <v>4</v>
      </c>
      <c r="H150" s="132">
        <f t="shared" ca="1" si="138"/>
        <v>8</v>
      </c>
      <c r="I150" s="132">
        <f t="shared" ca="1" si="138"/>
        <v>30</v>
      </c>
      <c r="J150" s="132">
        <f t="shared" ca="1" si="138"/>
        <v>6</v>
      </c>
      <c r="K150" s="132">
        <f t="shared" ca="1" si="138"/>
        <v>23</v>
      </c>
      <c r="L150" s="132">
        <f t="shared" ca="1" si="138"/>
        <v>7</v>
      </c>
      <c r="M150" s="132">
        <f t="shared" ca="1" si="138"/>
        <v>12</v>
      </c>
      <c r="N150" s="132">
        <f t="shared" ca="1" si="138"/>
        <v>31</v>
      </c>
      <c r="O150" s="132">
        <f t="shared" ca="1" si="138"/>
        <v>18</v>
      </c>
      <c r="P150" s="132">
        <f t="shared" ca="1" si="138"/>
        <v>3</v>
      </c>
      <c r="Q150" s="132">
        <f t="shared" ca="1" si="138"/>
        <v>5</v>
      </c>
      <c r="R150" s="132">
        <f t="shared" ca="1" si="138"/>
        <v>19</v>
      </c>
      <c r="S150" s="132">
        <f t="shared" ca="1" si="138"/>
        <v>33</v>
      </c>
      <c r="T150" s="132">
        <f t="shared" ca="1" si="138"/>
        <v>13</v>
      </c>
      <c r="U150" s="132">
        <f t="shared" ca="1" si="138"/>
        <v>28</v>
      </c>
      <c r="V150" s="132">
        <f t="shared" ca="1" si="138"/>
        <v>45</v>
      </c>
      <c r="W150" s="132">
        <f t="shared" ca="1" si="138"/>
        <v>32</v>
      </c>
      <c r="X150" s="132">
        <f t="shared" ca="1" si="138"/>
        <v>35</v>
      </c>
      <c r="Y150" s="132">
        <f t="shared" ca="1" si="138"/>
        <v>42</v>
      </c>
      <c r="Z150" s="132">
        <f t="shared" ca="1" si="138"/>
        <v>41</v>
      </c>
      <c r="AA150" s="132">
        <f t="shared" ca="1" si="138"/>
        <v>27</v>
      </c>
      <c r="AB150" s="132">
        <f t="shared" ca="1" si="138"/>
        <v>16</v>
      </c>
      <c r="AC150" s="132">
        <f t="shared" ca="1" si="138"/>
        <v>43</v>
      </c>
      <c r="AD150" s="132">
        <f t="shared" ca="1" si="138"/>
        <v>15</v>
      </c>
      <c r="AE150" s="132">
        <f t="shared" ca="1" si="138"/>
        <v>17</v>
      </c>
      <c r="AF150" s="132">
        <f t="shared" ca="1" si="138"/>
        <v>39</v>
      </c>
      <c r="AG150" s="132">
        <f t="shared" ca="1" si="138"/>
        <v>1</v>
      </c>
      <c r="AH150" s="132">
        <f t="shared" ca="1" si="138"/>
        <v>38</v>
      </c>
      <c r="AI150" s="132">
        <f t="shared" ca="1" si="138"/>
        <v>21</v>
      </c>
      <c r="AJ150" s="132">
        <f t="shared" ca="1" si="138"/>
        <v>22</v>
      </c>
      <c r="AK150" s="132">
        <f t="shared" ca="1" si="138"/>
        <v>9</v>
      </c>
      <c r="AL150" s="132">
        <f t="shared" ca="1" si="138"/>
        <v>10</v>
      </c>
      <c r="AM150" s="132">
        <f t="shared" ca="1" si="138"/>
        <v>37</v>
      </c>
      <c r="AN150" s="132">
        <f t="shared" ca="1" si="138"/>
        <v>47</v>
      </c>
      <c r="AO150" s="132">
        <f t="shared" ca="1" si="138"/>
        <v>14</v>
      </c>
      <c r="AP150" s="132">
        <f t="shared" ca="1" si="138"/>
        <v>29</v>
      </c>
      <c r="AQ150" s="132">
        <f t="shared" ca="1" si="138"/>
        <v>11</v>
      </c>
      <c r="AR150" s="132">
        <f t="shared" ca="1" si="138"/>
        <v>26</v>
      </c>
      <c r="AS150" s="132">
        <f t="shared" ca="1" si="138"/>
        <v>20</v>
      </c>
      <c r="AT150" s="132">
        <f t="shared" ca="1" si="138"/>
        <v>50</v>
      </c>
      <c r="AU150" s="132">
        <f t="shared" ca="1" si="138"/>
        <v>36</v>
      </c>
      <c r="AV150" s="132">
        <f t="shared" ca="1" si="138"/>
        <v>49</v>
      </c>
      <c r="AW150" s="132">
        <f t="shared" ca="1" si="138"/>
        <v>34</v>
      </c>
      <c r="AX150" s="132">
        <f t="shared" ca="1" si="138"/>
        <v>44</v>
      </c>
      <c r="AY150" s="132">
        <f t="shared" ca="1" si="138"/>
        <v>24</v>
      </c>
      <c r="AZ150" s="132">
        <f t="shared" ca="1" si="138"/>
        <v>40</v>
      </c>
      <c r="BA150" s="132">
        <f t="shared" ca="1" si="138"/>
        <v>48</v>
      </c>
      <c r="BB150" s="132">
        <f t="shared" ca="1" si="138"/>
        <v>51</v>
      </c>
      <c r="BC150" s="132">
        <f t="shared" ca="1" si="138"/>
        <v>51</v>
      </c>
      <c r="BD150" s="132">
        <f t="shared" ca="1" si="138"/>
        <v>51</v>
      </c>
      <c r="BE150" s="132">
        <f t="shared" ca="1" si="138"/>
        <v>51</v>
      </c>
      <c r="BF150" s="132">
        <f t="shared" ca="1" si="138"/>
        <v>51</v>
      </c>
      <c r="BG150" s="132">
        <f t="shared" ca="1" si="138"/>
        <v>51</v>
      </c>
      <c r="BH150" s="132">
        <f t="shared" ca="1" si="138"/>
        <v>51</v>
      </c>
      <c r="BI150" s="132">
        <f t="shared" ca="1" si="138"/>
        <v>51</v>
      </c>
      <c r="BJ150" s="132">
        <f t="shared" ca="1" si="138"/>
        <v>51</v>
      </c>
      <c r="BK150" s="132">
        <f t="shared" ca="1" si="138"/>
        <v>51</v>
      </c>
      <c r="BL150" s="132">
        <f t="shared" ca="1" si="138"/>
        <v>51</v>
      </c>
      <c r="BM150" s="132">
        <f t="shared" ca="1" si="138"/>
        <v>51</v>
      </c>
      <c r="BN150" s="132">
        <f t="shared" ca="1" si="138"/>
        <v>51</v>
      </c>
      <c r="BO150" s="132">
        <f t="shared" ca="1" si="138"/>
        <v>51</v>
      </c>
      <c r="BP150" s="132">
        <f t="shared" ca="1" si="138"/>
        <v>51</v>
      </c>
      <c r="BQ150" s="132">
        <f t="shared" ref="BQ150:CO150" ca="1" si="139">RANK(BQ149,$D149:$CO149,0)</f>
        <v>51</v>
      </c>
      <c r="BR150" s="132">
        <f t="shared" ca="1" si="139"/>
        <v>51</v>
      </c>
      <c r="BS150" s="132">
        <f t="shared" ca="1" si="139"/>
        <v>51</v>
      </c>
      <c r="BT150" s="132">
        <f t="shared" ca="1" si="139"/>
        <v>51</v>
      </c>
      <c r="BU150" s="132">
        <f t="shared" ca="1" si="139"/>
        <v>51</v>
      </c>
      <c r="BV150" s="132">
        <f t="shared" ca="1" si="139"/>
        <v>51</v>
      </c>
      <c r="BW150" s="132">
        <f t="shared" ca="1" si="139"/>
        <v>51</v>
      </c>
      <c r="BX150" s="132">
        <f t="shared" ca="1" si="139"/>
        <v>51</v>
      </c>
      <c r="BY150" s="132">
        <f t="shared" ca="1" si="139"/>
        <v>51</v>
      </c>
      <c r="BZ150" s="132">
        <f t="shared" ca="1" si="139"/>
        <v>51</v>
      </c>
      <c r="CA150" s="132">
        <f t="shared" ca="1" si="139"/>
        <v>51</v>
      </c>
      <c r="CB150" s="132">
        <f t="shared" ca="1" si="139"/>
        <v>51</v>
      </c>
      <c r="CC150" s="132">
        <f t="shared" ca="1" si="139"/>
        <v>51</v>
      </c>
      <c r="CD150" s="132">
        <f t="shared" ca="1" si="139"/>
        <v>51</v>
      </c>
      <c r="CE150" s="132">
        <f t="shared" ca="1" si="139"/>
        <v>51</v>
      </c>
      <c r="CF150" s="132">
        <f t="shared" ca="1" si="139"/>
        <v>51</v>
      </c>
      <c r="CG150" s="132">
        <f t="shared" ca="1" si="139"/>
        <v>51</v>
      </c>
      <c r="CH150" s="132">
        <f t="shared" ca="1" si="139"/>
        <v>51</v>
      </c>
      <c r="CI150" s="132">
        <f t="shared" ca="1" si="139"/>
        <v>51</v>
      </c>
      <c r="CJ150" s="132">
        <f t="shared" ca="1" si="139"/>
        <v>51</v>
      </c>
      <c r="CK150" s="132">
        <f t="shared" ca="1" si="139"/>
        <v>51</v>
      </c>
      <c r="CL150" s="132">
        <f t="shared" ca="1" si="139"/>
        <v>51</v>
      </c>
      <c r="CM150" s="132">
        <f t="shared" ca="1" si="139"/>
        <v>51</v>
      </c>
      <c r="CN150" s="132">
        <f t="shared" ca="1" si="139"/>
        <v>51</v>
      </c>
      <c r="CO150" s="132">
        <f t="shared" ca="1" si="139"/>
        <v>51</v>
      </c>
      <c r="CQ150" s="90"/>
      <c r="CR150" s="206"/>
    </row>
    <row r="151" spans="1:96">
      <c r="A151" s="387"/>
      <c r="B151" s="131" t="s">
        <v>16</v>
      </c>
      <c r="C151" s="131">
        <f>C145+10</f>
        <v>232</v>
      </c>
      <c r="D151" s="132" t="str">
        <f>'Enter data here!'!C160</f>
        <v>Frank Hulton </v>
      </c>
      <c r="E151" s="132" t="str">
        <f>'Enter data here!'!D160</f>
        <v>Mark Redsell</v>
      </c>
      <c r="F151" s="132" t="str">
        <f>'Enter data here!'!E160</f>
        <v>Greg Dakin</v>
      </c>
      <c r="G151" s="132" t="str">
        <f>'Enter data here!'!F160</f>
        <v>Thorsten Folker</v>
      </c>
      <c r="H151" s="132" t="str">
        <f>'Enter data here!'!G160</f>
        <v>Joel West </v>
      </c>
      <c r="I151" s="132" t="str">
        <f>'Enter data here!'!H160</f>
        <v>Klaus Brettner</v>
      </c>
      <c r="J151" s="132" t="str">
        <f>'Enter data here!'!I160</f>
        <v>Markus Meissner</v>
      </c>
      <c r="K151" s="132" t="str">
        <f>'Enter data here!'!J160</f>
        <v>Stefan Bernardy</v>
      </c>
      <c r="L151" s="132" t="str">
        <f>'Enter data here!'!K160</f>
        <v>Søren Krogh</v>
      </c>
      <c r="M151" s="132" t="str">
        <f>'Enter data here!'!L160</f>
        <v>Alvaro Silgado</v>
      </c>
      <c r="N151" s="132" t="str">
        <f>'Enter data here!'!M160</f>
        <v>Pete Burgess</v>
      </c>
      <c r="O151" s="132" t="str">
        <f>'Enter data here!'!N160</f>
        <v>Dieter Perlick</v>
      </c>
      <c r="P151" s="132" t="str">
        <f>'Enter data here!'!O160</f>
        <v>Simon Thornton </v>
      </c>
      <c r="Q151" s="132" t="str">
        <f>'Enter data here!'!P160</f>
        <v>André Austen</v>
      </c>
      <c r="R151" s="132" t="str">
        <f>'Enter data here!'!Q160</f>
        <v>Siegfried Schedel</v>
      </c>
      <c r="S151" s="132" t="str">
        <f>'Enter data here!'!R160</f>
        <v>George Young</v>
      </c>
      <c r="T151" s="132" t="str">
        <f>'Enter data here!'!S160</f>
        <v>John Phillips</v>
      </c>
      <c r="U151" s="132" t="str">
        <f>'Enter data here!'!T160</f>
        <v>Stefan Bertschi</v>
      </c>
      <c r="V151" s="132" t="str">
        <f>'Enter data here!'!U160</f>
        <v>Jason Bioletti</v>
      </c>
      <c r="W151" s="132" t="str">
        <f>'Enter data here!'!V160</f>
        <v>Allen Elliott</v>
      </c>
      <c r="X151" s="132" t="str">
        <f>'Enter data here!'!W160</f>
        <v>Thomas Deinert</v>
      </c>
      <c r="Y151" s="132" t="str">
        <f>'Enter data here!'!X160</f>
        <v>Mike Evans</v>
      </c>
      <c r="Z151" s="132" t="str">
        <f>'Enter data here!'!Y160</f>
        <v>Jon Edison</v>
      </c>
      <c r="AA151" s="132" t="str">
        <f>'Enter data here!'!Z160</f>
        <v>Thomas Henselmann</v>
      </c>
      <c r="AB151" s="132" t="str">
        <f>'Enter data here!'!AA160</f>
        <v>Sebastian Reichert</v>
      </c>
      <c r="AC151" s="132" t="str">
        <f>'Enter data here!'!AB160</f>
        <v>Robert Hermans</v>
      </c>
      <c r="AD151" s="132" t="str">
        <f>'Enter data here!'!AC160</f>
        <v>Eberhard Rosemann</v>
      </c>
      <c r="AE151" s="132" t="str">
        <f>'Enter data here!'!AD160</f>
        <v>Klaus Kowalski</v>
      </c>
      <c r="AF151" s="132" t="str">
        <f>'Enter data here!'!AE160</f>
        <v>Mike Shellim</v>
      </c>
      <c r="AG151" s="132" t="str">
        <f>'Enter data here!'!AF160</f>
        <v>Martin Newnham</v>
      </c>
      <c r="AH151" s="132" t="str">
        <f>'Enter data here!'!AG160</f>
        <v>Marc Schmieding</v>
      </c>
      <c r="AI151" s="132" t="str">
        <f>'Enter data here!'!AH160</f>
        <v>Mark Treble</v>
      </c>
      <c r="AJ151" s="132" t="str">
        <f>'Enter data here!'!AI160</f>
        <v>Gary Harrison</v>
      </c>
      <c r="AK151" s="132" t="str">
        <f>'Enter data here!'!AJ160</f>
        <v>Peter Gunning</v>
      </c>
      <c r="AL151" s="132" t="str">
        <f>'Enter data here!'!AK160</f>
        <v>Tobias Reik</v>
      </c>
      <c r="AM151" s="132" t="str">
        <f>'Enter data here!'!AL160</f>
        <v>Mick Walsh</v>
      </c>
      <c r="AN151" s="132" t="str">
        <f>'Enter data here!'!AM160</f>
        <v>Paul Garnett</v>
      </c>
      <c r="AO151" s="132" t="str">
        <f>'Enter data here!'!AN160</f>
        <v>Daniel Schneider</v>
      </c>
      <c r="AP151" s="132" t="str">
        <f>'Enter data here!'!AO160</f>
        <v>Torsten Hermann</v>
      </c>
      <c r="AQ151" s="132" t="str">
        <f>'Enter data here!'!AP160</f>
        <v>Peter Kowalski</v>
      </c>
      <c r="AR151" s="132" t="str">
        <f>'Enter data here!'!AQ160</f>
        <v>Martin Kopp</v>
      </c>
      <c r="AS151" s="132" t="str">
        <f>'Enter data here!'!AR160</f>
        <v>Plöschberger Hannes</v>
      </c>
      <c r="AT151" s="132" t="str">
        <f>'Enter data here!'!AS160</f>
        <v>Rick Ruijsink</v>
      </c>
      <c r="AU151" s="132" t="str">
        <f>'Enter data here!'!AT160</f>
        <v>Mark Abbotts</v>
      </c>
      <c r="AV151" s="132" t="str">
        <f>'Enter data here!'!AU160</f>
        <v>Arne Finkeldey</v>
      </c>
      <c r="AW151" s="132" t="str">
        <f>'Enter data here!'!AV160</f>
        <v>Martin Ulrich </v>
      </c>
      <c r="AX151" s="132" t="str">
        <f>'Enter data here!'!AW160</f>
        <v>Tony Robertson</v>
      </c>
      <c r="AY151" s="132" t="str">
        <f>'Enter data here!'!AX160</f>
        <v>Jesper Christensen</v>
      </c>
      <c r="AZ151" s="132" t="str">
        <f>'Enter data here!'!AY160</f>
        <v>Ulrich Duttenhofer</v>
      </c>
      <c r="BA151" s="132" t="str">
        <f>'Enter data here!'!AZ160</f>
        <v>Robert Ryan</v>
      </c>
      <c r="BB151" s="132">
        <f>'Enter data here!'!BA160</f>
        <v>0</v>
      </c>
      <c r="BC151" s="132">
        <f>'Enter data here!'!BB160</f>
        <v>0</v>
      </c>
      <c r="BD151" s="132">
        <f>'Enter data here!'!BC160</f>
        <v>0</v>
      </c>
      <c r="BE151" s="132">
        <f>'Enter data here!'!BD160</f>
        <v>0</v>
      </c>
      <c r="BF151" s="132">
        <f>'Enter data here!'!BE160</f>
        <v>0</v>
      </c>
      <c r="BG151" s="132">
        <f>'Enter data here!'!BF160</f>
        <v>0</v>
      </c>
      <c r="BH151" s="132">
        <f>'Enter data here!'!BG160</f>
        <v>0</v>
      </c>
      <c r="BI151" s="132">
        <f>'Enter data here!'!BH160</f>
        <v>0</v>
      </c>
      <c r="BJ151" s="132">
        <f>'Enter data here!'!BI160</f>
        <v>0</v>
      </c>
      <c r="BK151" s="132">
        <f>'Enter data here!'!BJ160</f>
        <v>0</v>
      </c>
      <c r="BL151" s="132">
        <f>'Enter data here!'!BK160</f>
        <v>0</v>
      </c>
      <c r="BM151" s="132">
        <f>'Enter data here!'!BL160</f>
        <v>0</v>
      </c>
      <c r="BN151" s="132">
        <f>'Enter data here!'!BM160</f>
        <v>0</v>
      </c>
      <c r="BO151" s="132">
        <f>'Enter data here!'!BN160</f>
        <v>0</v>
      </c>
      <c r="BP151" s="132">
        <f>'Enter data here!'!BO160</f>
        <v>0</v>
      </c>
      <c r="BQ151" s="132">
        <f>'Enter data here!'!BP160</f>
        <v>0</v>
      </c>
      <c r="BR151" s="132">
        <f>'Enter data here!'!BQ160</f>
        <v>0</v>
      </c>
      <c r="BS151" s="132">
        <f>'Enter data here!'!BR160</f>
        <v>0</v>
      </c>
      <c r="BT151" s="132">
        <f>'Enter data here!'!BS160</f>
        <v>0</v>
      </c>
      <c r="BU151" s="132">
        <f>'Enter data here!'!BT160</f>
        <v>0</v>
      </c>
      <c r="BV151" s="132">
        <f>'Enter data here!'!BU160</f>
        <v>0</v>
      </c>
      <c r="BW151" s="132">
        <f>'Enter data here!'!BV160</f>
        <v>0</v>
      </c>
      <c r="BX151" s="132">
        <f>'Enter data here!'!BW160</f>
        <v>0</v>
      </c>
      <c r="BY151" s="132">
        <f>'Enter data here!'!BX160</f>
        <v>0</v>
      </c>
      <c r="BZ151" s="132">
        <f>'Enter data here!'!BY160</f>
        <v>0</v>
      </c>
      <c r="CA151" s="132">
        <f>'Enter data here!'!BZ160</f>
        <v>0</v>
      </c>
      <c r="CB151" s="132">
        <f>'Enter data here!'!CA160</f>
        <v>0</v>
      </c>
      <c r="CC151" s="132">
        <f>'Enter data here!'!CB160</f>
        <v>0</v>
      </c>
      <c r="CD151" s="132">
        <f>'Enter data here!'!CC160</f>
        <v>0</v>
      </c>
      <c r="CE151" s="132">
        <f>'Enter data here!'!CD160</f>
        <v>0</v>
      </c>
      <c r="CF151" s="132">
        <f>'Enter data here!'!CE160</f>
        <v>0</v>
      </c>
      <c r="CG151" s="132">
        <f>'Enter data here!'!CF160</f>
        <v>0</v>
      </c>
      <c r="CH151" s="132">
        <f>'Enter data here!'!CG160</f>
        <v>0</v>
      </c>
      <c r="CI151" s="132">
        <f>'Enter data here!'!CH160</f>
        <v>0</v>
      </c>
      <c r="CJ151" s="132">
        <f>'Enter data here!'!CI160</f>
        <v>0</v>
      </c>
      <c r="CK151" s="132">
        <f>'Enter data here!'!CJ160</f>
        <v>0</v>
      </c>
      <c r="CL151" s="132">
        <f>'Enter data here!'!CK160</f>
        <v>0</v>
      </c>
      <c r="CM151" s="132">
        <f>'Enter data here!'!CL160</f>
        <v>0</v>
      </c>
      <c r="CN151" s="132">
        <f>'Enter data here!'!CM160</f>
        <v>0</v>
      </c>
      <c r="CO151" s="132">
        <f>'Enter data here!'!CN160</f>
        <v>0</v>
      </c>
      <c r="CQ151" s="150"/>
      <c r="CR151" s="150"/>
    </row>
    <row r="152" spans="1:96">
      <c r="A152" s="371">
        <v>24</v>
      </c>
      <c r="B152" s="134" t="s">
        <v>18</v>
      </c>
      <c r="C152" s="134">
        <f>C146+10</f>
        <v>241</v>
      </c>
      <c r="D152" s="135">
        <f ca="1">D156</f>
        <v>46</v>
      </c>
      <c r="E152" s="135">
        <f t="shared" ref="E152:BP152" ca="1" si="140">E156</f>
        <v>2</v>
      </c>
      <c r="F152" s="135">
        <f t="shared" ca="1" si="140"/>
        <v>25</v>
      </c>
      <c r="G152" s="135">
        <f t="shared" ca="1" si="140"/>
        <v>4</v>
      </c>
      <c r="H152" s="135">
        <f t="shared" ca="1" si="140"/>
        <v>8</v>
      </c>
      <c r="I152" s="135">
        <f t="shared" ca="1" si="140"/>
        <v>30</v>
      </c>
      <c r="J152" s="135">
        <f t="shared" ca="1" si="140"/>
        <v>6</v>
      </c>
      <c r="K152" s="135">
        <f t="shared" ca="1" si="140"/>
        <v>23</v>
      </c>
      <c r="L152" s="135">
        <f t="shared" ca="1" si="140"/>
        <v>7</v>
      </c>
      <c r="M152" s="135">
        <f t="shared" ca="1" si="140"/>
        <v>12</v>
      </c>
      <c r="N152" s="135">
        <f t="shared" ca="1" si="140"/>
        <v>31</v>
      </c>
      <c r="O152" s="135">
        <f t="shared" ca="1" si="140"/>
        <v>18</v>
      </c>
      <c r="P152" s="135">
        <f t="shared" ca="1" si="140"/>
        <v>3</v>
      </c>
      <c r="Q152" s="135">
        <f t="shared" ca="1" si="140"/>
        <v>5</v>
      </c>
      <c r="R152" s="135">
        <f t="shared" ca="1" si="140"/>
        <v>19</v>
      </c>
      <c r="S152" s="135">
        <f t="shared" ca="1" si="140"/>
        <v>33</v>
      </c>
      <c r="T152" s="135">
        <f t="shared" ca="1" si="140"/>
        <v>13</v>
      </c>
      <c r="U152" s="135">
        <f t="shared" ca="1" si="140"/>
        <v>28</v>
      </c>
      <c r="V152" s="135">
        <f t="shared" ca="1" si="140"/>
        <v>45</v>
      </c>
      <c r="W152" s="135">
        <f t="shared" ca="1" si="140"/>
        <v>32</v>
      </c>
      <c r="X152" s="135">
        <f t="shared" ca="1" si="140"/>
        <v>35</v>
      </c>
      <c r="Y152" s="135">
        <f t="shared" ca="1" si="140"/>
        <v>42</v>
      </c>
      <c r="Z152" s="135">
        <f t="shared" ca="1" si="140"/>
        <v>41</v>
      </c>
      <c r="AA152" s="135">
        <f t="shared" ca="1" si="140"/>
        <v>27</v>
      </c>
      <c r="AB152" s="135">
        <f t="shared" ca="1" si="140"/>
        <v>16</v>
      </c>
      <c r="AC152" s="135">
        <f t="shared" ca="1" si="140"/>
        <v>43</v>
      </c>
      <c r="AD152" s="135">
        <f t="shared" ca="1" si="140"/>
        <v>15</v>
      </c>
      <c r="AE152" s="135">
        <f t="shared" ca="1" si="140"/>
        <v>17</v>
      </c>
      <c r="AF152" s="135">
        <f t="shared" ca="1" si="140"/>
        <v>39</v>
      </c>
      <c r="AG152" s="135">
        <f t="shared" ca="1" si="140"/>
        <v>1</v>
      </c>
      <c r="AH152" s="135">
        <f t="shared" ca="1" si="140"/>
        <v>38</v>
      </c>
      <c r="AI152" s="135">
        <f t="shared" ca="1" si="140"/>
        <v>21</v>
      </c>
      <c r="AJ152" s="135">
        <f t="shared" ca="1" si="140"/>
        <v>22</v>
      </c>
      <c r="AK152" s="135">
        <f t="shared" ca="1" si="140"/>
        <v>9</v>
      </c>
      <c r="AL152" s="135">
        <f t="shared" ca="1" si="140"/>
        <v>10</v>
      </c>
      <c r="AM152" s="135">
        <f t="shared" ca="1" si="140"/>
        <v>37</v>
      </c>
      <c r="AN152" s="135">
        <f t="shared" ca="1" si="140"/>
        <v>47</v>
      </c>
      <c r="AO152" s="135">
        <f t="shared" ca="1" si="140"/>
        <v>14</v>
      </c>
      <c r="AP152" s="135">
        <f t="shared" ca="1" si="140"/>
        <v>29</v>
      </c>
      <c r="AQ152" s="135">
        <f t="shared" ca="1" si="140"/>
        <v>11</v>
      </c>
      <c r="AR152" s="135">
        <f t="shared" ca="1" si="140"/>
        <v>26</v>
      </c>
      <c r="AS152" s="135">
        <f t="shared" ca="1" si="140"/>
        <v>20</v>
      </c>
      <c r="AT152" s="135">
        <f t="shared" ca="1" si="140"/>
        <v>50</v>
      </c>
      <c r="AU152" s="135">
        <f t="shared" ca="1" si="140"/>
        <v>36</v>
      </c>
      <c r="AV152" s="135">
        <f t="shared" ca="1" si="140"/>
        <v>49</v>
      </c>
      <c r="AW152" s="135">
        <f t="shared" ca="1" si="140"/>
        <v>34</v>
      </c>
      <c r="AX152" s="135">
        <f t="shared" ca="1" si="140"/>
        <v>44</v>
      </c>
      <c r="AY152" s="135">
        <f t="shared" ca="1" si="140"/>
        <v>24</v>
      </c>
      <c r="AZ152" s="135">
        <f t="shared" ca="1" si="140"/>
        <v>40</v>
      </c>
      <c r="BA152" s="135">
        <f t="shared" ca="1" si="140"/>
        <v>48</v>
      </c>
      <c r="BB152" s="135">
        <f t="shared" ca="1" si="140"/>
        <v>51</v>
      </c>
      <c r="BC152" s="135">
        <f t="shared" ca="1" si="140"/>
        <v>51</v>
      </c>
      <c r="BD152" s="135">
        <f t="shared" ca="1" si="140"/>
        <v>51</v>
      </c>
      <c r="BE152" s="135">
        <f t="shared" ca="1" si="140"/>
        <v>51</v>
      </c>
      <c r="BF152" s="135">
        <f t="shared" ca="1" si="140"/>
        <v>51</v>
      </c>
      <c r="BG152" s="135">
        <f t="shared" ca="1" si="140"/>
        <v>51</v>
      </c>
      <c r="BH152" s="135">
        <f t="shared" ca="1" si="140"/>
        <v>51</v>
      </c>
      <c r="BI152" s="135">
        <f t="shared" ca="1" si="140"/>
        <v>51</v>
      </c>
      <c r="BJ152" s="135">
        <f t="shared" ca="1" si="140"/>
        <v>51</v>
      </c>
      <c r="BK152" s="135">
        <f t="shared" ca="1" si="140"/>
        <v>51</v>
      </c>
      <c r="BL152" s="135">
        <f t="shared" ca="1" si="140"/>
        <v>51</v>
      </c>
      <c r="BM152" s="135">
        <f t="shared" ca="1" si="140"/>
        <v>51</v>
      </c>
      <c r="BN152" s="135">
        <f t="shared" ca="1" si="140"/>
        <v>51</v>
      </c>
      <c r="BO152" s="135">
        <f t="shared" ca="1" si="140"/>
        <v>51</v>
      </c>
      <c r="BP152" s="135">
        <f t="shared" ca="1" si="140"/>
        <v>51</v>
      </c>
      <c r="BQ152" s="135">
        <f t="shared" ref="BQ152:CO152" ca="1" si="141">BQ156</f>
        <v>51</v>
      </c>
      <c r="BR152" s="135">
        <f t="shared" ca="1" si="141"/>
        <v>51</v>
      </c>
      <c r="BS152" s="135">
        <f t="shared" ca="1" si="141"/>
        <v>51</v>
      </c>
      <c r="BT152" s="135">
        <f t="shared" ca="1" si="141"/>
        <v>51</v>
      </c>
      <c r="BU152" s="135">
        <f t="shared" ca="1" si="141"/>
        <v>51</v>
      </c>
      <c r="BV152" s="135">
        <f t="shared" ca="1" si="141"/>
        <v>51</v>
      </c>
      <c r="BW152" s="135">
        <f t="shared" ca="1" si="141"/>
        <v>51</v>
      </c>
      <c r="BX152" s="135">
        <f t="shared" ca="1" si="141"/>
        <v>51</v>
      </c>
      <c r="BY152" s="135">
        <f t="shared" ca="1" si="141"/>
        <v>51</v>
      </c>
      <c r="BZ152" s="135">
        <f t="shared" ca="1" si="141"/>
        <v>51</v>
      </c>
      <c r="CA152" s="135">
        <f t="shared" ca="1" si="141"/>
        <v>51</v>
      </c>
      <c r="CB152" s="135">
        <f t="shared" ca="1" si="141"/>
        <v>51</v>
      </c>
      <c r="CC152" s="135">
        <f t="shared" ca="1" si="141"/>
        <v>51</v>
      </c>
      <c r="CD152" s="135">
        <f t="shared" ca="1" si="141"/>
        <v>51</v>
      </c>
      <c r="CE152" s="135">
        <f t="shared" ca="1" si="141"/>
        <v>51</v>
      </c>
      <c r="CF152" s="135">
        <f t="shared" ca="1" si="141"/>
        <v>51</v>
      </c>
      <c r="CG152" s="135">
        <f t="shared" ca="1" si="141"/>
        <v>51</v>
      </c>
      <c r="CH152" s="135">
        <f t="shared" ca="1" si="141"/>
        <v>51</v>
      </c>
      <c r="CI152" s="135">
        <f t="shared" ca="1" si="141"/>
        <v>51</v>
      </c>
      <c r="CJ152" s="135">
        <f t="shared" ca="1" si="141"/>
        <v>51</v>
      </c>
      <c r="CK152" s="135">
        <f t="shared" ca="1" si="141"/>
        <v>51</v>
      </c>
      <c r="CL152" s="135">
        <f t="shared" ca="1" si="141"/>
        <v>51</v>
      </c>
      <c r="CM152" s="135">
        <f t="shared" ca="1" si="141"/>
        <v>51</v>
      </c>
      <c r="CN152" s="135">
        <f t="shared" ca="1" si="141"/>
        <v>51</v>
      </c>
      <c r="CO152" s="135">
        <f t="shared" ca="1" si="141"/>
        <v>51</v>
      </c>
      <c r="CQ152" s="90"/>
      <c r="CR152" s="206"/>
    </row>
    <row r="153" spans="1:96">
      <c r="A153" s="372"/>
      <c r="B153" s="134" t="s">
        <v>1</v>
      </c>
      <c r="C153" s="134"/>
      <c r="D153" s="135">
        <f>'Enter data here!'!C142</f>
        <v>0</v>
      </c>
      <c r="E153" s="135">
        <f>'Enter data here!'!D142</f>
        <v>0</v>
      </c>
      <c r="F153" s="135">
        <f>'Enter data here!'!E142</f>
        <v>0</v>
      </c>
      <c r="G153" s="135">
        <f>'Enter data here!'!F142</f>
        <v>0</v>
      </c>
      <c r="H153" s="135">
        <f>'Enter data here!'!G142</f>
        <v>0</v>
      </c>
      <c r="I153" s="135">
        <f>'Enter data here!'!H142</f>
        <v>0</v>
      </c>
      <c r="J153" s="135">
        <f>'Enter data here!'!I142</f>
        <v>0</v>
      </c>
      <c r="K153" s="135">
        <f>'Enter data here!'!J142</f>
        <v>0</v>
      </c>
      <c r="L153" s="135">
        <f>'Enter data here!'!K142</f>
        <v>0</v>
      </c>
      <c r="M153" s="135">
        <f>'Enter data here!'!L142</f>
        <v>0</v>
      </c>
      <c r="N153" s="135">
        <f>'Enter data here!'!M142</f>
        <v>0</v>
      </c>
      <c r="O153" s="135">
        <f>'Enter data here!'!N142</f>
        <v>0</v>
      </c>
      <c r="P153" s="135">
        <f>'Enter data here!'!O142</f>
        <v>0</v>
      </c>
      <c r="Q153" s="135">
        <f>'Enter data here!'!P142</f>
        <v>0</v>
      </c>
      <c r="R153" s="135">
        <f>'Enter data here!'!Q142</f>
        <v>0</v>
      </c>
      <c r="S153" s="135">
        <f>'Enter data here!'!R142</f>
        <v>0</v>
      </c>
      <c r="T153" s="135">
        <f>'Enter data here!'!S142</f>
        <v>0</v>
      </c>
      <c r="U153" s="135">
        <f>'Enter data here!'!T142</f>
        <v>0</v>
      </c>
      <c r="V153" s="135">
        <f>'Enter data here!'!U142</f>
        <v>0</v>
      </c>
      <c r="W153" s="135">
        <f>'Enter data here!'!V142</f>
        <v>0</v>
      </c>
      <c r="X153" s="135">
        <f>'Enter data here!'!W142</f>
        <v>0</v>
      </c>
      <c r="Y153" s="135">
        <f>'Enter data here!'!X142</f>
        <v>0</v>
      </c>
      <c r="Z153" s="135">
        <f>'Enter data here!'!Y142</f>
        <v>0</v>
      </c>
      <c r="AA153" s="135">
        <f>'Enter data here!'!Z142</f>
        <v>0</v>
      </c>
      <c r="AB153" s="135">
        <f>'Enter data here!'!AA142</f>
        <v>0</v>
      </c>
      <c r="AC153" s="135">
        <f>'Enter data here!'!AB142</f>
        <v>0</v>
      </c>
      <c r="AD153" s="135">
        <f>'Enter data here!'!AC142</f>
        <v>0</v>
      </c>
      <c r="AE153" s="135">
        <f>'Enter data here!'!AD142</f>
        <v>0</v>
      </c>
      <c r="AF153" s="135">
        <f>'Enter data here!'!AE142</f>
        <v>0</v>
      </c>
      <c r="AG153" s="135">
        <f>'Enter data here!'!AF142</f>
        <v>0</v>
      </c>
      <c r="AH153" s="135">
        <f>'Enter data here!'!AG142</f>
        <v>0</v>
      </c>
      <c r="AI153" s="135">
        <f>'Enter data here!'!AH142</f>
        <v>0</v>
      </c>
      <c r="AJ153" s="135">
        <f>'Enter data here!'!AI142</f>
        <v>0</v>
      </c>
      <c r="AK153" s="135">
        <f>'Enter data here!'!AJ142</f>
        <v>0</v>
      </c>
      <c r="AL153" s="135">
        <f>'Enter data here!'!AK142</f>
        <v>0</v>
      </c>
      <c r="AM153" s="135">
        <f>'Enter data here!'!AL142</f>
        <v>0</v>
      </c>
      <c r="AN153" s="135">
        <f>'Enter data here!'!AM142</f>
        <v>0</v>
      </c>
      <c r="AO153" s="135">
        <f>'Enter data here!'!AN142</f>
        <v>0</v>
      </c>
      <c r="AP153" s="135">
        <f>'Enter data here!'!AO142</f>
        <v>0</v>
      </c>
      <c r="AQ153" s="135">
        <f>'Enter data here!'!AP142</f>
        <v>0</v>
      </c>
      <c r="AR153" s="135">
        <f>'Enter data here!'!AQ142</f>
        <v>0</v>
      </c>
      <c r="AS153" s="135">
        <f>'Enter data here!'!AR142</f>
        <v>0</v>
      </c>
      <c r="AT153" s="135">
        <f>'Enter data here!'!AS142</f>
        <v>0</v>
      </c>
      <c r="AU153" s="135">
        <f>'Enter data here!'!AT142</f>
        <v>0</v>
      </c>
      <c r="AV153" s="135">
        <f>'Enter data here!'!AU142</f>
        <v>0</v>
      </c>
      <c r="AW153" s="135">
        <f>'Enter data here!'!AV142</f>
        <v>0</v>
      </c>
      <c r="AX153" s="135">
        <f>'Enter data here!'!AW142</f>
        <v>0</v>
      </c>
      <c r="AY153" s="135">
        <f>'Enter data here!'!AX142</f>
        <v>0</v>
      </c>
      <c r="AZ153" s="135">
        <f>'Enter data here!'!AY142</f>
        <v>0</v>
      </c>
      <c r="BA153" s="135">
        <f>'Enter data here!'!AZ142</f>
        <v>0</v>
      </c>
      <c r="BB153" s="135">
        <f>'Enter data here!'!BA142</f>
        <v>0</v>
      </c>
      <c r="BC153" s="135">
        <f>'Enter data here!'!BB142</f>
        <v>0</v>
      </c>
      <c r="BD153" s="135">
        <f>'Enter data here!'!BC142</f>
        <v>0</v>
      </c>
      <c r="BE153" s="135">
        <f>'Enter data here!'!BD142</f>
        <v>0</v>
      </c>
      <c r="BF153" s="135">
        <f>'Enter data here!'!BE142</f>
        <v>0</v>
      </c>
      <c r="BG153" s="135">
        <f>'Enter data here!'!BF142</f>
        <v>0</v>
      </c>
      <c r="BH153" s="135">
        <f>'Enter data here!'!BG142</f>
        <v>0</v>
      </c>
      <c r="BI153" s="135">
        <f>'Enter data here!'!BH142</f>
        <v>0</v>
      </c>
      <c r="BJ153" s="135">
        <f>'Enter data here!'!BI142</f>
        <v>0</v>
      </c>
      <c r="BK153" s="135">
        <f>'Enter data here!'!BJ142</f>
        <v>0</v>
      </c>
      <c r="BL153" s="135">
        <f>'Enter data here!'!BK142</f>
        <v>0</v>
      </c>
      <c r="BM153" s="135">
        <f>'Enter data here!'!BL142</f>
        <v>0</v>
      </c>
      <c r="BN153" s="135">
        <f>'Enter data here!'!BM142</f>
        <v>0</v>
      </c>
      <c r="BO153" s="135">
        <f>'Enter data here!'!BN142</f>
        <v>0</v>
      </c>
      <c r="BP153" s="135">
        <f>'Enter data here!'!BO142</f>
        <v>0</v>
      </c>
      <c r="BQ153" s="135">
        <f>'Enter data here!'!BP142</f>
        <v>0</v>
      </c>
      <c r="BR153" s="135">
        <f>'Enter data here!'!BQ142</f>
        <v>0</v>
      </c>
      <c r="BS153" s="135">
        <f>'Enter data here!'!BR142</f>
        <v>0</v>
      </c>
      <c r="BT153" s="135">
        <f>'Enter data here!'!BS142</f>
        <v>0</v>
      </c>
      <c r="BU153" s="135">
        <f>'Enter data here!'!BT142</f>
        <v>0</v>
      </c>
      <c r="BV153" s="135">
        <f>'Enter data here!'!BU142</f>
        <v>0</v>
      </c>
      <c r="BW153" s="135">
        <f>'Enter data here!'!BV142</f>
        <v>0</v>
      </c>
      <c r="BX153" s="135">
        <f>'Enter data here!'!BW142</f>
        <v>0</v>
      </c>
      <c r="BY153" s="135">
        <f>'Enter data here!'!BX142</f>
        <v>0</v>
      </c>
      <c r="BZ153" s="135">
        <f>'Enter data here!'!BY142</f>
        <v>0</v>
      </c>
      <c r="CA153" s="135">
        <f>'Enter data here!'!BZ142</f>
        <v>0</v>
      </c>
      <c r="CB153" s="135">
        <f>'Enter data here!'!CA142</f>
        <v>0</v>
      </c>
      <c r="CC153" s="135">
        <f>'Enter data here!'!CB142</f>
        <v>0</v>
      </c>
      <c r="CD153" s="135">
        <f>'Enter data here!'!CC142</f>
        <v>0</v>
      </c>
      <c r="CE153" s="135">
        <f>'Enter data here!'!CD142</f>
        <v>0</v>
      </c>
      <c r="CF153" s="135">
        <f>'Enter data here!'!CE142</f>
        <v>0</v>
      </c>
      <c r="CG153" s="135">
        <f>'Enter data here!'!CF142</f>
        <v>0</v>
      </c>
      <c r="CH153" s="135">
        <f>'Enter data here!'!CG142</f>
        <v>0</v>
      </c>
      <c r="CI153" s="135">
        <f>'Enter data here!'!CH142</f>
        <v>0</v>
      </c>
      <c r="CJ153" s="135">
        <f>'Enter data here!'!CI142</f>
        <v>0</v>
      </c>
      <c r="CK153" s="135">
        <f>'Enter data here!'!CJ142</f>
        <v>0</v>
      </c>
      <c r="CL153" s="135">
        <f>'Enter data here!'!CK142</f>
        <v>0</v>
      </c>
      <c r="CM153" s="135">
        <f>'Enter data here!'!CL142</f>
        <v>0</v>
      </c>
      <c r="CN153" s="135">
        <f>'Enter data here!'!CM142</f>
        <v>0</v>
      </c>
      <c r="CO153" s="135">
        <f>'Enter data here!'!CN142</f>
        <v>0</v>
      </c>
      <c r="CQ153" s="375" t="str">
        <f>'Enter data here!'!CP142</f>
        <v/>
      </c>
      <c r="CR153" s="375" t="str">
        <f>'Enter data here!'!CQ142</f>
        <v/>
      </c>
    </row>
    <row r="154" spans="1:96">
      <c r="A154" s="372"/>
      <c r="B154" s="134" t="s">
        <v>2</v>
      </c>
      <c r="C154" s="134"/>
      <c r="D154" s="136">
        <f>'Enter data here!'!C144</f>
        <v>0</v>
      </c>
      <c r="E154" s="136">
        <f>'Enter data here!'!D144</f>
        <v>0</v>
      </c>
      <c r="F154" s="136">
        <f>'Enter data here!'!E144</f>
        <v>0</v>
      </c>
      <c r="G154" s="136">
        <f>'Enter data here!'!F144</f>
        <v>0</v>
      </c>
      <c r="H154" s="136">
        <f>'Enter data here!'!G144</f>
        <v>0</v>
      </c>
      <c r="I154" s="136">
        <f>'Enter data here!'!H144</f>
        <v>0</v>
      </c>
      <c r="J154" s="136">
        <f>'Enter data here!'!I144</f>
        <v>0</v>
      </c>
      <c r="K154" s="136">
        <f>'Enter data here!'!J144</f>
        <v>0</v>
      </c>
      <c r="L154" s="136">
        <f>'Enter data here!'!K144</f>
        <v>0</v>
      </c>
      <c r="M154" s="136">
        <f>'Enter data here!'!L144</f>
        <v>0</v>
      </c>
      <c r="N154" s="136">
        <f>'Enter data here!'!M144</f>
        <v>0</v>
      </c>
      <c r="O154" s="136">
        <f>'Enter data here!'!N144</f>
        <v>0</v>
      </c>
      <c r="P154" s="136">
        <f>'Enter data here!'!O144</f>
        <v>0</v>
      </c>
      <c r="Q154" s="136">
        <f>'Enter data here!'!P144</f>
        <v>0</v>
      </c>
      <c r="R154" s="136">
        <f>'Enter data here!'!Q144</f>
        <v>0</v>
      </c>
      <c r="S154" s="136">
        <f>'Enter data here!'!R144</f>
        <v>0</v>
      </c>
      <c r="T154" s="136">
        <f>'Enter data here!'!S144</f>
        <v>0</v>
      </c>
      <c r="U154" s="136">
        <f>'Enter data here!'!T144</f>
        <v>0</v>
      </c>
      <c r="V154" s="136">
        <f>'Enter data here!'!U144</f>
        <v>0</v>
      </c>
      <c r="W154" s="136">
        <f>'Enter data here!'!V144</f>
        <v>0</v>
      </c>
      <c r="X154" s="136">
        <f>'Enter data here!'!W144</f>
        <v>0</v>
      </c>
      <c r="Y154" s="136">
        <f>'Enter data here!'!X144</f>
        <v>0</v>
      </c>
      <c r="Z154" s="136">
        <f>'Enter data here!'!Y144</f>
        <v>0</v>
      </c>
      <c r="AA154" s="136">
        <f>'Enter data here!'!Z144</f>
        <v>0</v>
      </c>
      <c r="AB154" s="136">
        <f>'Enter data here!'!AA144</f>
        <v>0</v>
      </c>
      <c r="AC154" s="136">
        <f>'Enter data here!'!AB144</f>
        <v>0</v>
      </c>
      <c r="AD154" s="136">
        <f>'Enter data here!'!AC144</f>
        <v>0</v>
      </c>
      <c r="AE154" s="136">
        <f>'Enter data here!'!AD144</f>
        <v>0</v>
      </c>
      <c r="AF154" s="136">
        <f>'Enter data here!'!AE144</f>
        <v>0</v>
      </c>
      <c r="AG154" s="136">
        <f>'Enter data here!'!AF144</f>
        <v>0</v>
      </c>
      <c r="AH154" s="136">
        <f>'Enter data here!'!AG144</f>
        <v>0</v>
      </c>
      <c r="AI154" s="136">
        <f>'Enter data here!'!AH144</f>
        <v>0</v>
      </c>
      <c r="AJ154" s="136">
        <f>'Enter data here!'!AI144</f>
        <v>0</v>
      </c>
      <c r="AK154" s="136">
        <f>'Enter data here!'!AJ144</f>
        <v>0</v>
      </c>
      <c r="AL154" s="136">
        <f>'Enter data here!'!AK144</f>
        <v>0</v>
      </c>
      <c r="AM154" s="136">
        <f>'Enter data here!'!AL144</f>
        <v>0</v>
      </c>
      <c r="AN154" s="136">
        <f>'Enter data here!'!AM144</f>
        <v>0</v>
      </c>
      <c r="AO154" s="136">
        <f>'Enter data here!'!AN144</f>
        <v>0</v>
      </c>
      <c r="AP154" s="136">
        <f>'Enter data here!'!AO144</f>
        <v>0</v>
      </c>
      <c r="AQ154" s="136">
        <f>'Enter data here!'!AP144</f>
        <v>0</v>
      </c>
      <c r="AR154" s="136">
        <f>'Enter data here!'!AQ144</f>
        <v>0</v>
      </c>
      <c r="AS154" s="136">
        <f>'Enter data here!'!AR144</f>
        <v>0</v>
      </c>
      <c r="AT154" s="136">
        <f>'Enter data here!'!AS144</f>
        <v>0</v>
      </c>
      <c r="AU154" s="136">
        <f>'Enter data here!'!AT144</f>
        <v>0</v>
      </c>
      <c r="AV154" s="136">
        <f>'Enter data here!'!AU144</f>
        <v>0</v>
      </c>
      <c r="AW154" s="136">
        <f>'Enter data here!'!AV144</f>
        <v>0</v>
      </c>
      <c r="AX154" s="136">
        <f>'Enter data here!'!AW144</f>
        <v>0</v>
      </c>
      <c r="AY154" s="136">
        <f>'Enter data here!'!AX144</f>
        <v>0</v>
      </c>
      <c r="AZ154" s="136">
        <f>'Enter data here!'!AY144</f>
        <v>0</v>
      </c>
      <c r="BA154" s="136">
        <f>'Enter data here!'!AZ144</f>
        <v>0</v>
      </c>
      <c r="BB154" s="136">
        <f>'Enter data here!'!BA144</f>
        <v>0</v>
      </c>
      <c r="BC154" s="136">
        <f>'Enter data here!'!BB144</f>
        <v>0</v>
      </c>
      <c r="BD154" s="136">
        <f>'Enter data here!'!BC144</f>
        <v>0</v>
      </c>
      <c r="BE154" s="136">
        <f>'Enter data here!'!BD144</f>
        <v>0</v>
      </c>
      <c r="BF154" s="136">
        <f>'Enter data here!'!BE144</f>
        <v>0</v>
      </c>
      <c r="BG154" s="136">
        <f>'Enter data here!'!BF144</f>
        <v>0</v>
      </c>
      <c r="BH154" s="136">
        <f>'Enter data here!'!BG144</f>
        <v>0</v>
      </c>
      <c r="BI154" s="136">
        <f>'Enter data here!'!BH144</f>
        <v>0</v>
      </c>
      <c r="BJ154" s="136">
        <f>'Enter data here!'!BI144</f>
        <v>0</v>
      </c>
      <c r="BK154" s="136">
        <f>'Enter data here!'!BJ144</f>
        <v>0</v>
      </c>
      <c r="BL154" s="136">
        <f>'Enter data here!'!BK144</f>
        <v>0</v>
      </c>
      <c r="BM154" s="136">
        <f>'Enter data here!'!BL144</f>
        <v>0</v>
      </c>
      <c r="BN154" s="136">
        <f>'Enter data here!'!BM144</f>
        <v>0</v>
      </c>
      <c r="BO154" s="136">
        <f>'Enter data here!'!BN144</f>
        <v>0</v>
      </c>
      <c r="BP154" s="136">
        <f>'Enter data here!'!BO144</f>
        <v>0</v>
      </c>
      <c r="BQ154" s="136">
        <f>'Enter data here!'!BP144</f>
        <v>0</v>
      </c>
      <c r="BR154" s="136">
        <f>'Enter data here!'!BQ144</f>
        <v>0</v>
      </c>
      <c r="BS154" s="136">
        <f>'Enter data here!'!BR144</f>
        <v>0</v>
      </c>
      <c r="BT154" s="136">
        <f>'Enter data here!'!BS144</f>
        <v>0</v>
      </c>
      <c r="BU154" s="136">
        <f>'Enter data here!'!BT144</f>
        <v>0</v>
      </c>
      <c r="BV154" s="136">
        <f>'Enter data here!'!BU144</f>
        <v>0</v>
      </c>
      <c r="BW154" s="136">
        <f>'Enter data here!'!BV144</f>
        <v>0</v>
      </c>
      <c r="BX154" s="136">
        <f>'Enter data here!'!BW144</f>
        <v>0</v>
      </c>
      <c r="BY154" s="136">
        <f>'Enter data here!'!BX144</f>
        <v>0</v>
      </c>
      <c r="BZ154" s="136">
        <f>'Enter data here!'!BY144</f>
        <v>0</v>
      </c>
      <c r="CA154" s="136">
        <f>'Enter data here!'!BZ144</f>
        <v>0</v>
      </c>
      <c r="CB154" s="136">
        <f>'Enter data here!'!CA144</f>
        <v>0</v>
      </c>
      <c r="CC154" s="136">
        <f>'Enter data here!'!CB144</f>
        <v>0</v>
      </c>
      <c r="CD154" s="136">
        <f>'Enter data here!'!CC144</f>
        <v>0</v>
      </c>
      <c r="CE154" s="136">
        <f>'Enter data here!'!CD144</f>
        <v>0</v>
      </c>
      <c r="CF154" s="136">
        <f>'Enter data here!'!CE144</f>
        <v>0</v>
      </c>
      <c r="CG154" s="136">
        <f>'Enter data here!'!CF144</f>
        <v>0</v>
      </c>
      <c r="CH154" s="136">
        <f>'Enter data here!'!CG144</f>
        <v>0</v>
      </c>
      <c r="CI154" s="136">
        <f>'Enter data here!'!CH144</f>
        <v>0</v>
      </c>
      <c r="CJ154" s="136">
        <f>'Enter data here!'!CI144</f>
        <v>0</v>
      </c>
      <c r="CK154" s="136">
        <f>'Enter data here!'!CJ144</f>
        <v>0</v>
      </c>
      <c r="CL154" s="136">
        <f>'Enter data here!'!CK144</f>
        <v>0</v>
      </c>
      <c r="CM154" s="136">
        <f>'Enter data here!'!CL144</f>
        <v>0</v>
      </c>
      <c r="CN154" s="136">
        <f>'Enter data here!'!CM144</f>
        <v>0</v>
      </c>
      <c r="CO154" s="136">
        <f>'Enter data here!'!CN144</f>
        <v>0</v>
      </c>
      <c r="CQ154" s="375"/>
      <c r="CR154" s="375"/>
    </row>
    <row r="155" spans="1:96">
      <c r="A155" s="372"/>
      <c r="B155" s="134" t="s">
        <v>41</v>
      </c>
      <c r="C155" s="134">
        <f>C149+10</f>
        <v>243</v>
      </c>
      <c r="D155" s="136">
        <f ca="1">D149+D154</f>
        <v>4.5019861933209464E-12</v>
      </c>
      <c r="E155" s="136">
        <f t="shared" ref="E155:BP155" ca="1" si="142">E149+E154</f>
        <v>6487.9455682460748</v>
      </c>
      <c r="F155" s="136">
        <f t="shared" ca="1" si="142"/>
        <v>5406.3541367065354</v>
      </c>
      <c r="G155" s="136">
        <f t="shared" ca="1" si="142"/>
        <v>6225.7043127416446</v>
      </c>
      <c r="H155" s="136">
        <f t="shared" ca="1" si="142"/>
        <v>6100.0836020779452</v>
      </c>
      <c r="I155" s="136">
        <f t="shared" ca="1" si="142"/>
        <v>4795.2890305863102</v>
      </c>
      <c r="J155" s="136">
        <f t="shared" ca="1" si="142"/>
        <v>6102.999420255388</v>
      </c>
      <c r="K155" s="136">
        <f t="shared" ca="1" si="142"/>
        <v>5449.5751550994482</v>
      </c>
      <c r="L155" s="136">
        <f t="shared" ca="1" si="142"/>
        <v>6100.686770468742</v>
      </c>
      <c r="M155" s="136">
        <f t="shared" ca="1" si="142"/>
        <v>5954.9039394437259</v>
      </c>
      <c r="N155" s="136">
        <f t="shared" ca="1" si="142"/>
        <v>4760.4629525941482</v>
      </c>
      <c r="O155" s="136">
        <f t="shared" ca="1" si="142"/>
        <v>5707.6944026709798</v>
      </c>
      <c r="P155" s="136">
        <f t="shared" ca="1" si="142"/>
        <v>6301.0488891773248</v>
      </c>
      <c r="Q155" s="136">
        <f t="shared" ca="1" si="142"/>
        <v>6160.4716802361036</v>
      </c>
      <c r="R155" s="136">
        <f t="shared" ca="1" si="142"/>
        <v>5661.7266763818452</v>
      </c>
      <c r="S155" s="136">
        <f t="shared" ca="1" si="142"/>
        <v>4585.094856461169</v>
      </c>
      <c r="T155" s="136">
        <f t="shared" ca="1" si="142"/>
        <v>5901.4061953011769</v>
      </c>
      <c r="U155" s="136">
        <f t="shared" ca="1" si="142"/>
        <v>5014.4978785933599</v>
      </c>
      <c r="V155" s="136">
        <f t="shared" ca="1" si="142"/>
        <v>595.65286878696077</v>
      </c>
      <c r="W155" s="136">
        <f t="shared" ca="1" si="142"/>
        <v>4675.393944327041</v>
      </c>
      <c r="X155" s="136">
        <f t="shared" ca="1" si="142"/>
        <v>4531.8615940299296</v>
      </c>
      <c r="Y155" s="136">
        <f t="shared" ca="1" si="142"/>
        <v>1526.6167361878424</v>
      </c>
      <c r="Z155" s="136">
        <f t="shared" ca="1" si="142"/>
        <v>2791.475563555638</v>
      </c>
      <c r="AA155" s="136">
        <f t="shared" ca="1" si="142"/>
        <v>5154.730816778535</v>
      </c>
      <c r="AB155" s="136">
        <f t="shared" ca="1" si="142"/>
        <v>5792.5572574629659</v>
      </c>
      <c r="AC155" s="136">
        <f t="shared" ca="1" si="142"/>
        <v>1284.1416656737183</v>
      </c>
      <c r="AD155" s="136">
        <f t="shared" ca="1" si="142"/>
        <v>5802.5848913117561</v>
      </c>
      <c r="AE155" s="136">
        <f t="shared" ca="1" si="142"/>
        <v>5720.1353403504127</v>
      </c>
      <c r="AF155" s="136">
        <f t="shared" ca="1" si="142"/>
        <v>4260.9757883050461</v>
      </c>
      <c r="AG155" s="136">
        <f t="shared" ca="1" si="142"/>
        <v>6530.6565026261023</v>
      </c>
      <c r="AH155" s="136">
        <f t="shared" ca="1" si="142"/>
        <v>4367.0654658020003</v>
      </c>
      <c r="AI155" s="136">
        <f t="shared" ca="1" si="142"/>
        <v>5538.3442344153118</v>
      </c>
      <c r="AJ155" s="136">
        <f t="shared" ca="1" si="142"/>
        <v>5473.4515375809715</v>
      </c>
      <c r="AK155" s="136">
        <f t="shared" ca="1" si="142"/>
        <v>6092.6367051539064</v>
      </c>
      <c r="AL155" s="136">
        <f t="shared" ca="1" si="142"/>
        <v>6088.3322813916502</v>
      </c>
      <c r="AM155" s="136">
        <f t="shared" ca="1" si="142"/>
        <v>4462.9058880432995</v>
      </c>
      <c r="AN155" s="136">
        <f t="shared" ca="1" si="142"/>
        <v>4.0541855609227592E-12</v>
      </c>
      <c r="AO155" s="136">
        <f t="shared" ca="1" si="142"/>
        <v>5878.1119340856521</v>
      </c>
      <c r="AP155" s="136">
        <f t="shared" ca="1" si="142"/>
        <v>4841.2688978249489</v>
      </c>
      <c r="AQ155" s="136">
        <f t="shared" ca="1" si="142"/>
        <v>6070.5196458476157</v>
      </c>
      <c r="AR155" s="136">
        <f t="shared" ca="1" si="142"/>
        <v>5258.6333090278013</v>
      </c>
      <c r="AS155" s="136">
        <f t="shared" ca="1" si="142"/>
        <v>5548.0098279797448</v>
      </c>
      <c r="AT155" s="136">
        <f t="shared" ca="1" si="142"/>
        <v>3.1550687044179461E-12</v>
      </c>
      <c r="AU155" s="136">
        <f t="shared" ca="1" si="142"/>
        <v>4476.2405737505824</v>
      </c>
      <c r="AV155" s="136">
        <f t="shared" ca="1" si="142"/>
        <v>3.561249863264381E-12</v>
      </c>
      <c r="AW155" s="136">
        <f t="shared" ca="1" si="142"/>
        <v>4536.8011803647023</v>
      </c>
      <c r="AX155" s="136">
        <f t="shared" ca="1" si="142"/>
        <v>715.62980030721315</v>
      </c>
      <c r="AY155" s="136">
        <f t="shared" ca="1" si="142"/>
        <v>5416.5248659698482</v>
      </c>
      <c r="AZ155" s="136">
        <f t="shared" ca="1" si="142"/>
        <v>4192.85233041834</v>
      </c>
      <c r="BA155" s="136">
        <f t="shared" ca="1" si="142"/>
        <v>3.7140266065802772E-12</v>
      </c>
      <c r="BB155" s="136">
        <f t="shared" si="142"/>
        <v>0</v>
      </c>
      <c r="BC155" s="136">
        <f t="shared" si="142"/>
        <v>0</v>
      </c>
      <c r="BD155" s="136">
        <f t="shared" si="142"/>
        <v>0</v>
      </c>
      <c r="BE155" s="136">
        <f t="shared" si="142"/>
        <v>0</v>
      </c>
      <c r="BF155" s="136">
        <f t="shared" si="142"/>
        <v>0</v>
      </c>
      <c r="BG155" s="136">
        <f t="shared" si="142"/>
        <v>0</v>
      </c>
      <c r="BH155" s="136">
        <f t="shared" si="142"/>
        <v>0</v>
      </c>
      <c r="BI155" s="136">
        <f t="shared" si="142"/>
        <v>0</v>
      </c>
      <c r="BJ155" s="136">
        <f t="shared" si="142"/>
        <v>0</v>
      </c>
      <c r="BK155" s="136">
        <f t="shared" si="142"/>
        <v>0</v>
      </c>
      <c r="BL155" s="136">
        <f t="shared" si="142"/>
        <v>0</v>
      </c>
      <c r="BM155" s="136">
        <f t="shared" si="142"/>
        <v>0</v>
      </c>
      <c r="BN155" s="136">
        <f t="shared" si="142"/>
        <v>0</v>
      </c>
      <c r="BO155" s="136">
        <f t="shared" si="142"/>
        <v>0</v>
      </c>
      <c r="BP155" s="136">
        <f t="shared" si="142"/>
        <v>0</v>
      </c>
      <c r="BQ155" s="136">
        <f t="shared" ref="BQ155:CO155" si="143">BQ149+BQ154</f>
        <v>0</v>
      </c>
      <c r="BR155" s="136">
        <f t="shared" si="143"/>
        <v>0</v>
      </c>
      <c r="BS155" s="136">
        <f t="shared" si="143"/>
        <v>0</v>
      </c>
      <c r="BT155" s="136">
        <f t="shared" si="143"/>
        <v>0</v>
      </c>
      <c r="BU155" s="136">
        <f t="shared" si="143"/>
        <v>0</v>
      </c>
      <c r="BV155" s="136">
        <f t="shared" si="143"/>
        <v>0</v>
      </c>
      <c r="BW155" s="136">
        <f t="shared" si="143"/>
        <v>0</v>
      </c>
      <c r="BX155" s="136">
        <f t="shared" si="143"/>
        <v>0</v>
      </c>
      <c r="BY155" s="136">
        <f t="shared" si="143"/>
        <v>0</v>
      </c>
      <c r="BZ155" s="136">
        <f t="shared" si="143"/>
        <v>0</v>
      </c>
      <c r="CA155" s="136">
        <f t="shared" si="143"/>
        <v>0</v>
      </c>
      <c r="CB155" s="136">
        <f t="shared" si="143"/>
        <v>0</v>
      </c>
      <c r="CC155" s="136">
        <f t="shared" si="143"/>
        <v>0</v>
      </c>
      <c r="CD155" s="136">
        <f t="shared" si="143"/>
        <v>0</v>
      </c>
      <c r="CE155" s="136">
        <f t="shared" si="143"/>
        <v>0</v>
      </c>
      <c r="CF155" s="136">
        <f t="shared" si="143"/>
        <v>0</v>
      </c>
      <c r="CG155" s="136">
        <f t="shared" si="143"/>
        <v>0</v>
      </c>
      <c r="CH155" s="136">
        <f t="shared" si="143"/>
        <v>0</v>
      </c>
      <c r="CI155" s="136">
        <f t="shared" si="143"/>
        <v>0</v>
      </c>
      <c r="CJ155" s="136">
        <f t="shared" si="143"/>
        <v>0</v>
      </c>
      <c r="CK155" s="136">
        <f t="shared" si="143"/>
        <v>0</v>
      </c>
      <c r="CL155" s="136">
        <f t="shared" si="143"/>
        <v>0</v>
      </c>
      <c r="CM155" s="136">
        <f t="shared" si="143"/>
        <v>0</v>
      </c>
      <c r="CN155" s="136">
        <f t="shared" si="143"/>
        <v>0</v>
      </c>
      <c r="CO155" s="136">
        <f t="shared" si="143"/>
        <v>0</v>
      </c>
      <c r="CQ155" s="207"/>
      <c r="CR155" s="207"/>
    </row>
    <row r="156" spans="1:96">
      <c r="A156" s="372"/>
      <c r="B156" s="134" t="s">
        <v>42</v>
      </c>
      <c r="C156" s="134"/>
      <c r="D156" s="135">
        <f ca="1">RANK(D155,$D155:$CO155,0)</f>
        <v>46</v>
      </c>
      <c r="E156" s="135">
        <f t="shared" ref="E156:BP156" ca="1" si="144">RANK(E155,$D155:$CO155,0)</f>
        <v>2</v>
      </c>
      <c r="F156" s="135">
        <f t="shared" ca="1" si="144"/>
        <v>25</v>
      </c>
      <c r="G156" s="135">
        <f t="shared" ca="1" si="144"/>
        <v>4</v>
      </c>
      <c r="H156" s="135">
        <f t="shared" ca="1" si="144"/>
        <v>8</v>
      </c>
      <c r="I156" s="135">
        <f t="shared" ca="1" si="144"/>
        <v>30</v>
      </c>
      <c r="J156" s="135">
        <f t="shared" ca="1" si="144"/>
        <v>6</v>
      </c>
      <c r="K156" s="135">
        <f t="shared" ca="1" si="144"/>
        <v>23</v>
      </c>
      <c r="L156" s="135">
        <f t="shared" ca="1" si="144"/>
        <v>7</v>
      </c>
      <c r="M156" s="135">
        <f t="shared" ca="1" si="144"/>
        <v>12</v>
      </c>
      <c r="N156" s="135">
        <f t="shared" ca="1" si="144"/>
        <v>31</v>
      </c>
      <c r="O156" s="135">
        <f t="shared" ca="1" si="144"/>
        <v>18</v>
      </c>
      <c r="P156" s="135">
        <f t="shared" ca="1" si="144"/>
        <v>3</v>
      </c>
      <c r="Q156" s="135">
        <f t="shared" ca="1" si="144"/>
        <v>5</v>
      </c>
      <c r="R156" s="135">
        <f t="shared" ca="1" si="144"/>
        <v>19</v>
      </c>
      <c r="S156" s="135">
        <f t="shared" ca="1" si="144"/>
        <v>33</v>
      </c>
      <c r="T156" s="135">
        <f t="shared" ca="1" si="144"/>
        <v>13</v>
      </c>
      <c r="U156" s="135">
        <f t="shared" ca="1" si="144"/>
        <v>28</v>
      </c>
      <c r="V156" s="135">
        <f t="shared" ca="1" si="144"/>
        <v>45</v>
      </c>
      <c r="W156" s="135">
        <f t="shared" ca="1" si="144"/>
        <v>32</v>
      </c>
      <c r="X156" s="135">
        <f t="shared" ca="1" si="144"/>
        <v>35</v>
      </c>
      <c r="Y156" s="135">
        <f t="shared" ca="1" si="144"/>
        <v>42</v>
      </c>
      <c r="Z156" s="135">
        <f t="shared" ca="1" si="144"/>
        <v>41</v>
      </c>
      <c r="AA156" s="135">
        <f t="shared" ca="1" si="144"/>
        <v>27</v>
      </c>
      <c r="AB156" s="135">
        <f t="shared" ca="1" si="144"/>
        <v>16</v>
      </c>
      <c r="AC156" s="135">
        <f t="shared" ca="1" si="144"/>
        <v>43</v>
      </c>
      <c r="AD156" s="135">
        <f t="shared" ca="1" si="144"/>
        <v>15</v>
      </c>
      <c r="AE156" s="135">
        <f t="shared" ca="1" si="144"/>
        <v>17</v>
      </c>
      <c r="AF156" s="135">
        <f t="shared" ca="1" si="144"/>
        <v>39</v>
      </c>
      <c r="AG156" s="135">
        <f t="shared" ca="1" si="144"/>
        <v>1</v>
      </c>
      <c r="AH156" s="135">
        <f t="shared" ca="1" si="144"/>
        <v>38</v>
      </c>
      <c r="AI156" s="135">
        <f t="shared" ca="1" si="144"/>
        <v>21</v>
      </c>
      <c r="AJ156" s="135">
        <f t="shared" ca="1" si="144"/>
        <v>22</v>
      </c>
      <c r="AK156" s="135">
        <f t="shared" ca="1" si="144"/>
        <v>9</v>
      </c>
      <c r="AL156" s="135">
        <f t="shared" ca="1" si="144"/>
        <v>10</v>
      </c>
      <c r="AM156" s="135">
        <f t="shared" ca="1" si="144"/>
        <v>37</v>
      </c>
      <c r="AN156" s="135">
        <f t="shared" ca="1" si="144"/>
        <v>47</v>
      </c>
      <c r="AO156" s="135">
        <f t="shared" ca="1" si="144"/>
        <v>14</v>
      </c>
      <c r="AP156" s="135">
        <f t="shared" ca="1" si="144"/>
        <v>29</v>
      </c>
      <c r="AQ156" s="135">
        <f t="shared" ca="1" si="144"/>
        <v>11</v>
      </c>
      <c r="AR156" s="135">
        <f t="shared" ca="1" si="144"/>
        <v>26</v>
      </c>
      <c r="AS156" s="135">
        <f t="shared" ca="1" si="144"/>
        <v>20</v>
      </c>
      <c r="AT156" s="135">
        <f t="shared" ca="1" si="144"/>
        <v>50</v>
      </c>
      <c r="AU156" s="135">
        <f t="shared" ca="1" si="144"/>
        <v>36</v>
      </c>
      <c r="AV156" s="135">
        <f t="shared" ca="1" si="144"/>
        <v>49</v>
      </c>
      <c r="AW156" s="135">
        <f t="shared" ca="1" si="144"/>
        <v>34</v>
      </c>
      <c r="AX156" s="135">
        <f t="shared" ca="1" si="144"/>
        <v>44</v>
      </c>
      <c r="AY156" s="135">
        <f t="shared" ca="1" si="144"/>
        <v>24</v>
      </c>
      <c r="AZ156" s="135">
        <f t="shared" ca="1" si="144"/>
        <v>40</v>
      </c>
      <c r="BA156" s="135">
        <f t="shared" ca="1" si="144"/>
        <v>48</v>
      </c>
      <c r="BB156" s="135">
        <f t="shared" ca="1" si="144"/>
        <v>51</v>
      </c>
      <c r="BC156" s="135">
        <f t="shared" ca="1" si="144"/>
        <v>51</v>
      </c>
      <c r="BD156" s="135">
        <f t="shared" ca="1" si="144"/>
        <v>51</v>
      </c>
      <c r="BE156" s="135">
        <f t="shared" ca="1" si="144"/>
        <v>51</v>
      </c>
      <c r="BF156" s="135">
        <f t="shared" ca="1" si="144"/>
        <v>51</v>
      </c>
      <c r="BG156" s="135">
        <f t="shared" ca="1" si="144"/>
        <v>51</v>
      </c>
      <c r="BH156" s="135">
        <f t="shared" ca="1" si="144"/>
        <v>51</v>
      </c>
      <c r="BI156" s="135">
        <f t="shared" ca="1" si="144"/>
        <v>51</v>
      </c>
      <c r="BJ156" s="135">
        <f t="shared" ca="1" si="144"/>
        <v>51</v>
      </c>
      <c r="BK156" s="135">
        <f t="shared" ca="1" si="144"/>
        <v>51</v>
      </c>
      <c r="BL156" s="135">
        <f t="shared" ca="1" si="144"/>
        <v>51</v>
      </c>
      <c r="BM156" s="135">
        <f t="shared" ca="1" si="144"/>
        <v>51</v>
      </c>
      <c r="BN156" s="135">
        <f t="shared" ca="1" si="144"/>
        <v>51</v>
      </c>
      <c r="BO156" s="135">
        <f t="shared" ca="1" si="144"/>
        <v>51</v>
      </c>
      <c r="BP156" s="135">
        <f t="shared" ca="1" si="144"/>
        <v>51</v>
      </c>
      <c r="BQ156" s="135">
        <f t="shared" ref="BQ156:CO156" ca="1" si="145">RANK(BQ155,$D155:$CO155,0)</f>
        <v>51</v>
      </c>
      <c r="BR156" s="135">
        <f t="shared" ca="1" si="145"/>
        <v>51</v>
      </c>
      <c r="BS156" s="135">
        <f t="shared" ca="1" si="145"/>
        <v>51</v>
      </c>
      <c r="BT156" s="135">
        <f t="shared" ca="1" si="145"/>
        <v>51</v>
      </c>
      <c r="BU156" s="135">
        <f t="shared" ca="1" si="145"/>
        <v>51</v>
      </c>
      <c r="BV156" s="135">
        <f t="shared" ca="1" si="145"/>
        <v>51</v>
      </c>
      <c r="BW156" s="135">
        <f t="shared" ca="1" si="145"/>
        <v>51</v>
      </c>
      <c r="BX156" s="135">
        <f t="shared" ca="1" si="145"/>
        <v>51</v>
      </c>
      <c r="BY156" s="135">
        <f t="shared" ca="1" si="145"/>
        <v>51</v>
      </c>
      <c r="BZ156" s="135">
        <f t="shared" ca="1" si="145"/>
        <v>51</v>
      </c>
      <c r="CA156" s="135">
        <f t="shared" ca="1" si="145"/>
        <v>51</v>
      </c>
      <c r="CB156" s="135">
        <f t="shared" ca="1" si="145"/>
        <v>51</v>
      </c>
      <c r="CC156" s="135">
        <f t="shared" ca="1" si="145"/>
        <v>51</v>
      </c>
      <c r="CD156" s="135">
        <f t="shared" ca="1" si="145"/>
        <v>51</v>
      </c>
      <c r="CE156" s="135">
        <f t="shared" ca="1" si="145"/>
        <v>51</v>
      </c>
      <c r="CF156" s="135">
        <f t="shared" ca="1" si="145"/>
        <v>51</v>
      </c>
      <c r="CG156" s="135">
        <f t="shared" ca="1" si="145"/>
        <v>51</v>
      </c>
      <c r="CH156" s="135">
        <f t="shared" ca="1" si="145"/>
        <v>51</v>
      </c>
      <c r="CI156" s="135">
        <f t="shared" ca="1" si="145"/>
        <v>51</v>
      </c>
      <c r="CJ156" s="135">
        <f t="shared" ca="1" si="145"/>
        <v>51</v>
      </c>
      <c r="CK156" s="135">
        <f t="shared" ca="1" si="145"/>
        <v>51</v>
      </c>
      <c r="CL156" s="135">
        <f t="shared" ca="1" si="145"/>
        <v>51</v>
      </c>
      <c r="CM156" s="135">
        <f t="shared" ca="1" si="145"/>
        <v>51</v>
      </c>
      <c r="CN156" s="135">
        <f t="shared" ca="1" si="145"/>
        <v>51</v>
      </c>
      <c r="CO156" s="135">
        <f t="shared" ca="1" si="145"/>
        <v>51</v>
      </c>
      <c r="CQ156" s="207"/>
      <c r="CR156" s="207"/>
    </row>
    <row r="157" spans="1:96">
      <c r="A157" s="373"/>
      <c r="B157" s="134" t="s">
        <v>16</v>
      </c>
      <c r="C157" s="134">
        <f>C151+10</f>
        <v>242</v>
      </c>
      <c r="D157" s="135" t="str">
        <f>'Enter data here!'!C170</f>
        <v>Frank Hulton </v>
      </c>
      <c r="E157" s="135" t="str">
        <f>'Enter data here!'!D170</f>
        <v>Mark Redsell</v>
      </c>
      <c r="F157" s="135" t="str">
        <f>'Enter data here!'!E170</f>
        <v>Greg Dakin</v>
      </c>
      <c r="G157" s="135" t="str">
        <f>'Enter data here!'!F170</f>
        <v>Thorsten Folker</v>
      </c>
      <c r="H157" s="135" t="str">
        <f>'Enter data here!'!G170</f>
        <v>Joel West </v>
      </c>
      <c r="I157" s="135" t="str">
        <f>'Enter data here!'!H170</f>
        <v>Klaus Brettner</v>
      </c>
      <c r="J157" s="135" t="str">
        <f>'Enter data here!'!I170</f>
        <v>Markus Meissner</v>
      </c>
      <c r="K157" s="135" t="str">
        <f>'Enter data here!'!J170</f>
        <v>Stefan Bernardy</v>
      </c>
      <c r="L157" s="135" t="str">
        <f>'Enter data here!'!K170</f>
        <v>Søren Krogh</v>
      </c>
      <c r="M157" s="135" t="str">
        <f>'Enter data here!'!L170</f>
        <v>Alvaro Silgado</v>
      </c>
      <c r="N157" s="135" t="str">
        <f>'Enter data here!'!M170</f>
        <v>Pete Burgess</v>
      </c>
      <c r="O157" s="135" t="str">
        <f>'Enter data here!'!N170</f>
        <v>Dieter Perlick</v>
      </c>
      <c r="P157" s="135" t="str">
        <f>'Enter data here!'!O170</f>
        <v>Simon Thornton </v>
      </c>
      <c r="Q157" s="135" t="str">
        <f>'Enter data here!'!P170</f>
        <v>André Austen</v>
      </c>
      <c r="R157" s="135" t="str">
        <f>'Enter data here!'!Q170</f>
        <v>Siegfried Schedel</v>
      </c>
      <c r="S157" s="135" t="str">
        <f>'Enter data here!'!R170</f>
        <v>George Young</v>
      </c>
      <c r="T157" s="135" t="str">
        <f>'Enter data here!'!S170</f>
        <v>John Phillips</v>
      </c>
      <c r="U157" s="135" t="str">
        <f>'Enter data here!'!T170</f>
        <v>Stefan Bertschi</v>
      </c>
      <c r="V157" s="135" t="str">
        <f>'Enter data here!'!U170</f>
        <v>Jason Bioletti</v>
      </c>
      <c r="W157" s="135" t="str">
        <f>'Enter data here!'!V170</f>
        <v>Allen Elliott</v>
      </c>
      <c r="X157" s="135" t="str">
        <f>'Enter data here!'!W170</f>
        <v>Thomas Deinert</v>
      </c>
      <c r="Y157" s="135" t="str">
        <f>'Enter data here!'!X170</f>
        <v>Mike Evans</v>
      </c>
      <c r="Z157" s="135" t="str">
        <f>'Enter data here!'!Y170</f>
        <v>Jon Edison</v>
      </c>
      <c r="AA157" s="135" t="str">
        <f>'Enter data here!'!Z170</f>
        <v>Thomas Henselmann</v>
      </c>
      <c r="AB157" s="135" t="str">
        <f>'Enter data here!'!AA170</f>
        <v>Sebastian Reichert</v>
      </c>
      <c r="AC157" s="135" t="str">
        <f>'Enter data here!'!AB170</f>
        <v>Robert Hermans</v>
      </c>
      <c r="AD157" s="135" t="str">
        <f>'Enter data here!'!AC170</f>
        <v>Eberhard Rosemann</v>
      </c>
      <c r="AE157" s="135" t="str">
        <f>'Enter data here!'!AD170</f>
        <v>Klaus Kowalski</v>
      </c>
      <c r="AF157" s="135" t="str">
        <f>'Enter data here!'!AE170</f>
        <v>Mike Shellim</v>
      </c>
      <c r="AG157" s="135" t="str">
        <f>'Enter data here!'!AF170</f>
        <v>Martin Newnham</v>
      </c>
      <c r="AH157" s="135" t="str">
        <f>'Enter data here!'!AG170</f>
        <v>Marc Schmieding</v>
      </c>
      <c r="AI157" s="135" t="str">
        <f>'Enter data here!'!AH170</f>
        <v>Mark Treble</v>
      </c>
      <c r="AJ157" s="135" t="str">
        <f>'Enter data here!'!AI170</f>
        <v>Gary Harrison</v>
      </c>
      <c r="AK157" s="135" t="str">
        <f>'Enter data here!'!AJ170</f>
        <v>Peter Gunning</v>
      </c>
      <c r="AL157" s="135" t="str">
        <f>'Enter data here!'!AK170</f>
        <v>Tobias Reik</v>
      </c>
      <c r="AM157" s="135" t="str">
        <f>'Enter data here!'!AL170</f>
        <v>Mick Walsh</v>
      </c>
      <c r="AN157" s="135" t="str">
        <f>'Enter data here!'!AM170</f>
        <v>Paul Garnett</v>
      </c>
      <c r="AO157" s="135" t="str">
        <f>'Enter data here!'!AN170</f>
        <v>Daniel Schneider</v>
      </c>
      <c r="AP157" s="135" t="str">
        <f>'Enter data here!'!AO170</f>
        <v>Torsten Hermann</v>
      </c>
      <c r="AQ157" s="135" t="str">
        <f>'Enter data here!'!AP170</f>
        <v>Peter Kowalski</v>
      </c>
      <c r="AR157" s="135" t="str">
        <f>'Enter data here!'!AQ170</f>
        <v>Martin Kopp</v>
      </c>
      <c r="AS157" s="135" t="str">
        <f>'Enter data here!'!AR170</f>
        <v>Plöschberger Hannes</v>
      </c>
      <c r="AT157" s="135" t="str">
        <f>'Enter data here!'!AS170</f>
        <v>Rick Ruijsink</v>
      </c>
      <c r="AU157" s="135" t="str">
        <f>'Enter data here!'!AT170</f>
        <v>Mark Abbotts</v>
      </c>
      <c r="AV157" s="135" t="str">
        <f>'Enter data here!'!AU170</f>
        <v>Arne Finkeldey</v>
      </c>
      <c r="AW157" s="135" t="str">
        <f>'Enter data here!'!AV170</f>
        <v>Martin Ulrich </v>
      </c>
      <c r="AX157" s="135" t="str">
        <f>'Enter data here!'!AW170</f>
        <v>Tony Robertson</v>
      </c>
      <c r="AY157" s="135" t="str">
        <f>'Enter data here!'!AX170</f>
        <v>Jesper Christensen</v>
      </c>
      <c r="AZ157" s="135" t="str">
        <f>'Enter data here!'!AY170</f>
        <v>Ulrich Duttenhofer</v>
      </c>
      <c r="BA157" s="135" t="str">
        <f>'Enter data here!'!AZ170</f>
        <v>Robert Ryan</v>
      </c>
      <c r="BB157" s="135">
        <f>'Enter data here!'!BA170</f>
        <v>0</v>
      </c>
      <c r="BC157" s="135">
        <f>'Enter data here!'!BB170</f>
        <v>0</v>
      </c>
      <c r="BD157" s="135">
        <f>'Enter data here!'!BC170</f>
        <v>0</v>
      </c>
      <c r="BE157" s="135">
        <f>'Enter data here!'!BD170</f>
        <v>0</v>
      </c>
      <c r="BF157" s="135">
        <f>'Enter data here!'!BE170</f>
        <v>0</v>
      </c>
      <c r="BG157" s="135">
        <f>'Enter data here!'!BF170</f>
        <v>0</v>
      </c>
      <c r="BH157" s="135">
        <f>'Enter data here!'!BG170</f>
        <v>0</v>
      </c>
      <c r="BI157" s="135">
        <f>'Enter data here!'!BH170</f>
        <v>0</v>
      </c>
      <c r="BJ157" s="135">
        <f>'Enter data here!'!BI170</f>
        <v>0</v>
      </c>
      <c r="BK157" s="135">
        <f>'Enter data here!'!BJ170</f>
        <v>0</v>
      </c>
      <c r="BL157" s="135">
        <f>'Enter data here!'!BK170</f>
        <v>0</v>
      </c>
      <c r="BM157" s="135">
        <f>'Enter data here!'!BL170</f>
        <v>0</v>
      </c>
      <c r="BN157" s="135">
        <f>'Enter data here!'!BM170</f>
        <v>0</v>
      </c>
      <c r="BO157" s="135">
        <f>'Enter data here!'!BN170</f>
        <v>0</v>
      </c>
      <c r="BP157" s="135">
        <f>'Enter data here!'!BO170</f>
        <v>0</v>
      </c>
      <c r="BQ157" s="135">
        <f>'Enter data here!'!BP170</f>
        <v>0</v>
      </c>
      <c r="BR157" s="135">
        <f>'Enter data here!'!BQ170</f>
        <v>0</v>
      </c>
      <c r="BS157" s="135">
        <f>'Enter data here!'!BR170</f>
        <v>0</v>
      </c>
      <c r="BT157" s="135">
        <f>'Enter data here!'!BS170</f>
        <v>0</v>
      </c>
      <c r="BU157" s="135">
        <f>'Enter data here!'!BT170</f>
        <v>0</v>
      </c>
      <c r="BV157" s="135">
        <f>'Enter data here!'!BU170</f>
        <v>0</v>
      </c>
      <c r="BW157" s="135">
        <f>'Enter data here!'!BV170</f>
        <v>0</v>
      </c>
      <c r="BX157" s="135">
        <f>'Enter data here!'!BW170</f>
        <v>0</v>
      </c>
      <c r="BY157" s="135">
        <f>'Enter data here!'!BX170</f>
        <v>0</v>
      </c>
      <c r="BZ157" s="135">
        <f>'Enter data here!'!BY170</f>
        <v>0</v>
      </c>
      <c r="CA157" s="135">
        <f>'Enter data here!'!BZ170</f>
        <v>0</v>
      </c>
      <c r="CB157" s="135">
        <f>'Enter data here!'!CA170</f>
        <v>0</v>
      </c>
      <c r="CC157" s="135">
        <f>'Enter data here!'!CB170</f>
        <v>0</v>
      </c>
      <c r="CD157" s="135">
        <f>'Enter data here!'!CC170</f>
        <v>0</v>
      </c>
      <c r="CE157" s="135">
        <f>'Enter data here!'!CD170</f>
        <v>0</v>
      </c>
      <c r="CF157" s="135">
        <f>'Enter data here!'!CE170</f>
        <v>0</v>
      </c>
      <c r="CG157" s="135">
        <f>'Enter data here!'!CF170</f>
        <v>0</v>
      </c>
      <c r="CH157" s="135">
        <f>'Enter data here!'!CG170</f>
        <v>0</v>
      </c>
      <c r="CI157" s="135">
        <f>'Enter data here!'!CH170</f>
        <v>0</v>
      </c>
      <c r="CJ157" s="135">
        <f>'Enter data here!'!CI170</f>
        <v>0</v>
      </c>
      <c r="CK157" s="135">
        <f>'Enter data here!'!CJ170</f>
        <v>0</v>
      </c>
      <c r="CL157" s="135">
        <f>'Enter data here!'!CK170</f>
        <v>0</v>
      </c>
      <c r="CM157" s="135">
        <f>'Enter data here!'!CL170</f>
        <v>0</v>
      </c>
      <c r="CN157" s="135">
        <f>'Enter data here!'!CM170</f>
        <v>0</v>
      </c>
      <c r="CO157" s="135">
        <f>'Enter data here!'!CN170</f>
        <v>0</v>
      </c>
      <c r="CQ157" s="207"/>
      <c r="CR157" s="208"/>
    </row>
    <row r="158" spans="1:96">
      <c r="A158" s="386">
        <v>25</v>
      </c>
      <c r="B158" s="131" t="s">
        <v>18</v>
      </c>
      <c r="C158" s="131">
        <f>C152+10</f>
        <v>251</v>
      </c>
      <c r="D158" s="132">
        <f ca="1">D162</f>
        <v>46</v>
      </c>
      <c r="E158" s="132">
        <f t="shared" ref="E158:BP158" ca="1" si="146">E162</f>
        <v>2</v>
      </c>
      <c r="F158" s="132">
        <f t="shared" ca="1" si="146"/>
        <v>25</v>
      </c>
      <c r="G158" s="132">
        <f t="shared" ca="1" si="146"/>
        <v>4</v>
      </c>
      <c r="H158" s="132">
        <f t="shared" ca="1" si="146"/>
        <v>8</v>
      </c>
      <c r="I158" s="132">
        <f t="shared" ca="1" si="146"/>
        <v>30</v>
      </c>
      <c r="J158" s="132">
        <f t="shared" ca="1" si="146"/>
        <v>6</v>
      </c>
      <c r="K158" s="132">
        <f t="shared" ca="1" si="146"/>
        <v>23</v>
      </c>
      <c r="L158" s="132">
        <f t="shared" ca="1" si="146"/>
        <v>7</v>
      </c>
      <c r="M158" s="132">
        <f t="shared" ca="1" si="146"/>
        <v>12</v>
      </c>
      <c r="N158" s="132">
        <f t="shared" ca="1" si="146"/>
        <v>31</v>
      </c>
      <c r="O158" s="132">
        <f t="shared" ca="1" si="146"/>
        <v>18</v>
      </c>
      <c r="P158" s="132">
        <f t="shared" ca="1" si="146"/>
        <v>3</v>
      </c>
      <c r="Q158" s="132">
        <f t="shared" ca="1" si="146"/>
        <v>5</v>
      </c>
      <c r="R158" s="132">
        <f t="shared" ca="1" si="146"/>
        <v>19</v>
      </c>
      <c r="S158" s="132">
        <f t="shared" ca="1" si="146"/>
        <v>33</v>
      </c>
      <c r="T158" s="132">
        <f t="shared" ca="1" si="146"/>
        <v>13</v>
      </c>
      <c r="U158" s="132">
        <f t="shared" ca="1" si="146"/>
        <v>28</v>
      </c>
      <c r="V158" s="132">
        <f t="shared" ca="1" si="146"/>
        <v>45</v>
      </c>
      <c r="W158" s="132">
        <f t="shared" ca="1" si="146"/>
        <v>32</v>
      </c>
      <c r="X158" s="132">
        <f t="shared" ca="1" si="146"/>
        <v>35</v>
      </c>
      <c r="Y158" s="132">
        <f t="shared" ca="1" si="146"/>
        <v>42</v>
      </c>
      <c r="Z158" s="132">
        <f t="shared" ca="1" si="146"/>
        <v>41</v>
      </c>
      <c r="AA158" s="132">
        <f t="shared" ca="1" si="146"/>
        <v>27</v>
      </c>
      <c r="AB158" s="132">
        <f t="shared" ca="1" si="146"/>
        <v>16</v>
      </c>
      <c r="AC158" s="132">
        <f t="shared" ca="1" si="146"/>
        <v>43</v>
      </c>
      <c r="AD158" s="132">
        <f t="shared" ca="1" si="146"/>
        <v>15</v>
      </c>
      <c r="AE158" s="132">
        <f t="shared" ca="1" si="146"/>
        <v>17</v>
      </c>
      <c r="AF158" s="132">
        <f t="shared" ca="1" si="146"/>
        <v>39</v>
      </c>
      <c r="AG158" s="132">
        <f t="shared" ca="1" si="146"/>
        <v>1</v>
      </c>
      <c r="AH158" s="132">
        <f t="shared" ca="1" si="146"/>
        <v>38</v>
      </c>
      <c r="AI158" s="132">
        <f t="shared" ca="1" si="146"/>
        <v>21</v>
      </c>
      <c r="AJ158" s="132">
        <f t="shared" ca="1" si="146"/>
        <v>22</v>
      </c>
      <c r="AK158" s="132">
        <f t="shared" ca="1" si="146"/>
        <v>9</v>
      </c>
      <c r="AL158" s="132">
        <f t="shared" ca="1" si="146"/>
        <v>10</v>
      </c>
      <c r="AM158" s="132">
        <f t="shared" ca="1" si="146"/>
        <v>37</v>
      </c>
      <c r="AN158" s="132">
        <f t="shared" ca="1" si="146"/>
        <v>47</v>
      </c>
      <c r="AO158" s="132">
        <f t="shared" ca="1" si="146"/>
        <v>14</v>
      </c>
      <c r="AP158" s="132">
        <f t="shared" ca="1" si="146"/>
        <v>29</v>
      </c>
      <c r="AQ158" s="132">
        <f t="shared" ca="1" si="146"/>
        <v>11</v>
      </c>
      <c r="AR158" s="132">
        <f t="shared" ca="1" si="146"/>
        <v>26</v>
      </c>
      <c r="AS158" s="132">
        <f t="shared" ca="1" si="146"/>
        <v>20</v>
      </c>
      <c r="AT158" s="132">
        <f t="shared" ca="1" si="146"/>
        <v>50</v>
      </c>
      <c r="AU158" s="132">
        <f t="shared" ca="1" si="146"/>
        <v>36</v>
      </c>
      <c r="AV158" s="132">
        <f t="shared" ca="1" si="146"/>
        <v>49</v>
      </c>
      <c r="AW158" s="132">
        <f t="shared" ca="1" si="146"/>
        <v>34</v>
      </c>
      <c r="AX158" s="132">
        <f t="shared" ca="1" si="146"/>
        <v>44</v>
      </c>
      <c r="AY158" s="132">
        <f t="shared" ca="1" si="146"/>
        <v>24</v>
      </c>
      <c r="AZ158" s="132">
        <f t="shared" ca="1" si="146"/>
        <v>40</v>
      </c>
      <c r="BA158" s="132">
        <f t="shared" ca="1" si="146"/>
        <v>48</v>
      </c>
      <c r="BB158" s="132">
        <f t="shared" ca="1" si="146"/>
        <v>51</v>
      </c>
      <c r="BC158" s="132">
        <f t="shared" ca="1" si="146"/>
        <v>51</v>
      </c>
      <c r="BD158" s="132">
        <f t="shared" ca="1" si="146"/>
        <v>51</v>
      </c>
      <c r="BE158" s="132">
        <f t="shared" ca="1" si="146"/>
        <v>51</v>
      </c>
      <c r="BF158" s="132">
        <f t="shared" ca="1" si="146"/>
        <v>51</v>
      </c>
      <c r="BG158" s="132">
        <f t="shared" ca="1" si="146"/>
        <v>51</v>
      </c>
      <c r="BH158" s="132">
        <f t="shared" ca="1" si="146"/>
        <v>51</v>
      </c>
      <c r="BI158" s="132">
        <f t="shared" ca="1" si="146"/>
        <v>51</v>
      </c>
      <c r="BJ158" s="132">
        <f t="shared" ca="1" si="146"/>
        <v>51</v>
      </c>
      <c r="BK158" s="132">
        <f t="shared" ca="1" si="146"/>
        <v>51</v>
      </c>
      <c r="BL158" s="132">
        <f t="shared" ca="1" si="146"/>
        <v>51</v>
      </c>
      <c r="BM158" s="132">
        <f t="shared" ca="1" si="146"/>
        <v>51</v>
      </c>
      <c r="BN158" s="132">
        <f t="shared" ca="1" si="146"/>
        <v>51</v>
      </c>
      <c r="BO158" s="132">
        <f t="shared" ca="1" si="146"/>
        <v>51</v>
      </c>
      <c r="BP158" s="132">
        <f t="shared" ca="1" si="146"/>
        <v>51</v>
      </c>
      <c r="BQ158" s="132">
        <f t="shared" ref="BQ158:CO158" ca="1" si="147">BQ162</f>
        <v>51</v>
      </c>
      <c r="BR158" s="132">
        <f t="shared" ca="1" si="147"/>
        <v>51</v>
      </c>
      <c r="BS158" s="132">
        <f t="shared" ca="1" si="147"/>
        <v>51</v>
      </c>
      <c r="BT158" s="132">
        <f t="shared" ca="1" si="147"/>
        <v>51</v>
      </c>
      <c r="BU158" s="132">
        <f t="shared" ca="1" si="147"/>
        <v>51</v>
      </c>
      <c r="BV158" s="132">
        <f t="shared" ca="1" si="147"/>
        <v>51</v>
      </c>
      <c r="BW158" s="132">
        <f t="shared" ca="1" si="147"/>
        <v>51</v>
      </c>
      <c r="BX158" s="132">
        <f t="shared" ca="1" si="147"/>
        <v>51</v>
      </c>
      <c r="BY158" s="132">
        <f t="shared" ca="1" si="147"/>
        <v>51</v>
      </c>
      <c r="BZ158" s="132">
        <f t="shared" ca="1" si="147"/>
        <v>51</v>
      </c>
      <c r="CA158" s="132">
        <f t="shared" ca="1" si="147"/>
        <v>51</v>
      </c>
      <c r="CB158" s="132">
        <f t="shared" ca="1" si="147"/>
        <v>51</v>
      </c>
      <c r="CC158" s="132">
        <f t="shared" ca="1" si="147"/>
        <v>51</v>
      </c>
      <c r="CD158" s="132">
        <f t="shared" ca="1" si="147"/>
        <v>51</v>
      </c>
      <c r="CE158" s="132">
        <f t="shared" ca="1" si="147"/>
        <v>51</v>
      </c>
      <c r="CF158" s="132">
        <f t="shared" ca="1" si="147"/>
        <v>51</v>
      </c>
      <c r="CG158" s="132">
        <f t="shared" ca="1" si="147"/>
        <v>51</v>
      </c>
      <c r="CH158" s="132">
        <f t="shared" ca="1" si="147"/>
        <v>51</v>
      </c>
      <c r="CI158" s="132">
        <f t="shared" ca="1" si="147"/>
        <v>51</v>
      </c>
      <c r="CJ158" s="132">
        <f t="shared" ca="1" si="147"/>
        <v>51</v>
      </c>
      <c r="CK158" s="132">
        <f t="shared" ca="1" si="147"/>
        <v>51</v>
      </c>
      <c r="CL158" s="132">
        <f t="shared" ca="1" si="147"/>
        <v>51</v>
      </c>
      <c r="CM158" s="132">
        <f t="shared" ca="1" si="147"/>
        <v>51</v>
      </c>
      <c r="CN158" s="132">
        <f t="shared" ca="1" si="147"/>
        <v>51</v>
      </c>
      <c r="CO158" s="132">
        <f t="shared" ca="1" si="147"/>
        <v>51</v>
      </c>
      <c r="CQ158" s="90"/>
      <c r="CR158" s="206"/>
    </row>
    <row r="159" spans="1:96">
      <c r="A159" s="387"/>
      <c r="B159" s="131" t="s">
        <v>1</v>
      </c>
      <c r="C159" s="131"/>
      <c r="D159" s="132">
        <f>'Enter data here!'!C147</f>
        <v>0</v>
      </c>
      <c r="E159" s="132">
        <f>'Enter data here!'!D147</f>
        <v>0</v>
      </c>
      <c r="F159" s="132">
        <f>'Enter data here!'!E147</f>
        <v>0</v>
      </c>
      <c r="G159" s="132">
        <f>'Enter data here!'!F147</f>
        <v>0</v>
      </c>
      <c r="H159" s="132">
        <f>'Enter data here!'!G147</f>
        <v>0</v>
      </c>
      <c r="I159" s="132">
        <f>'Enter data here!'!H147</f>
        <v>0</v>
      </c>
      <c r="J159" s="132">
        <f>'Enter data here!'!I147</f>
        <v>0</v>
      </c>
      <c r="K159" s="132">
        <f>'Enter data here!'!J147</f>
        <v>0</v>
      </c>
      <c r="L159" s="132">
        <f>'Enter data here!'!K147</f>
        <v>0</v>
      </c>
      <c r="M159" s="132">
        <f>'Enter data here!'!L147</f>
        <v>0</v>
      </c>
      <c r="N159" s="132">
        <f>'Enter data here!'!M147</f>
        <v>0</v>
      </c>
      <c r="O159" s="132">
        <f>'Enter data here!'!N147</f>
        <v>0</v>
      </c>
      <c r="P159" s="132">
        <f>'Enter data here!'!O147</f>
        <v>0</v>
      </c>
      <c r="Q159" s="132">
        <f>'Enter data here!'!P147</f>
        <v>0</v>
      </c>
      <c r="R159" s="132">
        <f>'Enter data here!'!Q147</f>
        <v>0</v>
      </c>
      <c r="S159" s="132">
        <f>'Enter data here!'!R147</f>
        <v>0</v>
      </c>
      <c r="T159" s="132">
        <f>'Enter data here!'!S147</f>
        <v>0</v>
      </c>
      <c r="U159" s="132">
        <f>'Enter data here!'!T147</f>
        <v>0</v>
      </c>
      <c r="V159" s="132">
        <f>'Enter data here!'!U147</f>
        <v>0</v>
      </c>
      <c r="W159" s="132">
        <f>'Enter data here!'!V147</f>
        <v>0</v>
      </c>
      <c r="X159" s="132">
        <f>'Enter data here!'!W147</f>
        <v>0</v>
      </c>
      <c r="Y159" s="132">
        <f>'Enter data here!'!X147</f>
        <v>0</v>
      </c>
      <c r="Z159" s="132">
        <f>'Enter data here!'!Y147</f>
        <v>0</v>
      </c>
      <c r="AA159" s="132">
        <f>'Enter data here!'!Z147</f>
        <v>0</v>
      </c>
      <c r="AB159" s="132">
        <f>'Enter data here!'!AA147</f>
        <v>0</v>
      </c>
      <c r="AC159" s="132">
        <f>'Enter data here!'!AB147</f>
        <v>0</v>
      </c>
      <c r="AD159" s="132">
        <f>'Enter data here!'!AC147</f>
        <v>0</v>
      </c>
      <c r="AE159" s="132">
        <f>'Enter data here!'!AD147</f>
        <v>0</v>
      </c>
      <c r="AF159" s="132">
        <f>'Enter data here!'!AE147</f>
        <v>0</v>
      </c>
      <c r="AG159" s="132">
        <f>'Enter data here!'!AF147</f>
        <v>0</v>
      </c>
      <c r="AH159" s="132">
        <f>'Enter data here!'!AG147</f>
        <v>0</v>
      </c>
      <c r="AI159" s="132">
        <f>'Enter data here!'!AH147</f>
        <v>0</v>
      </c>
      <c r="AJ159" s="132">
        <f>'Enter data here!'!AI147</f>
        <v>0</v>
      </c>
      <c r="AK159" s="132">
        <f>'Enter data here!'!AJ147</f>
        <v>0</v>
      </c>
      <c r="AL159" s="132">
        <f>'Enter data here!'!AK147</f>
        <v>0</v>
      </c>
      <c r="AM159" s="132">
        <f>'Enter data here!'!AL147</f>
        <v>0</v>
      </c>
      <c r="AN159" s="132">
        <f>'Enter data here!'!AM147</f>
        <v>0</v>
      </c>
      <c r="AO159" s="132">
        <f>'Enter data here!'!AN147</f>
        <v>0</v>
      </c>
      <c r="AP159" s="132">
        <f>'Enter data here!'!AO147</f>
        <v>0</v>
      </c>
      <c r="AQ159" s="132">
        <f>'Enter data here!'!AP147</f>
        <v>0</v>
      </c>
      <c r="AR159" s="132">
        <f>'Enter data here!'!AQ147</f>
        <v>0</v>
      </c>
      <c r="AS159" s="132">
        <f>'Enter data here!'!AR147</f>
        <v>0</v>
      </c>
      <c r="AT159" s="132">
        <f>'Enter data here!'!AS147</f>
        <v>0</v>
      </c>
      <c r="AU159" s="132">
        <f>'Enter data here!'!AT147</f>
        <v>0</v>
      </c>
      <c r="AV159" s="132">
        <f>'Enter data here!'!AU147</f>
        <v>0</v>
      </c>
      <c r="AW159" s="132">
        <f>'Enter data here!'!AV147</f>
        <v>0</v>
      </c>
      <c r="AX159" s="132">
        <f>'Enter data here!'!AW147</f>
        <v>0</v>
      </c>
      <c r="AY159" s="132">
        <f>'Enter data here!'!AX147</f>
        <v>0</v>
      </c>
      <c r="AZ159" s="132">
        <f>'Enter data here!'!AY147</f>
        <v>0</v>
      </c>
      <c r="BA159" s="132">
        <f>'Enter data here!'!AZ147</f>
        <v>0</v>
      </c>
      <c r="BB159" s="132">
        <f>'Enter data here!'!BA147</f>
        <v>0</v>
      </c>
      <c r="BC159" s="132">
        <f>'Enter data here!'!BB147</f>
        <v>0</v>
      </c>
      <c r="BD159" s="132">
        <f>'Enter data here!'!BC147</f>
        <v>0</v>
      </c>
      <c r="BE159" s="132">
        <f>'Enter data here!'!BD147</f>
        <v>0</v>
      </c>
      <c r="BF159" s="132">
        <f>'Enter data here!'!BE147</f>
        <v>0</v>
      </c>
      <c r="BG159" s="132">
        <f>'Enter data here!'!BF147</f>
        <v>0</v>
      </c>
      <c r="BH159" s="132">
        <f>'Enter data here!'!BG147</f>
        <v>0</v>
      </c>
      <c r="BI159" s="132">
        <f>'Enter data here!'!BH147</f>
        <v>0</v>
      </c>
      <c r="BJ159" s="132">
        <f>'Enter data here!'!BI147</f>
        <v>0</v>
      </c>
      <c r="BK159" s="132">
        <f>'Enter data here!'!BJ147</f>
        <v>0</v>
      </c>
      <c r="BL159" s="132">
        <f>'Enter data here!'!BK147</f>
        <v>0</v>
      </c>
      <c r="BM159" s="132">
        <f>'Enter data here!'!BL147</f>
        <v>0</v>
      </c>
      <c r="BN159" s="132">
        <f>'Enter data here!'!BM147</f>
        <v>0</v>
      </c>
      <c r="BO159" s="132">
        <f>'Enter data here!'!BN147</f>
        <v>0</v>
      </c>
      <c r="BP159" s="132">
        <f>'Enter data here!'!BO147</f>
        <v>0</v>
      </c>
      <c r="BQ159" s="132">
        <f>'Enter data here!'!BP147</f>
        <v>0</v>
      </c>
      <c r="BR159" s="132">
        <f>'Enter data here!'!BQ147</f>
        <v>0</v>
      </c>
      <c r="BS159" s="132">
        <f>'Enter data here!'!BR147</f>
        <v>0</v>
      </c>
      <c r="BT159" s="132">
        <f>'Enter data here!'!BS147</f>
        <v>0</v>
      </c>
      <c r="BU159" s="132">
        <f>'Enter data here!'!BT147</f>
        <v>0</v>
      </c>
      <c r="BV159" s="132">
        <f>'Enter data here!'!BU147</f>
        <v>0</v>
      </c>
      <c r="BW159" s="132">
        <f>'Enter data here!'!BV147</f>
        <v>0</v>
      </c>
      <c r="BX159" s="132">
        <f>'Enter data here!'!BW147</f>
        <v>0</v>
      </c>
      <c r="BY159" s="132">
        <f>'Enter data here!'!BX147</f>
        <v>0</v>
      </c>
      <c r="BZ159" s="132">
        <f>'Enter data here!'!BY147</f>
        <v>0</v>
      </c>
      <c r="CA159" s="132">
        <f>'Enter data here!'!BZ147</f>
        <v>0</v>
      </c>
      <c r="CB159" s="132">
        <f>'Enter data here!'!CA147</f>
        <v>0</v>
      </c>
      <c r="CC159" s="132">
        <f>'Enter data here!'!CB147</f>
        <v>0</v>
      </c>
      <c r="CD159" s="132">
        <f>'Enter data here!'!CC147</f>
        <v>0</v>
      </c>
      <c r="CE159" s="132">
        <f>'Enter data here!'!CD147</f>
        <v>0</v>
      </c>
      <c r="CF159" s="132">
        <f>'Enter data here!'!CE147</f>
        <v>0</v>
      </c>
      <c r="CG159" s="132">
        <f>'Enter data here!'!CF147</f>
        <v>0</v>
      </c>
      <c r="CH159" s="132">
        <f>'Enter data here!'!CG147</f>
        <v>0</v>
      </c>
      <c r="CI159" s="132">
        <f>'Enter data here!'!CH147</f>
        <v>0</v>
      </c>
      <c r="CJ159" s="132">
        <f>'Enter data here!'!CI147</f>
        <v>0</v>
      </c>
      <c r="CK159" s="132">
        <f>'Enter data here!'!CJ147</f>
        <v>0</v>
      </c>
      <c r="CL159" s="132">
        <f>'Enter data here!'!CK147</f>
        <v>0</v>
      </c>
      <c r="CM159" s="132">
        <f>'Enter data here!'!CL147</f>
        <v>0</v>
      </c>
      <c r="CN159" s="132">
        <f>'Enter data here!'!CM147</f>
        <v>0</v>
      </c>
      <c r="CO159" s="132">
        <f>'Enter data here!'!CN147</f>
        <v>0</v>
      </c>
      <c r="CQ159" s="374" t="str">
        <f>'Enter data here!'!CP147</f>
        <v/>
      </c>
      <c r="CR159" s="374" t="str">
        <f>'Enter data here!'!CQ147</f>
        <v/>
      </c>
    </row>
    <row r="160" spans="1:96">
      <c r="A160" s="387"/>
      <c r="B160" s="131" t="s">
        <v>2</v>
      </c>
      <c r="C160" s="131"/>
      <c r="D160" s="133">
        <f>'Enter data here!'!C149</f>
        <v>0</v>
      </c>
      <c r="E160" s="133">
        <f>'Enter data here!'!D149</f>
        <v>0</v>
      </c>
      <c r="F160" s="133">
        <f>'Enter data here!'!E149</f>
        <v>0</v>
      </c>
      <c r="G160" s="133">
        <f>'Enter data here!'!F149</f>
        <v>0</v>
      </c>
      <c r="H160" s="133">
        <f>'Enter data here!'!G149</f>
        <v>0</v>
      </c>
      <c r="I160" s="133">
        <f>'Enter data here!'!H149</f>
        <v>0</v>
      </c>
      <c r="J160" s="133">
        <f>'Enter data here!'!I149</f>
        <v>0</v>
      </c>
      <c r="K160" s="133">
        <f>'Enter data here!'!J149</f>
        <v>0</v>
      </c>
      <c r="L160" s="133">
        <f>'Enter data here!'!K149</f>
        <v>0</v>
      </c>
      <c r="M160" s="133">
        <f>'Enter data here!'!L149</f>
        <v>0</v>
      </c>
      <c r="N160" s="133">
        <f>'Enter data here!'!M149</f>
        <v>0</v>
      </c>
      <c r="O160" s="133">
        <f>'Enter data here!'!N149</f>
        <v>0</v>
      </c>
      <c r="P160" s="133">
        <f>'Enter data here!'!O149</f>
        <v>0</v>
      </c>
      <c r="Q160" s="133">
        <f>'Enter data here!'!P149</f>
        <v>0</v>
      </c>
      <c r="R160" s="133">
        <f>'Enter data here!'!Q149</f>
        <v>0</v>
      </c>
      <c r="S160" s="133">
        <f>'Enter data here!'!R149</f>
        <v>0</v>
      </c>
      <c r="T160" s="133">
        <f>'Enter data here!'!S149</f>
        <v>0</v>
      </c>
      <c r="U160" s="133">
        <f>'Enter data here!'!T149</f>
        <v>0</v>
      </c>
      <c r="V160" s="133">
        <f>'Enter data here!'!U149</f>
        <v>0</v>
      </c>
      <c r="W160" s="133">
        <f>'Enter data here!'!V149</f>
        <v>0</v>
      </c>
      <c r="X160" s="133">
        <f>'Enter data here!'!W149</f>
        <v>0</v>
      </c>
      <c r="Y160" s="133">
        <f>'Enter data here!'!X149</f>
        <v>0</v>
      </c>
      <c r="Z160" s="133">
        <f>'Enter data here!'!Y149</f>
        <v>0</v>
      </c>
      <c r="AA160" s="133">
        <f>'Enter data here!'!Z149</f>
        <v>0</v>
      </c>
      <c r="AB160" s="133">
        <f>'Enter data here!'!AA149</f>
        <v>0</v>
      </c>
      <c r="AC160" s="133">
        <f>'Enter data here!'!AB149</f>
        <v>0</v>
      </c>
      <c r="AD160" s="133">
        <f>'Enter data here!'!AC149</f>
        <v>0</v>
      </c>
      <c r="AE160" s="133">
        <f>'Enter data here!'!AD149</f>
        <v>0</v>
      </c>
      <c r="AF160" s="133">
        <f>'Enter data here!'!AE149</f>
        <v>0</v>
      </c>
      <c r="AG160" s="133">
        <f>'Enter data here!'!AF149</f>
        <v>0</v>
      </c>
      <c r="AH160" s="133">
        <f>'Enter data here!'!AG149</f>
        <v>0</v>
      </c>
      <c r="AI160" s="133">
        <f>'Enter data here!'!AH149</f>
        <v>0</v>
      </c>
      <c r="AJ160" s="133">
        <f>'Enter data here!'!AI149</f>
        <v>0</v>
      </c>
      <c r="AK160" s="133">
        <f>'Enter data here!'!AJ149</f>
        <v>0</v>
      </c>
      <c r="AL160" s="133">
        <f>'Enter data here!'!AK149</f>
        <v>0</v>
      </c>
      <c r="AM160" s="133">
        <f>'Enter data here!'!AL149</f>
        <v>0</v>
      </c>
      <c r="AN160" s="133">
        <f>'Enter data here!'!AM149</f>
        <v>0</v>
      </c>
      <c r="AO160" s="133">
        <f>'Enter data here!'!AN149</f>
        <v>0</v>
      </c>
      <c r="AP160" s="133">
        <f>'Enter data here!'!AO149</f>
        <v>0</v>
      </c>
      <c r="AQ160" s="133">
        <f>'Enter data here!'!AP149</f>
        <v>0</v>
      </c>
      <c r="AR160" s="133">
        <f>'Enter data here!'!AQ149</f>
        <v>0</v>
      </c>
      <c r="AS160" s="133">
        <f>'Enter data here!'!AR149</f>
        <v>0</v>
      </c>
      <c r="AT160" s="133">
        <f>'Enter data here!'!AS149</f>
        <v>0</v>
      </c>
      <c r="AU160" s="133">
        <f>'Enter data here!'!AT149</f>
        <v>0</v>
      </c>
      <c r="AV160" s="133">
        <f>'Enter data here!'!AU149</f>
        <v>0</v>
      </c>
      <c r="AW160" s="133">
        <f>'Enter data here!'!AV149</f>
        <v>0</v>
      </c>
      <c r="AX160" s="133">
        <f>'Enter data here!'!AW149</f>
        <v>0</v>
      </c>
      <c r="AY160" s="133">
        <f>'Enter data here!'!AX149</f>
        <v>0</v>
      </c>
      <c r="AZ160" s="133">
        <f>'Enter data here!'!AY149</f>
        <v>0</v>
      </c>
      <c r="BA160" s="133">
        <f>'Enter data here!'!AZ149</f>
        <v>0</v>
      </c>
      <c r="BB160" s="133">
        <f>'Enter data here!'!BA149</f>
        <v>0</v>
      </c>
      <c r="BC160" s="133">
        <f>'Enter data here!'!BB149</f>
        <v>0</v>
      </c>
      <c r="BD160" s="133">
        <f>'Enter data here!'!BC149</f>
        <v>0</v>
      </c>
      <c r="BE160" s="133">
        <f>'Enter data here!'!BD149</f>
        <v>0</v>
      </c>
      <c r="BF160" s="133">
        <f>'Enter data here!'!BE149</f>
        <v>0</v>
      </c>
      <c r="BG160" s="133">
        <f>'Enter data here!'!BF149</f>
        <v>0</v>
      </c>
      <c r="BH160" s="133">
        <f>'Enter data here!'!BG149</f>
        <v>0</v>
      </c>
      <c r="BI160" s="133">
        <f>'Enter data here!'!BH149</f>
        <v>0</v>
      </c>
      <c r="BJ160" s="133">
        <f>'Enter data here!'!BI149</f>
        <v>0</v>
      </c>
      <c r="BK160" s="133">
        <f>'Enter data here!'!BJ149</f>
        <v>0</v>
      </c>
      <c r="BL160" s="133">
        <f>'Enter data here!'!BK149</f>
        <v>0</v>
      </c>
      <c r="BM160" s="133">
        <f>'Enter data here!'!BL149</f>
        <v>0</v>
      </c>
      <c r="BN160" s="133">
        <f>'Enter data here!'!BM149</f>
        <v>0</v>
      </c>
      <c r="BO160" s="133">
        <f>'Enter data here!'!BN149</f>
        <v>0</v>
      </c>
      <c r="BP160" s="133">
        <f>'Enter data here!'!BO149</f>
        <v>0</v>
      </c>
      <c r="BQ160" s="133">
        <f>'Enter data here!'!BP149</f>
        <v>0</v>
      </c>
      <c r="BR160" s="133">
        <f>'Enter data here!'!BQ149</f>
        <v>0</v>
      </c>
      <c r="BS160" s="133">
        <f>'Enter data here!'!BR149</f>
        <v>0</v>
      </c>
      <c r="BT160" s="133">
        <f>'Enter data here!'!BS149</f>
        <v>0</v>
      </c>
      <c r="BU160" s="133">
        <f>'Enter data here!'!BT149</f>
        <v>0</v>
      </c>
      <c r="BV160" s="133">
        <f>'Enter data here!'!BU149</f>
        <v>0</v>
      </c>
      <c r="BW160" s="133">
        <f>'Enter data here!'!BV149</f>
        <v>0</v>
      </c>
      <c r="BX160" s="133">
        <f>'Enter data here!'!BW149</f>
        <v>0</v>
      </c>
      <c r="BY160" s="133">
        <f>'Enter data here!'!BX149</f>
        <v>0</v>
      </c>
      <c r="BZ160" s="133">
        <f>'Enter data here!'!BY149</f>
        <v>0</v>
      </c>
      <c r="CA160" s="133">
        <f>'Enter data here!'!BZ149</f>
        <v>0</v>
      </c>
      <c r="CB160" s="133">
        <f>'Enter data here!'!CA149</f>
        <v>0</v>
      </c>
      <c r="CC160" s="133">
        <f>'Enter data here!'!CB149</f>
        <v>0</v>
      </c>
      <c r="CD160" s="133">
        <f>'Enter data here!'!CC149</f>
        <v>0</v>
      </c>
      <c r="CE160" s="133">
        <f>'Enter data here!'!CD149</f>
        <v>0</v>
      </c>
      <c r="CF160" s="133">
        <f>'Enter data here!'!CE149</f>
        <v>0</v>
      </c>
      <c r="CG160" s="133">
        <f>'Enter data here!'!CF149</f>
        <v>0</v>
      </c>
      <c r="CH160" s="133">
        <f>'Enter data here!'!CG149</f>
        <v>0</v>
      </c>
      <c r="CI160" s="133">
        <f>'Enter data here!'!CH149</f>
        <v>0</v>
      </c>
      <c r="CJ160" s="133">
        <f>'Enter data here!'!CI149</f>
        <v>0</v>
      </c>
      <c r="CK160" s="133">
        <f>'Enter data here!'!CJ149</f>
        <v>0</v>
      </c>
      <c r="CL160" s="133">
        <f>'Enter data here!'!CK149</f>
        <v>0</v>
      </c>
      <c r="CM160" s="133">
        <f>'Enter data here!'!CL149</f>
        <v>0</v>
      </c>
      <c r="CN160" s="133">
        <f>'Enter data here!'!CM149</f>
        <v>0</v>
      </c>
      <c r="CO160" s="133">
        <f>'Enter data here!'!CN149</f>
        <v>0</v>
      </c>
      <c r="CQ160" s="374"/>
      <c r="CR160" s="374"/>
    </row>
    <row r="161" spans="1:96">
      <c r="A161" s="387"/>
      <c r="B161" s="131" t="s">
        <v>41</v>
      </c>
      <c r="C161" s="131">
        <f>C155+10</f>
        <v>253</v>
      </c>
      <c r="D161" s="133">
        <f ca="1">D155+D160</f>
        <v>4.5019861933209464E-12</v>
      </c>
      <c r="E161" s="133">
        <f t="shared" ref="E161:BP161" ca="1" si="148">E155+E160</f>
        <v>6487.9455682460748</v>
      </c>
      <c r="F161" s="133">
        <f t="shared" ca="1" si="148"/>
        <v>5406.3541367065354</v>
      </c>
      <c r="G161" s="133">
        <f t="shared" ca="1" si="148"/>
        <v>6225.7043127416446</v>
      </c>
      <c r="H161" s="133">
        <f t="shared" ca="1" si="148"/>
        <v>6100.0836020779452</v>
      </c>
      <c r="I161" s="133">
        <f t="shared" ca="1" si="148"/>
        <v>4795.2890305863102</v>
      </c>
      <c r="J161" s="133">
        <f t="shared" ca="1" si="148"/>
        <v>6102.999420255388</v>
      </c>
      <c r="K161" s="133">
        <f t="shared" ca="1" si="148"/>
        <v>5449.5751550994482</v>
      </c>
      <c r="L161" s="133">
        <f t="shared" ca="1" si="148"/>
        <v>6100.686770468742</v>
      </c>
      <c r="M161" s="133">
        <f t="shared" ca="1" si="148"/>
        <v>5954.9039394437259</v>
      </c>
      <c r="N161" s="133">
        <f t="shared" ca="1" si="148"/>
        <v>4760.4629525941482</v>
      </c>
      <c r="O161" s="133">
        <f t="shared" ca="1" si="148"/>
        <v>5707.6944026709798</v>
      </c>
      <c r="P161" s="133">
        <f t="shared" ca="1" si="148"/>
        <v>6301.0488891773248</v>
      </c>
      <c r="Q161" s="133">
        <f t="shared" ca="1" si="148"/>
        <v>6160.4716802361036</v>
      </c>
      <c r="R161" s="133">
        <f t="shared" ca="1" si="148"/>
        <v>5661.7266763818452</v>
      </c>
      <c r="S161" s="133">
        <f t="shared" ca="1" si="148"/>
        <v>4585.094856461169</v>
      </c>
      <c r="T161" s="133">
        <f t="shared" ca="1" si="148"/>
        <v>5901.4061953011769</v>
      </c>
      <c r="U161" s="133">
        <f t="shared" ca="1" si="148"/>
        <v>5014.4978785933599</v>
      </c>
      <c r="V161" s="133">
        <f t="shared" ca="1" si="148"/>
        <v>595.65286878696077</v>
      </c>
      <c r="W161" s="133">
        <f t="shared" ca="1" si="148"/>
        <v>4675.393944327041</v>
      </c>
      <c r="X161" s="133">
        <f t="shared" ca="1" si="148"/>
        <v>4531.8615940299296</v>
      </c>
      <c r="Y161" s="133">
        <f t="shared" ca="1" si="148"/>
        <v>1526.6167361878424</v>
      </c>
      <c r="Z161" s="133">
        <f t="shared" ca="1" si="148"/>
        <v>2791.475563555638</v>
      </c>
      <c r="AA161" s="133">
        <f t="shared" ca="1" si="148"/>
        <v>5154.730816778535</v>
      </c>
      <c r="AB161" s="133">
        <f t="shared" ca="1" si="148"/>
        <v>5792.5572574629659</v>
      </c>
      <c r="AC161" s="133">
        <f t="shared" ca="1" si="148"/>
        <v>1284.1416656737183</v>
      </c>
      <c r="AD161" s="133">
        <f t="shared" ca="1" si="148"/>
        <v>5802.5848913117561</v>
      </c>
      <c r="AE161" s="133">
        <f t="shared" ca="1" si="148"/>
        <v>5720.1353403504127</v>
      </c>
      <c r="AF161" s="133">
        <f t="shared" ca="1" si="148"/>
        <v>4260.9757883050461</v>
      </c>
      <c r="AG161" s="133">
        <f t="shared" ca="1" si="148"/>
        <v>6530.6565026261023</v>
      </c>
      <c r="AH161" s="133">
        <f t="shared" ca="1" si="148"/>
        <v>4367.0654658020003</v>
      </c>
      <c r="AI161" s="133">
        <f t="shared" ca="1" si="148"/>
        <v>5538.3442344153118</v>
      </c>
      <c r="AJ161" s="133">
        <f t="shared" ca="1" si="148"/>
        <v>5473.4515375809715</v>
      </c>
      <c r="AK161" s="133">
        <f t="shared" ca="1" si="148"/>
        <v>6092.6367051539064</v>
      </c>
      <c r="AL161" s="133">
        <f t="shared" ca="1" si="148"/>
        <v>6088.3322813916502</v>
      </c>
      <c r="AM161" s="133">
        <f t="shared" ca="1" si="148"/>
        <v>4462.9058880432995</v>
      </c>
      <c r="AN161" s="133">
        <f t="shared" ca="1" si="148"/>
        <v>4.0541855609227592E-12</v>
      </c>
      <c r="AO161" s="133">
        <f t="shared" ca="1" si="148"/>
        <v>5878.1119340856521</v>
      </c>
      <c r="AP161" s="133">
        <f t="shared" ca="1" si="148"/>
        <v>4841.2688978249489</v>
      </c>
      <c r="AQ161" s="133">
        <f t="shared" ca="1" si="148"/>
        <v>6070.5196458476157</v>
      </c>
      <c r="AR161" s="133">
        <f t="shared" ca="1" si="148"/>
        <v>5258.6333090278013</v>
      </c>
      <c r="AS161" s="133">
        <f t="shared" ca="1" si="148"/>
        <v>5548.0098279797448</v>
      </c>
      <c r="AT161" s="133">
        <f t="shared" ca="1" si="148"/>
        <v>3.1550687044179461E-12</v>
      </c>
      <c r="AU161" s="133">
        <f t="shared" ca="1" si="148"/>
        <v>4476.2405737505824</v>
      </c>
      <c r="AV161" s="133">
        <f t="shared" ca="1" si="148"/>
        <v>3.561249863264381E-12</v>
      </c>
      <c r="AW161" s="133">
        <f t="shared" ca="1" si="148"/>
        <v>4536.8011803647023</v>
      </c>
      <c r="AX161" s="133">
        <f t="shared" ca="1" si="148"/>
        <v>715.62980030721315</v>
      </c>
      <c r="AY161" s="133">
        <f t="shared" ca="1" si="148"/>
        <v>5416.5248659698482</v>
      </c>
      <c r="AZ161" s="133">
        <f t="shared" ca="1" si="148"/>
        <v>4192.85233041834</v>
      </c>
      <c r="BA161" s="133">
        <f t="shared" ca="1" si="148"/>
        <v>3.7140266065802772E-12</v>
      </c>
      <c r="BB161" s="133">
        <f t="shared" si="148"/>
        <v>0</v>
      </c>
      <c r="BC161" s="133">
        <f t="shared" si="148"/>
        <v>0</v>
      </c>
      <c r="BD161" s="133">
        <f t="shared" si="148"/>
        <v>0</v>
      </c>
      <c r="BE161" s="133">
        <f t="shared" si="148"/>
        <v>0</v>
      </c>
      <c r="BF161" s="133">
        <f t="shared" si="148"/>
        <v>0</v>
      </c>
      <c r="BG161" s="133">
        <f t="shared" si="148"/>
        <v>0</v>
      </c>
      <c r="BH161" s="133">
        <f t="shared" si="148"/>
        <v>0</v>
      </c>
      <c r="BI161" s="133">
        <f t="shared" si="148"/>
        <v>0</v>
      </c>
      <c r="BJ161" s="133">
        <f t="shared" si="148"/>
        <v>0</v>
      </c>
      <c r="BK161" s="133">
        <f t="shared" si="148"/>
        <v>0</v>
      </c>
      <c r="BL161" s="133">
        <f t="shared" si="148"/>
        <v>0</v>
      </c>
      <c r="BM161" s="133">
        <f t="shared" si="148"/>
        <v>0</v>
      </c>
      <c r="BN161" s="133">
        <f t="shared" si="148"/>
        <v>0</v>
      </c>
      <c r="BO161" s="133">
        <f t="shared" si="148"/>
        <v>0</v>
      </c>
      <c r="BP161" s="133">
        <f t="shared" si="148"/>
        <v>0</v>
      </c>
      <c r="BQ161" s="133">
        <f t="shared" ref="BQ161:CO161" si="149">BQ155+BQ160</f>
        <v>0</v>
      </c>
      <c r="BR161" s="133">
        <f t="shared" si="149"/>
        <v>0</v>
      </c>
      <c r="BS161" s="133">
        <f t="shared" si="149"/>
        <v>0</v>
      </c>
      <c r="BT161" s="133">
        <f t="shared" si="149"/>
        <v>0</v>
      </c>
      <c r="BU161" s="133">
        <f t="shared" si="149"/>
        <v>0</v>
      </c>
      <c r="BV161" s="133">
        <f t="shared" si="149"/>
        <v>0</v>
      </c>
      <c r="BW161" s="133">
        <f t="shared" si="149"/>
        <v>0</v>
      </c>
      <c r="BX161" s="133">
        <f t="shared" si="149"/>
        <v>0</v>
      </c>
      <c r="BY161" s="133">
        <f t="shared" si="149"/>
        <v>0</v>
      </c>
      <c r="BZ161" s="133">
        <f t="shared" si="149"/>
        <v>0</v>
      </c>
      <c r="CA161" s="133">
        <f t="shared" si="149"/>
        <v>0</v>
      </c>
      <c r="CB161" s="133">
        <f t="shared" si="149"/>
        <v>0</v>
      </c>
      <c r="CC161" s="133">
        <f t="shared" si="149"/>
        <v>0</v>
      </c>
      <c r="CD161" s="133">
        <f t="shared" si="149"/>
        <v>0</v>
      </c>
      <c r="CE161" s="133">
        <f t="shared" si="149"/>
        <v>0</v>
      </c>
      <c r="CF161" s="133">
        <f t="shared" si="149"/>
        <v>0</v>
      </c>
      <c r="CG161" s="133">
        <f t="shared" si="149"/>
        <v>0</v>
      </c>
      <c r="CH161" s="133">
        <f t="shared" si="149"/>
        <v>0</v>
      </c>
      <c r="CI161" s="133">
        <f t="shared" si="149"/>
        <v>0</v>
      </c>
      <c r="CJ161" s="133">
        <f t="shared" si="149"/>
        <v>0</v>
      </c>
      <c r="CK161" s="133">
        <f t="shared" si="149"/>
        <v>0</v>
      </c>
      <c r="CL161" s="133">
        <f t="shared" si="149"/>
        <v>0</v>
      </c>
      <c r="CM161" s="133">
        <f t="shared" si="149"/>
        <v>0</v>
      </c>
      <c r="CN161" s="133">
        <f t="shared" si="149"/>
        <v>0</v>
      </c>
      <c r="CO161" s="133">
        <f t="shared" si="149"/>
        <v>0</v>
      </c>
      <c r="CQ161" s="90"/>
      <c r="CR161" s="206"/>
    </row>
    <row r="162" spans="1:96">
      <c r="A162" s="387"/>
      <c r="B162" s="131" t="s">
        <v>42</v>
      </c>
      <c r="C162" s="131"/>
      <c r="D162" s="132">
        <f ca="1">RANK(D161,$D161:$CO161,0)</f>
        <v>46</v>
      </c>
      <c r="E162" s="132">
        <f t="shared" ref="E162:BP162" ca="1" si="150">RANK(E161,$D161:$CO161,0)</f>
        <v>2</v>
      </c>
      <c r="F162" s="132">
        <f t="shared" ca="1" si="150"/>
        <v>25</v>
      </c>
      <c r="G162" s="132">
        <f t="shared" ca="1" si="150"/>
        <v>4</v>
      </c>
      <c r="H162" s="132">
        <f t="shared" ca="1" si="150"/>
        <v>8</v>
      </c>
      <c r="I162" s="132">
        <f t="shared" ca="1" si="150"/>
        <v>30</v>
      </c>
      <c r="J162" s="132">
        <f t="shared" ca="1" si="150"/>
        <v>6</v>
      </c>
      <c r="K162" s="132">
        <f t="shared" ca="1" si="150"/>
        <v>23</v>
      </c>
      <c r="L162" s="132">
        <f t="shared" ca="1" si="150"/>
        <v>7</v>
      </c>
      <c r="M162" s="132">
        <f t="shared" ca="1" si="150"/>
        <v>12</v>
      </c>
      <c r="N162" s="132">
        <f t="shared" ca="1" si="150"/>
        <v>31</v>
      </c>
      <c r="O162" s="132">
        <f t="shared" ca="1" si="150"/>
        <v>18</v>
      </c>
      <c r="P162" s="132">
        <f t="shared" ca="1" si="150"/>
        <v>3</v>
      </c>
      <c r="Q162" s="132">
        <f t="shared" ca="1" si="150"/>
        <v>5</v>
      </c>
      <c r="R162" s="132">
        <f t="shared" ca="1" si="150"/>
        <v>19</v>
      </c>
      <c r="S162" s="132">
        <f t="shared" ca="1" si="150"/>
        <v>33</v>
      </c>
      <c r="T162" s="132">
        <f t="shared" ca="1" si="150"/>
        <v>13</v>
      </c>
      <c r="U162" s="132">
        <f t="shared" ca="1" si="150"/>
        <v>28</v>
      </c>
      <c r="V162" s="132">
        <f t="shared" ca="1" si="150"/>
        <v>45</v>
      </c>
      <c r="W162" s="132">
        <f t="shared" ca="1" si="150"/>
        <v>32</v>
      </c>
      <c r="X162" s="132">
        <f t="shared" ca="1" si="150"/>
        <v>35</v>
      </c>
      <c r="Y162" s="132">
        <f t="shared" ca="1" si="150"/>
        <v>42</v>
      </c>
      <c r="Z162" s="132">
        <f t="shared" ca="1" si="150"/>
        <v>41</v>
      </c>
      <c r="AA162" s="132">
        <f t="shared" ca="1" si="150"/>
        <v>27</v>
      </c>
      <c r="AB162" s="132">
        <f t="shared" ca="1" si="150"/>
        <v>16</v>
      </c>
      <c r="AC162" s="132">
        <f t="shared" ca="1" si="150"/>
        <v>43</v>
      </c>
      <c r="AD162" s="132">
        <f t="shared" ca="1" si="150"/>
        <v>15</v>
      </c>
      <c r="AE162" s="132">
        <f t="shared" ca="1" si="150"/>
        <v>17</v>
      </c>
      <c r="AF162" s="132">
        <f t="shared" ca="1" si="150"/>
        <v>39</v>
      </c>
      <c r="AG162" s="132">
        <f t="shared" ca="1" si="150"/>
        <v>1</v>
      </c>
      <c r="AH162" s="132">
        <f t="shared" ca="1" si="150"/>
        <v>38</v>
      </c>
      <c r="AI162" s="132">
        <f t="shared" ca="1" si="150"/>
        <v>21</v>
      </c>
      <c r="AJ162" s="132">
        <f t="shared" ca="1" si="150"/>
        <v>22</v>
      </c>
      <c r="AK162" s="132">
        <f t="shared" ca="1" si="150"/>
        <v>9</v>
      </c>
      <c r="AL162" s="132">
        <f t="shared" ca="1" si="150"/>
        <v>10</v>
      </c>
      <c r="AM162" s="132">
        <f t="shared" ca="1" si="150"/>
        <v>37</v>
      </c>
      <c r="AN162" s="132">
        <f t="shared" ca="1" si="150"/>
        <v>47</v>
      </c>
      <c r="AO162" s="132">
        <f t="shared" ca="1" si="150"/>
        <v>14</v>
      </c>
      <c r="AP162" s="132">
        <f t="shared" ca="1" si="150"/>
        <v>29</v>
      </c>
      <c r="AQ162" s="132">
        <f t="shared" ca="1" si="150"/>
        <v>11</v>
      </c>
      <c r="AR162" s="132">
        <f t="shared" ca="1" si="150"/>
        <v>26</v>
      </c>
      <c r="AS162" s="132">
        <f t="shared" ca="1" si="150"/>
        <v>20</v>
      </c>
      <c r="AT162" s="132">
        <f t="shared" ca="1" si="150"/>
        <v>50</v>
      </c>
      <c r="AU162" s="132">
        <f t="shared" ca="1" si="150"/>
        <v>36</v>
      </c>
      <c r="AV162" s="132">
        <f t="shared" ca="1" si="150"/>
        <v>49</v>
      </c>
      <c r="AW162" s="132">
        <f t="shared" ca="1" si="150"/>
        <v>34</v>
      </c>
      <c r="AX162" s="132">
        <f t="shared" ca="1" si="150"/>
        <v>44</v>
      </c>
      <c r="AY162" s="132">
        <f t="shared" ca="1" si="150"/>
        <v>24</v>
      </c>
      <c r="AZ162" s="132">
        <f t="shared" ca="1" si="150"/>
        <v>40</v>
      </c>
      <c r="BA162" s="132">
        <f t="shared" ca="1" si="150"/>
        <v>48</v>
      </c>
      <c r="BB162" s="132">
        <f t="shared" ca="1" si="150"/>
        <v>51</v>
      </c>
      <c r="BC162" s="132">
        <f t="shared" ca="1" si="150"/>
        <v>51</v>
      </c>
      <c r="BD162" s="132">
        <f t="shared" ca="1" si="150"/>
        <v>51</v>
      </c>
      <c r="BE162" s="132">
        <f t="shared" ca="1" si="150"/>
        <v>51</v>
      </c>
      <c r="BF162" s="132">
        <f t="shared" ca="1" si="150"/>
        <v>51</v>
      </c>
      <c r="BG162" s="132">
        <f t="shared" ca="1" si="150"/>
        <v>51</v>
      </c>
      <c r="BH162" s="132">
        <f t="shared" ca="1" si="150"/>
        <v>51</v>
      </c>
      <c r="BI162" s="132">
        <f t="shared" ca="1" si="150"/>
        <v>51</v>
      </c>
      <c r="BJ162" s="132">
        <f t="shared" ca="1" si="150"/>
        <v>51</v>
      </c>
      <c r="BK162" s="132">
        <f t="shared" ca="1" si="150"/>
        <v>51</v>
      </c>
      <c r="BL162" s="132">
        <f t="shared" ca="1" si="150"/>
        <v>51</v>
      </c>
      <c r="BM162" s="132">
        <f t="shared" ca="1" si="150"/>
        <v>51</v>
      </c>
      <c r="BN162" s="132">
        <f t="shared" ca="1" si="150"/>
        <v>51</v>
      </c>
      <c r="BO162" s="132">
        <f t="shared" ca="1" si="150"/>
        <v>51</v>
      </c>
      <c r="BP162" s="132">
        <f t="shared" ca="1" si="150"/>
        <v>51</v>
      </c>
      <c r="BQ162" s="132">
        <f t="shared" ref="BQ162:CO162" ca="1" si="151">RANK(BQ161,$D161:$CO161,0)</f>
        <v>51</v>
      </c>
      <c r="BR162" s="132">
        <f t="shared" ca="1" si="151"/>
        <v>51</v>
      </c>
      <c r="BS162" s="132">
        <f t="shared" ca="1" si="151"/>
        <v>51</v>
      </c>
      <c r="BT162" s="132">
        <f t="shared" ca="1" si="151"/>
        <v>51</v>
      </c>
      <c r="BU162" s="132">
        <f t="shared" ca="1" si="151"/>
        <v>51</v>
      </c>
      <c r="BV162" s="132">
        <f t="shared" ca="1" si="151"/>
        <v>51</v>
      </c>
      <c r="BW162" s="132">
        <f t="shared" ca="1" si="151"/>
        <v>51</v>
      </c>
      <c r="BX162" s="132">
        <f t="shared" ca="1" si="151"/>
        <v>51</v>
      </c>
      <c r="BY162" s="132">
        <f t="shared" ca="1" si="151"/>
        <v>51</v>
      </c>
      <c r="BZ162" s="132">
        <f t="shared" ca="1" si="151"/>
        <v>51</v>
      </c>
      <c r="CA162" s="132">
        <f t="shared" ca="1" si="151"/>
        <v>51</v>
      </c>
      <c r="CB162" s="132">
        <f t="shared" ca="1" si="151"/>
        <v>51</v>
      </c>
      <c r="CC162" s="132">
        <f t="shared" ca="1" si="151"/>
        <v>51</v>
      </c>
      <c r="CD162" s="132">
        <f t="shared" ca="1" si="151"/>
        <v>51</v>
      </c>
      <c r="CE162" s="132">
        <f t="shared" ca="1" si="151"/>
        <v>51</v>
      </c>
      <c r="CF162" s="132">
        <f t="shared" ca="1" si="151"/>
        <v>51</v>
      </c>
      <c r="CG162" s="132">
        <f t="shared" ca="1" si="151"/>
        <v>51</v>
      </c>
      <c r="CH162" s="132">
        <f t="shared" ca="1" si="151"/>
        <v>51</v>
      </c>
      <c r="CI162" s="132">
        <f t="shared" ca="1" si="151"/>
        <v>51</v>
      </c>
      <c r="CJ162" s="132">
        <f t="shared" ca="1" si="151"/>
        <v>51</v>
      </c>
      <c r="CK162" s="132">
        <f t="shared" ca="1" si="151"/>
        <v>51</v>
      </c>
      <c r="CL162" s="132">
        <f t="shared" ca="1" si="151"/>
        <v>51</v>
      </c>
      <c r="CM162" s="132">
        <f t="shared" ca="1" si="151"/>
        <v>51</v>
      </c>
      <c r="CN162" s="132">
        <f t="shared" ca="1" si="151"/>
        <v>51</v>
      </c>
      <c r="CO162" s="132">
        <f t="shared" ca="1" si="151"/>
        <v>51</v>
      </c>
      <c r="CQ162" s="90"/>
      <c r="CR162" s="206"/>
    </row>
    <row r="163" spans="1:96">
      <c r="A163" s="387"/>
      <c r="B163" s="131" t="s">
        <v>16</v>
      </c>
      <c r="C163" s="131">
        <f>C157+10</f>
        <v>252</v>
      </c>
      <c r="D163" s="132" t="str">
        <f>'Enter data here!'!C175</f>
        <v>Frank Hulton </v>
      </c>
      <c r="E163" s="132" t="str">
        <f>'Enter data here!'!D175</f>
        <v>Mark Redsell</v>
      </c>
      <c r="F163" s="132" t="str">
        <f>'Enter data here!'!E175</f>
        <v>Greg Dakin</v>
      </c>
      <c r="G163" s="132" t="str">
        <f>'Enter data here!'!F175</f>
        <v>Thorsten Folker</v>
      </c>
      <c r="H163" s="132" t="str">
        <f>'Enter data here!'!G175</f>
        <v>Joel West </v>
      </c>
      <c r="I163" s="132" t="str">
        <f>'Enter data here!'!H175</f>
        <v>Klaus Brettner</v>
      </c>
      <c r="J163" s="132" t="str">
        <f>'Enter data here!'!I175</f>
        <v>Markus Meissner</v>
      </c>
      <c r="K163" s="132" t="str">
        <f>'Enter data here!'!J175</f>
        <v>Stefan Bernardy</v>
      </c>
      <c r="L163" s="132" t="str">
        <f>'Enter data here!'!K175</f>
        <v>Søren Krogh</v>
      </c>
      <c r="M163" s="132" t="str">
        <f>'Enter data here!'!L175</f>
        <v>Alvaro Silgado</v>
      </c>
      <c r="N163" s="132" t="str">
        <f>'Enter data here!'!M175</f>
        <v>Pete Burgess</v>
      </c>
      <c r="O163" s="132" t="str">
        <f>'Enter data here!'!N175</f>
        <v>Dieter Perlick</v>
      </c>
      <c r="P163" s="132" t="str">
        <f>'Enter data here!'!O175</f>
        <v>Simon Thornton </v>
      </c>
      <c r="Q163" s="132" t="str">
        <f>'Enter data here!'!P175</f>
        <v>André Austen</v>
      </c>
      <c r="R163" s="132" t="str">
        <f>'Enter data here!'!Q175</f>
        <v>Siegfried Schedel</v>
      </c>
      <c r="S163" s="132" t="str">
        <f>'Enter data here!'!R175</f>
        <v>George Young</v>
      </c>
      <c r="T163" s="132" t="str">
        <f>'Enter data here!'!S175</f>
        <v>John Phillips</v>
      </c>
      <c r="U163" s="132" t="str">
        <f>'Enter data here!'!T175</f>
        <v>Stefan Bertschi</v>
      </c>
      <c r="V163" s="132" t="str">
        <f>'Enter data here!'!U175</f>
        <v>Jason Bioletti</v>
      </c>
      <c r="W163" s="132" t="str">
        <f>'Enter data here!'!V175</f>
        <v>Allen Elliott</v>
      </c>
      <c r="X163" s="132" t="str">
        <f>'Enter data here!'!W175</f>
        <v>Thomas Deinert</v>
      </c>
      <c r="Y163" s="132" t="str">
        <f>'Enter data here!'!X175</f>
        <v>Mike Evans</v>
      </c>
      <c r="Z163" s="132" t="str">
        <f>'Enter data here!'!Y175</f>
        <v>Jon Edison</v>
      </c>
      <c r="AA163" s="132" t="str">
        <f>'Enter data here!'!Z175</f>
        <v>Thomas Henselmann</v>
      </c>
      <c r="AB163" s="132" t="str">
        <f>'Enter data here!'!AA175</f>
        <v>Sebastian Reichert</v>
      </c>
      <c r="AC163" s="132" t="str">
        <f>'Enter data here!'!AB175</f>
        <v>Robert Hermans</v>
      </c>
      <c r="AD163" s="132" t="str">
        <f>'Enter data here!'!AC175</f>
        <v>Eberhard Rosemann</v>
      </c>
      <c r="AE163" s="132" t="str">
        <f>'Enter data here!'!AD175</f>
        <v>Klaus Kowalski</v>
      </c>
      <c r="AF163" s="132" t="str">
        <f>'Enter data here!'!AE175</f>
        <v>Mike Shellim</v>
      </c>
      <c r="AG163" s="132" t="str">
        <f>'Enter data here!'!AF175</f>
        <v>Martin Newnham</v>
      </c>
      <c r="AH163" s="132" t="str">
        <f>'Enter data here!'!AG175</f>
        <v>Marc Schmieding</v>
      </c>
      <c r="AI163" s="132" t="str">
        <f>'Enter data here!'!AH175</f>
        <v>Mark Treble</v>
      </c>
      <c r="AJ163" s="132" t="str">
        <f>'Enter data here!'!AI175</f>
        <v>Gary Harrison</v>
      </c>
      <c r="AK163" s="132" t="str">
        <f>'Enter data here!'!AJ175</f>
        <v>Peter Gunning</v>
      </c>
      <c r="AL163" s="132" t="str">
        <f>'Enter data here!'!AK175</f>
        <v>Tobias Reik</v>
      </c>
      <c r="AM163" s="132" t="str">
        <f>'Enter data here!'!AL175</f>
        <v>Mick Walsh</v>
      </c>
      <c r="AN163" s="132" t="str">
        <f>'Enter data here!'!AM175</f>
        <v>Paul Garnett</v>
      </c>
      <c r="AO163" s="132" t="str">
        <f>'Enter data here!'!AN175</f>
        <v>Daniel Schneider</v>
      </c>
      <c r="AP163" s="132" t="str">
        <f>'Enter data here!'!AO175</f>
        <v>Torsten Hermann</v>
      </c>
      <c r="AQ163" s="132" t="str">
        <f>'Enter data here!'!AP175</f>
        <v>Peter Kowalski</v>
      </c>
      <c r="AR163" s="132" t="str">
        <f>'Enter data here!'!AQ175</f>
        <v>Martin Kopp</v>
      </c>
      <c r="AS163" s="132" t="str">
        <f>'Enter data here!'!AR175</f>
        <v>Plöschberger Hannes</v>
      </c>
      <c r="AT163" s="132" t="str">
        <f>'Enter data here!'!AS175</f>
        <v>Rick Ruijsink</v>
      </c>
      <c r="AU163" s="132" t="str">
        <f>'Enter data here!'!AT175</f>
        <v>Mark Abbotts</v>
      </c>
      <c r="AV163" s="132" t="str">
        <f>'Enter data here!'!AU175</f>
        <v>Arne Finkeldey</v>
      </c>
      <c r="AW163" s="132" t="str">
        <f>'Enter data here!'!AV175</f>
        <v>Martin Ulrich </v>
      </c>
      <c r="AX163" s="132" t="str">
        <f>'Enter data here!'!AW175</f>
        <v>Tony Robertson</v>
      </c>
      <c r="AY163" s="132" t="str">
        <f>'Enter data here!'!AX175</f>
        <v>Jesper Christensen</v>
      </c>
      <c r="AZ163" s="132" t="str">
        <f>'Enter data here!'!AY175</f>
        <v>Ulrich Duttenhofer</v>
      </c>
      <c r="BA163" s="132" t="str">
        <f>'Enter data here!'!AZ175</f>
        <v>Robert Ryan</v>
      </c>
      <c r="BB163" s="132">
        <f>'Enter data here!'!BA175</f>
        <v>0</v>
      </c>
      <c r="BC163" s="132">
        <f>'Enter data here!'!BB175</f>
        <v>0</v>
      </c>
      <c r="BD163" s="132">
        <f>'Enter data here!'!BC175</f>
        <v>0</v>
      </c>
      <c r="BE163" s="132">
        <f>'Enter data here!'!BD175</f>
        <v>0</v>
      </c>
      <c r="BF163" s="132">
        <f>'Enter data here!'!BE175</f>
        <v>0</v>
      </c>
      <c r="BG163" s="132">
        <f>'Enter data here!'!BF175</f>
        <v>0</v>
      </c>
      <c r="BH163" s="132">
        <f>'Enter data here!'!BG175</f>
        <v>0</v>
      </c>
      <c r="BI163" s="132">
        <f>'Enter data here!'!BH175</f>
        <v>0</v>
      </c>
      <c r="BJ163" s="132">
        <f>'Enter data here!'!BI175</f>
        <v>0</v>
      </c>
      <c r="BK163" s="132">
        <f>'Enter data here!'!BJ175</f>
        <v>0</v>
      </c>
      <c r="BL163" s="132">
        <f>'Enter data here!'!BK175</f>
        <v>0</v>
      </c>
      <c r="BM163" s="132">
        <f>'Enter data here!'!BL175</f>
        <v>0</v>
      </c>
      <c r="BN163" s="132">
        <f>'Enter data here!'!BM175</f>
        <v>0</v>
      </c>
      <c r="BO163" s="132">
        <f>'Enter data here!'!BN175</f>
        <v>0</v>
      </c>
      <c r="BP163" s="132">
        <f>'Enter data here!'!BO175</f>
        <v>0</v>
      </c>
      <c r="BQ163" s="132">
        <f>'Enter data here!'!BP175</f>
        <v>0</v>
      </c>
      <c r="BR163" s="132">
        <f>'Enter data here!'!BQ175</f>
        <v>0</v>
      </c>
      <c r="BS163" s="132">
        <f>'Enter data here!'!BR175</f>
        <v>0</v>
      </c>
      <c r="BT163" s="132">
        <f>'Enter data here!'!BS175</f>
        <v>0</v>
      </c>
      <c r="BU163" s="132">
        <f>'Enter data here!'!BT175</f>
        <v>0</v>
      </c>
      <c r="BV163" s="132">
        <f>'Enter data here!'!BU175</f>
        <v>0</v>
      </c>
      <c r="BW163" s="132">
        <f>'Enter data here!'!BV175</f>
        <v>0</v>
      </c>
      <c r="BX163" s="132">
        <f>'Enter data here!'!BW175</f>
        <v>0</v>
      </c>
      <c r="BY163" s="132">
        <f>'Enter data here!'!BX175</f>
        <v>0</v>
      </c>
      <c r="BZ163" s="132">
        <f>'Enter data here!'!BY175</f>
        <v>0</v>
      </c>
      <c r="CA163" s="132">
        <f>'Enter data here!'!BZ175</f>
        <v>0</v>
      </c>
      <c r="CB163" s="132">
        <f>'Enter data here!'!CA175</f>
        <v>0</v>
      </c>
      <c r="CC163" s="132">
        <f>'Enter data here!'!CB175</f>
        <v>0</v>
      </c>
      <c r="CD163" s="132">
        <f>'Enter data here!'!CC175</f>
        <v>0</v>
      </c>
      <c r="CE163" s="132">
        <f>'Enter data here!'!CD175</f>
        <v>0</v>
      </c>
      <c r="CF163" s="132">
        <f>'Enter data here!'!CE175</f>
        <v>0</v>
      </c>
      <c r="CG163" s="132">
        <f>'Enter data here!'!CF175</f>
        <v>0</v>
      </c>
      <c r="CH163" s="132">
        <f>'Enter data here!'!CG175</f>
        <v>0</v>
      </c>
      <c r="CI163" s="132">
        <f>'Enter data here!'!CH175</f>
        <v>0</v>
      </c>
      <c r="CJ163" s="132">
        <f>'Enter data here!'!CI175</f>
        <v>0</v>
      </c>
      <c r="CK163" s="132">
        <f>'Enter data here!'!CJ175</f>
        <v>0</v>
      </c>
      <c r="CL163" s="132">
        <f>'Enter data here!'!CK175</f>
        <v>0</v>
      </c>
      <c r="CM163" s="132">
        <f>'Enter data here!'!CL175</f>
        <v>0</v>
      </c>
      <c r="CN163" s="132">
        <f>'Enter data here!'!CM175</f>
        <v>0</v>
      </c>
      <c r="CO163" s="132">
        <f>'Enter data here!'!CN175</f>
        <v>0</v>
      </c>
      <c r="CQ163" s="150"/>
      <c r="CR163" s="150"/>
    </row>
    <row r="164" spans="1:96">
      <c r="A164" s="371">
        <v>26</v>
      </c>
      <c r="B164" s="134" t="s">
        <v>18</v>
      </c>
      <c r="C164" s="134">
        <f>C158+10</f>
        <v>261</v>
      </c>
      <c r="D164" s="135">
        <f ca="1">D168</f>
        <v>46</v>
      </c>
      <c r="E164" s="135">
        <f t="shared" ref="E164:BP164" ca="1" si="152">E168</f>
        <v>2</v>
      </c>
      <c r="F164" s="135">
        <f t="shared" ca="1" si="152"/>
        <v>25</v>
      </c>
      <c r="G164" s="135">
        <f t="shared" ca="1" si="152"/>
        <v>4</v>
      </c>
      <c r="H164" s="135">
        <f t="shared" ca="1" si="152"/>
        <v>8</v>
      </c>
      <c r="I164" s="135">
        <f t="shared" ca="1" si="152"/>
        <v>30</v>
      </c>
      <c r="J164" s="135">
        <f t="shared" ca="1" si="152"/>
        <v>6</v>
      </c>
      <c r="K164" s="135">
        <f t="shared" ca="1" si="152"/>
        <v>23</v>
      </c>
      <c r="L164" s="135">
        <f t="shared" ca="1" si="152"/>
        <v>7</v>
      </c>
      <c r="M164" s="135">
        <f t="shared" ca="1" si="152"/>
        <v>12</v>
      </c>
      <c r="N164" s="135">
        <f t="shared" ca="1" si="152"/>
        <v>31</v>
      </c>
      <c r="O164" s="135">
        <f t="shared" ca="1" si="152"/>
        <v>18</v>
      </c>
      <c r="P164" s="135">
        <f t="shared" ca="1" si="152"/>
        <v>3</v>
      </c>
      <c r="Q164" s="135">
        <f t="shared" ca="1" si="152"/>
        <v>5</v>
      </c>
      <c r="R164" s="135">
        <f t="shared" ca="1" si="152"/>
        <v>19</v>
      </c>
      <c r="S164" s="135">
        <f t="shared" ca="1" si="152"/>
        <v>33</v>
      </c>
      <c r="T164" s="135">
        <f t="shared" ca="1" si="152"/>
        <v>13</v>
      </c>
      <c r="U164" s="135">
        <f t="shared" ca="1" si="152"/>
        <v>28</v>
      </c>
      <c r="V164" s="135">
        <f t="shared" ca="1" si="152"/>
        <v>45</v>
      </c>
      <c r="W164" s="135">
        <f t="shared" ca="1" si="152"/>
        <v>32</v>
      </c>
      <c r="X164" s="135">
        <f t="shared" ca="1" si="152"/>
        <v>35</v>
      </c>
      <c r="Y164" s="135">
        <f t="shared" ca="1" si="152"/>
        <v>42</v>
      </c>
      <c r="Z164" s="135">
        <f t="shared" ca="1" si="152"/>
        <v>41</v>
      </c>
      <c r="AA164" s="135">
        <f t="shared" ca="1" si="152"/>
        <v>27</v>
      </c>
      <c r="AB164" s="135">
        <f t="shared" ca="1" si="152"/>
        <v>16</v>
      </c>
      <c r="AC164" s="135">
        <f t="shared" ca="1" si="152"/>
        <v>43</v>
      </c>
      <c r="AD164" s="135">
        <f t="shared" ca="1" si="152"/>
        <v>15</v>
      </c>
      <c r="AE164" s="135">
        <f t="shared" ca="1" si="152"/>
        <v>17</v>
      </c>
      <c r="AF164" s="135">
        <f t="shared" ca="1" si="152"/>
        <v>39</v>
      </c>
      <c r="AG164" s="135">
        <f t="shared" ca="1" si="152"/>
        <v>1</v>
      </c>
      <c r="AH164" s="135">
        <f t="shared" ca="1" si="152"/>
        <v>38</v>
      </c>
      <c r="AI164" s="135">
        <f t="shared" ca="1" si="152"/>
        <v>21</v>
      </c>
      <c r="AJ164" s="135">
        <f t="shared" ca="1" si="152"/>
        <v>22</v>
      </c>
      <c r="AK164" s="135">
        <f t="shared" ca="1" si="152"/>
        <v>9</v>
      </c>
      <c r="AL164" s="135">
        <f t="shared" ca="1" si="152"/>
        <v>10</v>
      </c>
      <c r="AM164" s="135">
        <f t="shared" ca="1" si="152"/>
        <v>37</v>
      </c>
      <c r="AN164" s="135">
        <f t="shared" ca="1" si="152"/>
        <v>47</v>
      </c>
      <c r="AO164" s="135">
        <f t="shared" ca="1" si="152"/>
        <v>14</v>
      </c>
      <c r="AP164" s="135">
        <f t="shared" ca="1" si="152"/>
        <v>29</v>
      </c>
      <c r="AQ164" s="135">
        <f t="shared" ca="1" si="152"/>
        <v>11</v>
      </c>
      <c r="AR164" s="135">
        <f t="shared" ca="1" si="152"/>
        <v>26</v>
      </c>
      <c r="AS164" s="135">
        <f t="shared" ca="1" si="152"/>
        <v>20</v>
      </c>
      <c r="AT164" s="135">
        <f t="shared" ca="1" si="152"/>
        <v>50</v>
      </c>
      <c r="AU164" s="135">
        <f t="shared" ca="1" si="152"/>
        <v>36</v>
      </c>
      <c r="AV164" s="135">
        <f t="shared" ca="1" si="152"/>
        <v>49</v>
      </c>
      <c r="AW164" s="135">
        <f t="shared" ca="1" si="152"/>
        <v>34</v>
      </c>
      <c r="AX164" s="135">
        <f t="shared" ca="1" si="152"/>
        <v>44</v>
      </c>
      <c r="AY164" s="135">
        <f t="shared" ca="1" si="152"/>
        <v>24</v>
      </c>
      <c r="AZ164" s="135">
        <f t="shared" ca="1" si="152"/>
        <v>40</v>
      </c>
      <c r="BA164" s="135">
        <f t="shared" ca="1" si="152"/>
        <v>48</v>
      </c>
      <c r="BB164" s="135">
        <f t="shared" ca="1" si="152"/>
        <v>51</v>
      </c>
      <c r="BC164" s="135">
        <f t="shared" ca="1" si="152"/>
        <v>51</v>
      </c>
      <c r="BD164" s="135">
        <f t="shared" ca="1" si="152"/>
        <v>51</v>
      </c>
      <c r="BE164" s="135">
        <f t="shared" ca="1" si="152"/>
        <v>51</v>
      </c>
      <c r="BF164" s="135">
        <f t="shared" ca="1" si="152"/>
        <v>51</v>
      </c>
      <c r="BG164" s="135">
        <f t="shared" ca="1" si="152"/>
        <v>51</v>
      </c>
      <c r="BH164" s="135">
        <f t="shared" ca="1" si="152"/>
        <v>51</v>
      </c>
      <c r="BI164" s="135">
        <f t="shared" ca="1" si="152"/>
        <v>51</v>
      </c>
      <c r="BJ164" s="135">
        <f t="shared" ca="1" si="152"/>
        <v>51</v>
      </c>
      <c r="BK164" s="135">
        <f t="shared" ca="1" si="152"/>
        <v>51</v>
      </c>
      <c r="BL164" s="135">
        <f t="shared" ca="1" si="152"/>
        <v>51</v>
      </c>
      <c r="BM164" s="135">
        <f t="shared" ca="1" si="152"/>
        <v>51</v>
      </c>
      <c r="BN164" s="135">
        <f t="shared" ca="1" si="152"/>
        <v>51</v>
      </c>
      <c r="BO164" s="135">
        <f t="shared" ca="1" si="152"/>
        <v>51</v>
      </c>
      <c r="BP164" s="135">
        <f t="shared" ca="1" si="152"/>
        <v>51</v>
      </c>
      <c r="BQ164" s="135">
        <f t="shared" ref="BQ164:CO164" ca="1" si="153">BQ168</f>
        <v>51</v>
      </c>
      <c r="BR164" s="135">
        <f t="shared" ca="1" si="153"/>
        <v>51</v>
      </c>
      <c r="BS164" s="135">
        <f t="shared" ca="1" si="153"/>
        <v>51</v>
      </c>
      <c r="BT164" s="135">
        <f t="shared" ca="1" si="153"/>
        <v>51</v>
      </c>
      <c r="BU164" s="135">
        <f t="shared" ca="1" si="153"/>
        <v>51</v>
      </c>
      <c r="BV164" s="135">
        <f t="shared" ca="1" si="153"/>
        <v>51</v>
      </c>
      <c r="BW164" s="135">
        <f t="shared" ca="1" si="153"/>
        <v>51</v>
      </c>
      <c r="BX164" s="135">
        <f t="shared" ca="1" si="153"/>
        <v>51</v>
      </c>
      <c r="BY164" s="135">
        <f t="shared" ca="1" si="153"/>
        <v>51</v>
      </c>
      <c r="BZ164" s="135">
        <f t="shared" ca="1" si="153"/>
        <v>51</v>
      </c>
      <c r="CA164" s="135">
        <f t="shared" ca="1" si="153"/>
        <v>51</v>
      </c>
      <c r="CB164" s="135">
        <f t="shared" ca="1" si="153"/>
        <v>51</v>
      </c>
      <c r="CC164" s="135">
        <f t="shared" ca="1" si="153"/>
        <v>51</v>
      </c>
      <c r="CD164" s="135">
        <f t="shared" ca="1" si="153"/>
        <v>51</v>
      </c>
      <c r="CE164" s="135">
        <f t="shared" ca="1" si="153"/>
        <v>51</v>
      </c>
      <c r="CF164" s="135">
        <f t="shared" ca="1" si="153"/>
        <v>51</v>
      </c>
      <c r="CG164" s="135">
        <f t="shared" ca="1" si="153"/>
        <v>51</v>
      </c>
      <c r="CH164" s="135">
        <f t="shared" ca="1" si="153"/>
        <v>51</v>
      </c>
      <c r="CI164" s="135">
        <f t="shared" ca="1" si="153"/>
        <v>51</v>
      </c>
      <c r="CJ164" s="135">
        <f t="shared" ca="1" si="153"/>
        <v>51</v>
      </c>
      <c r="CK164" s="135">
        <f t="shared" ca="1" si="153"/>
        <v>51</v>
      </c>
      <c r="CL164" s="135">
        <f t="shared" ca="1" si="153"/>
        <v>51</v>
      </c>
      <c r="CM164" s="135">
        <f t="shared" ca="1" si="153"/>
        <v>51</v>
      </c>
      <c r="CN164" s="135">
        <f t="shared" ca="1" si="153"/>
        <v>51</v>
      </c>
      <c r="CO164" s="135">
        <f t="shared" ca="1" si="153"/>
        <v>51</v>
      </c>
      <c r="CQ164" s="90"/>
      <c r="CR164" s="206"/>
    </row>
    <row r="165" spans="1:96">
      <c r="A165" s="372"/>
      <c r="B165" s="134" t="s">
        <v>1</v>
      </c>
      <c r="C165" s="134"/>
      <c r="D165" s="135">
        <f>'Enter data here!'!C152</f>
        <v>0</v>
      </c>
      <c r="E165" s="135">
        <f>'Enter data here!'!D152</f>
        <v>0</v>
      </c>
      <c r="F165" s="135">
        <f>'Enter data here!'!E152</f>
        <v>0</v>
      </c>
      <c r="G165" s="135">
        <f>'Enter data here!'!F152</f>
        <v>0</v>
      </c>
      <c r="H165" s="135">
        <f>'Enter data here!'!G152</f>
        <v>0</v>
      </c>
      <c r="I165" s="135">
        <f>'Enter data here!'!H152</f>
        <v>0</v>
      </c>
      <c r="J165" s="135">
        <f>'Enter data here!'!I152</f>
        <v>0</v>
      </c>
      <c r="K165" s="135">
        <f>'Enter data here!'!J152</f>
        <v>0</v>
      </c>
      <c r="L165" s="135">
        <f>'Enter data here!'!K152</f>
        <v>0</v>
      </c>
      <c r="M165" s="135">
        <f>'Enter data here!'!L152</f>
        <v>0</v>
      </c>
      <c r="N165" s="135">
        <f>'Enter data here!'!M152</f>
        <v>0</v>
      </c>
      <c r="O165" s="135">
        <f>'Enter data here!'!N152</f>
        <v>0</v>
      </c>
      <c r="P165" s="135">
        <f>'Enter data here!'!O152</f>
        <v>0</v>
      </c>
      <c r="Q165" s="135">
        <f>'Enter data here!'!P152</f>
        <v>0</v>
      </c>
      <c r="R165" s="135">
        <f>'Enter data here!'!Q152</f>
        <v>0</v>
      </c>
      <c r="S165" s="135">
        <f>'Enter data here!'!R152</f>
        <v>0</v>
      </c>
      <c r="T165" s="135">
        <f>'Enter data here!'!S152</f>
        <v>0</v>
      </c>
      <c r="U165" s="135">
        <f>'Enter data here!'!T152</f>
        <v>0</v>
      </c>
      <c r="V165" s="135">
        <f>'Enter data here!'!U152</f>
        <v>0</v>
      </c>
      <c r="W165" s="135">
        <f>'Enter data here!'!V152</f>
        <v>0</v>
      </c>
      <c r="X165" s="135">
        <f>'Enter data here!'!W152</f>
        <v>0</v>
      </c>
      <c r="Y165" s="135">
        <f>'Enter data here!'!X152</f>
        <v>0</v>
      </c>
      <c r="Z165" s="135">
        <f>'Enter data here!'!Y152</f>
        <v>0</v>
      </c>
      <c r="AA165" s="135">
        <f>'Enter data here!'!Z152</f>
        <v>0</v>
      </c>
      <c r="AB165" s="135">
        <f>'Enter data here!'!AA152</f>
        <v>0</v>
      </c>
      <c r="AC165" s="135">
        <f>'Enter data here!'!AB152</f>
        <v>0</v>
      </c>
      <c r="AD165" s="135">
        <f>'Enter data here!'!AC152</f>
        <v>0</v>
      </c>
      <c r="AE165" s="135">
        <f>'Enter data here!'!AD152</f>
        <v>0</v>
      </c>
      <c r="AF165" s="135">
        <f>'Enter data here!'!AE152</f>
        <v>0</v>
      </c>
      <c r="AG165" s="135">
        <f>'Enter data here!'!AF152</f>
        <v>0</v>
      </c>
      <c r="AH165" s="135">
        <f>'Enter data here!'!AG152</f>
        <v>0</v>
      </c>
      <c r="AI165" s="135">
        <f>'Enter data here!'!AH152</f>
        <v>0</v>
      </c>
      <c r="AJ165" s="135">
        <f>'Enter data here!'!AI152</f>
        <v>0</v>
      </c>
      <c r="AK165" s="135">
        <f>'Enter data here!'!AJ152</f>
        <v>0</v>
      </c>
      <c r="AL165" s="135">
        <f>'Enter data here!'!AK152</f>
        <v>0</v>
      </c>
      <c r="AM165" s="135">
        <f>'Enter data here!'!AL152</f>
        <v>0</v>
      </c>
      <c r="AN165" s="135">
        <f>'Enter data here!'!AM152</f>
        <v>0</v>
      </c>
      <c r="AO165" s="135">
        <f>'Enter data here!'!AN152</f>
        <v>0</v>
      </c>
      <c r="AP165" s="135">
        <f>'Enter data here!'!AO152</f>
        <v>0</v>
      </c>
      <c r="AQ165" s="135">
        <f>'Enter data here!'!AP152</f>
        <v>0</v>
      </c>
      <c r="AR165" s="135">
        <f>'Enter data here!'!AQ152</f>
        <v>0</v>
      </c>
      <c r="AS165" s="135">
        <f>'Enter data here!'!AR152</f>
        <v>0</v>
      </c>
      <c r="AT165" s="135">
        <f>'Enter data here!'!AS152</f>
        <v>0</v>
      </c>
      <c r="AU165" s="135">
        <f>'Enter data here!'!AT152</f>
        <v>0</v>
      </c>
      <c r="AV165" s="135">
        <f>'Enter data here!'!AU152</f>
        <v>0</v>
      </c>
      <c r="AW165" s="135">
        <f>'Enter data here!'!AV152</f>
        <v>0</v>
      </c>
      <c r="AX165" s="135">
        <f>'Enter data here!'!AW152</f>
        <v>0</v>
      </c>
      <c r="AY165" s="135">
        <f>'Enter data here!'!AX152</f>
        <v>0</v>
      </c>
      <c r="AZ165" s="135">
        <f>'Enter data here!'!AY152</f>
        <v>0</v>
      </c>
      <c r="BA165" s="135">
        <f>'Enter data here!'!AZ152</f>
        <v>0</v>
      </c>
      <c r="BB165" s="135">
        <f>'Enter data here!'!BA152</f>
        <v>0</v>
      </c>
      <c r="BC165" s="135">
        <f>'Enter data here!'!BB152</f>
        <v>0</v>
      </c>
      <c r="BD165" s="135">
        <f>'Enter data here!'!BC152</f>
        <v>0</v>
      </c>
      <c r="BE165" s="135">
        <f>'Enter data here!'!BD152</f>
        <v>0</v>
      </c>
      <c r="BF165" s="135">
        <f>'Enter data here!'!BE152</f>
        <v>0</v>
      </c>
      <c r="BG165" s="135">
        <f>'Enter data here!'!BF152</f>
        <v>0</v>
      </c>
      <c r="BH165" s="135">
        <f>'Enter data here!'!BG152</f>
        <v>0</v>
      </c>
      <c r="BI165" s="135">
        <f>'Enter data here!'!BH152</f>
        <v>0</v>
      </c>
      <c r="BJ165" s="135">
        <f>'Enter data here!'!BI152</f>
        <v>0</v>
      </c>
      <c r="BK165" s="135">
        <f>'Enter data here!'!BJ152</f>
        <v>0</v>
      </c>
      <c r="BL165" s="135">
        <f>'Enter data here!'!BK152</f>
        <v>0</v>
      </c>
      <c r="BM165" s="135">
        <f>'Enter data here!'!BL152</f>
        <v>0</v>
      </c>
      <c r="BN165" s="135">
        <f>'Enter data here!'!BM152</f>
        <v>0</v>
      </c>
      <c r="BO165" s="135">
        <f>'Enter data here!'!BN152</f>
        <v>0</v>
      </c>
      <c r="BP165" s="135">
        <f>'Enter data here!'!BO152</f>
        <v>0</v>
      </c>
      <c r="BQ165" s="135">
        <f>'Enter data here!'!BP152</f>
        <v>0</v>
      </c>
      <c r="BR165" s="135">
        <f>'Enter data here!'!BQ152</f>
        <v>0</v>
      </c>
      <c r="BS165" s="135">
        <f>'Enter data here!'!BR152</f>
        <v>0</v>
      </c>
      <c r="BT165" s="135">
        <f>'Enter data here!'!BS152</f>
        <v>0</v>
      </c>
      <c r="BU165" s="135">
        <f>'Enter data here!'!BT152</f>
        <v>0</v>
      </c>
      <c r="BV165" s="135">
        <f>'Enter data here!'!BU152</f>
        <v>0</v>
      </c>
      <c r="BW165" s="135">
        <f>'Enter data here!'!BV152</f>
        <v>0</v>
      </c>
      <c r="BX165" s="135">
        <f>'Enter data here!'!BW152</f>
        <v>0</v>
      </c>
      <c r="BY165" s="135">
        <f>'Enter data here!'!BX152</f>
        <v>0</v>
      </c>
      <c r="BZ165" s="135">
        <f>'Enter data here!'!BY152</f>
        <v>0</v>
      </c>
      <c r="CA165" s="135">
        <f>'Enter data here!'!BZ152</f>
        <v>0</v>
      </c>
      <c r="CB165" s="135">
        <f>'Enter data here!'!CA152</f>
        <v>0</v>
      </c>
      <c r="CC165" s="135">
        <f>'Enter data here!'!CB152</f>
        <v>0</v>
      </c>
      <c r="CD165" s="135">
        <f>'Enter data here!'!CC152</f>
        <v>0</v>
      </c>
      <c r="CE165" s="135">
        <f>'Enter data here!'!CD152</f>
        <v>0</v>
      </c>
      <c r="CF165" s="135">
        <f>'Enter data here!'!CE152</f>
        <v>0</v>
      </c>
      <c r="CG165" s="135">
        <f>'Enter data here!'!CF152</f>
        <v>0</v>
      </c>
      <c r="CH165" s="135">
        <f>'Enter data here!'!CG152</f>
        <v>0</v>
      </c>
      <c r="CI165" s="135">
        <f>'Enter data here!'!CH152</f>
        <v>0</v>
      </c>
      <c r="CJ165" s="135">
        <f>'Enter data here!'!CI152</f>
        <v>0</v>
      </c>
      <c r="CK165" s="135">
        <f>'Enter data here!'!CJ152</f>
        <v>0</v>
      </c>
      <c r="CL165" s="135">
        <f>'Enter data here!'!CK152</f>
        <v>0</v>
      </c>
      <c r="CM165" s="135">
        <f>'Enter data here!'!CL152</f>
        <v>0</v>
      </c>
      <c r="CN165" s="135">
        <f>'Enter data here!'!CM152</f>
        <v>0</v>
      </c>
      <c r="CO165" s="135">
        <f>'Enter data here!'!CN152</f>
        <v>0</v>
      </c>
      <c r="CQ165" s="375" t="str">
        <f>'Enter data here!'!CP152</f>
        <v/>
      </c>
      <c r="CR165" s="375" t="str">
        <f>'Enter data here!'!CQ152</f>
        <v/>
      </c>
    </row>
    <row r="166" spans="1:96">
      <c r="A166" s="372"/>
      <c r="B166" s="134" t="s">
        <v>2</v>
      </c>
      <c r="C166" s="134"/>
      <c r="D166" s="136">
        <f>'Enter data here!'!C154</f>
        <v>0</v>
      </c>
      <c r="E166" s="136">
        <f>'Enter data here!'!D154</f>
        <v>0</v>
      </c>
      <c r="F166" s="136">
        <f>'Enter data here!'!E154</f>
        <v>0</v>
      </c>
      <c r="G166" s="136">
        <f>'Enter data here!'!F154</f>
        <v>0</v>
      </c>
      <c r="H166" s="136">
        <f>'Enter data here!'!G154</f>
        <v>0</v>
      </c>
      <c r="I166" s="136">
        <f>'Enter data here!'!H154</f>
        <v>0</v>
      </c>
      <c r="J166" s="136">
        <f>'Enter data here!'!I154</f>
        <v>0</v>
      </c>
      <c r="K166" s="136">
        <f>'Enter data here!'!J154</f>
        <v>0</v>
      </c>
      <c r="L166" s="136">
        <f>'Enter data here!'!K154</f>
        <v>0</v>
      </c>
      <c r="M166" s="136">
        <f>'Enter data here!'!L154</f>
        <v>0</v>
      </c>
      <c r="N166" s="136">
        <f>'Enter data here!'!M154</f>
        <v>0</v>
      </c>
      <c r="O166" s="136">
        <f>'Enter data here!'!N154</f>
        <v>0</v>
      </c>
      <c r="P166" s="136">
        <f>'Enter data here!'!O154</f>
        <v>0</v>
      </c>
      <c r="Q166" s="136">
        <f>'Enter data here!'!P154</f>
        <v>0</v>
      </c>
      <c r="R166" s="136">
        <f>'Enter data here!'!Q154</f>
        <v>0</v>
      </c>
      <c r="S166" s="136">
        <f>'Enter data here!'!R154</f>
        <v>0</v>
      </c>
      <c r="T166" s="136">
        <f>'Enter data here!'!S154</f>
        <v>0</v>
      </c>
      <c r="U166" s="136">
        <f>'Enter data here!'!T154</f>
        <v>0</v>
      </c>
      <c r="V166" s="136">
        <f>'Enter data here!'!U154</f>
        <v>0</v>
      </c>
      <c r="W166" s="136">
        <f>'Enter data here!'!V154</f>
        <v>0</v>
      </c>
      <c r="X166" s="136">
        <f>'Enter data here!'!W154</f>
        <v>0</v>
      </c>
      <c r="Y166" s="136">
        <f>'Enter data here!'!X154</f>
        <v>0</v>
      </c>
      <c r="Z166" s="136">
        <f>'Enter data here!'!Y154</f>
        <v>0</v>
      </c>
      <c r="AA166" s="136">
        <f>'Enter data here!'!Z154</f>
        <v>0</v>
      </c>
      <c r="AB166" s="136">
        <f>'Enter data here!'!AA154</f>
        <v>0</v>
      </c>
      <c r="AC166" s="136">
        <f>'Enter data here!'!AB154</f>
        <v>0</v>
      </c>
      <c r="AD166" s="136">
        <f>'Enter data here!'!AC154</f>
        <v>0</v>
      </c>
      <c r="AE166" s="136">
        <f>'Enter data here!'!AD154</f>
        <v>0</v>
      </c>
      <c r="AF166" s="136">
        <f>'Enter data here!'!AE154</f>
        <v>0</v>
      </c>
      <c r="AG166" s="136">
        <f>'Enter data here!'!AF154</f>
        <v>0</v>
      </c>
      <c r="AH166" s="136">
        <f>'Enter data here!'!AG154</f>
        <v>0</v>
      </c>
      <c r="AI166" s="136">
        <f>'Enter data here!'!AH154</f>
        <v>0</v>
      </c>
      <c r="AJ166" s="136">
        <f>'Enter data here!'!AI154</f>
        <v>0</v>
      </c>
      <c r="AK166" s="136">
        <f>'Enter data here!'!AJ154</f>
        <v>0</v>
      </c>
      <c r="AL166" s="136">
        <f>'Enter data here!'!AK154</f>
        <v>0</v>
      </c>
      <c r="AM166" s="136">
        <f>'Enter data here!'!AL154</f>
        <v>0</v>
      </c>
      <c r="AN166" s="136">
        <f>'Enter data here!'!AM154</f>
        <v>0</v>
      </c>
      <c r="AO166" s="136">
        <f>'Enter data here!'!AN154</f>
        <v>0</v>
      </c>
      <c r="AP166" s="136">
        <f>'Enter data here!'!AO154</f>
        <v>0</v>
      </c>
      <c r="AQ166" s="136">
        <f>'Enter data here!'!AP154</f>
        <v>0</v>
      </c>
      <c r="AR166" s="136">
        <f>'Enter data here!'!AQ154</f>
        <v>0</v>
      </c>
      <c r="AS166" s="136">
        <f>'Enter data here!'!AR154</f>
        <v>0</v>
      </c>
      <c r="AT166" s="136">
        <f>'Enter data here!'!AS154</f>
        <v>0</v>
      </c>
      <c r="AU166" s="136">
        <f>'Enter data here!'!AT154</f>
        <v>0</v>
      </c>
      <c r="AV166" s="136">
        <f>'Enter data here!'!AU154</f>
        <v>0</v>
      </c>
      <c r="AW166" s="136">
        <f>'Enter data here!'!AV154</f>
        <v>0</v>
      </c>
      <c r="AX166" s="136">
        <f>'Enter data here!'!AW154</f>
        <v>0</v>
      </c>
      <c r="AY166" s="136">
        <f>'Enter data here!'!AX154</f>
        <v>0</v>
      </c>
      <c r="AZ166" s="136">
        <f>'Enter data here!'!AY154</f>
        <v>0</v>
      </c>
      <c r="BA166" s="136">
        <f>'Enter data here!'!AZ154</f>
        <v>0</v>
      </c>
      <c r="BB166" s="136">
        <f>'Enter data here!'!BA154</f>
        <v>0</v>
      </c>
      <c r="BC166" s="136">
        <f>'Enter data here!'!BB154</f>
        <v>0</v>
      </c>
      <c r="BD166" s="136">
        <f>'Enter data here!'!BC154</f>
        <v>0</v>
      </c>
      <c r="BE166" s="136">
        <f>'Enter data here!'!BD154</f>
        <v>0</v>
      </c>
      <c r="BF166" s="136">
        <f>'Enter data here!'!BE154</f>
        <v>0</v>
      </c>
      <c r="BG166" s="136">
        <f>'Enter data here!'!BF154</f>
        <v>0</v>
      </c>
      <c r="BH166" s="136">
        <f>'Enter data here!'!BG154</f>
        <v>0</v>
      </c>
      <c r="BI166" s="136">
        <f>'Enter data here!'!BH154</f>
        <v>0</v>
      </c>
      <c r="BJ166" s="136">
        <f>'Enter data here!'!BI154</f>
        <v>0</v>
      </c>
      <c r="BK166" s="136">
        <f>'Enter data here!'!BJ154</f>
        <v>0</v>
      </c>
      <c r="BL166" s="136">
        <f>'Enter data here!'!BK154</f>
        <v>0</v>
      </c>
      <c r="BM166" s="136">
        <f>'Enter data here!'!BL154</f>
        <v>0</v>
      </c>
      <c r="BN166" s="136">
        <f>'Enter data here!'!BM154</f>
        <v>0</v>
      </c>
      <c r="BO166" s="136">
        <f>'Enter data here!'!BN154</f>
        <v>0</v>
      </c>
      <c r="BP166" s="136">
        <f>'Enter data here!'!BO154</f>
        <v>0</v>
      </c>
      <c r="BQ166" s="136">
        <f>'Enter data here!'!BP154</f>
        <v>0</v>
      </c>
      <c r="BR166" s="136">
        <f>'Enter data here!'!BQ154</f>
        <v>0</v>
      </c>
      <c r="BS166" s="136">
        <f>'Enter data here!'!BR154</f>
        <v>0</v>
      </c>
      <c r="BT166" s="136">
        <f>'Enter data here!'!BS154</f>
        <v>0</v>
      </c>
      <c r="BU166" s="136">
        <f>'Enter data here!'!BT154</f>
        <v>0</v>
      </c>
      <c r="BV166" s="136">
        <f>'Enter data here!'!BU154</f>
        <v>0</v>
      </c>
      <c r="BW166" s="136">
        <f>'Enter data here!'!BV154</f>
        <v>0</v>
      </c>
      <c r="BX166" s="136">
        <f>'Enter data here!'!BW154</f>
        <v>0</v>
      </c>
      <c r="BY166" s="136">
        <f>'Enter data here!'!BX154</f>
        <v>0</v>
      </c>
      <c r="BZ166" s="136">
        <f>'Enter data here!'!BY154</f>
        <v>0</v>
      </c>
      <c r="CA166" s="136">
        <f>'Enter data here!'!BZ154</f>
        <v>0</v>
      </c>
      <c r="CB166" s="136">
        <f>'Enter data here!'!CA154</f>
        <v>0</v>
      </c>
      <c r="CC166" s="136">
        <f>'Enter data here!'!CB154</f>
        <v>0</v>
      </c>
      <c r="CD166" s="136">
        <f>'Enter data here!'!CC154</f>
        <v>0</v>
      </c>
      <c r="CE166" s="136">
        <f>'Enter data here!'!CD154</f>
        <v>0</v>
      </c>
      <c r="CF166" s="136">
        <f>'Enter data here!'!CE154</f>
        <v>0</v>
      </c>
      <c r="CG166" s="136">
        <f>'Enter data here!'!CF154</f>
        <v>0</v>
      </c>
      <c r="CH166" s="136">
        <f>'Enter data here!'!CG154</f>
        <v>0</v>
      </c>
      <c r="CI166" s="136">
        <f>'Enter data here!'!CH154</f>
        <v>0</v>
      </c>
      <c r="CJ166" s="136">
        <f>'Enter data here!'!CI154</f>
        <v>0</v>
      </c>
      <c r="CK166" s="136">
        <f>'Enter data here!'!CJ154</f>
        <v>0</v>
      </c>
      <c r="CL166" s="136">
        <f>'Enter data here!'!CK154</f>
        <v>0</v>
      </c>
      <c r="CM166" s="136">
        <f>'Enter data here!'!CL154</f>
        <v>0</v>
      </c>
      <c r="CN166" s="136">
        <f>'Enter data here!'!CM154</f>
        <v>0</v>
      </c>
      <c r="CO166" s="136">
        <f>'Enter data here!'!CN154</f>
        <v>0</v>
      </c>
      <c r="CQ166" s="375"/>
      <c r="CR166" s="375"/>
    </row>
    <row r="167" spans="1:96">
      <c r="A167" s="372"/>
      <c r="B167" s="134" t="s">
        <v>41</v>
      </c>
      <c r="C167" s="134">
        <f>C161+10</f>
        <v>263</v>
      </c>
      <c r="D167" s="136">
        <f ca="1">D161+D166</f>
        <v>4.5019861933209464E-12</v>
      </c>
      <c r="E167" s="136">
        <f t="shared" ref="E167:BP167" ca="1" si="154">E161+E166</f>
        <v>6487.9455682460748</v>
      </c>
      <c r="F167" s="136">
        <f t="shared" ca="1" si="154"/>
        <v>5406.3541367065354</v>
      </c>
      <c r="G167" s="136">
        <f t="shared" ca="1" si="154"/>
        <v>6225.7043127416446</v>
      </c>
      <c r="H167" s="136">
        <f t="shared" ca="1" si="154"/>
        <v>6100.0836020779452</v>
      </c>
      <c r="I167" s="136">
        <f t="shared" ca="1" si="154"/>
        <v>4795.2890305863102</v>
      </c>
      <c r="J167" s="136">
        <f t="shared" ca="1" si="154"/>
        <v>6102.999420255388</v>
      </c>
      <c r="K167" s="136">
        <f t="shared" ca="1" si="154"/>
        <v>5449.5751550994482</v>
      </c>
      <c r="L167" s="136">
        <f t="shared" ca="1" si="154"/>
        <v>6100.686770468742</v>
      </c>
      <c r="M167" s="136">
        <f t="shared" ca="1" si="154"/>
        <v>5954.9039394437259</v>
      </c>
      <c r="N167" s="136">
        <f t="shared" ca="1" si="154"/>
        <v>4760.4629525941482</v>
      </c>
      <c r="O167" s="136">
        <f t="shared" ca="1" si="154"/>
        <v>5707.6944026709798</v>
      </c>
      <c r="P167" s="136">
        <f t="shared" ca="1" si="154"/>
        <v>6301.0488891773248</v>
      </c>
      <c r="Q167" s="136">
        <f t="shared" ca="1" si="154"/>
        <v>6160.4716802361036</v>
      </c>
      <c r="R167" s="136">
        <f t="shared" ca="1" si="154"/>
        <v>5661.7266763818452</v>
      </c>
      <c r="S167" s="136">
        <f t="shared" ca="1" si="154"/>
        <v>4585.094856461169</v>
      </c>
      <c r="T167" s="136">
        <f t="shared" ca="1" si="154"/>
        <v>5901.4061953011769</v>
      </c>
      <c r="U167" s="136">
        <f t="shared" ca="1" si="154"/>
        <v>5014.4978785933599</v>
      </c>
      <c r="V167" s="136">
        <f t="shared" ca="1" si="154"/>
        <v>595.65286878696077</v>
      </c>
      <c r="W167" s="136">
        <f t="shared" ca="1" si="154"/>
        <v>4675.393944327041</v>
      </c>
      <c r="X167" s="136">
        <f t="shared" ca="1" si="154"/>
        <v>4531.8615940299296</v>
      </c>
      <c r="Y167" s="136">
        <f t="shared" ca="1" si="154"/>
        <v>1526.6167361878424</v>
      </c>
      <c r="Z167" s="136">
        <f t="shared" ca="1" si="154"/>
        <v>2791.475563555638</v>
      </c>
      <c r="AA167" s="136">
        <f t="shared" ca="1" si="154"/>
        <v>5154.730816778535</v>
      </c>
      <c r="AB167" s="136">
        <f t="shared" ca="1" si="154"/>
        <v>5792.5572574629659</v>
      </c>
      <c r="AC167" s="136">
        <f t="shared" ca="1" si="154"/>
        <v>1284.1416656737183</v>
      </c>
      <c r="AD167" s="136">
        <f t="shared" ca="1" si="154"/>
        <v>5802.5848913117561</v>
      </c>
      <c r="AE167" s="136">
        <f t="shared" ca="1" si="154"/>
        <v>5720.1353403504127</v>
      </c>
      <c r="AF167" s="136">
        <f t="shared" ca="1" si="154"/>
        <v>4260.9757883050461</v>
      </c>
      <c r="AG167" s="136">
        <f t="shared" ca="1" si="154"/>
        <v>6530.6565026261023</v>
      </c>
      <c r="AH167" s="136">
        <f t="shared" ca="1" si="154"/>
        <v>4367.0654658020003</v>
      </c>
      <c r="AI167" s="136">
        <f t="shared" ca="1" si="154"/>
        <v>5538.3442344153118</v>
      </c>
      <c r="AJ167" s="136">
        <f t="shared" ca="1" si="154"/>
        <v>5473.4515375809715</v>
      </c>
      <c r="AK167" s="136">
        <f t="shared" ca="1" si="154"/>
        <v>6092.6367051539064</v>
      </c>
      <c r="AL167" s="136">
        <f t="shared" ca="1" si="154"/>
        <v>6088.3322813916502</v>
      </c>
      <c r="AM167" s="136">
        <f t="shared" ca="1" si="154"/>
        <v>4462.9058880432995</v>
      </c>
      <c r="AN167" s="136">
        <f t="shared" ca="1" si="154"/>
        <v>4.0541855609227592E-12</v>
      </c>
      <c r="AO167" s="136">
        <f t="shared" ca="1" si="154"/>
        <v>5878.1119340856521</v>
      </c>
      <c r="AP167" s="136">
        <f t="shared" ca="1" si="154"/>
        <v>4841.2688978249489</v>
      </c>
      <c r="AQ167" s="136">
        <f t="shared" ca="1" si="154"/>
        <v>6070.5196458476157</v>
      </c>
      <c r="AR167" s="136">
        <f t="shared" ca="1" si="154"/>
        <v>5258.6333090278013</v>
      </c>
      <c r="AS167" s="136">
        <f t="shared" ca="1" si="154"/>
        <v>5548.0098279797448</v>
      </c>
      <c r="AT167" s="136">
        <f t="shared" ca="1" si="154"/>
        <v>3.1550687044179461E-12</v>
      </c>
      <c r="AU167" s="136">
        <f t="shared" ca="1" si="154"/>
        <v>4476.2405737505824</v>
      </c>
      <c r="AV167" s="136">
        <f t="shared" ca="1" si="154"/>
        <v>3.561249863264381E-12</v>
      </c>
      <c r="AW167" s="136">
        <f t="shared" ca="1" si="154"/>
        <v>4536.8011803647023</v>
      </c>
      <c r="AX167" s="136">
        <f t="shared" ca="1" si="154"/>
        <v>715.62980030721315</v>
      </c>
      <c r="AY167" s="136">
        <f t="shared" ca="1" si="154"/>
        <v>5416.5248659698482</v>
      </c>
      <c r="AZ167" s="136">
        <f t="shared" ca="1" si="154"/>
        <v>4192.85233041834</v>
      </c>
      <c r="BA167" s="136">
        <f t="shared" ca="1" si="154"/>
        <v>3.7140266065802772E-12</v>
      </c>
      <c r="BB167" s="136">
        <f t="shared" si="154"/>
        <v>0</v>
      </c>
      <c r="BC167" s="136">
        <f t="shared" si="154"/>
        <v>0</v>
      </c>
      <c r="BD167" s="136">
        <f t="shared" si="154"/>
        <v>0</v>
      </c>
      <c r="BE167" s="136">
        <f t="shared" si="154"/>
        <v>0</v>
      </c>
      <c r="BF167" s="136">
        <f t="shared" si="154"/>
        <v>0</v>
      </c>
      <c r="BG167" s="136">
        <f t="shared" si="154"/>
        <v>0</v>
      </c>
      <c r="BH167" s="136">
        <f t="shared" si="154"/>
        <v>0</v>
      </c>
      <c r="BI167" s="136">
        <f t="shared" si="154"/>
        <v>0</v>
      </c>
      <c r="BJ167" s="136">
        <f t="shared" si="154"/>
        <v>0</v>
      </c>
      <c r="BK167" s="136">
        <f t="shared" si="154"/>
        <v>0</v>
      </c>
      <c r="BL167" s="136">
        <f t="shared" si="154"/>
        <v>0</v>
      </c>
      <c r="BM167" s="136">
        <f t="shared" si="154"/>
        <v>0</v>
      </c>
      <c r="BN167" s="136">
        <f t="shared" si="154"/>
        <v>0</v>
      </c>
      <c r="BO167" s="136">
        <f t="shared" si="154"/>
        <v>0</v>
      </c>
      <c r="BP167" s="136">
        <f t="shared" si="154"/>
        <v>0</v>
      </c>
      <c r="BQ167" s="136">
        <f t="shared" ref="BQ167:CO167" si="155">BQ161+BQ166</f>
        <v>0</v>
      </c>
      <c r="BR167" s="136">
        <f t="shared" si="155"/>
        <v>0</v>
      </c>
      <c r="BS167" s="136">
        <f t="shared" si="155"/>
        <v>0</v>
      </c>
      <c r="BT167" s="136">
        <f t="shared" si="155"/>
        <v>0</v>
      </c>
      <c r="BU167" s="136">
        <f t="shared" si="155"/>
        <v>0</v>
      </c>
      <c r="BV167" s="136">
        <f t="shared" si="155"/>
        <v>0</v>
      </c>
      <c r="BW167" s="136">
        <f t="shared" si="155"/>
        <v>0</v>
      </c>
      <c r="BX167" s="136">
        <f t="shared" si="155"/>
        <v>0</v>
      </c>
      <c r="BY167" s="136">
        <f t="shared" si="155"/>
        <v>0</v>
      </c>
      <c r="BZ167" s="136">
        <f t="shared" si="155"/>
        <v>0</v>
      </c>
      <c r="CA167" s="136">
        <f t="shared" si="155"/>
        <v>0</v>
      </c>
      <c r="CB167" s="136">
        <f t="shared" si="155"/>
        <v>0</v>
      </c>
      <c r="CC167" s="136">
        <f t="shared" si="155"/>
        <v>0</v>
      </c>
      <c r="CD167" s="136">
        <f t="shared" si="155"/>
        <v>0</v>
      </c>
      <c r="CE167" s="136">
        <f t="shared" si="155"/>
        <v>0</v>
      </c>
      <c r="CF167" s="136">
        <f t="shared" si="155"/>
        <v>0</v>
      </c>
      <c r="CG167" s="136">
        <f t="shared" si="155"/>
        <v>0</v>
      </c>
      <c r="CH167" s="136">
        <f t="shared" si="155"/>
        <v>0</v>
      </c>
      <c r="CI167" s="136">
        <f t="shared" si="155"/>
        <v>0</v>
      </c>
      <c r="CJ167" s="136">
        <f t="shared" si="155"/>
        <v>0</v>
      </c>
      <c r="CK167" s="136">
        <f t="shared" si="155"/>
        <v>0</v>
      </c>
      <c r="CL167" s="136">
        <f t="shared" si="155"/>
        <v>0</v>
      </c>
      <c r="CM167" s="136">
        <f t="shared" si="155"/>
        <v>0</v>
      </c>
      <c r="CN167" s="136">
        <f t="shared" si="155"/>
        <v>0</v>
      </c>
      <c r="CO167" s="136">
        <f t="shared" si="155"/>
        <v>0</v>
      </c>
      <c r="CQ167" s="207"/>
      <c r="CR167" s="207"/>
    </row>
    <row r="168" spans="1:96">
      <c r="A168" s="372"/>
      <c r="B168" s="134" t="s">
        <v>42</v>
      </c>
      <c r="C168" s="134"/>
      <c r="D168" s="135">
        <f ca="1">RANK(D167,$D167:$CO167,0)</f>
        <v>46</v>
      </c>
      <c r="E168" s="135">
        <f t="shared" ref="E168:BP168" ca="1" si="156">RANK(E167,$D167:$CO167,0)</f>
        <v>2</v>
      </c>
      <c r="F168" s="135">
        <f t="shared" ca="1" si="156"/>
        <v>25</v>
      </c>
      <c r="G168" s="135">
        <f t="shared" ca="1" si="156"/>
        <v>4</v>
      </c>
      <c r="H168" s="135">
        <f t="shared" ca="1" si="156"/>
        <v>8</v>
      </c>
      <c r="I168" s="135">
        <f t="shared" ca="1" si="156"/>
        <v>30</v>
      </c>
      <c r="J168" s="135">
        <f t="shared" ca="1" si="156"/>
        <v>6</v>
      </c>
      <c r="K168" s="135">
        <f t="shared" ca="1" si="156"/>
        <v>23</v>
      </c>
      <c r="L168" s="135">
        <f t="shared" ca="1" si="156"/>
        <v>7</v>
      </c>
      <c r="M168" s="135">
        <f t="shared" ca="1" si="156"/>
        <v>12</v>
      </c>
      <c r="N168" s="135">
        <f t="shared" ca="1" si="156"/>
        <v>31</v>
      </c>
      <c r="O168" s="135">
        <f t="shared" ca="1" si="156"/>
        <v>18</v>
      </c>
      <c r="P168" s="135">
        <f t="shared" ca="1" si="156"/>
        <v>3</v>
      </c>
      <c r="Q168" s="135">
        <f t="shared" ca="1" si="156"/>
        <v>5</v>
      </c>
      <c r="R168" s="135">
        <f t="shared" ca="1" si="156"/>
        <v>19</v>
      </c>
      <c r="S168" s="135">
        <f t="shared" ca="1" si="156"/>
        <v>33</v>
      </c>
      <c r="T168" s="135">
        <f t="shared" ca="1" si="156"/>
        <v>13</v>
      </c>
      <c r="U168" s="135">
        <f t="shared" ca="1" si="156"/>
        <v>28</v>
      </c>
      <c r="V168" s="135">
        <f t="shared" ca="1" si="156"/>
        <v>45</v>
      </c>
      <c r="W168" s="135">
        <f t="shared" ca="1" si="156"/>
        <v>32</v>
      </c>
      <c r="X168" s="135">
        <f t="shared" ca="1" si="156"/>
        <v>35</v>
      </c>
      <c r="Y168" s="135">
        <f t="shared" ca="1" si="156"/>
        <v>42</v>
      </c>
      <c r="Z168" s="135">
        <f t="shared" ca="1" si="156"/>
        <v>41</v>
      </c>
      <c r="AA168" s="135">
        <f t="shared" ca="1" si="156"/>
        <v>27</v>
      </c>
      <c r="AB168" s="135">
        <f t="shared" ca="1" si="156"/>
        <v>16</v>
      </c>
      <c r="AC168" s="135">
        <f t="shared" ca="1" si="156"/>
        <v>43</v>
      </c>
      <c r="AD168" s="135">
        <f t="shared" ca="1" si="156"/>
        <v>15</v>
      </c>
      <c r="AE168" s="135">
        <f t="shared" ca="1" si="156"/>
        <v>17</v>
      </c>
      <c r="AF168" s="135">
        <f t="shared" ca="1" si="156"/>
        <v>39</v>
      </c>
      <c r="AG168" s="135">
        <f t="shared" ca="1" si="156"/>
        <v>1</v>
      </c>
      <c r="AH168" s="135">
        <f t="shared" ca="1" si="156"/>
        <v>38</v>
      </c>
      <c r="AI168" s="135">
        <f t="shared" ca="1" si="156"/>
        <v>21</v>
      </c>
      <c r="AJ168" s="135">
        <f t="shared" ca="1" si="156"/>
        <v>22</v>
      </c>
      <c r="AK168" s="135">
        <f t="shared" ca="1" si="156"/>
        <v>9</v>
      </c>
      <c r="AL168" s="135">
        <f t="shared" ca="1" si="156"/>
        <v>10</v>
      </c>
      <c r="AM168" s="135">
        <f t="shared" ca="1" si="156"/>
        <v>37</v>
      </c>
      <c r="AN168" s="135">
        <f t="shared" ca="1" si="156"/>
        <v>47</v>
      </c>
      <c r="AO168" s="135">
        <f t="shared" ca="1" si="156"/>
        <v>14</v>
      </c>
      <c r="AP168" s="135">
        <f t="shared" ca="1" si="156"/>
        <v>29</v>
      </c>
      <c r="AQ168" s="135">
        <f t="shared" ca="1" si="156"/>
        <v>11</v>
      </c>
      <c r="AR168" s="135">
        <f t="shared" ca="1" si="156"/>
        <v>26</v>
      </c>
      <c r="AS168" s="135">
        <f t="shared" ca="1" si="156"/>
        <v>20</v>
      </c>
      <c r="AT168" s="135">
        <f t="shared" ca="1" si="156"/>
        <v>50</v>
      </c>
      <c r="AU168" s="135">
        <f t="shared" ca="1" si="156"/>
        <v>36</v>
      </c>
      <c r="AV168" s="135">
        <f t="shared" ca="1" si="156"/>
        <v>49</v>
      </c>
      <c r="AW168" s="135">
        <f t="shared" ca="1" si="156"/>
        <v>34</v>
      </c>
      <c r="AX168" s="135">
        <f t="shared" ca="1" si="156"/>
        <v>44</v>
      </c>
      <c r="AY168" s="135">
        <f t="shared" ca="1" si="156"/>
        <v>24</v>
      </c>
      <c r="AZ168" s="135">
        <f t="shared" ca="1" si="156"/>
        <v>40</v>
      </c>
      <c r="BA168" s="135">
        <f t="shared" ca="1" si="156"/>
        <v>48</v>
      </c>
      <c r="BB168" s="135">
        <f t="shared" ca="1" si="156"/>
        <v>51</v>
      </c>
      <c r="BC168" s="135">
        <f t="shared" ca="1" si="156"/>
        <v>51</v>
      </c>
      <c r="BD168" s="135">
        <f t="shared" ca="1" si="156"/>
        <v>51</v>
      </c>
      <c r="BE168" s="135">
        <f t="shared" ca="1" si="156"/>
        <v>51</v>
      </c>
      <c r="BF168" s="135">
        <f t="shared" ca="1" si="156"/>
        <v>51</v>
      </c>
      <c r="BG168" s="135">
        <f t="shared" ca="1" si="156"/>
        <v>51</v>
      </c>
      <c r="BH168" s="135">
        <f t="shared" ca="1" si="156"/>
        <v>51</v>
      </c>
      <c r="BI168" s="135">
        <f t="shared" ca="1" si="156"/>
        <v>51</v>
      </c>
      <c r="BJ168" s="135">
        <f t="shared" ca="1" si="156"/>
        <v>51</v>
      </c>
      <c r="BK168" s="135">
        <f t="shared" ca="1" si="156"/>
        <v>51</v>
      </c>
      <c r="BL168" s="135">
        <f t="shared" ca="1" si="156"/>
        <v>51</v>
      </c>
      <c r="BM168" s="135">
        <f t="shared" ca="1" si="156"/>
        <v>51</v>
      </c>
      <c r="BN168" s="135">
        <f t="shared" ca="1" si="156"/>
        <v>51</v>
      </c>
      <c r="BO168" s="135">
        <f t="shared" ca="1" si="156"/>
        <v>51</v>
      </c>
      <c r="BP168" s="135">
        <f t="shared" ca="1" si="156"/>
        <v>51</v>
      </c>
      <c r="BQ168" s="135">
        <f t="shared" ref="BQ168:CO168" ca="1" si="157">RANK(BQ167,$D167:$CO167,0)</f>
        <v>51</v>
      </c>
      <c r="BR168" s="135">
        <f t="shared" ca="1" si="157"/>
        <v>51</v>
      </c>
      <c r="BS168" s="135">
        <f t="shared" ca="1" si="157"/>
        <v>51</v>
      </c>
      <c r="BT168" s="135">
        <f t="shared" ca="1" si="157"/>
        <v>51</v>
      </c>
      <c r="BU168" s="135">
        <f t="shared" ca="1" si="157"/>
        <v>51</v>
      </c>
      <c r="BV168" s="135">
        <f t="shared" ca="1" si="157"/>
        <v>51</v>
      </c>
      <c r="BW168" s="135">
        <f t="shared" ca="1" si="157"/>
        <v>51</v>
      </c>
      <c r="BX168" s="135">
        <f t="shared" ca="1" si="157"/>
        <v>51</v>
      </c>
      <c r="BY168" s="135">
        <f t="shared" ca="1" si="157"/>
        <v>51</v>
      </c>
      <c r="BZ168" s="135">
        <f t="shared" ca="1" si="157"/>
        <v>51</v>
      </c>
      <c r="CA168" s="135">
        <f t="shared" ca="1" si="157"/>
        <v>51</v>
      </c>
      <c r="CB168" s="135">
        <f t="shared" ca="1" si="157"/>
        <v>51</v>
      </c>
      <c r="CC168" s="135">
        <f t="shared" ca="1" si="157"/>
        <v>51</v>
      </c>
      <c r="CD168" s="135">
        <f t="shared" ca="1" si="157"/>
        <v>51</v>
      </c>
      <c r="CE168" s="135">
        <f t="shared" ca="1" si="157"/>
        <v>51</v>
      </c>
      <c r="CF168" s="135">
        <f t="shared" ca="1" si="157"/>
        <v>51</v>
      </c>
      <c r="CG168" s="135">
        <f t="shared" ca="1" si="157"/>
        <v>51</v>
      </c>
      <c r="CH168" s="135">
        <f t="shared" ca="1" si="157"/>
        <v>51</v>
      </c>
      <c r="CI168" s="135">
        <f t="shared" ca="1" si="157"/>
        <v>51</v>
      </c>
      <c r="CJ168" s="135">
        <f t="shared" ca="1" si="157"/>
        <v>51</v>
      </c>
      <c r="CK168" s="135">
        <f t="shared" ca="1" si="157"/>
        <v>51</v>
      </c>
      <c r="CL168" s="135">
        <f t="shared" ca="1" si="157"/>
        <v>51</v>
      </c>
      <c r="CM168" s="135">
        <f t="shared" ca="1" si="157"/>
        <v>51</v>
      </c>
      <c r="CN168" s="135">
        <f t="shared" ca="1" si="157"/>
        <v>51</v>
      </c>
      <c r="CO168" s="135">
        <f t="shared" ca="1" si="157"/>
        <v>51</v>
      </c>
      <c r="CQ168" s="207"/>
      <c r="CR168" s="207"/>
    </row>
    <row r="169" spans="1:96">
      <c r="A169" s="373"/>
      <c r="B169" s="134" t="s">
        <v>16</v>
      </c>
      <c r="C169" s="134">
        <f>C163+10</f>
        <v>262</v>
      </c>
      <c r="D169" s="135" t="str">
        <f>'Enter data here!'!C185</f>
        <v>Frank Hulton </v>
      </c>
      <c r="E169" s="135" t="str">
        <f>'Enter data here!'!D185</f>
        <v>Mark Redsell</v>
      </c>
      <c r="F169" s="135" t="str">
        <f>'Enter data here!'!E185</f>
        <v>Greg Dakin</v>
      </c>
      <c r="G169" s="135" t="str">
        <f>'Enter data here!'!F185</f>
        <v>Thorsten Folker</v>
      </c>
      <c r="H169" s="135" t="str">
        <f>'Enter data here!'!G185</f>
        <v>Joel West </v>
      </c>
      <c r="I169" s="135" t="str">
        <f>'Enter data here!'!H185</f>
        <v>Klaus Brettner</v>
      </c>
      <c r="J169" s="135" t="str">
        <f>'Enter data here!'!I185</f>
        <v>Markus Meissner</v>
      </c>
      <c r="K169" s="135" t="str">
        <f>'Enter data here!'!J185</f>
        <v>Stefan Bernardy</v>
      </c>
      <c r="L169" s="135" t="str">
        <f>'Enter data here!'!K185</f>
        <v>Søren Krogh</v>
      </c>
      <c r="M169" s="135" t="str">
        <f>'Enter data here!'!L185</f>
        <v>Alvaro Silgado</v>
      </c>
      <c r="N169" s="135" t="str">
        <f>'Enter data here!'!M185</f>
        <v>Pete Burgess</v>
      </c>
      <c r="O169" s="135" t="str">
        <f>'Enter data here!'!N185</f>
        <v>Dieter Perlick</v>
      </c>
      <c r="P169" s="135" t="str">
        <f>'Enter data here!'!O185</f>
        <v>Simon Thornton </v>
      </c>
      <c r="Q169" s="135" t="str">
        <f>'Enter data here!'!P185</f>
        <v>André Austen</v>
      </c>
      <c r="R169" s="135" t="str">
        <f>'Enter data here!'!Q185</f>
        <v>Siegfried Schedel</v>
      </c>
      <c r="S169" s="135" t="str">
        <f>'Enter data here!'!R185</f>
        <v>George Young</v>
      </c>
      <c r="T169" s="135" t="str">
        <f>'Enter data here!'!S185</f>
        <v>John Phillips</v>
      </c>
      <c r="U169" s="135" t="str">
        <f>'Enter data here!'!T185</f>
        <v>Stefan Bertschi</v>
      </c>
      <c r="V169" s="135" t="str">
        <f>'Enter data here!'!U185</f>
        <v>Jason Bioletti</v>
      </c>
      <c r="W169" s="135" t="str">
        <f>'Enter data here!'!V185</f>
        <v>Allen Elliott</v>
      </c>
      <c r="X169" s="135" t="str">
        <f>'Enter data here!'!W185</f>
        <v>Thomas Deinert</v>
      </c>
      <c r="Y169" s="135" t="str">
        <f>'Enter data here!'!X185</f>
        <v>Mike Evans</v>
      </c>
      <c r="Z169" s="135" t="str">
        <f>'Enter data here!'!Y185</f>
        <v>Jon Edison</v>
      </c>
      <c r="AA169" s="135" t="str">
        <f>'Enter data here!'!Z185</f>
        <v>Thomas Henselmann</v>
      </c>
      <c r="AB169" s="135" t="str">
        <f>'Enter data here!'!AA185</f>
        <v>Sebastian Reichert</v>
      </c>
      <c r="AC169" s="135" t="str">
        <f>'Enter data here!'!AB185</f>
        <v>Robert Hermans</v>
      </c>
      <c r="AD169" s="135" t="str">
        <f>'Enter data here!'!AC185</f>
        <v>Eberhard Rosemann</v>
      </c>
      <c r="AE169" s="135" t="str">
        <f>'Enter data here!'!AD185</f>
        <v>Klaus Kowalski</v>
      </c>
      <c r="AF169" s="135" t="str">
        <f>'Enter data here!'!AE185</f>
        <v>Mike Shellim</v>
      </c>
      <c r="AG169" s="135" t="str">
        <f>'Enter data here!'!AF185</f>
        <v>Martin Newnham</v>
      </c>
      <c r="AH169" s="135" t="str">
        <f>'Enter data here!'!AG185</f>
        <v>Marc Schmieding</v>
      </c>
      <c r="AI169" s="135" t="str">
        <f>'Enter data here!'!AH185</f>
        <v>Mark Treble</v>
      </c>
      <c r="AJ169" s="135" t="str">
        <f>'Enter data here!'!AI185</f>
        <v>Gary Harrison</v>
      </c>
      <c r="AK169" s="135" t="str">
        <f>'Enter data here!'!AJ185</f>
        <v>Peter Gunning</v>
      </c>
      <c r="AL169" s="135" t="str">
        <f>'Enter data here!'!AK185</f>
        <v>Tobias Reik</v>
      </c>
      <c r="AM169" s="135" t="str">
        <f>'Enter data here!'!AL185</f>
        <v>Mick Walsh</v>
      </c>
      <c r="AN169" s="135" t="str">
        <f>'Enter data here!'!AM185</f>
        <v>Paul Garnett</v>
      </c>
      <c r="AO169" s="135" t="str">
        <f>'Enter data here!'!AN185</f>
        <v>Daniel Schneider</v>
      </c>
      <c r="AP169" s="135" t="str">
        <f>'Enter data here!'!AO185</f>
        <v>Torsten Hermann</v>
      </c>
      <c r="AQ169" s="135" t="str">
        <f>'Enter data here!'!AP185</f>
        <v>Peter Kowalski</v>
      </c>
      <c r="AR169" s="135" t="str">
        <f>'Enter data here!'!AQ185</f>
        <v>Martin Kopp</v>
      </c>
      <c r="AS169" s="135" t="str">
        <f>'Enter data here!'!AR185</f>
        <v>Plöschberger Hannes</v>
      </c>
      <c r="AT169" s="135" t="str">
        <f>'Enter data here!'!AS185</f>
        <v>Rick Ruijsink</v>
      </c>
      <c r="AU169" s="135" t="str">
        <f>'Enter data here!'!AT185</f>
        <v>Mark Abbotts</v>
      </c>
      <c r="AV169" s="135" t="str">
        <f>'Enter data here!'!AU185</f>
        <v>Arne Finkeldey</v>
      </c>
      <c r="AW169" s="135" t="str">
        <f>'Enter data here!'!AV185</f>
        <v>Martin Ulrich </v>
      </c>
      <c r="AX169" s="135" t="str">
        <f>'Enter data here!'!AW185</f>
        <v>Tony Robertson</v>
      </c>
      <c r="AY169" s="135" t="str">
        <f>'Enter data here!'!AX185</f>
        <v>Jesper Christensen</v>
      </c>
      <c r="AZ169" s="135" t="str">
        <f>'Enter data here!'!AY185</f>
        <v>Ulrich Duttenhofer</v>
      </c>
      <c r="BA169" s="135" t="str">
        <f>'Enter data here!'!AZ185</f>
        <v>Robert Ryan</v>
      </c>
      <c r="BB169" s="135">
        <f>'Enter data here!'!BA185</f>
        <v>0</v>
      </c>
      <c r="BC169" s="135">
        <f>'Enter data here!'!BB185</f>
        <v>0</v>
      </c>
      <c r="BD169" s="135">
        <f>'Enter data here!'!BC185</f>
        <v>0</v>
      </c>
      <c r="BE169" s="135">
        <f>'Enter data here!'!BD185</f>
        <v>0</v>
      </c>
      <c r="BF169" s="135">
        <f>'Enter data here!'!BE185</f>
        <v>0</v>
      </c>
      <c r="BG169" s="135">
        <f>'Enter data here!'!BF185</f>
        <v>0</v>
      </c>
      <c r="BH169" s="135">
        <f>'Enter data here!'!BG185</f>
        <v>0</v>
      </c>
      <c r="BI169" s="135">
        <f>'Enter data here!'!BH185</f>
        <v>0</v>
      </c>
      <c r="BJ169" s="135">
        <f>'Enter data here!'!BI185</f>
        <v>0</v>
      </c>
      <c r="BK169" s="135">
        <f>'Enter data here!'!BJ185</f>
        <v>0</v>
      </c>
      <c r="BL169" s="135">
        <f>'Enter data here!'!BK185</f>
        <v>0</v>
      </c>
      <c r="BM169" s="135">
        <f>'Enter data here!'!BL185</f>
        <v>0</v>
      </c>
      <c r="BN169" s="135">
        <f>'Enter data here!'!BM185</f>
        <v>0</v>
      </c>
      <c r="BO169" s="135">
        <f>'Enter data here!'!BN185</f>
        <v>0</v>
      </c>
      <c r="BP169" s="135">
        <f>'Enter data here!'!BO185</f>
        <v>0</v>
      </c>
      <c r="BQ169" s="135">
        <f>'Enter data here!'!BP185</f>
        <v>0</v>
      </c>
      <c r="BR169" s="135">
        <f>'Enter data here!'!BQ185</f>
        <v>0</v>
      </c>
      <c r="BS169" s="135">
        <f>'Enter data here!'!BR185</f>
        <v>0</v>
      </c>
      <c r="BT169" s="135">
        <f>'Enter data here!'!BS185</f>
        <v>0</v>
      </c>
      <c r="BU169" s="135">
        <f>'Enter data here!'!BT185</f>
        <v>0</v>
      </c>
      <c r="BV169" s="135">
        <f>'Enter data here!'!BU185</f>
        <v>0</v>
      </c>
      <c r="BW169" s="135">
        <f>'Enter data here!'!BV185</f>
        <v>0</v>
      </c>
      <c r="BX169" s="135">
        <f>'Enter data here!'!BW185</f>
        <v>0</v>
      </c>
      <c r="BY169" s="135">
        <f>'Enter data here!'!BX185</f>
        <v>0</v>
      </c>
      <c r="BZ169" s="135">
        <f>'Enter data here!'!BY185</f>
        <v>0</v>
      </c>
      <c r="CA169" s="135">
        <f>'Enter data here!'!BZ185</f>
        <v>0</v>
      </c>
      <c r="CB169" s="135">
        <f>'Enter data here!'!CA185</f>
        <v>0</v>
      </c>
      <c r="CC169" s="135">
        <f>'Enter data here!'!CB185</f>
        <v>0</v>
      </c>
      <c r="CD169" s="135">
        <f>'Enter data here!'!CC185</f>
        <v>0</v>
      </c>
      <c r="CE169" s="135">
        <f>'Enter data here!'!CD185</f>
        <v>0</v>
      </c>
      <c r="CF169" s="135">
        <f>'Enter data here!'!CE185</f>
        <v>0</v>
      </c>
      <c r="CG169" s="135">
        <f>'Enter data here!'!CF185</f>
        <v>0</v>
      </c>
      <c r="CH169" s="135">
        <f>'Enter data here!'!CG185</f>
        <v>0</v>
      </c>
      <c r="CI169" s="135">
        <f>'Enter data here!'!CH185</f>
        <v>0</v>
      </c>
      <c r="CJ169" s="135">
        <f>'Enter data here!'!CI185</f>
        <v>0</v>
      </c>
      <c r="CK169" s="135">
        <f>'Enter data here!'!CJ185</f>
        <v>0</v>
      </c>
      <c r="CL169" s="135">
        <f>'Enter data here!'!CK185</f>
        <v>0</v>
      </c>
      <c r="CM169" s="135">
        <f>'Enter data here!'!CL185</f>
        <v>0</v>
      </c>
      <c r="CN169" s="135">
        <f>'Enter data here!'!CM185</f>
        <v>0</v>
      </c>
      <c r="CO169" s="135">
        <f>'Enter data here!'!CN185</f>
        <v>0</v>
      </c>
      <c r="CQ169" s="207"/>
      <c r="CR169" s="208"/>
    </row>
    <row r="170" spans="1:96">
      <c r="A170" s="386">
        <v>27</v>
      </c>
      <c r="B170" s="131" t="s">
        <v>18</v>
      </c>
      <c r="C170" s="131">
        <f>C164+10</f>
        <v>271</v>
      </c>
      <c r="D170" s="132">
        <f ca="1">D174</f>
        <v>46</v>
      </c>
      <c r="E170" s="132">
        <f t="shared" ref="E170:BP170" ca="1" si="158">E174</f>
        <v>2</v>
      </c>
      <c r="F170" s="132">
        <f t="shared" ca="1" si="158"/>
        <v>25</v>
      </c>
      <c r="G170" s="132">
        <f t="shared" ca="1" si="158"/>
        <v>4</v>
      </c>
      <c r="H170" s="132">
        <f t="shared" ca="1" si="158"/>
        <v>8</v>
      </c>
      <c r="I170" s="132">
        <f t="shared" ca="1" si="158"/>
        <v>30</v>
      </c>
      <c r="J170" s="132">
        <f t="shared" ca="1" si="158"/>
        <v>6</v>
      </c>
      <c r="K170" s="132">
        <f t="shared" ca="1" si="158"/>
        <v>23</v>
      </c>
      <c r="L170" s="132">
        <f t="shared" ca="1" si="158"/>
        <v>7</v>
      </c>
      <c r="M170" s="132">
        <f t="shared" ca="1" si="158"/>
        <v>12</v>
      </c>
      <c r="N170" s="132">
        <f t="shared" ca="1" si="158"/>
        <v>31</v>
      </c>
      <c r="O170" s="132">
        <f t="shared" ca="1" si="158"/>
        <v>18</v>
      </c>
      <c r="P170" s="132">
        <f t="shared" ca="1" si="158"/>
        <v>3</v>
      </c>
      <c r="Q170" s="132">
        <f t="shared" ca="1" si="158"/>
        <v>5</v>
      </c>
      <c r="R170" s="132">
        <f t="shared" ca="1" si="158"/>
        <v>19</v>
      </c>
      <c r="S170" s="132">
        <f t="shared" ca="1" si="158"/>
        <v>33</v>
      </c>
      <c r="T170" s="132">
        <f t="shared" ca="1" si="158"/>
        <v>13</v>
      </c>
      <c r="U170" s="132">
        <f t="shared" ca="1" si="158"/>
        <v>28</v>
      </c>
      <c r="V170" s="132">
        <f t="shared" ca="1" si="158"/>
        <v>45</v>
      </c>
      <c r="W170" s="132">
        <f t="shared" ca="1" si="158"/>
        <v>32</v>
      </c>
      <c r="X170" s="132">
        <f t="shared" ca="1" si="158"/>
        <v>35</v>
      </c>
      <c r="Y170" s="132">
        <f t="shared" ca="1" si="158"/>
        <v>42</v>
      </c>
      <c r="Z170" s="132">
        <f t="shared" ca="1" si="158"/>
        <v>41</v>
      </c>
      <c r="AA170" s="132">
        <f t="shared" ca="1" si="158"/>
        <v>27</v>
      </c>
      <c r="AB170" s="132">
        <f t="shared" ca="1" si="158"/>
        <v>16</v>
      </c>
      <c r="AC170" s="132">
        <f t="shared" ca="1" si="158"/>
        <v>43</v>
      </c>
      <c r="AD170" s="132">
        <f t="shared" ca="1" si="158"/>
        <v>15</v>
      </c>
      <c r="AE170" s="132">
        <f t="shared" ca="1" si="158"/>
        <v>17</v>
      </c>
      <c r="AF170" s="132">
        <f t="shared" ca="1" si="158"/>
        <v>39</v>
      </c>
      <c r="AG170" s="132">
        <f t="shared" ca="1" si="158"/>
        <v>1</v>
      </c>
      <c r="AH170" s="132">
        <f t="shared" ca="1" si="158"/>
        <v>38</v>
      </c>
      <c r="AI170" s="132">
        <f t="shared" ca="1" si="158"/>
        <v>21</v>
      </c>
      <c r="AJ170" s="132">
        <f t="shared" ca="1" si="158"/>
        <v>22</v>
      </c>
      <c r="AK170" s="132">
        <f t="shared" ca="1" si="158"/>
        <v>9</v>
      </c>
      <c r="AL170" s="132">
        <f t="shared" ca="1" si="158"/>
        <v>10</v>
      </c>
      <c r="AM170" s="132">
        <f t="shared" ca="1" si="158"/>
        <v>37</v>
      </c>
      <c r="AN170" s="132">
        <f t="shared" ca="1" si="158"/>
        <v>47</v>
      </c>
      <c r="AO170" s="132">
        <f t="shared" ca="1" si="158"/>
        <v>14</v>
      </c>
      <c r="AP170" s="132">
        <f t="shared" ca="1" si="158"/>
        <v>29</v>
      </c>
      <c r="AQ170" s="132">
        <f t="shared" ca="1" si="158"/>
        <v>11</v>
      </c>
      <c r="AR170" s="132">
        <f t="shared" ca="1" si="158"/>
        <v>26</v>
      </c>
      <c r="AS170" s="132">
        <f t="shared" ca="1" si="158"/>
        <v>20</v>
      </c>
      <c r="AT170" s="132">
        <f t="shared" ca="1" si="158"/>
        <v>50</v>
      </c>
      <c r="AU170" s="132">
        <f t="shared" ca="1" si="158"/>
        <v>36</v>
      </c>
      <c r="AV170" s="132">
        <f t="shared" ca="1" si="158"/>
        <v>49</v>
      </c>
      <c r="AW170" s="132">
        <f t="shared" ca="1" si="158"/>
        <v>34</v>
      </c>
      <c r="AX170" s="132">
        <f t="shared" ca="1" si="158"/>
        <v>44</v>
      </c>
      <c r="AY170" s="132">
        <f t="shared" ca="1" si="158"/>
        <v>24</v>
      </c>
      <c r="AZ170" s="132">
        <f t="shared" ca="1" si="158"/>
        <v>40</v>
      </c>
      <c r="BA170" s="132">
        <f t="shared" ca="1" si="158"/>
        <v>48</v>
      </c>
      <c r="BB170" s="132">
        <f t="shared" ca="1" si="158"/>
        <v>51</v>
      </c>
      <c r="BC170" s="132">
        <f t="shared" ca="1" si="158"/>
        <v>51</v>
      </c>
      <c r="BD170" s="132">
        <f t="shared" ca="1" si="158"/>
        <v>51</v>
      </c>
      <c r="BE170" s="132">
        <f t="shared" ca="1" si="158"/>
        <v>51</v>
      </c>
      <c r="BF170" s="132">
        <f t="shared" ca="1" si="158"/>
        <v>51</v>
      </c>
      <c r="BG170" s="132">
        <f t="shared" ca="1" si="158"/>
        <v>51</v>
      </c>
      <c r="BH170" s="132">
        <f t="shared" ca="1" si="158"/>
        <v>51</v>
      </c>
      <c r="BI170" s="132">
        <f t="shared" ca="1" si="158"/>
        <v>51</v>
      </c>
      <c r="BJ170" s="132">
        <f t="shared" ca="1" si="158"/>
        <v>51</v>
      </c>
      <c r="BK170" s="132">
        <f t="shared" ca="1" si="158"/>
        <v>51</v>
      </c>
      <c r="BL170" s="132">
        <f t="shared" ca="1" si="158"/>
        <v>51</v>
      </c>
      <c r="BM170" s="132">
        <f t="shared" ca="1" si="158"/>
        <v>51</v>
      </c>
      <c r="BN170" s="132">
        <f t="shared" ca="1" si="158"/>
        <v>51</v>
      </c>
      <c r="BO170" s="132">
        <f t="shared" ca="1" si="158"/>
        <v>51</v>
      </c>
      <c r="BP170" s="132">
        <f t="shared" ca="1" si="158"/>
        <v>51</v>
      </c>
      <c r="BQ170" s="132">
        <f t="shared" ref="BQ170:CO170" ca="1" si="159">BQ174</f>
        <v>51</v>
      </c>
      <c r="BR170" s="132">
        <f t="shared" ca="1" si="159"/>
        <v>51</v>
      </c>
      <c r="BS170" s="132">
        <f t="shared" ca="1" si="159"/>
        <v>51</v>
      </c>
      <c r="BT170" s="132">
        <f t="shared" ca="1" si="159"/>
        <v>51</v>
      </c>
      <c r="BU170" s="132">
        <f t="shared" ca="1" si="159"/>
        <v>51</v>
      </c>
      <c r="BV170" s="132">
        <f t="shared" ca="1" si="159"/>
        <v>51</v>
      </c>
      <c r="BW170" s="132">
        <f t="shared" ca="1" si="159"/>
        <v>51</v>
      </c>
      <c r="BX170" s="132">
        <f t="shared" ca="1" si="159"/>
        <v>51</v>
      </c>
      <c r="BY170" s="132">
        <f t="shared" ca="1" si="159"/>
        <v>51</v>
      </c>
      <c r="BZ170" s="132">
        <f t="shared" ca="1" si="159"/>
        <v>51</v>
      </c>
      <c r="CA170" s="132">
        <f t="shared" ca="1" si="159"/>
        <v>51</v>
      </c>
      <c r="CB170" s="132">
        <f t="shared" ca="1" si="159"/>
        <v>51</v>
      </c>
      <c r="CC170" s="132">
        <f t="shared" ca="1" si="159"/>
        <v>51</v>
      </c>
      <c r="CD170" s="132">
        <f t="shared" ca="1" si="159"/>
        <v>51</v>
      </c>
      <c r="CE170" s="132">
        <f t="shared" ca="1" si="159"/>
        <v>51</v>
      </c>
      <c r="CF170" s="132">
        <f t="shared" ca="1" si="159"/>
        <v>51</v>
      </c>
      <c r="CG170" s="132">
        <f t="shared" ca="1" si="159"/>
        <v>51</v>
      </c>
      <c r="CH170" s="132">
        <f t="shared" ca="1" si="159"/>
        <v>51</v>
      </c>
      <c r="CI170" s="132">
        <f t="shared" ca="1" si="159"/>
        <v>51</v>
      </c>
      <c r="CJ170" s="132">
        <f t="shared" ca="1" si="159"/>
        <v>51</v>
      </c>
      <c r="CK170" s="132">
        <f t="shared" ca="1" si="159"/>
        <v>51</v>
      </c>
      <c r="CL170" s="132">
        <f t="shared" ca="1" si="159"/>
        <v>51</v>
      </c>
      <c r="CM170" s="132">
        <f t="shared" ca="1" si="159"/>
        <v>51</v>
      </c>
      <c r="CN170" s="132">
        <f t="shared" ca="1" si="159"/>
        <v>51</v>
      </c>
      <c r="CO170" s="132">
        <f t="shared" ca="1" si="159"/>
        <v>51</v>
      </c>
      <c r="CQ170" s="90"/>
      <c r="CR170" s="206"/>
    </row>
    <row r="171" spans="1:96">
      <c r="A171" s="387"/>
      <c r="B171" s="131" t="s">
        <v>1</v>
      </c>
      <c r="C171" s="131"/>
      <c r="D171" s="132">
        <f>'Enter data here!'!C157</f>
        <v>0</v>
      </c>
      <c r="E171" s="132">
        <f>'Enter data here!'!D157</f>
        <v>0</v>
      </c>
      <c r="F171" s="132">
        <f>'Enter data here!'!E157</f>
        <v>0</v>
      </c>
      <c r="G171" s="132">
        <f>'Enter data here!'!F157</f>
        <v>0</v>
      </c>
      <c r="H171" s="132">
        <f>'Enter data here!'!G157</f>
        <v>0</v>
      </c>
      <c r="I171" s="132">
        <f>'Enter data here!'!H157</f>
        <v>0</v>
      </c>
      <c r="J171" s="132">
        <f>'Enter data here!'!I157</f>
        <v>0</v>
      </c>
      <c r="K171" s="132">
        <f>'Enter data here!'!J157</f>
        <v>0</v>
      </c>
      <c r="L171" s="132">
        <f>'Enter data here!'!K157</f>
        <v>0</v>
      </c>
      <c r="M171" s="132">
        <f>'Enter data here!'!L157</f>
        <v>0</v>
      </c>
      <c r="N171" s="132">
        <f>'Enter data here!'!M157</f>
        <v>0</v>
      </c>
      <c r="O171" s="132">
        <f>'Enter data here!'!N157</f>
        <v>0</v>
      </c>
      <c r="P171" s="132">
        <f>'Enter data here!'!O157</f>
        <v>0</v>
      </c>
      <c r="Q171" s="132">
        <f>'Enter data here!'!P157</f>
        <v>0</v>
      </c>
      <c r="R171" s="132">
        <f>'Enter data here!'!Q157</f>
        <v>0</v>
      </c>
      <c r="S171" s="132">
        <f>'Enter data here!'!R157</f>
        <v>0</v>
      </c>
      <c r="T171" s="132">
        <f>'Enter data here!'!S157</f>
        <v>0</v>
      </c>
      <c r="U171" s="132">
        <f>'Enter data here!'!T157</f>
        <v>0</v>
      </c>
      <c r="V171" s="132">
        <f>'Enter data here!'!U157</f>
        <v>0</v>
      </c>
      <c r="W171" s="132">
        <f>'Enter data here!'!V157</f>
        <v>0</v>
      </c>
      <c r="X171" s="132">
        <f>'Enter data here!'!W157</f>
        <v>0</v>
      </c>
      <c r="Y171" s="132">
        <f>'Enter data here!'!X157</f>
        <v>0</v>
      </c>
      <c r="Z171" s="132">
        <f>'Enter data here!'!Y157</f>
        <v>0</v>
      </c>
      <c r="AA171" s="132">
        <f>'Enter data here!'!Z157</f>
        <v>0</v>
      </c>
      <c r="AB171" s="132">
        <f>'Enter data here!'!AA157</f>
        <v>0</v>
      </c>
      <c r="AC171" s="132">
        <f>'Enter data here!'!AB157</f>
        <v>0</v>
      </c>
      <c r="AD171" s="132">
        <f>'Enter data here!'!AC157</f>
        <v>0</v>
      </c>
      <c r="AE171" s="132">
        <f>'Enter data here!'!AD157</f>
        <v>0</v>
      </c>
      <c r="AF171" s="132">
        <f>'Enter data here!'!AE157</f>
        <v>0</v>
      </c>
      <c r="AG171" s="132">
        <f>'Enter data here!'!AF157</f>
        <v>0</v>
      </c>
      <c r="AH171" s="132">
        <f>'Enter data here!'!AG157</f>
        <v>0</v>
      </c>
      <c r="AI171" s="132">
        <f>'Enter data here!'!AH157</f>
        <v>0</v>
      </c>
      <c r="AJ171" s="132">
        <f>'Enter data here!'!AI157</f>
        <v>0</v>
      </c>
      <c r="AK171" s="132">
        <f>'Enter data here!'!AJ157</f>
        <v>0</v>
      </c>
      <c r="AL171" s="132">
        <f>'Enter data here!'!AK157</f>
        <v>0</v>
      </c>
      <c r="AM171" s="132">
        <f>'Enter data here!'!AL157</f>
        <v>0</v>
      </c>
      <c r="AN171" s="132">
        <f>'Enter data here!'!AM157</f>
        <v>0</v>
      </c>
      <c r="AO171" s="132">
        <f>'Enter data here!'!AN157</f>
        <v>0</v>
      </c>
      <c r="AP171" s="132">
        <f>'Enter data here!'!AO157</f>
        <v>0</v>
      </c>
      <c r="AQ171" s="132">
        <f>'Enter data here!'!AP157</f>
        <v>0</v>
      </c>
      <c r="AR171" s="132">
        <f>'Enter data here!'!AQ157</f>
        <v>0</v>
      </c>
      <c r="AS171" s="132">
        <f>'Enter data here!'!AR157</f>
        <v>0</v>
      </c>
      <c r="AT171" s="132">
        <f>'Enter data here!'!AS157</f>
        <v>0</v>
      </c>
      <c r="AU171" s="132">
        <f>'Enter data here!'!AT157</f>
        <v>0</v>
      </c>
      <c r="AV171" s="132">
        <f>'Enter data here!'!AU157</f>
        <v>0</v>
      </c>
      <c r="AW171" s="132">
        <f>'Enter data here!'!AV157</f>
        <v>0</v>
      </c>
      <c r="AX171" s="132">
        <f>'Enter data here!'!AW157</f>
        <v>0</v>
      </c>
      <c r="AY171" s="132">
        <f>'Enter data here!'!AX157</f>
        <v>0</v>
      </c>
      <c r="AZ171" s="132">
        <f>'Enter data here!'!AY157</f>
        <v>0</v>
      </c>
      <c r="BA171" s="132">
        <f>'Enter data here!'!AZ157</f>
        <v>0</v>
      </c>
      <c r="BB171" s="132">
        <f>'Enter data here!'!BA157</f>
        <v>0</v>
      </c>
      <c r="BC171" s="132">
        <f>'Enter data here!'!BB157</f>
        <v>0</v>
      </c>
      <c r="BD171" s="132">
        <f>'Enter data here!'!BC157</f>
        <v>0</v>
      </c>
      <c r="BE171" s="132">
        <f>'Enter data here!'!BD157</f>
        <v>0</v>
      </c>
      <c r="BF171" s="132">
        <f>'Enter data here!'!BE157</f>
        <v>0</v>
      </c>
      <c r="BG171" s="132">
        <f>'Enter data here!'!BF157</f>
        <v>0</v>
      </c>
      <c r="BH171" s="132">
        <f>'Enter data here!'!BG157</f>
        <v>0</v>
      </c>
      <c r="BI171" s="132">
        <f>'Enter data here!'!BH157</f>
        <v>0</v>
      </c>
      <c r="BJ171" s="132">
        <f>'Enter data here!'!BI157</f>
        <v>0</v>
      </c>
      <c r="BK171" s="132">
        <f>'Enter data here!'!BJ157</f>
        <v>0</v>
      </c>
      <c r="BL171" s="132">
        <f>'Enter data here!'!BK157</f>
        <v>0</v>
      </c>
      <c r="BM171" s="132">
        <f>'Enter data here!'!BL157</f>
        <v>0</v>
      </c>
      <c r="BN171" s="132">
        <f>'Enter data here!'!BM157</f>
        <v>0</v>
      </c>
      <c r="BO171" s="132">
        <f>'Enter data here!'!BN157</f>
        <v>0</v>
      </c>
      <c r="BP171" s="132">
        <f>'Enter data here!'!BO157</f>
        <v>0</v>
      </c>
      <c r="BQ171" s="132">
        <f>'Enter data here!'!BP157</f>
        <v>0</v>
      </c>
      <c r="BR171" s="132">
        <f>'Enter data here!'!BQ157</f>
        <v>0</v>
      </c>
      <c r="BS171" s="132">
        <f>'Enter data here!'!BR157</f>
        <v>0</v>
      </c>
      <c r="BT171" s="132">
        <f>'Enter data here!'!BS157</f>
        <v>0</v>
      </c>
      <c r="BU171" s="132">
        <f>'Enter data here!'!BT157</f>
        <v>0</v>
      </c>
      <c r="BV171" s="132">
        <f>'Enter data here!'!BU157</f>
        <v>0</v>
      </c>
      <c r="BW171" s="132">
        <f>'Enter data here!'!BV157</f>
        <v>0</v>
      </c>
      <c r="BX171" s="132">
        <f>'Enter data here!'!BW157</f>
        <v>0</v>
      </c>
      <c r="BY171" s="132">
        <f>'Enter data here!'!BX157</f>
        <v>0</v>
      </c>
      <c r="BZ171" s="132">
        <f>'Enter data here!'!BY157</f>
        <v>0</v>
      </c>
      <c r="CA171" s="132">
        <f>'Enter data here!'!BZ157</f>
        <v>0</v>
      </c>
      <c r="CB171" s="132">
        <f>'Enter data here!'!CA157</f>
        <v>0</v>
      </c>
      <c r="CC171" s="132">
        <f>'Enter data here!'!CB157</f>
        <v>0</v>
      </c>
      <c r="CD171" s="132">
        <f>'Enter data here!'!CC157</f>
        <v>0</v>
      </c>
      <c r="CE171" s="132">
        <f>'Enter data here!'!CD157</f>
        <v>0</v>
      </c>
      <c r="CF171" s="132">
        <f>'Enter data here!'!CE157</f>
        <v>0</v>
      </c>
      <c r="CG171" s="132">
        <f>'Enter data here!'!CF157</f>
        <v>0</v>
      </c>
      <c r="CH171" s="132">
        <f>'Enter data here!'!CG157</f>
        <v>0</v>
      </c>
      <c r="CI171" s="132">
        <f>'Enter data here!'!CH157</f>
        <v>0</v>
      </c>
      <c r="CJ171" s="132">
        <f>'Enter data here!'!CI157</f>
        <v>0</v>
      </c>
      <c r="CK171" s="132">
        <f>'Enter data here!'!CJ157</f>
        <v>0</v>
      </c>
      <c r="CL171" s="132">
        <f>'Enter data here!'!CK157</f>
        <v>0</v>
      </c>
      <c r="CM171" s="132">
        <f>'Enter data here!'!CL157</f>
        <v>0</v>
      </c>
      <c r="CN171" s="132">
        <f>'Enter data here!'!CM157</f>
        <v>0</v>
      </c>
      <c r="CO171" s="132">
        <f>'Enter data here!'!CN157</f>
        <v>0</v>
      </c>
      <c r="CQ171" s="374" t="str">
        <f>'Enter data here!'!CP157</f>
        <v/>
      </c>
      <c r="CR171" s="374" t="str">
        <f>'Enter data here!'!CQ157</f>
        <v/>
      </c>
    </row>
    <row r="172" spans="1:96">
      <c r="A172" s="387"/>
      <c r="B172" s="131" t="s">
        <v>2</v>
      </c>
      <c r="C172" s="131"/>
      <c r="D172" s="133">
        <f>'Enter data here!'!C159</f>
        <v>0</v>
      </c>
      <c r="E172" s="133">
        <f>'Enter data here!'!D159</f>
        <v>0</v>
      </c>
      <c r="F172" s="133">
        <f>'Enter data here!'!E159</f>
        <v>0</v>
      </c>
      <c r="G172" s="133">
        <f>'Enter data here!'!F159</f>
        <v>0</v>
      </c>
      <c r="H172" s="133">
        <f>'Enter data here!'!G159</f>
        <v>0</v>
      </c>
      <c r="I172" s="133">
        <f>'Enter data here!'!H159</f>
        <v>0</v>
      </c>
      <c r="J172" s="133">
        <f>'Enter data here!'!I159</f>
        <v>0</v>
      </c>
      <c r="K172" s="133">
        <f>'Enter data here!'!J159</f>
        <v>0</v>
      </c>
      <c r="L172" s="133">
        <f>'Enter data here!'!K159</f>
        <v>0</v>
      </c>
      <c r="M172" s="133">
        <f>'Enter data here!'!L159</f>
        <v>0</v>
      </c>
      <c r="N172" s="133">
        <f>'Enter data here!'!M159</f>
        <v>0</v>
      </c>
      <c r="O172" s="133">
        <f>'Enter data here!'!N159</f>
        <v>0</v>
      </c>
      <c r="P172" s="133">
        <f>'Enter data here!'!O159</f>
        <v>0</v>
      </c>
      <c r="Q172" s="133">
        <f>'Enter data here!'!P159</f>
        <v>0</v>
      </c>
      <c r="R172" s="133">
        <f>'Enter data here!'!Q159</f>
        <v>0</v>
      </c>
      <c r="S172" s="133">
        <f>'Enter data here!'!R159</f>
        <v>0</v>
      </c>
      <c r="T172" s="133">
        <f>'Enter data here!'!S159</f>
        <v>0</v>
      </c>
      <c r="U172" s="133">
        <f>'Enter data here!'!T159</f>
        <v>0</v>
      </c>
      <c r="V172" s="133">
        <f>'Enter data here!'!U159</f>
        <v>0</v>
      </c>
      <c r="W172" s="133">
        <f>'Enter data here!'!V159</f>
        <v>0</v>
      </c>
      <c r="X172" s="133">
        <f>'Enter data here!'!W159</f>
        <v>0</v>
      </c>
      <c r="Y172" s="133">
        <f>'Enter data here!'!X159</f>
        <v>0</v>
      </c>
      <c r="Z172" s="133">
        <f>'Enter data here!'!Y159</f>
        <v>0</v>
      </c>
      <c r="AA172" s="133">
        <f>'Enter data here!'!Z159</f>
        <v>0</v>
      </c>
      <c r="AB172" s="133">
        <f>'Enter data here!'!AA159</f>
        <v>0</v>
      </c>
      <c r="AC172" s="133">
        <f>'Enter data here!'!AB159</f>
        <v>0</v>
      </c>
      <c r="AD172" s="133">
        <f>'Enter data here!'!AC159</f>
        <v>0</v>
      </c>
      <c r="AE172" s="133">
        <f>'Enter data here!'!AD159</f>
        <v>0</v>
      </c>
      <c r="AF172" s="133">
        <f>'Enter data here!'!AE159</f>
        <v>0</v>
      </c>
      <c r="AG172" s="133">
        <f>'Enter data here!'!AF159</f>
        <v>0</v>
      </c>
      <c r="AH172" s="133">
        <f>'Enter data here!'!AG159</f>
        <v>0</v>
      </c>
      <c r="AI172" s="133">
        <f>'Enter data here!'!AH159</f>
        <v>0</v>
      </c>
      <c r="AJ172" s="133">
        <f>'Enter data here!'!AI159</f>
        <v>0</v>
      </c>
      <c r="AK172" s="133">
        <f>'Enter data here!'!AJ159</f>
        <v>0</v>
      </c>
      <c r="AL172" s="133">
        <f>'Enter data here!'!AK159</f>
        <v>0</v>
      </c>
      <c r="AM172" s="133">
        <f>'Enter data here!'!AL159</f>
        <v>0</v>
      </c>
      <c r="AN172" s="133">
        <f>'Enter data here!'!AM159</f>
        <v>0</v>
      </c>
      <c r="AO172" s="133">
        <f>'Enter data here!'!AN159</f>
        <v>0</v>
      </c>
      <c r="AP172" s="133">
        <f>'Enter data here!'!AO159</f>
        <v>0</v>
      </c>
      <c r="AQ172" s="133">
        <f>'Enter data here!'!AP159</f>
        <v>0</v>
      </c>
      <c r="AR172" s="133">
        <f>'Enter data here!'!AQ159</f>
        <v>0</v>
      </c>
      <c r="AS172" s="133">
        <f>'Enter data here!'!AR159</f>
        <v>0</v>
      </c>
      <c r="AT172" s="133">
        <f>'Enter data here!'!AS159</f>
        <v>0</v>
      </c>
      <c r="AU172" s="133">
        <f>'Enter data here!'!AT159</f>
        <v>0</v>
      </c>
      <c r="AV172" s="133">
        <f>'Enter data here!'!AU159</f>
        <v>0</v>
      </c>
      <c r="AW172" s="133">
        <f>'Enter data here!'!AV159</f>
        <v>0</v>
      </c>
      <c r="AX172" s="133">
        <f>'Enter data here!'!AW159</f>
        <v>0</v>
      </c>
      <c r="AY172" s="133">
        <f>'Enter data here!'!AX159</f>
        <v>0</v>
      </c>
      <c r="AZ172" s="133">
        <f>'Enter data here!'!AY159</f>
        <v>0</v>
      </c>
      <c r="BA172" s="133">
        <f>'Enter data here!'!AZ159</f>
        <v>0</v>
      </c>
      <c r="BB172" s="133">
        <f>'Enter data here!'!BA159</f>
        <v>0</v>
      </c>
      <c r="BC172" s="133">
        <f>'Enter data here!'!BB159</f>
        <v>0</v>
      </c>
      <c r="BD172" s="133">
        <f>'Enter data here!'!BC159</f>
        <v>0</v>
      </c>
      <c r="BE172" s="133">
        <f>'Enter data here!'!BD159</f>
        <v>0</v>
      </c>
      <c r="BF172" s="133">
        <f>'Enter data here!'!BE159</f>
        <v>0</v>
      </c>
      <c r="BG172" s="133">
        <f>'Enter data here!'!BF159</f>
        <v>0</v>
      </c>
      <c r="BH172" s="133">
        <f>'Enter data here!'!BG159</f>
        <v>0</v>
      </c>
      <c r="BI172" s="133">
        <f>'Enter data here!'!BH159</f>
        <v>0</v>
      </c>
      <c r="BJ172" s="133">
        <f>'Enter data here!'!BI159</f>
        <v>0</v>
      </c>
      <c r="BK172" s="133">
        <f>'Enter data here!'!BJ159</f>
        <v>0</v>
      </c>
      <c r="BL172" s="133">
        <f>'Enter data here!'!BK159</f>
        <v>0</v>
      </c>
      <c r="BM172" s="133">
        <f>'Enter data here!'!BL159</f>
        <v>0</v>
      </c>
      <c r="BN172" s="133">
        <f>'Enter data here!'!BM159</f>
        <v>0</v>
      </c>
      <c r="BO172" s="133">
        <f>'Enter data here!'!BN159</f>
        <v>0</v>
      </c>
      <c r="BP172" s="133">
        <f>'Enter data here!'!BO159</f>
        <v>0</v>
      </c>
      <c r="BQ172" s="133">
        <f>'Enter data here!'!BP159</f>
        <v>0</v>
      </c>
      <c r="BR172" s="133">
        <f>'Enter data here!'!BQ159</f>
        <v>0</v>
      </c>
      <c r="BS172" s="133">
        <f>'Enter data here!'!BR159</f>
        <v>0</v>
      </c>
      <c r="BT172" s="133">
        <f>'Enter data here!'!BS159</f>
        <v>0</v>
      </c>
      <c r="BU172" s="133">
        <f>'Enter data here!'!BT159</f>
        <v>0</v>
      </c>
      <c r="BV172" s="133">
        <f>'Enter data here!'!BU159</f>
        <v>0</v>
      </c>
      <c r="BW172" s="133">
        <f>'Enter data here!'!BV159</f>
        <v>0</v>
      </c>
      <c r="BX172" s="133">
        <f>'Enter data here!'!BW159</f>
        <v>0</v>
      </c>
      <c r="BY172" s="133">
        <f>'Enter data here!'!BX159</f>
        <v>0</v>
      </c>
      <c r="BZ172" s="133">
        <f>'Enter data here!'!BY159</f>
        <v>0</v>
      </c>
      <c r="CA172" s="133">
        <f>'Enter data here!'!BZ159</f>
        <v>0</v>
      </c>
      <c r="CB172" s="133">
        <f>'Enter data here!'!CA159</f>
        <v>0</v>
      </c>
      <c r="CC172" s="133">
        <f>'Enter data here!'!CB159</f>
        <v>0</v>
      </c>
      <c r="CD172" s="133">
        <f>'Enter data here!'!CC159</f>
        <v>0</v>
      </c>
      <c r="CE172" s="133">
        <f>'Enter data here!'!CD159</f>
        <v>0</v>
      </c>
      <c r="CF172" s="133">
        <f>'Enter data here!'!CE159</f>
        <v>0</v>
      </c>
      <c r="CG172" s="133">
        <f>'Enter data here!'!CF159</f>
        <v>0</v>
      </c>
      <c r="CH172" s="133">
        <f>'Enter data here!'!CG159</f>
        <v>0</v>
      </c>
      <c r="CI172" s="133">
        <f>'Enter data here!'!CH159</f>
        <v>0</v>
      </c>
      <c r="CJ172" s="133">
        <f>'Enter data here!'!CI159</f>
        <v>0</v>
      </c>
      <c r="CK172" s="133">
        <f>'Enter data here!'!CJ159</f>
        <v>0</v>
      </c>
      <c r="CL172" s="133">
        <f>'Enter data here!'!CK159</f>
        <v>0</v>
      </c>
      <c r="CM172" s="133">
        <f>'Enter data here!'!CL159</f>
        <v>0</v>
      </c>
      <c r="CN172" s="133">
        <f>'Enter data here!'!CM159</f>
        <v>0</v>
      </c>
      <c r="CO172" s="133">
        <f>'Enter data here!'!CN159</f>
        <v>0</v>
      </c>
      <c r="CQ172" s="374"/>
      <c r="CR172" s="374"/>
    </row>
    <row r="173" spans="1:96">
      <c r="A173" s="387"/>
      <c r="B173" s="131" t="s">
        <v>41</v>
      </c>
      <c r="C173" s="131">
        <f>C167+10</f>
        <v>273</v>
      </c>
      <c r="D173" s="133">
        <f ca="1">D167+D172</f>
        <v>4.5019861933209464E-12</v>
      </c>
      <c r="E173" s="133">
        <f t="shared" ref="E173:BP173" ca="1" si="160">E167+E172</f>
        <v>6487.9455682460748</v>
      </c>
      <c r="F173" s="133">
        <f t="shared" ca="1" si="160"/>
        <v>5406.3541367065354</v>
      </c>
      <c r="G173" s="133">
        <f t="shared" ca="1" si="160"/>
        <v>6225.7043127416446</v>
      </c>
      <c r="H173" s="133">
        <f t="shared" ca="1" si="160"/>
        <v>6100.0836020779452</v>
      </c>
      <c r="I173" s="133">
        <f t="shared" ca="1" si="160"/>
        <v>4795.2890305863102</v>
      </c>
      <c r="J173" s="133">
        <f t="shared" ca="1" si="160"/>
        <v>6102.999420255388</v>
      </c>
      <c r="K173" s="133">
        <f t="shared" ca="1" si="160"/>
        <v>5449.5751550994482</v>
      </c>
      <c r="L173" s="133">
        <f t="shared" ca="1" si="160"/>
        <v>6100.686770468742</v>
      </c>
      <c r="M173" s="133">
        <f t="shared" ca="1" si="160"/>
        <v>5954.9039394437259</v>
      </c>
      <c r="N173" s="133">
        <f t="shared" ca="1" si="160"/>
        <v>4760.4629525941482</v>
      </c>
      <c r="O173" s="133">
        <f t="shared" ca="1" si="160"/>
        <v>5707.6944026709798</v>
      </c>
      <c r="P173" s="133">
        <f t="shared" ca="1" si="160"/>
        <v>6301.0488891773248</v>
      </c>
      <c r="Q173" s="133">
        <f t="shared" ca="1" si="160"/>
        <v>6160.4716802361036</v>
      </c>
      <c r="R173" s="133">
        <f t="shared" ca="1" si="160"/>
        <v>5661.7266763818452</v>
      </c>
      <c r="S173" s="133">
        <f t="shared" ca="1" si="160"/>
        <v>4585.094856461169</v>
      </c>
      <c r="T173" s="133">
        <f t="shared" ca="1" si="160"/>
        <v>5901.4061953011769</v>
      </c>
      <c r="U173" s="133">
        <f t="shared" ca="1" si="160"/>
        <v>5014.4978785933599</v>
      </c>
      <c r="V173" s="133">
        <f t="shared" ca="1" si="160"/>
        <v>595.65286878696077</v>
      </c>
      <c r="W173" s="133">
        <f t="shared" ca="1" si="160"/>
        <v>4675.393944327041</v>
      </c>
      <c r="X173" s="133">
        <f t="shared" ca="1" si="160"/>
        <v>4531.8615940299296</v>
      </c>
      <c r="Y173" s="133">
        <f t="shared" ca="1" si="160"/>
        <v>1526.6167361878424</v>
      </c>
      <c r="Z173" s="133">
        <f t="shared" ca="1" si="160"/>
        <v>2791.475563555638</v>
      </c>
      <c r="AA173" s="133">
        <f t="shared" ca="1" si="160"/>
        <v>5154.730816778535</v>
      </c>
      <c r="AB173" s="133">
        <f t="shared" ca="1" si="160"/>
        <v>5792.5572574629659</v>
      </c>
      <c r="AC173" s="133">
        <f t="shared" ca="1" si="160"/>
        <v>1284.1416656737183</v>
      </c>
      <c r="AD173" s="133">
        <f t="shared" ca="1" si="160"/>
        <v>5802.5848913117561</v>
      </c>
      <c r="AE173" s="133">
        <f t="shared" ca="1" si="160"/>
        <v>5720.1353403504127</v>
      </c>
      <c r="AF173" s="133">
        <f t="shared" ca="1" si="160"/>
        <v>4260.9757883050461</v>
      </c>
      <c r="AG173" s="133">
        <f t="shared" ca="1" si="160"/>
        <v>6530.6565026261023</v>
      </c>
      <c r="AH173" s="133">
        <f t="shared" ca="1" si="160"/>
        <v>4367.0654658020003</v>
      </c>
      <c r="AI173" s="133">
        <f t="shared" ca="1" si="160"/>
        <v>5538.3442344153118</v>
      </c>
      <c r="AJ173" s="133">
        <f t="shared" ca="1" si="160"/>
        <v>5473.4515375809715</v>
      </c>
      <c r="AK173" s="133">
        <f t="shared" ca="1" si="160"/>
        <v>6092.6367051539064</v>
      </c>
      <c r="AL173" s="133">
        <f t="shared" ca="1" si="160"/>
        <v>6088.3322813916502</v>
      </c>
      <c r="AM173" s="133">
        <f t="shared" ca="1" si="160"/>
        <v>4462.9058880432995</v>
      </c>
      <c r="AN173" s="133">
        <f t="shared" ca="1" si="160"/>
        <v>4.0541855609227592E-12</v>
      </c>
      <c r="AO173" s="133">
        <f t="shared" ca="1" si="160"/>
        <v>5878.1119340856521</v>
      </c>
      <c r="AP173" s="133">
        <f t="shared" ca="1" si="160"/>
        <v>4841.2688978249489</v>
      </c>
      <c r="AQ173" s="133">
        <f t="shared" ca="1" si="160"/>
        <v>6070.5196458476157</v>
      </c>
      <c r="AR173" s="133">
        <f t="shared" ca="1" si="160"/>
        <v>5258.6333090278013</v>
      </c>
      <c r="AS173" s="133">
        <f t="shared" ca="1" si="160"/>
        <v>5548.0098279797448</v>
      </c>
      <c r="AT173" s="133">
        <f t="shared" ca="1" si="160"/>
        <v>3.1550687044179461E-12</v>
      </c>
      <c r="AU173" s="133">
        <f t="shared" ca="1" si="160"/>
        <v>4476.2405737505824</v>
      </c>
      <c r="AV173" s="133">
        <f t="shared" ca="1" si="160"/>
        <v>3.561249863264381E-12</v>
      </c>
      <c r="AW173" s="133">
        <f t="shared" ca="1" si="160"/>
        <v>4536.8011803647023</v>
      </c>
      <c r="AX173" s="133">
        <f t="shared" ca="1" si="160"/>
        <v>715.62980030721315</v>
      </c>
      <c r="AY173" s="133">
        <f t="shared" ca="1" si="160"/>
        <v>5416.5248659698482</v>
      </c>
      <c r="AZ173" s="133">
        <f t="shared" ca="1" si="160"/>
        <v>4192.85233041834</v>
      </c>
      <c r="BA173" s="133">
        <f t="shared" ca="1" si="160"/>
        <v>3.7140266065802772E-12</v>
      </c>
      <c r="BB173" s="133">
        <f t="shared" si="160"/>
        <v>0</v>
      </c>
      <c r="BC173" s="133">
        <f t="shared" si="160"/>
        <v>0</v>
      </c>
      <c r="BD173" s="133">
        <f t="shared" si="160"/>
        <v>0</v>
      </c>
      <c r="BE173" s="133">
        <f t="shared" si="160"/>
        <v>0</v>
      </c>
      <c r="BF173" s="133">
        <f t="shared" si="160"/>
        <v>0</v>
      </c>
      <c r="BG173" s="133">
        <f t="shared" si="160"/>
        <v>0</v>
      </c>
      <c r="BH173" s="133">
        <f t="shared" si="160"/>
        <v>0</v>
      </c>
      <c r="BI173" s="133">
        <f t="shared" si="160"/>
        <v>0</v>
      </c>
      <c r="BJ173" s="133">
        <f t="shared" si="160"/>
        <v>0</v>
      </c>
      <c r="BK173" s="133">
        <f t="shared" si="160"/>
        <v>0</v>
      </c>
      <c r="BL173" s="133">
        <f t="shared" si="160"/>
        <v>0</v>
      </c>
      <c r="BM173" s="133">
        <f t="shared" si="160"/>
        <v>0</v>
      </c>
      <c r="BN173" s="133">
        <f t="shared" si="160"/>
        <v>0</v>
      </c>
      <c r="BO173" s="133">
        <f t="shared" si="160"/>
        <v>0</v>
      </c>
      <c r="BP173" s="133">
        <f t="shared" si="160"/>
        <v>0</v>
      </c>
      <c r="BQ173" s="133">
        <f t="shared" ref="BQ173:CO173" si="161">BQ167+BQ172</f>
        <v>0</v>
      </c>
      <c r="BR173" s="133">
        <f t="shared" si="161"/>
        <v>0</v>
      </c>
      <c r="BS173" s="133">
        <f t="shared" si="161"/>
        <v>0</v>
      </c>
      <c r="BT173" s="133">
        <f t="shared" si="161"/>
        <v>0</v>
      </c>
      <c r="BU173" s="133">
        <f t="shared" si="161"/>
        <v>0</v>
      </c>
      <c r="BV173" s="133">
        <f t="shared" si="161"/>
        <v>0</v>
      </c>
      <c r="BW173" s="133">
        <f t="shared" si="161"/>
        <v>0</v>
      </c>
      <c r="BX173" s="133">
        <f t="shared" si="161"/>
        <v>0</v>
      </c>
      <c r="BY173" s="133">
        <f t="shared" si="161"/>
        <v>0</v>
      </c>
      <c r="BZ173" s="133">
        <f t="shared" si="161"/>
        <v>0</v>
      </c>
      <c r="CA173" s="133">
        <f t="shared" si="161"/>
        <v>0</v>
      </c>
      <c r="CB173" s="133">
        <f t="shared" si="161"/>
        <v>0</v>
      </c>
      <c r="CC173" s="133">
        <f t="shared" si="161"/>
        <v>0</v>
      </c>
      <c r="CD173" s="133">
        <f t="shared" si="161"/>
        <v>0</v>
      </c>
      <c r="CE173" s="133">
        <f t="shared" si="161"/>
        <v>0</v>
      </c>
      <c r="CF173" s="133">
        <f t="shared" si="161"/>
        <v>0</v>
      </c>
      <c r="CG173" s="133">
        <f t="shared" si="161"/>
        <v>0</v>
      </c>
      <c r="CH173" s="133">
        <f t="shared" si="161"/>
        <v>0</v>
      </c>
      <c r="CI173" s="133">
        <f t="shared" si="161"/>
        <v>0</v>
      </c>
      <c r="CJ173" s="133">
        <f t="shared" si="161"/>
        <v>0</v>
      </c>
      <c r="CK173" s="133">
        <f t="shared" si="161"/>
        <v>0</v>
      </c>
      <c r="CL173" s="133">
        <f t="shared" si="161"/>
        <v>0</v>
      </c>
      <c r="CM173" s="133">
        <f t="shared" si="161"/>
        <v>0</v>
      </c>
      <c r="CN173" s="133">
        <f t="shared" si="161"/>
        <v>0</v>
      </c>
      <c r="CO173" s="133">
        <f t="shared" si="161"/>
        <v>0</v>
      </c>
      <c r="CQ173" s="90"/>
      <c r="CR173" s="206"/>
    </row>
    <row r="174" spans="1:96">
      <c r="A174" s="387"/>
      <c r="B174" s="131" t="s">
        <v>42</v>
      </c>
      <c r="C174" s="131"/>
      <c r="D174" s="132">
        <f ca="1">RANK(D173,$D173:$CO173,0)</f>
        <v>46</v>
      </c>
      <c r="E174" s="132">
        <f t="shared" ref="E174:BP174" ca="1" si="162">RANK(E173,$D173:$CO173,0)</f>
        <v>2</v>
      </c>
      <c r="F174" s="132">
        <f t="shared" ca="1" si="162"/>
        <v>25</v>
      </c>
      <c r="G174" s="132">
        <f t="shared" ca="1" si="162"/>
        <v>4</v>
      </c>
      <c r="H174" s="132">
        <f t="shared" ca="1" si="162"/>
        <v>8</v>
      </c>
      <c r="I174" s="132">
        <f t="shared" ca="1" si="162"/>
        <v>30</v>
      </c>
      <c r="J174" s="132">
        <f t="shared" ca="1" si="162"/>
        <v>6</v>
      </c>
      <c r="K174" s="132">
        <f t="shared" ca="1" si="162"/>
        <v>23</v>
      </c>
      <c r="L174" s="132">
        <f t="shared" ca="1" si="162"/>
        <v>7</v>
      </c>
      <c r="M174" s="132">
        <f t="shared" ca="1" si="162"/>
        <v>12</v>
      </c>
      <c r="N174" s="132">
        <f t="shared" ca="1" si="162"/>
        <v>31</v>
      </c>
      <c r="O174" s="132">
        <f t="shared" ca="1" si="162"/>
        <v>18</v>
      </c>
      <c r="P174" s="132">
        <f t="shared" ca="1" si="162"/>
        <v>3</v>
      </c>
      <c r="Q174" s="132">
        <f t="shared" ca="1" si="162"/>
        <v>5</v>
      </c>
      <c r="R174" s="132">
        <f t="shared" ca="1" si="162"/>
        <v>19</v>
      </c>
      <c r="S174" s="132">
        <f t="shared" ca="1" si="162"/>
        <v>33</v>
      </c>
      <c r="T174" s="132">
        <f t="shared" ca="1" si="162"/>
        <v>13</v>
      </c>
      <c r="U174" s="132">
        <f t="shared" ca="1" si="162"/>
        <v>28</v>
      </c>
      <c r="V174" s="132">
        <f t="shared" ca="1" si="162"/>
        <v>45</v>
      </c>
      <c r="W174" s="132">
        <f t="shared" ca="1" si="162"/>
        <v>32</v>
      </c>
      <c r="X174" s="132">
        <f t="shared" ca="1" si="162"/>
        <v>35</v>
      </c>
      <c r="Y174" s="132">
        <f t="shared" ca="1" si="162"/>
        <v>42</v>
      </c>
      <c r="Z174" s="132">
        <f t="shared" ca="1" si="162"/>
        <v>41</v>
      </c>
      <c r="AA174" s="132">
        <f t="shared" ca="1" si="162"/>
        <v>27</v>
      </c>
      <c r="AB174" s="132">
        <f t="shared" ca="1" si="162"/>
        <v>16</v>
      </c>
      <c r="AC174" s="132">
        <f t="shared" ca="1" si="162"/>
        <v>43</v>
      </c>
      <c r="AD174" s="132">
        <f t="shared" ca="1" si="162"/>
        <v>15</v>
      </c>
      <c r="AE174" s="132">
        <f t="shared" ca="1" si="162"/>
        <v>17</v>
      </c>
      <c r="AF174" s="132">
        <f t="shared" ca="1" si="162"/>
        <v>39</v>
      </c>
      <c r="AG174" s="132">
        <f t="shared" ca="1" si="162"/>
        <v>1</v>
      </c>
      <c r="AH174" s="132">
        <f t="shared" ca="1" si="162"/>
        <v>38</v>
      </c>
      <c r="AI174" s="132">
        <f t="shared" ca="1" si="162"/>
        <v>21</v>
      </c>
      <c r="AJ174" s="132">
        <f t="shared" ca="1" si="162"/>
        <v>22</v>
      </c>
      <c r="AK174" s="132">
        <f t="shared" ca="1" si="162"/>
        <v>9</v>
      </c>
      <c r="AL174" s="132">
        <f t="shared" ca="1" si="162"/>
        <v>10</v>
      </c>
      <c r="AM174" s="132">
        <f t="shared" ca="1" si="162"/>
        <v>37</v>
      </c>
      <c r="AN174" s="132">
        <f t="shared" ca="1" si="162"/>
        <v>47</v>
      </c>
      <c r="AO174" s="132">
        <f t="shared" ca="1" si="162"/>
        <v>14</v>
      </c>
      <c r="AP174" s="132">
        <f t="shared" ca="1" si="162"/>
        <v>29</v>
      </c>
      <c r="AQ174" s="132">
        <f t="shared" ca="1" si="162"/>
        <v>11</v>
      </c>
      <c r="AR174" s="132">
        <f t="shared" ca="1" si="162"/>
        <v>26</v>
      </c>
      <c r="AS174" s="132">
        <f t="shared" ca="1" si="162"/>
        <v>20</v>
      </c>
      <c r="AT174" s="132">
        <f t="shared" ca="1" si="162"/>
        <v>50</v>
      </c>
      <c r="AU174" s="132">
        <f t="shared" ca="1" si="162"/>
        <v>36</v>
      </c>
      <c r="AV174" s="132">
        <f t="shared" ca="1" si="162"/>
        <v>49</v>
      </c>
      <c r="AW174" s="132">
        <f t="shared" ca="1" si="162"/>
        <v>34</v>
      </c>
      <c r="AX174" s="132">
        <f t="shared" ca="1" si="162"/>
        <v>44</v>
      </c>
      <c r="AY174" s="132">
        <f t="shared" ca="1" si="162"/>
        <v>24</v>
      </c>
      <c r="AZ174" s="132">
        <f t="shared" ca="1" si="162"/>
        <v>40</v>
      </c>
      <c r="BA174" s="132">
        <f t="shared" ca="1" si="162"/>
        <v>48</v>
      </c>
      <c r="BB174" s="132">
        <f t="shared" ca="1" si="162"/>
        <v>51</v>
      </c>
      <c r="BC174" s="132">
        <f t="shared" ca="1" si="162"/>
        <v>51</v>
      </c>
      <c r="BD174" s="132">
        <f t="shared" ca="1" si="162"/>
        <v>51</v>
      </c>
      <c r="BE174" s="132">
        <f t="shared" ca="1" si="162"/>
        <v>51</v>
      </c>
      <c r="BF174" s="132">
        <f t="shared" ca="1" si="162"/>
        <v>51</v>
      </c>
      <c r="BG174" s="132">
        <f t="shared" ca="1" si="162"/>
        <v>51</v>
      </c>
      <c r="BH174" s="132">
        <f t="shared" ca="1" si="162"/>
        <v>51</v>
      </c>
      <c r="BI174" s="132">
        <f t="shared" ca="1" si="162"/>
        <v>51</v>
      </c>
      <c r="BJ174" s="132">
        <f t="shared" ca="1" si="162"/>
        <v>51</v>
      </c>
      <c r="BK174" s="132">
        <f t="shared" ca="1" si="162"/>
        <v>51</v>
      </c>
      <c r="BL174" s="132">
        <f t="shared" ca="1" si="162"/>
        <v>51</v>
      </c>
      <c r="BM174" s="132">
        <f t="shared" ca="1" si="162"/>
        <v>51</v>
      </c>
      <c r="BN174" s="132">
        <f t="shared" ca="1" si="162"/>
        <v>51</v>
      </c>
      <c r="BO174" s="132">
        <f t="shared" ca="1" si="162"/>
        <v>51</v>
      </c>
      <c r="BP174" s="132">
        <f t="shared" ca="1" si="162"/>
        <v>51</v>
      </c>
      <c r="BQ174" s="132">
        <f t="shared" ref="BQ174:CO174" ca="1" si="163">RANK(BQ173,$D173:$CO173,0)</f>
        <v>51</v>
      </c>
      <c r="BR174" s="132">
        <f t="shared" ca="1" si="163"/>
        <v>51</v>
      </c>
      <c r="BS174" s="132">
        <f t="shared" ca="1" si="163"/>
        <v>51</v>
      </c>
      <c r="BT174" s="132">
        <f t="shared" ca="1" si="163"/>
        <v>51</v>
      </c>
      <c r="BU174" s="132">
        <f t="shared" ca="1" si="163"/>
        <v>51</v>
      </c>
      <c r="BV174" s="132">
        <f t="shared" ca="1" si="163"/>
        <v>51</v>
      </c>
      <c r="BW174" s="132">
        <f t="shared" ca="1" si="163"/>
        <v>51</v>
      </c>
      <c r="BX174" s="132">
        <f t="shared" ca="1" si="163"/>
        <v>51</v>
      </c>
      <c r="BY174" s="132">
        <f t="shared" ca="1" si="163"/>
        <v>51</v>
      </c>
      <c r="BZ174" s="132">
        <f t="shared" ca="1" si="163"/>
        <v>51</v>
      </c>
      <c r="CA174" s="132">
        <f t="shared" ca="1" si="163"/>
        <v>51</v>
      </c>
      <c r="CB174" s="132">
        <f t="shared" ca="1" si="163"/>
        <v>51</v>
      </c>
      <c r="CC174" s="132">
        <f t="shared" ca="1" si="163"/>
        <v>51</v>
      </c>
      <c r="CD174" s="132">
        <f t="shared" ca="1" si="163"/>
        <v>51</v>
      </c>
      <c r="CE174" s="132">
        <f t="shared" ca="1" si="163"/>
        <v>51</v>
      </c>
      <c r="CF174" s="132">
        <f t="shared" ca="1" si="163"/>
        <v>51</v>
      </c>
      <c r="CG174" s="132">
        <f t="shared" ca="1" si="163"/>
        <v>51</v>
      </c>
      <c r="CH174" s="132">
        <f t="shared" ca="1" si="163"/>
        <v>51</v>
      </c>
      <c r="CI174" s="132">
        <f t="shared" ca="1" si="163"/>
        <v>51</v>
      </c>
      <c r="CJ174" s="132">
        <f t="shared" ca="1" si="163"/>
        <v>51</v>
      </c>
      <c r="CK174" s="132">
        <f t="shared" ca="1" si="163"/>
        <v>51</v>
      </c>
      <c r="CL174" s="132">
        <f t="shared" ca="1" si="163"/>
        <v>51</v>
      </c>
      <c r="CM174" s="132">
        <f t="shared" ca="1" si="163"/>
        <v>51</v>
      </c>
      <c r="CN174" s="132">
        <f t="shared" ca="1" si="163"/>
        <v>51</v>
      </c>
      <c r="CO174" s="132">
        <f t="shared" ca="1" si="163"/>
        <v>51</v>
      </c>
      <c r="CQ174" s="90"/>
      <c r="CR174" s="206"/>
    </row>
    <row r="175" spans="1:96">
      <c r="A175" s="387"/>
      <c r="B175" s="131" t="s">
        <v>16</v>
      </c>
      <c r="C175" s="131">
        <f>C169+10</f>
        <v>272</v>
      </c>
      <c r="D175" s="132" t="str">
        <f>'Enter data here!'!C190</f>
        <v>Frank Hulton </v>
      </c>
      <c r="E175" s="132" t="str">
        <f>'Enter data here!'!D190</f>
        <v>Mark Redsell</v>
      </c>
      <c r="F175" s="132" t="str">
        <f>'Enter data here!'!E190</f>
        <v>Greg Dakin</v>
      </c>
      <c r="G175" s="132" t="str">
        <f>'Enter data here!'!F190</f>
        <v>Thorsten Folker</v>
      </c>
      <c r="H175" s="132" t="str">
        <f>'Enter data here!'!G190</f>
        <v>Joel West </v>
      </c>
      <c r="I175" s="132" t="str">
        <f>'Enter data here!'!H190</f>
        <v>Klaus Brettner</v>
      </c>
      <c r="J175" s="132" t="str">
        <f>'Enter data here!'!I190</f>
        <v>Markus Meissner</v>
      </c>
      <c r="K175" s="132" t="str">
        <f>'Enter data here!'!J190</f>
        <v>Stefan Bernardy</v>
      </c>
      <c r="L175" s="132" t="str">
        <f>'Enter data here!'!K190</f>
        <v>Søren Krogh</v>
      </c>
      <c r="M175" s="132" t="str">
        <f>'Enter data here!'!L190</f>
        <v>Alvaro Silgado</v>
      </c>
      <c r="N175" s="132" t="str">
        <f>'Enter data here!'!M190</f>
        <v>Pete Burgess</v>
      </c>
      <c r="O175" s="132" t="str">
        <f>'Enter data here!'!N190</f>
        <v>Dieter Perlick</v>
      </c>
      <c r="P175" s="132" t="str">
        <f>'Enter data here!'!O190</f>
        <v>Simon Thornton </v>
      </c>
      <c r="Q175" s="132" t="str">
        <f>'Enter data here!'!P190</f>
        <v>André Austen</v>
      </c>
      <c r="R175" s="132" t="str">
        <f>'Enter data here!'!Q190</f>
        <v>Siegfried Schedel</v>
      </c>
      <c r="S175" s="132" t="str">
        <f>'Enter data here!'!R190</f>
        <v>George Young</v>
      </c>
      <c r="T175" s="132" t="str">
        <f>'Enter data here!'!S190</f>
        <v>John Phillips</v>
      </c>
      <c r="U175" s="132" t="str">
        <f>'Enter data here!'!T190</f>
        <v>Stefan Bertschi</v>
      </c>
      <c r="V175" s="132" t="str">
        <f>'Enter data here!'!U190</f>
        <v>Jason Bioletti</v>
      </c>
      <c r="W175" s="132" t="str">
        <f>'Enter data here!'!V190</f>
        <v>Allen Elliott</v>
      </c>
      <c r="X175" s="132" t="str">
        <f>'Enter data here!'!W190</f>
        <v>Thomas Deinert</v>
      </c>
      <c r="Y175" s="132" t="str">
        <f>'Enter data here!'!X190</f>
        <v>Mike Evans</v>
      </c>
      <c r="Z175" s="132" t="str">
        <f>'Enter data here!'!Y190</f>
        <v>Jon Edison</v>
      </c>
      <c r="AA175" s="132" t="str">
        <f>'Enter data here!'!Z190</f>
        <v>Thomas Henselmann</v>
      </c>
      <c r="AB175" s="132" t="str">
        <f>'Enter data here!'!AA190</f>
        <v>Sebastian Reichert</v>
      </c>
      <c r="AC175" s="132" t="str">
        <f>'Enter data here!'!AB190</f>
        <v>Robert Hermans</v>
      </c>
      <c r="AD175" s="132" t="str">
        <f>'Enter data here!'!AC190</f>
        <v>Eberhard Rosemann</v>
      </c>
      <c r="AE175" s="132" t="str">
        <f>'Enter data here!'!AD190</f>
        <v>Klaus Kowalski</v>
      </c>
      <c r="AF175" s="132" t="str">
        <f>'Enter data here!'!AE190</f>
        <v>Mike Shellim</v>
      </c>
      <c r="AG175" s="132" t="str">
        <f>'Enter data here!'!AF190</f>
        <v>Martin Newnham</v>
      </c>
      <c r="AH175" s="132" t="str">
        <f>'Enter data here!'!AG190</f>
        <v>Marc Schmieding</v>
      </c>
      <c r="AI175" s="132" t="str">
        <f>'Enter data here!'!AH190</f>
        <v>Mark Treble</v>
      </c>
      <c r="AJ175" s="132" t="str">
        <f>'Enter data here!'!AI190</f>
        <v>Gary Harrison</v>
      </c>
      <c r="AK175" s="132" t="str">
        <f>'Enter data here!'!AJ190</f>
        <v>Peter Gunning</v>
      </c>
      <c r="AL175" s="132" t="str">
        <f>'Enter data here!'!AK190</f>
        <v>Tobias Reik</v>
      </c>
      <c r="AM175" s="132" t="str">
        <f>'Enter data here!'!AL190</f>
        <v>Mick Walsh</v>
      </c>
      <c r="AN175" s="132" t="str">
        <f>'Enter data here!'!AM190</f>
        <v>Paul Garnett</v>
      </c>
      <c r="AO175" s="132" t="str">
        <f>'Enter data here!'!AN190</f>
        <v>Daniel Schneider</v>
      </c>
      <c r="AP175" s="132" t="str">
        <f>'Enter data here!'!AO190</f>
        <v>Torsten Hermann</v>
      </c>
      <c r="AQ175" s="132" t="str">
        <f>'Enter data here!'!AP190</f>
        <v>Peter Kowalski</v>
      </c>
      <c r="AR175" s="132" t="str">
        <f>'Enter data here!'!AQ190</f>
        <v>Martin Kopp</v>
      </c>
      <c r="AS175" s="132" t="str">
        <f>'Enter data here!'!AR190</f>
        <v>Plöschberger Hannes</v>
      </c>
      <c r="AT175" s="132" t="str">
        <f>'Enter data here!'!AS190</f>
        <v>Rick Ruijsink</v>
      </c>
      <c r="AU175" s="132" t="str">
        <f>'Enter data here!'!AT190</f>
        <v>Mark Abbotts</v>
      </c>
      <c r="AV175" s="132" t="str">
        <f>'Enter data here!'!AU190</f>
        <v>Arne Finkeldey</v>
      </c>
      <c r="AW175" s="132" t="str">
        <f>'Enter data here!'!AV190</f>
        <v>Martin Ulrich </v>
      </c>
      <c r="AX175" s="132" t="str">
        <f>'Enter data here!'!AW190</f>
        <v>Tony Robertson</v>
      </c>
      <c r="AY175" s="132" t="str">
        <f>'Enter data here!'!AX190</f>
        <v>Jesper Christensen</v>
      </c>
      <c r="AZ175" s="132" t="str">
        <f>'Enter data here!'!AY190</f>
        <v>Ulrich Duttenhofer</v>
      </c>
      <c r="BA175" s="132" t="str">
        <f>'Enter data here!'!AZ190</f>
        <v>Robert Ryan</v>
      </c>
      <c r="BB175" s="132">
        <f>'Enter data here!'!BA190</f>
        <v>0</v>
      </c>
      <c r="BC175" s="132">
        <f>'Enter data here!'!BB190</f>
        <v>0</v>
      </c>
      <c r="BD175" s="132">
        <f>'Enter data here!'!BC190</f>
        <v>0</v>
      </c>
      <c r="BE175" s="132">
        <f>'Enter data here!'!BD190</f>
        <v>0</v>
      </c>
      <c r="BF175" s="132">
        <f>'Enter data here!'!BE190</f>
        <v>0</v>
      </c>
      <c r="BG175" s="132">
        <f>'Enter data here!'!BF190</f>
        <v>0</v>
      </c>
      <c r="BH175" s="132">
        <f>'Enter data here!'!BG190</f>
        <v>0</v>
      </c>
      <c r="BI175" s="132">
        <f>'Enter data here!'!BH190</f>
        <v>0</v>
      </c>
      <c r="BJ175" s="132">
        <f>'Enter data here!'!BI190</f>
        <v>0</v>
      </c>
      <c r="BK175" s="132">
        <f>'Enter data here!'!BJ190</f>
        <v>0</v>
      </c>
      <c r="BL175" s="132">
        <f>'Enter data here!'!BK190</f>
        <v>0</v>
      </c>
      <c r="BM175" s="132">
        <f>'Enter data here!'!BL190</f>
        <v>0</v>
      </c>
      <c r="BN175" s="132">
        <f>'Enter data here!'!BM190</f>
        <v>0</v>
      </c>
      <c r="BO175" s="132">
        <f>'Enter data here!'!BN190</f>
        <v>0</v>
      </c>
      <c r="BP175" s="132">
        <f>'Enter data here!'!BO190</f>
        <v>0</v>
      </c>
      <c r="BQ175" s="132">
        <f>'Enter data here!'!BP190</f>
        <v>0</v>
      </c>
      <c r="BR175" s="132">
        <f>'Enter data here!'!BQ190</f>
        <v>0</v>
      </c>
      <c r="BS175" s="132">
        <f>'Enter data here!'!BR190</f>
        <v>0</v>
      </c>
      <c r="BT175" s="132">
        <f>'Enter data here!'!BS190</f>
        <v>0</v>
      </c>
      <c r="BU175" s="132">
        <f>'Enter data here!'!BT190</f>
        <v>0</v>
      </c>
      <c r="BV175" s="132">
        <f>'Enter data here!'!BU190</f>
        <v>0</v>
      </c>
      <c r="BW175" s="132">
        <f>'Enter data here!'!BV190</f>
        <v>0</v>
      </c>
      <c r="BX175" s="132">
        <f>'Enter data here!'!BW190</f>
        <v>0</v>
      </c>
      <c r="BY175" s="132">
        <f>'Enter data here!'!BX190</f>
        <v>0</v>
      </c>
      <c r="BZ175" s="132">
        <f>'Enter data here!'!BY190</f>
        <v>0</v>
      </c>
      <c r="CA175" s="132">
        <f>'Enter data here!'!BZ190</f>
        <v>0</v>
      </c>
      <c r="CB175" s="132">
        <f>'Enter data here!'!CA190</f>
        <v>0</v>
      </c>
      <c r="CC175" s="132">
        <f>'Enter data here!'!CB190</f>
        <v>0</v>
      </c>
      <c r="CD175" s="132">
        <f>'Enter data here!'!CC190</f>
        <v>0</v>
      </c>
      <c r="CE175" s="132">
        <f>'Enter data here!'!CD190</f>
        <v>0</v>
      </c>
      <c r="CF175" s="132">
        <f>'Enter data here!'!CE190</f>
        <v>0</v>
      </c>
      <c r="CG175" s="132">
        <f>'Enter data here!'!CF190</f>
        <v>0</v>
      </c>
      <c r="CH175" s="132">
        <f>'Enter data here!'!CG190</f>
        <v>0</v>
      </c>
      <c r="CI175" s="132">
        <f>'Enter data here!'!CH190</f>
        <v>0</v>
      </c>
      <c r="CJ175" s="132">
        <f>'Enter data here!'!CI190</f>
        <v>0</v>
      </c>
      <c r="CK175" s="132">
        <f>'Enter data here!'!CJ190</f>
        <v>0</v>
      </c>
      <c r="CL175" s="132">
        <f>'Enter data here!'!CK190</f>
        <v>0</v>
      </c>
      <c r="CM175" s="132">
        <f>'Enter data here!'!CL190</f>
        <v>0</v>
      </c>
      <c r="CN175" s="132">
        <f>'Enter data here!'!CM190</f>
        <v>0</v>
      </c>
      <c r="CO175" s="132">
        <f>'Enter data here!'!CN190</f>
        <v>0</v>
      </c>
      <c r="CQ175" s="150"/>
      <c r="CR175" s="150"/>
    </row>
    <row r="176" spans="1:96">
      <c r="A176" s="371">
        <v>28</v>
      </c>
      <c r="B176" s="134" t="s">
        <v>18</v>
      </c>
      <c r="C176" s="134">
        <f>C170+10</f>
        <v>281</v>
      </c>
      <c r="D176" s="135">
        <f ca="1">D180</f>
        <v>46</v>
      </c>
      <c r="E176" s="135">
        <f t="shared" ref="E176:BP176" ca="1" si="164">E180</f>
        <v>2</v>
      </c>
      <c r="F176" s="135">
        <f t="shared" ca="1" si="164"/>
        <v>25</v>
      </c>
      <c r="G176" s="135">
        <f t="shared" ca="1" si="164"/>
        <v>4</v>
      </c>
      <c r="H176" s="135">
        <f t="shared" ca="1" si="164"/>
        <v>8</v>
      </c>
      <c r="I176" s="135">
        <f t="shared" ca="1" si="164"/>
        <v>30</v>
      </c>
      <c r="J176" s="135">
        <f t="shared" ca="1" si="164"/>
        <v>6</v>
      </c>
      <c r="K176" s="135">
        <f t="shared" ca="1" si="164"/>
        <v>23</v>
      </c>
      <c r="L176" s="135">
        <f t="shared" ca="1" si="164"/>
        <v>7</v>
      </c>
      <c r="M176" s="135">
        <f t="shared" ca="1" si="164"/>
        <v>12</v>
      </c>
      <c r="N176" s="135">
        <f t="shared" ca="1" si="164"/>
        <v>31</v>
      </c>
      <c r="O176" s="135">
        <f t="shared" ca="1" si="164"/>
        <v>18</v>
      </c>
      <c r="P176" s="135">
        <f t="shared" ca="1" si="164"/>
        <v>3</v>
      </c>
      <c r="Q176" s="135">
        <f t="shared" ca="1" si="164"/>
        <v>5</v>
      </c>
      <c r="R176" s="135">
        <f t="shared" ca="1" si="164"/>
        <v>19</v>
      </c>
      <c r="S176" s="135">
        <f t="shared" ca="1" si="164"/>
        <v>33</v>
      </c>
      <c r="T176" s="135">
        <f t="shared" ca="1" si="164"/>
        <v>13</v>
      </c>
      <c r="U176" s="135">
        <f t="shared" ca="1" si="164"/>
        <v>28</v>
      </c>
      <c r="V176" s="135">
        <f t="shared" ca="1" si="164"/>
        <v>45</v>
      </c>
      <c r="W176" s="135">
        <f t="shared" ca="1" si="164"/>
        <v>32</v>
      </c>
      <c r="X176" s="135">
        <f t="shared" ca="1" si="164"/>
        <v>35</v>
      </c>
      <c r="Y176" s="135">
        <f t="shared" ca="1" si="164"/>
        <v>42</v>
      </c>
      <c r="Z176" s="135">
        <f t="shared" ca="1" si="164"/>
        <v>41</v>
      </c>
      <c r="AA176" s="135">
        <f t="shared" ca="1" si="164"/>
        <v>27</v>
      </c>
      <c r="AB176" s="135">
        <f t="shared" ca="1" si="164"/>
        <v>16</v>
      </c>
      <c r="AC176" s="135">
        <f t="shared" ca="1" si="164"/>
        <v>43</v>
      </c>
      <c r="AD176" s="135">
        <f t="shared" ca="1" si="164"/>
        <v>15</v>
      </c>
      <c r="AE176" s="135">
        <f t="shared" ca="1" si="164"/>
        <v>17</v>
      </c>
      <c r="AF176" s="135">
        <f t="shared" ca="1" si="164"/>
        <v>39</v>
      </c>
      <c r="AG176" s="135">
        <f t="shared" ca="1" si="164"/>
        <v>1</v>
      </c>
      <c r="AH176" s="135">
        <f t="shared" ca="1" si="164"/>
        <v>38</v>
      </c>
      <c r="AI176" s="135">
        <f t="shared" ca="1" si="164"/>
        <v>21</v>
      </c>
      <c r="AJ176" s="135">
        <f t="shared" ca="1" si="164"/>
        <v>22</v>
      </c>
      <c r="AK176" s="135">
        <f t="shared" ca="1" si="164"/>
        <v>9</v>
      </c>
      <c r="AL176" s="135">
        <f t="shared" ca="1" si="164"/>
        <v>10</v>
      </c>
      <c r="AM176" s="135">
        <f t="shared" ca="1" si="164"/>
        <v>37</v>
      </c>
      <c r="AN176" s="135">
        <f t="shared" ca="1" si="164"/>
        <v>47</v>
      </c>
      <c r="AO176" s="135">
        <f t="shared" ca="1" si="164"/>
        <v>14</v>
      </c>
      <c r="AP176" s="135">
        <f t="shared" ca="1" si="164"/>
        <v>29</v>
      </c>
      <c r="AQ176" s="135">
        <f t="shared" ca="1" si="164"/>
        <v>11</v>
      </c>
      <c r="AR176" s="135">
        <f t="shared" ca="1" si="164"/>
        <v>26</v>
      </c>
      <c r="AS176" s="135">
        <f t="shared" ca="1" si="164"/>
        <v>20</v>
      </c>
      <c r="AT176" s="135">
        <f t="shared" ca="1" si="164"/>
        <v>50</v>
      </c>
      <c r="AU176" s="135">
        <f t="shared" ca="1" si="164"/>
        <v>36</v>
      </c>
      <c r="AV176" s="135">
        <f t="shared" ca="1" si="164"/>
        <v>49</v>
      </c>
      <c r="AW176" s="135">
        <f t="shared" ca="1" si="164"/>
        <v>34</v>
      </c>
      <c r="AX176" s="135">
        <f t="shared" ca="1" si="164"/>
        <v>44</v>
      </c>
      <c r="AY176" s="135">
        <f t="shared" ca="1" si="164"/>
        <v>24</v>
      </c>
      <c r="AZ176" s="135">
        <f t="shared" ca="1" si="164"/>
        <v>40</v>
      </c>
      <c r="BA176" s="135">
        <f t="shared" ca="1" si="164"/>
        <v>48</v>
      </c>
      <c r="BB176" s="135">
        <f t="shared" ca="1" si="164"/>
        <v>51</v>
      </c>
      <c r="BC176" s="135">
        <f t="shared" ca="1" si="164"/>
        <v>51</v>
      </c>
      <c r="BD176" s="135">
        <f t="shared" ca="1" si="164"/>
        <v>51</v>
      </c>
      <c r="BE176" s="135">
        <f t="shared" ca="1" si="164"/>
        <v>51</v>
      </c>
      <c r="BF176" s="135">
        <f t="shared" ca="1" si="164"/>
        <v>51</v>
      </c>
      <c r="BG176" s="135">
        <f t="shared" ca="1" si="164"/>
        <v>51</v>
      </c>
      <c r="BH176" s="135">
        <f t="shared" ca="1" si="164"/>
        <v>51</v>
      </c>
      <c r="BI176" s="135">
        <f t="shared" ca="1" si="164"/>
        <v>51</v>
      </c>
      <c r="BJ176" s="135">
        <f t="shared" ca="1" si="164"/>
        <v>51</v>
      </c>
      <c r="BK176" s="135">
        <f t="shared" ca="1" si="164"/>
        <v>51</v>
      </c>
      <c r="BL176" s="135">
        <f t="shared" ca="1" si="164"/>
        <v>51</v>
      </c>
      <c r="BM176" s="135">
        <f t="shared" ca="1" si="164"/>
        <v>51</v>
      </c>
      <c r="BN176" s="135">
        <f t="shared" ca="1" si="164"/>
        <v>51</v>
      </c>
      <c r="BO176" s="135">
        <f t="shared" ca="1" si="164"/>
        <v>51</v>
      </c>
      <c r="BP176" s="135">
        <f t="shared" ca="1" si="164"/>
        <v>51</v>
      </c>
      <c r="BQ176" s="135">
        <f t="shared" ref="BQ176:CO176" ca="1" si="165">BQ180</f>
        <v>51</v>
      </c>
      <c r="BR176" s="135">
        <f t="shared" ca="1" si="165"/>
        <v>51</v>
      </c>
      <c r="BS176" s="135">
        <f t="shared" ca="1" si="165"/>
        <v>51</v>
      </c>
      <c r="BT176" s="135">
        <f t="shared" ca="1" si="165"/>
        <v>51</v>
      </c>
      <c r="BU176" s="135">
        <f t="shared" ca="1" si="165"/>
        <v>51</v>
      </c>
      <c r="BV176" s="135">
        <f t="shared" ca="1" si="165"/>
        <v>51</v>
      </c>
      <c r="BW176" s="135">
        <f t="shared" ca="1" si="165"/>
        <v>51</v>
      </c>
      <c r="BX176" s="135">
        <f t="shared" ca="1" si="165"/>
        <v>51</v>
      </c>
      <c r="BY176" s="135">
        <f t="shared" ca="1" si="165"/>
        <v>51</v>
      </c>
      <c r="BZ176" s="135">
        <f t="shared" ca="1" si="165"/>
        <v>51</v>
      </c>
      <c r="CA176" s="135">
        <f t="shared" ca="1" si="165"/>
        <v>51</v>
      </c>
      <c r="CB176" s="135">
        <f t="shared" ca="1" si="165"/>
        <v>51</v>
      </c>
      <c r="CC176" s="135">
        <f t="shared" ca="1" si="165"/>
        <v>51</v>
      </c>
      <c r="CD176" s="135">
        <f t="shared" ca="1" si="165"/>
        <v>51</v>
      </c>
      <c r="CE176" s="135">
        <f t="shared" ca="1" si="165"/>
        <v>51</v>
      </c>
      <c r="CF176" s="135">
        <f t="shared" ca="1" si="165"/>
        <v>51</v>
      </c>
      <c r="CG176" s="135">
        <f t="shared" ca="1" si="165"/>
        <v>51</v>
      </c>
      <c r="CH176" s="135">
        <f t="shared" ca="1" si="165"/>
        <v>51</v>
      </c>
      <c r="CI176" s="135">
        <f t="shared" ca="1" si="165"/>
        <v>51</v>
      </c>
      <c r="CJ176" s="135">
        <f t="shared" ca="1" si="165"/>
        <v>51</v>
      </c>
      <c r="CK176" s="135">
        <f t="shared" ca="1" si="165"/>
        <v>51</v>
      </c>
      <c r="CL176" s="135">
        <f t="shared" ca="1" si="165"/>
        <v>51</v>
      </c>
      <c r="CM176" s="135">
        <f t="shared" ca="1" si="165"/>
        <v>51</v>
      </c>
      <c r="CN176" s="135">
        <f t="shared" ca="1" si="165"/>
        <v>51</v>
      </c>
      <c r="CO176" s="135">
        <f t="shared" ca="1" si="165"/>
        <v>51</v>
      </c>
      <c r="CQ176" s="90"/>
      <c r="CR176" s="206"/>
    </row>
    <row r="177" spans="1:96">
      <c r="A177" s="372"/>
      <c r="B177" s="134" t="s">
        <v>1</v>
      </c>
      <c r="C177" s="134"/>
      <c r="D177" s="135">
        <f>'Enter data here!'!C162</f>
        <v>0</v>
      </c>
      <c r="E177" s="135">
        <f>'Enter data here!'!D162</f>
        <v>0</v>
      </c>
      <c r="F177" s="135">
        <f>'Enter data here!'!E162</f>
        <v>0</v>
      </c>
      <c r="G177" s="135">
        <f>'Enter data here!'!F162</f>
        <v>0</v>
      </c>
      <c r="H177" s="135">
        <f>'Enter data here!'!G162</f>
        <v>0</v>
      </c>
      <c r="I177" s="135">
        <f>'Enter data here!'!H162</f>
        <v>0</v>
      </c>
      <c r="J177" s="135">
        <f>'Enter data here!'!I162</f>
        <v>0</v>
      </c>
      <c r="K177" s="135">
        <f>'Enter data here!'!J162</f>
        <v>0</v>
      </c>
      <c r="L177" s="135">
        <f>'Enter data here!'!K162</f>
        <v>0</v>
      </c>
      <c r="M177" s="135">
        <f>'Enter data here!'!L162</f>
        <v>0</v>
      </c>
      <c r="N177" s="135">
        <f>'Enter data here!'!M162</f>
        <v>0</v>
      </c>
      <c r="O177" s="135">
        <f>'Enter data here!'!N162</f>
        <v>0</v>
      </c>
      <c r="P177" s="135">
        <f>'Enter data here!'!O162</f>
        <v>0</v>
      </c>
      <c r="Q177" s="135">
        <f>'Enter data here!'!P162</f>
        <v>0</v>
      </c>
      <c r="R177" s="135">
        <f>'Enter data here!'!Q162</f>
        <v>0</v>
      </c>
      <c r="S177" s="135">
        <f>'Enter data here!'!R162</f>
        <v>0</v>
      </c>
      <c r="T177" s="135">
        <f>'Enter data here!'!S162</f>
        <v>0</v>
      </c>
      <c r="U177" s="135">
        <f>'Enter data here!'!T162</f>
        <v>0</v>
      </c>
      <c r="V177" s="135">
        <f>'Enter data here!'!U162</f>
        <v>0</v>
      </c>
      <c r="W177" s="135">
        <f>'Enter data here!'!V162</f>
        <v>0</v>
      </c>
      <c r="X177" s="135">
        <f>'Enter data here!'!W162</f>
        <v>0</v>
      </c>
      <c r="Y177" s="135">
        <f>'Enter data here!'!X162</f>
        <v>0</v>
      </c>
      <c r="Z177" s="135">
        <f>'Enter data here!'!Y162</f>
        <v>0</v>
      </c>
      <c r="AA177" s="135">
        <f>'Enter data here!'!Z162</f>
        <v>0</v>
      </c>
      <c r="AB177" s="135">
        <f>'Enter data here!'!AA162</f>
        <v>0</v>
      </c>
      <c r="AC177" s="135">
        <f>'Enter data here!'!AB162</f>
        <v>0</v>
      </c>
      <c r="AD177" s="135">
        <f>'Enter data here!'!AC162</f>
        <v>0</v>
      </c>
      <c r="AE177" s="135">
        <f>'Enter data here!'!AD162</f>
        <v>0</v>
      </c>
      <c r="AF177" s="135">
        <f>'Enter data here!'!AE162</f>
        <v>0</v>
      </c>
      <c r="AG177" s="135">
        <f>'Enter data here!'!AF162</f>
        <v>0</v>
      </c>
      <c r="AH177" s="135">
        <f>'Enter data here!'!AG162</f>
        <v>0</v>
      </c>
      <c r="AI177" s="135">
        <f>'Enter data here!'!AH162</f>
        <v>0</v>
      </c>
      <c r="AJ177" s="135">
        <f>'Enter data here!'!AI162</f>
        <v>0</v>
      </c>
      <c r="AK177" s="135">
        <f>'Enter data here!'!AJ162</f>
        <v>0</v>
      </c>
      <c r="AL177" s="135">
        <f>'Enter data here!'!AK162</f>
        <v>0</v>
      </c>
      <c r="AM177" s="135">
        <f>'Enter data here!'!AL162</f>
        <v>0</v>
      </c>
      <c r="AN177" s="135">
        <f>'Enter data here!'!AM162</f>
        <v>0</v>
      </c>
      <c r="AO177" s="135">
        <f>'Enter data here!'!AN162</f>
        <v>0</v>
      </c>
      <c r="AP177" s="135">
        <f>'Enter data here!'!AO162</f>
        <v>0</v>
      </c>
      <c r="AQ177" s="135">
        <f>'Enter data here!'!AP162</f>
        <v>0</v>
      </c>
      <c r="AR177" s="135">
        <f>'Enter data here!'!AQ162</f>
        <v>0</v>
      </c>
      <c r="AS177" s="135">
        <f>'Enter data here!'!AR162</f>
        <v>0</v>
      </c>
      <c r="AT177" s="135">
        <f>'Enter data here!'!AS162</f>
        <v>0</v>
      </c>
      <c r="AU177" s="135">
        <f>'Enter data here!'!AT162</f>
        <v>0</v>
      </c>
      <c r="AV177" s="135">
        <f>'Enter data here!'!AU162</f>
        <v>0</v>
      </c>
      <c r="AW177" s="135">
        <f>'Enter data here!'!AV162</f>
        <v>0</v>
      </c>
      <c r="AX177" s="135">
        <f>'Enter data here!'!AW162</f>
        <v>0</v>
      </c>
      <c r="AY177" s="135">
        <f>'Enter data here!'!AX162</f>
        <v>0</v>
      </c>
      <c r="AZ177" s="135">
        <f>'Enter data here!'!AY162</f>
        <v>0</v>
      </c>
      <c r="BA177" s="135">
        <f>'Enter data here!'!AZ162</f>
        <v>0</v>
      </c>
      <c r="BB177" s="135">
        <f>'Enter data here!'!BA162</f>
        <v>0</v>
      </c>
      <c r="BC177" s="135">
        <f>'Enter data here!'!BB162</f>
        <v>0</v>
      </c>
      <c r="BD177" s="135">
        <f>'Enter data here!'!BC162</f>
        <v>0</v>
      </c>
      <c r="BE177" s="135">
        <f>'Enter data here!'!BD162</f>
        <v>0</v>
      </c>
      <c r="BF177" s="135">
        <f>'Enter data here!'!BE162</f>
        <v>0</v>
      </c>
      <c r="BG177" s="135">
        <f>'Enter data here!'!BF162</f>
        <v>0</v>
      </c>
      <c r="BH177" s="135">
        <f>'Enter data here!'!BG162</f>
        <v>0</v>
      </c>
      <c r="BI177" s="135">
        <f>'Enter data here!'!BH162</f>
        <v>0</v>
      </c>
      <c r="BJ177" s="135">
        <f>'Enter data here!'!BI162</f>
        <v>0</v>
      </c>
      <c r="BK177" s="135">
        <f>'Enter data here!'!BJ162</f>
        <v>0</v>
      </c>
      <c r="BL177" s="135">
        <f>'Enter data here!'!BK162</f>
        <v>0</v>
      </c>
      <c r="BM177" s="135">
        <f>'Enter data here!'!BL162</f>
        <v>0</v>
      </c>
      <c r="BN177" s="135">
        <f>'Enter data here!'!BM162</f>
        <v>0</v>
      </c>
      <c r="BO177" s="135">
        <f>'Enter data here!'!BN162</f>
        <v>0</v>
      </c>
      <c r="BP177" s="135">
        <f>'Enter data here!'!BO162</f>
        <v>0</v>
      </c>
      <c r="BQ177" s="135">
        <f>'Enter data here!'!BP162</f>
        <v>0</v>
      </c>
      <c r="BR177" s="135">
        <f>'Enter data here!'!BQ162</f>
        <v>0</v>
      </c>
      <c r="BS177" s="135">
        <f>'Enter data here!'!BR162</f>
        <v>0</v>
      </c>
      <c r="BT177" s="135">
        <f>'Enter data here!'!BS162</f>
        <v>0</v>
      </c>
      <c r="BU177" s="135">
        <f>'Enter data here!'!BT162</f>
        <v>0</v>
      </c>
      <c r="BV177" s="135">
        <f>'Enter data here!'!BU162</f>
        <v>0</v>
      </c>
      <c r="BW177" s="135">
        <f>'Enter data here!'!BV162</f>
        <v>0</v>
      </c>
      <c r="BX177" s="135">
        <f>'Enter data here!'!BW162</f>
        <v>0</v>
      </c>
      <c r="BY177" s="135">
        <f>'Enter data here!'!BX162</f>
        <v>0</v>
      </c>
      <c r="BZ177" s="135">
        <f>'Enter data here!'!BY162</f>
        <v>0</v>
      </c>
      <c r="CA177" s="135">
        <f>'Enter data here!'!BZ162</f>
        <v>0</v>
      </c>
      <c r="CB177" s="135">
        <f>'Enter data here!'!CA162</f>
        <v>0</v>
      </c>
      <c r="CC177" s="135">
        <f>'Enter data here!'!CB162</f>
        <v>0</v>
      </c>
      <c r="CD177" s="135">
        <f>'Enter data here!'!CC162</f>
        <v>0</v>
      </c>
      <c r="CE177" s="135">
        <f>'Enter data here!'!CD162</f>
        <v>0</v>
      </c>
      <c r="CF177" s="135">
        <f>'Enter data here!'!CE162</f>
        <v>0</v>
      </c>
      <c r="CG177" s="135">
        <f>'Enter data here!'!CF162</f>
        <v>0</v>
      </c>
      <c r="CH177" s="135">
        <f>'Enter data here!'!CG162</f>
        <v>0</v>
      </c>
      <c r="CI177" s="135">
        <f>'Enter data here!'!CH162</f>
        <v>0</v>
      </c>
      <c r="CJ177" s="135">
        <f>'Enter data here!'!CI162</f>
        <v>0</v>
      </c>
      <c r="CK177" s="135">
        <f>'Enter data here!'!CJ162</f>
        <v>0</v>
      </c>
      <c r="CL177" s="135">
        <f>'Enter data here!'!CK162</f>
        <v>0</v>
      </c>
      <c r="CM177" s="135">
        <f>'Enter data here!'!CL162</f>
        <v>0</v>
      </c>
      <c r="CN177" s="135">
        <f>'Enter data here!'!CM162</f>
        <v>0</v>
      </c>
      <c r="CO177" s="135">
        <f>'Enter data here!'!CN162</f>
        <v>0</v>
      </c>
      <c r="CQ177" s="375" t="str">
        <f>'Enter data here!'!CP162</f>
        <v/>
      </c>
      <c r="CR177" s="375" t="str">
        <f>'Enter data here!'!CQ162</f>
        <v/>
      </c>
    </row>
    <row r="178" spans="1:96">
      <c r="A178" s="372"/>
      <c r="B178" s="134" t="s">
        <v>2</v>
      </c>
      <c r="C178" s="134"/>
      <c r="D178" s="136">
        <f>'Enter data here!'!C164</f>
        <v>0</v>
      </c>
      <c r="E178" s="136">
        <f>'Enter data here!'!D164</f>
        <v>0</v>
      </c>
      <c r="F178" s="136">
        <f>'Enter data here!'!E164</f>
        <v>0</v>
      </c>
      <c r="G178" s="136">
        <f>'Enter data here!'!F164</f>
        <v>0</v>
      </c>
      <c r="H178" s="136">
        <f>'Enter data here!'!G164</f>
        <v>0</v>
      </c>
      <c r="I178" s="136">
        <f>'Enter data here!'!H164</f>
        <v>0</v>
      </c>
      <c r="J178" s="136">
        <f>'Enter data here!'!I164</f>
        <v>0</v>
      </c>
      <c r="K178" s="136">
        <f>'Enter data here!'!J164</f>
        <v>0</v>
      </c>
      <c r="L178" s="136">
        <f>'Enter data here!'!K164</f>
        <v>0</v>
      </c>
      <c r="M178" s="136">
        <f>'Enter data here!'!L164</f>
        <v>0</v>
      </c>
      <c r="N178" s="136">
        <f>'Enter data here!'!M164</f>
        <v>0</v>
      </c>
      <c r="O178" s="136">
        <f>'Enter data here!'!N164</f>
        <v>0</v>
      </c>
      <c r="P178" s="136">
        <f>'Enter data here!'!O164</f>
        <v>0</v>
      </c>
      <c r="Q178" s="136">
        <f>'Enter data here!'!P164</f>
        <v>0</v>
      </c>
      <c r="R178" s="136">
        <f>'Enter data here!'!Q164</f>
        <v>0</v>
      </c>
      <c r="S178" s="136">
        <f>'Enter data here!'!R164</f>
        <v>0</v>
      </c>
      <c r="T178" s="136">
        <f>'Enter data here!'!S164</f>
        <v>0</v>
      </c>
      <c r="U178" s="136">
        <f>'Enter data here!'!T164</f>
        <v>0</v>
      </c>
      <c r="V178" s="136">
        <f>'Enter data here!'!U164</f>
        <v>0</v>
      </c>
      <c r="W178" s="136">
        <f>'Enter data here!'!V164</f>
        <v>0</v>
      </c>
      <c r="X178" s="136">
        <f>'Enter data here!'!W164</f>
        <v>0</v>
      </c>
      <c r="Y178" s="136">
        <f>'Enter data here!'!X164</f>
        <v>0</v>
      </c>
      <c r="Z178" s="136">
        <f>'Enter data here!'!Y164</f>
        <v>0</v>
      </c>
      <c r="AA178" s="136">
        <f>'Enter data here!'!Z164</f>
        <v>0</v>
      </c>
      <c r="AB178" s="136">
        <f>'Enter data here!'!AA164</f>
        <v>0</v>
      </c>
      <c r="AC178" s="136">
        <f>'Enter data here!'!AB164</f>
        <v>0</v>
      </c>
      <c r="AD178" s="136">
        <f>'Enter data here!'!AC164</f>
        <v>0</v>
      </c>
      <c r="AE178" s="136">
        <f>'Enter data here!'!AD164</f>
        <v>0</v>
      </c>
      <c r="AF178" s="136">
        <f>'Enter data here!'!AE164</f>
        <v>0</v>
      </c>
      <c r="AG178" s="136">
        <f>'Enter data here!'!AF164</f>
        <v>0</v>
      </c>
      <c r="AH178" s="136">
        <f>'Enter data here!'!AG164</f>
        <v>0</v>
      </c>
      <c r="AI178" s="136">
        <f>'Enter data here!'!AH164</f>
        <v>0</v>
      </c>
      <c r="AJ178" s="136">
        <f>'Enter data here!'!AI164</f>
        <v>0</v>
      </c>
      <c r="AK178" s="136">
        <f>'Enter data here!'!AJ164</f>
        <v>0</v>
      </c>
      <c r="AL178" s="136">
        <f>'Enter data here!'!AK164</f>
        <v>0</v>
      </c>
      <c r="AM178" s="136">
        <f>'Enter data here!'!AL164</f>
        <v>0</v>
      </c>
      <c r="AN178" s="136">
        <f>'Enter data here!'!AM164</f>
        <v>0</v>
      </c>
      <c r="AO178" s="136">
        <f>'Enter data here!'!AN164</f>
        <v>0</v>
      </c>
      <c r="AP178" s="136">
        <f>'Enter data here!'!AO164</f>
        <v>0</v>
      </c>
      <c r="AQ178" s="136">
        <f>'Enter data here!'!AP164</f>
        <v>0</v>
      </c>
      <c r="AR178" s="136">
        <f>'Enter data here!'!AQ164</f>
        <v>0</v>
      </c>
      <c r="AS178" s="136">
        <f>'Enter data here!'!AR164</f>
        <v>0</v>
      </c>
      <c r="AT178" s="136">
        <f>'Enter data here!'!AS164</f>
        <v>0</v>
      </c>
      <c r="AU178" s="136">
        <f>'Enter data here!'!AT164</f>
        <v>0</v>
      </c>
      <c r="AV178" s="136">
        <f>'Enter data here!'!AU164</f>
        <v>0</v>
      </c>
      <c r="AW178" s="136">
        <f>'Enter data here!'!AV164</f>
        <v>0</v>
      </c>
      <c r="AX178" s="136">
        <f>'Enter data here!'!AW164</f>
        <v>0</v>
      </c>
      <c r="AY178" s="136">
        <f>'Enter data here!'!AX164</f>
        <v>0</v>
      </c>
      <c r="AZ178" s="136">
        <f>'Enter data here!'!AY164</f>
        <v>0</v>
      </c>
      <c r="BA178" s="136">
        <f>'Enter data here!'!AZ164</f>
        <v>0</v>
      </c>
      <c r="BB178" s="136">
        <f>'Enter data here!'!BA164</f>
        <v>0</v>
      </c>
      <c r="BC178" s="136">
        <f>'Enter data here!'!BB164</f>
        <v>0</v>
      </c>
      <c r="BD178" s="136">
        <f>'Enter data here!'!BC164</f>
        <v>0</v>
      </c>
      <c r="BE178" s="136">
        <f>'Enter data here!'!BD164</f>
        <v>0</v>
      </c>
      <c r="BF178" s="136">
        <f>'Enter data here!'!BE164</f>
        <v>0</v>
      </c>
      <c r="BG178" s="136">
        <f>'Enter data here!'!BF164</f>
        <v>0</v>
      </c>
      <c r="BH178" s="136">
        <f>'Enter data here!'!BG164</f>
        <v>0</v>
      </c>
      <c r="BI178" s="136">
        <f>'Enter data here!'!BH164</f>
        <v>0</v>
      </c>
      <c r="BJ178" s="136">
        <f>'Enter data here!'!BI164</f>
        <v>0</v>
      </c>
      <c r="BK178" s="136">
        <f>'Enter data here!'!BJ164</f>
        <v>0</v>
      </c>
      <c r="BL178" s="136">
        <f>'Enter data here!'!BK164</f>
        <v>0</v>
      </c>
      <c r="BM178" s="136">
        <f>'Enter data here!'!BL164</f>
        <v>0</v>
      </c>
      <c r="BN178" s="136">
        <f>'Enter data here!'!BM164</f>
        <v>0</v>
      </c>
      <c r="BO178" s="136">
        <f>'Enter data here!'!BN164</f>
        <v>0</v>
      </c>
      <c r="BP178" s="136">
        <f>'Enter data here!'!BO164</f>
        <v>0</v>
      </c>
      <c r="BQ178" s="136">
        <f>'Enter data here!'!BP164</f>
        <v>0</v>
      </c>
      <c r="BR178" s="136">
        <f>'Enter data here!'!BQ164</f>
        <v>0</v>
      </c>
      <c r="BS178" s="136">
        <f>'Enter data here!'!BR164</f>
        <v>0</v>
      </c>
      <c r="BT178" s="136">
        <f>'Enter data here!'!BS164</f>
        <v>0</v>
      </c>
      <c r="BU178" s="136">
        <f>'Enter data here!'!BT164</f>
        <v>0</v>
      </c>
      <c r="BV178" s="136">
        <f>'Enter data here!'!BU164</f>
        <v>0</v>
      </c>
      <c r="BW178" s="136">
        <f>'Enter data here!'!BV164</f>
        <v>0</v>
      </c>
      <c r="BX178" s="136">
        <f>'Enter data here!'!BW164</f>
        <v>0</v>
      </c>
      <c r="BY178" s="136">
        <f>'Enter data here!'!BX164</f>
        <v>0</v>
      </c>
      <c r="BZ178" s="136">
        <f>'Enter data here!'!BY164</f>
        <v>0</v>
      </c>
      <c r="CA178" s="136">
        <f>'Enter data here!'!BZ164</f>
        <v>0</v>
      </c>
      <c r="CB178" s="136">
        <f>'Enter data here!'!CA164</f>
        <v>0</v>
      </c>
      <c r="CC178" s="136">
        <f>'Enter data here!'!CB164</f>
        <v>0</v>
      </c>
      <c r="CD178" s="136">
        <f>'Enter data here!'!CC164</f>
        <v>0</v>
      </c>
      <c r="CE178" s="136">
        <f>'Enter data here!'!CD164</f>
        <v>0</v>
      </c>
      <c r="CF178" s="136">
        <f>'Enter data here!'!CE164</f>
        <v>0</v>
      </c>
      <c r="CG178" s="136">
        <f>'Enter data here!'!CF164</f>
        <v>0</v>
      </c>
      <c r="CH178" s="136">
        <f>'Enter data here!'!CG164</f>
        <v>0</v>
      </c>
      <c r="CI178" s="136">
        <f>'Enter data here!'!CH164</f>
        <v>0</v>
      </c>
      <c r="CJ178" s="136">
        <f>'Enter data here!'!CI164</f>
        <v>0</v>
      </c>
      <c r="CK178" s="136">
        <f>'Enter data here!'!CJ164</f>
        <v>0</v>
      </c>
      <c r="CL178" s="136">
        <f>'Enter data here!'!CK164</f>
        <v>0</v>
      </c>
      <c r="CM178" s="136">
        <f>'Enter data here!'!CL164</f>
        <v>0</v>
      </c>
      <c r="CN178" s="136">
        <f>'Enter data here!'!CM164</f>
        <v>0</v>
      </c>
      <c r="CO178" s="136">
        <f>'Enter data here!'!CN164</f>
        <v>0</v>
      </c>
      <c r="CQ178" s="375"/>
      <c r="CR178" s="375"/>
    </row>
    <row r="179" spans="1:96">
      <c r="A179" s="372"/>
      <c r="B179" s="134" t="s">
        <v>41</v>
      </c>
      <c r="C179" s="134">
        <f>C173+10</f>
        <v>283</v>
      </c>
      <c r="D179" s="136">
        <f ca="1">D173+D178</f>
        <v>4.5019861933209464E-12</v>
      </c>
      <c r="E179" s="136">
        <f t="shared" ref="E179:BP179" ca="1" si="166">E173+E178</f>
        <v>6487.9455682460748</v>
      </c>
      <c r="F179" s="136">
        <f t="shared" ca="1" si="166"/>
        <v>5406.3541367065354</v>
      </c>
      <c r="G179" s="136">
        <f t="shared" ca="1" si="166"/>
        <v>6225.7043127416446</v>
      </c>
      <c r="H179" s="136">
        <f t="shared" ca="1" si="166"/>
        <v>6100.0836020779452</v>
      </c>
      <c r="I179" s="136">
        <f t="shared" ca="1" si="166"/>
        <v>4795.2890305863102</v>
      </c>
      <c r="J179" s="136">
        <f t="shared" ca="1" si="166"/>
        <v>6102.999420255388</v>
      </c>
      <c r="K179" s="136">
        <f t="shared" ca="1" si="166"/>
        <v>5449.5751550994482</v>
      </c>
      <c r="L179" s="136">
        <f t="shared" ca="1" si="166"/>
        <v>6100.686770468742</v>
      </c>
      <c r="M179" s="136">
        <f t="shared" ca="1" si="166"/>
        <v>5954.9039394437259</v>
      </c>
      <c r="N179" s="136">
        <f t="shared" ca="1" si="166"/>
        <v>4760.4629525941482</v>
      </c>
      <c r="O179" s="136">
        <f t="shared" ca="1" si="166"/>
        <v>5707.6944026709798</v>
      </c>
      <c r="P179" s="136">
        <f t="shared" ca="1" si="166"/>
        <v>6301.0488891773248</v>
      </c>
      <c r="Q179" s="136">
        <f t="shared" ca="1" si="166"/>
        <v>6160.4716802361036</v>
      </c>
      <c r="R179" s="136">
        <f t="shared" ca="1" si="166"/>
        <v>5661.7266763818452</v>
      </c>
      <c r="S179" s="136">
        <f t="shared" ca="1" si="166"/>
        <v>4585.094856461169</v>
      </c>
      <c r="T179" s="136">
        <f t="shared" ca="1" si="166"/>
        <v>5901.4061953011769</v>
      </c>
      <c r="U179" s="136">
        <f t="shared" ca="1" si="166"/>
        <v>5014.4978785933599</v>
      </c>
      <c r="V179" s="136">
        <f t="shared" ca="1" si="166"/>
        <v>595.65286878696077</v>
      </c>
      <c r="W179" s="136">
        <f t="shared" ca="1" si="166"/>
        <v>4675.393944327041</v>
      </c>
      <c r="X179" s="136">
        <f t="shared" ca="1" si="166"/>
        <v>4531.8615940299296</v>
      </c>
      <c r="Y179" s="136">
        <f t="shared" ca="1" si="166"/>
        <v>1526.6167361878424</v>
      </c>
      <c r="Z179" s="136">
        <f t="shared" ca="1" si="166"/>
        <v>2791.475563555638</v>
      </c>
      <c r="AA179" s="136">
        <f t="shared" ca="1" si="166"/>
        <v>5154.730816778535</v>
      </c>
      <c r="AB179" s="136">
        <f t="shared" ca="1" si="166"/>
        <v>5792.5572574629659</v>
      </c>
      <c r="AC179" s="136">
        <f t="shared" ca="1" si="166"/>
        <v>1284.1416656737183</v>
      </c>
      <c r="AD179" s="136">
        <f t="shared" ca="1" si="166"/>
        <v>5802.5848913117561</v>
      </c>
      <c r="AE179" s="136">
        <f t="shared" ca="1" si="166"/>
        <v>5720.1353403504127</v>
      </c>
      <c r="AF179" s="136">
        <f t="shared" ca="1" si="166"/>
        <v>4260.9757883050461</v>
      </c>
      <c r="AG179" s="136">
        <f t="shared" ca="1" si="166"/>
        <v>6530.6565026261023</v>
      </c>
      <c r="AH179" s="136">
        <f t="shared" ca="1" si="166"/>
        <v>4367.0654658020003</v>
      </c>
      <c r="AI179" s="136">
        <f t="shared" ca="1" si="166"/>
        <v>5538.3442344153118</v>
      </c>
      <c r="AJ179" s="136">
        <f t="shared" ca="1" si="166"/>
        <v>5473.4515375809715</v>
      </c>
      <c r="AK179" s="136">
        <f t="shared" ca="1" si="166"/>
        <v>6092.6367051539064</v>
      </c>
      <c r="AL179" s="136">
        <f t="shared" ca="1" si="166"/>
        <v>6088.3322813916502</v>
      </c>
      <c r="AM179" s="136">
        <f t="shared" ca="1" si="166"/>
        <v>4462.9058880432995</v>
      </c>
      <c r="AN179" s="136">
        <f t="shared" ca="1" si="166"/>
        <v>4.0541855609227592E-12</v>
      </c>
      <c r="AO179" s="136">
        <f t="shared" ca="1" si="166"/>
        <v>5878.1119340856521</v>
      </c>
      <c r="AP179" s="136">
        <f t="shared" ca="1" si="166"/>
        <v>4841.2688978249489</v>
      </c>
      <c r="AQ179" s="136">
        <f t="shared" ca="1" si="166"/>
        <v>6070.5196458476157</v>
      </c>
      <c r="AR179" s="136">
        <f t="shared" ca="1" si="166"/>
        <v>5258.6333090278013</v>
      </c>
      <c r="AS179" s="136">
        <f t="shared" ca="1" si="166"/>
        <v>5548.0098279797448</v>
      </c>
      <c r="AT179" s="136">
        <f t="shared" ca="1" si="166"/>
        <v>3.1550687044179461E-12</v>
      </c>
      <c r="AU179" s="136">
        <f t="shared" ca="1" si="166"/>
        <v>4476.2405737505824</v>
      </c>
      <c r="AV179" s="136">
        <f t="shared" ca="1" si="166"/>
        <v>3.561249863264381E-12</v>
      </c>
      <c r="AW179" s="136">
        <f t="shared" ca="1" si="166"/>
        <v>4536.8011803647023</v>
      </c>
      <c r="AX179" s="136">
        <f t="shared" ca="1" si="166"/>
        <v>715.62980030721315</v>
      </c>
      <c r="AY179" s="136">
        <f t="shared" ca="1" si="166"/>
        <v>5416.5248659698482</v>
      </c>
      <c r="AZ179" s="136">
        <f t="shared" ca="1" si="166"/>
        <v>4192.85233041834</v>
      </c>
      <c r="BA179" s="136">
        <f t="shared" ca="1" si="166"/>
        <v>3.7140266065802772E-12</v>
      </c>
      <c r="BB179" s="136">
        <f t="shared" si="166"/>
        <v>0</v>
      </c>
      <c r="BC179" s="136">
        <f t="shared" si="166"/>
        <v>0</v>
      </c>
      <c r="BD179" s="136">
        <f t="shared" si="166"/>
        <v>0</v>
      </c>
      <c r="BE179" s="136">
        <f t="shared" si="166"/>
        <v>0</v>
      </c>
      <c r="BF179" s="136">
        <f t="shared" si="166"/>
        <v>0</v>
      </c>
      <c r="BG179" s="136">
        <f t="shared" si="166"/>
        <v>0</v>
      </c>
      <c r="BH179" s="136">
        <f t="shared" si="166"/>
        <v>0</v>
      </c>
      <c r="BI179" s="136">
        <f t="shared" si="166"/>
        <v>0</v>
      </c>
      <c r="BJ179" s="136">
        <f t="shared" si="166"/>
        <v>0</v>
      </c>
      <c r="BK179" s="136">
        <f t="shared" si="166"/>
        <v>0</v>
      </c>
      <c r="BL179" s="136">
        <f t="shared" si="166"/>
        <v>0</v>
      </c>
      <c r="BM179" s="136">
        <f t="shared" si="166"/>
        <v>0</v>
      </c>
      <c r="BN179" s="136">
        <f t="shared" si="166"/>
        <v>0</v>
      </c>
      <c r="BO179" s="136">
        <f t="shared" si="166"/>
        <v>0</v>
      </c>
      <c r="BP179" s="136">
        <f t="shared" si="166"/>
        <v>0</v>
      </c>
      <c r="BQ179" s="136">
        <f t="shared" ref="BQ179:CO179" si="167">BQ173+BQ178</f>
        <v>0</v>
      </c>
      <c r="BR179" s="136">
        <f t="shared" si="167"/>
        <v>0</v>
      </c>
      <c r="BS179" s="136">
        <f t="shared" si="167"/>
        <v>0</v>
      </c>
      <c r="BT179" s="136">
        <f t="shared" si="167"/>
        <v>0</v>
      </c>
      <c r="BU179" s="136">
        <f t="shared" si="167"/>
        <v>0</v>
      </c>
      <c r="BV179" s="136">
        <f t="shared" si="167"/>
        <v>0</v>
      </c>
      <c r="BW179" s="136">
        <f t="shared" si="167"/>
        <v>0</v>
      </c>
      <c r="BX179" s="136">
        <f t="shared" si="167"/>
        <v>0</v>
      </c>
      <c r="BY179" s="136">
        <f t="shared" si="167"/>
        <v>0</v>
      </c>
      <c r="BZ179" s="136">
        <f t="shared" si="167"/>
        <v>0</v>
      </c>
      <c r="CA179" s="136">
        <f t="shared" si="167"/>
        <v>0</v>
      </c>
      <c r="CB179" s="136">
        <f t="shared" si="167"/>
        <v>0</v>
      </c>
      <c r="CC179" s="136">
        <f t="shared" si="167"/>
        <v>0</v>
      </c>
      <c r="CD179" s="136">
        <f t="shared" si="167"/>
        <v>0</v>
      </c>
      <c r="CE179" s="136">
        <f t="shared" si="167"/>
        <v>0</v>
      </c>
      <c r="CF179" s="136">
        <f t="shared" si="167"/>
        <v>0</v>
      </c>
      <c r="CG179" s="136">
        <f t="shared" si="167"/>
        <v>0</v>
      </c>
      <c r="CH179" s="136">
        <f t="shared" si="167"/>
        <v>0</v>
      </c>
      <c r="CI179" s="136">
        <f t="shared" si="167"/>
        <v>0</v>
      </c>
      <c r="CJ179" s="136">
        <f t="shared" si="167"/>
        <v>0</v>
      </c>
      <c r="CK179" s="136">
        <f t="shared" si="167"/>
        <v>0</v>
      </c>
      <c r="CL179" s="136">
        <f t="shared" si="167"/>
        <v>0</v>
      </c>
      <c r="CM179" s="136">
        <f t="shared" si="167"/>
        <v>0</v>
      </c>
      <c r="CN179" s="136">
        <f t="shared" si="167"/>
        <v>0</v>
      </c>
      <c r="CO179" s="136">
        <f t="shared" si="167"/>
        <v>0</v>
      </c>
      <c r="CQ179" s="207"/>
      <c r="CR179" s="207"/>
    </row>
    <row r="180" spans="1:96">
      <c r="A180" s="372"/>
      <c r="B180" s="134" t="s">
        <v>42</v>
      </c>
      <c r="C180" s="134"/>
      <c r="D180" s="135">
        <f ca="1">RANK(D179,$D179:$CO179,0)</f>
        <v>46</v>
      </c>
      <c r="E180" s="135">
        <f t="shared" ref="E180:BP180" ca="1" si="168">RANK(E179,$D179:$CO179,0)</f>
        <v>2</v>
      </c>
      <c r="F180" s="135">
        <f t="shared" ca="1" si="168"/>
        <v>25</v>
      </c>
      <c r="G180" s="135">
        <f t="shared" ca="1" si="168"/>
        <v>4</v>
      </c>
      <c r="H180" s="135">
        <f t="shared" ca="1" si="168"/>
        <v>8</v>
      </c>
      <c r="I180" s="135">
        <f t="shared" ca="1" si="168"/>
        <v>30</v>
      </c>
      <c r="J180" s="135">
        <f t="shared" ca="1" si="168"/>
        <v>6</v>
      </c>
      <c r="K180" s="135">
        <f t="shared" ca="1" si="168"/>
        <v>23</v>
      </c>
      <c r="L180" s="135">
        <f t="shared" ca="1" si="168"/>
        <v>7</v>
      </c>
      <c r="M180" s="135">
        <f t="shared" ca="1" si="168"/>
        <v>12</v>
      </c>
      <c r="N180" s="135">
        <f t="shared" ca="1" si="168"/>
        <v>31</v>
      </c>
      <c r="O180" s="135">
        <f t="shared" ca="1" si="168"/>
        <v>18</v>
      </c>
      <c r="P180" s="135">
        <f t="shared" ca="1" si="168"/>
        <v>3</v>
      </c>
      <c r="Q180" s="135">
        <f t="shared" ca="1" si="168"/>
        <v>5</v>
      </c>
      <c r="R180" s="135">
        <f t="shared" ca="1" si="168"/>
        <v>19</v>
      </c>
      <c r="S180" s="135">
        <f t="shared" ca="1" si="168"/>
        <v>33</v>
      </c>
      <c r="T180" s="135">
        <f t="shared" ca="1" si="168"/>
        <v>13</v>
      </c>
      <c r="U180" s="135">
        <f t="shared" ca="1" si="168"/>
        <v>28</v>
      </c>
      <c r="V180" s="135">
        <f t="shared" ca="1" si="168"/>
        <v>45</v>
      </c>
      <c r="W180" s="135">
        <f t="shared" ca="1" si="168"/>
        <v>32</v>
      </c>
      <c r="X180" s="135">
        <f t="shared" ca="1" si="168"/>
        <v>35</v>
      </c>
      <c r="Y180" s="135">
        <f t="shared" ca="1" si="168"/>
        <v>42</v>
      </c>
      <c r="Z180" s="135">
        <f t="shared" ca="1" si="168"/>
        <v>41</v>
      </c>
      <c r="AA180" s="135">
        <f t="shared" ca="1" si="168"/>
        <v>27</v>
      </c>
      <c r="AB180" s="135">
        <f t="shared" ca="1" si="168"/>
        <v>16</v>
      </c>
      <c r="AC180" s="135">
        <f t="shared" ca="1" si="168"/>
        <v>43</v>
      </c>
      <c r="AD180" s="135">
        <f t="shared" ca="1" si="168"/>
        <v>15</v>
      </c>
      <c r="AE180" s="135">
        <f t="shared" ca="1" si="168"/>
        <v>17</v>
      </c>
      <c r="AF180" s="135">
        <f t="shared" ca="1" si="168"/>
        <v>39</v>
      </c>
      <c r="AG180" s="135">
        <f t="shared" ca="1" si="168"/>
        <v>1</v>
      </c>
      <c r="AH180" s="135">
        <f t="shared" ca="1" si="168"/>
        <v>38</v>
      </c>
      <c r="AI180" s="135">
        <f t="shared" ca="1" si="168"/>
        <v>21</v>
      </c>
      <c r="AJ180" s="135">
        <f t="shared" ca="1" si="168"/>
        <v>22</v>
      </c>
      <c r="AK180" s="135">
        <f t="shared" ca="1" si="168"/>
        <v>9</v>
      </c>
      <c r="AL180" s="135">
        <f t="shared" ca="1" si="168"/>
        <v>10</v>
      </c>
      <c r="AM180" s="135">
        <f t="shared" ca="1" si="168"/>
        <v>37</v>
      </c>
      <c r="AN180" s="135">
        <f t="shared" ca="1" si="168"/>
        <v>47</v>
      </c>
      <c r="AO180" s="135">
        <f t="shared" ca="1" si="168"/>
        <v>14</v>
      </c>
      <c r="AP180" s="135">
        <f t="shared" ca="1" si="168"/>
        <v>29</v>
      </c>
      <c r="AQ180" s="135">
        <f t="shared" ca="1" si="168"/>
        <v>11</v>
      </c>
      <c r="AR180" s="135">
        <f t="shared" ca="1" si="168"/>
        <v>26</v>
      </c>
      <c r="AS180" s="135">
        <f t="shared" ca="1" si="168"/>
        <v>20</v>
      </c>
      <c r="AT180" s="135">
        <f t="shared" ca="1" si="168"/>
        <v>50</v>
      </c>
      <c r="AU180" s="135">
        <f t="shared" ca="1" si="168"/>
        <v>36</v>
      </c>
      <c r="AV180" s="135">
        <f t="shared" ca="1" si="168"/>
        <v>49</v>
      </c>
      <c r="AW180" s="135">
        <f t="shared" ca="1" si="168"/>
        <v>34</v>
      </c>
      <c r="AX180" s="135">
        <f t="shared" ca="1" si="168"/>
        <v>44</v>
      </c>
      <c r="AY180" s="135">
        <f t="shared" ca="1" si="168"/>
        <v>24</v>
      </c>
      <c r="AZ180" s="135">
        <f t="shared" ca="1" si="168"/>
        <v>40</v>
      </c>
      <c r="BA180" s="135">
        <f t="shared" ca="1" si="168"/>
        <v>48</v>
      </c>
      <c r="BB180" s="135">
        <f t="shared" ca="1" si="168"/>
        <v>51</v>
      </c>
      <c r="BC180" s="135">
        <f t="shared" ca="1" si="168"/>
        <v>51</v>
      </c>
      <c r="BD180" s="135">
        <f t="shared" ca="1" si="168"/>
        <v>51</v>
      </c>
      <c r="BE180" s="135">
        <f t="shared" ca="1" si="168"/>
        <v>51</v>
      </c>
      <c r="BF180" s="135">
        <f t="shared" ca="1" si="168"/>
        <v>51</v>
      </c>
      <c r="BG180" s="135">
        <f t="shared" ca="1" si="168"/>
        <v>51</v>
      </c>
      <c r="BH180" s="135">
        <f t="shared" ca="1" si="168"/>
        <v>51</v>
      </c>
      <c r="BI180" s="135">
        <f t="shared" ca="1" si="168"/>
        <v>51</v>
      </c>
      <c r="BJ180" s="135">
        <f t="shared" ca="1" si="168"/>
        <v>51</v>
      </c>
      <c r="BK180" s="135">
        <f t="shared" ca="1" si="168"/>
        <v>51</v>
      </c>
      <c r="BL180" s="135">
        <f t="shared" ca="1" si="168"/>
        <v>51</v>
      </c>
      <c r="BM180" s="135">
        <f t="shared" ca="1" si="168"/>
        <v>51</v>
      </c>
      <c r="BN180" s="135">
        <f t="shared" ca="1" si="168"/>
        <v>51</v>
      </c>
      <c r="BO180" s="135">
        <f t="shared" ca="1" si="168"/>
        <v>51</v>
      </c>
      <c r="BP180" s="135">
        <f t="shared" ca="1" si="168"/>
        <v>51</v>
      </c>
      <c r="BQ180" s="135">
        <f t="shared" ref="BQ180:CO180" ca="1" si="169">RANK(BQ179,$D179:$CO179,0)</f>
        <v>51</v>
      </c>
      <c r="BR180" s="135">
        <f t="shared" ca="1" si="169"/>
        <v>51</v>
      </c>
      <c r="BS180" s="135">
        <f t="shared" ca="1" si="169"/>
        <v>51</v>
      </c>
      <c r="BT180" s="135">
        <f t="shared" ca="1" si="169"/>
        <v>51</v>
      </c>
      <c r="BU180" s="135">
        <f t="shared" ca="1" si="169"/>
        <v>51</v>
      </c>
      <c r="BV180" s="135">
        <f t="shared" ca="1" si="169"/>
        <v>51</v>
      </c>
      <c r="BW180" s="135">
        <f t="shared" ca="1" si="169"/>
        <v>51</v>
      </c>
      <c r="BX180" s="135">
        <f t="shared" ca="1" si="169"/>
        <v>51</v>
      </c>
      <c r="BY180" s="135">
        <f t="shared" ca="1" si="169"/>
        <v>51</v>
      </c>
      <c r="BZ180" s="135">
        <f t="shared" ca="1" si="169"/>
        <v>51</v>
      </c>
      <c r="CA180" s="135">
        <f t="shared" ca="1" si="169"/>
        <v>51</v>
      </c>
      <c r="CB180" s="135">
        <f t="shared" ca="1" si="169"/>
        <v>51</v>
      </c>
      <c r="CC180" s="135">
        <f t="shared" ca="1" si="169"/>
        <v>51</v>
      </c>
      <c r="CD180" s="135">
        <f t="shared" ca="1" si="169"/>
        <v>51</v>
      </c>
      <c r="CE180" s="135">
        <f t="shared" ca="1" si="169"/>
        <v>51</v>
      </c>
      <c r="CF180" s="135">
        <f t="shared" ca="1" si="169"/>
        <v>51</v>
      </c>
      <c r="CG180" s="135">
        <f t="shared" ca="1" si="169"/>
        <v>51</v>
      </c>
      <c r="CH180" s="135">
        <f t="shared" ca="1" si="169"/>
        <v>51</v>
      </c>
      <c r="CI180" s="135">
        <f t="shared" ca="1" si="169"/>
        <v>51</v>
      </c>
      <c r="CJ180" s="135">
        <f t="shared" ca="1" si="169"/>
        <v>51</v>
      </c>
      <c r="CK180" s="135">
        <f t="shared" ca="1" si="169"/>
        <v>51</v>
      </c>
      <c r="CL180" s="135">
        <f t="shared" ca="1" si="169"/>
        <v>51</v>
      </c>
      <c r="CM180" s="135">
        <f t="shared" ca="1" si="169"/>
        <v>51</v>
      </c>
      <c r="CN180" s="135">
        <f t="shared" ca="1" si="169"/>
        <v>51</v>
      </c>
      <c r="CO180" s="135">
        <f t="shared" ca="1" si="169"/>
        <v>51</v>
      </c>
      <c r="CQ180" s="207"/>
      <c r="CR180" s="207"/>
    </row>
    <row r="181" spans="1:96">
      <c r="A181" s="373"/>
      <c r="B181" s="134" t="s">
        <v>16</v>
      </c>
      <c r="C181" s="134">
        <f>C175+10</f>
        <v>282</v>
      </c>
      <c r="D181" s="135" t="str">
        <f>'Enter data here!'!C200</f>
        <v>Frank Hulton </v>
      </c>
      <c r="E181" s="135" t="str">
        <f>'Enter data here!'!D200</f>
        <v>Mark Redsell</v>
      </c>
      <c r="F181" s="135" t="str">
        <f>'Enter data here!'!E200</f>
        <v>Greg Dakin</v>
      </c>
      <c r="G181" s="135" t="str">
        <f>'Enter data here!'!F200</f>
        <v>Thorsten Folker</v>
      </c>
      <c r="H181" s="135" t="str">
        <f>'Enter data here!'!G200</f>
        <v>Joel West </v>
      </c>
      <c r="I181" s="135" t="str">
        <f>'Enter data here!'!H200</f>
        <v>Klaus Brettner</v>
      </c>
      <c r="J181" s="135" t="str">
        <f>'Enter data here!'!I200</f>
        <v>Markus Meissner</v>
      </c>
      <c r="K181" s="135" t="str">
        <f>'Enter data here!'!J200</f>
        <v>Stefan Bernardy</v>
      </c>
      <c r="L181" s="135" t="str">
        <f>'Enter data here!'!K200</f>
        <v>Søren Krogh</v>
      </c>
      <c r="M181" s="135" t="str">
        <f>'Enter data here!'!L200</f>
        <v>Alvaro Silgado</v>
      </c>
      <c r="N181" s="135" t="str">
        <f>'Enter data here!'!M200</f>
        <v>Pete Burgess</v>
      </c>
      <c r="O181" s="135" t="str">
        <f>'Enter data here!'!N200</f>
        <v>Dieter Perlick</v>
      </c>
      <c r="P181" s="135" t="str">
        <f>'Enter data here!'!O200</f>
        <v>Simon Thornton </v>
      </c>
      <c r="Q181" s="135" t="str">
        <f>'Enter data here!'!P200</f>
        <v>André Austen</v>
      </c>
      <c r="R181" s="135" t="str">
        <f>'Enter data here!'!Q200</f>
        <v>Siegfried Schedel</v>
      </c>
      <c r="S181" s="135" t="str">
        <f>'Enter data here!'!R200</f>
        <v>George Young</v>
      </c>
      <c r="T181" s="135" t="str">
        <f>'Enter data here!'!S200</f>
        <v>John Phillips</v>
      </c>
      <c r="U181" s="135" t="str">
        <f>'Enter data here!'!T200</f>
        <v>Stefan Bertschi</v>
      </c>
      <c r="V181" s="135" t="str">
        <f>'Enter data here!'!U200</f>
        <v>Jason Bioletti</v>
      </c>
      <c r="W181" s="135" t="str">
        <f>'Enter data here!'!V200</f>
        <v>Allen Elliott</v>
      </c>
      <c r="X181" s="135" t="str">
        <f>'Enter data here!'!W200</f>
        <v>Thomas Deinert</v>
      </c>
      <c r="Y181" s="135" t="str">
        <f>'Enter data here!'!X200</f>
        <v>Mike Evans</v>
      </c>
      <c r="Z181" s="135" t="str">
        <f>'Enter data here!'!Y200</f>
        <v>Jon Edison</v>
      </c>
      <c r="AA181" s="135" t="str">
        <f>'Enter data here!'!Z200</f>
        <v>Thomas Henselmann</v>
      </c>
      <c r="AB181" s="135" t="str">
        <f>'Enter data here!'!AA200</f>
        <v>Sebastian Reichert</v>
      </c>
      <c r="AC181" s="135" t="str">
        <f>'Enter data here!'!AB200</f>
        <v>Robert Hermans</v>
      </c>
      <c r="AD181" s="135" t="str">
        <f>'Enter data here!'!AC200</f>
        <v>Eberhard Rosemann</v>
      </c>
      <c r="AE181" s="135" t="str">
        <f>'Enter data here!'!AD200</f>
        <v>Klaus Kowalski</v>
      </c>
      <c r="AF181" s="135" t="str">
        <f>'Enter data here!'!AE200</f>
        <v>Mike Shellim</v>
      </c>
      <c r="AG181" s="135" t="str">
        <f>'Enter data here!'!AF200</f>
        <v>Martin Newnham</v>
      </c>
      <c r="AH181" s="135" t="str">
        <f>'Enter data here!'!AG200</f>
        <v>Marc Schmieding</v>
      </c>
      <c r="AI181" s="135" t="str">
        <f>'Enter data here!'!AH200</f>
        <v>Mark Treble</v>
      </c>
      <c r="AJ181" s="135" t="str">
        <f>'Enter data here!'!AI200</f>
        <v>Gary Harrison</v>
      </c>
      <c r="AK181" s="135" t="str">
        <f>'Enter data here!'!AJ200</f>
        <v>Peter Gunning</v>
      </c>
      <c r="AL181" s="135" t="str">
        <f>'Enter data here!'!AK200</f>
        <v>Tobias Reik</v>
      </c>
      <c r="AM181" s="135" t="str">
        <f>'Enter data here!'!AL200</f>
        <v>Mick Walsh</v>
      </c>
      <c r="AN181" s="135" t="str">
        <f>'Enter data here!'!AM200</f>
        <v>Paul Garnett</v>
      </c>
      <c r="AO181" s="135" t="str">
        <f>'Enter data here!'!AN200</f>
        <v>Daniel Schneider</v>
      </c>
      <c r="AP181" s="135" t="str">
        <f>'Enter data here!'!AO200</f>
        <v>Torsten Hermann</v>
      </c>
      <c r="AQ181" s="135" t="str">
        <f>'Enter data here!'!AP200</f>
        <v>Peter Kowalski</v>
      </c>
      <c r="AR181" s="135" t="str">
        <f>'Enter data here!'!AQ200</f>
        <v>Martin Kopp</v>
      </c>
      <c r="AS181" s="135" t="str">
        <f>'Enter data here!'!AR200</f>
        <v>Plöschberger Hannes</v>
      </c>
      <c r="AT181" s="135" t="str">
        <f>'Enter data here!'!AS200</f>
        <v>Rick Ruijsink</v>
      </c>
      <c r="AU181" s="135" t="str">
        <f>'Enter data here!'!AT200</f>
        <v>Mark Abbotts</v>
      </c>
      <c r="AV181" s="135" t="str">
        <f>'Enter data here!'!AU200</f>
        <v>Arne Finkeldey</v>
      </c>
      <c r="AW181" s="135" t="str">
        <f>'Enter data here!'!AV200</f>
        <v>Martin Ulrich </v>
      </c>
      <c r="AX181" s="135" t="str">
        <f>'Enter data here!'!AW200</f>
        <v>Tony Robertson</v>
      </c>
      <c r="AY181" s="135" t="str">
        <f>'Enter data here!'!AX200</f>
        <v>Jesper Christensen</v>
      </c>
      <c r="AZ181" s="135" t="str">
        <f>'Enter data here!'!AY200</f>
        <v>Ulrich Duttenhofer</v>
      </c>
      <c r="BA181" s="135" t="str">
        <f>'Enter data here!'!AZ200</f>
        <v>Robert Ryan</v>
      </c>
      <c r="BB181" s="135">
        <f>'Enter data here!'!BA200</f>
        <v>0</v>
      </c>
      <c r="BC181" s="135">
        <f>'Enter data here!'!BB200</f>
        <v>0</v>
      </c>
      <c r="BD181" s="135">
        <f>'Enter data here!'!BC200</f>
        <v>0</v>
      </c>
      <c r="BE181" s="135">
        <f>'Enter data here!'!BD200</f>
        <v>0</v>
      </c>
      <c r="BF181" s="135">
        <f>'Enter data here!'!BE200</f>
        <v>0</v>
      </c>
      <c r="BG181" s="135">
        <f>'Enter data here!'!BF200</f>
        <v>0</v>
      </c>
      <c r="BH181" s="135">
        <f>'Enter data here!'!BG200</f>
        <v>0</v>
      </c>
      <c r="BI181" s="135">
        <f>'Enter data here!'!BH200</f>
        <v>0</v>
      </c>
      <c r="BJ181" s="135">
        <f>'Enter data here!'!BI200</f>
        <v>0</v>
      </c>
      <c r="BK181" s="135">
        <f>'Enter data here!'!BJ200</f>
        <v>0</v>
      </c>
      <c r="BL181" s="135">
        <f>'Enter data here!'!BK200</f>
        <v>0</v>
      </c>
      <c r="BM181" s="135">
        <f>'Enter data here!'!BL200</f>
        <v>0</v>
      </c>
      <c r="BN181" s="135">
        <f>'Enter data here!'!BM200</f>
        <v>0</v>
      </c>
      <c r="BO181" s="135">
        <f>'Enter data here!'!BN200</f>
        <v>0</v>
      </c>
      <c r="BP181" s="135">
        <f>'Enter data here!'!BO200</f>
        <v>0</v>
      </c>
      <c r="BQ181" s="135">
        <f>'Enter data here!'!BP200</f>
        <v>0</v>
      </c>
      <c r="BR181" s="135">
        <f>'Enter data here!'!BQ200</f>
        <v>0</v>
      </c>
      <c r="BS181" s="135">
        <f>'Enter data here!'!BR200</f>
        <v>0</v>
      </c>
      <c r="BT181" s="135">
        <f>'Enter data here!'!BS200</f>
        <v>0</v>
      </c>
      <c r="BU181" s="135">
        <f>'Enter data here!'!BT200</f>
        <v>0</v>
      </c>
      <c r="BV181" s="135">
        <f>'Enter data here!'!BU200</f>
        <v>0</v>
      </c>
      <c r="BW181" s="135">
        <f>'Enter data here!'!BV200</f>
        <v>0</v>
      </c>
      <c r="BX181" s="135">
        <f>'Enter data here!'!BW200</f>
        <v>0</v>
      </c>
      <c r="BY181" s="135">
        <f>'Enter data here!'!BX200</f>
        <v>0</v>
      </c>
      <c r="BZ181" s="135">
        <f>'Enter data here!'!BY200</f>
        <v>0</v>
      </c>
      <c r="CA181" s="135">
        <f>'Enter data here!'!BZ200</f>
        <v>0</v>
      </c>
      <c r="CB181" s="135">
        <f>'Enter data here!'!CA200</f>
        <v>0</v>
      </c>
      <c r="CC181" s="135">
        <f>'Enter data here!'!CB200</f>
        <v>0</v>
      </c>
      <c r="CD181" s="135">
        <f>'Enter data here!'!CC200</f>
        <v>0</v>
      </c>
      <c r="CE181" s="135">
        <f>'Enter data here!'!CD200</f>
        <v>0</v>
      </c>
      <c r="CF181" s="135">
        <f>'Enter data here!'!CE200</f>
        <v>0</v>
      </c>
      <c r="CG181" s="135">
        <f>'Enter data here!'!CF200</f>
        <v>0</v>
      </c>
      <c r="CH181" s="135">
        <f>'Enter data here!'!CG200</f>
        <v>0</v>
      </c>
      <c r="CI181" s="135">
        <f>'Enter data here!'!CH200</f>
        <v>0</v>
      </c>
      <c r="CJ181" s="135">
        <f>'Enter data here!'!CI200</f>
        <v>0</v>
      </c>
      <c r="CK181" s="135">
        <f>'Enter data here!'!CJ200</f>
        <v>0</v>
      </c>
      <c r="CL181" s="135">
        <f>'Enter data here!'!CK200</f>
        <v>0</v>
      </c>
      <c r="CM181" s="135">
        <f>'Enter data here!'!CL200</f>
        <v>0</v>
      </c>
      <c r="CN181" s="135">
        <f>'Enter data here!'!CM200</f>
        <v>0</v>
      </c>
      <c r="CO181" s="135">
        <f>'Enter data here!'!CN200</f>
        <v>0</v>
      </c>
      <c r="CQ181" s="207"/>
      <c r="CR181" s="208"/>
    </row>
    <row r="182" spans="1:96">
      <c r="A182" s="386">
        <v>29</v>
      </c>
      <c r="B182" s="131" t="s">
        <v>18</v>
      </c>
      <c r="C182" s="131">
        <f>C176+10</f>
        <v>291</v>
      </c>
      <c r="D182" s="132">
        <f ca="1">D186</f>
        <v>46</v>
      </c>
      <c r="E182" s="132">
        <f t="shared" ref="E182:BP182" ca="1" si="170">E186</f>
        <v>2</v>
      </c>
      <c r="F182" s="132">
        <f t="shared" ca="1" si="170"/>
        <v>25</v>
      </c>
      <c r="G182" s="132">
        <f t="shared" ca="1" si="170"/>
        <v>4</v>
      </c>
      <c r="H182" s="132">
        <f t="shared" ca="1" si="170"/>
        <v>8</v>
      </c>
      <c r="I182" s="132">
        <f t="shared" ca="1" si="170"/>
        <v>30</v>
      </c>
      <c r="J182" s="132">
        <f t="shared" ca="1" si="170"/>
        <v>6</v>
      </c>
      <c r="K182" s="132">
        <f t="shared" ca="1" si="170"/>
        <v>23</v>
      </c>
      <c r="L182" s="132">
        <f t="shared" ca="1" si="170"/>
        <v>7</v>
      </c>
      <c r="M182" s="132">
        <f t="shared" ca="1" si="170"/>
        <v>12</v>
      </c>
      <c r="N182" s="132">
        <f t="shared" ca="1" si="170"/>
        <v>31</v>
      </c>
      <c r="O182" s="132">
        <f t="shared" ca="1" si="170"/>
        <v>18</v>
      </c>
      <c r="P182" s="132">
        <f t="shared" ca="1" si="170"/>
        <v>3</v>
      </c>
      <c r="Q182" s="132">
        <f t="shared" ca="1" si="170"/>
        <v>5</v>
      </c>
      <c r="R182" s="132">
        <f t="shared" ca="1" si="170"/>
        <v>19</v>
      </c>
      <c r="S182" s="132">
        <f t="shared" ca="1" si="170"/>
        <v>33</v>
      </c>
      <c r="T182" s="132">
        <f t="shared" ca="1" si="170"/>
        <v>13</v>
      </c>
      <c r="U182" s="132">
        <f t="shared" ca="1" si="170"/>
        <v>28</v>
      </c>
      <c r="V182" s="132">
        <f t="shared" ca="1" si="170"/>
        <v>45</v>
      </c>
      <c r="W182" s="132">
        <f t="shared" ca="1" si="170"/>
        <v>32</v>
      </c>
      <c r="X182" s="132">
        <f t="shared" ca="1" si="170"/>
        <v>35</v>
      </c>
      <c r="Y182" s="132">
        <f t="shared" ca="1" si="170"/>
        <v>42</v>
      </c>
      <c r="Z182" s="132">
        <f t="shared" ca="1" si="170"/>
        <v>41</v>
      </c>
      <c r="AA182" s="132">
        <f t="shared" ca="1" si="170"/>
        <v>27</v>
      </c>
      <c r="AB182" s="132">
        <f t="shared" ca="1" si="170"/>
        <v>16</v>
      </c>
      <c r="AC182" s="132">
        <f t="shared" ca="1" si="170"/>
        <v>43</v>
      </c>
      <c r="AD182" s="132">
        <f t="shared" ca="1" si="170"/>
        <v>15</v>
      </c>
      <c r="AE182" s="132">
        <f t="shared" ca="1" si="170"/>
        <v>17</v>
      </c>
      <c r="AF182" s="132">
        <f t="shared" ca="1" si="170"/>
        <v>39</v>
      </c>
      <c r="AG182" s="132">
        <f t="shared" ca="1" si="170"/>
        <v>1</v>
      </c>
      <c r="AH182" s="132">
        <f t="shared" ca="1" si="170"/>
        <v>38</v>
      </c>
      <c r="AI182" s="132">
        <f t="shared" ca="1" si="170"/>
        <v>21</v>
      </c>
      <c r="AJ182" s="132">
        <f t="shared" ca="1" si="170"/>
        <v>22</v>
      </c>
      <c r="AK182" s="132">
        <f t="shared" ca="1" si="170"/>
        <v>9</v>
      </c>
      <c r="AL182" s="132">
        <f t="shared" ca="1" si="170"/>
        <v>10</v>
      </c>
      <c r="AM182" s="132">
        <f t="shared" ca="1" si="170"/>
        <v>37</v>
      </c>
      <c r="AN182" s="132">
        <f t="shared" ca="1" si="170"/>
        <v>47</v>
      </c>
      <c r="AO182" s="132">
        <f t="shared" ca="1" si="170"/>
        <v>14</v>
      </c>
      <c r="AP182" s="132">
        <f t="shared" ca="1" si="170"/>
        <v>29</v>
      </c>
      <c r="AQ182" s="132">
        <f t="shared" ca="1" si="170"/>
        <v>11</v>
      </c>
      <c r="AR182" s="132">
        <f t="shared" ca="1" si="170"/>
        <v>26</v>
      </c>
      <c r="AS182" s="132">
        <f t="shared" ca="1" si="170"/>
        <v>20</v>
      </c>
      <c r="AT182" s="132">
        <f t="shared" ca="1" si="170"/>
        <v>50</v>
      </c>
      <c r="AU182" s="132">
        <f t="shared" ca="1" si="170"/>
        <v>36</v>
      </c>
      <c r="AV182" s="132">
        <f t="shared" ca="1" si="170"/>
        <v>49</v>
      </c>
      <c r="AW182" s="132">
        <f t="shared" ca="1" si="170"/>
        <v>34</v>
      </c>
      <c r="AX182" s="132">
        <f t="shared" ca="1" si="170"/>
        <v>44</v>
      </c>
      <c r="AY182" s="132">
        <f t="shared" ca="1" si="170"/>
        <v>24</v>
      </c>
      <c r="AZ182" s="132">
        <f t="shared" ca="1" si="170"/>
        <v>40</v>
      </c>
      <c r="BA182" s="132">
        <f t="shared" ca="1" si="170"/>
        <v>48</v>
      </c>
      <c r="BB182" s="132">
        <f t="shared" ca="1" si="170"/>
        <v>51</v>
      </c>
      <c r="BC182" s="132">
        <f t="shared" ca="1" si="170"/>
        <v>51</v>
      </c>
      <c r="BD182" s="132">
        <f t="shared" ca="1" si="170"/>
        <v>51</v>
      </c>
      <c r="BE182" s="132">
        <f t="shared" ca="1" si="170"/>
        <v>51</v>
      </c>
      <c r="BF182" s="132">
        <f t="shared" ca="1" si="170"/>
        <v>51</v>
      </c>
      <c r="BG182" s="132">
        <f t="shared" ca="1" si="170"/>
        <v>51</v>
      </c>
      <c r="BH182" s="132">
        <f t="shared" ca="1" si="170"/>
        <v>51</v>
      </c>
      <c r="BI182" s="132">
        <f t="shared" ca="1" si="170"/>
        <v>51</v>
      </c>
      <c r="BJ182" s="132">
        <f t="shared" ca="1" si="170"/>
        <v>51</v>
      </c>
      <c r="BK182" s="132">
        <f t="shared" ca="1" si="170"/>
        <v>51</v>
      </c>
      <c r="BL182" s="132">
        <f t="shared" ca="1" si="170"/>
        <v>51</v>
      </c>
      <c r="BM182" s="132">
        <f t="shared" ca="1" si="170"/>
        <v>51</v>
      </c>
      <c r="BN182" s="132">
        <f t="shared" ca="1" si="170"/>
        <v>51</v>
      </c>
      <c r="BO182" s="132">
        <f t="shared" ca="1" si="170"/>
        <v>51</v>
      </c>
      <c r="BP182" s="132">
        <f t="shared" ca="1" si="170"/>
        <v>51</v>
      </c>
      <c r="BQ182" s="132">
        <f t="shared" ref="BQ182:CO182" ca="1" si="171">BQ186</f>
        <v>51</v>
      </c>
      <c r="BR182" s="132">
        <f t="shared" ca="1" si="171"/>
        <v>51</v>
      </c>
      <c r="BS182" s="132">
        <f t="shared" ca="1" si="171"/>
        <v>51</v>
      </c>
      <c r="BT182" s="132">
        <f t="shared" ca="1" si="171"/>
        <v>51</v>
      </c>
      <c r="BU182" s="132">
        <f t="shared" ca="1" si="171"/>
        <v>51</v>
      </c>
      <c r="BV182" s="132">
        <f t="shared" ca="1" si="171"/>
        <v>51</v>
      </c>
      <c r="BW182" s="132">
        <f t="shared" ca="1" si="171"/>
        <v>51</v>
      </c>
      <c r="BX182" s="132">
        <f t="shared" ca="1" si="171"/>
        <v>51</v>
      </c>
      <c r="BY182" s="132">
        <f t="shared" ca="1" si="171"/>
        <v>51</v>
      </c>
      <c r="BZ182" s="132">
        <f t="shared" ca="1" si="171"/>
        <v>51</v>
      </c>
      <c r="CA182" s="132">
        <f t="shared" ca="1" si="171"/>
        <v>51</v>
      </c>
      <c r="CB182" s="132">
        <f t="shared" ca="1" si="171"/>
        <v>51</v>
      </c>
      <c r="CC182" s="132">
        <f t="shared" ca="1" si="171"/>
        <v>51</v>
      </c>
      <c r="CD182" s="132">
        <f t="shared" ca="1" si="171"/>
        <v>51</v>
      </c>
      <c r="CE182" s="132">
        <f t="shared" ca="1" si="171"/>
        <v>51</v>
      </c>
      <c r="CF182" s="132">
        <f t="shared" ca="1" si="171"/>
        <v>51</v>
      </c>
      <c r="CG182" s="132">
        <f t="shared" ca="1" si="171"/>
        <v>51</v>
      </c>
      <c r="CH182" s="132">
        <f t="shared" ca="1" si="171"/>
        <v>51</v>
      </c>
      <c r="CI182" s="132">
        <f t="shared" ca="1" si="171"/>
        <v>51</v>
      </c>
      <c r="CJ182" s="132">
        <f t="shared" ca="1" si="171"/>
        <v>51</v>
      </c>
      <c r="CK182" s="132">
        <f t="shared" ca="1" si="171"/>
        <v>51</v>
      </c>
      <c r="CL182" s="132">
        <f t="shared" ca="1" si="171"/>
        <v>51</v>
      </c>
      <c r="CM182" s="132">
        <f t="shared" ca="1" si="171"/>
        <v>51</v>
      </c>
      <c r="CN182" s="132">
        <f t="shared" ca="1" si="171"/>
        <v>51</v>
      </c>
      <c r="CO182" s="132">
        <f t="shared" ca="1" si="171"/>
        <v>51</v>
      </c>
      <c r="CQ182" s="90"/>
      <c r="CR182" s="206"/>
    </row>
    <row r="183" spans="1:96">
      <c r="A183" s="387"/>
      <c r="B183" s="131" t="s">
        <v>1</v>
      </c>
      <c r="C183" s="131"/>
      <c r="D183" s="132">
        <f>'Enter data here!'!C167</f>
        <v>0</v>
      </c>
      <c r="E183" s="132">
        <f>'Enter data here!'!D167</f>
        <v>0</v>
      </c>
      <c r="F183" s="132">
        <f>'Enter data here!'!E167</f>
        <v>0</v>
      </c>
      <c r="G183" s="132">
        <f>'Enter data here!'!F167</f>
        <v>0</v>
      </c>
      <c r="H183" s="132">
        <f>'Enter data here!'!G167</f>
        <v>0</v>
      </c>
      <c r="I183" s="132">
        <f>'Enter data here!'!H167</f>
        <v>0</v>
      </c>
      <c r="J183" s="132">
        <f>'Enter data here!'!I167</f>
        <v>0</v>
      </c>
      <c r="K183" s="132">
        <f>'Enter data here!'!J167</f>
        <v>0</v>
      </c>
      <c r="L183" s="132">
        <f>'Enter data here!'!K167</f>
        <v>0</v>
      </c>
      <c r="M183" s="132">
        <f>'Enter data here!'!L167</f>
        <v>0</v>
      </c>
      <c r="N183" s="132">
        <f>'Enter data here!'!M167</f>
        <v>0</v>
      </c>
      <c r="O183" s="132">
        <f>'Enter data here!'!N167</f>
        <v>0</v>
      </c>
      <c r="P183" s="132">
        <f>'Enter data here!'!O167</f>
        <v>0</v>
      </c>
      <c r="Q183" s="132">
        <f>'Enter data here!'!P167</f>
        <v>0</v>
      </c>
      <c r="R183" s="132">
        <f>'Enter data here!'!Q167</f>
        <v>0</v>
      </c>
      <c r="S183" s="132">
        <f>'Enter data here!'!R167</f>
        <v>0</v>
      </c>
      <c r="T183" s="132">
        <f>'Enter data here!'!S167</f>
        <v>0</v>
      </c>
      <c r="U183" s="132">
        <f>'Enter data here!'!T167</f>
        <v>0</v>
      </c>
      <c r="V183" s="132">
        <f>'Enter data here!'!U167</f>
        <v>0</v>
      </c>
      <c r="W183" s="132">
        <f>'Enter data here!'!V167</f>
        <v>0</v>
      </c>
      <c r="X183" s="132">
        <f>'Enter data here!'!W167</f>
        <v>0</v>
      </c>
      <c r="Y183" s="132">
        <f>'Enter data here!'!X167</f>
        <v>0</v>
      </c>
      <c r="Z183" s="132">
        <f>'Enter data here!'!Y167</f>
        <v>0</v>
      </c>
      <c r="AA183" s="132">
        <f>'Enter data here!'!Z167</f>
        <v>0</v>
      </c>
      <c r="AB183" s="132">
        <f>'Enter data here!'!AA167</f>
        <v>0</v>
      </c>
      <c r="AC183" s="132">
        <f>'Enter data here!'!AB167</f>
        <v>0</v>
      </c>
      <c r="AD183" s="132">
        <f>'Enter data here!'!AC167</f>
        <v>0</v>
      </c>
      <c r="AE183" s="132">
        <f>'Enter data here!'!AD167</f>
        <v>0</v>
      </c>
      <c r="AF183" s="132">
        <f>'Enter data here!'!AE167</f>
        <v>0</v>
      </c>
      <c r="AG183" s="132">
        <f>'Enter data here!'!AF167</f>
        <v>0</v>
      </c>
      <c r="AH183" s="132">
        <f>'Enter data here!'!AG167</f>
        <v>0</v>
      </c>
      <c r="AI183" s="132">
        <f>'Enter data here!'!AH167</f>
        <v>0</v>
      </c>
      <c r="AJ183" s="132">
        <f>'Enter data here!'!AI167</f>
        <v>0</v>
      </c>
      <c r="AK183" s="132">
        <f>'Enter data here!'!AJ167</f>
        <v>0</v>
      </c>
      <c r="AL183" s="132">
        <f>'Enter data here!'!AK167</f>
        <v>0</v>
      </c>
      <c r="AM183" s="132">
        <f>'Enter data here!'!AL167</f>
        <v>0</v>
      </c>
      <c r="AN183" s="132">
        <f>'Enter data here!'!AM167</f>
        <v>0</v>
      </c>
      <c r="AO183" s="132">
        <f>'Enter data here!'!AN167</f>
        <v>0</v>
      </c>
      <c r="AP183" s="132">
        <f>'Enter data here!'!AO167</f>
        <v>0</v>
      </c>
      <c r="AQ183" s="132">
        <f>'Enter data here!'!AP167</f>
        <v>0</v>
      </c>
      <c r="AR183" s="132">
        <f>'Enter data here!'!AQ167</f>
        <v>0</v>
      </c>
      <c r="AS183" s="132">
        <f>'Enter data here!'!AR167</f>
        <v>0</v>
      </c>
      <c r="AT183" s="132">
        <f>'Enter data here!'!AS167</f>
        <v>0</v>
      </c>
      <c r="AU183" s="132">
        <f>'Enter data here!'!AT167</f>
        <v>0</v>
      </c>
      <c r="AV183" s="132">
        <f>'Enter data here!'!AU167</f>
        <v>0</v>
      </c>
      <c r="AW183" s="132">
        <f>'Enter data here!'!AV167</f>
        <v>0</v>
      </c>
      <c r="AX183" s="132">
        <f>'Enter data here!'!AW167</f>
        <v>0</v>
      </c>
      <c r="AY183" s="132">
        <f>'Enter data here!'!AX167</f>
        <v>0</v>
      </c>
      <c r="AZ183" s="132">
        <f>'Enter data here!'!AY167</f>
        <v>0</v>
      </c>
      <c r="BA183" s="132">
        <f>'Enter data here!'!AZ167</f>
        <v>0</v>
      </c>
      <c r="BB183" s="132">
        <f>'Enter data here!'!BA167</f>
        <v>0</v>
      </c>
      <c r="BC183" s="132">
        <f>'Enter data here!'!BB167</f>
        <v>0</v>
      </c>
      <c r="BD183" s="132">
        <f>'Enter data here!'!BC167</f>
        <v>0</v>
      </c>
      <c r="BE183" s="132">
        <f>'Enter data here!'!BD167</f>
        <v>0</v>
      </c>
      <c r="BF183" s="132">
        <f>'Enter data here!'!BE167</f>
        <v>0</v>
      </c>
      <c r="BG183" s="132">
        <f>'Enter data here!'!BF167</f>
        <v>0</v>
      </c>
      <c r="BH183" s="132">
        <f>'Enter data here!'!BG167</f>
        <v>0</v>
      </c>
      <c r="BI183" s="132">
        <f>'Enter data here!'!BH167</f>
        <v>0</v>
      </c>
      <c r="BJ183" s="132">
        <f>'Enter data here!'!BI167</f>
        <v>0</v>
      </c>
      <c r="BK183" s="132">
        <f>'Enter data here!'!BJ167</f>
        <v>0</v>
      </c>
      <c r="BL183" s="132">
        <f>'Enter data here!'!BK167</f>
        <v>0</v>
      </c>
      <c r="BM183" s="132">
        <f>'Enter data here!'!BL167</f>
        <v>0</v>
      </c>
      <c r="BN183" s="132">
        <f>'Enter data here!'!BM167</f>
        <v>0</v>
      </c>
      <c r="BO183" s="132">
        <f>'Enter data here!'!BN167</f>
        <v>0</v>
      </c>
      <c r="BP183" s="132">
        <f>'Enter data here!'!BO167</f>
        <v>0</v>
      </c>
      <c r="BQ183" s="132">
        <f>'Enter data here!'!BP167</f>
        <v>0</v>
      </c>
      <c r="BR183" s="132">
        <f>'Enter data here!'!BQ167</f>
        <v>0</v>
      </c>
      <c r="BS183" s="132">
        <f>'Enter data here!'!BR167</f>
        <v>0</v>
      </c>
      <c r="BT183" s="132">
        <f>'Enter data here!'!BS167</f>
        <v>0</v>
      </c>
      <c r="BU183" s="132">
        <f>'Enter data here!'!BT167</f>
        <v>0</v>
      </c>
      <c r="BV183" s="132">
        <f>'Enter data here!'!BU167</f>
        <v>0</v>
      </c>
      <c r="BW183" s="132">
        <f>'Enter data here!'!BV167</f>
        <v>0</v>
      </c>
      <c r="BX183" s="132">
        <f>'Enter data here!'!BW167</f>
        <v>0</v>
      </c>
      <c r="BY183" s="132">
        <f>'Enter data here!'!BX167</f>
        <v>0</v>
      </c>
      <c r="BZ183" s="132">
        <f>'Enter data here!'!BY167</f>
        <v>0</v>
      </c>
      <c r="CA183" s="132">
        <f>'Enter data here!'!BZ167</f>
        <v>0</v>
      </c>
      <c r="CB183" s="132">
        <f>'Enter data here!'!CA167</f>
        <v>0</v>
      </c>
      <c r="CC183" s="132">
        <f>'Enter data here!'!CB167</f>
        <v>0</v>
      </c>
      <c r="CD183" s="132">
        <f>'Enter data here!'!CC167</f>
        <v>0</v>
      </c>
      <c r="CE183" s="132">
        <f>'Enter data here!'!CD167</f>
        <v>0</v>
      </c>
      <c r="CF183" s="132">
        <f>'Enter data here!'!CE167</f>
        <v>0</v>
      </c>
      <c r="CG183" s="132">
        <f>'Enter data here!'!CF167</f>
        <v>0</v>
      </c>
      <c r="CH183" s="132">
        <f>'Enter data here!'!CG167</f>
        <v>0</v>
      </c>
      <c r="CI183" s="132">
        <f>'Enter data here!'!CH167</f>
        <v>0</v>
      </c>
      <c r="CJ183" s="132">
        <f>'Enter data here!'!CI167</f>
        <v>0</v>
      </c>
      <c r="CK183" s="132">
        <f>'Enter data here!'!CJ167</f>
        <v>0</v>
      </c>
      <c r="CL183" s="132">
        <f>'Enter data here!'!CK167</f>
        <v>0</v>
      </c>
      <c r="CM183" s="132">
        <f>'Enter data here!'!CL167</f>
        <v>0</v>
      </c>
      <c r="CN183" s="132">
        <f>'Enter data here!'!CM167</f>
        <v>0</v>
      </c>
      <c r="CO183" s="132">
        <f>'Enter data here!'!CN167</f>
        <v>0</v>
      </c>
      <c r="CQ183" s="374" t="str">
        <f>'Enter data here!'!CP167</f>
        <v/>
      </c>
      <c r="CR183" s="374" t="str">
        <f>'Enter data here!'!CQ167</f>
        <v/>
      </c>
    </row>
    <row r="184" spans="1:96">
      <c r="A184" s="387"/>
      <c r="B184" s="131" t="s">
        <v>2</v>
      </c>
      <c r="C184" s="131"/>
      <c r="D184" s="133">
        <f>'Enter data here!'!C169</f>
        <v>0</v>
      </c>
      <c r="E184" s="133">
        <f>'Enter data here!'!D169</f>
        <v>0</v>
      </c>
      <c r="F184" s="133">
        <f>'Enter data here!'!E169</f>
        <v>0</v>
      </c>
      <c r="G184" s="133">
        <f>'Enter data here!'!F169</f>
        <v>0</v>
      </c>
      <c r="H184" s="133">
        <f>'Enter data here!'!G169</f>
        <v>0</v>
      </c>
      <c r="I184" s="133">
        <f>'Enter data here!'!H169</f>
        <v>0</v>
      </c>
      <c r="J184" s="133">
        <f>'Enter data here!'!I169</f>
        <v>0</v>
      </c>
      <c r="K184" s="133">
        <f>'Enter data here!'!J169</f>
        <v>0</v>
      </c>
      <c r="L184" s="133">
        <f>'Enter data here!'!K169</f>
        <v>0</v>
      </c>
      <c r="M184" s="133">
        <f>'Enter data here!'!L169</f>
        <v>0</v>
      </c>
      <c r="N184" s="133">
        <f>'Enter data here!'!M169</f>
        <v>0</v>
      </c>
      <c r="O184" s="133">
        <f>'Enter data here!'!N169</f>
        <v>0</v>
      </c>
      <c r="P184" s="133">
        <f>'Enter data here!'!O169</f>
        <v>0</v>
      </c>
      <c r="Q184" s="133">
        <f>'Enter data here!'!P169</f>
        <v>0</v>
      </c>
      <c r="R184" s="133">
        <f>'Enter data here!'!Q169</f>
        <v>0</v>
      </c>
      <c r="S184" s="133">
        <f>'Enter data here!'!R169</f>
        <v>0</v>
      </c>
      <c r="T184" s="133">
        <f>'Enter data here!'!S169</f>
        <v>0</v>
      </c>
      <c r="U184" s="133">
        <f>'Enter data here!'!T169</f>
        <v>0</v>
      </c>
      <c r="V184" s="133">
        <f>'Enter data here!'!U169</f>
        <v>0</v>
      </c>
      <c r="W184" s="133">
        <f>'Enter data here!'!V169</f>
        <v>0</v>
      </c>
      <c r="X184" s="133">
        <f>'Enter data here!'!W169</f>
        <v>0</v>
      </c>
      <c r="Y184" s="133">
        <f>'Enter data here!'!X169</f>
        <v>0</v>
      </c>
      <c r="Z184" s="133">
        <f>'Enter data here!'!Y169</f>
        <v>0</v>
      </c>
      <c r="AA184" s="133">
        <f>'Enter data here!'!Z169</f>
        <v>0</v>
      </c>
      <c r="AB184" s="133">
        <f>'Enter data here!'!AA169</f>
        <v>0</v>
      </c>
      <c r="AC184" s="133">
        <f>'Enter data here!'!AB169</f>
        <v>0</v>
      </c>
      <c r="AD184" s="133">
        <f>'Enter data here!'!AC169</f>
        <v>0</v>
      </c>
      <c r="AE184" s="133">
        <f>'Enter data here!'!AD169</f>
        <v>0</v>
      </c>
      <c r="AF184" s="133">
        <f>'Enter data here!'!AE169</f>
        <v>0</v>
      </c>
      <c r="AG184" s="133">
        <f>'Enter data here!'!AF169</f>
        <v>0</v>
      </c>
      <c r="AH184" s="133">
        <f>'Enter data here!'!AG169</f>
        <v>0</v>
      </c>
      <c r="AI184" s="133">
        <f>'Enter data here!'!AH169</f>
        <v>0</v>
      </c>
      <c r="AJ184" s="133">
        <f>'Enter data here!'!AI169</f>
        <v>0</v>
      </c>
      <c r="AK184" s="133">
        <f>'Enter data here!'!AJ169</f>
        <v>0</v>
      </c>
      <c r="AL184" s="133">
        <f>'Enter data here!'!AK169</f>
        <v>0</v>
      </c>
      <c r="AM184" s="133">
        <f>'Enter data here!'!AL169</f>
        <v>0</v>
      </c>
      <c r="AN184" s="133">
        <f>'Enter data here!'!AM169</f>
        <v>0</v>
      </c>
      <c r="AO184" s="133">
        <f>'Enter data here!'!AN169</f>
        <v>0</v>
      </c>
      <c r="AP184" s="133">
        <f>'Enter data here!'!AO169</f>
        <v>0</v>
      </c>
      <c r="AQ184" s="133">
        <f>'Enter data here!'!AP169</f>
        <v>0</v>
      </c>
      <c r="AR184" s="133">
        <f>'Enter data here!'!AQ169</f>
        <v>0</v>
      </c>
      <c r="AS184" s="133">
        <f>'Enter data here!'!AR169</f>
        <v>0</v>
      </c>
      <c r="AT184" s="133">
        <f>'Enter data here!'!AS169</f>
        <v>0</v>
      </c>
      <c r="AU184" s="133">
        <f>'Enter data here!'!AT169</f>
        <v>0</v>
      </c>
      <c r="AV184" s="133">
        <f>'Enter data here!'!AU169</f>
        <v>0</v>
      </c>
      <c r="AW184" s="133">
        <f>'Enter data here!'!AV169</f>
        <v>0</v>
      </c>
      <c r="AX184" s="133">
        <f>'Enter data here!'!AW169</f>
        <v>0</v>
      </c>
      <c r="AY184" s="133">
        <f>'Enter data here!'!AX169</f>
        <v>0</v>
      </c>
      <c r="AZ184" s="133">
        <f>'Enter data here!'!AY169</f>
        <v>0</v>
      </c>
      <c r="BA184" s="133">
        <f>'Enter data here!'!AZ169</f>
        <v>0</v>
      </c>
      <c r="BB184" s="133">
        <f>'Enter data here!'!BA169</f>
        <v>0</v>
      </c>
      <c r="BC184" s="133">
        <f>'Enter data here!'!BB169</f>
        <v>0</v>
      </c>
      <c r="BD184" s="133">
        <f>'Enter data here!'!BC169</f>
        <v>0</v>
      </c>
      <c r="BE184" s="133">
        <f>'Enter data here!'!BD169</f>
        <v>0</v>
      </c>
      <c r="BF184" s="133">
        <f>'Enter data here!'!BE169</f>
        <v>0</v>
      </c>
      <c r="BG184" s="133">
        <f>'Enter data here!'!BF169</f>
        <v>0</v>
      </c>
      <c r="BH184" s="133">
        <f>'Enter data here!'!BG169</f>
        <v>0</v>
      </c>
      <c r="BI184" s="133">
        <f>'Enter data here!'!BH169</f>
        <v>0</v>
      </c>
      <c r="BJ184" s="133">
        <f>'Enter data here!'!BI169</f>
        <v>0</v>
      </c>
      <c r="BK184" s="133">
        <f>'Enter data here!'!BJ169</f>
        <v>0</v>
      </c>
      <c r="BL184" s="133">
        <f>'Enter data here!'!BK169</f>
        <v>0</v>
      </c>
      <c r="BM184" s="133">
        <f>'Enter data here!'!BL169</f>
        <v>0</v>
      </c>
      <c r="BN184" s="133">
        <f>'Enter data here!'!BM169</f>
        <v>0</v>
      </c>
      <c r="BO184" s="133">
        <f>'Enter data here!'!BN169</f>
        <v>0</v>
      </c>
      <c r="BP184" s="133">
        <f>'Enter data here!'!BO169</f>
        <v>0</v>
      </c>
      <c r="BQ184" s="133">
        <f>'Enter data here!'!BP169</f>
        <v>0</v>
      </c>
      <c r="BR184" s="133">
        <f>'Enter data here!'!BQ169</f>
        <v>0</v>
      </c>
      <c r="BS184" s="133">
        <f>'Enter data here!'!BR169</f>
        <v>0</v>
      </c>
      <c r="BT184" s="133">
        <f>'Enter data here!'!BS169</f>
        <v>0</v>
      </c>
      <c r="BU184" s="133">
        <f>'Enter data here!'!BT169</f>
        <v>0</v>
      </c>
      <c r="BV184" s="133">
        <f>'Enter data here!'!BU169</f>
        <v>0</v>
      </c>
      <c r="BW184" s="133">
        <f>'Enter data here!'!BV169</f>
        <v>0</v>
      </c>
      <c r="BX184" s="133">
        <f>'Enter data here!'!BW169</f>
        <v>0</v>
      </c>
      <c r="BY184" s="133">
        <f>'Enter data here!'!BX169</f>
        <v>0</v>
      </c>
      <c r="BZ184" s="133">
        <f>'Enter data here!'!BY169</f>
        <v>0</v>
      </c>
      <c r="CA184" s="133">
        <f>'Enter data here!'!BZ169</f>
        <v>0</v>
      </c>
      <c r="CB184" s="133">
        <f>'Enter data here!'!CA169</f>
        <v>0</v>
      </c>
      <c r="CC184" s="133">
        <f>'Enter data here!'!CB169</f>
        <v>0</v>
      </c>
      <c r="CD184" s="133">
        <f>'Enter data here!'!CC169</f>
        <v>0</v>
      </c>
      <c r="CE184" s="133">
        <f>'Enter data here!'!CD169</f>
        <v>0</v>
      </c>
      <c r="CF184" s="133">
        <f>'Enter data here!'!CE169</f>
        <v>0</v>
      </c>
      <c r="CG184" s="133">
        <f>'Enter data here!'!CF169</f>
        <v>0</v>
      </c>
      <c r="CH184" s="133">
        <f>'Enter data here!'!CG169</f>
        <v>0</v>
      </c>
      <c r="CI184" s="133">
        <f>'Enter data here!'!CH169</f>
        <v>0</v>
      </c>
      <c r="CJ184" s="133">
        <f>'Enter data here!'!CI169</f>
        <v>0</v>
      </c>
      <c r="CK184" s="133">
        <f>'Enter data here!'!CJ169</f>
        <v>0</v>
      </c>
      <c r="CL184" s="133">
        <f>'Enter data here!'!CK169</f>
        <v>0</v>
      </c>
      <c r="CM184" s="133">
        <f>'Enter data here!'!CL169</f>
        <v>0</v>
      </c>
      <c r="CN184" s="133">
        <f>'Enter data here!'!CM169</f>
        <v>0</v>
      </c>
      <c r="CO184" s="133">
        <f>'Enter data here!'!CN169</f>
        <v>0</v>
      </c>
      <c r="CQ184" s="374"/>
      <c r="CR184" s="374"/>
    </row>
    <row r="185" spans="1:96">
      <c r="A185" s="387"/>
      <c r="B185" s="131" t="s">
        <v>41</v>
      </c>
      <c r="C185" s="131">
        <f>C179+10</f>
        <v>293</v>
      </c>
      <c r="D185" s="133">
        <f ca="1">D179+D184</f>
        <v>4.5019861933209464E-12</v>
      </c>
      <c r="E185" s="133">
        <f t="shared" ref="E185:BP185" ca="1" si="172">E179+E184</f>
        <v>6487.9455682460748</v>
      </c>
      <c r="F185" s="133">
        <f t="shared" ca="1" si="172"/>
        <v>5406.3541367065354</v>
      </c>
      <c r="G185" s="133">
        <f t="shared" ca="1" si="172"/>
        <v>6225.7043127416446</v>
      </c>
      <c r="H185" s="133">
        <f t="shared" ca="1" si="172"/>
        <v>6100.0836020779452</v>
      </c>
      <c r="I185" s="133">
        <f t="shared" ca="1" si="172"/>
        <v>4795.2890305863102</v>
      </c>
      <c r="J185" s="133">
        <f t="shared" ca="1" si="172"/>
        <v>6102.999420255388</v>
      </c>
      <c r="K185" s="133">
        <f t="shared" ca="1" si="172"/>
        <v>5449.5751550994482</v>
      </c>
      <c r="L185" s="133">
        <f t="shared" ca="1" si="172"/>
        <v>6100.686770468742</v>
      </c>
      <c r="M185" s="133">
        <f t="shared" ca="1" si="172"/>
        <v>5954.9039394437259</v>
      </c>
      <c r="N185" s="133">
        <f t="shared" ca="1" si="172"/>
        <v>4760.4629525941482</v>
      </c>
      <c r="O185" s="133">
        <f t="shared" ca="1" si="172"/>
        <v>5707.6944026709798</v>
      </c>
      <c r="P185" s="133">
        <f t="shared" ca="1" si="172"/>
        <v>6301.0488891773248</v>
      </c>
      <c r="Q185" s="133">
        <f t="shared" ca="1" si="172"/>
        <v>6160.4716802361036</v>
      </c>
      <c r="R185" s="133">
        <f t="shared" ca="1" si="172"/>
        <v>5661.7266763818452</v>
      </c>
      <c r="S185" s="133">
        <f t="shared" ca="1" si="172"/>
        <v>4585.094856461169</v>
      </c>
      <c r="T185" s="133">
        <f t="shared" ca="1" si="172"/>
        <v>5901.4061953011769</v>
      </c>
      <c r="U185" s="133">
        <f t="shared" ca="1" si="172"/>
        <v>5014.4978785933599</v>
      </c>
      <c r="V185" s="133">
        <f t="shared" ca="1" si="172"/>
        <v>595.65286878696077</v>
      </c>
      <c r="W185" s="133">
        <f t="shared" ca="1" si="172"/>
        <v>4675.393944327041</v>
      </c>
      <c r="X185" s="133">
        <f t="shared" ca="1" si="172"/>
        <v>4531.8615940299296</v>
      </c>
      <c r="Y185" s="133">
        <f t="shared" ca="1" si="172"/>
        <v>1526.6167361878424</v>
      </c>
      <c r="Z185" s="133">
        <f t="shared" ca="1" si="172"/>
        <v>2791.475563555638</v>
      </c>
      <c r="AA185" s="133">
        <f t="shared" ca="1" si="172"/>
        <v>5154.730816778535</v>
      </c>
      <c r="AB185" s="133">
        <f t="shared" ca="1" si="172"/>
        <v>5792.5572574629659</v>
      </c>
      <c r="AC185" s="133">
        <f t="shared" ca="1" si="172"/>
        <v>1284.1416656737183</v>
      </c>
      <c r="AD185" s="133">
        <f t="shared" ca="1" si="172"/>
        <v>5802.5848913117561</v>
      </c>
      <c r="AE185" s="133">
        <f t="shared" ca="1" si="172"/>
        <v>5720.1353403504127</v>
      </c>
      <c r="AF185" s="133">
        <f t="shared" ca="1" si="172"/>
        <v>4260.9757883050461</v>
      </c>
      <c r="AG185" s="133">
        <f t="shared" ca="1" si="172"/>
        <v>6530.6565026261023</v>
      </c>
      <c r="AH185" s="133">
        <f t="shared" ca="1" si="172"/>
        <v>4367.0654658020003</v>
      </c>
      <c r="AI185" s="133">
        <f t="shared" ca="1" si="172"/>
        <v>5538.3442344153118</v>
      </c>
      <c r="AJ185" s="133">
        <f t="shared" ca="1" si="172"/>
        <v>5473.4515375809715</v>
      </c>
      <c r="AK185" s="133">
        <f t="shared" ca="1" si="172"/>
        <v>6092.6367051539064</v>
      </c>
      <c r="AL185" s="133">
        <f t="shared" ca="1" si="172"/>
        <v>6088.3322813916502</v>
      </c>
      <c r="AM185" s="133">
        <f t="shared" ca="1" si="172"/>
        <v>4462.9058880432995</v>
      </c>
      <c r="AN185" s="133">
        <f t="shared" ca="1" si="172"/>
        <v>4.0541855609227592E-12</v>
      </c>
      <c r="AO185" s="133">
        <f t="shared" ca="1" si="172"/>
        <v>5878.1119340856521</v>
      </c>
      <c r="AP185" s="133">
        <f t="shared" ca="1" si="172"/>
        <v>4841.2688978249489</v>
      </c>
      <c r="AQ185" s="133">
        <f t="shared" ca="1" si="172"/>
        <v>6070.5196458476157</v>
      </c>
      <c r="AR185" s="133">
        <f t="shared" ca="1" si="172"/>
        <v>5258.6333090278013</v>
      </c>
      <c r="AS185" s="133">
        <f t="shared" ca="1" si="172"/>
        <v>5548.0098279797448</v>
      </c>
      <c r="AT185" s="133">
        <f t="shared" ca="1" si="172"/>
        <v>3.1550687044179461E-12</v>
      </c>
      <c r="AU185" s="133">
        <f t="shared" ca="1" si="172"/>
        <v>4476.2405737505824</v>
      </c>
      <c r="AV185" s="133">
        <f t="shared" ca="1" si="172"/>
        <v>3.561249863264381E-12</v>
      </c>
      <c r="AW185" s="133">
        <f t="shared" ca="1" si="172"/>
        <v>4536.8011803647023</v>
      </c>
      <c r="AX185" s="133">
        <f t="shared" ca="1" si="172"/>
        <v>715.62980030721315</v>
      </c>
      <c r="AY185" s="133">
        <f t="shared" ca="1" si="172"/>
        <v>5416.5248659698482</v>
      </c>
      <c r="AZ185" s="133">
        <f t="shared" ca="1" si="172"/>
        <v>4192.85233041834</v>
      </c>
      <c r="BA185" s="133">
        <f t="shared" ca="1" si="172"/>
        <v>3.7140266065802772E-12</v>
      </c>
      <c r="BB185" s="133">
        <f t="shared" si="172"/>
        <v>0</v>
      </c>
      <c r="BC185" s="133">
        <f t="shared" si="172"/>
        <v>0</v>
      </c>
      <c r="BD185" s="133">
        <f t="shared" si="172"/>
        <v>0</v>
      </c>
      <c r="BE185" s="133">
        <f t="shared" si="172"/>
        <v>0</v>
      </c>
      <c r="BF185" s="133">
        <f t="shared" si="172"/>
        <v>0</v>
      </c>
      <c r="BG185" s="133">
        <f t="shared" si="172"/>
        <v>0</v>
      </c>
      <c r="BH185" s="133">
        <f t="shared" si="172"/>
        <v>0</v>
      </c>
      <c r="BI185" s="133">
        <f t="shared" si="172"/>
        <v>0</v>
      </c>
      <c r="BJ185" s="133">
        <f t="shared" si="172"/>
        <v>0</v>
      </c>
      <c r="BK185" s="133">
        <f t="shared" si="172"/>
        <v>0</v>
      </c>
      <c r="BL185" s="133">
        <f t="shared" si="172"/>
        <v>0</v>
      </c>
      <c r="BM185" s="133">
        <f t="shared" si="172"/>
        <v>0</v>
      </c>
      <c r="BN185" s="133">
        <f t="shared" si="172"/>
        <v>0</v>
      </c>
      <c r="BO185" s="133">
        <f t="shared" si="172"/>
        <v>0</v>
      </c>
      <c r="BP185" s="133">
        <f t="shared" si="172"/>
        <v>0</v>
      </c>
      <c r="BQ185" s="133">
        <f t="shared" ref="BQ185:CO185" si="173">BQ179+BQ184</f>
        <v>0</v>
      </c>
      <c r="BR185" s="133">
        <f t="shared" si="173"/>
        <v>0</v>
      </c>
      <c r="BS185" s="133">
        <f t="shared" si="173"/>
        <v>0</v>
      </c>
      <c r="BT185" s="133">
        <f t="shared" si="173"/>
        <v>0</v>
      </c>
      <c r="BU185" s="133">
        <f t="shared" si="173"/>
        <v>0</v>
      </c>
      <c r="BV185" s="133">
        <f t="shared" si="173"/>
        <v>0</v>
      </c>
      <c r="BW185" s="133">
        <f t="shared" si="173"/>
        <v>0</v>
      </c>
      <c r="BX185" s="133">
        <f t="shared" si="173"/>
        <v>0</v>
      </c>
      <c r="BY185" s="133">
        <f t="shared" si="173"/>
        <v>0</v>
      </c>
      <c r="BZ185" s="133">
        <f t="shared" si="173"/>
        <v>0</v>
      </c>
      <c r="CA185" s="133">
        <f t="shared" si="173"/>
        <v>0</v>
      </c>
      <c r="CB185" s="133">
        <f t="shared" si="173"/>
        <v>0</v>
      </c>
      <c r="CC185" s="133">
        <f t="shared" si="173"/>
        <v>0</v>
      </c>
      <c r="CD185" s="133">
        <f t="shared" si="173"/>
        <v>0</v>
      </c>
      <c r="CE185" s="133">
        <f t="shared" si="173"/>
        <v>0</v>
      </c>
      <c r="CF185" s="133">
        <f t="shared" si="173"/>
        <v>0</v>
      </c>
      <c r="CG185" s="133">
        <f t="shared" si="173"/>
        <v>0</v>
      </c>
      <c r="CH185" s="133">
        <f t="shared" si="173"/>
        <v>0</v>
      </c>
      <c r="CI185" s="133">
        <f t="shared" si="173"/>
        <v>0</v>
      </c>
      <c r="CJ185" s="133">
        <f t="shared" si="173"/>
        <v>0</v>
      </c>
      <c r="CK185" s="133">
        <f t="shared" si="173"/>
        <v>0</v>
      </c>
      <c r="CL185" s="133">
        <f t="shared" si="173"/>
        <v>0</v>
      </c>
      <c r="CM185" s="133">
        <f t="shared" si="173"/>
        <v>0</v>
      </c>
      <c r="CN185" s="133">
        <f t="shared" si="173"/>
        <v>0</v>
      </c>
      <c r="CO185" s="133">
        <f t="shared" si="173"/>
        <v>0</v>
      </c>
      <c r="CQ185" s="90"/>
      <c r="CR185" s="206"/>
    </row>
    <row r="186" spans="1:96">
      <c r="A186" s="387"/>
      <c r="B186" s="131" t="s">
        <v>42</v>
      </c>
      <c r="C186" s="131"/>
      <c r="D186" s="132">
        <f ca="1">RANK(D185,$D185:$CO185,0)</f>
        <v>46</v>
      </c>
      <c r="E186" s="132">
        <f t="shared" ref="E186:BP186" ca="1" si="174">RANK(E185,$D185:$CO185,0)</f>
        <v>2</v>
      </c>
      <c r="F186" s="132">
        <f t="shared" ca="1" si="174"/>
        <v>25</v>
      </c>
      <c r="G186" s="132">
        <f t="shared" ca="1" si="174"/>
        <v>4</v>
      </c>
      <c r="H186" s="132">
        <f t="shared" ca="1" si="174"/>
        <v>8</v>
      </c>
      <c r="I186" s="132">
        <f t="shared" ca="1" si="174"/>
        <v>30</v>
      </c>
      <c r="J186" s="132">
        <f t="shared" ca="1" si="174"/>
        <v>6</v>
      </c>
      <c r="K186" s="132">
        <f t="shared" ca="1" si="174"/>
        <v>23</v>
      </c>
      <c r="L186" s="132">
        <f t="shared" ca="1" si="174"/>
        <v>7</v>
      </c>
      <c r="M186" s="132">
        <f t="shared" ca="1" si="174"/>
        <v>12</v>
      </c>
      <c r="N186" s="132">
        <f t="shared" ca="1" si="174"/>
        <v>31</v>
      </c>
      <c r="O186" s="132">
        <f t="shared" ca="1" si="174"/>
        <v>18</v>
      </c>
      <c r="P186" s="132">
        <f t="shared" ca="1" si="174"/>
        <v>3</v>
      </c>
      <c r="Q186" s="132">
        <f t="shared" ca="1" si="174"/>
        <v>5</v>
      </c>
      <c r="R186" s="132">
        <f t="shared" ca="1" si="174"/>
        <v>19</v>
      </c>
      <c r="S186" s="132">
        <f t="shared" ca="1" si="174"/>
        <v>33</v>
      </c>
      <c r="T186" s="132">
        <f t="shared" ca="1" si="174"/>
        <v>13</v>
      </c>
      <c r="U186" s="132">
        <f t="shared" ca="1" si="174"/>
        <v>28</v>
      </c>
      <c r="V186" s="132">
        <f t="shared" ca="1" si="174"/>
        <v>45</v>
      </c>
      <c r="W186" s="132">
        <f t="shared" ca="1" si="174"/>
        <v>32</v>
      </c>
      <c r="X186" s="132">
        <f t="shared" ca="1" si="174"/>
        <v>35</v>
      </c>
      <c r="Y186" s="132">
        <f t="shared" ca="1" si="174"/>
        <v>42</v>
      </c>
      <c r="Z186" s="132">
        <f t="shared" ca="1" si="174"/>
        <v>41</v>
      </c>
      <c r="AA186" s="132">
        <f t="shared" ca="1" si="174"/>
        <v>27</v>
      </c>
      <c r="AB186" s="132">
        <f t="shared" ca="1" si="174"/>
        <v>16</v>
      </c>
      <c r="AC186" s="132">
        <f t="shared" ca="1" si="174"/>
        <v>43</v>
      </c>
      <c r="AD186" s="132">
        <f t="shared" ca="1" si="174"/>
        <v>15</v>
      </c>
      <c r="AE186" s="132">
        <f t="shared" ca="1" si="174"/>
        <v>17</v>
      </c>
      <c r="AF186" s="132">
        <f t="shared" ca="1" si="174"/>
        <v>39</v>
      </c>
      <c r="AG186" s="132">
        <f t="shared" ca="1" si="174"/>
        <v>1</v>
      </c>
      <c r="AH186" s="132">
        <f t="shared" ca="1" si="174"/>
        <v>38</v>
      </c>
      <c r="AI186" s="132">
        <f t="shared" ca="1" si="174"/>
        <v>21</v>
      </c>
      <c r="AJ186" s="132">
        <f t="shared" ca="1" si="174"/>
        <v>22</v>
      </c>
      <c r="AK186" s="132">
        <f t="shared" ca="1" si="174"/>
        <v>9</v>
      </c>
      <c r="AL186" s="132">
        <f t="shared" ca="1" si="174"/>
        <v>10</v>
      </c>
      <c r="AM186" s="132">
        <f t="shared" ca="1" si="174"/>
        <v>37</v>
      </c>
      <c r="AN186" s="132">
        <f t="shared" ca="1" si="174"/>
        <v>47</v>
      </c>
      <c r="AO186" s="132">
        <f t="shared" ca="1" si="174"/>
        <v>14</v>
      </c>
      <c r="AP186" s="132">
        <f t="shared" ca="1" si="174"/>
        <v>29</v>
      </c>
      <c r="AQ186" s="132">
        <f t="shared" ca="1" si="174"/>
        <v>11</v>
      </c>
      <c r="AR186" s="132">
        <f t="shared" ca="1" si="174"/>
        <v>26</v>
      </c>
      <c r="AS186" s="132">
        <f t="shared" ca="1" si="174"/>
        <v>20</v>
      </c>
      <c r="AT186" s="132">
        <f t="shared" ca="1" si="174"/>
        <v>50</v>
      </c>
      <c r="AU186" s="132">
        <f t="shared" ca="1" si="174"/>
        <v>36</v>
      </c>
      <c r="AV186" s="132">
        <f t="shared" ca="1" si="174"/>
        <v>49</v>
      </c>
      <c r="AW186" s="132">
        <f t="shared" ca="1" si="174"/>
        <v>34</v>
      </c>
      <c r="AX186" s="132">
        <f t="shared" ca="1" si="174"/>
        <v>44</v>
      </c>
      <c r="AY186" s="132">
        <f t="shared" ca="1" si="174"/>
        <v>24</v>
      </c>
      <c r="AZ186" s="132">
        <f t="shared" ca="1" si="174"/>
        <v>40</v>
      </c>
      <c r="BA186" s="132">
        <f t="shared" ca="1" si="174"/>
        <v>48</v>
      </c>
      <c r="BB186" s="132">
        <f t="shared" ca="1" si="174"/>
        <v>51</v>
      </c>
      <c r="BC186" s="132">
        <f t="shared" ca="1" si="174"/>
        <v>51</v>
      </c>
      <c r="BD186" s="132">
        <f t="shared" ca="1" si="174"/>
        <v>51</v>
      </c>
      <c r="BE186" s="132">
        <f t="shared" ca="1" si="174"/>
        <v>51</v>
      </c>
      <c r="BF186" s="132">
        <f t="shared" ca="1" si="174"/>
        <v>51</v>
      </c>
      <c r="BG186" s="132">
        <f t="shared" ca="1" si="174"/>
        <v>51</v>
      </c>
      <c r="BH186" s="132">
        <f t="shared" ca="1" si="174"/>
        <v>51</v>
      </c>
      <c r="BI186" s="132">
        <f t="shared" ca="1" si="174"/>
        <v>51</v>
      </c>
      <c r="BJ186" s="132">
        <f t="shared" ca="1" si="174"/>
        <v>51</v>
      </c>
      <c r="BK186" s="132">
        <f t="shared" ca="1" si="174"/>
        <v>51</v>
      </c>
      <c r="BL186" s="132">
        <f t="shared" ca="1" si="174"/>
        <v>51</v>
      </c>
      <c r="BM186" s="132">
        <f t="shared" ca="1" si="174"/>
        <v>51</v>
      </c>
      <c r="BN186" s="132">
        <f t="shared" ca="1" si="174"/>
        <v>51</v>
      </c>
      <c r="BO186" s="132">
        <f t="shared" ca="1" si="174"/>
        <v>51</v>
      </c>
      <c r="BP186" s="132">
        <f t="shared" ca="1" si="174"/>
        <v>51</v>
      </c>
      <c r="BQ186" s="132">
        <f t="shared" ref="BQ186:CO186" ca="1" si="175">RANK(BQ185,$D185:$CO185,0)</f>
        <v>51</v>
      </c>
      <c r="BR186" s="132">
        <f t="shared" ca="1" si="175"/>
        <v>51</v>
      </c>
      <c r="BS186" s="132">
        <f t="shared" ca="1" si="175"/>
        <v>51</v>
      </c>
      <c r="BT186" s="132">
        <f t="shared" ca="1" si="175"/>
        <v>51</v>
      </c>
      <c r="BU186" s="132">
        <f t="shared" ca="1" si="175"/>
        <v>51</v>
      </c>
      <c r="BV186" s="132">
        <f t="shared" ca="1" si="175"/>
        <v>51</v>
      </c>
      <c r="BW186" s="132">
        <f t="shared" ca="1" si="175"/>
        <v>51</v>
      </c>
      <c r="BX186" s="132">
        <f t="shared" ca="1" si="175"/>
        <v>51</v>
      </c>
      <c r="BY186" s="132">
        <f t="shared" ca="1" si="175"/>
        <v>51</v>
      </c>
      <c r="BZ186" s="132">
        <f t="shared" ca="1" si="175"/>
        <v>51</v>
      </c>
      <c r="CA186" s="132">
        <f t="shared" ca="1" si="175"/>
        <v>51</v>
      </c>
      <c r="CB186" s="132">
        <f t="shared" ca="1" si="175"/>
        <v>51</v>
      </c>
      <c r="CC186" s="132">
        <f t="shared" ca="1" si="175"/>
        <v>51</v>
      </c>
      <c r="CD186" s="132">
        <f t="shared" ca="1" si="175"/>
        <v>51</v>
      </c>
      <c r="CE186" s="132">
        <f t="shared" ca="1" si="175"/>
        <v>51</v>
      </c>
      <c r="CF186" s="132">
        <f t="shared" ca="1" si="175"/>
        <v>51</v>
      </c>
      <c r="CG186" s="132">
        <f t="shared" ca="1" si="175"/>
        <v>51</v>
      </c>
      <c r="CH186" s="132">
        <f t="shared" ca="1" si="175"/>
        <v>51</v>
      </c>
      <c r="CI186" s="132">
        <f t="shared" ca="1" si="175"/>
        <v>51</v>
      </c>
      <c r="CJ186" s="132">
        <f t="shared" ca="1" si="175"/>
        <v>51</v>
      </c>
      <c r="CK186" s="132">
        <f t="shared" ca="1" si="175"/>
        <v>51</v>
      </c>
      <c r="CL186" s="132">
        <f t="shared" ca="1" si="175"/>
        <v>51</v>
      </c>
      <c r="CM186" s="132">
        <f t="shared" ca="1" si="175"/>
        <v>51</v>
      </c>
      <c r="CN186" s="132">
        <f t="shared" ca="1" si="175"/>
        <v>51</v>
      </c>
      <c r="CO186" s="132">
        <f t="shared" ca="1" si="175"/>
        <v>51</v>
      </c>
      <c r="CQ186" s="90"/>
      <c r="CR186" s="206"/>
    </row>
    <row r="187" spans="1:96">
      <c r="A187" s="387"/>
      <c r="B187" s="131" t="s">
        <v>16</v>
      </c>
      <c r="C187" s="131">
        <f>C181+10</f>
        <v>292</v>
      </c>
      <c r="D187" s="132" t="str">
        <f>'Enter data here!'!C205</f>
        <v>Frank Hulton </v>
      </c>
      <c r="E187" s="132" t="str">
        <f>'Enter data here!'!D205</f>
        <v>Mark Redsell</v>
      </c>
      <c r="F187" s="132" t="str">
        <f>'Enter data here!'!E205</f>
        <v>Greg Dakin</v>
      </c>
      <c r="G187" s="132" t="str">
        <f>'Enter data here!'!F205</f>
        <v>Thorsten Folker</v>
      </c>
      <c r="H187" s="132" t="str">
        <f>'Enter data here!'!G205</f>
        <v>Joel West </v>
      </c>
      <c r="I187" s="132" t="str">
        <f>'Enter data here!'!H205</f>
        <v>Klaus Brettner</v>
      </c>
      <c r="J187" s="132" t="str">
        <f>'Enter data here!'!I205</f>
        <v>Markus Meissner</v>
      </c>
      <c r="K187" s="132" t="str">
        <f>'Enter data here!'!J205</f>
        <v>Stefan Bernardy</v>
      </c>
      <c r="L187" s="132" t="str">
        <f>'Enter data here!'!K205</f>
        <v>Søren Krogh</v>
      </c>
      <c r="M187" s="132" t="str">
        <f>'Enter data here!'!L205</f>
        <v>Alvaro Silgado</v>
      </c>
      <c r="N187" s="132" t="str">
        <f>'Enter data here!'!M205</f>
        <v>Pete Burgess</v>
      </c>
      <c r="O187" s="132" t="str">
        <f>'Enter data here!'!N205</f>
        <v>Dieter Perlick</v>
      </c>
      <c r="P187" s="132" t="str">
        <f>'Enter data here!'!O205</f>
        <v>Simon Thornton </v>
      </c>
      <c r="Q187" s="132" t="str">
        <f>'Enter data here!'!P205</f>
        <v>André Austen</v>
      </c>
      <c r="R187" s="132" t="str">
        <f>'Enter data here!'!Q205</f>
        <v>Siegfried Schedel</v>
      </c>
      <c r="S187" s="132" t="str">
        <f>'Enter data here!'!R205</f>
        <v>George Young</v>
      </c>
      <c r="T187" s="132" t="str">
        <f>'Enter data here!'!S205</f>
        <v>John Phillips</v>
      </c>
      <c r="U187" s="132" t="str">
        <f>'Enter data here!'!T205</f>
        <v>Stefan Bertschi</v>
      </c>
      <c r="V187" s="132" t="str">
        <f>'Enter data here!'!U205</f>
        <v>Jason Bioletti</v>
      </c>
      <c r="W187" s="132" t="str">
        <f>'Enter data here!'!V205</f>
        <v>Allen Elliott</v>
      </c>
      <c r="X187" s="132" t="str">
        <f>'Enter data here!'!W205</f>
        <v>Thomas Deinert</v>
      </c>
      <c r="Y187" s="132" t="str">
        <f>'Enter data here!'!X205</f>
        <v>Mike Evans</v>
      </c>
      <c r="Z187" s="132" t="str">
        <f>'Enter data here!'!Y205</f>
        <v>Jon Edison</v>
      </c>
      <c r="AA187" s="132" t="str">
        <f>'Enter data here!'!Z205</f>
        <v>Thomas Henselmann</v>
      </c>
      <c r="AB187" s="132" t="str">
        <f>'Enter data here!'!AA205</f>
        <v>Sebastian Reichert</v>
      </c>
      <c r="AC187" s="132" t="str">
        <f>'Enter data here!'!AB205</f>
        <v>Robert Hermans</v>
      </c>
      <c r="AD187" s="132" t="str">
        <f>'Enter data here!'!AC205</f>
        <v>Eberhard Rosemann</v>
      </c>
      <c r="AE187" s="132" t="str">
        <f>'Enter data here!'!AD205</f>
        <v>Klaus Kowalski</v>
      </c>
      <c r="AF187" s="132" t="str">
        <f>'Enter data here!'!AE205</f>
        <v>Mike Shellim</v>
      </c>
      <c r="AG187" s="132" t="str">
        <f>'Enter data here!'!AF205</f>
        <v>Martin Newnham</v>
      </c>
      <c r="AH187" s="132" t="str">
        <f>'Enter data here!'!AG205</f>
        <v>Marc Schmieding</v>
      </c>
      <c r="AI187" s="132" t="str">
        <f>'Enter data here!'!AH205</f>
        <v>Mark Treble</v>
      </c>
      <c r="AJ187" s="132" t="str">
        <f>'Enter data here!'!AI205</f>
        <v>Gary Harrison</v>
      </c>
      <c r="AK187" s="132" t="str">
        <f>'Enter data here!'!AJ205</f>
        <v>Peter Gunning</v>
      </c>
      <c r="AL187" s="132" t="str">
        <f>'Enter data here!'!AK205</f>
        <v>Tobias Reik</v>
      </c>
      <c r="AM187" s="132" t="str">
        <f>'Enter data here!'!AL205</f>
        <v>Mick Walsh</v>
      </c>
      <c r="AN187" s="132" t="str">
        <f>'Enter data here!'!AM205</f>
        <v>Paul Garnett</v>
      </c>
      <c r="AO187" s="132" t="str">
        <f>'Enter data here!'!AN205</f>
        <v>Daniel Schneider</v>
      </c>
      <c r="AP187" s="132" t="str">
        <f>'Enter data here!'!AO205</f>
        <v>Torsten Hermann</v>
      </c>
      <c r="AQ187" s="132" t="str">
        <f>'Enter data here!'!AP205</f>
        <v>Peter Kowalski</v>
      </c>
      <c r="AR187" s="132" t="str">
        <f>'Enter data here!'!AQ205</f>
        <v>Martin Kopp</v>
      </c>
      <c r="AS187" s="132" t="str">
        <f>'Enter data here!'!AR205</f>
        <v>Plöschberger Hannes</v>
      </c>
      <c r="AT187" s="132" t="str">
        <f>'Enter data here!'!AS205</f>
        <v>Rick Ruijsink</v>
      </c>
      <c r="AU187" s="132" t="str">
        <f>'Enter data here!'!AT205</f>
        <v>Mark Abbotts</v>
      </c>
      <c r="AV187" s="132" t="str">
        <f>'Enter data here!'!AU205</f>
        <v>Arne Finkeldey</v>
      </c>
      <c r="AW187" s="132" t="str">
        <f>'Enter data here!'!AV205</f>
        <v>Martin Ulrich </v>
      </c>
      <c r="AX187" s="132" t="str">
        <f>'Enter data here!'!AW205</f>
        <v>Tony Robertson</v>
      </c>
      <c r="AY187" s="132" t="str">
        <f>'Enter data here!'!AX205</f>
        <v>Jesper Christensen</v>
      </c>
      <c r="AZ187" s="132" t="str">
        <f>'Enter data here!'!AY205</f>
        <v>Ulrich Duttenhofer</v>
      </c>
      <c r="BA187" s="132" t="str">
        <f>'Enter data here!'!AZ205</f>
        <v>Robert Ryan</v>
      </c>
      <c r="BB187" s="132">
        <f>'Enter data here!'!BA205</f>
        <v>0</v>
      </c>
      <c r="BC187" s="132">
        <f>'Enter data here!'!BB205</f>
        <v>0</v>
      </c>
      <c r="BD187" s="132">
        <f>'Enter data here!'!BC205</f>
        <v>0</v>
      </c>
      <c r="BE187" s="132">
        <f>'Enter data here!'!BD205</f>
        <v>0</v>
      </c>
      <c r="BF187" s="132">
        <f>'Enter data here!'!BE205</f>
        <v>0</v>
      </c>
      <c r="BG187" s="132">
        <f>'Enter data here!'!BF205</f>
        <v>0</v>
      </c>
      <c r="BH187" s="132">
        <f>'Enter data here!'!BG205</f>
        <v>0</v>
      </c>
      <c r="BI187" s="132">
        <f>'Enter data here!'!BH205</f>
        <v>0</v>
      </c>
      <c r="BJ187" s="132">
        <f>'Enter data here!'!BI205</f>
        <v>0</v>
      </c>
      <c r="BK187" s="132">
        <f>'Enter data here!'!BJ205</f>
        <v>0</v>
      </c>
      <c r="BL187" s="132">
        <f>'Enter data here!'!BK205</f>
        <v>0</v>
      </c>
      <c r="BM187" s="132">
        <f>'Enter data here!'!BL205</f>
        <v>0</v>
      </c>
      <c r="BN187" s="132">
        <f>'Enter data here!'!BM205</f>
        <v>0</v>
      </c>
      <c r="BO187" s="132">
        <f>'Enter data here!'!BN205</f>
        <v>0</v>
      </c>
      <c r="BP187" s="132">
        <f>'Enter data here!'!BO205</f>
        <v>0</v>
      </c>
      <c r="BQ187" s="132">
        <f>'Enter data here!'!BP205</f>
        <v>0</v>
      </c>
      <c r="BR187" s="132">
        <f>'Enter data here!'!BQ205</f>
        <v>0</v>
      </c>
      <c r="BS187" s="132">
        <f>'Enter data here!'!BR205</f>
        <v>0</v>
      </c>
      <c r="BT187" s="132">
        <f>'Enter data here!'!BS205</f>
        <v>0</v>
      </c>
      <c r="BU187" s="132">
        <f>'Enter data here!'!BT205</f>
        <v>0</v>
      </c>
      <c r="BV187" s="132">
        <f>'Enter data here!'!BU205</f>
        <v>0</v>
      </c>
      <c r="BW187" s="132">
        <f>'Enter data here!'!BV205</f>
        <v>0</v>
      </c>
      <c r="BX187" s="132">
        <f>'Enter data here!'!BW205</f>
        <v>0</v>
      </c>
      <c r="BY187" s="132">
        <f>'Enter data here!'!BX205</f>
        <v>0</v>
      </c>
      <c r="BZ187" s="132">
        <f>'Enter data here!'!BY205</f>
        <v>0</v>
      </c>
      <c r="CA187" s="132">
        <f>'Enter data here!'!BZ205</f>
        <v>0</v>
      </c>
      <c r="CB187" s="132">
        <f>'Enter data here!'!CA205</f>
        <v>0</v>
      </c>
      <c r="CC187" s="132">
        <f>'Enter data here!'!CB205</f>
        <v>0</v>
      </c>
      <c r="CD187" s="132">
        <f>'Enter data here!'!CC205</f>
        <v>0</v>
      </c>
      <c r="CE187" s="132">
        <f>'Enter data here!'!CD205</f>
        <v>0</v>
      </c>
      <c r="CF187" s="132">
        <f>'Enter data here!'!CE205</f>
        <v>0</v>
      </c>
      <c r="CG187" s="132">
        <f>'Enter data here!'!CF205</f>
        <v>0</v>
      </c>
      <c r="CH187" s="132">
        <f>'Enter data here!'!CG205</f>
        <v>0</v>
      </c>
      <c r="CI187" s="132">
        <f>'Enter data here!'!CH205</f>
        <v>0</v>
      </c>
      <c r="CJ187" s="132">
        <f>'Enter data here!'!CI205</f>
        <v>0</v>
      </c>
      <c r="CK187" s="132">
        <f>'Enter data here!'!CJ205</f>
        <v>0</v>
      </c>
      <c r="CL187" s="132">
        <f>'Enter data here!'!CK205</f>
        <v>0</v>
      </c>
      <c r="CM187" s="132">
        <f>'Enter data here!'!CL205</f>
        <v>0</v>
      </c>
      <c r="CN187" s="132">
        <f>'Enter data here!'!CM205</f>
        <v>0</v>
      </c>
      <c r="CO187" s="132">
        <f>'Enter data here!'!CN205</f>
        <v>0</v>
      </c>
      <c r="CQ187" s="150"/>
      <c r="CR187" s="150"/>
    </row>
    <row r="188" spans="1:96">
      <c r="A188" s="371">
        <v>30</v>
      </c>
      <c r="B188" s="134" t="s">
        <v>18</v>
      </c>
      <c r="C188" s="134">
        <f>C182+10</f>
        <v>301</v>
      </c>
      <c r="D188" s="135">
        <f ca="1">D192</f>
        <v>46</v>
      </c>
      <c r="E188" s="135">
        <f t="shared" ref="E188:BP188" ca="1" si="176">E192</f>
        <v>2</v>
      </c>
      <c r="F188" s="135">
        <f t="shared" ca="1" si="176"/>
        <v>25</v>
      </c>
      <c r="G188" s="135">
        <f t="shared" ca="1" si="176"/>
        <v>4</v>
      </c>
      <c r="H188" s="135">
        <f t="shared" ca="1" si="176"/>
        <v>8</v>
      </c>
      <c r="I188" s="135">
        <f t="shared" ca="1" si="176"/>
        <v>30</v>
      </c>
      <c r="J188" s="135">
        <f t="shared" ca="1" si="176"/>
        <v>6</v>
      </c>
      <c r="K188" s="135">
        <f t="shared" ca="1" si="176"/>
        <v>23</v>
      </c>
      <c r="L188" s="135">
        <f t="shared" ca="1" si="176"/>
        <v>7</v>
      </c>
      <c r="M188" s="135">
        <f t="shared" ca="1" si="176"/>
        <v>12</v>
      </c>
      <c r="N188" s="135">
        <f t="shared" ca="1" si="176"/>
        <v>31</v>
      </c>
      <c r="O188" s="135">
        <f t="shared" ca="1" si="176"/>
        <v>18</v>
      </c>
      <c r="P188" s="135">
        <f t="shared" ca="1" si="176"/>
        <v>3</v>
      </c>
      <c r="Q188" s="135">
        <f t="shared" ca="1" si="176"/>
        <v>5</v>
      </c>
      <c r="R188" s="135">
        <f t="shared" ca="1" si="176"/>
        <v>19</v>
      </c>
      <c r="S188" s="135">
        <f t="shared" ca="1" si="176"/>
        <v>33</v>
      </c>
      <c r="T188" s="135">
        <f t="shared" ca="1" si="176"/>
        <v>13</v>
      </c>
      <c r="U188" s="135">
        <f t="shared" ca="1" si="176"/>
        <v>28</v>
      </c>
      <c r="V188" s="135">
        <f t="shared" ca="1" si="176"/>
        <v>45</v>
      </c>
      <c r="W188" s="135">
        <f t="shared" ca="1" si="176"/>
        <v>32</v>
      </c>
      <c r="X188" s="135">
        <f t="shared" ca="1" si="176"/>
        <v>35</v>
      </c>
      <c r="Y188" s="135">
        <f t="shared" ca="1" si="176"/>
        <v>42</v>
      </c>
      <c r="Z188" s="135">
        <f t="shared" ca="1" si="176"/>
        <v>41</v>
      </c>
      <c r="AA188" s="135">
        <f t="shared" ca="1" si="176"/>
        <v>27</v>
      </c>
      <c r="AB188" s="135">
        <f t="shared" ca="1" si="176"/>
        <v>16</v>
      </c>
      <c r="AC188" s="135">
        <f t="shared" ca="1" si="176"/>
        <v>43</v>
      </c>
      <c r="AD188" s="135">
        <f t="shared" ca="1" si="176"/>
        <v>15</v>
      </c>
      <c r="AE188" s="135">
        <f t="shared" ca="1" si="176"/>
        <v>17</v>
      </c>
      <c r="AF188" s="135">
        <f t="shared" ca="1" si="176"/>
        <v>39</v>
      </c>
      <c r="AG188" s="135">
        <f t="shared" ca="1" si="176"/>
        <v>1</v>
      </c>
      <c r="AH188" s="135">
        <f t="shared" ca="1" si="176"/>
        <v>38</v>
      </c>
      <c r="AI188" s="135">
        <f t="shared" ca="1" si="176"/>
        <v>21</v>
      </c>
      <c r="AJ188" s="135">
        <f t="shared" ca="1" si="176"/>
        <v>22</v>
      </c>
      <c r="AK188" s="135">
        <f t="shared" ca="1" si="176"/>
        <v>9</v>
      </c>
      <c r="AL188" s="135">
        <f t="shared" ca="1" si="176"/>
        <v>10</v>
      </c>
      <c r="AM188" s="135">
        <f t="shared" ca="1" si="176"/>
        <v>37</v>
      </c>
      <c r="AN188" s="135">
        <f t="shared" ca="1" si="176"/>
        <v>47</v>
      </c>
      <c r="AO188" s="135">
        <f t="shared" ca="1" si="176"/>
        <v>14</v>
      </c>
      <c r="AP188" s="135">
        <f t="shared" ca="1" si="176"/>
        <v>29</v>
      </c>
      <c r="AQ188" s="135">
        <f t="shared" ca="1" si="176"/>
        <v>11</v>
      </c>
      <c r="AR188" s="135">
        <f t="shared" ca="1" si="176"/>
        <v>26</v>
      </c>
      <c r="AS188" s="135">
        <f t="shared" ca="1" si="176"/>
        <v>20</v>
      </c>
      <c r="AT188" s="135">
        <f t="shared" ca="1" si="176"/>
        <v>50</v>
      </c>
      <c r="AU188" s="135">
        <f t="shared" ca="1" si="176"/>
        <v>36</v>
      </c>
      <c r="AV188" s="135">
        <f t="shared" ca="1" si="176"/>
        <v>49</v>
      </c>
      <c r="AW188" s="135">
        <f t="shared" ca="1" si="176"/>
        <v>34</v>
      </c>
      <c r="AX188" s="135">
        <f t="shared" ca="1" si="176"/>
        <v>44</v>
      </c>
      <c r="AY188" s="135">
        <f t="shared" ca="1" si="176"/>
        <v>24</v>
      </c>
      <c r="AZ188" s="135">
        <f t="shared" ca="1" si="176"/>
        <v>40</v>
      </c>
      <c r="BA188" s="135">
        <f t="shared" ca="1" si="176"/>
        <v>48</v>
      </c>
      <c r="BB188" s="135">
        <f t="shared" ca="1" si="176"/>
        <v>51</v>
      </c>
      <c r="BC188" s="135">
        <f t="shared" ca="1" si="176"/>
        <v>51</v>
      </c>
      <c r="BD188" s="135">
        <f t="shared" ca="1" si="176"/>
        <v>51</v>
      </c>
      <c r="BE188" s="135">
        <f t="shared" ca="1" si="176"/>
        <v>51</v>
      </c>
      <c r="BF188" s="135">
        <f t="shared" ca="1" si="176"/>
        <v>51</v>
      </c>
      <c r="BG188" s="135">
        <f t="shared" ca="1" si="176"/>
        <v>51</v>
      </c>
      <c r="BH188" s="135">
        <f t="shared" ca="1" si="176"/>
        <v>51</v>
      </c>
      <c r="BI188" s="135">
        <f t="shared" ca="1" si="176"/>
        <v>51</v>
      </c>
      <c r="BJ188" s="135">
        <f t="shared" ca="1" si="176"/>
        <v>51</v>
      </c>
      <c r="BK188" s="135">
        <f t="shared" ca="1" si="176"/>
        <v>51</v>
      </c>
      <c r="BL188" s="135">
        <f t="shared" ca="1" si="176"/>
        <v>51</v>
      </c>
      <c r="BM188" s="135">
        <f t="shared" ca="1" si="176"/>
        <v>51</v>
      </c>
      <c r="BN188" s="135">
        <f t="shared" ca="1" si="176"/>
        <v>51</v>
      </c>
      <c r="BO188" s="135">
        <f t="shared" ca="1" si="176"/>
        <v>51</v>
      </c>
      <c r="BP188" s="135">
        <f t="shared" ca="1" si="176"/>
        <v>51</v>
      </c>
      <c r="BQ188" s="135">
        <f t="shared" ref="BQ188:CO188" ca="1" si="177">BQ192</f>
        <v>51</v>
      </c>
      <c r="BR188" s="135">
        <f t="shared" ca="1" si="177"/>
        <v>51</v>
      </c>
      <c r="BS188" s="135">
        <f t="shared" ca="1" si="177"/>
        <v>51</v>
      </c>
      <c r="BT188" s="135">
        <f t="shared" ca="1" si="177"/>
        <v>51</v>
      </c>
      <c r="BU188" s="135">
        <f t="shared" ca="1" si="177"/>
        <v>51</v>
      </c>
      <c r="BV188" s="135">
        <f t="shared" ca="1" si="177"/>
        <v>51</v>
      </c>
      <c r="BW188" s="135">
        <f t="shared" ca="1" si="177"/>
        <v>51</v>
      </c>
      <c r="BX188" s="135">
        <f t="shared" ca="1" si="177"/>
        <v>51</v>
      </c>
      <c r="BY188" s="135">
        <f t="shared" ca="1" si="177"/>
        <v>51</v>
      </c>
      <c r="BZ188" s="135">
        <f t="shared" ca="1" si="177"/>
        <v>51</v>
      </c>
      <c r="CA188" s="135">
        <f t="shared" ca="1" si="177"/>
        <v>51</v>
      </c>
      <c r="CB188" s="135">
        <f t="shared" ca="1" si="177"/>
        <v>51</v>
      </c>
      <c r="CC188" s="135">
        <f t="shared" ca="1" si="177"/>
        <v>51</v>
      </c>
      <c r="CD188" s="135">
        <f t="shared" ca="1" si="177"/>
        <v>51</v>
      </c>
      <c r="CE188" s="135">
        <f t="shared" ca="1" si="177"/>
        <v>51</v>
      </c>
      <c r="CF188" s="135">
        <f t="shared" ca="1" si="177"/>
        <v>51</v>
      </c>
      <c r="CG188" s="135">
        <f t="shared" ca="1" si="177"/>
        <v>51</v>
      </c>
      <c r="CH188" s="135">
        <f t="shared" ca="1" si="177"/>
        <v>51</v>
      </c>
      <c r="CI188" s="135">
        <f t="shared" ca="1" si="177"/>
        <v>51</v>
      </c>
      <c r="CJ188" s="135">
        <f t="shared" ca="1" si="177"/>
        <v>51</v>
      </c>
      <c r="CK188" s="135">
        <f t="shared" ca="1" si="177"/>
        <v>51</v>
      </c>
      <c r="CL188" s="135">
        <f t="shared" ca="1" si="177"/>
        <v>51</v>
      </c>
      <c r="CM188" s="135">
        <f t="shared" ca="1" si="177"/>
        <v>51</v>
      </c>
      <c r="CN188" s="135">
        <f t="shared" ca="1" si="177"/>
        <v>51</v>
      </c>
      <c r="CO188" s="135">
        <f t="shared" ca="1" si="177"/>
        <v>51</v>
      </c>
      <c r="CQ188" s="90"/>
      <c r="CR188" s="206"/>
    </row>
    <row r="189" spans="1:96">
      <c r="A189" s="372"/>
      <c r="B189" s="134" t="s">
        <v>1</v>
      </c>
      <c r="C189" s="134"/>
      <c r="D189" s="135">
        <f>'Enter data here!'!C172</f>
        <v>0</v>
      </c>
      <c r="E189" s="135">
        <f>'Enter data here!'!D172</f>
        <v>0</v>
      </c>
      <c r="F189" s="135">
        <f>'Enter data here!'!E172</f>
        <v>0</v>
      </c>
      <c r="G189" s="135">
        <f>'Enter data here!'!F172</f>
        <v>0</v>
      </c>
      <c r="H189" s="135">
        <f>'Enter data here!'!G172</f>
        <v>0</v>
      </c>
      <c r="I189" s="135">
        <f>'Enter data here!'!H172</f>
        <v>0</v>
      </c>
      <c r="J189" s="135">
        <f>'Enter data here!'!I172</f>
        <v>0</v>
      </c>
      <c r="K189" s="135">
        <f>'Enter data here!'!J172</f>
        <v>0</v>
      </c>
      <c r="L189" s="135">
        <f>'Enter data here!'!K172</f>
        <v>0</v>
      </c>
      <c r="M189" s="135">
        <f>'Enter data here!'!L172</f>
        <v>0</v>
      </c>
      <c r="N189" s="135">
        <f>'Enter data here!'!M172</f>
        <v>0</v>
      </c>
      <c r="O189" s="135">
        <f>'Enter data here!'!N172</f>
        <v>0</v>
      </c>
      <c r="P189" s="135">
        <f>'Enter data here!'!O172</f>
        <v>0</v>
      </c>
      <c r="Q189" s="135">
        <f>'Enter data here!'!P172</f>
        <v>0</v>
      </c>
      <c r="R189" s="135">
        <f>'Enter data here!'!Q172</f>
        <v>0</v>
      </c>
      <c r="S189" s="135">
        <f>'Enter data here!'!R172</f>
        <v>0</v>
      </c>
      <c r="T189" s="135">
        <f>'Enter data here!'!S172</f>
        <v>0</v>
      </c>
      <c r="U189" s="135">
        <f>'Enter data here!'!T172</f>
        <v>0</v>
      </c>
      <c r="V189" s="135">
        <f>'Enter data here!'!U172</f>
        <v>0</v>
      </c>
      <c r="W189" s="135">
        <f>'Enter data here!'!V172</f>
        <v>0</v>
      </c>
      <c r="X189" s="135">
        <f>'Enter data here!'!W172</f>
        <v>0</v>
      </c>
      <c r="Y189" s="135">
        <f>'Enter data here!'!X172</f>
        <v>0</v>
      </c>
      <c r="Z189" s="135">
        <f>'Enter data here!'!Y172</f>
        <v>0</v>
      </c>
      <c r="AA189" s="135">
        <f>'Enter data here!'!Z172</f>
        <v>0</v>
      </c>
      <c r="AB189" s="135">
        <f>'Enter data here!'!AA172</f>
        <v>0</v>
      </c>
      <c r="AC189" s="135">
        <f>'Enter data here!'!AB172</f>
        <v>0</v>
      </c>
      <c r="AD189" s="135">
        <f>'Enter data here!'!AC172</f>
        <v>0</v>
      </c>
      <c r="AE189" s="135">
        <f>'Enter data here!'!AD172</f>
        <v>0</v>
      </c>
      <c r="AF189" s="135">
        <f>'Enter data here!'!AE172</f>
        <v>0</v>
      </c>
      <c r="AG189" s="135">
        <f>'Enter data here!'!AF172</f>
        <v>0</v>
      </c>
      <c r="AH189" s="135">
        <f>'Enter data here!'!AG172</f>
        <v>0</v>
      </c>
      <c r="AI189" s="135">
        <f>'Enter data here!'!AH172</f>
        <v>0</v>
      </c>
      <c r="AJ189" s="135">
        <f>'Enter data here!'!AI172</f>
        <v>0</v>
      </c>
      <c r="AK189" s="135">
        <f>'Enter data here!'!AJ172</f>
        <v>0</v>
      </c>
      <c r="AL189" s="135">
        <f>'Enter data here!'!AK172</f>
        <v>0</v>
      </c>
      <c r="AM189" s="135">
        <f>'Enter data here!'!AL172</f>
        <v>0</v>
      </c>
      <c r="AN189" s="135">
        <f>'Enter data here!'!AM172</f>
        <v>0</v>
      </c>
      <c r="AO189" s="135">
        <f>'Enter data here!'!AN172</f>
        <v>0</v>
      </c>
      <c r="AP189" s="135">
        <f>'Enter data here!'!AO172</f>
        <v>0</v>
      </c>
      <c r="AQ189" s="135">
        <f>'Enter data here!'!AP172</f>
        <v>0</v>
      </c>
      <c r="AR189" s="135">
        <f>'Enter data here!'!AQ172</f>
        <v>0</v>
      </c>
      <c r="AS189" s="135">
        <f>'Enter data here!'!AR172</f>
        <v>0</v>
      </c>
      <c r="AT189" s="135">
        <f>'Enter data here!'!AS172</f>
        <v>0</v>
      </c>
      <c r="AU189" s="135">
        <f>'Enter data here!'!AT172</f>
        <v>0</v>
      </c>
      <c r="AV189" s="135">
        <f>'Enter data here!'!AU172</f>
        <v>0</v>
      </c>
      <c r="AW189" s="135">
        <f>'Enter data here!'!AV172</f>
        <v>0</v>
      </c>
      <c r="AX189" s="135">
        <f>'Enter data here!'!AW172</f>
        <v>0</v>
      </c>
      <c r="AY189" s="135">
        <f>'Enter data here!'!AX172</f>
        <v>0</v>
      </c>
      <c r="AZ189" s="135">
        <f>'Enter data here!'!AY172</f>
        <v>0</v>
      </c>
      <c r="BA189" s="135">
        <f>'Enter data here!'!AZ172</f>
        <v>0</v>
      </c>
      <c r="BB189" s="135">
        <f>'Enter data here!'!BA172</f>
        <v>0</v>
      </c>
      <c r="BC189" s="135">
        <f>'Enter data here!'!BB172</f>
        <v>0</v>
      </c>
      <c r="BD189" s="135">
        <f>'Enter data here!'!BC172</f>
        <v>0</v>
      </c>
      <c r="BE189" s="135">
        <f>'Enter data here!'!BD172</f>
        <v>0</v>
      </c>
      <c r="BF189" s="135">
        <f>'Enter data here!'!BE172</f>
        <v>0</v>
      </c>
      <c r="BG189" s="135">
        <f>'Enter data here!'!BF172</f>
        <v>0</v>
      </c>
      <c r="BH189" s="135">
        <f>'Enter data here!'!BG172</f>
        <v>0</v>
      </c>
      <c r="BI189" s="135">
        <f>'Enter data here!'!BH172</f>
        <v>0</v>
      </c>
      <c r="BJ189" s="135">
        <f>'Enter data here!'!BI172</f>
        <v>0</v>
      </c>
      <c r="BK189" s="135">
        <f>'Enter data here!'!BJ172</f>
        <v>0</v>
      </c>
      <c r="BL189" s="135">
        <f>'Enter data here!'!BK172</f>
        <v>0</v>
      </c>
      <c r="BM189" s="135">
        <f>'Enter data here!'!BL172</f>
        <v>0</v>
      </c>
      <c r="BN189" s="135">
        <f>'Enter data here!'!BM172</f>
        <v>0</v>
      </c>
      <c r="BO189" s="135">
        <f>'Enter data here!'!BN172</f>
        <v>0</v>
      </c>
      <c r="BP189" s="135">
        <f>'Enter data here!'!BO172</f>
        <v>0</v>
      </c>
      <c r="BQ189" s="135">
        <f>'Enter data here!'!BP172</f>
        <v>0</v>
      </c>
      <c r="BR189" s="135">
        <f>'Enter data here!'!BQ172</f>
        <v>0</v>
      </c>
      <c r="BS189" s="135">
        <f>'Enter data here!'!BR172</f>
        <v>0</v>
      </c>
      <c r="BT189" s="135">
        <f>'Enter data here!'!BS172</f>
        <v>0</v>
      </c>
      <c r="BU189" s="135">
        <f>'Enter data here!'!BT172</f>
        <v>0</v>
      </c>
      <c r="BV189" s="135">
        <f>'Enter data here!'!BU172</f>
        <v>0</v>
      </c>
      <c r="BW189" s="135">
        <f>'Enter data here!'!BV172</f>
        <v>0</v>
      </c>
      <c r="BX189" s="135">
        <f>'Enter data here!'!BW172</f>
        <v>0</v>
      </c>
      <c r="BY189" s="135">
        <f>'Enter data here!'!BX172</f>
        <v>0</v>
      </c>
      <c r="BZ189" s="135">
        <f>'Enter data here!'!BY172</f>
        <v>0</v>
      </c>
      <c r="CA189" s="135">
        <f>'Enter data here!'!BZ172</f>
        <v>0</v>
      </c>
      <c r="CB189" s="135">
        <f>'Enter data here!'!CA172</f>
        <v>0</v>
      </c>
      <c r="CC189" s="135">
        <f>'Enter data here!'!CB172</f>
        <v>0</v>
      </c>
      <c r="CD189" s="135">
        <f>'Enter data here!'!CC172</f>
        <v>0</v>
      </c>
      <c r="CE189" s="135">
        <f>'Enter data here!'!CD172</f>
        <v>0</v>
      </c>
      <c r="CF189" s="135">
        <f>'Enter data here!'!CE172</f>
        <v>0</v>
      </c>
      <c r="CG189" s="135">
        <f>'Enter data here!'!CF172</f>
        <v>0</v>
      </c>
      <c r="CH189" s="135">
        <f>'Enter data here!'!CG172</f>
        <v>0</v>
      </c>
      <c r="CI189" s="135">
        <f>'Enter data here!'!CH172</f>
        <v>0</v>
      </c>
      <c r="CJ189" s="135">
        <f>'Enter data here!'!CI172</f>
        <v>0</v>
      </c>
      <c r="CK189" s="135">
        <f>'Enter data here!'!CJ172</f>
        <v>0</v>
      </c>
      <c r="CL189" s="135">
        <f>'Enter data here!'!CK172</f>
        <v>0</v>
      </c>
      <c r="CM189" s="135">
        <f>'Enter data here!'!CL172</f>
        <v>0</v>
      </c>
      <c r="CN189" s="135">
        <f>'Enter data here!'!CM172</f>
        <v>0</v>
      </c>
      <c r="CO189" s="135">
        <f>'Enter data here!'!CN172</f>
        <v>0</v>
      </c>
      <c r="CQ189" s="375" t="str">
        <f>'Enter data here!'!CP172</f>
        <v/>
      </c>
      <c r="CR189" s="375" t="str">
        <f>'Enter data here!'!CQ172</f>
        <v/>
      </c>
    </row>
    <row r="190" spans="1:96">
      <c r="A190" s="372"/>
      <c r="B190" s="134" t="s">
        <v>2</v>
      </c>
      <c r="C190" s="134"/>
      <c r="D190" s="136">
        <f>'Enter data here!'!C174</f>
        <v>0</v>
      </c>
      <c r="E190" s="136">
        <f>'Enter data here!'!D174</f>
        <v>0</v>
      </c>
      <c r="F190" s="136">
        <f>'Enter data here!'!E174</f>
        <v>0</v>
      </c>
      <c r="G190" s="136">
        <f>'Enter data here!'!F174</f>
        <v>0</v>
      </c>
      <c r="H190" s="136">
        <f>'Enter data here!'!G174</f>
        <v>0</v>
      </c>
      <c r="I190" s="136">
        <f>'Enter data here!'!H174</f>
        <v>0</v>
      </c>
      <c r="J190" s="136">
        <f>'Enter data here!'!I174</f>
        <v>0</v>
      </c>
      <c r="K190" s="136">
        <f>'Enter data here!'!J174</f>
        <v>0</v>
      </c>
      <c r="L190" s="136">
        <f>'Enter data here!'!K174</f>
        <v>0</v>
      </c>
      <c r="M190" s="136">
        <f>'Enter data here!'!L174</f>
        <v>0</v>
      </c>
      <c r="N190" s="136">
        <f>'Enter data here!'!M174</f>
        <v>0</v>
      </c>
      <c r="O190" s="136">
        <f>'Enter data here!'!N174</f>
        <v>0</v>
      </c>
      <c r="P190" s="136">
        <f>'Enter data here!'!O174</f>
        <v>0</v>
      </c>
      <c r="Q190" s="136">
        <f>'Enter data here!'!P174</f>
        <v>0</v>
      </c>
      <c r="R190" s="136">
        <f>'Enter data here!'!Q174</f>
        <v>0</v>
      </c>
      <c r="S190" s="136">
        <f>'Enter data here!'!R174</f>
        <v>0</v>
      </c>
      <c r="T190" s="136">
        <f>'Enter data here!'!S174</f>
        <v>0</v>
      </c>
      <c r="U190" s="136">
        <f>'Enter data here!'!T174</f>
        <v>0</v>
      </c>
      <c r="V190" s="136">
        <f>'Enter data here!'!U174</f>
        <v>0</v>
      </c>
      <c r="W190" s="136">
        <f>'Enter data here!'!V174</f>
        <v>0</v>
      </c>
      <c r="X190" s="136">
        <f>'Enter data here!'!W174</f>
        <v>0</v>
      </c>
      <c r="Y190" s="136">
        <f>'Enter data here!'!X174</f>
        <v>0</v>
      </c>
      <c r="Z190" s="136">
        <f>'Enter data here!'!Y174</f>
        <v>0</v>
      </c>
      <c r="AA190" s="136">
        <f>'Enter data here!'!Z174</f>
        <v>0</v>
      </c>
      <c r="AB190" s="136">
        <f>'Enter data here!'!AA174</f>
        <v>0</v>
      </c>
      <c r="AC190" s="136">
        <f>'Enter data here!'!AB174</f>
        <v>0</v>
      </c>
      <c r="AD190" s="136">
        <f>'Enter data here!'!AC174</f>
        <v>0</v>
      </c>
      <c r="AE190" s="136">
        <f>'Enter data here!'!AD174</f>
        <v>0</v>
      </c>
      <c r="AF190" s="136">
        <f>'Enter data here!'!AE174</f>
        <v>0</v>
      </c>
      <c r="AG190" s="136">
        <f>'Enter data here!'!AF174</f>
        <v>0</v>
      </c>
      <c r="AH190" s="136">
        <f>'Enter data here!'!AG174</f>
        <v>0</v>
      </c>
      <c r="AI190" s="136">
        <f>'Enter data here!'!AH174</f>
        <v>0</v>
      </c>
      <c r="AJ190" s="136">
        <f>'Enter data here!'!AI174</f>
        <v>0</v>
      </c>
      <c r="AK190" s="136">
        <f>'Enter data here!'!AJ174</f>
        <v>0</v>
      </c>
      <c r="AL190" s="136">
        <f>'Enter data here!'!AK174</f>
        <v>0</v>
      </c>
      <c r="AM190" s="136">
        <f>'Enter data here!'!AL174</f>
        <v>0</v>
      </c>
      <c r="AN190" s="136">
        <f>'Enter data here!'!AM174</f>
        <v>0</v>
      </c>
      <c r="AO190" s="136">
        <f>'Enter data here!'!AN174</f>
        <v>0</v>
      </c>
      <c r="AP190" s="136">
        <f>'Enter data here!'!AO174</f>
        <v>0</v>
      </c>
      <c r="AQ190" s="136">
        <f>'Enter data here!'!AP174</f>
        <v>0</v>
      </c>
      <c r="AR190" s="136">
        <f>'Enter data here!'!AQ174</f>
        <v>0</v>
      </c>
      <c r="AS190" s="136">
        <f>'Enter data here!'!AR174</f>
        <v>0</v>
      </c>
      <c r="AT190" s="136">
        <f>'Enter data here!'!AS174</f>
        <v>0</v>
      </c>
      <c r="AU190" s="136">
        <f>'Enter data here!'!AT174</f>
        <v>0</v>
      </c>
      <c r="AV190" s="136">
        <f>'Enter data here!'!AU174</f>
        <v>0</v>
      </c>
      <c r="AW190" s="136">
        <f>'Enter data here!'!AV174</f>
        <v>0</v>
      </c>
      <c r="AX190" s="136">
        <f>'Enter data here!'!AW174</f>
        <v>0</v>
      </c>
      <c r="AY190" s="136">
        <f>'Enter data here!'!AX174</f>
        <v>0</v>
      </c>
      <c r="AZ190" s="136">
        <f>'Enter data here!'!AY174</f>
        <v>0</v>
      </c>
      <c r="BA190" s="136">
        <f>'Enter data here!'!AZ174</f>
        <v>0</v>
      </c>
      <c r="BB190" s="136">
        <f>'Enter data here!'!BA174</f>
        <v>0</v>
      </c>
      <c r="BC190" s="136">
        <f>'Enter data here!'!BB174</f>
        <v>0</v>
      </c>
      <c r="BD190" s="136">
        <f>'Enter data here!'!BC174</f>
        <v>0</v>
      </c>
      <c r="BE190" s="136">
        <f>'Enter data here!'!BD174</f>
        <v>0</v>
      </c>
      <c r="BF190" s="136">
        <f>'Enter data here!'!BE174</f>
        <v>0</v>
      </c>
      <c r="BG190" s="136">
        <f>'Enter data here!'!BF174</f>
        <v>0</v>
      </c>
      <c r="BH190" s="136">
        <f>'Enter data here!'!BG174</f>
        <v>0</v>
      </c>
      <c r="BI190" s="136">
        <f>'Enter data here!'!BH174</f>
        <v>0</v>
      </c>
      <c r="BJ190" s="136">
        <f>'Enter data here!'!BI174</f>
        <v>0</v>
      </c>
      <c r="BK190" s="136">
        <f>'Enter data here!'!BJ174</f>
        <v>0</v>
      </c>
      <c r="BL190" s="136">
        <f>'Enter data here!'!BK174</f>
        <v>0</v>
      </c>
      <c r="BM190" s="136">
        <f>'Enter data here!'!BL174</f>
        <v>0</v>
      </c>
      <c r="BN190" s="136">
        <f>'Enter data here!'!BM174</f>
        <v>0</v>
      </c>
      <c r="BO190" s="136">
        <f>'Enter data here!'!BN174</f>
        <v>0</v>
      </c>
      <c r="BP190" s="136">
        <f>'Enter data here!'!BO174</f>
        <v>0</v>
      </c>
      <c r="BQ190" s="136">
        <f>'Enter data here!'!BP174</f>
        <v>0</v>
      </c>
      <c r="BR190" s="136">
        <f>'Enter data here!'!BQ174</f>
        <v>0</v>
      </c>
      <c r="BS190" s="136">
        <f>'Enter data here!'!BR174</f>
        <v>0</v>
      </c>
      <c r="BT190" s="136">
        <f>'Enter data here!'!BS174</f>
        <v>0</v>
      </c>
      <c r="BU190" s="136">
        <f>'Enter data here!'!BT174</f>
        <v>0</v>
      </c>
      <c r="BV190" s="136">
        <f>'Enter data here!'!BU174</f>
        <v>0</v>
      </c>
      <c r="BW190" s="136">
        <f>'Enter data here!'!BV174</f>
        <v>0</v>
      </c>
      <c r="BX190" s="136">
        <f>'Enter data here!'!BW174</f>
        <v>0</v>
      </c>
      <c r="BY190" s="136">
        <f>'Enter data here!'!BX174</f>
        <v>0</v>
      </c>
      <c r="BZ190" s="136">
        <f>'Enter data here!'!BY174</f>
        <v>0</v>
      </c>
      <c r="CA190" s="136">
        <f>'Enter data here!'!BZ174</f>
        <v>0</v>
      </c>
      <c r="CB190" s="136">
        <f>'Enter data here!'!CA174</f>
        <v>0</v>
      </c>
      <c r="CC190" s="136">
        <f>'Enter data here!'!CB174</f>
        <v>0</v>
      </c>
      <c r="CD190" s="136">
        <f>'Enter data here!'!CC174</f>
        <v>0</v>
      </c>
      <c r="CE190" s="136">
        <f>'Enter data here!'!CD174</f>
        <v>0</v>
      </c>
      <c r="CF190" s="136">
        <f>'Enter data here!'!CE174</f>
        <v>0</v>
      </c>
      <c r="CG190" s="136">
        <f>'Enter data here!'!CF174</f>
        <v>0</v>
      </c>
      <c r="CH190" s="136">
        <f>'Enter data here!'!CG174</f>
        <v>0</v>
      </c>
      <c r="CI190" s="136">
        <f>'Enter data here!'!CH174</f>
        <v>0</v>
      </c>
      <c r="CJ190" s="136">
        <f>'Enter data here!'!CI174</f>
        <v>0</v>
      </c>
      <c r="CK190" s="136">
        <f>'Enter data here!'!CJ174</f>
        <v>0</v>
      </c>
      <c r="CL190" s="136">
        <f>'Enter data here!'!CK174</f>
        <v>0</v>
      </c>
      <c r="CM190" s="136">
        <f>'Enter data here!'!CL174</f>
        <v>0</v>
      </c>
      <c r="CN190" s="136">
        <f>'Enter data here!'!CM174</f>
        <v>0</v>
      </c>
      <c r="CO190" s="136">
        <f>'Enter data here!'!CN174</f>
        <v>0</v>
      </c>
      <c r="CQ190" s="375"/>
      <c r="CR190" s="375"/>
    </row>
    <row r="191" spans="1:96">
      <c r="A191" s="372"/>
      <c r="B191" s="134" t="s">
        <v>41</v>
      </c>
      <c r="C191" s="134">
        <f>C185+10</f>
        <v>303</v>
      </c>
      <c r="D191" s="136">
        <f ca="1">D185+D190</f>
        <v>4.5019861933209464E-12</v>
      </c>
      <c r="E191" s="136">
        <f t="shared" ref="E191:BP191" ca="1" si="178">E185+E190</f>
        <v>6487.9455682460748</v>
      </c>
      <c r="F191" s="136">
        <f t="shared" ca="1" si="178"/>
        <v>5406.3541367065354</v>
      </c>
      <c r="G191" s="136">
        <f t="shared" ca="1" si="178"/>
        <v>6225.7043127416446</v>
      </c>
      <c r="H191" s="136">
        <f t="shared" ca="1" si="178"/>
        <v>6100.0836020779452</v>
      </c>
      <c r="I191" s="136">
        <f t="shared" ca="1" si="178"/>
        <v>4795.2890305863102</v>
      </c>
      <c r="J191" s="136">
        <f t="shared" ca="1" si="178"/>
        <v>6102.999420255388</v>
      </c>
      <c r="K191" s="136">
        <f t="shared" ca="1" si="178"/>
        <v>5449.5751550994482</v>
      </c>
      <c r="L191" s="136">
        <f t="shared" ca="1" si="178"/>
        <v>6100.686770468742</v>
      </c>
      <c r="M191" s="136">
        <f t="shared" ca="1" si="178"/>
        <v>5954.9039394437259</v>
      </c>
      <c r="N191" s="136">
        <f t="shared" ca="1" si="178"/>
        <v>4760.4629525941482</v>
      </c>
      <c r="O191" s="136">
        <f t="shared" ca="1" si="178"/>
        <v>5707.6944026709798</v>
      </c>
      <c r="P191" s="136">
        <f t="shared" ca="1" si="178"/>
        <v>6301.0488891773248</v>
      </c>
      <c r="Q191" s="136">
        <f t="shared" ca="1" si="178"/>
        <v>6160.4716802361036</v>
      </c>
      <c r="R191" s="136">
        <f t="shared" ca="1" si="178"/>
        <v>5661.7266763818452</v>
      </c>
      <c r="S191" s="136">
        <f t="shared" ca="1" si="178"/>
        <v>4585.094856461169</v>
      </c>
      <c r="T191" s="136">
        <f t="shared" ca="1" si="178"/>
        <v>5901.4061953011769</v>
      </c>
      <c r="U191" s="136">
        <f t="shared" ca="1" si="178"/>
        <v>5014.4978785933599</v>
      </c>
      <c r="V191" s="136">
        <f t="shared" ca="1" si="178"/>
        <v>595.65286878696077</v>
      </c>
      <c r="W191" s="136">
        <f t="shared" ca="1" si="178"/>
        <v>4675.393944327041</v>
      </c>
      <c r="X191" s="136">
        <f t="shared" ca="1" si="178"/>
        <v>4531.8615940299296</v>
      </c>
      <c r="Y191" s="136">
        <f t="shared" ca="1" si="178"/>
        <v>1526.6167361878424</v>
      </c>
      <c r="Z191" s="136">
        <f t="shared" ca="1" si="178"/>
        <v>2791.475563555638</v>
      </c>
      <c r="AA191" s="136">
        <f t="shared" ca="1" si="178"/>
        <v>5154.730816778535</v>
      </c>
      <c r="AB191" s="136">
        <f t="shared" ca="1" si="178"/>
        <v>5792.5572574629659</v>
      </c>
      <c r="AC191" s="136">
        <f t="shared" ca="1" si="178"/>
        <v>1284.1416656737183</v>
      </c>
      <c r="AD191" s="136">
        <f t="shared" ca="1" si="178"/>
        <v>5802.5848913117561</v>
      </c>
      <c r="AE191" s="136">
        <f t="shared" ca="1" si="178"/>
        <v>5720.1353403504127</v>
      </c>
      <c r="AF191" s="136">
        <f t="shared" ca="1" si="178"/>
        <v>4260.9757883050461</v>
      </c>
      <c r="AG191" s="136">
        <f t="shared" ca="1" si="178"/>
        <v>6530.6565026261023</v>
      </c>
      <c r="AH191" s="136">
        <f t="shared" ca="1" si="178"/>
        <v>4367.0654658020003</v>
      </c>
      <c r="AI191" s="136">
        <f t="shared" ca="1" si="178"/>
        <v>5538.3442344153118</v>
      </c>
      <c r="AJ191" s="136">
        <f t="shared" ca="1" si="178"/>
        <v>5473.4515375809715</v>
      </c>
      <c r="AK191" s="136">
        <f t="shared" ca="1" si="178"/>
        <v>6092.6367051539064</v>
      </c>
      <c r="AL191" s="136">
        <f t="shared" ca="1" si="178"/>
        <v>6088.3322813916502</v>
      </c>
      <c r="AM191" s="136">
        <f t="shared" ca="1" si="178"/>
        <v>4462.9058880432995</v>
      </c>
      <c r="AN191" s="136">
        <f t="shared" ca="1" si="178"/>
        <v>4.0541855609227592E-12</v>
      </c>
      <c r="AO191" s="136">
        <f t="shared" ca="1" si="178"/>
        <v>5878.1119340856521</v>
      </c>
      <c r="AP191" s="136">
        <f t="shared" ca="1" si="178"/>
        <v>4841.2688978249489</v>
      </c>
      <c r="AQ191" s="136">
        <f t="shared" ca="1" si="178"/>
        <v>6070.5196458476157</v>
      </c>
      <c r="AR191" s="136">
        <f t="shared" ca="1" si="178"/>
        <v>5258.6333090278013</v>
      </c>
      <c r="AS191" s="136">
        <f t="shared" ca="1" si="178"/>
        <v>5548.0098279797448</v>
      </c>
      <c r="AT191" s="136">
        <f t="shared" ca="1" si="178"/>
        <v>3.1550687044179461E-12</v>
      </c>
      <c r="AU191" s="136">
        <f t="shared" ca="1" si="178"/>
        <v>4476.2405737505824</v>
      </c>
      <c r="AV191" s="136">
        <f t="shared" ca="1" si="178"/>
        <v>3.561249863264381E-12</v>
      </c>
      <c r="AW191" s="136">
        <f t="shared" ca="1" si="178"/>
        <v>4536.8011803647023</v>
      </c>
      <c r="AX191" s="136">
        <f t="shared" ca="1" si="178"/>
        <v>715.62980030721315</v>
      </c>
      <c r="AY191" s="136">
        <f t="shared" ca="1" si="178"/>
        <v>5416.5248659698482</v>
      </c>
      <c r="AZ191" s="136">
        <f t="shared" ca="1" si="178"/>
        <v>4192.85233041834</v>
      </c>
      <c r="BA191" s="136">
        <f t="shared" ca="1" si="178"/>
        <v>3.7140266065802772E-12</v>
      </c>
      <c r="BB191" s="136">
        <f t="shared" si="178"/>
        <v>0</v>
      </c>
      <c r="BC191" s="136">
        <f t="shared" si="178"/>
        <v>0</v>
      </c>
      <c r="BD191" s="136">
        <f t="shared" si="178"/>
        <v>0</v>
      </c>
      <c r="BE191" s="136">
        <f t="shared" si="178"/>
        <v>0</v>
      </c>
      <c r="BF191" s="136">
        <f t="shared" si="178"/>
        <v>0</v>
      </c>
      <c r="BG191" s="136">
        <f t="shared" si="178"/>
        <v>0</v>
      </c>
      <c r="BH191" s="136">
        <f t="shared" si="178"/>
        <v>0</v>
      </c>
      <c r="BI191" s="136">
        <f t="shared" si="178"/>
        <v>0</v>
      </c>
      <c r="BJ191" s="136">
        <f t="shared" si="178"/>
        <v>0</v>
      </c>
      <c r="BK191" s="136">
        <f t="shared" si="178"/>
        <v>0</v>
      </c>
      <c r="BL191" s="136">
        <f t="shared" si="178"/>
        <v>0</v>
      </c>
      <c r="BM191" s="136">
        <f t="shared" si="178"/>
        <v>0</v>
      </c>
      <c r="BN191" s="136">
        <f t="shared" si="178"/>
        <v>0</v>
      </c>
      <c r="BO191" s="136">
        <f t="shared" si="178"/>
        <v>0</v>
      </c>
      <c r="BP191" s="136">
        <f t="shared" si="178"/>
        <v>0</v>
      </c>
      <c r="BQ191" s="136">
        <f t="shared" ref="BQ191:CO191" si="179">BQ185+BQ190</f>
        <v>0</v>
      </c>
      <c r="BR191" s="136">
        <f t="shared" si="179"/>
        <v>0</v>
      </c>
      <c r="BS191" s="136">
        <f t="shared" si="179"/>
        <v>0</v>
      </c>
      <c r="BT191" s="136">
        <f t="shared" si="179"/>
        <v>0</v>
      </c>
      <c r="BU191" s="136">
        <f t="shared" si="179"/>
        <v>0</v>
      </c>
      <c r="BV191" s="136">
        <f t="shared" si="179"/>
        <v>0</v>
      </c>
      <c r="BW191" s="136">
        <f t="shared" si="179"/>
        <v>0</v>
      </c>
      <c r="BX191" s="136">
        <f t="shared" si="179"/>
        <v>0</v>
      </c>
      <c r="BY191" s="136">
        <f t="shared" si="179"/>
        <v>0</v>
      </c>
      <c r="BZ191" s="136">
        <f t="shared" si="179"/>
        <v>0</v>
      </c>
      <c r="CA191" s="136">
        <f t="shared" si="179"/>
        <v>0</v>
      </c>
      <c r="CB191" s="136">
        <f t="shared" si="179"/>
        <v>0</v>
      </c>
      <c r="CC191" s="136">
        <f t="shared" si="179"/>
        <v>0</v>
      </c>
      <c r="CD191" s="136">
        <f t="shared" si="179"/>
        <v>0</v>
      </c>
      <c r="CE191" s="136">
        <f t="shared" si="179"/>
        <v>0</v>
      </c>
      <c r="CF191" s="136">
        <f t="shared" si="179"/>
        <v>0</v>
      </c>
      <c r="CG191" s="136">
        <f t="shared" si="179"/>
        <v>0</v>
      </c>
      <c r="CH191" s="136">
        <f t="shared" si="179"/>
        <v>0</v>
      </c>
      <c r="CI191" s="136">
        <f t="shared" si="179"/>
        <v>0</v>
      </c>
      <c r="CJ191" s="136">
        <f t="shared" si="179"/>
        <v>0</v>
      </c>
      <c r="CK191" s="136">
        <f t="shared" si="179"/>
        <v>0</v>
      </c>
      <c r="CL191" s="136">
        <f t="shared" si="179"/>
        <v>0</v>
      </c>
      <c r="CM191" s="136">
        <f t="shared" si="179"/>
        <v>0</v>
      </c>
      <c r="CN191" s="136">
        <f t="shared" si="179"/>
        <v>0</v>
      </c>
      <c r="CO191" s="136">
        <f t="shared" si="179"/>
        <v>0</v>
      </c>
      <c r="CQ191" s="207"/>
      <c r="CR191" s="207"/>
    </row>
    <row r="192" spans="1:96">
      <c r="A192" s="372"/>
      <c r="B192" s="134" t="s">
        <v>42</v>
      </c>
      <c r="C192" s="134"/>
      <c r="D192" s="135">
        <f ca="1">RANK(D191,$D191:$CO191,0)</f>
        <v>46</v>
      </c>
      <c r="E192" s="135">
        <f t="shared" ref="E192:BP192" ca="1" si="180">RANK(E191,$D191:$CO191,0)</f>
        <v>2</v>
      </c>
      <c r="F192" s="135">
        <f t="shared" ca="1" si="180"/>
        <v>25</v>
      </c>
      <c r="G192" s="135">
        <f t="shared" ca="1" si="180"/>
        <v>4</v>
      </c>
      <c r="H192" s="135">
        <f t="shared" ca="1" si="180"/>
        <v>8</v>
      </c>
      <c r="I192" s="135">
        <f t="shared" ca="1" si="180"/>
        <v>30</v>
      </c>
      <c r="J192" s="135">
        <f t="shared" ca="1" si="180"/>
        <v>6</v>
      </c>
      <c r="K192" s="135">
        <f t="shared" ca="1" si="180"/>
        <v>23</v>
      </c>
      <c r="L192" s="135">
        <f t="shared" ca="1" si="180"/>
        <v>7</v>
      </c>
      <c r="M192" s="135">
        <f t="shared" ca="1" si="180"/>
        <v>12</v>
      </c>
      <c r="N192" s="135">
        <f t="shared" ca="1" si="180"/>
        <v>31</v>
      </c>
      <c r="O192" s="135">
        <f t="shared" ca="1" si="180"/>
        <v>18</v>
      </c>
      <c r="P192" s="135">
        <f t="shared" ca="1" si="180"/>
        <v>3</v>
      </c>
      <c r="Q192" s="135">
        <f t="shared" ca="1" si="180"/>
        <v>5</v>
      </c>
      <c r="R192" s="135">
        <f t="shared" ca="1" si="180"/>
        <v>19</v>
      </c>
      <c r="S192" s="135">
        <f t="shared" ca="1" si="180"/>
        <v>33</v>
      </c>
      <c r="T192" s="135">
        <f t="shared" ca="1" si="180"/>
        <v>13</v>
      </c>
      <c r="U192" s="135">
        <f t="shared" ca="1" si="180"/>
        <v>28</v>
      </c>
      <c r="V192" s="135">
        <f t="shared" ca="1" si="180"/>
        <v>45</v>
      </c>
      <c r="W192" s="135">
        <f t="shared" ca="1" si="180"/>
        <v>32</v>
      </c>
      <c r="X192" s="135">
        <f t="shared" ca="1" si="180"/>
        <v>35</v>
      </c>
      <c r="Y192" s="135">
        <f t="shared" ca="1" si="180"/>
        <v>42</v>
      </c>
      <c r="Z192" s="135">
        <f t="shared" ca="1" si="180"/>
        <v>41</v>
      </c>
      <c r="AA192" s="135">
        <f t="shared" ca="1" si="180"/>
        <v>27</v>
      </c>
      <c r="AB192" s="135">
        <f t="shared" ca="1" si="180"/>
        <v>16</v>
      </c>
      <c r="AC192" s="135">
        <f t="shared" ca="1" si="180"/>
        <v>43</v>
      </c>
      <c r="AD192" s="135">
        <f t="shared" ca="1" si="180"/>
        <v>15</v>
      </c>
      <c r="AE192" s="135">
        <f t="shared" ca="1" si="180"/>
        <v>17</v>
      </c>
      <c r="AF192" s="135">
        <f t="shared" ca="1" si="180"/>
        <v>39</v>
      </c>
      <c r="AG192" s="135">
        <f t="shared" ca="1" si="180"/>
        <v>1</v>
      </c>
      <c r="AH192" s="135">
        <f t="shared" ca="1" si="180"/>
        <v>38</v>
      </c>
      <c r="AI192" s="135">
        <f t="shared" ca="1" si="180"/>
        <v>21</v>
      </c>
      <c r="AJ192" s="135">
        <f t="shared" ca="1" si="180"/>
        <v>22</v>
      </c>
      <c r="AK192" s="135">
        <f t="shared" ca="1" si="180"/>
        <v>9</v>
      </c>
      <c r="AL192" s="135">
        <f t="shared" ca="1" si="180"/>
        <v>10</v>
      </c>
      <c r="AM192" s="135">
        <f t="shared" ca="1" si="180"/>
        <v>37</v>
      </c>
      <c r="AN192" s="135">
        <f t="shared" ca="1" si="180"/>
        <v>47</v>
      </c>
      <c r="AO192" s="135">
        <f t="shared" ca="1" si="180"/>
        <v>14</v>
      </c>
      <c r="AP192" s="135">
        <f t="shared" ca="1" si="180"/>
        <v>29</v>
      </c>
      <c r="AQ192" s="135">
        <f t="shared" ca="1" si="180"/>
        <v>11</v>
      </c>
      <c r="AR192" s="135">
        <f t="shared" ca="1" si="180"/>
        <v>26</v>
      </c>
      <c r="AS192" s="135">
        <f t="shared" ca="1" si="180"/>
        <v>20</v>
      </c>
      <c r="AT192" s="135">
        <f t="shared" ca="1" si="180"/>
        <v>50</v>
      </c>
      <c r="AU192" s="135">
        <f t="shared" ca="1" si="180"/>
        <v>36</v>
      </c>
      <c r="AV192" s="135">
        <f t="shared" ca="1" si="180"/>
        <v>49</v>
      </c>
      <c r="AW192" s="135">
        <f t="shared" ca="1" si="180"/>
        <v>34</v>
      </c>
      <c r="AX192" s="135">
        <f t="shared" ca="1" si="180"/>
        <v>44</v>
      </c>
      <c r="AY192" s="135">
        <f t="shared" ca="1" si="180"/>
        <v>24</v>
      </c>
      <c r="AZ192" s="135">
        <f t="shared" ca="1" si="180"/>
        <v>40</v>
      </c>
      <c r="BA192" s="135">
        <f t="shared" ca="1" si="180"/>
        <v>48</v>
      </c>
      <c r="BB192" s="135">
        <f t="shared" ca="1" si="180"/>
        <v>51</v>
      </c>
      <c r="BC192" s="135">
        <f t="shared" ca="1" si="180"/>
        <v>51</v>
      </c>
      <c r="BD192" s="135">
        <f t="shared" ca="1" si="180"/>
        <v>51</v>
      </c>
      <c r="BE192" s="135">
        <f t="shared" ca="1" si="180"/>
        <v>51</v>
      </c>
      <c r="BF192" s="135">
        <f t="shared" ca="1" si="180"/>
        <v>51</v>
      </c>
      <c r="BG192" s="135">
        <f t="shared" ca="1" si="180"/>
        <v>51</v>
      </c>
      <c r="BH192" s="135">
        <f t="shared" ca="1" si="180"/>
        <v>51</v>
      </c>
      <c r="BI192" s="135">
        <f t="shared" ca="1" si="180"/>
        <v>51</v>
      </c>
      <c r="BJ192" s="135">
        <f t="shared" ca="1" si="180"/>
        <v>51</v>
      </c>
      <c r="BK192" s="135">
        <f t="shared" ca="1" si="180"/>
        <v>51</v>
      </c>
      <c r="BL192" s="135">
        <f t="shared" ca="1" si="180"/>
        <v>51</v>
      </c>
      <c r="BM192" s="135">
        <f t="shared" ca="1" si="180"/>
        <v>51</v>
      </c>
      <c r="BN192" s="135">
        <f t="shared" ca="1" si="180"/>
        <v>51</v>
      </c>
      <c r="BO192" s="135">
        <f t="shared" ca="1" si="180"/>
        <v>51</v>
      </c>
      <c r="BP192" s="135">
        <f t="shared" ca="1" si="180"/>
        <v>51</v>
      </c>
      <c r="BQ192" s="135">
        <f t="shared" ref="BQ192:CO192" ca="1" si="181">RANK(BQ191,$D191:$CO191,0)</f>
        <v>51</v>
      </c>
      <c r="BR192" s="135">
        <f t="shared" ca="1" si="181"/>
        <v>51</v>
      </c>
      <c r="BS192" s="135">
        <f t="shared" ca="1" si="181"/>
        <v>51</v>
      </c>
      <c r="BT192" s="135">
        <f t="shared" ca="1" si="181"/>
        <v>51</v>
      </c>
      <c r="BU192" s="135">
        <f t="shared" ca="1" si="181"/>
        <v>51</v>
      </c>
      <c r="BV192" s="135">
        <f t="shared" ca="1" si="181"/>
        <v>51</v>
      </c>
      <c r="BW192" s="135">
        <f t="shared" ca="1" si="181"/>
        <v>51</v>
      </c>
      <c r="BX192" s="135">
        <f t="shared" ca="1" si="181"/>
        <v>51</v>
      </c>
      <c r="BY192" s="135">
        <f t="shared" ca="1" si="181"/>
        <v>51</v>
      </c>
      <c r="BZ192" s="135">
        <f t="shared" ca="1" si="181"/>
        <v>51</v>
      </c>
      <c r="CA192" s="135">
        <f t="shared" ca="1" si="181"/>
        <v>51</v>
      </c>
      <c r="CB192" s="135">
        <f t="shared" ca="1" si="181"/>
        <v>51</v>
      </c>
      <c r="CC192" s="135">
        <f t="shared" ca="1" si="181"/>
        <v>51</v>
      </c>
      <c r="CD192" s="135">
        <f t="shared" ca="1" si="181"/>
        <v>51</v>
      </c>
      <c r="CE192" s="135">
        <f t="shared" ca="1" si="181"/>
        <v>51</v>
      </c>
      <c r="CF192" s="135">
        <f t="shared" ca="1" si="181"/>
        <v>51</v>
      </c>
      <c r="CG192" s="135">
        <f t="shared" ca="1" si="181"/>
        <v>51</v>
      </c>
      <c r="CH192" s="135">
        <f t="shared" ca="1" si="181"/>
        <v>51</v>
      </c>
      <c r="CI192" s="135">
        <f t="shared" ca="1" si="181"/>
        <v>51</v>
      </c>
      <c r="CJ192" s="135">
        <f t="shared" ca="1" si="181"/>
        <v>51</v>
      </c>
      <c r="CK192" s="135">
        <f t="shared" ca="1" si="181"/>
        <v>51</v>
      </c>
      <c r="CL192" s="135">
        <f t="shared" ca="1" si="181"/>
        <v>51</v>
      </c>
      <c r="CM192" s="135">
        <f t="shared" ca="1" si="181"/>
        <v>51</v>
      </c>
      <c r="CN192" s="135">
        <f t="shared" ca="1" si="181"/>
        <v>51</v>
      </c>
      <c r="CO192" s="135">
        <f t="shared" ca="1" si="181"/>
        <v>51</v>
      </c>
      <c r="CQ192" s="207"/>
      <c r="CR192" s="207"/>
    </row>
    <row r="193" spans="1:96">
      <c r="A193" s="373"/>
      <c r="B193" s="134" t="s">
        <v>16</v>
      </c>
      <c r="C193" s="134">
        <f>C187+10</f>
        <v>302</v>
      </c>
      <c r="D193" s="135" t="str">
        <f>'Enter data here!'!C215</f>
        <v>Frank Hulton </v>
      </c>
      <c r="E193" s="135" t="str">
        <f>'Enter data here!'!D215</f>
        <v>Mark Redsell</v>
      </c>
      <c r="F193" s="135" t="str">
        <f>'Enter data here!'!E215</f>
        <v>Greg Dakin</v>
      </c>
      <c r="G193" s="135" t="str">
        <f>'Enter data here!'!F215</f>
        <v>Thorsten Folker</v>
      </c>
      <c r="H193" s="135" t="str">
        <f>'Enter data here!'!G215</f>
        <v>Joel West </v>
      </c>
      <c r="I193" s="135" t="str">
        <f>'Enter data here!'!H215</f>
        <v>Klaus Brettner</v>
      </c>
      <c r="J193" s="135" t="str">
        <f>'Enter data here!'!I215</f>
        <v>Markus Meissner</v>
      </c>
      <c r="K193" s="135" t="str">
        <f>'Enter data here!'!J215</f>
        <v>Stefan Bernardy</v>
      </c>
      <c r="L193" s="135" t="str">
        <f>'Enter data here!'!K215</f>
        <v>Søren Krogh</v>
      </c>
      <c r="M193" s="135" t="str">
        <f>'Enter data here!'!L215</f>
        <v>Alvaro Silgado</v>
      </c>
      <c r="N193" s="135" t="str">
        <f>'Enter data here!'!M215</f>
        <v>Pete Burgess</v>
      </c>
      <c r="O193" s="135" t="str">
        <f>'Enter data here!'!N215</f>
        <v>Dieter Perlick</v>
      </c>
      <c r="P193" s="135" t="str">
        <f>'Enter data here!'!O215</f>
        <v>Simon Thornton </v>
      </c>
      <c r="Q193" s="135" t="str">
        <f>'Enter data here!'!P215</f>
        <v>André Austen</v>
      </c>
      <c r="R193" s="135" t="str">
        <f>'Enter data here!'!Q215</f>
        <v>Siegfried Schedel</v>
      </c>
      <c r="S193" s="135" t="str">
        <f>'Enter data here!'!R215</f>
        <v>George Young</v>
      </c>
      <c r="T193" s="135" t="str">
        <f>'Enter data here!'!S215</f>
        <v>John Phillips</v>
      </c>
      <c r="U193" s="135" t="str">
        <f>'Enter data here!'!T215</f>
        <v>Stefan Bertschi</v>
      </c>
      <c r="V193" s="135" t="str">
        <f>'Enter data here!'!U215</f>
        <v>Jason Bioletti</v>
      </c>
      <c r="W193" s="135" t="str">
        <f>'Enter data here!'!V215</f>
        <v>Allen Elliott</v>
      </c>
      <c r="X193" s="135" t="str">
        <f>'Enter data here!'!W215</f>
        <v>Thomas Deinert</v>
      </c>
      <c r="Y193" s="135" t="str">
        <f>'Enter data here!'!X215</f>
        <v>Mike Evans</v>
      </c>
      <c r="Z193" s="135" t="str">
        <f>'Enter data here!'!Y215</f>
        <v>Jon Edison</v>
      </c>
      <c r="AA193" s="135" t="str">
        <f>'Enter data here!'!Z215</f>
        <v>Thomas Henselmann</v>
      </c>
      <c r="AB193" s="135" t="str">
        <f>'Enter data here!'!AA215</f>
        <v>Sebastian Reichert</v>
      </c>
      <c r="AC193" s="135" t="str">
        <f>'Enter data here!'!AB215</f>
        <v>Robert Hermans</v>
      </c>
      <c r="AD193" s="135" t="str">
        <f>'Enter data here!'!AC215</f>
        <v>Eberhard Rosemann</v>
      </c>
      <c r="AE193" s="135" t="str">
        <f>'Enter data here!'!AD215</f>
        <v>Klaus Kowalski</v>
      </c>
      <c r="AF193" s="135" t="str">
        <f>'Enter data here!'!AE215</f>
        <v>Mike Shellim</v>
      </c>
      <c r="AG193" s="135" t="str">
        <f>'Enter data here!'!AF215</f>
        <v>Martin Newnham</v>
      </c>
      <c r="AH193" s="135" t="str">
        <f>'Enter data here!'!AG215</f>
        <v>Marc Schmieding</v>
      </c>
      <c r="AI193" s="135" t="str">
        <f>'Enter data here!'!AH215</f>
        <v>Mark Treble</v>
      </c>
      <c r="AJ193" s="135" t="str">
        <f>'Enter data here!'!AI215</f>
        <v>Gary Harrison</v>
      </c>
      <c r="AK193" s="135" t="str">
        <f>'Enter data here!'!AJ215</f>
        <v>Peter Gunning</v>
      </c>
      <c r="AL193" s="135" t="str">
        <f>'Enter data here!'!AK215</f>
        <v>Tobias Reik</v>
      </c>
      <c r="AM193" s="135" t="str">
        <f>'Enter data here!'!AL215</f>
        <v>Mick Walsh</v>
      </c>
      <c r="AN193" s="135" t="str">
        <f>'Enter data here!'!AM215</f>
        <v>Paul Garnett</v>
      </c>
      <c r="AO193" s="135" t="str">
        <f>'Enter data here!'!AN215</f>
        <v>Daniel Schneider</v>
      </c>
      <c r="AP193" s="135" t="str">
        <f>'Enter data here!'!AO215</f>
        <v>Torsten Hermann</v>
      </c>
      <c r="AQ193" s="135" t="str">
        <f>'Enter data here!'!AP215</f>
        <v>Peter Kowalski</v>
      </c>
      <c r="AR193" s="135" t="str">
        <f>'Enter data here!'!AQ215</f>
        <v>Martin Kopp</v>
      </c>
      <c r="AS193" s="135" t="str">
        <f>'Enter data here!'!AR215</f>
        <v>Plöschberger Hannes</v>
      </c>
      <c r="AT193" s="135" t="str">
        <f>'Enter data here!'!AS215</f>
        <v>Rick Ruijsink</v>
      </c>
      <c r="AU193" s="135" t="str">
        <f>'Enter data here!'!AT215</f>
        <v>Mark Abbotts</v>
      </c>
      <c r="AV193" s="135" t="str">
        <f>'Enter data here!'!AU215</f>
        <v>Arne Finkeldey</v>
      </c>
      <c r="AW193" s="135" t="str">
        <f>'Enter data here!'!AV215</f>
        <v>Martin Ulrich </v>
      </c>
      <c r="AX193" s="135" t="str">
        <f>'Enter data here!'!AW215</f>
        <v>Tony Robertson</v>
      </c>
      <c r="AY193" s="135" t="str">
        <f>'Enter data here!'!AX215</f>
        <v>Jesper Christensen</v>
      </c>
      <c r="AZ193" s="135" t="str">
        <f>'Enter data here!'!AY215</f>
        <v>Ulrich Duttenhofer</v>
      </c>
      <c r="BA193" s="135" t="str">
        <f>'Enter data here!'!AZ215</f>
        <v>Robert Ryan</v>
      </c>
      <c r="BB193" s="135">
        <f>'Enter data here!'!BA215</f>
        <v>0</v>
      </c>
      <c r="BC193" s="135">
        <f>'Enter data here!'!BB215</f>
        <v>0</v>
      </c>
      <c r="BD193" s="135">
        <f>'Enter data here!'!BC215</f>
        <v>0</v>
      </c>
      <c r="BE193" s="135">
        <f>'Enter data here!'!BD215</f>
        <v>0</v>
      </c>
      <c r="BF193" s="135">
        <f>'Enter data here!'!BE215</f>
        <v>0</v>
      </c>
      <c r="BG193" s="135">
        <f>'Enter data here!'!BF215</f>
        <v>0</v>
      </c>
      <c r="BH193" s="135">
        <f>'Enter data here!'!BG215</f>
        <v>0</v>
      </c>
      <c r="BI193" s="135">
        <f>'Enter data here!'!BH215</f>
        <v>0</v>
      </c>
      <c r="BJ193" s="135">
        <f>'Enter data here!'!BI215</f>
        <v>0</v>
      </c>
      <c r="BK193" s="135">
        <f>'Enter data here!'!BJ215</f>
        <v>0</v>
      </c>
      <c r="BL193" s="135">
        <f>'Enter data here!'!BK215</f>
        <v>0</v>
      </c>
      <c r="BM193" s="135">
        <f>'Enter data here!'!BL215</f>
        <v>0</v>
      </c>
      <c r="BN193" s="135">
        <f>'Enter data here!'!BM215</f>
        <v>0</v>
      </c>
      <c r="BO193" s="135">
        <f>'Enter data here!'!BN215</f>
        <v>0</v>
      </c>
      <c r="BP193" s="135">
        <f>'Enter data here!'!BO215</f>
        <v>0</v>
      </c>
      <c r="BQ193" s="135">
        <f>'Enter data here!'!BP215</f>
        <v>0</v>
      </c>
      <c r="BR193" s="135">
        <f>'Enter data here!'!BQ215</f>
        <v>0</v>
      </c>
      <c r="BS193" s="135">
        <f>'Enter data here!'!BR215</f>
        <v>0</v>
      </c>
      <c r="BT193" s="135">
        <f>'Enter data here!'!BS215</f>
        <v>0</v>
      </c>
      <c r="BU193" s="135">
        <f>'Enter data here!'!BT215</f>
        <v>0</v>
      </c>
      <c r="BV193" s="135">
        <f>'Enter data here!'!BU215</f>
        <v>0</v>
      </c>
      <c r="BW193" s="135">
        <f>'Enter data here!'!BV215</f>
        <v>0</v>
      </c>
      <c r="BX193" s="135">
        <f>'Enter data here!'!BW215</f>
        <v>0</v>
      </c>
      <c r="BY193" s="135">
        <f>'Enter data here!'!BX215</f>
        <v>0</v>
      </c>
      <c r="BZ193" s="135">
        <f>'Enter data here!'!BY215</f>
        <v>0</v>
      </c>
      <c r="CA193" s="135">
        <f>'Enter data here!'!BZ215</f>
        <v>0</v>
      </c>
      <c r="CB193" s="135">
        <f>'Enter data here!'!CA215</f>
        <v>0</v>
      </c>
      <c r="CC193" s="135">
        <f>'Enter data here!'!CB215</f>
        <v>0</v>
      </c>
      <c r="CD193" s="135">
        <f>'Enter data here!'!CC215</f>
        <v>0</v>
      </c>
      <c r="CE193" s="135">
        <f>'Enter data here!'!CD215</f>
        <v>0</v>
      </c>
      <c r="CF193" s="135">
        <f>'Enter data here!'!CE215</f>
        <v>0</v>
      </c>
      <c r="CG193" s="135">
        <f>'Enter data here!'!CF215</f>
        <v>0</v>
      </c>
      <c r="CH193" s="135">
        <f>'Enter data here!'!CG215</f>
        <v>0</v>
      </c>
      <c r="CI193" s="135">
        <f>'Enter data here!'!CH215</f>
        <v>0</v>
      </c>
      <c r="CJ193" s="135">
        <f>'Enter data here!'!CI215</f>
        <v>0</v>
      </c>
      <c r="CK193" s="135">
        <f>'Enter data here!'!CJ215</f>
        <v>0</v>
      </c>
      <c r="CL193" s="135">
        <f>'Enter data here!'!CK215</f>
        <v>0</v>
      </c>
      <c r="CM193" s="135">
        <f>'Enter data here!'!CL215</f>
        <v>0</v>
      </c>
      <c r="CN193" s="135">
        <f>'Enter data here!'!CM215</f>
        <v>0</v>
      </c>
      <c r="CO193" s="135">
        <f>'Enter data here!'!CN215</f>
        <v>0</v>
      </c>
      <c r="CQ193" s="207"/>
      <c r="CR193" s="208"/>
    </row>
    <row r="194" spans="1:96">
      <c r="A194" s="386">
        <v>31</v>
      </c>
      <c r="B194" s="131" t="s">
        <v>18</v>
      </c>
      <c r="C194" s="131">
        <f>C188+10</f>
        <v>311</v>
      </c>
      <c r="D194" s="132">
        <f ca="1">D198</f>
        <v>46</v>
      </c>
      <c r="E194" s="132">
        <f t="shared" ref="E194:BP194" ca="1" si="182">E198</f>
        <v>2</v>
      </c>
      <c r="F194" s="132">
        <f t="shared" ca="1" si="182"/>
        <v>25</v>
      </c>
      <c r="G194" s="132">
        <f t="shared" ca="1" si="182"/>
        <v>4</v>
      </c>
      <c r="H194" s="132">
        <f t="shared" ca="1" si="182"/>
        <v>8</v>
      </c>
      <c r="I194" s="132">
        <f t="shared" ca="1" si="182"/>
        <v>30</v>
      </c>
      <c r="J194" s="132">
        <f t="shared" ca="1" si="182"/>
        <v>6</v>
      </c>
      <c r="K194" s="132">
        <f t="shared" ca="1" si="182"/>
        <v>23</v>
      </c>
      <c r="L194" s="132">
        <f t="shared" ca="1" si="182"/>
        <v>7</v>
      </c>
      <c r="M194" s="132">
        <f t="shared" ca="1" si="182"/>
        <v>12</v>
      </c>
      <c r="N194" s="132">
        <f t="shared" ca="1" si="182"/>
        <v>31</v>
      </c>
      <c r="O194" s="132">
        <f t="shared" ca="1" si="182"/>
        <v>18</v>
      </c>
      <c r="P194" s="132">
        <f t="shared" ca="1" si="182"/>
        <v>3</v>
      </c>
      <c r="Q194" s="132">
        <f t="shared" ca="1" si="182"/>
        <v>5</v>
      </c>
      <c r="R194" s="132">
        <f t="shared" ca="1" si="182"/>
        <v>19</v>
      </c>
      <c r="S194" s="132">
        <f t="shared" ca="1" si="182"/>
        <v>33</v>
      </c>
      <c r="T194" s="132">
        <f t="shared" ca="1" si="182"/>
        <v>13</v>
      </c>
      <c r="U194" s="132">
        <f t="shared" ca="1" si="182"/>
        <v>28</v>
      </c>
      <c r="V194" s="132">
        <f t="shared" ca="1" si="182"/>
        <v>45</v>
      </c>
      <c r="W194" s="132">
        <f t="shared" ca="1" si="182"/>
        <v>32</v>
      </c>
      <c r="X194" s="132">
        <f t="shared" ca="1" si="182"/>
        <v>35</v>
      </c>
      <c r="Y194" s="132">
        <f t="shared" ca="1" si="182"/>
        <v>42</v>
      </c>
      <c r="Z194" s="132">
        <f t="shared" ca="1" si="182"/>
        <v>41</v>
      </c>
      <c r="AA194" s="132">
        <f t="shared" ca="1" si="182"/>
        <v>27</v>
      </c>
      <c r="AB194" s="132">
        <f t="shared" ca="1" si="182"/>
        <v>16</v>
      </c>
      <c r="AC194" s="132">
        <f t="shared" ca="1" si="182"/>
        <v>43</v>
      </c>
      <c r="AD194" s="132">
        <f t="shared" ca="1" si="182"/>
        <v>15</v>
      </c>
      <c r="AE194" s="132">
        <f t="shared" ca="1" si="182"/>
        <v>17</v>
      </c>
      <c r="AF194" s="132">
        <f t="shared" ca="1" si="182"/>
        <v>39</v>
      </c>
      <c r="AG194" s="132">
        <f t="shared" ca="1" si="182"/>
        <v>1</v>
      </c>
      <c r="AH194" s="132">
        <f t="shared" ca="1" si="182"/>
        <v>38</v>
      </c>
      <c r="AI194" s="132">
        <f t="shared" ca="1" si="182"/>
        <v>21</v>
      </c>
      <c r="AJ194" s="132">
        <f t="shared" ca="1" si="182"/>
        <v>22</v>
      </c>
      <c r="AK194" s="132">
        <f t="shared" ca="1" si="182"/>
        <v>9</v>
      </c>
      <c r="AL194" s="132">
        <f t="shared" ca="1" si="182"/>
        <v>10</v>
      </c>
      <c r="AM194" s="132">
        <f t="shared" ca="1" si="182"/>
        <v>37</v>
      </c>
      <c r="AN194" s="132">
        <f t="shared" ca="1" si="182"/>
        <v>47</v>
      </c>
      <c r="AO194" s="132">
        <f t="shared" ca="1" si="182"/>
        <v>14</v>
      </c>
      <c r="AP194" s="132">
        <f t="shared" ca="1" si="182"/>
        <v>29</v>
      </c>
      <c r="AQ194" s="132">
        <f t="shared" ca="1" si="182"/>
        <v>11</v>
      </c>
      <c r="AR194" s="132">
        <f t="shared" ca="1" si="182"/>
        <v>26</v>
      </c>
      <c r="AS194" s="132">
        <f t="shared" ca="1" si="182"/>
        <v>20</v>
      </c>
      <c r="AT194" s="132">
        <f t="shared" ca="1" si="182"/>
        <v>50</v>
      </c>
      <c r="AU194" s="132">
        <f t="shared" ca="1" si="182"/>
        <v>36</v>
      </c>
      <c r="AV194" s="132">
        <f t="shared" ca="1" si="182"/>
        <v>49</v>
      </c>
      <c r="AW194" s="132">
        <f t="shared" ca="1" si="182"/>
        <v>34</v>
      </c>
      <c r="AX194" s="132">
        <f t="shared" ca="1" si="182"/>
        <v>44</v>
      </c>
      <c r="AY194" s="132">
        <f t="shared" ca="1" si="182"/>
        <v>24</v>
      </c>
      <c r="AZ194" s="132">
        <f t="shared" ca="1" si="182"/>
        <v>40</v>
      </c>
      <c r="BA194" s="132">
        <f t="shared" ca="1" si="182"/>
        <v>48</v>
      </c>
      <c r="BB194" s="132">
        <f t="shared" ca="1" si="182"/>
        <v>51</v>
      </c>
      <c r="BC194" s="132">
        <f t="shared" ca="1" si="182"/>
        <v>51</v>
      </c>
      <c r="BD194" s="132">
        <f t="shared" ca="1" si="182"/>
        <v>51</v>
      </c>
      <c r="BE194" s="132">
        <f t="shared" ca="1" si="182"/>
        <v>51</v>
      </c>
      <c r="BF194" s="132">
        <f t="shared" ca="1" si="182"/>
        <v>51</v>
      </c>
      <c r="BG194" s="132">
        <f t="shared" ca="1" si="182"/>
        <v>51</v>
      </c>
      <c r="BH194" s="132">
        <f t="shared" ca="1" si="182"/>
        <v>51</v>
      </c>
      <c r="BI194" s="132">
        <f t="shared" ca="1" si="182"/>
        <v>51</v>
      </c>
      <c r="BJ194" s="132">
        <f t="shared" ca="1" si="182"/>
        <v>51</v>
      </c>
      <c r="BK194" s="132">
        <f t="shared" ca="1" si="182"/>
        <v>51</v>
      </c>
      <c r="BL194" s="132">
        <f t="shared" ca="1" si="182"/>
        <v>51</v>
      </c>
      <c r="BM194" s="132">
        <f t="shared" ca="1" si="182"/>
        <v>51</v>
      </c>
      <c r="BN194" s="132">
        <f t="shared" ca="1" si="182"/>
        <v>51</v>
      </c>
      <c r="BO194" s="132">
        <f t="shared" ca="1" si="182"/>
        <v>51</v>
      </c>
      <c r="BP194" s="132">
        <f t="shared" ca="1" si="182"/>
        <v>51</v>
      </c>
      <c r="BQ194" s="132">
        <f t="shared" ref="BQ194:CO194" ca="1" si="183">BQ198</f>
        <v>51</v>
      </c>
      <c r="BR194" s="132">
        <f t="shared" ca="1" si="183"/>
        <v>51</v>
      </c>
      <c r="BS194" s="132">
        <f t="shared" ca="1" si="183"/>
        <v>51</v>
      </c>
      <c r="BT194" s="132">
        <f t="shared" ca="1" si="183"/>
        <v>51</v>
      </c>
      <c r="BU194" s="132">
        <f t="shared" ca="1" si="183"/>
        <v>51</v>
      </c>
      <c r="BV194" s="132">
        <f t="shared" ca="1" si="183"/>
        <v>51</v>
      </c>
      <c r="BW194" s="132">
        <f t="shared" ca="1" si="183"/>
        <v>51</v>
      </c>
      <c r="BX194" s="132">
        <f t="shared" ca="1" si="183"/>
        <v>51</v>
      </c>
      <c r="BY194" s="132">
        <f t="shared" ca="1" si="183"/>
        <v>51</v>
      </c>
      <c r="BZ194" s="132">
        <f t="shared" ca="1" si="183"/>
        <v>51</v>
      </c>
      <c r="CA194" s="132">
        <f t="shared" ca="1" si="183"/>
        <v>51</v>
      </c>
      <c r="CB194" s="132">
        <f t="shared" ca="1" si="183"/>
        <v>51</v>
      </c>
      <c r="CC194" s="132">
        <f t="shared" ca="1" si="183"/>
        <v>51</v>
      </c>
      <c r="CD194" s="132">
        <f t="shared" ca="1" si="183"/>
        <v>51</v>
      </c>
      <c r="CE194" s="132">
        <f t="shared" ca="1" si="183"/>
        <v>51</v>
      </c>
      <c r="CF194" s="132">
        <f t="shared" ca="1" si="183"/>
        <v>51</v>
      </c>
      <c r="CG194" s="132">
        <f t="shared" ca="1" si="183"/>
        <v>51</v>
      </c>
      <c r="CH194" s="132">
        <f t="shared" ca="1" si="183"/>
        <v>51</v>
      </c>
      <c r="CI194" s="132">
        <f t="shared" ca="1" si="183"/>
        <v>51</v>
      </c>
      <c r="CJ194" s="132">
        <f t="shared" ca="1" si="183"/>
        <v>51</v>
      </c>
      <c r="CK194" s="132">
        <f t="shared" ca="1" si="183"/>
        <v>51</v>
      </c>
      <c r="CL194" s="132">
        <f t="shared" ca="1" si="183"/>
        <v>51</v>
      </c>
      <c r="CM194" s="132">
        <f t="shared" ca="1" si="183"/>
        <v>51</v>
      </c>
      <c r="CN194" s="132">
        <f t="shared" ca="1" si="183"/>
        <v>51</v>
      </c>
      <c r="CO194" s="132">
        <f t="shared" ca="1" si="183"/>
        <v>51</v>
      </c>
      <c r="CQ194" s="90"/>
      <c r="CR194" s="206"/>
    </row>
    <row r="195" spans="1:96">
      <c r="A195" s="387"/>
      <c r="B195" s="131" t="s">
        <v>1</v>
      </c>
      <c r="C195" s="131"/>
      <c r="D195" s="132">
        <f>'Enter data here!'!C177</f>
        <v>0</v>
      </c>
      <c r="E195" s="132">
        <f>'Enter data here!'!D177</f>
        <v>0</v>
      </c>
      <c r="F195" s="132">
        <f>'Enter data here!'!E177</f>
        <v>0</v>
      </c>
      <c r="G195" s="132">
        <f>'Enter data here!'!F177</f>
        <v>0</v>
      </c>
      <c r="H195" s="132">
        <f>'Enter data here!'!G177</f>
        <v>0</v>
      </c>
      <c r="I195" s="132">
        <f>'Enter data here!'!H177</f>
        <v>0</v>
      </c>
      <c r="J195" s="132">
        <f>'Enter data here!'!I177</f>
        <v>0</v>
      </c>
      <c r="K195" s="132">
        <f>'Enter data here!'!J177</f>
        <v>0</v>
      </c>
      <c r="L195" s="132">
        <f>'Enter data here!'!K177</f>
        <v>0</v>
      </c>
      <c r="M195" s="132">
        <f>'Enter data here!'!L177</f>
        <v>0</v>
      </c>
      <c r="N195" s="132">
        <f>'Enter data here!'!M177</f>
        <v>0</v>
      </c>
      <c r="O195" s="132">
        <f>'Enter data here!'!N177</f>
        <v>0</v>
      </c>
      <c r="P195" s="132">
        <f>'Enter data here!'!O177</f>
        <v>0</v>
      </c>
      <c r="Q195" s="132">
        <f>'Enter data here!'!P177</f>
        <v>0</v>
      </c>
      <c r="R195" s="132">
        <f>'Enter data here!'!Q177</f>
        <v>0</v>
      </c>
      <c r="S195" s="132">
        <f>'Enter data here!'!R177</f>
        <v>0</v>
      </c>
      <c r="T195" s="132">
        <f>'Enter data here!'!S177</f>
        <v>0</v>
      </c>
      <c r="U195" s="132">
        <f>'Enter data here!'!T177</f>
        <v>0</v>
      </c>
      <c r="V195" s="132">
        <f>'Enter data here!'!U177</f>
        <v>0</v>
      </c>
      <c r="W195" s="132">
        <f>'Enter data here!'!V177</f>
        <v>0</v>
      </c>
      <c r="X195" s="132">
        <f>'Enter data here!'!W177</f>
        <v>0</v>
      </c>
      <c r="Y195" s="132">
        <f>'Enter data here!'!X177</f>
        <v>0</v>
      </c>
      <c r="Z195" s="132">
        <f>'Enter data here!'!Y177</f>
        <v>0</v>
      </c>
      <c r="AA195" s="132">
        <f>'Enter data here!'!Z177</f>
        <v>0</v>
      </c>
      <c r="AB195" s="132">
        <f>'Enter data here!'!AA177</f>
        <v>0</v>
      </c>
      <c r="AC195" s="132">
        <f>'Enter data here!'!AB177</f>
        <v>0</v>
      </c>
      <c r="AD195" s="132">
        <f>'Enter data here!'!AC177</f>
        <v>0</v>
      </c>
      <c r="AE195" s="132">
        <f>'Enter data here!'!AD177</f>
        <v>0</v>
      </c>
      <c r="AF195" s="132">
        <f>'Enter data here!'!AE177</f>
        <v>0</v>
      </c>
      <c r="AG195" s="132">
        <f>'Enter data here!'!AF177</f>
        <v>0</v>
      </c>
      <c r="AH195" s="132">
        <f>'Enter data here!'!AG177</f>
        <v>0</v>
      </c>
      <c r="AI195" s="132">
        <f>'Enter data here!'!AH177</f>
        <v>0</v>
      </c>
      <c r="AJ195" s="132">
        <f>'Enter data here!'!AI177</f>
        <v>0</v>
      </c>
      <c r="AK195" s="132">
        <f>'Enter data here!'!AJ177</f>
        <v>0</v>
      </c>
      <c r="AL195" s="132">
        <f>'Enter data here!'!AK177</f>
        <v>0</v>
      </c>
      <c r="AM195" s="132">
        <f>'Enter data here!'!AL177</f>
        <v>0</v>
      </c>
      <c r="AN195" s="132">
        <f>'Enter data here!'!AM177</f>
        <v>0</v>
      </c>
      <c r="AO195" s="132">
        <f>'Enter data here!'!AN177</f>
        <v>0</v>
      </c>
      <c r="AP195" s="132">
        <f>'Enter data here!'!AO177</f>
        <v>0</v>
      </c>
      <c r="AQ195" s="132">
        <f>'Enter data here!'!AP177</f>
        <v>0</v>
      </c>
      <c r="AR195" s="132">
        <f>'Enter data here!'!AQ177</f>
        <v>0</v>
      </c>
      <c r="AS195" s="132">
        <f>'Enter data here!'!AR177</f>
        <v>0</v>
      </c>
      <c r="AT195" s="132">
        <f>'Enter data here!'!AS177</f>
        <v>0</v>
      </c>
      <c r="AU195" s="132">
        <f>'Enter data here!'!AT177</f>
        <v>0</v>
      </c>
      <c r="AV195" s="132">
        <f>'Enter data here!'!AU177</f>
        <v>0</v>
      </c>
      <c r="AW195" s="132">
        <f>'Enter data here!'!AV177</f>
        <v>0</v>
      </c>
      <c r="AX195" s="132">
        <f>'Enter data here!'!AW177</f>
        <v>0</v>
      </c>
      <c r="AY195" s="132">
        <f>'Enter data here!'!AX177</f>
        <v>0</v>
      </c>
      <c r="AZ195" s="132">
        <f>'Enter data here!'!AY177</f>
        <v>0</v>
      </c>
      <c r="BA195" s="132">
        <f>'Enter data here!'!AZ177</f>
        <v>0</v>
      </c>
      <c r="BB195" s="132">
        <f>'Enter data here!'!BA177</f>
        <v>0</v>
      </c>
      <c r="BC195" s="132">
        <f>'Enter data here!'!BB177</f>
        <v>0</v>
      </c>
      <c r="BD195" s="132">
        <f>'Enter data here!'!BC177</f>
        <v>0</v>
      </c>
      <c r="BE195" s="132">
        <f>'Enter data here!'!BD177</f>
        <v>0</v>
      </c>
      <c r="BF195" s="132">
        <f>'Enter data here!'!BE177</f>
        <v>0</v>
      </c>
      <c r="BG195" s="132">
        <f>'Enter data here!'!BF177</f>
        <v>0</v>
      </c>
      <c r="BH195" s="132">
        <f>'Enter data here!'!BG177</f>
        <v>0</v>
      </c>
      <c r="BI195" s="132">
        <f>'Enter data here!'!BH177</f>
        <v>0</v>
      </c>
      <c r="BJ195" s="132">
        <f>'Enter data here!'!BI177</f>
        <v>0</v>
      </c>
      <c r="BK195" s="132">
        <f>'Enter data here!'!BJ177</f>
        <v>0</v>
      </c>
      <c r="BL195" s="132">
        <f>'Enter data here!'!BK177</f>
        <v>0</v>
      </c>
      <c r="BM195" s="132">
        <f>'Enter data here!'!BL177</f>
        <v>0</v>
      </c>
      <c r="BN195" s="132">
        <f>'Enter data here!'!BM177</f>
        <v>0</v>
      </c>
      <c r="BO195" s="132">
        <f>'Enter data here!'!BN177</f>
        <v>0</v>
      </c>
      <c r="BP195" s="132">
        <f>'Enter data here!'!BO177</f>
        <v>0</v>
      </c>
      <c r="BQ195" s="132">
        <f>'Enter data here!'!BP177</f>
        <v>0</v>
      </c>
      <c r="BR195" s="132">
        <f>'Enter data here!'!BQ177</f>
        <v>0</v>
      </c>
      <c r="BS195" s="132">
        <f>'Enter data here!'!BR177</f>
        <v>0</v>
      </c>
      <c r="BT195" s="132">
        <f>'Enter data here!'!BS177</f>
        <v>0</v>
      </c>
      <c r="BU195" s="132">
        <f>'Enter data here!'!BT177</f>
        <v>0</v>
      </c>
      <c r="BV195" s="132">
        <f>'Enter data here!'!BU177</f>
        <v>0</v>
      </c>
      <c r="BW195" s="132">
        <f>'Enter data here!'!BV177</f>
        <v>0</v>
      </c>
      <c r="BX195" s="132">
        <f>'Enter data here!'!BW177</f>
        <v>0</v>
      </c>
      <c r="BY195" s="132">
        <f>'Enter data here!'!BX177</f>
        <v>0</v>
      </c>
      <c r="BZ195" s="132">
        <f>'Enter data here!'!BY177</f>
        <v>0</v>
      </c>
      <c r="CA195" s="132">
        <f>'Enter data here!'!BZ177</f>
        <v>0</v>
      </c>
      <c r="CB195" s="132">
        <f>'Enter data here!'!CA177</f>
        <v>0</v>
      </c>
      <c r="CC195" s="132">
        <f>'Enter data here!'!CB177</f>
        <v>0</v>
      </c>
      <c r="CD195" s="132">
        <f>'Enter data here!'!CC177</f>
        <v>0</v>
      </c>
      <c r="CE195" s="132">
        <f>'Enter data here!'!CD177</f>
        <v>0</v>
      </c>
      <c r="CF195" s="132">
        <f>'Enter data here!'!CE177</f>
        <v>0</v>
      </c>
      <c r="CG195" s="132">
        <f>'Enter data here!'!CF177</f>
        <v>0</v>
      </c>
      <c r="CH195" s="132">
        <f>'Enter data here!'!CG177</f>
        <v>0</v>
      </c>
      <c r="CI195" s="132">
        <f>'Enter data here!'!CH177</f>
        <v>0</v>
      </c>
      <c r="CJ195" s="132">
        <f>'Enter data here!'!CI177</f>
        <v>0</v>
      </c>
      <c r="CK195" s="132">
        <f>'Enter data here!'!CJ177</f>
        <v>0</v>
      </c>
      <c r="CL195" s="132">
        <f>'Enter data here!'!CK177</f>
        <v>0</v>
      </c>
      <c r="CM195" s="132">
        <f>'Enter data here!'!CL177</f>
        <v>0</v>
      </c>
      <c r="CN195" s="132">
        <f>'Enter data here!'!CM177</f>
        <v>0</v>
      </c>
      <c r="CO195" s="132">
        <f>'Enter data here!'!CN177</f>
        <v>0</v>
      </c>
      <c r="CQ195" s="374" t="str">
        <f>'Enter data here!'!CP177</f>
        <v/>
      </c>
      <c r="CR195" s="374" t="str">
        <f>'Enter data here!'!CQ177</f>
        <v/>
      </c>
    </row>
    <row r="196" spans="1:96">
      <c r="A196" s="387"/>
      <c r="B196" s="131" t="s">
        <v>2</v>
      </c>
      <c r="C196" s="131"/>
      <c r="D196" s="133">
        <f>'Enter data here!'!C179</f>
        <v>0</v>
      </c>
      <c r="E196" s="133">
        <f>'Enter data here!'!D179</f>
        <v>0</v>
      </c>
      <c r="F196" s="133">
        <f>'Enter data here!'!E179</f>
        <v>0</v>
      </c>
      <c r="G196" s="133">
        <f>'Enter data here!'!F179</f>
        <v>0</v>
      </c>
      <c r="H196" s="133">
        <f>'Enter data here!'!G179</f>
        <v>0</v>
      </c>
      <c r="I196" s="133">
        <f>'Enter data here!'!H179</f>
        <v>0</v>
      </c>
      <c r="J196" s="133">
        <f>'Enter data here!'!I179</f>
        <v>0</v>
      </c>
      <c r="K196" s="133">
        <f>'Enter data here!'!J179</f>
        <v>0</v>
      </c>
      <c r="L196" s="133">
        <f>'Enter data here!'!K179</f>
        <v>0</v>
      </c>
      <c r="M196" s="133">
        <f>'Enter data here!'!L179</f>
        <v>0</v>
      </c>
      <c r="N196" s="133">
        <f>'Enter data here!'!M179</f>
        <v>0</v>
      </c>
      <c r="O196" s="133">
        <f>'Enter data here!'!N179</f>
        <v>0</v>
      </c>
      <c r="P196" s="133">
        <f>'Enter data here!'!O179</f>
        <v>0</v>
      </c>
      <c r="Q196" s="133">
        <f>'Enter data here!'!P179</f>
        <v>0</v>
      </c>
      <c r="R196" s="133">
        <f>'Enter data here!'!Q179</f>
        <v>0</v>
      </c>
      <c r="S196" s="133">
        <f>'Enter data here!'!R179</f>
        <v>0</v>
      </c>
      <c r="T196" s="133">
        <f>'Enter data here!'!S179</f>
        <v>0</v>
      </c>
      <c r="U196" s="133">
        <f>'Enter data here!'!T179</f>
        <v>0</v>
      </c>
      <c r="V196" s="133">
        <f>'Enter data here!'!U179</f>
        <v>0</v>
      </c>
      <c r="W196" s="133">
        <f>'Enter data here!'!V179</f>
        <v>0</v>
      </c>
      <c r="X196" s="133">
        <f>'Enter data here!'!W179</f>
        <v>0</v>
      </c>
      <c r="Y196" s="133">
        <f>'Enter data here!'!X179</f>
        <v>0</v>
      </c>
      <c r="Z196" s="133">
        <f>'Enter data here!'!Y179</f>
        <v>0</v>
      </c>
      <c r="AA196" s="133">
        <f>'Enter data here!'!Z179</f>
        <v>0</v>
      </c>
      <c r="AB196" s="133">
        <f>'Enter data here!'!AA179</f>
        <v>0</v>
      </c>
      <c r="AC196" s="133">
        <f>'Enter data here!'!AB179</f>
        <v>0</v>
      </c>
      <c r="AD196" s="133">
        <f>'Enter data here!'!AC179</f>
        <v>0</v>
      </c>
      <c r="AE196" s="133">
        <f>'Enter data here!'!AD179</f>
        <v>0</v>
      </c>
      <c r="AF196" s="133">
        <f>'Enter data here!'!AE179</f>
        <v>0</v>
      </c>
      <c r="AG196" s="133">
        <f>'Enter data here!'!AF179</f>
        <v>0</v>
      </c>
      <c r="AH196" s="133">
        <f>'Enter data here!'!AG179</f>
        <v>0</v>
      </c>
      <c r="AI196" s="133">
        <f>'Enter data here!'!AH179</f>
        <v>0</v>
      </c>
      <c r="AJ196" s="133">
        <f>'Enter data here!'!AI179</f>
        <v>0</v>
      </c>
      <c r="AK196" s="133">
        <f>'Enter data here!'!AJ179</f>
        <v>0</v>
      </c>
      <c r="AL196" s="133">
        <f>'Enter data here!'!AK179</f>
        <v>0</v>
      </c>
      <c r="AM196" s="133">
        <f>'Enter data here!'!AL179</f>
        <v>0</v>
      </c>
      <c r="AN196" s="133">
        <f>'Enter data here!'!AM179</f>
        <v>0</v>
      </c>
      <c r="AO196" s="133">
        <f>'Enter data here!'!AN179</f>
        <v>0</v>
      </c>
      <c r="AP196" s="133">
        <f>'Enter data here!'!AO179</f>
        <v>0</v>
      </c>
      <c r="AQ196" s="133">
        <f>'Enter data here!'!AP179</f>
        <v>0</v>
      </c>
      <c r="AR196" s="133">
        <f>'Enter data here!'!AQ179</f>
        <v>0</v>
      </c>
      <c r="AS196" s="133">
        <f>'Enter data here!'!AR179</f>
        <v>0</v>
      </c>
      <c r="AT196" s="133">
        <f>'Enter data here!'!AS179</f>
        <v>0</v>
      </c>
      <c r="AU196" s="133">
        <f>'Enter data here!'!AT179</f>
        <v>0</v>
      </c>
      <c r="AV196" s="133">
        <f>'Enter data here!'!AU179</f>
        <v>0</v>
      </c>
      <c r="AW196" s="133">
        <f>'Enter data here!'!AV179</f>
        <v>0</v>
      </c>
      <c r="AX196" s="133">
        <f>'Enter data here!'!AW179</f>
        <v>0</v>
      </c>
      <c r="AY196" s="133">
        <f>'Enter data here!'!AX179</f>
        <v>0</v>
      </c>
      <c r="AZ196" s="133">
        <f>'Enter data here!'!AY179</f>
        <v>0</v>
      </c>
      <c r="BA196" s="133">
        <f>'Enter data here!'!AZ179</f>
        <v>0</v>
      </c>
      <c r="BB196" s="133">
        <f>'Enter data here!'!BA179</f>
        <v>0</v>
      </c>
      <c r="BC196" s="133">
        <f>'Enter data here!'!BB179</f>
        <v>0</v>
      </c>
      <c r="BD196" s="133">
        <f>'Enter data here!'!BC179</f>
        <v>0</v>
      </c>
      <c r="BE196" s="133">
        <f>'Enter data here!'!BD179</f>
        <v>0</v>
      </c>
      <c r="BF196" s="133">
        <f>'Enter data here!'!BE179</f>
        <v>0</v>
      </c>
      <c r="BG196" s="133">
        <f>'Enter data here!'!BF179</f>
        <v>0</v>
      </c>
      <c r="BH196" s="133">
        <f>'Enter data here!'!BG179</f>
        <v>0</v>
      </c>
      <c r="BI196" s="133">
        <f>'Enter data here!'!BH179</f>
        <v>0</v>
      </c>
      <c r="BJ196" s="133">
        <f>'Enter data here!'!BI179</f>
        <v>0</v>
      </c>
      <c r="BK196" s="133">
        <f>'Enter data here!'!BJ179</f>
        <v>0</v>
      </c>
      <c r="BL196" s="133">
        <f>'Enter data here!'!BK179</f>
        <v>0</v>
      </c>
      <c r="BM196" s="133">
        <f>'Enter data here!'!BL179</f>
        <v>0</v>
      </c>
      <c r="BN196" s="133">
        <f>'Enter data here!'!BM179</f>
        <v>0</v>
      </c>
      <c r="BO196" s="133">
        <f>'Enter data here!'!BN179</f>
        <v>0</v>
      </c>
      <c r="BP196" s="133">
        <f>'Enter data here!'!BO179</f>
        <v>0</v>
      </c>
      <c r="BQ196" s="133">
        <f>'Enter data here!'!BP179</f>
        <v>0</v>
      </c>
      <c r="BR196" s="133">
        <f>'Enter data here!'!BQ179</f>
        <v>0</v>
      </c>
      <c r="BS196" s="133">
        <f>'Enter data here!'!BR179</f>
        <v>0</v>
      </c>
      <c r="BT196" s="133">
        <f>'Enter data here!'!BS179</f>
        <v>0</v>
      </c>
      <c r="BU196" s="133">
        <f>'Enter data here!'!BT179</f>
        <v>0</v>
      </c>
      <c r="BV196" s="133">
        <f>'Enter data here!'!BU179</f>
        <v>0</v>
      </c>
      <c r="BW196" s="133">
        <f>'Enter data here!'!BV179</f>
        <v>0</v>
      </c>
      <c r="BX196" s="133">
        <f>'Enter data here!'!BW179</f>
        <v>0</v>
      </c>
      <c r="BY196" s="133">
        <f>'Enter data here!'!BX179</f>
        <v>0</v>
      </c>
      <c r="BZ196" s="133">
        <f>'Enter data here!'!BY179</f>
        <v>0</v>
      </c>
      <c r="CA196" s="133">
        <f>'Enter data here!'!BZ179</f>
        <v>0</v>
      </c>
      <c r="CB196" s="133">
        <f>'Enter data here!'!CA179</f>
        <v>0</v>
      </c>
      <c r="CC196" s="133">
        <f>'Enter data here!'!CB179</f>
        <v>0</v>
      </c>
      <c r="CD196" s="133">
        <f>'Enter data here!'!CC179</f>
        <v>0</v>
      </c>
      <c r="CE196" s="133">
        <f>'Enter data here!'!CD179</f>
        <v>0</v>
      </c>
      <c r="CF196" s="133">
        <f>'Enter data here!'!CE179</f>
        <v>0</v>
      </c>
      <c r="CG196" s="133">
        <f>'Enter data here!'!CF179</f>
        <v>0</v>
      </c>
      <c r="CH196" s="133">
        <f>'Enter data here!'!CG179</f>
        <v>0</v>
      </c>
      <c r="CI196" s="133">
        <f>'Enter data here!'!CH179</f>
        <v>0</v>
      </c>
      <c r="CJ196" s="133">
        <f>'Enter data here!'!CI179</f>
        <v>0</v>
      </c>
      <c r="CK196" s="133">
        <f>'Enter data here!'!CJ179</f>
        <v>0</v>
      </c>
      <c r="CL196" s="133">
        <f>'Enter data here!'!CK179</f>
        <v>0</v>
      </c>
      <c r="CM196" s="133">
        <f>'Enter data here!'!CL179</f>
        <v>0</v>
      </c>
      <c r="CN196" s="133">
        <f>'Enter data here!'!CM179</f>
        <v>0</v>
      </c>
      <c r="CO196" s="133">
        <f>'Enter data here!'!CN179</f>
        <v>0</v>
      </c>
      <c r="CQ196" s="374"/>
      <c r="CR196" s="374"/>
    </row>
    <row r="197" spans="1:96">
      <c r="A197" s="387"/>
      <c r="B197" s="131" t="s">
        <v>41</v>
      </c>
      <c r="C197" s="131">
        <f>C191+10</f>
        <v>313</v>
      </c>
      <c r="D197" s="133">
        <f ca="1">D191+D196</f>
        <v>4.5019861933209464E-12</v>
      </c>
      <c r="E197" s="133">
        <f t="shared" ref="E197:BP197" ca="1" si="184">E191+E196</f>
        <v>6487.9455682460748</v>
      </c>
      <c r="F197" s="133">
        <f t="shared" ca="1" si="184"/>
        <v>5406.3541367065354</v>
      </c>
      <c r="G197" s="133">
        <f t="shared" ca="1" si="184"/>
        <v>6225.7043127416446</v>
      </c>
      <c r="H197" s="133">
        <f t="shared" ca="1" si="184"/>
        <v>6100.0836020779452</v>
      </c>
      <c r="I197" s="133">
        <f t="shared" ca="1" si="184"/>
        <v>4795.2890305863102</v>
      </c>
      <c r="J197" s="133">
        <f t="shared" ca="1" si="184"/>
        <v>6102.999420255388</v>
      </c>
      <c r="K197" s="133">
        <f t="shared" ca="1" si="184"/>
        <v>5449.5751550994482</v>
      </c>
      <c r="L197" s="133">
        <f t="shared" ca="1" si="184"/>
        <v>6100.686770468742</v>
      </c>
      <c r="M197" s="133">
        <f t="shared" ca="1" si="184"/>
        <v>5954.9039394437259</v>
      </c>
      <c r="N197" s="133">
        <f t="shared" ca="1" si="184"/>
        <v>4760.4629525941482</v>
      </c>
      <c r="O197" s="133">
        <f t="shared" ca="1" si="184"/>
        <v>5707.6944026709798</v>
      </c>
      <c r="P197" s="133">
        <f t="shared" ca="1" si="184"/>
        <v>6301.0488891773248</v>
      </c>
      <c r="Q197" s="133">
        <f t="shared" ca="1" si="184"/>
        <v>6160.4716802361036</v>
      </c>
      <c r="R197" s="133">
        <f t="shared" ca="1" si="184"/>
        <v>5661.7266763818452</v>
      </c>
      <c r="S197" s="133">
        <f t="shared" ca="1" si="184"/>
        <v>4585.094856461169</v>
      </c>
      <c r="T197" s="133">
        <f t="shared" ca="1" si="184"/>
        <v>5901.4061953011769</v>
      </c>
      <c r="U197" s="133">
        <f t="shared" ca="1" si="184"/>
        <v>5014.4978785933599</v>
      </c>
      <c r="V197" s="133">
        <f t="shared" ca="1" si="184"/>
        <v>595.65286878696077</v>
      </c>
      <c r="W197" s="133">
        <f t="shared" ca="1" si="184"/>
        <v>4675.393944327041</v>
      </c>
      <c r="X197" s="133">
        <f t="shared" ca="1" si="184"/>
        <v>4531.8615940299296</v>
      </c>
      <c r="Y197" s="133">
        <f t="shared" ca="1" si="184"/>
        <v>1526.6167361878424</v>
      </c>
      <c r="Z197" s="133">
        <f t="shared" ca="1" si="184"/>
        <v>2791.475563555638</v>
      </c>
      <c r="AA197" s="133">
        <f t="shared" ca="1" si="184"/>
        <v>5154.730816778535</v>
      </c>
      <c r="AB197" s="133">
        <f t="shared" ca="1" si="184"/>
        <v>5792.5572574629659</v>
      </c>
      <c r="AC197" s="133">
        <f t="shared" ca="1" si="184"/>
        <v>1284.1416656737183</v>
      </c>
      <c r="AD197" s="133">
        <f t="shared" ca="1" si="184"/>
        <v>5802.5848913117561</v>
      </c>
      <c r="AE197" s="133">
        <f t="shared" ca="1" si="184"/>
        <v>5720.1353403504127</v>
      </c>
      <c r="AF197" s="133">
        <f t="shared" ca="1" si="184"/>
        <v>4260.9757883050461</v>
      </c>
      <c r="AG197" s="133">
        <f t="shared" ca="1" si="184"/>
        <v>6530.6565026261023</v>
      </c>
      <c r="AH197" s="133">
        <f t="shared" ca="1" si="184"/>
        <v>4367.0654658020003</v>
      </c>
      <c r="AI197" s="133">
        <f t="shared" ca="1" si="184"/>
        <v>5538.3442344153118</v>
      </c>
      <c r="AJ197" s="133">
        <f t="shared" ca="1" si="184"/>
        <v>5473.4515375809715</v>
      </c>
      <c r="AK197" s="133">
        <f t="shared" ca="1" si="184"/>
        <v>6092.6367051539064</v>
      </c>
      <c r="AL197" s="133">
        <f t="shared" ca="1" si="184"/>
        <v>6088.3322813916502</v>
      </c>
      <c r="AM197" s="133">
        <f t="shared" ca="1" si="184"/>
        <v>4462.9058880432995</v>
      </c>
      <c r="AN197" s="133">
        <f t="shared" ca="1" si="184"/>
        <v>4.0541855609227592E-12</v>
      </c>
      <c r="AO197" s="133">
        <f t="shared" ca="1" si="184"/>
        <v>5878.1119340856521</v>
      </c>
      <c r="AP197" s="133">
        <f t="shared" ca="1" si="184"/>
        <v>4841.2688978249489</v>
      </c>
      <c r="AQ197" s="133">
        <f t="shared" ca="1" si="184"/>
        <v>6070.5196458476157</v>
      </c>
      <c r="AR197" s="133">
        <f t="shared" ca="1" si="184"/>
        <v>5258.6333090278013</v>
      </c>
      <c r="AS197" s="133">
        <f t="shared" ca="1" si="184"/>
        <v>5548.0098279797448</v>
      </c>
      <c r="AT197" s="133">
        <f t="shared" ca="1" si="184"/>
        <v>3.1550687044179461E-12</v>
      </c>
      <c r="AU197" s="133">
        <f t="shared" ca="1" si="184"/>
        <v>4476.2405737505824</v>
      </c>
      <c r="AV197" s="133">
        <f t="shared" ca="1" si="184"/>
        <v>3.561249863264381E-12</v>
      </c>
      <c r="AW197" s="133">
        <f t="shared" ca="1" si="184"/>
        <v>4536.8011803647023</v>
      </c>
      <c r="AX197" s="133">
        <f t="shared" ca="1" si="184"/>
        <v>715.62980030721315</v>
      </c>
      <c r="AY197" s="133">
        <f t="shared" ca="1" si="184"/>
        <v>5416.5248659698482</v>
      </c>
      <c r="AZ197" s="133">
        <f t="shared" ca="1" si="184"/>
        <v>4192.85233041834</v>
      </c>
      <c r="BA197" s="133">
        <f t="shared" ca="1" si="184"/>
        <v>3.7140266065802772E-12</v>
      </c>
      <c r="BB197" s="133">
        <f t="shared" si="184"/>
        <v>0</v>
      </c>
      <c r="BC197" s="133">
        <f t="shared" si="184"/>
        <v>0</v>
      </c>
      <c r="BD197" s="133">
        <f t="shared" si="184"/>
        <v>0</v>
      </c>
      <c r="BE197" s="133">
        <f t="shared" si="184"/>
        <v>0</v>
      </c>
      <c r="BF197" s="133">
        <f t="shared" si="184"/>
        <v>0</v>
      </c>
      <c r="BG197" s="133">
        <f t="shared" si="184"/>
        <v>0</v>
      </c>
      <c r="BH197" s="133">
        <f t="shared" si="184"/>
        <v>0</v>
      </c>
      <c r="BI197" s="133">
        <f t="shared" si="184"/>
        <v>0</v>
      </c>
      <c r="BJ197" s="133">
        <f t="shared" si="184"/>
        <v>0</v>
      </c>
      <c r="BK197" s="133">
        <f t="shared" si="184"/>
        <v>0</v>
      </c>
      <c r="BL197" s="133">
        <f t="shared" si="184"/>
        <v>0</v>
      </c>
      <c r="BM197" s="133">
        <f t="shared" si="184"/>
        <v>0</v>
      </c>
      <c r="BN197" s="133">
        <f t="shared" si="184"/>
        <v>0</v>
      </c>
      <c r="BO197" s="133">
        <f t="shared" si="184"/>
        <v>0</v>
      </c>
      <c r="BP197" s="133">
        <f t="shared" si="184"/>
        <v>0</v>
      </c>
      <c r="BQ197" s="133">
        <f t="shared" ref="BQ197:CO197" si="185">BQ191+BQ196</f>
        <v>0</v>
      </c>
      <c r="BR197" s="133">
        <f t="shared" si="185"/>
        <v>0</v>
      </c>
      <c r="BS197" s="133">
        <f t="shared" si="185"/>
        <v>0</v>
      </c>
      <c r="BT197" s="133">
        <f t="shared" si="185"/>
        <v>0</v>
      </c>
      <c r="BU197" s="133">
        <f t="shared" si="185"/>
        <v>0</v>
      </c>
      <c r="BV197" s="133">
        <f t="shared" si="185"/>
        <v>0</v>
      </c>
      <c r="BW197" s="133">
        <f t="shared" si="185"/>
        <v>0</v>
      </c>
      <c r="BX197" s="133">
        <f t="shared" si="185"/>
        <v>0</v>
      </c>
      <c r="BY197" s="133">
        <f t="shared" si="185"/>
        <v>0</v>
      </c>
      <c r="BZ197" s="133">
        <f t="shared" si="185"/>
        <v>0</v>
      </c>
      <c r="CA197" s="133">
        <f t="shared" si="185"/>
        <v>0</v>
      </c>
      <c r="CB197" s="133">
        <f t="shared" si="185"/>
        <v>0</v>
      </c>
      <c r="CC197" s="133">
        <f t="shared" si="185"/>
        <v>0</v>
      </c>
      <c r="CD197" s="133">
        <f t="shared" si="185"/>
        <v>0</v>
      </c>
      <c r="CE197" s="133">
        <f t="shared" si="185"/>
        <v>0</v>
      </c>
      <c r="CF197" s="133">
        <f t="shared" si="185"/>
        <v>0</v>
      </c>
      <c r="CG197" s="133">
        <f t="shared" si="185"/>
        <v>0</v>
      </c>
      <c r="CH197" s="133">
        <f t="shared" si="185"/>
        <v>0</v>
      </c>
      <c r="CI197" s="133">
        <f t="shared" si="185"/>
        <v>0</v>
      </c>
      <c r="CJ197" s="133">
        <f t="shared" si="185"/>
        <v>0</v>
      </c>
      <c r="CK197" s="133">
        <f t="shared" si="185"/>
        <v>0</v>
      </c>
      <c r="CL197" s="133">
        <f t="shared" si="185"/>
        <v>0</v>
      </c>
      <c r="CM197" s="133">
        <f t="shared" si="185"/>
        <v>0</v>
      </c>
      <c r="CN197" s="133">
        <f t="shared" si="185"/>
        <v>0</v>
      </c>
      <c r="CO197" s="133">
        <f t="shared" si="185"/>
        <v>0</v>
      </c>
      <c r="CQ197" s="90"/>
      <c r="CR197" s="206"/>
    </row>
    <row r="198" spans="1:96">
      <c r="A198" s="387"/>
      <c r="B198" s="131" t="s">
        <v>42</v>
      </c>
      <c r="C198" s="131"/>
      <c r="D198" s="132">
        <f ca="1">RANK(D197,$D197:$CO197,0)</f>
        <v>46</v>
      </c>
      <c r="E198" s="132">
        <f t="shared" ref="E198:BP198" ca="1" si="186">RANK(E197,$D197:$CO197,0)</f>
        <v>2</v>
      </c>
      <c r="F198" s="132">
        <f t="shared" ca="1" si="186"/>
        <v>25</v>
      </c>
      <c r="G198" s="132">
        <f t="shared" ca="1" si="186"/>
        <v>4</v>
      </c>
      <c r="H198" s="132">
        <f t="shared" ca="1" si="186"/>
        <v>8</v>
      </c>
      <c r="I198" s="132">
        <f t="shared" ca="1" si="186"/>
        <v>30</v>
      </c>
      <c r="J198" s="132">
        <f t="shared" ca="1" si="186"/>
        <v>6</v>
      </c>
      <c r="K198" s="132">
        <f t="shared" ca="1" si="186"/>
        <v>23</v>
      </c>
      <c r="L198" s="132">
        <f t="shared" ca="1" si="186"/>
        <v>7</v>
      </c>
      <c r="M198" s="132">
        <f t="shared" ca="1" si="186"/>
        <v>12</v>
      </c>
      <c r="N198" s="132">
        <f t="shared" ca="1" si="186"/>
        <v>31</v>
      </c>
      <c r="O198" s="132">
        <f t="shared" ca="1" si="186"/>
        <v>18</v>
      </c>
      <c r="P198" s="132">
        <f t="shared" ca="1" si="186"/>
        <v>3</v>
      </c>
      <c r="Q198" s="132">
        <f t="shared" ca="1" si="186"/>
        <v>5</v>
      </c>
      <c r="R198" s="132">
        <f t="shared" ca="1" si="186"/>
        <v>19</v>
      </c>
      <c r="S198" s="132">
        <f t="shared" ca="1" si="186"/>
        <v>33</v>
      </c>
      <c r="T198" s="132">
        <f t="shared" ca="1" si="186"/>
        <v>13</v>
      </c>
      <c r="U198" s="132">
        <f t="shared" ca="1" si="186"/>
        <v>28</v>
      </c>
      <c r="V198" s="132">
        <f t="shared" ca="1" si="186"/>
        <v>45</v>
      </c>
      <c r="W198" s="132">
        <f t="shared" ca="1" si="186"/>
        <v>32</v>
      </c>
      <c r="X198" s="132">
        <f t="shared" ca="1" si="186"/>
        <v>35</v>
      </c>
      <c r="Y198" s="132">
        <f t="shared" ca="1" si="186"/>
        <v>42</v>
      </c>
      <c r="Z198" s="132">
        <f t="shared" ca="1" si="186"/>
        <v>41</v>
      </c>
      <c r="AA198" s="132">
        <f t="shared" ca="1" si="186"/>
        <v>27</v>
      </c>
      <c r="AB198" s="132">
        <f t="shared" ca="1" si="186"/>
        <v>16</v>
      </c>
      <c r="AC198" s="132">
        <f t="shared" ca="1" si="186"/>
        <v>43</v>
      </c>
      <c r="AD198" s="132">
        <f t="shared" ca="1" si="186"/>
        <v>15</v>
      </c>
      <c r="AE198" s="132">
        <f t="shared" ca="1" si="186"/>
        <v>17</v>
      </c>
      <c r="AF198" s="132">
        <f t="shared" ca="1" si="186"/>
        <v>39</v>
      </c>
      <c r="AG198" s="132">
        <f t="shared" ca="1" si="186"/>
        <v>1</v>
      </c>
      <c r="AH198" s="132">
        <f t="shared" ca="1" si="186"/>
        <v>38</v>
      </c>
      <c r="AI198" s="132">
        <f t="shared" ca="1" si="186"/>
        <v>21</v>
      </c>
      <c r="AJ198" s="132">
        <f t="shared" ca="1" si="186"/>
        <v>22</v>
      </c>
      <c r="AK198" s="132">
        <f t="shared" ca="1" si="186"/>
        <v>9</v>
      </c>
      <c r="AL198" s="132">
        <f t="shared" ca="1" si="186"/>
        <v>10</v>
      </c>
      <c r="AM198" s="132">
        <f t="shared" ca="1" si="186"/>
        <v>37</v>
      </c>
      <c r="AN198" s="132">
        <f t="shared" ca="1" si="186"/>
        <v>47</v>
      </c>
      <c r="AO198" s="132">
        <f t="shared" ca="1" si="186"/>
        <v>14</v>
      </c>
      <c r="AP198" s="132">
        <f t="shared" ca="1" si="186"/>
        <v>29</v>
      </c>
      <c r="AQ198" s="132">
        <f t="shared" ca="1" si="186"/>
        <v>11</v>
      </c>
      <c r="AR198" s="132">
        <f t="shared" ca="1" si="186"/>
        <v>26</v>
      </c>
      <c r="AS198" s="132">
        <f t="shared" ca="1" si="186"/>
        <v>20</v>
      </c>
      <c r="AT198" s="132">
        <f t="shared" ca="1" si="186"/>
        <v>50</v>
      </c>
      <c r="AU198" s="132">
        <f t="shared" ca="1" si="186"/>
        <v>36</v>
      </c>
      <c r="AV198" s="132">
        <f t="shared" ca="1" si="186"/>
        <v>49</v>
      </c>
      <c r="AW198" s="132">
        <f t="shared" ca="1" si="186"/>
        <v>34</v>
      </c>
      <c r="AX198" s="132">
        <f t="shared" ca="1" si="186"/>
        <v>44</v>
      </c>
      <c r="AY198" s="132">
        <f t="shared" ca="1" si="186"/>
        <v>24</v>
      </c>
      <c r="AZ198" s="132">
        <f t="shared" ca="1" si="186"/>
        <v>40</v>
      </c>
      <c r="BA198" s="132">
        <f t="shared" ca="1" si="186"/>
        <v>48</v>
      </c>
      <c r="BB198" s="132">
        <f t="shared" ca="1" si="186"/>
        <v>51</v>
      </c>
      <c r="BC198" s="132">
        <f t="shared" ca="1" si="186"/>
        <v>51</v>
      </c>
      <c r="BD198" s="132">
        <f t="shared" ca="1" si="186"/>
        <v>51</v>
      </c>
      <c r="BE198" s="132">
        <f t="shared" ca="1" si="186"/>
        <v>51</v>
      </c>
      <c r="BF198" s="132">
        <f t="shared" ca="1" si="186"/>
        <v>51</v>
      </c>
      <c r="BG198" s="132">
        <f t="shared" ca="1" si="186"/>
        <v>51</v>
      </c>
      <c r="BH198" s="132">
        <f t="shared" ca="1" si="186"/>
        <v>51</v>
      </c>
      <c r="BI198" s="132">
        <f t="shared" ca="1" si="186"/>
        <v>51</v>
      </c>
      <c r="BJ198" s="132">
        <f t="shared" ca="1" si="186"/>
        <v>51</v>
      </c>
      <c r="BK198" s="132">
        <f t="shared" ca="1" si="186"/>
        <v>51</v>
      </c>
      <c r="BL198" s="132">
        <f t="shared" ca="1" si="186"/>
        <v>51</v>
      </c>
      <c r="BM198" s="132">
        <f t="shared" ca="1" si="186"/>
        <v>51</v>
      </c>
      <c r="BN198" s="132">
        <f t="shared" ca="1" si="186"/>
        <v>51</v>
      </c>
      <c r="BO198" s="132">
        <f t="shared" ca="1" si="186"/>
        <v>51</v>
      </c>
      <c r="BP198" s="132">
        <f t="shared" ca="1" si="186"/>
        <v>51</v>
      </c>
      <c r="BQ198" s="132">
        <f t="shared" ref="BQ198:CO198" ca="1" si="187">RANK(BQ197,$D197:$CO197,0)</f>
        <v>51</v>
      </c>
      <c r="BR198" s="132">
        <f t="shared" ca="1" si="187"/>
        <v>51</v>
      </c>
      <c r="BS198" s="132">
        <f t="shared" ca="1" si="187"/>
        <v>51</v>
      </c>
      <c r="BT198" s="132">
        <f t="shared" ca="1" si="187"/>
        <v>51</v>
      </c>
      <c r="BU198" s="132">
        <f t="shared" ca="1" si="187"/>
        <v>51</v>
      </c>
      <c r="BV198" s="132">
        <f t="shared" ca="1" si="187"/>
        <v>51</v>
      </c>
      <c r="BW198" s="132">
        <f t="shared" ca="1" si="187"/>
        <v>51</v>
      </c>
      <c r="BX198" s="132">
        <f t="shared" ca="1" si="187"/>
        <v>51</v>
      </c>
      <c r="BY198" s="132">
        <f t="shared" ca="1" si="187"/>
        <v>51</v>
      </c>
      <c r="BZ198" s="132">
        <f t="shared" ca="1" si="187"/>
        <v>51</v>
      </c>
      <c r="CA198" s="132">
        <f t="shared" ca="1" si="187"/>
        <v>51</v>
      </c>
      <c r="CB198" s="132">
        <f t="shared" ca="1" si="187"/>
        <v>51</v>
      </c>
      <c r="CC198" s="132">
        <f t="shared" ca="1" si="187"/>
        <v>51</v>
      </c>
      <c r="CD198" s="132">
        <f t="shared" ca="1" si="187"/>
        <v>51</v>
      </c>
      <c r="CE198" s="132">
        <f t="shared" ca="1" si="187"/>
        <v>51</v>
      </c>
      <c r="CF198" s="132">
        <f t="shared" ca="1" si="187"/>
        <v>51</v>
      </c>
      <c r="CG198" s="132">
        <f t="shared" ca="1" si="187"/>
        <v>51</v>
      </c>
      <c r="CH198" s="132">
        <f t="shared" ca="1" si="187"/>
        <v>51</v>
      </c>
      <c r="CI198" s="132">
        <f t="shared" ca="1" si="187"/>
        <v>51</v>
      </c>
      <c r="CJ198" s="132">
        <f t="shared" ca="1" si="187"/>
        <v>51</v>
      </c>
      <c r="CK198" s="132">
        <f t="shared" ca="1" si="187"/>
        <v>51</v>
      </c>
      <c r="CL198" s="132">
        <f t="shared" ca="1" si="187"/>
        <v>51</v>
      </c>
      <c r="CM198" s="132">
        <f t="shared" ca="1" si="187"/>
        <v>51</v>
      </c>
      <c r="CN198" s="132">
        <f t="shared" ca="1" si="187"/>
        <v>51</v>
      </c>
      <c r="CO198" s="132">
        <f t="shared" ca="1" si="187"/>
        <v>51</v>
      </c>
      <c r="CQ198" s="90"/>
      <c r="CR198" s="206"/>
    </row>
    <row r="199" spans="1:96">
      <c r="A199" s="387"/>
      <c r="B199" s="131" t="s">
        <v>16</v>
      </c>
      <c r="C199" s="131">
        <f>C193+10</f>
        <v>312</v>
      </c>
      <c r="D199" s="132" t="str">
        <f>'Enter data here!'!C220</f>
        <v>Frank Hulton </v>
      </c>
      <c r="E199" s="132" t="str">
        <f>'Enter data here!'!D220</f>
        <v>Mark Redsell</v>
      </c>
      <c r="F199" s="132" t="str">
        <f>'Enter data here!'!E220</f>
        <v>Greg Dakin</v>
      </c>
      <c r="G199" s="132" t="str">
        <f>'Enter data here!'!F220</f>
        <v>Thorsten Folker</v>
      </c>
      <c r="H199" s="132" t="str">
        <f>'Enter data here!'!G220</f>
        <v>Joel West </v>
      </c>
      <c r="I199" s="132" t="str">
        <f>'Enter data here!'!H220</f>
        <v>Klaus Brettner</v>
      </c>
      <c r="J199" s="132" t="str">
        <f>'Enter data here!'!I220</f>
        <v>Markus Meissner</v>
      </c>
      <c r="K199" s="132" t="str">
        <f>'Enter data here!'!J220</f>
        <v>Stefan Bernardy</v>
      </c>
      <c r="L199" s="132" t="str">
        <f>'Enter data here!'!K220</f>
        <v>Søren Krogh</v>
      </c>
      <c r="M199" s="132" t="str">
        <f>'Enter data here!'!L220</f>
        <v>Alvaro Silgado</v>
      </c>
      <c r="N199" s="132" t="str">
        <f>'Enter data here!'!M220</f>
        <v>Pete Burgess</v>
      </c>
      <c r="O199" s="132" t="str">
        <f>'Enter data here!'!N220</f>
        <v>Dieter Perlick</v>
      </c>
      <c r="P199" s="132" t="str">
        <f>'Enter data here!'!O220</f>
        <v>Simon Thornton </v>
      </c>
      <c r="Q199" s="132" t="str">
        <f>'Enter data here!'!P220</f>
        <v>André Austen</v>
      </c>
      <c r="R199" s="132" t="str">
        <f>'Enter data here!'!Q220</f>
        <v>Siegfried Schedel</v>
      </c>
      <c r="S199" s="132" t="str">
        <f>'Enter data here!'!R220</f>
        <v>George Young</v>
      </c>
      <c r="T199" s="132" t="str">
        <f>'Enter data here!'!S220</f>
        <v>John Phillips</v>
      </c>
      <c r="U199" s="132" t="str">
        <f>'Enter data here!'!T220</f>
        <v>Stefan Bertschi</v>
      </c>
      <c r="V199" s="132" t="str">
        <f>'Enter data here!'!U220</f>
        <v>Jason Bioletti</v>
      </c>
      <c r="W199" s="132" t="str">
        <f>'Enter data here!'!V220</f>
        <v>Allen Elliott</v>
      </c>
      <c r="X199" s="132" t="str">
        <f>'Enter data here!'!W220</f>
        <v>Thomas Deinert</v>
      </c>
      <c r="Y199" s="132" t="str">
        <f>'Enter data here!'!X220</f>
        <v>Mike Evans</v>
      </c>
      <c r="Z199" s="132" t="str">
        <f>'Enter data here!'!Y220</f>
        <v>Jon Edison</v>
      </c>
      <c r="AA199" s="132" t="str">
        <f>'Enter data here!'!Z220</f>
        <v>Thomas Henselmann</v>
      </c>
      <c r="AB199" s="132" t="str">
        <f>'Enter data here!'!AA220</f>
        <v>Sebastian Reichert</v>
      </c>
      <c r="AC199" s="132" t="str">
        <f>'Enter data here!'!AB220</f>
        <v>Robert Hermans</v>
      </c>
      <c r="AD199" s="132" t="str">
        <f>'Enter data here!'!AC220</f>
        <v>Eberhard Rosemann</v>
      </c>
      <c r="AE199" s="132" t="str">
        <f>'Enter data here!'!AD220</f>
        <v>Klaus Kowalski</v>
      </c>
      <c r="AF199" s="132" t="str">
        <f>'Enter data here!'!AE220</f>
        <v>Mike Shellim</v>
      </c>
      <c r="AG199" s="132" t="str">
        <f>'Enter data here!'!AF220</f>
        <v>Martin Newnham</v>
      </c>
      <c r="AH199" s="132" t="str">
        <f>'Enter data here!'!AG220</f>
        <v>Marc Schmieding</v>
      </c>
      <c r="AI199" s="132" t="str">
        <f>'Enter data here!'!AH220</f>
        <v>Mark Treble</v>
      </c>
      <c r="AJ199" s="132" t="str">
        <f>'Enter data here!'!AI220</f>
        <v>Gary Harrison</v>
      </c>
      <c r="AK199" s="132" t="str">
        <f>'Enter data here!'!AJ220</f>
        <v>Peter Gunning</v>
      </c>
      <c r="AL199" s="132" t="str">
        <f>'Enter data here!'!AK220</f>
        <v>Tobias Reik</v>
      </c>
      <c r="AM199" s="132" t="str">
        <f>'Enter data here!'!AL220</f>
        <v>Mick Walsh</v>
      </c>
      <c r="AN199" s="132" t="str">
        <f>'Enter data here!'!AM220</f>
        <v>Paul Garnett</v>
      </c>
      <c r="AO199" s="132" t="str">
        <f>'Enter data here!'!AN220</f>
        <v>Daniel Schneider</v>
      </c>
      <c r="AP199" s="132" t="str">
        <f>'Enter data here!'!AO220</f>
        <v>Torsten Hermann</v>
      </c>
      <c r="AQ199" s="132" t="str">
        <f>'Enter data here!'!AP220</f>
        <v>Peter Kowalski</v>
      </c>
      <c r="AR199" s="132" t="str">
        <f>'Enter data here!'!AQ220</f>
        <v>Martin Kopp</v>
      </c>
      <c r="AS199" s="132" t="str">
        <f>'Enter data here!'!AR220</f>
        <v>Plöschberger Hannes</v>
      </c>
      <c r="AT199" s="132" t="str">
        <f>'Enter data here!'!AS220</f>
        <v>Rick Ruijsink</v>
      </c>
      <c r="AU199" s="132" t="str">
        <f>'Enter data here!'!AT220</f>
        <v>Mark Abbotts</v>
      </c>
      <c r="AV199" s="132" t="str">
        <f>'Enter data here!'!AU220</f>
        <v>Arne Finkeldey</v>
      </c>
      <c r="AW199" s="132" t="str">
        <f>'Enter data here!'!AV220</f>
        <v>Martin Ulrich </v>
      </c>
      <c r="AX199" s="132" t="str">
        <f>'Enter data here!'!AW220</f>
        <v>Tony Robertson</v>
      </c>
      <c r="AY199" s="132" t="str">
        <f>'Enter data here!'!AX220</f>
        <v>Jesper Christensen</v>
      </c>
      <c r="AZ199" s="132" t="str">
        <f>'Enter data here!'!AY220</f>
        <v>Ulrich Duttenhofer</v>
      </c>
      <c r="BA199" s="132" t="str">
        <f>'Enter data here!'!AZ220</f>
        <v>Robert Ryan</v>
      </c>
      <c r="BB199" s="132">
        <f>'Enter data here!'!BA220</f>
        <v>0</v>
      </c>
      <c r="BC199" s="132">
        <f>'Enter data here!'!BB220</f>
        <v>0</v>
      </c>
      <c r="BD199" s="132">
        <f>'Enter data here!'!BC220</f>
        <v>0</v>
      </c>
      <c r="BE199" s="132">
        <f>'Enter data here!'!BD220</f>
        <v>0</v>
      </c>
      <c r="BF199" s="132">
        <f>'Enter data here!'!BE220</f>
        <v>0</v>
      </c>
      <c r="BG199" s="132">
        <f>'Enter data here!'!BF220</f>
        <v>0</v>
      </c>
      <c r="BH199" s="132">
        <f>'Enter data here!'!BG220</f>
        <v>0</v>
      </c>
      <c r="BI199" s="132">
        <f>'Enter data here!'!BH220</f>
        <v>0</v>
      </c>
      <c r="BJ199" s="132">
        <f>'Enter data here!'!BI220</f>
        <v>0</v>
      </c>
      <c r="BK199" s="132">
        <f>'Enter data here!'!BJ220</f>
        <v>0</v>
      </c>
      <c r="BL199" s="132">
        <f>'Enter data here!'!BK220</f>
        <v>0</v>
      </c>
      <c r="BM199" s="132">
        <f>'Enter data here!'!BL220</f>
        <v>0</v>
      </c>
      <c r="BN199" s="132">
        <f>'Enter data here!'!BM220</f>
        <v>0</v>
      </c>
      <c r="BO199" s="132">
        <f>'Enter data here!'!BN220</f>
        <v>0</v>
      </c>
      <c r="BP199" s="132">
        <f>'Enter data here!'!BO220</f>
        <v>0</v>
      </c>
      <c r="BQ199" s="132">
        <f>'Enter data here!'!BP220</f>
        <v>0</v>
      </c>
      <c r="BR199" s="132">
        <f>'Enter data here!'!BQ220</f>
        <v>0</v>
      </c>
      <c r="BS199" s="132">
        <f>'Enter data here!'!BR220</f>
        <v>0</v>
      </c>
      <c r="BT199" s="132">
        <f>'Enter data here!'!BS220</f>
        <v>0</v>
      </c>
      <c r="BU199" s="132">
        <f>'Enter data here!'!BT220</f>
        <v>0</v>
      </c>
      <c r="BV199" s="132">
        <f>'Enter data here!'!BU220</f>
        <v>0</v>
      </c>
      <c r="BW199" s="132">
        <f>'Enter data here!'!BV220</f>
        <v>0</v>
      </c>
      <c r="BX199" s="132">
        <f>'Enter data here!'!BW220</f>
        <v>0</v>
      </c>
      <c r="BY199" s="132">
        <f>'Enter data here!'!BX220</f>
        <v>0</v>
      </c>
      <c r="BZ199" s="132">
        <f>'Enter data here!'!BY220</f>
        <v>0</v>
      </c>
      <c r="CA199" s="132">
        <f>'Enter data here!'!BZ220</f>
        <v>0</v>
      </c>
      <c r="CB199" s="132">
        <f>'Enter data here!'!CA220</f>
        <v>0</v>
      </c>
      <c r="CC199" s="132">
        <f>'Enter data here!'!CB220</f>
        <v>0</v>
      </c>
      <c r="CD199" s="132">
        <f>'Enter data here!'!CC220</f>
        <v>0</v>
      </c>
      <c r="CE199" s="132">
        <f>'Enter data here!'!CD220</f>
        <v>0</v>
      </c>
      <c r="CF199" s="132">
        <f>'Enter data here!'!CE220</f>
        <v>0</v>
      </c>
      <c r="CG199" s="132">
        <f>'Enter data here!'!CF220</f>
        <v>0</v>
      </c>
      <c r="CH199" s="132">
        <f>'Enter data here!'!CG220</f>
        <v>0</v>
      </c>
      <c r="CI199" s="132">
        <f>'Enter data here!'!CH220</f>
        <v>0</v>
      </c>
      <c r="CJ199" s="132">
        <f>'Enter data here!'!CI220</f>
        <v>0</v>
      </c>
      <c r="CK199" s="132">
        <f>'Enter data here!'!CJ220</f>
        <v>0</v>
      </c>
      <c r="CL199" s="132">
        <f>'Enter data here!'!CK220</f>
        <v>0</v>
      </c>
      <c r="CM199" s="132">
        <f>'Enter data here!'!CL220</f>
        <v>0</v>
      </c>
      <c r="CN199" s="132">
        <f>'Enter data here!'!CM220</f>
        <v>0</v>
      </c>
      <c r="CO199" s="132">
        <f>'Enter data here!'!CN220</f>
        <v>0</v>
      </c>
      <c r="CQ199" s="150"/>
      <c r="CR199" s="150"/>
    </row>
    <row r="200" spans="1:96">
      <c r="A200" s="371">
        <v>32</v>
      </c>
      <c r="B200" s="134" t="s">
        <v>18</v>
      </c>
      <c r="C200" s="134">
        <f>C194+10</f>
        <v>321</v>
      </c>
      <c r="D200" s="135">
        <f ca="1">D204</f>
        <v>46</v>
      </c>
      <c r="E200" s="135">
        <f t="shared" ref="E200:BP200" ca="1" si="188">E204</f>
        <v>2</v>
      </c>
      <c r="F200" s="135">
        <f t="shared" ca="1" si="188"/>
        <v>25</v>
      </c>
      <c r="G200" s="135">
        <f t="shared" ca="1" si="188"/>
        <v>4</v>
      </c>
      <c r="H200" s="135">
        <f t="shared" ca="1" si="188"/>
        <v>8</v>
      </c>
      <c r="I200" s="135">
        <f t="shared" ca="1" si="188"/>
        <v>30</v>
      </c>
      <c r="J200" s="135">
        <f t="shared" ca="1" si="188"/>
        <v>6</v>
      </c>
      <c r="K200" s="135">
        <f t="shared" ca="1" si="188"/>
        <v>23</v>
      </c>
      <c r="L200" s="135">
        <f t="shared" ca="1" si="188"/>
        <v>7</v>
      </c>
      <c r="M200" s="135">
        <f t="shared" ca="1" si="188"/>
        <v>12</v>
      </c>
      <c r="N200" s="135">
        <f t="shared" ca="1" si="188"/>
        <v>31</v>
      </c>
      <c r="O200" s="135">
        <f t="shared" ca="1" si="188"/>
        <v>18</v>
      </c>
      <c r="P200" s="135">
        <f t="shared" ca="1" si="188"/>
        <v>3</v>
      </c>
      <c r="Q200" s="135">
        <f t="shared" ca="1" si="188"/>
        <v>5</v>
      </c>
      <c r="R200" s="135">
        <f t="shared" ca="1" si="188"/>
        <v>19</v>
      </c>
      <c r="S200" s="135">
        <f t="shared" ca="1" si="188"/>
        <v>33</v>
      </c>
      <c r="T200" s="135">
        <f t="shared" ca="1" si="188"/>
        <v>13</v>
      </c>
      <c r="U200" s="135">
        <f t="shared" ca="1" si="188"/>
        <v>28</v>
      </c>
      <c r="V200" s="135">
        <f t="shared" ca="1" si="188"/>
        <v>45</v>
      </c>
      <c r="W200" s="135">
        <f t="shared" ca="1" si="188"/>
        <v>32</v>
      </c>
      <c r="X200" s="135">
        <f t="shared" ca="1" si="188"/>
        <v>35</v>
      </c>
      <c r="Y200" s="135">
        <f t="shared" ca="1" si="188"/>
        <v>42</v>
      </c>
      <c r="Z200" s="135">
        <f t="shared" ca="1" si="188"/>
        <v>41</v>
      </c>
      <c r="AA200" s="135">
        <f t="shared" ca="1" si="188"/>
        <v>27</v>
      </c>
      <c r="AB200" s="135">
        <f t="shared" ca="1" si="188"/>
        <v>16</v>
      </c>
      <c r="AC200" s="135">
        <f t="shared" ca="1" si="188"/>
        <v>43</v>
      </c>
      <c r="AD200" s="135">
        <f t="shared" ca="1" si="188"/>
        <v>15</v>
      </c>
      <c r="AE200" s="135">
        <f t="shared" ca="1" si="188"/>
        <v>17</v>
      </c>
      <c r="AF200" s="135">
        <f t="shared" ca="1" si="188"/>
        <v>39</v>
      </c>
      <c r="AG200" s="135">
        <f t="shared" ca="1" si="188"/>
        <v>1</v>
      </c>
      <c r="AH200" s="135">
        <f t="shared" ca="1" si="188"/>
        <v>38</v>
      </c>
      <c r="AI200" s="135">
        <f t="shared" ca="1" si="188"/>
        <v>21</v>
      </c>
      <c r="AJ200" s="135">
        <f t="shared" ca="1" si="188"/>
        <v>22</v>
      </c>
      <c r="AK200" s="135">
        <f t="shared" ca="1" si="188"/>
        <v>9</v>
      </c>
      <c r="AL200" s="135">
        <f t="shared" ca="1" si="188"/>
        <v>10</v>
      </c>
      <c r="AM200" s="135">
        <f t="shared" ca="1" si="188"/>
        <v>37</v>
      </c>
      <c r="AN200" s="135">
        <f t="shared" ca="1" si="188"/>
        <v>47</v>
      </c>
      <c r="AO200" s="135">
        <f t="shared" ca="1" si="188"/>
        <v>14</v>
      </c>
      <c r="AP200" s="135">
        <f t="shared" ca="1" si="188"/>
        <v>29</v>
      </c>
      <c r="AQ200" s="135">
        <f t="shared" ca="1" si="188"/>
        <v>11</v>
      </c>
      <c r="AR200" s="135">
        <f t="shared" ca="1" si="188"/>
        <v>26</v>
      </c>
      <c r="AS200" s="135">
        <f t="shared" ca="1" si="188"/>
        <v>20</v>
      </c>
      <c r="AT200" s="135">
        <f t="shared" ca="1" si="188"/>
        <v>50</v>
      </c>
      <c r="AU200" s="135">
        <f t="shared" ca="1" si="188"/>
        <v>36</v>
      </c>
      <c r="AV200" s="135">
        <f t="shared" ca="1" si="188"/>
        <v>49</v>
      </c>
      <c r="AW200" s="135">
        <f t="shared" ca="1" si="188"/>
        <v>34</v>
      </c>
      <c r="AX200" s="135">
        <f t="shared" ca="1" si="188"/>
        <v>44</v>
      </c>
      <c r="AY200" s="135">
        <f t="shared" ca="1" si="188"/>
        <v>24</v>
      </c>
      <c r="AZ200" s="135">
        <f t="shared" ca="1" si="188"/>
        <v>40</v>
      </c>
      <c r="BA200" s="135">
        <f t="shared" ca="1" si="188"/>
        <v>48</v>
      </c>
      <c r="BB200" s="135">
        <f t="shared" ca="1" si="188"/>
        <v>51</v>
      </c>
      <c r="BC200" s="135">
        <f t="shared" ca="1" si="188"/>
        <v>51</v>
      </c>
      <c r="BD200" s="135">
        <f t="shared" ca="1" si="188"/>
        <v>51</v>
      </c>
      <c r="BE200" s="135">
        <f t="shared" ca="1" si="188"/>
        <v>51</v>
      </c>
      <c r="BF200" s="135">
        <f t="shared" ca="1" si="188"/>
        <v>51</v>
      </c>
      <c r="BG200" s="135">
        <f t="shared" ca="1" si="188"/>
        <v>51</v>
      </c>
      <c r="BH200" s="135">
        <f t="shared" ca="1" si="188"/>
        <v>51</v>
      </c>
      <c r="BI200" s="135">
        <f t="shared" ca="1" si="188"/>
        <v>51</v>
      </c>
      <c r="BJ200" s="135">
        <f t="shared" ca="1" si="188"/>
        <v>51</v>
      </c>
      <c r="BK200" s="135">
        <f t="shared" ca="1" si="188"/>
        <v>51</v>
      </c>
      <c r="BL200" s="135">
        <f t="shared" ca="1" si="188"/>
        <v>51</v>
      </c>
      <c r="BM200" s="135">
        <f t="shared" ca="1" si="188"/>
        <v>51</v>
      </c>
      <c r="BN200" s="135">
        <f t="shared" ca="1" si="188"/>
        <v>51</v>
      </c>
      <c r="BO200" s="135">
        <f t="shared" ca="1" si="188"/>
        <v>51</v>
      </c>
      <c r="BP200" s="135">
        <f t="shared" ca="1" si="188"/>
        <v>51</v>
      </c>
      <c r="BQ200" s="135">
        <f t="shared" ref="BQ200:CO200" ca="1" si="189">BQ204</f>
        <v>51</v>
      </c>
      <c r="BR200" s="135">
        <f t="shared" ca="1" si="189"/>
        <v>51</v>
      </c>
      <c r="BS200" s="135">
        <f t="shared" ca="1" si="189"/>
        <v>51</v>
      </c>
      <c r="BT200" s="135">
        <f t="shared" ca="1" si="189"/>
        <v>51</v>
      </c>
      <c r="BU200" s="135">
        <f t="shared" ca="1" si="189"/>
        <v>51</v>
      </c>
      <c r="BV200" s="135">
        <f t="shared" ca="1" si="189"/>
        <v>51</v>
      </c>
      <c r="BW200" s="135">
        <f t="shared" ca="1" si="189"/>
        <v>51</v>
      </c>
      <c r="BX200" s="135">
        <f t="shared" ca="1" si="189"/>
        <v>51</v>
      </c>
      <c r="BY200" s="135">
        <f t="shared" ca="1" si="189"/>
        <v>51</v>
      </c>
      <c r="BZ200" s="135">
        <f t="shared" ca="1" si="189"/>
        <v>51</v>
      </c>
      <c r="CA200" s="135">
        <f t="shared" ca="1" si="189"/>
        <v>51</v>
      </c>
      <c r="CB200" s="135">
        <f t="shared" ca="1" si="189"/>
        <v>51</v>
      </c>
      <c r="CC200" s="135">
        <f t="shared" ca="1" si="189"/>
        <v>51</v>
      </c>
      <c r="CD200" s="135">
        <f t="shared" ca="1" si="189"/>
        <v>51</v>
      </c>
      <c r="CE200" s="135">
        <f t="shared" ca="1" si="189"/>
        <v>51</v>
      </c>
      <c r="CF200" s="135">
        <f t="shared" ca="1" si="189"/>
        <v>51</v>
      </c>
      <c r="CG200" s="135">
        <f t="shared" ca="1" si="189"/>
        <v>51</v>
      </c>
      <c r="CH200" s="135">
        <f t="shared" ca="1" si="189"/>
        <v>51</v>
      </c>
      <c r="CI200" s="135">
        <f t="shared" ca="1" si="189"/>
        <v>51</v>
      </c>
      <c r="CJ200" s="135">
        <f t="shared" ca="1" si="189"/>
        <v>51</v>
      </c>
      <c r="CK200" s="135">
        <f t="shared" ca="1" si="189"/>
        <v>51</v>
      </c>
      <c r="CL200" s="135">
        <f t="shared" ca="1" si="189"/>
        <v>51</v>
      </c>
      <c r="CM200" s="135">
        <f t="shared" ca="1" si="189"/>
        <v>51</v>
      </c>
      <c r="CN200" s="135">
        <f t="shared" ca="1" si="189"/>
        <v>51</v>
      </c>
      <c r="CO200" s="135">
        <f t="shared" ca="1" si="189"/>
        <v>51</v>
      </c>
      <c r="CQ200" s="90"/>
      <c r="CR200" s="206"/>
    </row>
    <row r="201" spans="1:96">
      <c r="A201" s="372"/>
      <c r="B201" s="134" t="s">
        <v>1</v>
      </c>
      <c r="C201" s="134"/>
      <c r="D201" s="135">
        <f>'Enter data here!'!C182</f>
        <v>0</v>
      </c>
      <c r="E201" s="135">
        <f>'Enter data here!'!D182</f>
        <v>0</v>
      </c>
      <c r="F201" s="135">
        <f>'Enter data here!'!E182</f>
        <v>0</v>
      </c>
      <c r="G201" s="135">
        <f>'Enter data here!'!F182</f>
        <v>0</v>
      </c>
      <c r="H201" s="135">
        <f>'Enter data here!'!G182</f>
        <v>0</v>
      </c>
      <c r="I201" s="135">
        <f>'Enter data here!'!H182</f>
        <v>0</v>
      </c>
      <c r="J201" s="135">
        <f>'Enter data here!'!I182</f>
        <v>0</v>
      </c>
      <c r="K201" s="135">
        <f>'Enter data here!'!J182</f>
        <v>0</v>
      </c>
      <c r="L201" s="135">
        <f>'Enter data here!'!K182</f>
        <v>0</v>
      </c>
      <c r="M201" s="135">
        <f>'Enter data here!'!L182</f>
        <v>0</v>
      </c>
      <c r="N201" s="135">
        <f>'Enter data here!'!M182</f>
        <v>0</v>
      </c>
      <c r="O201" s="135">
        <f>'Enter data here!'!N182</f>
        <v>0</v>
      </c>
      <c r="P201" s="135">
        <f>'Enter data here!'!O182</f>
        <v>0</v>
      </c>
      <c r="Q201" s="135">
        <f>'Enter data here!'!P182</f>
        <v>0</v>
      </c>
      <c r="R201" s="135">
        <f>'Enter data here!'!Q182</f>
        <v>0</v>
      </c>
      <c r="S201" s="135">
        <f>'Enter data here!'!R182</f>
        <v>0</v>
      </c>
      <c r="T201" s="135">
        <f>'Enter data here!'!S182</f>
        <v>0</v>
      </c>
      <c r="U201" s="135">
        <f>'Enter data here!'!T182</f>
        <v>0</v>
      </c>
      <c r="V201" s="135">
        <f>'Enter data here!'!U182</f>
        <v>0</v>
      </c>
      <c r="W201" s="135">
        <f>'Enter data here!'!V182</f>
        <v>0</v>
      </c>
      <c r="X201" s="135">
        <f>'Enter data here!'!W182</f>
        <v>0</v>
      </c>
      <c r="Y201" s="135">
        <f>'Enter data here!'!X182</f>
        <v>0</v>
      </c>
      <c r="Z201" s="135">
        <f>'Enter data here!'!Y182</f>
        <v>0</v>
      </c>
      <c r="AA201" s="135">
        <f>'Enter data here!'!Z182</f>
        <v>0</v>
      </c>
      <c r="AB201" s="135">
        <f>'Enter data here!'!AA182</f>
        <v>0</v>
      </c>
      <c r="AC201" s="135">
        <f>'Enter data here!'!AB182</f>
        <v>0</v>
      </c>
      <c r="AD201" s="135">
        <f>'Enter data here!'!AC182</f>
        <v>0</v>
      </c>
      <c r="AE201" s="135">
        <f>'Enter data here!'!AD182</f>
        <v>0</v>
      </c>
      <c r="AF201" s="135">
        <f>'Enter data here!'!AE182</f>
        <v>0</v>
      </c>
      <c r="AG201" s="135">
        <f>'Enter data here!'!AF182</f>
        <v>0</v>
      </c>
      <c r="AH201" s="135">
        <f>'Enter data here!'!AG182</f>
        <v>0</v>
      </c>
      <c r="AI201" s="135">
        <f>'Enter data here!'!AH182</f>
        <v>0</v>
      </c>
      <c r="AJ201" s="135">
        <f>'Enter data here!'!AI182</f>
        <v>0</v>
      </c>
      <c r="AK201" s="135">
        <f>'Enter data here!'!AJ182</f>
        <v>0</v>
      </c>
      <c r="AL201" s="135">
        <f>'Enter data here!'!AK182</f>
        <v>0</v>
      </c>
      <c r="AM201" s="135">
        <f>'Enter data here!'!AL182</f>
        <v>0</v>
      </c>
      <c r="AN201" s="135">
        <f>'Enter data here!'!AM182</f>
        <v>0</v>
      </c>
      <c r="AO201" s="135">
        <f>'Enter data here!'!AN182</f>
        <v>0</v>
      </c>
      <c r="AP201" s="135">
        <f>'Enter data here!'!AO182</f>
        <v>0</v>
      </c>
      <c r="AQ201" s="135">
        <f>'Enter data here!'!AP182</f>
        <v>0</v>
      </c>
      <c r="AR201" s="135">
        <f>'Enter data here!'!AQ182</f>
        <v>0</v>
      </c>
      <c r="AS201" s="135">
        <f>'Enter data here!'!AR182</f>
        <v>0</v>
      </c>
      <c r="AT201" s="135">
        <f>'Enter data here!'!AS182</f>
        <v>0</v>
      </c>
      <c r="AU201" s="135">
        <f>'Enter data here!'!AT182</f>
        <v>0</v>
      </c>
      <c r="AV201" s="135">
        <f>'Enter data here!'!AU182</f>
        <v>0</v>
      </c>
      <c r="AW201" s="135">
        <f>'Enter data here!'!AV182</f>
        <v>0</v>
      </c>
      <c r="AX201" s="135">
        <f>'Enter data here!'!AW182</f>
        <v>0</v>
      </c>
      <c r="AY201" s="135">
        <f>'Enter data here!'!AX182</f>
        <v>0</v>
      </c>
      <c r="AZ201" s="135">
        <f>'Enter data here!'!AY182</f>
        <v>0</v>
      </c>
      <c r="BA201" s="135">
        <f>'Enter data here!'!AZ182</f>
        <v>0</v>
      </c>
      <c r="BB201" s="135">
        <f>'Enter data here!'!BA182</f>
        <v>0</v>
      </c>
      <c r="BC201" s="135">
        <f>'Enter data here!'!BB182</f>
        <v>0</v>
      </c>
      <c r="BD201" s="135">
        <f>'Enter data here!'!BC182</f>
        <v>0</v>
      </c>
      <c r="BE201" s="135">
        <f>'Enter data here!'!BD182</f>
        <v>0</v>
      </c>
      <c r="BF201" s="135">
        <f>'Enter data here!'!BE182</f>
        <v>0</v>
      </c>
      <c r="BG201" s="135">
        <f>'Enter data here!'!BF182</f>
        <v>0</v>
      </c>
      <c r="BH201" s="135">
        <f>'Enter data here!'!BG182</f>
        <v>0</v>
      </c>
      <c r="BI201" s="135">
        <f>'Enter data here!'!BH182</f>
        <v>0</v>
      </c>
      <c r="BJ201" s="135">
        <f>'Enter data here!'!BI182</f>
        <v>0</v>
      </c>
      <c r="BK201" s="135">
        <f>'Enter data here!'!BJ182</f>
        <v>0</v>
      </c>
      <c r="BL201" s="135">
        <f>'Enter data here!'!BK182</f>
        <v>0</v>
      </c>
      <c r="BM201" s="135">
        <f>'Enter data here!'!BL182</f>
        <v>0</v>
      </c>
      <c r="BN201" s="135">
        <f>'Enter data here!'!BM182</f>
        <v>0</v>
      </c>
      <c r="BO201" s="135">
        <f>'Enter data here!'!BN182</f>
        <v>0</v>
      </c>
      <c r="BP201" s="135">
        <f>'Enter data here!'!BO182</f>
        <v>0</v>
      </c>
      <c r="BQ201" s="135">
        <f>'Enter data here!'!BP182</f>
        <v>0</v>
      </c>
      <c r="BR201" s="135">
        <f>'Enter data here!'!BQ182</f>
        <v>0</v>
      </c>
      <c r="BS201" s="135">
        <f>'Enter data here!'!BR182</f>
        <v>0</v>
      </c>
      <c r="BT201" s="135">
        <f>'Enter data here!'!BS182</f>
        <v>0</v>
      </c>
      <c r="BU201" s="135">
        <f>'Enter data here!'!BT182</f>
        <v>0</v>
      </c>
      <c r="BV201" s="135">
        <f>'Enter data here!'!BU182</f>
        <v>0</v>
      </c>
      <c r="BW201" s="135">
        <f>'Enter data here!'!BV182</f>
        <v>0</v>
      </c>
      <c r="BX201" s="135">
        <f>'Enter data here!'!BW182</f>
        <v>0</v>
      </c>
      <c r="BY201" s="135">
        <f>'Enter data here!'!BX182</f>
        <v>0</v>
      </c>
      <c r="BZ201" s="135">
        <f>'Enter data here!'!BY182</f>
        <v>0</v>
      </c>
      <c r="CA201" s="135">
        <f>'Enter data here!'!BZ182</f>
        <v>0</v>
      </c>
      <c r="CB201" s="135">
        <f>'Enter data here!'!CA182</f>
        <v>0</v>
      </c>
      <c r="CC201" s="135">
        <f>'Enter data here!'!CB182</f>
        <v>0</v>
      </c>
      <c r="CD201" s="135">
        <f>'Enter data here!'!CC182</f>
        <v>0</v>
      </c>
      <c r="CE201" s="135">
        <f>'Enter data here!'!CD182</f>
        <v>0</v>
      </c>
      <c r="CF201" s="135">
        <f>'Enter data here!'!CE182</f>
        <v>0</v>
      </c>
      <c r="CG201" s="135">
        <f>'Enter data here!'!CF182</f>
        <v>0</v>
      </c>
      <c r="CH201" s="135">
        <f>'Enter data here!'!CG182</f>
        <v>0</v>
      </c>
      <c r="CI201" s="135">
        <f>'Enter data here!'!CH182</f>
        <v>0</v>
      </c>
      <c r="CJ201" s="135">
        <f>'Enter data here!'!CI182</f>
        <v>0</v>
      </c>
      <c r="CK201" s="135">
        <f>'Enter data here!'!CJ182</f>
        <v>0</v>
      </c>
      <c r="CL201" s="135">
        <f>'Enter data here!'!CK182</f>
        <v>0</v>
      </c>
      <c r="CM201" s="135">
        <f>'Enter data here!'!CL182</f>
        <v>0</v>
      </c>
      <c r="CN201" s="135">
        <f>'Enter data here!'!CM182</f>
        <v>0</v>
      </c>
      <c r="CO201" s="135">
        <f>'Enter data here!'!CN182</f>
        <v>0</v>
      </c>
      <c r="CQ201" s="375" t="str">
        <f>'Enter data here!'!CP182</f>
        <v/>
      </c>
      <c r="CR201" s="375" t="str">
        <f>'Enter data here!'!CQ182</f>
        <v/>
      </c>
    </row>
    <row r="202" spans="1:96">
      <c r="A202" s="372"/>
      <c r="B202" s="134" t="s">
        <v>2</v>
      </c>
      <c r="C202" s="134"/>
      <c r="D202" s="136">
        <f>'Enter data here!'!C184</f>
        <v>0</v>
      </c>
      <c r="E202" s="136">
        <f>'Enter data here!'!D184</f>
        <v>0</v>
      </c>
      <c r="F202" s="136">
        <f>'Enter data here!'!E184</f>
        <v>0</v>
      </c>
      <c r="G202" s="136">
        <f>'Enter data here!'!F184</f>
        <v>0</v>
      </c>
      <c r="H202" s="136">
        <f>'Enter data here!'!G184</f>
        <v>0</v>
      </c>
      <c r="I202" s="136">
        <f>'Enter data here!'!H184</f>
        <v>0</v>
      </c>
      <c r="J202" s="136">
        <f>'Enter data here!'!I184</f>
        <v>0</v>
      </c>
      <c r="K202" s="136">
        <f>'Enter data here!'!J184</f>
        <v>0</v>
      </c>
      <c r="L202" s="136">
        <f>'Enter data here!'!K184</f>
        <v>0</v>
      </c>
      <c r="M202" s="136">
        <f>'Enter data here!'!L184</f>
        <v>0</v>
      </c>
      <c r="N202" s="136">
        <f>'Enter data here!'!M184</f>
        <v>0</v>
      </c>
      <c r="O202" s="136">
        <f>'Enter data here!'!N184</f>
        <v>0</v>
      </c>
      <c r="P202" s="136">
        <f>'Enter data here!'!O184</f>
        <v>0</v>
      </c>
      <c r="Q202" s="136">
        <f>'Enter data here!'!P184</f>
        <v>0</v>
      </c>
      <c r="R202" s="136">
        <f>'Enter data here!'!Q184</f>
        <v>0</v>
      </c>
      <c r="S202" s="136">
        <f>'Enter data here!'!R184</f>
        <v>0</v>
      </c>
      <c r="T202" s="136">
        <f>'Enter data here!'!S184</f>
        <v>0</v>
      </c>
      <c r="U202" s="136">
        <f>'Enter data here!'!T184</f>
        <v>0</v>
      </c>
      <c r="V202" s="136">
        <f>'Enter data here!'!U184</f>
        <v>0</v>
      </c>
      <c r="W202" s="136">
        <f>'Enter data here!'!V184</f>
        <v>0</v>
      </c>
      <c r="X202" s="136">
        <f>'Enter data here!'!W184</f>
        <v>0</v>
      </c>
      <c r="Y202" s="136">
        <f>'Enter data here!'!X184</f>
        <v>0</v>
      </c>
      <c r="Z202" s="136">
        <f>'Enter data here!'!Y184</f>
        <v>0</v>
      </c>
      <c r="AA202" s="136">
        <f>'Enter data here!'!Z184</f>
        <v>0</v>
      </c>
      <c r="AB202" s="136">
        <f>'Enter data here!'!AA184</f>
        <v>0</v>
      </c>
      <c r="AC202" s="136">
        <f>'Enter data here!'!AB184</f>
        <v>0</v>
      </c>
      <c r="AD202" s="136">
        <f>'Enter data here!'!AC184</f>
        <v>0</v>
      </c>
      <c r="AE202" s="136">
        <f>'Enter data here!'!AD184</f>
        <v>0</v>
      </c>
      <c r="AF202" s="136">
        <f>'Enter data here!'!AE184</f>
        <v>0</v>
      </c>
      <c r="AG202" s="136">
        <f>'Enter data here!'!AF184</f>
        <v>0</v>
      </c>
      <c r="AH202" s="136">
        <f>'Enter data here!'!AG184</f>
        <v>0</v>
      </c>
      <c r="AI202" s="136">
        <f>'Enter data here!'!AH184</f>
        <v>0</v>
      </c>
      <c r="AJ202" s="136">
        <f>'Enter data here!'!AI184</f>
        <v>0</v>
      </c>
      <c r="AK202" s="136">
        <f>'Enter data here!'!AJ184</f>
        <v>0</v>
      </c>
      <c r="AL202" s="136">
        <f>'Enter data here!'!AK184</f>
        <v>0</v>
      </c>
      <c r="AM202" s="136">
        <f>'Enter data here!'!AL184</f>
        <v>0</v>
      </c>
      <c r="AN202" s="136">
        <f>'Enter data here!'!AM184</f>
        <v>0</v>
      </c>
      <c r="AO202" s="136">
        <f>'Enter data here!'!AN184</f>
        <v>0</v>
      </c>
      <c r="AP202" s="136">
        <f>'Enter data here!'!AO184</f>
        <v>0</v>
      </c>
      <c r="AQ202" s="136">
        <f>'Enter data here!'!AP184</f>
        <v>0</v>
      </c>
      <c r="AR202" s="136">
        <f>'Enter data here!'!AQ184</f>
        <v>0</v>
      </c>
      <c r="AS202" s="136">
        <f>'Enter data here!'!AR184</f>
        <v>0</v>
      </c>
      <c r="AT202" s="136">
        <f>'Enter data here!'!AS184</f>
        <v>0</v>
      </c>
      <c r="AU202" s="136">
        <f>'Enter data here!'!AT184</f>
        <v>0</v>
      </c>
      <c r="AV202" s="136">
        <f>'Enter data here!'!AU184</f>
        <v>0</v>
      </c>
      <c r="AW202" s="136">
        <f>'Enter data here!'!AV184</f>
        <v>0</v>
      </c>
      <c r="AX202" s="136">
        <f>'Enter data here!'!AW184</f>
        <v>0</v>
      </c>
      <c r="AY202" s="136">
        <f>'Enter data here!'!AX184</f>
        <v>0</v>
      </c>
      <c r="AZ202" s="136">
        <f>'Enter data here!'!AY184</f>
        <v>0</v>
      </c>
      <c r="BA202" s="136">
        <f>'Enter data here!'!AZ184</f>
        <v>0</v>
      </c>
      <c r="BB202" s="136">
        <f>'Enter data here!'!BA184</f>
        <v>0</v>
      </c>
      <c r="BC202" s="136">
        <f>'Enter data here!'!BB184</f>
        <v>0</v>
      </c>
      <c r="BD202" s="136">
        <f>'Enter data here!'!BC184</f>
        <v>0</v>
      </c>
      <c r="BE202" s="136">
        <f>'Enter data here!'!BD184</f>
        <v>0</v>
      </c>
      <c r="BF202" s="136">
        <f>'Enter data here!'!BE184</f>
        <v>0</v>
      </c>
      <c r="BG202" s="136">
        <f>'Enter data here!'!BF184</f>
        <v>0</v>
      </c>
      <c r="BH202" s="136">
        <f>'Enter data here!'!BG184</f>
        <v>0</v>
      </c>
      <c r="BI202" s="136">
        <f>'Enter data here!'!BH184</f>
        <v>0</v>
      </c>
      <c r="BJ202" s="136">
        <f>'Enter data here!'!BI184</f>
        <v>0</v>
      </c>
      <c r="BK202" s="136">
        <f>'Enter data here!'!BJ184</f>
        <v>0</v>
      </c>
      <c r="BL202" s="136">
        <f>'Enter data here!'!BK184</f>
        <v>0</v>
      </c>
      <c r="BM202" s="136">
        <f>'Enter data here!'!BL184</f>
        <v>0</v>
      </c>
      <c r="BN202" s="136">
        <f>'Enter data here!'!BM184</f>
        <v>0</v>
      </c>
      <c r="BO202" s="136">
        <f>'Enter data here!'!BN184</f>
        <v>0</v>
      </c>
      <c r="BP202" s="136">
        <f>'Enter data here!'!BO184</f>
        <v>0</v>
      </c>
      <c r="BQ202" s="136">
        <f>'Enter data here!'!BP184</f>
        <v>0</v>
      </c>
      <c r="BR202" s="136">
        <f>'Enter data here!'!BQ184</f>
        <v>0</v>
      </c>
      <c r="BS202" s="136">
        <f>'Enter data here!'!BR184</f>
        <v>0</v>
      </c>
      <c r="BT202" s="136">
        <f>'Enter data here!'!BS184</f>
        <v>0</v>
      </c>
      <c r="BU202" s="136">
        <f>'Enter data here!'!BT184</f>
        <v>0</v>
      </c>
      <c r="BV202" s="136">
        <f>'Enter data here!'!BU184</f>
        <v>0</v>
      </c>
      <c r="BW202" s="136">
        <f>'Enter data here!'!BV184</f>
        <v>0</v>
      </c>
      <c r="BX202" s="136">
        <f>'Enter data here!'!BW184</f>
        <v>0</v>
      </c>
      <c r="BY202" s="136">
        <f>'Enter data here!'!BX184</f>
        <v>0</v>
      </c>
      <c r="BZ202" s="136">
        <f>'Enter data here!'!BY184</f>
        <v>0</v>
      </c>
      <c r="CA202" s="136">
        <f>'Enter data here!'!BZ184</f>
        <v>0</v>
      </c>
      <c r="CB202" s="136">
        <f>'Enter data here!'!CA184</f>
        <v>0</v>
      </c>
      <c r="CC202" s="136">
        <f>'Enter data here!'!CB184</f>
        <v>0</v>
      </c>
      <c r="CD202" s="136">
        <f>'Enter data here!'!CC184</f>
        <v>0</v>
      </c>
      <c r="CE202" s="136">
        <f>'Enter data here!'!CD184</f>
        <v>0</v>
      </c>
      <c r="CF202" s="136">
        <f>'Enter data here!'!CE184</f>
        <v>0</v>
      </c>
      <c r="CG202" s="136">
        <f>'Enter data here!'!CF184</f>
        <v>0</v>
      </c>
      <c r="CH202" s="136">
        <f>'Enter data here!'!CG184</f>
        <v>0</v>
      </c>
      <c r="CI202" s="136">
        <f>'Enter data here!'!CH184</f>
        <v>0</v>
      </c>
      <c r="CJ202" s="136">
        <f>'Enter data here!'!CI184</f>
        <v>0</v>
      </c>
      <c r="CK202" s="136">
        <f>'Enter data here!'!CJ184</f>
        <v>0</v>
      </c>
      <c r="CL202" s="136">
        <f>'Enter data here!'!CK184</f>
        <v>0</v>
      </c>
      <c r="CM202" s="136">
        <f>'Enter data here!'!CL184</f>
        <v>0</v>
      </c>
      <c r="CN202" s="136">
        <f>'Enter data here!'!CM184</f>
        <v>0</v>
      </c>
      <c r="CO202" s="136">
        <f>'Enter data here!'!CN184</f>
        <v>0</v>
      </c>
      <c r="CQ202" s="375"/>
      <c r="CR202" s="375"/>
    </row>
    <row r="203" spans="1:96">
      <c r="A203" s="372"/>
      <c r="B203" s="134" t="s">
        <v>41</v>
      </c>
      <c r="C203" s="134">
        <f>C197+10</f>
        <v>323</v>
      </c>
      <c r="D203" s="136">
        <f ca="1">D197+D202</f>
        <v>4.5019861933209464E-12</v>
      </c>
      <c r="E203" s="136">
        <f t="shared" ref="E203:BP203" ca="1" si="190">E197+E202</f>
        <v>6487.9455682460748</v>
      </c>
      <c r="F203" s="136">
        <f t="shared" ca="1" si="190"/>
        <v>5406.3541367065354</v>
      </c>
      <c r="G203" s="136">
        <f t="shared" ca="1" si="190"/>
        <v>6225.7043127416446</v>
      </c>
      <c r="H203" s="136">
        <f t="shared" ca="1" si="190"/>
        <v>6100.0836020779452</v>
      </c>
      <c r="I203" s="136">
        <f t="shared" ca="1" si="190"/>
        <v>4795.2890305863102</v>
      </c>
      <c r="J203" s="136">
        <f t="shared" ca="1" si="190"/>
        <v>6102.999420255388</v>
      </c>
      <c r="K203" s="136">
        <f t="shared" ca="1" si="190"/>
        <v>5449.5751550994482</v>
      </c>
      <c r="L203" s="136">
        <f t="shared" ca="1" si="190"/>
        <v>6100.686770468742</v>
      </c>
      <c r="M203" s="136">
        <f t="shared" ca="1" si="190"/>
        <v>5954.9039394437259</v>
      </c>
      <c r="N203" s="136">
        <f t="shared" ca="1" si="190"/>
        <v>4760.4629525941482</v>
      </c>
      <c r="O203" s="136">
        <f t="shared" ca="1" si="190"/>
        <v>5707.6944026709798</v>
      </c>
      <c r="P203" s="136">
        <f t="shared" ca="1" si="190"/>
        <v>6301.0488891773248</v>
      </c>
      <c r="Q203" s="136">
        <f t="shared" ca="1" si="190"/>
        <v>6160.4716802361036</v>
      </c>
      <c r="R203" s="136">
        <f t="shared" ca="1" si="190"/>
        <v>5661.7266763818452</v>
      </c>
      <c r="S203" s="136">
        <f t="shared" ca="1" si="190"/>
        <v>4585.094856461169</v>
      </c>
      <c r="T203" s="136">
        <f t="shared" ca="1" si="190"/>
        <v>5901.4061953011769</v>
      </c>
      <c r="U203" s="136">
        <f t="shared" ca="1" si="190"/>
        <v>5014.4978785933599</v>
      </c>
      <c r="V203" s="136">
        <f t="shared" ca="1" si="190"/>
        <v>595.65286878696077</v>
      </c>
      <c r="W203" s="136">
        <f t="shared" ca="1" si="190"/>
        <v>4675.393944327041</v>
      </c>
      <c r="X203" s="136">
        <f t="shared" ca="1" si="190"/>
        <v>4531.8615940299296</v>
      </c>
      <c r="Y203" s="136">
        <f t="shared" ca="1" si="190"/>
        <v>1526.6167361878424</v>
      </c>
      <c r="Z203" s="136">
        <f t="shared" ca="1" si="190"/>
        <v>2791.475563555638</v>
      </c>
      <c r="AA203" s="136">
        <f t="shared" ca="1" si="190"/>
        <v>5154.730816778535</v>
      </c>
      <c r="AB203" s="136">
        <f t="shared" ca="1" si="190"/>
        <v>5792.5572574629659</v>
      </c>
      <c r="AC203" s="136">
        <f t="shared" ca="1" si="190"/>
        <v>1284.1416656737183</v>
      </c>
      <c r="AD203" s="136">
        <f t="shared" ca="1" si="190"/>
        <v>5802.5848913117561</v>
      </c>
      <c r="AE203" s="136">
        <f t="shared" ca="1" si="190"/>
        <v>5720.1353403504127</v>
      </c>
      <c r="AF203" s="136">
        <f t="shared" ca="1" si="190"/>
        <v>4260.9757883050461</v>
      </c>
      <c r="AG203" s="136">
        <f t="shared" ca="1" si="190"/>
        <v>6530.6565026261023</v>
      </c>
      <c r="AH203" s="136">
        <f t="shared" ca="1" si="190"/>
        <v>4367.0654658020003</v>
      </c>
      <c r="AI203" s="136">
        <f t="shared" ca="1" si="190"/>
        <v>5538.3442344153118</v>
      </c>
      <c r="AJ203" s="136">
        <f t="shared" ca="1" si="190"/>
        <v>5473.4515375809715</v>
      </c>
      <c r="AK203" s="136">
        <f t="shared" ca="1" si="190"/>
        <v>6092.6367051539064</v>
      </c>
      <c r="AL203" s="136">
        <f t="shared" ca="1" si="190"/>
        <v>6088.3322813916502</v>
      </c>
      <c r="AM203" s="136">
        <f t="shared" ca="1" si="190"/>
        <v>4462.9058880432995</v>
      </c>
      <c r="AN203" s="136">
        <f t="shared" ca="1" si="190"/>
        <v>4.0541855609227592E-12</v>
      </c>
      <c r="AO203" s="136">
        <f t="shared" ca="1" si="190"/>
        <v>5878.1119340856521</v>
      </c>
      <c r="AP203" s="136">
        <f t="shared" ca="1" si="190"/>
        <v>4841.2688978249489</v>
      </c>
      <c r="AQ203" s="136">
        <f t="shared" ca="1" si="190"/>
        <v>6070.5196458476157</v>
      </c>
      <c r="AR203" s="136">
        <f t="shared" ca="1" si="190"/>
        <v>5258.6333090278013</v>
      </c>
      <c r="AS203" s="136">
        <f t="shared" ca="1" si="190"/>
        <v>5548.0098279797448</v>
      </c>
      <c r="AT203" s="136">
        <f t="shared" ca="1" si="190"/>
        <v>3.1550687044179461E-12</v>
      </c>
      <c r="AU203" s="136">
        <f t="shared" ca="1" si="190"/>
        <v>4476.2405737505824</v>
      </c>
      <c r="AV203" s="136">
        <f t="shared" ca="1" si="190"/>
        <v>3.561249863264381E-12</v>
      </c>
      <c r="AW203" s="136">
        <f t="shared" ca="1" si="190"/>
        <v>4536.8011803647023</v>
      </c>
      <c r="AX203" s="136">
        <f t="shared" ca="1" si="190"/>
        <v>715.62980030721315</v>
      </c>
      <c r="AY203" s="136">
        <f t="shared" ca="1" si="190"/>
        <v>5416.5248659698482</v>
      </c>
      <c r="AZ203" s="136">
        <f t="shared" ca="1" si="190"/>
        <v>4192.85233041834</v>
      </c>
      <c r="BA203" s="136">
        <f t="shared" ca="1" si="190"/>
        <v>3.7140266065802772E-12</v>
      </c>
      <c r="BB203" s="136">
        <f t="shared" si="190"/>
        <v>0</v>
      </c>
      <c r="BC203" s="136">
        <f t="shared" si="190"/>
        <v>0</v>
      </c>
      <c r="BD203" s="136">
        <f t="shared" si="190"/>
        <v>0</v>
      </c>
      <c r="BE203" s="136">
        <f t="shared" si="190"/>
        <v>0</v>
      </c>
      <c r="BF203" s="136">
        <f t="shared" si="190"/>
        <v>0</v>
      </c>
      <c r="BG203" s="136">
        <f t="shared" si="190"/>
        <v>0</v>
      </c>
      <c r="BH203" s="136">
        <f t="shared" si="190"/>
        <v>0</v>
      </c>
      <c r="BI203" s="136">
        <f t="shared" si="190"/>
        <v>0</v>
      </c>
      <c r="BJ203" s="136">
        <f t="shared" si="190"/>
        <v>0</v>
      </c>
      <c r="BK203" s="136">
        <f t="shared" si="190"/>
        <v>0</v>
      </c>
      <c r="BL203" s="136">
        <f t="shared" si="190"/>
        <v>0</v>
      </c>
      <c r="BM203" s="136">
        <f t="shared" si="190"/>
        <v>0</v>
      </c>
      <c r="BN203" s="136">
        <f t="shared" si="190"/>
        <v>0</v>
      </c>
      <c r="BO203" s="136">
        <f t="shared" si="190"/>
        <v>0</v>
      </c>
      <c r="BP203" s="136">
        <f t="shared" si="190"/>
        <v>0</v>
      </c>
      <c r="BQ203" s="136">
        <f t="shared" ref="BQ203:CO203" si="191">BQ197+BQ202</f>
        <v>0</v>
      </c>
      <c r="BR203" s="136">
        <f t="shared" si="191"/>
        <v>0</v>
      </c>
      <c r="BS203" s="136">
        <f t="shared" si="191"/>
        <v>0</v>
      </c>
      <c r="BT203" s="136">
        <f t="shared" si="191"/>
        <v>0</v>
      </c>
      <c r="BU203" s="136">
        <f t="shared" si="191"/>
        <v>0</v>
      </c>
      <c r="BV203" s="136">
        <f t="shared" si="191"/>
        <v>0</v>
      </c>
      <c r="BW203" s="136">
        <f t="shared" si="191"/>
        <v>0</v>
      </c>
      <c r="BX203" s="136">
        <f t="shared" si="191"/>
        <v>0</v>
      </c>
      <c r="BY203" s="136">
        <f t="shared" si="191"/>
        <v>0</v>
      </c>
      <c r="BZ203" s="136">
        <f t="shared" si="191"/>
        <v>0</v>
      </c>
      <c r="CA203" s="136">
        <f t="shared" si="191"/>
        <v>0</v>
      </c>
      <c r="CB203" s="136">
        <f t="shared" si="191"/>
        <v>0</v>
      </c>
      <c r="CC203" s="136">
        <f t="shared" si="191"/>
        <v>0</v>
      </c>
      <c r="CD203" s="136">
        <f t="shared" si="191"/>
        <v>0</v>
      </c>
      <c r="CE203" s="136">
        <f t="shared" si="191"/>
        <v>0</v>
      </c>
      <c r="CF203" s="136">
        <f t="shared" si="191"/>
        <v>0</v>
      </c>
      <c r="CG203" s="136">
        <f t="shared" si="191"/>
        <v>0</v>
      </c>
      <c r="CH203" s="136">
        <f t="shared" si="191"/>
        <v>0</v>
      </c>
      <c r="CI203" s="136">
        <f t="shared" si="191"/>
        <v>0</v>
      </c>
      <c r="CJ203" s="136">
        <f t="shared" si="191"/>
        <v>0</v>
      </c>
      <c r="CK203" s="136">
        <f t="shared" si="191"/>
        <v>0</v>
      </c>
      <c r="CL203" s="136">
        <f t="shared" si="191"/>
        <v>0</v>
      </c>
      <c r="CM203" s="136">
        <f t="shared" si="191"/>
        <v>0</v>
      </c>
      <c r="CN203" s="136">
        <f t="shared" si="191"/>
        <v>0</v>
      </c>
      <c r="CO203" s="136">
        <f t="shared" si="191"/>
        <v>0</v>
      </c>
      <c r="CQ203" s="207"/>
      <c r="CR203" s="207"/>
    </row>
    <row r="204" spans="1:96">
      <c r="A204" s="372"/>
      <c r="B204" s="134" t="s">
        <v>42</v>
      </c>
      <c r="C204" s="134"/>
      <c r="D204" s="135">
        <f ca="1">RANK(D203,$D203:$CO203,0)</f>
        <v>46</v>
      </c>
      <c r="E204" s="135">
        <f t="shared" ref="E204:BP204" ca="1" si="192">RANK(E203,$D203:$CO203,0)</f>
        <v>2</v>
      </c>
      <c r="F204" s="135">
        <f t="shared" ca="1" si="192"/>
        <v>25</v>
      </c>
      <c r="G204" s="135">
        <f t="shared" ca="1" si="192"/>
        <v>4</v>
      </c>
      <c r="H204" s="135">
        <f t="shared" ca="1" si="192"/>
        <v>8</v>
      </c>
      <c r="I204" s="135">
        <f t="shared" ca="1" si="192"/>
        <v>30</v>
      </c>
      <c r="J204" s="135">
        <f t="shared" ca="1" si="192"/>
        <v>6</v>
      </c>
      <c r="K204" s="135">
        <f t="shared" ca="1" si="192"/>
        <v>23</v>
      </c>
      <c r="L204" s="135">
        <f t="shared" ca="1" si="192"/>
        <v>7</v>
      </c>
      <c r="M204" s="135">
        <f t="shared" ca="1" si="192"/>
        <v>12</v>
      </c>
      <c r="N204" s="135">
        <f t="shared" ca="1" si="192"/>
        <v>31</v>
      </c>
      <c r="O204" s="135">
        <f t="shared" ca="1" si="192"/>
        <v>18</v>
      </c>
      <c r="P204" s="135">
        <f t="shared" ca="1" si="192"/>
        <v>3</v>
      </c>
      <c r="Q204" s="135">
        <f t="shared" ca="1" si="192"/>
        <v>5</v>
      </c>
      <c r="R204" s="135">
        <f t="shared" ca="1" si="192"/>
        <v>19</v>
      </c>
      <c r="S204" s="135">
        <f t="shared" ca="1" si="192"/>
        <v>33</v>
      </c>
      <c r="T204" s="135">
        <f t="shared" ca="1" si="192"/>
        <v>13</v>
      </c>
      <c r="U204" s="135">
        <f t="shared" ca="1" si="192"/>
        <v>28</v>
      </c>
      <c r="V204" s="135">
        <f t="shared" ca="1" si="192"/>
        <v>45</v>
      </c>
      <c r="W204" s="135">
        <f t="shared" ca="1" si="192"/>
        <v>32</v>
      </c>
      <c r="X204" s="135">
        <f t="shared" ca="1" si="192"/>
        <v>35</v>
      </c>
      <c r="Y204" s="135">
        <f t="shared" ca="1" si="192"/>
        <v>42</v>
      </c>
      <c r="Z204" s="135">
        <f t="shared" ca="1" si="192"/>
        <v>41</v>
      </c>
      <c r="AA204" s="135">
        <f t="shared" ca="1" si="192"/>
        <v>27</v>
      </c>
      <c r="AB204" s="135">
        <f t="shared" ca="1" si="192"/>
        <v>16</v>
      </c>
      <c r="AC204" s="135">
        <f t="shared" ca="1" si="192"/>
        <v>43</v>
      </c>
      <c r="AD204" s="135">
        <f t="shared" ca="1" si="192"/>
        <v>15</v>
      </c>
      <c r="AE204" s="135">
        <f t="shared" ca="1" si="192"/>
        <v>17</v>
      </c>
      <c r="AF204" s="135">
        <f t="shared" ca="1" si="192"/>
        <v>39</v>
      </c>
      <c r="AG204" s="135">
        <f t="shared" ca="1" si="192"/>
        <v>1</v>
      </c>
      <c r="AH204" s="135">
        <f t="shared" ca="1" si="192"/>
        <v>38</v>
      </c>
      <c r="AI204" s="135">
        <f t="shared" ca="1" si="192"/>
        <v>21</v>
      </c>
      <c r="AJ204" s="135">
        <f t="shared" ca="1" si="192"/>
        <v>22</v>
      </c>
      <c r="AK204" s="135">
        <f t="shared" ca="1" si="192"/>
        <v>9</v>
      </c>
      <c r="AL204" s="135">
        <f t="shared" ca="1" si="192"/>
        <v>10</v>
      </c>
      <c r="AM204" s="135">
        <f t="shared" ca="1" si="192"/>
        <v>37</v>
      </c>
      <c r="AN204" s="135">
        <f t="shared" ca="1" si="192"/>
        <v>47</v>
      </c>
      <c r="AO204" s="135">
        <f t="shared" ca="1" si="192"/>
        <v>14</v>
      </c>
      <c r="AP204" s="135">
        <f t="shared" ca="1" si="192"/>
        <v>29</v>
      </c>
      <c r="AQ204" s="135">
        <f t="shared" ca="1" si="192"/>
        <v>11</v>
      </c>
      <c r="AR204" s="135">
        <f t="shared" ca="1" si="192"/>
        <v>26</v>
      </c>
      <c r="AS204" s="135">
        <f t="shared" ca="1" si="192"/>
        <v>20</v>
      </c>
      <c r="AT204" s="135">
        <f t="shared" ca="1" si="192"/>
        <v>50</v>
      </c>
      <c r="AU204" s="135">
        <f t="shared" ca="1" si="192"/>
        <v>36</v>
      </c>
      <c r="AV204" s="135">
        <f t="shared" ca="1" si="192"/>
        <v>49</v>
      </c>
      <c r="AW204" s="135">
        <f t="shared" ca="1" si="192"/>
        <v>34</v>
      </c>
      <c r="AX204" s="135">
        <f t="shared" ca="1" si="192"/>
        <v>44</v>
      </c>
      <c r="AY204" s="135">
        <f t="shared" ca="1" si="192"/>
        <v>24</v>
      </c>
      <c r="AZ204" s="135">
        <f t="shared" ca="1" si="192"/>
        <v>40</v>
      </c>
      <c r="BA204" s="135">
        <f t="shared" ca="1" si="192"/>
        <v>48</v>
      </c>
      <c r="BB204" s="135">
        <f t="shared" ca="1" si="192"/>
        <v>51</v>
      </c>
      <c r="BC204" s="135">
        <f t="shared" ca="1" si="192"/>
        <v>51</v>
      </c>
      <c r="BD204" s="135">
        <f t="shared" ca="1" si="192"/>
        <v>51</v>
      </c>
      <c r="BE204" s="135">
        <f t="shared" ca="1" si="192"/>
        <v>51</v>
      </c>
      <c r="BF204" s="135">
        <f t="shared" ca="1" si="192"/>
        <v>51</v>
      </c>
      <c r="BG204" s="135">
        <f t="shared" ca="1" si="192"/>
        <v>51</v>
      </c>
      <c r="BH204" s="135">
        <f t="shared" ca="1" si="192"/>
        <v>51</v>
      </c>
      <c r="BI204" s="135">
        <f t="shared" ca="1" si="192"/>
        <v>51</v>
      </c>
      <c r="BJ204" s="135">
        <f t="shared" ca="1" si="192"/>
        <v>51</v>
      </c>
      <c r="BK204" s="135">
        <f t="shared" ca="1" si="192"/>
        <v>51</v>
      </c>
      <c r="BL204" s="135">
        <f t="shared" ca="1" si="192"/>
        <v>51</v>
      </c>
      <c r="BM204" s="135">
        <f t="shared" ca="1" si="192"/>
        <v>51</v>
      </c>
      <c r="BN204" s="135">
        <f t="shared" ca="1" si="192"/>
        <v>51</v>
      </c>
      <c r="BO204" s="135">
        <f t="shared" ca="1" si="192"/>
        <v>51</v>
      </c>
      <c r="BP204" s="135">
        <f t="shared" ca="1" si="192"/>
        <v>51</v>
      </c>
      <c r="BQ204" s="135">
        <f t="shared" ref="BQ204:CO204" ca="1" si="193">RANK(BQ203,$D203:$CO203,0)</f>
        <v>51</v>
      </c>
      <c r="BR204" s="135">
        <f t="shared" ca="1" si="193"/>
        <v>51</v>
      </c>
      <c r="BS204" s="135">
        <f t="shared" ca="1" si="193"/>
        <v>51</v>
      </c>
      <c r="BT204" s="135">
        <f t="shared" ca="1" si="193"/>
        <v>51</v>
      </c>
      <c r="BU204" s="135">
        <f t="shared" ca="1" si="193"/>
        <v>51</v>
      </c>
      <c r="BV204" s="135">
        <f t="shared" ca="1" si="193"/>
        <v>51</v>
      </c>
      <c r="BW204" s="135">
        <f t="shared" ca="1" si="193"/>
        <v>51</v>
      </c>
      <c r="BX204" s="135">
        <f t="shared" ca="1" si="193"/>
        <v>51</v>
      </c>
      <c r="BY204" s="135">
        <f t="shared" ca="1" si="193"/>
        <v>51</v>
      </c>
      <c r="BZ204" s="135">
        <f t="shared" ca="1" si="193"/>
        <v>51</v>
      </c>
      <c r="CA204" s="135">
        <f t="shared" ca="1" si="193"/>
        <v>51</v>
      </c>
      <c r="CB204" s="135">
        <f t="shared" ca="1" si="193"/>
        <v>51</v>
      </c>
      <c r="CC204" s="135">
        <f t="shared" ca="1" si="193"/>
        <v>51</v>
      </c>
      <c r="CD204" s="135">
        <f t="shared" ca="1" si="193"/>
        <v>51</v>
      </c>
      <c r="CE204" s="135">
        <f t="shared" ca="1" si="193"/>
        <v>51</v>
      </c>
      <c r="CF204" s="135">
        <f t="shared" ca="1" si="193"/>
        <v>51</v>
      </c>
      <c r="CG204" s="135">
        <f t="shared" ca="1" si="193"/>
        <v>51</v>
      </c>
      <c r="CH204" s="135">
        <f t="shared" ca="1" si="193"/>
        <v>51</v>
      </c>
      <c r="CI204" s="135">
        <f t="shared" ca="1" si="193"/>
        <v>51</v>
      </c>
      <c r="CJ204" s="135">
        <f t="shared" ca="1" si="193"/>
        <v>51</v>
      </c>
      <c r="CK204" s="135">
        <f t="shared" ca="1" si="193"/>
        <v>51</v>
      </c>
      <c r="CL204" s="135">
        <f t="shared" ca="1" si="193"/>
        <v>51</v>
      </c>
      <c r="CM204" s="135">
        <f t="shared" ca="1" si="193"/>
        <v>51</v>
      </c>
      <c r="CN204" s="135">
        <f t="shared" ca="1" si="193"/>
        <v>51</v>
      </c>
      <c r="CO204" s="135">
        <f t="shared" ca="1" si="193"/>
        <v>51</v>
      </c>
      <c r="CQ204" s="207"/>
      <c r="CR204" s="207"/>
    </row>
    <row r="205" spans="1:96">
      <c r="A205" s="373"/>
      <c r="B205" s="134" t="s">
        <v>16</v>
      </c>
      <c r="C205" s="134">
        <f>C199+10</f>
        <v>322</v>
      </c>
      <c r="D205" s="135" t="str">
        <f>D199</f>
        <v>Frank Hulton </v>
      </c>
      <c r="E205" s="135" t="str">
        <f t="shared" ref="E205:BP205" si="194">E199</f>
        <v>Mark Redsell</v>
      </c>
      <c r="F205" s="135" t="str">
        <f t="shared" si="194"/>
        <v>Greg Dakin</v>
      </c>
      <c r="G205" s="135" t="str">
        <f t="shared" si="194"/>
        <v>Thorsten Folker</v>
      </c>
      <c r="H205" s="135" t="str">
        <f t="shared" si="194"/>
        <v>Joel West </v>
      </c>
      <c r="I205" s="135" t="str">
        <f t="shared" si="194"/>
        <v>Klaus Brettner</v>
      </c>
      <c r="J205" s="135" t="str">
        <f t="shared" si="194"/>
        <v>Markus Meissner</v>
      </c>
      <c r="K205" s="135" t="str">
        <f t="shared" si="194"/>
        <v>Stefan Bernardy</v>
      </c>
      <c r="L205" s="135" t="str">
        <f t="shared" si="194"/>
        <v>Søren Krogh</v>
      </c>
      <c r="M205" s="135" t="str">
        <f t="shared" si="194"/>
        <v>Alvaro Silgado</v>
      </c>
      <c r="N205" s="135" t="str">
        <f t="shared" si="194"/>
        <v>Pete Burgess</v>
      </c>
      <c r="O205" s="135" t="str">
        <f t="shared" si="194"/>
        <v>Dieter Perlick</v>
      </c>
      <c r="P205" s="135" t="str">
        <f t="shared" si="194"/>
        <v>Simon Thornton </v>
      </c>
      <c r="Q205" s="135" t="str">
        <f t="shared" si="194"/>
        <v>André Austen</v>
      </c>
      <c r="R205" s="135" t="str">
        <f t="shared" si="194"/>
        <v>Siegfried Schedel</v>
      </c>
      <c r="S205" s="135" t="str">
        <f t="shared" si="194"/>
        <v>George Young</v>
      </c>
      <c r="T205" s="135" t="str">
        <f t="shared" si="194"/>
        <v>John Phillips</v>
      </c>
      <c r="U205" s="135" t="str">
        <f t="shared" si="194"/>
        <v>Stefan Bertschi</v>
      </c>
      <c r="V205" s="135" t="str">
        <f t="shared" si="194"/>
        <v>Jason Bioletti</v>
      </c>
      <c r="W205" s="135" t="str">
        <f t="shared" si="194"/>
        <v>Allen Elliott</v>
      </c>
      <c r="X205" s="135" t="str">
        <f t="shared" si="194"/>
        <v>Thomas Deinert</v>
      </c>
      <c r="Y205" s="135" t="str">
        <f t="shared" si="194"/>
        <v>Mike Evans</v>
      </c>
      <c r="Z205" s="135" t="str">
        <f t="shared" si="194"/>
        <v>Jon Edison</v>
      </c>
      <c r="AA205" s="135" t="str">
        <f t="shared" si="194"/>
        <v>Thomas Henselmann</v>
      </c>
      <c r="AB205" s="135" t="str">
        <f t="shared" si="194"/>
        <v>Sebastian Reichert</v>
      </c>
      <c r="AC205" s="135" t="str">
        <f t="shared" si="194"/>
        <v>Robert Hermans</v>
      </c>
      <c r="AD205" s="135" t="str">
        <f t="shared" si="194"/>
        <v>Eberhard Rosemann</v>
      </c>
      <c r="AE205" s="135" t="str">
        <f t="shared" si="194"/>
        <v>Klaus Kowalski</v>
      </c>
      <c r="AF205" s="135" t="str">
        <f t="shared" si="194"/>
        <v>Mike Shellim</v>
      </c>
      <c r="AG205" s="135" t="str">
        <f t="shared" si="194"/>
        <v>Martin Newnham</v>
      </c>
      <c r="AH205" s="135" t="str">
        <f t="shared" si="194"/>
        <v>Marc Schmieding</v>
      </c>
      <c r="AI205" s="135" t="str">
        <f t="shared" si="194"/>
        <v>Mark Treble</v>
      </c>
      <c r="AJ205" s="135" t="str">
        <f t="shared" si="194"/>
        <v>Gary Harrison</v>
      </c>
      <c r="AK205" s="135" t="str">
        <f t="shared" si="194"/>
        <v>Peter Gunning</v>
      </c>
      <c r="AL205" s="135" t="str">
        <f t="shared" si="194"/>
        <v>Tobias Reik</v>
      </c>
      <c r="AM205" s="135" t="str">
        <f t="shared" si="194"/>
        <v>Mick Walsh</v>
      </c>
      <c r="AN205" s="135" t="str">
        <f t="shared" si="194"/>
        <v>Paul Garnett</v>
      </c>
      <c r="AO205" s="135" t="str">
        <f t="shared" si="194"/>
        <v>Daniel Schneider</v>
      </c>
      <c r="AP205" s="135" t="str">
        <f t="shared" si="194"/>
        <v>Torsten Hermann</v>
      </c>
      <c r="AQ205" s="135" t="str">
        <f t="shared" si="194"/>
        <v>Peter Kowalski</v>
      </c>
      <c r="AR205" s="135" t="str">
        <f t="shared" si="194"/>
        <v>Martin Kopp</v>
      </c>
      <c r="AS205" s="135" t="str">
        <f t="shared" si="194"/>
        <v>Plöschberger Hannes</v>
      </c>
      <c r="AT205" s="135" t="str">
        <f t="shared" si="194"/>
        <v>Rick Ruijsink</v>
      </c>
      <c r="AU205" s="135" t="str">
        <f t="shared" si="194"/>
        <v>Mark Abbotts</v>
      </c>
      <c r="AV205" s="135" t="str">
        <f t="shared" si="194"/>
        <v>Arne Finkeldey</v>
      </c>
      <c r="AW205" s="135" t="str">
        <f t="shared" si="194"/>
        <v>Martin Ulrich </v>
      </c>
      <c r="AX205" s="135" t="str">
        <f t="shared" si="194"/>
        <v>Tony Robertson</v>
      </c>
      <c r="AY205" s="135" t="str">
        <f t="shared" si="194"/>
        <v>Jesper Christensen</v>
      </c>
      <c r="AZ205" s="135" t="str">
        <f t="shared" si="194"/>
        <v>Ulrich Duttenhofer</v>
      </c>
      <c r="BA205" s="135" t="str">
        <f t="shared" si="194"/>
        <v>Robert Ryan</v>
      </c>
      <c r="BB205" s="135">
        <f t="shared" si="194"/>
        <v>0</v>
      </c>
      <c r="BC205" s="135">
        <f t="shared" si="194"/>
        <v>0</v>
      </c>
      <c r="BD205" s="135">
        <f t="shared" si="194"/>
        <v>0</v>
      </c>
      <c r="BE205" s="135">
        <f t="shared" si="194"/>
        <v>0</v>
      </c>
      <c r="BF205" s="135">
        <f t="shared" si="194"/>
        <v>0</v>
      </c>
      <c r="BG205" s="135">
        <f t="shared" si="194"/>
        <v>0</v>
      </c>
      <c r="BH205" s="135">
        <f t="shared" si="194"/>
        <v>0</v>
      </c>
      <c r="BI205" s="135">
        <f t="shared" si="194"/>
        <v>0</v>
      </c>
      <c r="BJ205" s="135">
        <f t="shared" si="194"/>
        <v>0</v>
      </c>
      <c r="BK205" s="135">
        <f t="shared" si="194"/>
        <v>0</v>
      </c>
      <c r="BL205" s="135">
        <f t="shared" si="194"/>
        <v>0</v>
      </c>
      <c r="BM205" s="135">
        <f t="shared" si="194"/>
        <v>0</v>
      </c>
      <c r="BN205" s="135">
        <f t="shared" si="194"/>
        <v>0</v>
      </c>
      <c r="BO205" s="135">
        <f t="shared" si="194"/>
        <v>0</v>
      </c>
      <c r="BP205" s="135">
        <f t="shared" si="194"/>
        <v>0</v>
      </c>
      <c r="BQ205" s="135">
        <f t="shared" ref="BQ205:CO205" si="195">BQ199</f>
        <v>0</v>
      </c>
      <c r="BR205" s="135">
        <f t="shared" si="195"/>
        <v>0</v>
      </c>
      <c r="BS205" s="135">
        <f t="shared" si="195"/>
        <v>0</v>
      </c>
      <c r="BT205" s="135">
        <f t="shared" si="195"/>
        <v>0</v>
      </c>
      <c r="BU205" s="135">
        <f t="shared" si="195"/>
        <v>0</v>
      </c>
      <c r="BV205" s="135">
        <f t="shared" si="195"/>
        <v>0</v>
      </c>
      <c r="BW205" s="135">
        <f t="shared" si="195"/>
        <v>0</v>
      </c>
      <c r="BX205" s="135">
        <f t="shared" si="195"/>
        <v>0</v>
      </c>
      <c r="BY205" s="135">
        <f t="shared" si="195"/>
        <v>0</v>
      </c>
      <c r="BZ205" s="135">
        <f t="shared" si="195"/>
        <v>0</v>
      </c>
      <c r="CA205" s="135">
        <f t="shared" si="195"/>
        <v>0</v>
      </c>
      <c r="CB205" s="135">
        <f t="shared" si="195"/>
        <v>0</v>
      </c>
      <c r="CC205" s="135">
        <f t="shared" si="195"/>
        <v>0</v>
      </c>
      <c r="CD205" s="135">
        <f t="shared" si="195"/>
        <v>0</v>
      </c>
      <c r="CE205" s="135">
        <f t="shared" si="195"/>
        <v>0</v>
      </c>
      <c r="CF205" s="135">
        <f t="shared" si="195"/>
        <v>0</v>
      </c>
      <c r="CG205" s="135">
        <f t="shared" si="195"/>
        <v>0</v>
      </c>
      <c r="CH205" s="135">
        <f t="shared" si="195"/>
        <v>0</v>
      </c>
      <c r="CI205" s="135">
        <f t="shared" si="195"/>
        <v>0</v>
      </c>
      <c r="CJ205" s="135">
        <f t="shared" si="195"/>
        <v>0</v>
      </c>
      <c r="CK205" s="135">
        <f t="shared" si="195"/>
        <v>0</v>
      </c>
      <c r="CL205" s="135">
        <f t="shared" si="195"/>
        <v>0</v>
      </c>
      <c r="CM205" s="135">
        <f t="shared" si="195"/>
        <v>0</v>
      </c>
      <c r="CN205" s="135">
        <f t="shared" si="195"/>
        <v>0</v>
      </c>
      <c r="CO205" s="135">
        <f t="shared" si="195"/>
        <v>0</v>
      </c>
      <c r="CQ205" s="207"/>
      <c r="CR205" s="208"/>
    </row>
    <row r="206" spans="1:96">
      <c r="A206" s="386">
        <v>33</v>
      </c>
      <c r="B206" s="131" t="s">
        <v>18</v>
      </c>
      <c r="C206" s="131">
        <f>C200+10</f>
        <v>331</v>
      </c>
      <c r="D206" s="132">
        <f ca="1">D210</f>
        <v>46</v>
      </c>
      <c r="E206" s="132">
        <f t="shared" ref="E206:BP206" ca="1" si="196">E210</f>
        <v>2</v>
      </c>
      <c r="F206" s="132">
        <f t="shared" ca="1" si="196"/>
        <v>25</v>
      </c>
      <c r="G206" s="132">
        <f t="shared" ca="1" si="196"/>
        <v>4</v>
      </c>
      <c r="H206" s="132">
        <f t="shared" ca="1" si="196"/>
        <v>8</v>
      </c>
      <c r="I206" s="132">
        <f t="shared" ca="1" si="196"/>
        <v>30</v>
      </c>
      <c r="J206" s="132">
        <f t="shared" ca="1" si="196"/>
        <v>6</v>
      </c>
      <c r="K206" s="132">
        <f t="shared" ca="1" si="196"/>
        <v>23</v>
      </c>
      <c r="L206" s="132">
        <f t="shared" ca="1" si="196"/>
        <v>7</v>
      </c>
      <c r="M206" s="132">
        <f t="shared" ca="1" si="196"/>
        <v>12</v>
      </c>
      <c r="N206" s="132">
        <f t="shared" ca="1" si="196"/>
        <v>31</v>
      </c>
      <c r="O206" s="132">
        <f t="shared" ca="1" si="196"/>
        <v>18</v>
      </c>
      <c r="P206" s="132">
        <f t="shared" ca="1" si="196"/>
        <v>3</v>
      </c>
      <c r="Q206" s="132">
        <f t="shared" ca="1" si="196"/>
        <v>5</v>
      </c>
      <c r="R206" s="132">
        <f t="shared" ca="1" si="196"/>
        <v>19</v>
      </c>
      <c r="S206" s="132">
        <f t="shared" ca="1" si="196"/>
        <v>33</v>
      </c>
      <c r="T206" s="132">
        <f t="shared" ca="1" si="196"/>
        <v>13</v>
      </c>
      <c r="U206" s="132">
        <f t="shared" ca="1" si="196"/>
        <v>28</v>
      </c>
      <c r="V206" s="132">
        <f t="shared" ca="1" si="196"/>
        <v>45</v>
      </c>
      <c r="W206" s="132">
        <f t="shared" ca="1" si="196"/>
        <v>32</v>
      </c>
      <c r="X206" s="132">
        <f t="shared" ca="1" si="196"/>
        <v>35</v>
      </c>
      <c r="Y206" s="132">
        <f t="shared" ca="1" si="196"/>
        <v>42</v>
      </c>
      <c r="Z206" s="132">
        <f t="shared" ca="1" si="196"/>
        <v>41</v>
      </c>
      <c r="AA206" s="132">
        <f t="shared" ca="1" si="196"/>
        <v>27</v>
      </c>
      <c r="AB206" s="132">
        <f t="shared" ca="1" si="196"/>
        <v>16</v>
      </c>
      <c r="AC206" s="132">
        <f t="shared" ca="1" si="196"/>
        <v>43</v>
      </c>
      <c r="AD206" s="132">
        <f t="shared" ca="1" si="196"/>
        <v>15</v>
      </c>
      <c r="AE206" s="132">
        <f t="shared" ca="1" si="196"/>
        <v>17</v>
      </c>
      <c r="AF206" s="132">
        <f t="shared" ca="1" si="196"/>
        <v>39</v>
      </c>
      <c r="AG206" s="132">
        <f t="shared" ca="1" si="196"/>
        <v>1</v>
      </c>
      <c r="AH206" s="132">
        <f t="shared" ca="1" si="196"/>
        <v>38</v>
      </c>
      <c r="AI206" s="132">
        <f t="shared" ca="1" si="196"/>
        <v>21</v>
      </c>
      <c r="AJ206" s="132">
        <f t="shared" ca="1" si="196"/>
        <v>22</v>
      </c>
      <c r="AK206" s="132">
        <f t="shared" ca="1" si="196"/>
        <v>9</v>
      </c>
      <c r="AL206" s="132">
        <f t="shared" ca="1" si="196"/>
        <v>10</v>
      </c>
      <c r="AM206" s="132">
        <f t="shared" ca="1" si="196"/>
        <v>37</v>
      </c>
      <c r="AN206" s="132">
        <f t="shared" ca="1" si="196"/>
        <v>47</v>
      </c>
      <c r="AO206" s="132">
        <f t="shared" ca="1" si="196"/>
        <v>14</v>
      </c>
      <c r="AP206" s="132">
        <f t="shared" ca="1" si="196"/>
        <v>29</v>
      </c>
      <c r="AQ206" s="132">
        <f t="shared" ca="1" si="196"/>
        <v>11</v>
      </c>
      <c r="AR206" s="132">
        <f t="shared" ca="1" si="196"/>
        <v>26</v>
      </c>
      <c r="AS206" s="132">
        <f t="shared" ca="1" si="196"/>
        <v>20</v>
      </c>
      <c r="AT206" s="132">
        <f t="shared" ca="1" si="196"/>
        <v>50</v>
      </c>
      <c r="AU206" s="132">
        <f t="shared" ca="1" si="196"/>
        <v>36</v>
      </c>
      <c r="AV206" s="132">
        <f t="shared" ca="1" si="196"/>
        <v>49</v>
      </c>
      <c r="AW206" s="132">
        <f t="shared" ca="1" si="196"/>
        <v>34</v>
      </c>
      <c r="AX206" s="132">
        <f t="shared" ca="1" si="196"/>
        <v>44</v>
      </c>
      <c r="AY206" s="132">
        <f t="shared" ca="1" si="196"/>
        <v>24</v>
      </c>
      <c r="AZ206" s="132">
        <f t="shared" ca="1" si="196"/>
        <v>40</v>
      </c>
      <c r="BA206" s="132">
        <f t="shared" ca="1" si="196"/>
        <v>48</v>
      </c>
      <c r="BB206" s="132">
        <f t="shared" ca="1" si="196"/>
        <v>51</v>
      </c>
      <c r="BC206" s="132">
        <f t="shared" ca="1" si="196"/>
        <v>51</v>
      </c>
      <c r="BD206" s="132">
        <f t="shared" ca="1" si="196"/>
        <v>51</v>
      </c>
      <c r="BE206" s="132">
        <f t="shared" ca="1" si="196"/>
        <v>51</v>
      </c>
      <c r="BF206" s="132">
        <f t="shared" ca="1" si="196"/>
        <v>51</v>
      </c>
      <c r="BG206" s="132">
        <f t="shared" ca="1" si="196"/>
        <v>51</v>
      </c>
      <c r="BH206" s="132">
        <f t="shared" ca="1" si="196"/>
        <v>51</v>
      </c>
      <c r="BI206" s="132">
        <f t="shared" ca="1" si="196"/>
        <v>51</v>
      </c>
      <c r="BJ206" s="132">
        <f t="shared" ca="1" si="196"/>
        <v>51</v>
      </c>
      <c r="BK206" s="132">
        <f t="shared" ca="1" si="196"/>
        <v>51</v>
      </c>
      <c r="BL206" s="132">
        <f t="shared" ca="1" si="196"/>
        <v>51</v>
      </c>
      <c r="BM206" s="132">
        <f t="shared" ca="1" si="196"/>
        <v>51</v>
      </c>
      <c r="BN206" s="132">
        <f t="shared" ca="1" si="196"/>
        <v>51</v>
      </c>
      <c r="BO206" s="132">
        <f t="shared" ca="1" si="196"/>
        <v>51</v>
      </c>
      <c r="BP206" s="132">
        <f t="shared" ca="1" si="196"/>
        <v>51</v>
      </c>
      <c r="BQ206" s="132">
        <f t="shared" ref="BQ206:CO206" ca="1" si="197">BQ210</f>
        <v>51</v>
      </c>
      <c r="BR206" s="132">
        <f t="shared" ca="1" si="197"/>
        <v>51</v>
      </c>
      <c r="BS206" s="132">
        <f t="shared" ca="1" si="197"/>
        <v>51</v>
      </c>
      <c r="BT206" s="132">
        <f t="shared" ca="1" si="197"/>
        <v>51</v>
      </c>
      <c r="BU206" s="132">
        <f t="shared" ca="1" si="197"/>
        <v>51</v>
      </c>
      <c r="BV206" s="132">
        <f t="shared" ca="1" si="197"/>
        <v>51</v>
      </c>
      <c r="BW206" s="132">
        <f t="shared" ca="1" si="197"/>
        <v>51</v>
      </c>
      <c r="BX206" s="132">
        <f t="shared" ca="1" si="197"/>
        <v>51</v>
      </c>
      <c r="BY206" s="132">
        <f t="shared" ca="1" si="197"/>
        <v>51</v>
      </c>
      <c r="BZ206" s="132">
        <f t="shared" ca="1" si="197"/>
        <v>51</v>
      </c>
      <c r="CA206" s="132">
        <f t="shared" ca="1" si="197"/>
        <v>51</v>
      </c>
      <c r="CB206" s="132">
        <f t="shared" ca="1" si="197"/>
        <v>51</v>
      </c>
      <c r="CC206" s="132">
        <f t="shared" ca="1" si="197"/>
        <v>51</v>
      </c>
      <c r="CD206" s="132">
        <f t="shared" ca="1" si="197"/>
        <v>51</v>
      </c>
      <c r="CE206" s="132">
        <f t="shared" ca="1" si="197"/>
        <v>51</v>
      </c>
      <c r="CF206" s="132">
        <f t="shared" ca="1" si="197"/>
        <v>51</v>
      </c>
      <c r="CG206" s="132">
        <f t="shared" ca="1" si="197"/>
        <v>51</v>
      </c>
      <c r="CH206" s="132">
        <f t="shared" ca="1" si="197"/>
        <v>51</v>
      </c>
      <c r="CI206" s="132">
        <f t="shared" ca="1" si="197"/>
        <v>51</v>
      </c>
      <c r="CJ206" s="132">
        <f t="shared" ca="1" si="197"/>
        <v>51</v>
      </c>
      <c r="CK206" s="132">
        <f t="shared" ca="1" si="197"/>
        <v>51</v>
      </c>
      <c r="CL206" s="132">
        <f t="shared" ca="1" si="197"/>
        <v>51</v>
      </c>
      <c r="CM206" s="132">
        <f t="shared" ca="1" si="197"/>
        <v>51</v>
      </c>
      <c r="CN206" s="132">
        <f t="shared" ca="1" si="197"/>
        <v>51</v>
      </c>
      <c r="CO206" s="132">
        <f t="shared" ca="1" si="197"/>
        <v>51</v>
      </c>
      <c r="CQ206" s="90"/>
      <c r="CR206" s="206"/>
    </row>
    <row r="207" spans="1:96">
      <c r="A207" s="387"/>
      <c r="B207" s="131" t="s">
        <v>1</v>
      </c>
      <c r="C207" s="131"/>
      <c r="D207" s="132">
        <f>'Enter data here!'!C187</f>
        <v>0</v>
      </c>
      <c r="E207" s="132">
        <f>'Enter data here!'!D187</f>
        <v>0</v>
      </c>
      <c r="F207" s="132">
        <f>'Enter data here!'!E187</f>
        <v>0</v>
      </c>
      <c r="G207" s="132">
        <f>'Enter data here!'!F187</f>
        <v>0</v>
      </c>
      <c r="H207" s="132">
        <f>'Enter data here!'!G187</f>
        <v>0</v>
      </c>
      <c r="I207" s="132">
        <f>'Enter data here!'!H187</f>
        <v>0</v>
      </c>
      <c r="J207" s="132">
        <f>'Enter data here!'!I187</f>
        <v>0</v>
      </c>
      <c r="K207" s="132">
        <f>'Enter data here!'!J187</f>
        <v>0</v>
      </c>
      <c r="L207" s="132">
        <f>'Enter data here!'!K187</f>
        <v>0</v>
      </c>
      <c r="M207" s="132">
        <f>'Enter data here!'!L187</f>
        <v>0</v>
      </c>
      <c r="N207" s="132">
        <f>'Enter data here!'!M187</f>
        <v>0</v>
      </c>
      <c r="O207" s="132">
        <f>'Enter data here!'!N187</f>
        <v>0</v>
      </c>
      <c r="P207" s="132">
        <f>'Enter data here!'!O187</f>
        <v>0</v>
      </c>
      <c r="Q207" s="132">
        <f>'Enter data here!'!P187</f>
        <v>0</v>
      </c>
      <c r="R207" s="132">
        <f>'Enter data here!'!Q187</f>
        <v>0</v>
      </c>
      <c r="S207" s="132">
        <f>'Enter data here!'!R187</f>
        <v>0</v>
      </c>
      <c r="T207" s="132">
        <f>'Enter data here!'!S187</f>
        <v>0</v>
      </c>
      <c r="U207" s="132">
        <f>'Enter data here!'!T187</f>
        <v>0</v>
      </c>
      <c r="V207" s="132">
        <f>'Enter data here!'!U187</f>
        <v>0</v>
      </c>
      <c r="W207" s="132">
        <f>'Enter data here!'!V187</f>
        <v>0</v>
      </c>
      <c r="X207" s="132">
        <f>'Enter data here!'!W187</f>
        <v>0</v>
      </c>
      <c r="Y207" s="132">
        <f>'Enter data here!'!X187</f>
        <v>0</v>
      </c>
      <c r="Z207" s="132">
        <f>'Enter data here!'!Y187</f>
        <v>0</v>
      </c>
      <c r="AA207" s="132">
        <f>'Enter data here!'!Z187</f>
        <v>0</v>
      </c>
      <c r="AB207" s="132">
        <f>'Enter data here!'!AA187</f>
        <v>0</v>
      </c>
      <c r="AC207" s="132">
        <f>'Enter data here!'!AB187</f>
        <v>0</v>
      </c>
      <c r="AD207" s="132">
        <f>'Enter data here!'!AC187</f>
        <v>0</v>
      </c>
      <c r="AE207" s="132">
        <f>'Enter data here!'!AD187</f>
        <v>0</v>
      </c>
      <c r="AF207" s="132">
        <f>'Enter data here!'!AE187</f>
        <v>0</v>
      </c>
      <c r="AG207" s="132">
        <f>'Enter data here!'!AF187</f>
        <v>0</v>
      </c>
      <c r="AH207" s="132">
        <f>'Enter data here!'!AG187</f>
        <v>0</v>
      </c>
      <c r="AI207" s="132">
        <f>'Enter data here!'!AH187</f>
        <v>0</v>
      </c>
      <c r="AJ207" s="132">
        <f>'Enter data here!'!AI187</f>
        <v>0</v>
      </c>
      <c r="AK207" s="132">
        <f>'Enter data here!'!AJ187</f>
        <v>0</v>
      </c>
      <c r="AL207" s="132">
        <f>'Enter data here!'!AK187</f>
        <v>0</v>
      </c>
      <c r="AM207" s="132">
        <f>'Enter data here!'!AL187</f>
        <v>0</v>
      </c>
      <c r="AN207" s="132">
        <f>'Enter data here!'!AM187</f>
        <v>0</v>
      </c>
      <c r="AO207" s="132">
        <f>'Enter data here!'!AN187</f>
        <v>0</v>
      </c>
      <c r="AP207" s="132">
        <f>'Enter data here!'!AO187</f>
        <v>0</v>
      </c>
      <c r="AQ207" s="132">
        <f>'Enter data here!'!AP187</f>
        <v>0</v>
      </c>
      <c r="AR207" s="132">
        <f>'Enter data here!'!AQ187</f>
        <v>0</v>
      </c>
      <c r="AS207" s="132">
        <f>'Enter data here!'!AR187</f>
        <v>0</v>
      </c>
      <c r="AT207" s="132">
        <f>'Enter data here!'!AS187</f>
        <v>0</v>
      </c>
      <c r="AU207" s="132">
        <f>'Enter data here!'!AT187</f>
        <v>0</v>
      </c>
      <c r="AV207" s="132">
        <f>'Enter data here!'!AU187</f>
        <v>0</v>
      </c>
      <c r="AW207" s="132">
        <f>'Enter data here!'!AV187</f>
        <v>0</v>
      </c>
      <c r="AX207" s="132">
        <f>'Enter data here!'!AW187</f>
        <v>0</v>
      </c>
      <c r="AY207" s="132">
        <f>'Enter data here!'!AX187</f>
        <v>0</v>
      </c>
      <c r="AZ207" s="132">
        <f>'Enter data here!'!AY187</f>
        <v>0</v>
      </c>
      <c r="BA207" s="132">
        <f>'Enter data here!'!AZ187</f>
        <v>0</v>
      </c>
      <c r="BB207" s="132">
        <f>'Enter data here!'!BA187</f>
        <v>0</v>
      </c>
      <c r="BC207" s="132">
        <f>'Enter data here!'!BB187</f>
        <v>0</v>
      </c>
      <c r="BD207" s="132">
        <f>'Enter data here!'!BC187</f>
        <v>0</v>
      </c>
      <c r="BE207" s="132">
        <f>'Enter data here!'!BD187</f>
        <v>0</v>
      </c>
      <c r="BF207" s="132">
        <f>'Enter data here!'!BE187</f>
        <v>0</v>
      </c>
      <c r="BG207" s="132">
        <f>'Enter data here!'!BF187</f>
        <v>0</v>
      </c>
      <c r="BH207" s="132">
        <f>'Enter data here!'!BG187</f>
        <v>0</v>
      </c>
      <c r="BI207" s="132">
        <f>'Enter data here!'!BH187</f>
        <v>0</v>
      </c>
      <c r="BJ207" s="132">
        <f>'Enter data here!'!BI187</f>
        <v>0</v>
      </c>
      <c r="BK207" s="132">
        <f>'Enter data here!'!BJ187</f>
        <v>0</v>
      </c>
      <c r="BL207" s="132">
        <f>'Enter data here!'!BK187</f>
        <v>0</v>
      </c>
      <c r="BM207" s="132">
        <f>'Enter data here!'!BL187</f>
        <v>0</v>
      </c>
      <c r="BN207" s="132">
        <f>'Enter data here!'!BM187</f>
        <v>0</v>
      </c>
      <c r="BO207" s="132">
        <f>'Enter data here!'!BN187</f>
        <v>0</v>
      </c>
      <c r="BP207" s="132">
        <f>'Enter data here!'!BO187</f>
        <v>0</v>
      </c>
      <c r="BQ207" s="132">
        <f>'Enter data here!'!BP187</f>
        <v>0</v>
      </c>
      <c r="BR207" s="132">
        <f>'Enter data here!'!BQ187</f>
        <v>0</v>
      </c>
      <c r="BS207" s="132">
        <f>'Enter data here!'!BR187</f>
        <v>0</v>
      </c>
      <c r="BT207" s="132">
        <f>'Enter data here!'!BS187</f>
        <v>0</v>
      </c>
      <c r="BU207" s="132">
        <f>'Enter data here!'!BT187</f>
        <v>0</v>
      </c>
      <c r="BV207" s="132">
        <f>'Enter data here!'!BU187</f>
        <v>0</v>
      </c>
      <c r="BW207" s="132">
        <f>'Enter data here!'!BV187</f>
        <v>0</v>
      </c>
      <c r="BX207" s="132">
        <f>'Enter data here!'!BW187</f>
        <v>0</v>
      </c>
      <c r="BY207" s="132">
        <f>'Enter data here!'!BX187</f>
        <v>0</v>
      </c>
      <c r="BZ207" s="132">
        <f>'Enter data here!'!BY187</f>
        <v>0</v>
      </c>
      <c r="CA207" s="132">
        <f>'Enter data here!'!BZ187</f>
        <v>0</v>
      </c>
      <c r="CB207" s="132">
        <f>'Enter data here!'!CA187</f>
        <v>0</v>
      </c>
      <c r="CC207" s="132">
        <f>'Enter data here!'!CB187</f>
        <v>0</v>
      </c>
      <c r="CD207" s="132">
        <f>'Enter data here!'!CC187</f>
        <v>0</v>
      </c>
      <c r="CE207" s="132">
        <f>'Enter data here!'!CD187</f>
        <v>0</v>
      </c>
      <c r="CF207" s="132">
        <f>'Enter data here!'!CE187</f>
        <v>0</v>
      </c>
      <c r="CG207" s="132">
        <f>'Enter data here!'!CF187</f>
        <v>0</v>
      </c>
      <c r="CH207" s="132">
        <f>'Enter data here!'!CG187</f>
        <v>0</v>
      </c>
      <c r="CI207" s="132">
        <f>'Enter data here!'!CH187</f>
        <v>0</v>
      </c>
      <c r="CJ207" s="132">
        <f>'Enter data here!'!CI187</f>
        <v>0</v>
      </c>
      <c r="CK207" s="132">
        <f>'Enter data here!'!CJ187</f>
        <v>0</v>
      </c>
      <c r="CL207" s="132">
        <f>'Enter data here!'!CK187</f>
        <v>0</v>
      </c>
      <c r="CM207" s="132">
        <f>'Enter data here!'!CL187</f>
        <v>0</v>
      </c>
      <c r="CN207" s="132">
        <f>'Enter data here!'!CM187</f>
        <v>0</v>
      </c>
      <c r="CO207" s="132">
        <f>'Enter data here!'!CN187</f>
        <v>0</v>
      </c>
      <c r="CQ207" s="374" t="str">
        <f>'Enter data here!'!CP187</f>
        <v/>
      </c>
      <c r="CR207" s="374" t="str">
        <f>'Enter data here!'!CQ187</f>
        <v/>
      </c>
    </row>
    <row r="208" spans="1:96">
      <c r="A208" s="387"/>
      <c r="B208" s="131" t="s">
        <v>2</v>
      </c>
      <c r="C208" s="131"/>
      <c r="D208" s="133">
        <f>'Enter data here!'!C189</f>
        <v>0</v>
      </c>
      <c r="E208" s="133">
        <f>'Enter data here!'!D189</f>
        <v>0</v>
      </c>
      <c r="F208" s="133">
        <f>'Enter data here!'!E189</f>
        <v>0</v>
      </c>
      <c r="G208" s="133">
        <f>'Enter data here!'!F189</f>
        <v>0</v>
      </c>
      <c r="H208" s="133">
        <f>'Enter data here!'!G189</f>
        <v>0</v>
      </c>
      <c r="I208" s="133">
        <f>'Enter data here!'!H189</f>
        <v>0</v>
      </c>
      <c r="J208" s="133">
        <f>'Enter data here!'!I189</f>
        <v>0</v>
      </c>
      <c r="K208" s="133">
        <f>'Enter data here!'!J189</f>
        <v>0</v>
      </c>
      <c r="L208" s="133">
        <f>'Enter data here!'!K189</f>
        <v>0</v>
      </c>
      <c r="M208" s="133">
        <f>'Enter data here!'!L189</f>
        <v>0</v>
      </c>
      <c r="N208" s="133">
        <f>'Enter data here!'!M189</f>
        <v>0</v>
      </c>
      <c r="O208" s="133">
        <f>'Enter data here!'!N189</f>
        <v>0</v>
      </c>
      <c r="P208" s="133">
        <f>'Enter data here!'!O189</f>
        <v>0</v>
      </c>
      <c r="Q208" s="133">
        <f>'Enter data here!'!P189</f>
        <v>0</v>
      </c>
      <c r="R208" s="133">
        <f>'Enter data here!'!Q189</f>
        <v>0</v>
      </c>
      <c r="S208" s="133">
        <f>'Enter data here!'!R189</f>
        <v>0</v>
      </c>
      <c r="T208" s="133">
        <f>'Enter data here!'!S189</f>
        <v>0</v>
      </c>
      <c r="U208" s="133">
        <f>'Enter data here!'!T189</f>
        <v>0</v>
      </c>
      <c r="V208" s="133">
        <f>'Enter data here!'!U189</f>
        <v>0</v>
      </c>
      <c r="W208" s="133">
        <f>'Enter data here!'!V189</f>
        <v>0</v>
      </c>
      <c r="X208" s="133">
        <f>'Enter data here!'!W189</f>
        <v>0</v>
      </c>
      <c r="Y208" s="133">
        <f>'Enter data here!'!X189</f>
        <v>0</v>
      </c>
      <c r="Z208" s="133">
        <f>'Enter data here!'!Y189</f>
        <v>0</v>
      </c>
      <c r="AA208" s="133">
        <f>'Enter data here!'!Z189</f>
        <v>0</v>
      </c>
      <c r="AB208" s="133">
        <f>'Enter data here!'!AA189</f>
        <v>0</v>
      </c>
      <c r="AC208" s="133">
        <f>'Enter data here!'!AB189</f>
        <v>0</v>
      </c>
      <c r="AD208" s="133">
        <f>'Enter data here!'!AC189</f>
        <v>0</v>
      </c>
      <c r="AE208" s="133">
        <f>'Enter data here!'!AD189</f>
        <v>0</v>
      </c>
      <c r="AF208" s="133">
        <f>'Enter data here!'!AE189</f>
        <v>0</v>
      </c>
      <c r="AG208" s="133">
        <f>'Enter data here!'!AF189</f>
        <v>0</v>
      </c>
      <c r="AH208" s="133">
        <f>'Enter data here!'!AG189</f>
        <v>0</v>
      </c>
      <c r="AI208" s="133">
        <f>'Enter data here!'!AH189</f>
        <v>0</v>
      </c>
      <c r="AJ208" s="133">
        <f>'Enter data here!'!AI189</f>
        <v>0</v>
      </c>
      <c r="AK208" s="133">
        <f>'Enter data here!'!AJ189</f>
        <v>0</v>
      </c>
      <c r="AL208" s="133">
        <f>'Enter data here!'!AK189</f>
        <v>0</v>
      </c>
      <c r="AM208" s="133">
        <f>'Enter data here!'!AL189</f>
        <v>0</v>
      </c>
      <c r="AN208" s="133">
        <f>'Enter data here!'!AM189</f>
        <v>0</v>
      </c>
      <c r="AO208" s="133">
        <f>'Enter data here!'!AN189</f>
        <v>0</v>
      </c>
      <c r="AP208" s="133">
        <f>'Enter data here!'!AO189</f>
        <v>0</v>
      </c>
      <c r="AQ208" s="133">
        <f>'Enter data here!'!AP189</f>
        <v>0</v>
      </c>
      <c r="AR208" s="133">
        <f>'Enter data here!'!AQ189</f>
        <v>0</v>
      </c>
      <c r="AS208" s="133">
        <f>'Enter data here!'!AR189</f>
        <v>0</v>
      </c>
      <c r="AT208" s="133">
        <f>'Enter data here!'!AS189</f>
        <v>0</v>
      </c>
      <c r="AU208" s="133">
        <f>'Enter data here!'!AT189</f>
        <v>0</v>
      </c>
      <c r="AV208" s="133">
        <f>'Enter data here!'!AU189</f>
        <v>0</v>
      </c>
      <c r="AW208" s="133">
        <f>'Enter data here!'!AV189</f>
        <v>0</v>
      </c>
      <c r="AX208" s="133">
        <f>'Enter data here!'!AW189</f>
        <v>0</v>
      </c>
      <c r="AY208" s="133">
        <f>'Enter data here!'!AX189</f>
        <v>0</v>
      </c>
      <c r="AZ208" s="133">
        <f>'Enter data here!'!AY189</f>
        <v>0</v>
      </c>
      <c r="BA208" s="133">
        <f>'Enter data here!'!AZ189</f>
        <v>0</v>
      </c>
      <c r="BB208" s="133">
        <f>'Enter data here!'!BA189</f>
        <v>0</v>
      </c>
      <c r="BC208" s="133">
        <f>'Enter data here!'!BB189</f>
        <v>0</v>
      </c>
      <c r="BD208" s="133">
        <f>'Enter data here!'!BC189</f>
        <v>0</v>
      </c>
      <c r="BE208" s="133">
        <f>'Enter data here!'!BD189</f>
        <v>0</v>
      </c>
      <c r="BF208" s="133">
        <f>'Enter data here!'!BE189</f>
        <v>0</v>
      </c>
      <c r="BG208" s="133">
        <f>'Enter data here!'!BF189</f>
        <v>0</v>
      </c>
      <c r="BH208" s="133">
        <f>'Enter data here!'!BG189</f>
        <v>0</v>
      </c>
      <c r="BI208" s="133">
        <f>'Enter data here!'!BH189</f>
        <v>0</v>
      </c>
      <c r="BJ208" s="133">
        <f>'Enter data here!'!BI189</f>
        <v>0</v>
      </c>
      <c r="BK208" s="133">
        <f>'Enter data here!'!BJ189</f>
        <v>0</v>
      </c>
      <c r="BL208" s="133">
        <f>'Enter data here!'!BK189</f>
        <v>0</v>
      </c>
      <c r="BM208" s="133">
        <f>'Enter data here!'!BL189</f>
        <v>0</v>
      </c>
      <c r="BN208" s="133">
        <f>'Enter data here!'!BM189</f>
        <v>0</v>
      </c>
      <c r="BO208" s="133">
        <f>'Enter data here!'!BN189</f>
        <v>0</v>
      </c>
      <c r="BP208" s="133">
        <f>'Enter data here!'!BO189</f>
        <v>0</v>
      </c>
      <c r="BQ208" s="133">
        <f>'Enter data here!'!BP189</f>
        <v>0</v>
      </c>
      <c r="BR208" s="133">
        <f>'Enter data here!'!BQ189</f>
        <v>0</v>
      </c>
      <c r="BS208" s="133">
        <f>'Enter data here!'!BR189</f>
        <v>0</v>
      </c>
      <c r="BT208" s="133">
        <f>'Enter data here!'!BS189</f>
        <v>0</v>
      </c>
      <c r="BU208" s="133">
        <f>'Enter data here!'!BT189</f>
        <v>0</v>
      </c>
      <c r="BV208" s="133">
        <f>'Enter data here!'!BU189</f>
        <v>0</v>
      </c>
      <c r="BW208" s="133">
        <f>'Enter data here!'!BV189</f>
        <v>0</v>
      </c>
      <c r="BX208" s="133">
        <f>'Enter data here!'!BW189</f>
        <v>0</v>
      </c>
      <c r="BY208" s="133">
        <f>'Enter data here!'!BX189</f>
        <v>0</v>
      </c>
      <c r="BZ208" s="133">
        <f>'Enter data here!'!BY189</f>
        <v>0</v>
      </c>
      <c r="CA208" s="133">
        <f>'Enter data here!'!BZ189</f>
        <v>0</v>
      </c>
      <c r="CB208" s="133">
        <f>'Enter data here!'!CA189</f>
        <v>0</v>
      </c>
      <c r="CC208" s="133">
        <f>'Enter data here!'!CB189</f>
        <v>0</v>
      </c>
      <c r="CD208" s="133">
        <f>'Enter data here!'!CC189</f>
        <v>0</v>
      </c>
      <c r="CE208" s="133">
        <f>'Enter data here!'!CD189</f>
        <v>0</v>
      </c>
      <c r="CF208" s="133">
        <f>'Enter data here!'!CE189</f>
        <v>0</v>
      </c>
      <c r="CG208" s="133">
        <f>'Enter data here!'!CF189</f>
        <v>0</v>
      </c>
      <c r="CH208" s="133">
        <f>'Enter data here!'!CG189</f>
        <v>0</v>
      </c>
      <c r="CI208" s="133">
        <f>'Enter data here!'!CH189</f>
        <v>0</v>
      </c>
      <c r="CJ208" s="133">
        <f>'Enter data here!'!CI189</f>
        <v>0</v>
      </c>
      <c r="CK208" s="133">
        <f>'Enter data here!'!CJ189</f>
        <v>0</v>
      </c>
      <c r="CL208" s="133">
        <f>'Enter data here!'!CK189</f>
        <v>0</v>
      </c>
      <c r="CM208" s="133">
        <f>'Enter data here!'!CL189</f>
        <v>0</v>
      </c>
      <c r="CN208" s="133">
        <f>'Enter data here!'!CM189</f>
        <v>0</v>
      </c>
      <c r="CO208" s="133">
        <f>'Enter data here!'!CN189</f>
        <v>0</v>
      </c>
      <c r="CQ208" s="374"/>
      <c r="CR208" s="374"/>
    </row>
    <row r="209" spans="1:96">
      <c r="A209" s="387"/>
      <c r="B209" s="131" t="s">
        <v>41</v>
      </c>
      <c r="C209" s="131">
        <f>C203+10</f>
        <v>333</v>
      </c>
      <c r="D209" s="133">
        <f ca="1">D203+D208</f>
        <v>4.5019861933209464E-12</v>
      </c>
      <c r="E209" s="133">
        <f t="shared" ref="E209:BP209" ca="1" si="198">E203+E208</f>
        <v>6487.9455682460748</v>
      </c>
      <c r="F209" s="133">
        <f t="shared" ca="1" si="198"/>
        <v>5406.3541367065354</v>
      </c>
      <c r="G209" s="133">
        <f t="shared" ca="1" si="198"/>
        <v>6225.7043127416446</v>
      </c>
      <c r="H209" s="133">
        <f t="shared" ca="1" si="198"/>
        <v>6100.0836020779452</v>
      </c>
      <c r="I209" s="133">
        <f t="shared" ca="1" si="198"/>
        <v>4795.2890305863102</v>
      </c>
      <c r="J209" s="133">
        <f t="shared" ca="1" si="198"/>
        <v>6102.999420255388</v>
      </c>
      <c r="K209" s="133">
        <f t="shared" ca="1" si="198"/>
        <v>5449.5751550994482</v>
      </c>
      <c r="L209" s="133">
        <f t="shared" ca="1" si="198"/>
        <v>6100.686770468742</v>
      </c>
      <c r="M209" s="133">
        <f t="shared" ca="1" si="198"/>
        <v>5954.9039394437259</v>
      </c>
      <c r="N209" s="133">
        <f t="shared" ca="1" si="198"/>
        <v>4760.4629525941482</v>
      </c>
      <c r="O209" s="133">
        <f t="shared" ca="1" si="198"/>
        <v>5707.6944026709798</v>
      </c>
      <c r="P209" s="133">
        <f t="shared" ca="1" si="198"/>
        <v>6301.0488891773248</v>
      </c>
      <c r="Q209" s="133">
        <f t="shared" ca="1" si="198"/>
        <v>6160.4716802361036</v>
      </c>
      <c r="R209" s="133">
        <f t="shared" ca="1" si="198"/>
        <v>5661.7266763818452</v>
      </c>
      <c r="S209" s="133">
        <f t="shared" ca="1" si="198"/>
        <v>4585.094856461169</v>
      </c>
      <c r="T209" s="133">
        <f t="shared" ca="1" si="198"/>
        <v>5901.4061953011769</v>
      </c>
      <c r="U209" s="133">
        <f t="shared" ca="1" si="198"/>
        <v>5014.4978785933599</v>
      </c>
      <c r="V209" s="133">
        <f t="shared" ca="1" si="198"/>
        <v>595.65286878696077</v>
      </c>
      <c r="W209" s="133">
        <f t="shared" ca="1" si="198"/>
        <v>4675.393944327041</v>
      </c>
      <c r="X209" s="133">
        <f t="shared" ca="1" si="198"/>
        <v>4531.8615940299296</v>
      </c>
      <c r="Y209" s="133">
        <f t="shared" ca="1" si="198"/>
        <v>1526.6167361878424</v>
      </c>
      <c r="Z209" s="133">
        <f t="shared" ca="1" si="198"/>
        <v>2791.475563555638</v>
      </c>
      <c r="AA209" s="133">
        <f t="shared" ca="1" si="198"/>
        <v>5154.730816778535</v>
      </c>
      <c r="AB209" s="133">
        <f t="shared" ca="1" si="198"/>
        <v>5792.5572574629659</v>
      </c>
      <c r="AC209" s="133">
        <f t="shared" ca="1" si="198"/>
        <v>1284.1416656737183</v>
      </c>
      <c r="AD209" s="133">
        <f t="shared" ca="1" si="198"/>
        <v>5802.5848913117561</v>
      </c>
      <c r="AE209" s="133">
        <f t="shared" ca="1" si="198"/>
        <v>5720.1353403504127</v>
      </c>
      <c r="AF209" s="133">
        <f t="shared" ca="1" si="198"/>
        <v>4260.9757883050461</v>
      </c>
      <c r="AG209" s="133">
        <f t="shared" ca="1" si="198"/>
        <v>6530.6565026261023</v>
      </c>
      <c r="AH209" s="133">
        <f t="shared" ca="1" si="198"/>
        <v>4367.0654658020003</v>
      </c>
      <c r="AI209" s="133">
        <f t="shared" ca="1" si="198"/>
        <v>5538.3442344153118</v>
      </c>
      <c r="AJ209" s="133">
        <f t="shared" ca="1" si="198"/>
        <v>5473.4515375809715</v>
      </c>
      <c r="AK209" s="133">
        <f t="shared" ca="1" si="198"/>
        <v>6092.6367051539064</v>
      </c>
      <c r="AL209" s="133">
        <f t="shared" ca="1" si="198"/>
        <v>6088.3322813916502</v>
      </c>
      <c r="AM209" s="133">
        <f t="shared" ca="1" si="198"/>
        <v>4462.9058880432995</v>
      </c>
      <c r="AN209" s="133">
        <f t="shared" ca="1" si="198"/>
        <v>4.0541855609227592E-12</v>
      </c>
      <c r="AO209" s="133">
        <f t="shared" ca="1" si="198"/>
        <v>5878.1119340856521</v>
      </c>
      <c r="AP209" s="133">
        <f t="shared" ca="1" si="198"/>
        <v>4841.2688978249489</v>
      </c>
      <c r="AQ209" s="133">
        <f t="shared" ca="1" si="198"/>
        <v>6070.5196458476157</v>
      </c>
      <c r="AR209" s="133">
        <f t="shared" ca="1" si="198"/>
        <v>5258.6333090278013</v>
      </c>
      <c r="AS209" s="133">
        <f t="shared" ca="1" si="198"/>
        <v>5548.0098279797448</v>
      </c>
      <c r="AT209" s="133">
        <f t="shared" ca="1" si="198"/>
        <v>3.1550687044179461E-12</v>
      </c>
      <c r="AU209" s="133">
        <f t="shared" ca="1" si="198"/>
        <v>4476.2405737505824</v>
      </c>
      <c r="AV209" s="133">
        <f t="shared" ca="1" si="198"/>
        <v>3.561249863264381E-12</v>
      </c>
      <c r="AW209" s="133">
        <f t="shared" ca="1" si="198"/>
        <v>4536.8011803647023</v>
      </c>
      <c r="AX209" s="133">
        <f t="shared" ca="1" si="198"/>
        <v>715.62980030721315</v>
      </c>
      <c r="AY209" s="133">
        <f t="shared" ca="1" si="198"/>
        <v>5416.5248659698482</v>
      </c>
      <c r="AZ209" s="133">
        <f t="shared" ca="1" si="198"/>
        <v>4192.85233041834</v>
      </c>
      <c r="BA209" s="133">
        <f t="shared" ca="1" si="198"/>
        <v>3.7140266065802772E-12</v>
      </c>
      <c r="BB209" s="133">
        <f t="shared" si="198"/>
        <v>0</v>
      </c>
      <c r="BC209" s="133">
        <f t="shared" si="198"/>
        <v>0</v>
      </c>
      <c r="BD209" s="133">
        <f t="shared" si="198"/>
        <v>0</v>
      </c>
      <c r="BE209" s="133">
        <f t="shared" si="198"/>
        <v>0</v>
      </c>
      <c r="BF209" s="133">
        <f t="shared" si="198"/>
        <v>0</v>
      </c>
      <c r="BG209" s="133">
        <f t="shared" si="198"/>
        <v>0</v>
      </c>
      <c r="BH209" s="133">
        <f t="shared" si="198"/>
        <v>0</v>
      </c>
      <c r="BI209" s="133">
        <f t="shared" si="198"/>
        <v>0</v>
      </c>
      <c r="BJ209" s="133">
        <f t="shared" si="198"/>
        <v>0</v>
      </c>
      <c r="BK209" s="133">
        <f t="shared" si="198"/>
        <v>0</v>
      </c>
      <c r="BL209" s="133">
        <f t="shared" si="198"/>
        <v>0</v>
      </c>
      <c r="BM209" s="133">
        <f t="shared" si="198"/>
        <v>0</v>
      </c>
      <c r="BN209" s="133">
        <f t="shared" si="198"/>
        <v>0</v>
      </c>
      <c r="BO209" s="133">
        <f t="shared" si="198"/>
        <v>0</v>
      </c>
      <c r="BP209" s="133">
        <f t="shared" si="198"/>
        <v>0</v>
      </c>
      <c r="BQ209" s="133">
        <f t="shared" ref="BQ209:CO209" si="199">BQ203+BQ208</f>
        <v>0</v>
      </c>
      <c r="BR209" s="133">
        <f t="shared" si="199"/>
        <v>0</v>
      </c>
      <c r="BS209" s="133">
        <f t="shared" si="199"/>
        <v>0</v>
      </c>
      <c r="BT209" s="133">
        <f t="shared" si="199"/>
        <v>0</v>
      </c>
      <c r="BU209" s="133">
        <f t="shared" si="199"/>
        <v>0</v>
      </c>
      <c r="BV209" s="133">
        <f t="shared" si="199"/>
        <v>0</v>
      </c>
      <c r="BW209" s="133">
        <f t="shared" si="199"/>
        <v>0</v>
      </c>
      <c r="BX209" s="133">
        <f t="shared" si="199"/>
        <v>0</v>
      </c>
      <c r="BY209" s="133">
        <f t="shared" si="199"/>
        <v>0</v>
      </c>
      <c r="BZ209" s="133">
        <f t="shared" si="199"/>
        <v>0</v>
      </c>
      <c r="CA209" s="133">
        <f t="shared" si="199"/>
        <v>0</v>
      </c>
      <c r="CB209" s="133">
        <f t="shared" si="199"/>
        <v>0</v>
      </c>
      <c r="CC209" s="133">
        <f t="shared" si="199"/>
        <v>0</v>
      </c>
      <c r="CD209" s="133">
        <f t="shared" si="199"/>
        <v>0</v>
      </c>
      <c r="CE209" s="133">
        <f t="shared" si="199"/>
        <v>0</v>
      </c>
      <c r="CF209" s="133">
        <f t="shared" si="199"/>
        <v>0</v>
      </c>
      <c r="CG209" s="133">
        <f t="shared" si="199"/>
        <v>0</v>
      </c>
      <c r="CH209" s="133">
        <f t="shared" si="199"/>
        <v>0</v>
      </c>
      <c r="CI209" s="133">
        <f t="shared" si="199"/>
        <v>0</v>
      </c>
      <c r="CJ209" s="133">
        <f t="shared" si="199"/>
        <v>0</v>
      </c>
      <c r="CK209" s="133">
        <f t="shared" si="199"/>
        <v>0</v>
      </c>
      <c r="CL209" s="133">
        <f t="shared" si="199"/>
        <v>0</v>
      </c>
      <c r="CM209" s="133">
        <f t="shared" si="199"/>
        <v>0</v>
      </c>
      <c r="CN209" s="133">
        <f t="shared" si="199"/>
        <v>0</v>
      </c>
      <c r="CO209" s="133">
        <f t="shared" si="199"/>
        <v>0</v>
      </c>
      <c r="CQ209" s="90"/>
      <c r="CR209" s="206"/>
    </row>
    <row r="210" spans="1:96">
      <c r="A210" s="387"/>
      <c r="B210" s="131" t="s">
        <v>42</v>
      </c>
      <c r="C210" s="131"/>
      <c r="D210" s="132">
        <f ca="1">RANK(D209,$D209:$CO209,0)</f>
        <v>46</v>
      </c>
      <c r="E210" s="132">
        <f t="shared" ref="E210:BP210" ca="1" si="200">RANK(E209,$D209:$CO209,0)</f>
        <v>2</v>
      </c>
      <c r="F210" s="132">
        <f t="shared" ca="1" si="200"/>
        <v>25</v>
      </c>
      <c r="G210" s="132">
        <f t="shared" ca="1" si="200"/>
        <v>4</v>
      </c>
      <c r="H210" s="132">
        <f t="shared" ca="1" si="200"/>
        <v>8</v>
      </c>
      <c r="I210" s="132">
        <f t="shared" ca="1" si="200"/>
        <v>30</v>
      </c>
      <c r="J210" s="132">
        <f t="shared" ca="1" si="200"/>
        <v>6</v>
      </c>
      <c r="K210" s="132">
        <f t="shared" ca="1" si="200"/>
        <v>23</v>
      </c>
      <c r="L210" s="132">
        <f t="shared" ca="1" si="200"/>
        <v>7</v>
      </c>
      <c r="M210" s="132">
        <f t="shared" ca="1" si="200"/>
        <v>12</v>
      </c>
      <c r="N210" s="132">
        <f t="shared" ca="1" si="200"/>
        <v>31</v>
      </c>
      <c r="O210" s="132">
        <f t="shared" ca="1" si="200"/>
        <v>18</v>
      </c>
      <c r="P210" s="132">
        <f t="shared" ca="1" si="200"/>
        <v>3</v>
      </c>
      <c r="Q210" s="132">
        <f t="shared" ca="1" si="200"/>
        <v>5</v>
      </c>
      <c r="R210" s="132">
        <f t="shared" ca="1" si="200"/>
        <v>19</v>
      </c>
      <c r="S210" s="132">
        <f t="shared" ca="1" si="200"/>
        <v>33</v>
      </c>
      <c r="T210" s="132">
        <f t="shared" ca="1" si="200"/>
        <v>13</v>
      </c>
      <c r="U210" s="132">
        <f t="shared" ca="1" si="200"/>
        <v>28</v>
      </c>
      <c r="V210" s="132">
        <f t="shared" ca="1" si="200"/>
        <v>45</v>
      </c>
      <c r="W210" s="132">
        <f t="shared" ca="1" si="200"/>
        <v>32</v>
      </c>
      <c r="X210" s="132">
        <f t="shared" ca="1" si="200"/>
        <v>35</v>
      </c>
      <c r="Y210" s="132">
        <f t="shared" ca="1" si="200"/>
        <v>42</v>
      </c>
      <c r="Z210" s="132">
        <f t="shared" ca="1" si="200"/>
        <v>41</v>
      </c>
      <c r="AA210" s="132">
        <f t="shared" ca="1" si="200"/>
        <v>27</v>
      </c>
      <c r="AB210" s="132">
        <f t="shared" ca="1" si="200"/>
        <v>16</v>
      </c>
      <c r="AC210" s="132">
        <f t="shared" ca="1" si="200"/>
        <v>43</v>
      </c>
      <c r="AD210" s="132">
        <f t="shared" ca="1" si="200"/>
        <v>15</v>
      </c>
      <c r="AE210" s="132">
        <f t="shared" ca="1" si="200"/>
        <v>17</v>
      </c>
      <c r="AF210" s="132">
        <f t="shared" ca="1" si="200"/>
        <v>39</v>
      </c>
      <c r="AG210" s="132">
        <f t="shared" ca="1" si="200"/>
        <v>1</v>
      </c>
      <c r="AH210" s="132">
        <f t="shared" ca="1" si="200"/>
        <v>38</v>
      </c>
      <c r="AI210" s="132">
        <f t="shared" ca="1" si="200"/>
        <v>21</v>
      </c>
      <c r="AJ210" s="132">
        <f t="shared" ca="1" si="200"/>
        <v>22</v>
      </c>
      <c r="AK210" s="132">
        <f t="shared" ca="1" si="200"/>
        <v>9</v>
      </c>
      <c r="AL210" s="132">
        <f t="shared" ca="1" si="200"/>
        <v>10</v>
      </c>
      <c r="AM210" s="132">
        <f t="shared" ca="1" si="200"/>
        <v>37</v>
      </c>
      <c r="AN210" s="132">
        <f t="shared" ca="1" si="200"/>
        <v>47</v>
      </c>
      <c r="AO210" s="132">
        <f t="shared" ca="1" si="200"/>
        <v>14</v>
      </c>
      <c r="AP210" s="132">
        <f t="shared" ca="1" si="200"/>
        <v>29</v>
      </c>
      <c r="AQ210" s="132">
        <f t="shared" ca="1" si="200"/>
        <v>11</v>
      </c>
      <c r="AR210" s="132">
        <f t="shared" ca="1" si="200"/>
        <v>26</v>
      </c>
      <c r="AS210" s="132">
        <f t="shared" ca="1" si="200"/>
        <v>20</v>
      </c>
      <c r="AT210" s="132">
        <f t="shared" ca="1" si="200"/>
        <v>50</v>
      </c>
      <c r="AU210" s="132">
        <f t="shared" ca="1" si="200"/>
        <v>36</v>
      </c>
      <c r="AV210" s="132">
        <f t="shared" ca="1" si="200"/>
        <v>49</v>
      </c>
      <c r="AW210" s="132">
        <f t="shared" ca="1" si="200"/>
        <v>34</v>
      </c>
      <c r="AX210" s="132">
        <f t="shared" ca="1" si="200"/>
        <v>44</v>
      </c>
      <c r="AY210" s="132">
        <f t="shared" ca="1" si="200"/>
        <v>24</v>
      </c>
      <c r="AZ210" s="132">
        <f t="shared" ca="1" si="200"/>
        <v>40</v>
      </c>
      <c r="BA210" s="132">
        <f t="shared" ca="1" si="200"/>
        <v>48</v>
      </c>
      <c r="BB210" s="132">
        <f t="shared" ca="1" si="200"/>
        <v>51</v>
      </c>
      <c r="BC210" s="132">
        <f t="shared" ca="1" si="200"/>
        <v>51</v>
      </c>
      <c r="BD210" s="132">
        <f t="shared" ca="1" si="200"/>
        <v>51</v>
      </c>
      <c r="BE210" s="132">
        <f t="shared" ca="1" si="200"/>
        <v>51</v>
      </c>
      <c r="BF210" s="132">
        <f t="shared" ca="1" si="200"/>
        <v>51</v>
      </c>
      <c r="BG210" s="132">
        <f t="shared" ca="1" si="200"/>
        <v>51</v>
      </c>
      <c r="BH210" s="132">
        <f t="shared" ca="1" si="200"/>
        <v>51</v>
      </c>
      <c r="BI210" s="132">
        <f t="shared" ca="1" si="200"/>
        <v>51</v>
      </c>
      <c r="BJ210" s="132">
        <f t="shared" ca="1" si="200"/>
        <v>51</v>
      </c>
      <c r="BK210" s="132">
        <f t="shared" ca="1" si="200"/>
        <v>51</v>
      </c>
      <c r="BL210" s="132">
        <f t="shared" ca="1" si="200"/>
        <v>51</v>
      </c>
      <c r="BM210" s="132">
        <f t="shared" ca="1" si="200"/>
        <v>51</v>
      </c>
      <c r="BN210" s="132">
        <f t="shared" ca="1" si="200"/>
        <v>51</v>
      </c>
      <c r="BO210" s="132">
        <f t="shared" ca="1" si="200"/>
        <v>51</v>
      </c>
      <c r="BP210" s="132">
        <f t="shared" ca="1" si="200"/>
        <v>51</v>
      </c>
      <c r="BQ210" s="132">
        <f t="shared" ref="BQ210:CO210" ca="1" si="201">RANK(BQ209,$D209:$CO209,0)</f>
        <v>51</v>
      </c>
      <c r="BR210" s="132">
        <f t="shared" ca="1" si="201"/>
        <v>51</v>
      </c>
      <c r="BS210" s="132">
        <f t="shared" ca="1" si="201"/>
        <v>51</v>
      </c>
      <c r="BT210" s="132">
        <f t="shared" ca="1" si="201"/>
        <v>51</v>
      </c>
      <c r="BU210" s="132">
        <f t="shared" ca="1" si="201"/>
        <v>51</v>
      </c>
      <c r="BV210" s="132">
        <f t="shared" ca="1" si="201"/>
        <v>51</v>
      </c>
      <c r="BW210" s="132">
        <f t="shared" ca="1" si="201"/>
        <v>51</v>
      </c>
      <c r="BX210" s="132">
        <f t="shared" ca="1" si="201"/>
        <v>51</v>
      </c>
      <c r="BY210" s="132">
        <f t="shared" ca="1" si="201"/>
        <v>51</v>
      </c>
      <c r="BZ210" s="132">
        <f t="shared" ca="1" si="201"/>
        <v>51</v>
      </c>
      <c r="CA210" s="132">
        <f t="shared" ca="1" si="201"/>
        <v>51</v>
      </c>
      <c r="CB210" s="132">
        <f t="shared" ca="1" si="201"/>
        <v>51</v>
      </c>
      <c r="CC210" s="132">
        <f t="shared" ca="1" si="201"/>
        <v>51</v>
      </c>
      <c r="CD210" s="132">
        <f t="shared" ca="1" si="201"/>
        <v>51</v>
      </c>
      <c r="CE210" s="132">
        <f t="shared" ca="1" si="201"/>
        <v>51</v>
      </c>
      <c r="CF210" s="132">
        <f t="shared" ca="1" si="201"/>
        <v>51</v>
      </c>
      <c r="CG210" s="132">
        <f t="shared" ca="1" si="201"/>
        <v>51</v>
      </c>
      <c r="CH210" s="132">
        <f t="shared" ca="1" si="201"/>
        <v>51</v>
      </c>
      <c r="CI210" s="132">
        <f t="shared" ca="1" si="201"/>
        <v>51</v>
      </c>
      <c r="CJ210" s="132">
        <f t="shared" ca="1" si="201"/>
        <v>51</v>
      </c>
      <c r="CK210" s="132">
        <f t="shared" ca="1" si="201"/>
        <v>51</v>
      </c>
      <c r="CL210" s="132">
        <f t="shared" ca="1" si="201"/>
        <v>51</v>
      </c>
      <c r="CM210" s="132">
        <f t="shared" ca="1" si="201"/>
        <v>51</v>
      </c>
      <c r="CN210" s="132">
        <f t="shared" ca="1" si="201"/>
        <v>51</v>
      </c>
      <c r="CO210" s="132">
        <f t="shared" ca="1" si="201"/>
        <v>51</v>
      </c>
      <c r="CQ210" s="90"/>
      <c r="CR210" s="206"/>
    </row>
    <row r="211" spans="1:96">
      <c r="A211" s="387"/>
      <c r="B211" s="131" t="s">
        <v>16</v>
      </c>
      <c r="C211" s="131">
        <f>C205+10</f>
        <v>332</v>
      </c>
      <c r="D211" s="132" t="str">
        <f>D205</f>
        <v>Frank Hulton </v>
      </c>
      <c r="E211" s="132" t="str">
        <f t="shared" ref="E211:BP211" si="202">E205</f>
        <v>Mark Redsell</v>
      </c>
      <c r="F211" s="132" t="str">
        <f t="shared" si="202"/>
        <v>Greg Dakin</v>
      </c>
      <c r="G211" s="132" t="str">
        <f t="shared" si="202"/>
        <v>Thorsten Folker</v>
      </c>
      <c r="H211" s="132" t="str">
        <f t="shared" si="202"/>
        <v>Joel West </v>
      </c>
      <c r="I211" s="132" t="str">
        <f t="shared" si="202"/>
        <v>Klaus Brettner</v>
      </c>
      <c r="J211" s="132" t="str">
        <f t="shared" si="202"/>
        <v>Markus Meissner</v>
      </c>
      <c r="K211" s="132" t="str">
        <f t="shared" si="202"/>
        <v>Stefan Bernardy</v>
      </c>
      <c r="L211" s="132" t="str">
        <f t="shared" si="202"/>
        <v>Søren Krogh</v>
      </c>
      <c r="M211" s="132" t="str">
        <f t="shared" si="202"/>
        <v>Alvaro Silgado</v>
      </c>
      <c r="N211" s="132" t="str">
        <f t="shared" si="202"/>
        <v>Pete Burgess</v>
      </c>
      <c r="O211" s="132" t="str">
        <f t="shared" si="202"/>
        <v>Dieter Perlick</v>
      </c>
      <c r="P211" s="132" t="str">
        <f t="shared" si="202"/>
        <v>Simon Thornton </v>
      </c>
      <c r="Q211" s="132" t="str">
        <f t="shared" si="202"/>
        <v>André Austen</v>
      </c>
      <c r="R211" s="132" t="str">
        <f t="shared" si="202"/>
        <v>Siegfried Schedel</v>
      </c>
      <c r="S211" s="132" t="str">
        <f t="shared" si="202"/>
        <v>George Young</v>
      </c>
      <c r="T211" s="132" t="str">
        <f t="shared" si="202"/>
        <v>John Phillips</v>
      </c>
      <c r="U211" s="132" t="str">
        <f t="shared" si="202"/>
        <v>Stefan Bertschi</v>
      </c>
      <c r="V211" s="132" t="str">
        <f t="shared" si="202"/>
        <v>Jason Bioletti</v>
      </c>
      <c r="W211" s="132" t="str">
        <f t="shared" si="202"/>
        <v>Allen Elliott</v>
      </c>
      <c r="X211" s="132" t="str">
        <f t="shared" si="202"/>
        <v>Thomas Deinert</v>
      </c>
      <c r="Y211" s="132" t="str">
        <f t="shared" si="202"/>
        <v>Mike Evans</v>
      </c>
      <c r="Z211" s="132" t="str">
        <f t="shared" si="202"/>
        <v>Jon Edison</v>
      </c>
      <c r="AA211" s="132" t="str">
        <f t="shared" si="202"/>
        <v>Thomas Henselmann</v>
      </c>
      <c r="AB211" s="132" t="str">
        <f t="shared" si="202"/>
        <v>Sebastian Reichert</v>
      </c>
      <c r="AC211" s="132" t="str">
        <f t="shared" si="202"/>
        <v>Robert Hermans</v>
      </c>
      <c r="AD211" s="132" t="str">
        <f t="shared" si="202"/>
        <v>Eberhard Rosemann</v>
      </c>
      <c r="AE211" s="132" t="str">
        <f t="shared" si="202"/>
        <v>Klaus Kowalski</v>
      </c>
      <c r="AF211" s="132" t="str">
        <f t="shared" si="202"/>
        <v>Mike Shellim</v>
      </c>
      <c r="AG211" s="132" t="str">
        <f t="shared" si="202"/>
        <v>Martin Newnham</v>
      </c>
      <c r="AH211" s="132" t="str">
        <f t="shared" si="202"/>
        <v>Marc Schmieding</v>
      </c>
      <c r="AI211" s="132" t="str">
        <f t="shared" si="202"/>
        <v>Mark Treble</v>
      </c>
      <c r="AJ211" s="132" t="str">
        <f t="shared" si="202"/>
        <v>Gary Harrison</v>
      </c>
      <c r="AK211" s="132" t="str">
        <f t="shared" si="202"/>
        <v>Peter Gunning</v>
      </c>
      <c r="AL211" s="132" t="str">
        <f t="shared" si="202"/>
        <v>Tobias Reik</v>
      </c>
      <c r="AM211" s="132" t="str">
        <f t="shared" si="202"/>
        <v>Mick Walsh</v>
      </c>
      <c r="AN211" s="132" t="str">
        <f t="shared" si="202"/>
        <v>Paul Garnett</v>
      </c>
      <c r="AO211" s="132" t="str">
        <f t="shared" si="202"/>
        <v>Daniel Schneider</v>
      </c>
      <c r="AP211" s="132" t="str">
        <f t="shared" si="202"/>
        <v>Torsten Hermann</v>
      </c>
      <c r="AQ211" s="132" t="str">
        <f t="shared" si="202"/>
        <v>Peter Kowalski</v>
      </c>
      <c r="AR211" s="132" t="str">
        <f t="shared" si="202"/>
        <v>Martin Kopp</v>
      </c>
      <c r="AS211" s="132" t="str">
        <f t="shared" si="202"/>
        <v>Plöschberger Hannes</v>
      </c>
      <c r="AT211" s="132" t="str">
        <f t="shared" si="202"/>
        <v>Rick Ruijsink</v>
      </c>
      <c r="AU211" s="132" t="str">
        <f t="shared" si="202"/>
        <v>Mark Abbotts</v>
      </c>
      <c r="AV211" s="132" t="str">
        <f t="shared" si="202"/>
        <v>Arne Finkeldey</v>
      </c>
      <c r="AW211" s="132" t="str">
        <f t="shared" si="202"/>
        <v>Martin Ulrich </v>
      </c>
      <c r="AX211" s="132" t="str">
        <f t="shared" si="202"/>
        <v>Tony Robertson</v>
      </c>
      <c r="AY211" s="132" t="str">
        <f t="shared" si="202"/>
        <v>Jesper Christensen</v>
      </c>
      <c r="AZ211" s="132" t="str">
        <f t="shared" si="202"/>
        <v>Ulrich Duttenhofer</v>
      </c>
      <c r="BA211" s="132" t="str">
        <f t="shared" si="202"/>
        <v>Robert Ryan</v>
      </c>
      <c r="BB211" s="132">
        <f t="shared" si="202"/>
        <v>0</v>
      </c>
      <c r="BC211" s="132">
        <f t="shared" si="202"/>
        <v>0</v>
      </c>
      <c r="BD211" s="132">
        <f t="shared" si="202"/>
        <v>0</v>
      </c>
      <c r="BE211" s="132">
        <f t="shared" si="202"/>
        <v>0</v>
      </c>
      <c r="BF211" s="132">
        <f t="shared" si="202"/>
        <v>0</v>
      </c>
      <c r="BG211" s="132">
        <f t="shared" si="202"/>
        <v>0</v>
      </c>
      <c r="BH211" s="132">
        <f t="shared" si="202"/>
        <v>0</v>
      </c>
      <c r="BI211" s="132">
        <f t="shared" si="202"/>
        <v>0</v>
      </c>
      <c r="BJ211" s="132">
        <f t="shared" si="202"/>
        <v>0</v>
      </c>
      <c r="BK211" s="132">
        <f t="shared" si="202"/>
        <v>0</v>
      </c>
      <c r="BL211" s="132">
        <f t="shared" si="202"/>
        <v>0</v>
      </c>
      <c r="BM211" s="132">
        <f t="shared" si="202"/>
        <v>0</v>
      </c>
      <c r="BN211" s="132">
        <f t="shared" si="202"/>
        <v>0</v>
      </c>
      <c r="BO211" s="132">
        <f t="shared" si="202"/>
        <v>0</v>
      </c>
      <c r="BP211" s="132">
        <f t="shared" si="202"/>
        <v>0</v>
      </c>
      <c r="BQ211" s="132">
        <f t="shared" ref="BQ211:CO211" si="203">BQ205</f>
        <v>0</v>
      </c>
      <c r="BR211" s="132">
        <f t="shared" si="203"/>
        <v>0</v>
      </c>
      <c r="BS211" s="132">
        <f t="shared" si="203"/>
        <v>0</v>
      </c>
      <c r="BT211" s="132">
        <f t="shared" si="203"/>
        <v>0</v>
      </c>
      <c r="BU211" s="132">
        <f t="shared" si="203"/>
        <v>0</v>
      </c>
      <c r="BV211" s="132">
        <f t="shared" si="203"/>
        <v>0</v>
      </c>
      <c r="BW211" s="132">
        <f t="shared" si="203"/>
        <v>0</v>
      </c>
      <c r="BX211" s="132">
        <f t="shared" si="203"/>
        <v>0</v>
      </c>
      <c r="BY211" s="132">
        <f t="shared" si="203"/>
        <v>0</v>
      </c>
      <c r="BZ211" s="132">
        <f t="shared" si="203"/>
        <v>0</v>
      </c>
      <c r="CA211" s="132">
        <f t="shared" si="203"/>
        <v>0</v>
      </c>
      <c r="CB211" s="132">
        <f t="shared" si="203"/>
        <v>0</v>
      </c>
      <c r="CC211" s="132">
        <f t="shared" si="203"/>
        <v>0</v>
      </c>
      <c r="CD211" s="132">
        <f t="shared" si="203"/>
        <v>0</v>
      </c>
      <c r="CE211" s="132">
        <f t="shared" si="203"/>
        <v>0</v>
      </c>
      <c r="CF211" s="132">
        <f t="shared" si="203"/>
        <v>0</v>
      </c>
      <c r="CG211" s="132">
        <f t="shared" si="203"/>
        <v>0</v>
      </c>
      <c r="CH211" s="132">
        <f t="shared" si="203"/>
        <v>0</v>
      </c>
      <c r="CI211" s="132">
        <f t="shared" si="203"/>
        <v>0</v>
      </c>
      <c r="CJ211" s="132">
        <f t="shared" si="203"/>
        <v>0</v>
      </c>
      <c r="CK211" s="132">
        <f t="shared" si="203"/>
        <v>0</v>
      </c>
      <c r="CL211" s="132">
        <f t="shared" si="203"/>
        <v>0</v>
      </c>
      <c r="CM211" s="132">
        <f t="shared" si="203"/>
        <v>0</v>
      </c>
      <c r="CN211" s="132">
        <f t="shared" si="203"/>
        <v>0</v>
      </c>
      <c r="CO211" s="132">
        <f t="shared" si="203"/>
        <v>0</v>
      </c>
      <c r="CQ211" s="150"/>
      <c r="CR211" s="150"/>
    </row>
    <row r="212" spans="1:96">
      <c r="A212" s="371">
        <v>34</v>
      </c>
      <c r="B212" s="134" t="s">
        <v>18</v>
      </c>
      <c r="C212" s="134">
        <f>C206+10</f>
        <v>341</v>
      </c>
      <c r="D212" s="135">
        <f ca="1">D216</f>
        <v>46</v>
      </c>
      <c r="E212" s="135">
        <f t="shared" ref="E212:BP212" ca="1" si="204">E216</f>
        <v>2</v>
      </c>
      <c r="F212" s="135">
        <f t="shared" ca="1" si="204"/>
        <v>25</v>
      </c>
      <c r="G212" s="135">
        <f t="shared" ca="1" si="204"/>
        <v>4</v>
      </c>
      <c r="H212" s="135">
        <f t="shared" ca="1" si="204"/>
        <v>8</v>
      </c>
      <c r="I212" s="135">
        <f t="shared" ca="1" si="204"/>
        <v>30</v>
      </c>
      <c r="J212" s="135">
        <f t="shared" ca="1" si="204"/>
        <v>6</v>
      </c>
      <c r="K212" s="135">
        <f t="shared" ca="1" si="204"/>
        <v>23</v>
      </c>
      <c r="L212" s="135">
        <f t="shared" ca="1" si="204"/>
        <v>7</v>
      </c>
      <c r="M212" s="135">
        <f t="shared" ca="1" si="204"/>
        <v>12</v>
      </c>
      <c r="N212" s="135">
        <f t="shared" ca="1" si="204"/>
        <v>31</v>
      </c>
      <c r="O212" s="135">
        <f t="shared" ca="1" si="204"/>
        <v>18</v>
      </c>
      <c r="P212" s="135">
        <f t="shared" ca="1" si="204"/>
        <v>3</v>
      </c>
      <c r="Q212" s="135">
        <f t="shared" ca="1" si="204"/>
        <v>5</v>
      </c>
      <c r="R212" s="135">
        <f t="shared" ca="1" si="204"/>
        <v>19</v>
      </c>
      <c r="S212" s="135">
        <f t="shared" ca="1" si="204"/>
        <v>33</v>
      </c>
      <c r="T212" s="135">
        <f t="shared" ca="1" si="204"/>
        <v>13</v>
      </c>
      <c r="U212" s="135">
        <f t="shared" ca="1" si="204"/>
        <v>28</v>
      </c>
      <c r="V212" s="135">
        <f t="shared" ca="1" si="204"/>
        <v>45</v>
      </c>
      <c r="W212" s="135">
        <f t="shared" ca="1" si="204"/>
        <v>32</v>
      </c>
      <c r="X212" s="135">
        <f t="shared" ca="1" si="204"/>
        <v>35</v>
      </c>
      <c r="Y212" s="135">
        <f t="shared" ca="1" si="204"/>
        <v>42</v>
      </c>
      <c r="Z212" s="135">
        <f t="shared" ca="1" si="204"/>
        <v>41</v>
      </c>
      <c r="AA212" s="135">
        <f t="shared" ca="1" si="204"/>
        <v>27</v>
      </c>
      <c r="AB212" s="135">
        <f t="shared" ca="1" si="204"/>
        <v>16</v>
      </c>
      <c r="AC212" s="135">
        <f t="shared" ca="1" si="204"/>
        <v>43</v>
      </c>
      <c r="AD212" s="135">
        <f t="shared" ca="1" si="204"/>
        <v>15</v>
      </c>
      <c r="AE212" s="135">
        <f t="shared" ca="1" si="204"/>
        <v>17</v>
      </c>
      <c r="AF212" s="135">
        <f t="shared" ca="1" si="204"/>
        <v>39</v>
      </c>
      <c r="AG212" s="135">
        <f t="shared" ca="1" si="204"/>
        <v>1</v>
      </c>
      <c r="AH212" s="135">
        <f t="shared" ca="1" si="204"/>
        <v>38</v>
      </c>
      <c r="AI212" s="135">
        <f t="shared" ca="1" si="204"/>
        <v>21</v>
      </c>
      <c r="AJ212" s="135">
        <f t="shared" ca="1" si="204"/>
        <v>22</v>
      </c>
      <c r="AK212" s="135">
        <f t="shared" ca="1" si="204"/>
        <v>9</v>
      </c>
      <c r="AL212" s="135">
        <f t="shared" ca="1" si="204"/>
        <v>10</v>
      </c>
      <c r="AM212" s="135">
        <f t="shared" ca="1" si="204"/>
        <v>37</v>
      </c>
      <c r="AN212" s="135">
        <f t="shared" ca="1" si="204"/>
        <v>47</v>
      </c>
      <c r="AO212" s="135">
        <f t="shared" ca="1" si="204"/>
        <v>14</v>
      </c>
      <c r="AP212" s="135">
        <f t="shared" ca="1" si="204"/>
        <v>29</v>
      </c>
      <c r="AQ212" s="135">
        <f t="shared" ca="1" si="204"/>
        <v>11</v>
      </c>
      <c r="AR212" s="135">
        <f t="shared" ca="1" si="204"/>
        <v>26</v>
      </c>
      <c r="AS212" s="135">
        <f t="shared" ca="1" si="204"/>
        <v>20</v>
      </c>
      <c r="AT212" s="135">
        <f t="shared" ca="1" si="204"/>
        <v>50</v>
      </c>
      <c r="AU212" s="135">
        <f t="shared" ca="1" si="204"/>
        <v>36</v>
      </c>
      <c r="AV212" s="135">
        <f t="shared" ca="1" si="204"/>
        <v>49</v>
      </c>
      <c r="AW212" s="135">
        <f t="shared" ca="1" si="204"/>
        <v>34</v>
      </c>
      <c r="AX212" s="135">
        <f t="shared" ca="1" si="204"/>
        <v>44</v>
      </c>
      <c r="AY212" s="135">
        <f t="shared" ca="1" si="204"/>
        <v>24</v>
      </c>
      <c r="AZ212" s="135">
        <f t="shared" ca="1" si="204"/>
        <v>40</v>
      </c>
      <c r="BA212" s="135">
        <f t="shared" ca="1" si="204"/>
        <v>48</v>
      </c>
      <c r="BB212" s="135">
        <f t="shared" ca="1" si="204"/>
        <v>51</v>
      </c>
      <c r="BC212" s="135">
        <f t="shared" ca="1" si="204"/>
        <v>51</v>
      </c>
      <c r="BD212" s="135">
        <f t="shared" ca="1" si="204"/>
        <v>51</v>
      </c>
      <c r="BE212" s="135">
        <f t="shared" ca="1" si="204"/>
        <v>51</v>
      </c>
      <c r="BF212" s="135">
        <f t="shared" ca="1" si="204"/>
        <v>51</v>
      </c>
      <c r="BG212" s="135">
        <f t="shared" ca="1" si="204"/>
        <v>51</v>
      </c>
      <c r="BH212" s="135">
        <f t="shared" ca="1" si="204"/>
        <v>51</v>
      </c>
      <c r="BI212" s="135">
        <f t="shared" ca="1" si="204"/>
        <v>51</v>
      </c>
      <c r="BJ212" s="135">
        <f t="shared" ca="1" si="204"/>
        <v>51</v>
      </c>
      <c r="BK212" s="135">
        <f t="shared" ca="1" si="204"/>
        <v>51</v>
      </c>
      <c r="BL212" s="135">
        <f t="shared" ca="1" si="204"/>
        <v>51</v>
      </c>
      <c r="BM212" s="135">
        <f t="shared" ca="1" si="204"/>
        <v>51</v>
      </c>
      <c r="BN212" s="135">
        <f t="shared" ca="1" si="204"/>
        <v>51</v>
      </c>
      <c r="BO212" s="135">
        <f t="shared" ca="1" si="204"/>
        <v>51</v>
      </c>
      <c r="BP212" s="135">
        <f t="shared" ca="1" si="204"/>
        <v>51</v>
      </c>
      <c r="BQ212" s="135">
        <f t="shared" ref="BQ212:CO212" ca="1" si="205">BQ216</f>
        <v>51</v>
      </c>
      <c r="BR212" s="135">
        <f t="shared" ca="1" si="205"/>
        <v>51</v>
      </c>
      <c r="BS212" s="135">
        <f t="shared" ca="1" si="205"/>
        <v>51</v>
      </c>
      <c r="BT212" s="135">
        <f t="shared" ca="1" si="205"/>
        <v>51</v>
      </c>
      <c r="BU212" s="135">
        <f t="shared" ca="1" si="205"/>
        <v>51</v>
      </c>
      <c r="BV212" s="135">
        <f t="shared" ca="1" si="205"/>
        <v>51</v>
      </c>
      <c r="BW212" s="135">
        <f t="shared" ca="1" si="205"/>
        <v>51</v>
      </c>
      <c r="BX212" s="135">
        <f t="shared" ca="1" si="205"/>
        <v>51</v>
      </c>
      <c r="BY212" s="135">
        <f t="shared" ca="1" si="205"/>
        <v>51</v>
      </c>
      <c r="BZ212" s="135">
        <f t="shared" ca="1" si="205"/>
        <v>51</v>
      </c>
      <c r="CA212" s="135">
        <f t="shared" ca="1" si="205"/>
        <v>51</v>
      </c>
      <c r="CB212" s="135">
        <f t="shared" ca="1" si="205"/>
        <v>51</v>
      </c>
      <c r="CC212" s="135">
        <f t="shared" ca="1" si="205"/>
        <v>51</v>
      </c>
      <c r="CD212" s="135">
        <f t="shared" ca="1" si="205"/>
        <v>51</v>
      </c>
      <c r="CE212" s="135">
        <f t="shared" ca="1" si="205"/>
        <v>51</v>
      </c>
      <c r="CF212" s="135">
        <f t="shared" ca="1" si="205"/>
        <v>51</v>
      </c>
      <c r="CG212" s="135">
        <f t="shared" ca="1" si="205"/>
        <v>51</v>
      </c>
      <c r="CH212" s="135">
        <f t="shared" ca="1" si="205"/>
        <v>51</v>
      </c>
      <c r="CI212" s="135">
        <f t="shared" ca="1" si="205"/>
        <v>51</v>
      </c>
      <c r="CJ212" s="135">
        <f t="shared" ca="1" si="205"/>
        <v>51</v>
      </c>
      <c r="CK212" s="135">
        <f t="shared" ca="1" si="205"/>
        <v>51</v>
      </c>
      <c r="CL212" s="135">
        <f t="shared" ca="1" si="205"/>
        <v>51</v>
      </c>
      <c r="CM212" s="135">
        <f t="shared" ca="1" si="205"/>
        <v>51</v>
      </c>
      <c r="CN212" s="135">
        <f t="shared" ca="1" si="205"/>
        <v>51</v>
      </c>
      <c r="CO212" s="135">
        <f t="shared" ca="1" si="205"/>
        <v>51</v>
      </c>
      <c r="CQ212" s="90"/>
      <c r="CR212" s="206"/>
    </row>
    <row r="213" spans="1:96">
      <c r="A213" s="372"/>
      <c r="B213" s="134" t="s">
        <v>1</v>
      </c>
      <c r="C213" s="134"/>
      <c r="D213" s="135">
        <f>'Enter data here!'!C192</f>
        <v>0</v>
      </c>
      <c r="E213" s="135">
        <f>'Enter data here!'!D192</f>
        <v>0</v>
      </c>
      <c r="F213" s="135">
        <f>'Enter data here!'!E192</f>
        <v>0</v>
      </c>
      <c r="G213" s="135">
        <f>'Enter data here!'!F192</f>
        <v>0</v>
      </c>
      <c r="H213" s="135">
        <f>'Enter data here!'!G192</f>
        <v>0</v>
      </c>
      <c r="I213" s="135">
        <f>'Enter data here!'!H192</f>
        <v>0</v>
      </c>
      <c r="J213" s="135">
        <f>'Enter data here!'!I192</f>
        <v>0</v>
      </c>
      <c r="K213" s="135">
        <f>'Enter data here!'!J192</f>
        <v>0</v>
      </c>
      <c r="L213" s="135">
        <f>'Enter data here!'!K192</f>
        <v>0</v>
      </c>
      <c r="M213" s="135">
        <f>'Enter data here!'!L192</f>
        <v>0</v>
      </c>
      <c r="N213" s="135">
        <f>'Enter data here!'!M192</f>
        <v>0</v>
      </c>
      <c r="O213" s="135">
        <f>'Enter data here!'!N192</f>
        <v>0</v>
      </c>
      <c r="P213" s="135">
        <f>'Enter data here!'!O192</f>
        <v>0</v>
      </c>
      <c r="Q213" s="135">
        <f>'Enter data here!'!P192</f>
        <v>0</v>
      </c>
      <c r="R213" s="135">
        <f>'Enter data here!'!Q192</f>
        <v>0</v>
      </c>
      <c r="S213" s="135">
        <f>'Enter data here!'!R192</f>
        <v>0</v>
      </c>
      <c r="T213" s="135">
        <f>'Enter data here!'!S192</f>
        <v>0</v>
      </c>
      <c r="U213" s="135">
        <f>'Enter data here!'!T192</f>
        <v>0</v>
      </c>
      <c r="V213" s="135">
        <f>'Enter data here!'!U192</f>
        <v>0</v>
      </c>
      <c r="W213" s="135">
        <f>'Enter data here!'!V192</f>
        <v>0</v>
      </c>
      <c r="X213" s="135">
        <f>'Enter data here!'!W192</f>
        <v>0</v>
      </c>
      <c r="Y213" s="135">
        <f>'Enter data here!'!X192</f>
        <v>0</v>
      </c>
      <c r="Z213" s="135">
        <f>'Enter data here!'!Y192</f>
        <v>0</v>
      </c>
      <c r="AA213" s="135">
        <f>'Enter data here!'!Z192</f>
        <v>0</v>
      </c>
      <c r="AB213" s="135">
        <f>'Enter data here!'!AA192</f>
        <v>0</v>
      </c>
      <c r="AC213" s="135">
        <f>'Enter data here!'!AB192</f>
        <v>0</v>
      </c>
      <c r="AD213" s="135">
        <f>'Enter data here!'!AC192</f>
        <v>0</v>
      </c>
      <c r="AE213" s="135">
        <f>'Enter data here!'!AD192</f>
        <v>0</v>
      </c>
      <c r="AF213" s="135">
        <f>'Enter data here!'!AE192</f>
        <v>0</v>
      </c>
      <c r="AG213" s="135">
        <f>'Enter data here!'!AF192</f>
        <v>0</v>
      </c>
      <c r="AH213" s="135">
        <f>'Enter data here!'!AG192</f>
        <v>0</v>
      </c>
      <c r="AI213" s="135">
        <f>'Enter data here!'!AH192</f>
        <v>0</v>
      </c>
      <c r="AJ213" s="135">
        <f>'Enter data here!'!AI192</f>
        <v>0</v>
      </c>
      <c r="AK213" s="135">
        <f>'Enter data here!'!AJ192</f>
        <v>0</v>
      </c>
      <c r="AL213" s="135">
        <f>'Enter data here!'!AK192</f>
        <v>0</v>
      </c>
      <c r="AM213" s="135">
        <f>'Enter data here!'!AL192</f>
        <v>0</v>
      </c>
      <c r="AN213" s="135">
        <f>'Enter data here!'!AM192</f>
        <v>0</v>
      </c>
      <c r="AO213" s="135">
        <f>'Enter data here!'!AN192</f>
        <v>0</v>
      </c>
      <c r="AP213" s="135">
        <f>'Enter data here!'!AO192</f>
        <v>0</v>
      </c>
      <c r="AQ213" s="135">
        <f>'Enter data here!'!AP192</f>
        <v>0</v>
      </c>
      <c r="AR213" s="135">
        <f>'Enter data here!'!AQ192</f>
        <v>0</v>
      </c>
      <c r="AS213" s="135">
        <f>'Enter data here!'!AR192</f>
        <v>0</v>
      </c>
      <c r="AT213" s="135">
        <f>'Enter data here!'!AS192</f>
        <v>0</v>
      </c>
      <c r="AU213" s="135">
        <f>'Enter data here!'!AT192</f>
        <v>0</v>
      </c>
      <c r="AV213" s="135">
        <f>'Enter data here!'!AU192</f>
        <v>0</v>
      </c>
      <c r="AW213" s="135">
        <f>'Enter data here!'!AV192</f>
        <v>0</v>
      </c>
      <c r="AX213" s="135">
        <f>'Enter data here!'!AW192</f>
        <v>0</v>
      </c>
      <c r="AY213" s="135">
        <f>'Enter data here!'!AX192</f>
        <v>0</v>
      </c>
      <c r="AZ213" s="135">
        <f>'Enter data here!'!AY192</f>
        <v>0</v>
      </c>
      <c r="BA213" s="135">
        <f>'Enter data here!'!AZ192</f>
        <v>0</v>
      </c>
      <c r="BB213" s="135">
        <f>'Enter data here!'!BA192</f>
        <v>0</v>
      </c>
      <c r="BC213" s="135">
        <f>'Enter data here!'!BB192</f>
        <v>0</v>
      </c>
      <c r="BD213" s="135">
        <f>'Enter data here!'!BC192</f>
        <v>0</v>
      </c>
      <c r="BE213" s="135">
        <f>'Enter data here!'!BD192</f>
        <v>0</v>
      </c>
      <c r="BF213" s="135">
        <f>'Enter data here!'!BE192</f>
        <v>0</v>
      </c>
      <c r="BG213" s="135">
        <f>'Enter data here!'!BF192</f>
        <v>0</v>
      </c>
      <c r="BH213" s="135">
        <f>'Enter data here!'!BG192</f>
        <v>0</v>
      </c>
      <c r="BI213" s="135">
        <f>'Enter data here!'!BH192</f>
        <v>0</v>
      </c>
      <c r="BJ213" s="135">
        <f>'Enter data here!'!BI192</f>
        <v>0</v>
      </c>
      <c r="BK213" s="135">
        <f>'Enter data here!'!BJ192</f>
        <v>0</v>
      </c>
      <c r="BL213" s="135">
        <f>'Enter data here!'!BK192</f>
        <v>0</v>
      </c>
      <c r="BM213" s="135">
        <f>'Enter data here!'!BL192</f>
        <v>0</v>
      </c>
      <c r="BN213" s="135">
        <f>'Enter data here!'!BM192</f>
        <v>0</v>
      </c>
      <c r="BO213" s="135">
        <f>'Enter data here!'!BN192</f>
        <v>0</v>
      </c>
      <c r="BP213" s="135">
        <f>'Enter data here!'!BO192</f>
        <v>0</v>
      </c>
      <c r="BQ213" s="135">
        <f>'Enter data here!'!BP192</f>
        <v>0</v>
      </c>
      <c r="BR213" s="135">
        <f>'Enter data here!'!BQ192</f>
        <v>0</v>
      </c>
      <c r="BS213" s="135">
        <f>'Enter data here!'!BR192</f>
        <v>0</v>
      </c>
      <c r="BT213" s="135">
        <f>'Enter data here!'!BS192</f>
        <v>0</v>
      </c>
      <c r="BU213" s="135">
        <f>'Enter data here!'!BT192</f>
        <v>0</v>
      </c>
      <c r="BV213" s="135">
        <f>'Enter data here!'!BU192</f>
        <v>0</v>
      </c>
      <c r="BW213" s="135">
        <f>'Enter data here!'!BV192</f>
        <v>0</v>
      </c>
      <c r="BX213" s="135">
        <f>'Enter data here!'!BW192</f>
        <v>0</v>
      </c>
      <c r="BY213" s="135">
        <f>'Enter data here!'!BX192</f>
        <v>0</v>
      </c>
      <c r="BZ213" s="135">
        <f>'Enter data here!'!BY192</f>
        <v>0</v>
      </c>
      <c r="CA213" s="135">
        <f>'Enter data here!'!BZ192</f>
        <v>0</v>
      </c>
      <c r="CB213" s="135">
        <f>'Enter data here!'!CA192</f>
        <v>0</v>
      </c>
      <c r="CC213" s="135">
        <f>'Enter data here!'!CB192</f>
        <v>0</v>
      </c>
      <c r="CD213" s="135">
        <f>'Enter data here!'!CC192</f>
        <v>0</v>
      </c>
      <c r="CE213" s="135">
        <f>'Enter data here!'!CD192</f>
        <v>0</v>
      </c>
      <c r="CF213" s="135">
        <f>'Enter data here!'!CE192</f>
        <v>0</v>
      </c>
      <c r="CG213" s="135">
        <f>'Enter data here!'!CF192</f>
        <v>0</v>
      </c>
      <c r="CH213" s="135">
        <f>'Enter data here!'!CG192</f>
        <v>0</v>
      </c>
      <c r="CI213" s="135">
        <f>'Enter data here!'!CH192</f>
        <v>0</v>
      </c>
      <c r="CJ213" s="135">
        <f>'Enter data here!'!CI192</f>
        <v>0</v>
      </c>
      <c r="CK213" s="135">
        <f>'Enter data here!'!CJ192</f>
        <v>0</v>
      </c>
      <c r="CL213" s="135">
        <f>'Enter data here!'!CK192</f>
        <v>0</v>
      </c>
      <c r="CM213" s="135">
        <f>'Enter data here!'!CL192</f>
        <v>0</v>
      </c>
      <c r="CN213" s="135">
        <f>'Enter data here!'!CM192</f>
        <v>0</v>
      </c>
      <c r="CO213" s="135">
        <f>'Enter data here!'!CN192</f>
        <v>0</v>
      </c>
      <c r="CQ213" s="375" t="str">
        <f>'Enter data here!'!CP192</f>
        <v/>
      </c>
      <c r="CR213" s="375" t="str">
        <f>'Enter data here!'!CQ192</f>
        <v/>
      </c>
    </row>
    <row r="214" spans="1:96">
      <c r="A214" s="372"/>
      <c r="B214" s="134" t="s">
        <v>2</v>
      </c>
      <c r="C214" s="134"/>
      <c r="D214" s="136">
        <f>'Enter data here!'!C194</f>
        <v>0</v>
      </c>
      <c r="E214" s="136">
        <f>'Enter data here!'!D194</f>
        <v>0</v>
      </c>
      <c r="F214" s="136">
        <f>'Enter data here!'!E194</f>
        <v>0</v>
      </c>
      <c r="G214" s="136">
        <f>'Enter data here!'!F194</f>
        <v>0</v>
      </c>
      <c r="H214" s="136">
        <f>'Enter data here!'!G194</f>
        <v>0</v>
      </c>
      <c r="I214" s="136">
        <f>'Enter data here!'!H194</f>
        <v>0</v>
      </c>
      <c r="J214" s="136">
        <f>'Enter data here!'!I194</f>
        <v>0</v>
      </c>
      <c r="K214" s="136">
        <f>'Enter data here!'!J194</f>
        <v>0</v>
      </c>
      <c r="L214" s="136">
        <f>'Enter data here!'!K194</f>
        <v>0</v>
      </c>
      <c r="M214" s="136">
        <f>'Enter data here!'!L194</f>
        <v>0</v>
      </c>
      <c r="N214" s="136">
        <f>'Enter data here!'!M194</f>
        <v>0</v>
      </c>
      <c r="O214" s="136">
        <f>'Enter data here!'!N194</f>
        <v>0</v>
      </c>
      <c r="P214" s="136">
        <f>'Enter data here!'!O194</f>
        <v>0</v>
      </c>
      <c r="Q214" s="136">
        <f>'Enter data here!'!P194</f>
        <v>0</v>
      </c>
      <c r="R214" s="136">
        <f>'Enter data here!'!Q194</f>
        <v>0</v>
      </c>
      <c r="S214" s="136">
        <f>'Enter data here!'!R194</f>
        <v>0</v>
      </c>
      <c r="T214" s="136">
        <f>'Enter data here!'!S194</f>
        <v>0</v>
      </c>
      <c r="U214" s="136">
        <f>'Enter data here!'!T194</f>
        <v>0</v>
      </c>
      <c r="V214" s="136">
        <f>'Enter data here!'!U194</f>
        <v>0</v>
      </c>
      <c r="W214" s="136">
        <f>'Enter data here!'!V194</f>
        <v>0</v>
      </c>
      <c r="X214" s="136">
        <f>'Enter data here!'!W194</f>
        <v>0</v>
      </c>
      <c r="Y214" s="136">
        <f>'Enter data here!'!X194</f>
        <v>0</v>
      </c>
      <c r="Z214" s="136">
        <f>'Enter data here!'!Y194</f>
        <v>0</v>
      </c>
      <c r="AA214" s="136">
        <f>'Enter data here!'!Z194</f>
        <v>0</v>
      </c>
      <c r="AB214" s="136">
        <f>'Enter data here!'!AA194</f>
        <v>0</v>
      </c>
      <c r="AC214" s="136">
        <f>'Enter data here!'!AB194</f>
        <v>0</v>
      </c>
      <c r="AD214" s="136">
        <f>'Enter data here!'!AC194</f>
        <v>0</v>
      </c>
      <c r="AE214" s="136">
        <f>'Enter data here!'!AD194</f>
        <v>0</v>
      </c>
      <c r="AF214" s="136">
        <f>'Enter data here!'!AE194</f>
        <v>0</v>
      </c>
      <c r="AG214" s="136">
        <f>'Enter data here!'!AF194</f>
        <v>0</v>
      </c>
      <c r="AH214" s="136">
        <f>'Enter data here!'!AG194</f>
        <v>0</v>
      </c>
      <c r="AI214" s="136">
        <f>'Enter data here!'!AH194</f>
        <v>0</v>
      </c>
      <c r="AJ214" s="136">
        <f>'Enter data here!'!AI194</f>
        <v>0</v>
      </c>
      <c r="AK214" s="136">
        <f>'Enter data here!'!AJ194</f>
        <v>0</v>
      </c>
      <c r="AL214" s="136">
        <f>'Enter data here!'!AK194</f>
        <v>0</v>
      </c>
      <c r="AM214" s="136">
        <f>'Enter data here!'!AL194</f>
        <v>0</v>
      </c>
      <c r="AN214" s="136">
        <f>'Enter data here!'!AM194</f>
        <v>0</v>
      </c>
      <c r="AO214" s="136">
        <f>'Enter data here!'!AN194</f>
        <v>0</v>
      </c>
      <c r="AP214" s="136">
        <f>'Enter data here!'!AO194</f>
        <v>0</v>
      </c>
      <c r="AQ214" s="136">
        <f>'Enter data here!'!AP194</f>
        <v>0</v>
      </c>
      <c r="AR214" s="136">
        <f>'Enter data here!'!AQ194</f>
        <v>0</v>
      </c>
      <c r="AS214" s="136">
        <f>'Enter data here!'!AR194</f>
        <v>0</v>
      </c>
      <c r="AT214" s="136">
        <f>'Enter data here!'!AS194</f>
        <v>0</v>
      </c>
      <c r="AU214" s="136">
        <f>'Enter data here!'!AT194</f>
        <v>0</v>
      </c>
      <c r="AV214" s="136">
        <f>'Enter data here!'!AU194</f>
        <v>0</v>
      </c>
      <c r="AW214" s="136">
        <f>'Enter data here!'!AV194</f>
        <v>0</v>
      </c>
      <c r="AX214" s="136">
        <f>'Enter data here!'!AW194</f>
        <v>0</v>
      </c>
      <c r="AY214" s="136">
        <f>'Enter data here!'!AX194</f>
        <v>0</v>
      </c>
      <c r="AZ214" s="136">
        <f>'Enter data here!'!AY194</f>
        <v>0</v>
      </c>
      <c r="BA214" s="136">
        <f>'Enter data here!'!AZ194</f>
        <v>0</v>
      </c>
      <c r="BB214" s="136">
        <f>'Enter data here!'!BA194</f>
        <v>0</v>
      </c>
      <c r="BC214" s="136">
        <f>'Enter data here!'!BB194</f>
        <v>0</v>
      </c>
      <c r="BD214" s="136">
        <f>'Enter data here!'!BC194</f>
        <v>0</v>
      </c>
      <c r="BE214" s="136">
        <f>'Enter data here!'!BD194</f>
        <v>0</v>
      </c>
      <c r="BF214" s="136">
        <f>'Enter data here!'!BE194</f>
        <v>0</v>
      </c>
      <c r="BG214" s="136">
        <f>'Enter data here!'!BF194</f>
        <v>0</v>
      </c>
      <c r="BH214" s="136">
        <f>'Enter data here!'!BG194</f>
        <v>0</v>
      </c>
      <c r="BI214" s="136">
        <f>'Enter data here!'!BH194</f>
        <v>0</v>
      </c>
      <c r="BJ214" s="136">
        <f>'Enter data here!'!BI194</f>
        <v>0</v>
      </c>
      <c r="BK214" s="136">
        <f>'Enter data here!'!BJ194</f>
        <v>0</v>
      </c>
      <c r="BL214" s="136">
        <f>'Enter data here!'!BK194</f>
        <v>0</v>
      </c>
      <c r="BM214" s="136">
        <f>'Enter data here!'!BL194</f>
        <v>0</v>
      </c>
      <c r="BN214" s="136">
        <f>'Enter data here!'!BM194</f>
        <v>0</v>
      </c>
      <c r="BO214" s="136">
        <f>'Enter data here!'!BN194</f>
        <v>0</v>
      </c>
      <c r="BP214" s="136">
        <f>'Enter data here!'!BO194</f>
        <v>0</v>
      </c>
      <c r="BQ214" s="136">
        <f>'Enter data here!'!BP194</f>
        <v>0</v>
      </c>
      <c r="BR214" s="136">
        <f>'Enter data here!'!BQ194</f>
        <v>0</v>
      </c>
      <c r="BS214" s="136">
        <f>'Enter data here!'!BR194</f>
        <v>0</v>
      </c>
      <c r="BT214" s="136">
        <f>'Enter data here!'!BS194</f>
        <v>0</v>
      </c>
      <c r="BU214" s="136">
        <f>'Enter data here!'!BT194</f>
        <v>0</v>
      </c>
      <c r="BV214" s="136">
        <f>'Enter data here!'!BU194</f>
        <v>0</v>
      </c>
      <c r="BW214" s="136">
        <f>'Enter data here!'!BV194</f>
        <v>0</v>
      </c>
      <c r="BX214" s="136">
        <f>'Enter data here!'!BW194</f>
        <v>0</v>
      </c>
      <c r="BY214" s="136">
        <f>'Enter data here!'!BX194</f>
        <v>0</v>
      </c>
      <c r="BZ214" s="136">
        <f>'Enter data here!'!BY194</f>
        <v>0</v>
      </c>
      <c r="CA214" s="136">
        <f>'Enter data here!'!BZ194</f>
        <v>0</v>
      </c>
      <c r="CB214" s="136">
        <f>'Enter data here!'!CA194</f>
        <v>0</v>
      </c>
      <c r="CC214" s="136">
        <f>'Enter data here!'!CB194</f>
        <v>0</v>
      </c>
      <c r="CD214" s="136">
        <f>'Enter data here!'!CC194</f>
        <v>0</v>
      </c>
      <c r="CE214" s="136">
        <f>'Enter data here!'!CD194</f>
        <v>0</v>
      </c>
      <c r="CF214" s="136">
        <f>'Enter data here!'!CE194</f>
        <v>0</v>
      </c>
      <c r="CG214" s="136">
        <f>'Enter data here!'!CF194</f>
        <v>0</v>
      </c>
      <c r="CH214" s="136">
        <f>'Enter data here!'!CG194</f>
        <v>0</v>
      </c>
      <c r="CI214" s="136">
        <f>'Enter data here!'!CH194</f>
        <v>0</v>
      </c>
      <c r="CJ214" s="136">
        <f>'Enter data here!'!CI194</f>
        <v>0</v>
      </c>
      <c r="CK214" s="136">
        <f>'Enter data here!'!CJ194</f>
        <v>0</v>
      </c>
      <c r="CL214" s="136">
        <f>'Enter data here!'!CK194</f>
        <v>0</v>
      </c>
      <c r="CM214" s="136">
        <f>'Enter data here!'!CL194</f>
        <v>0</v>
      </c>
      <c r="CN214" s="136">
        <f>'Enter data here!'!CM194</f>
        <v>0</v>
      </c>
      <c r="CO214" s="136">
        <f>'Enter data here!'!CN194</f>
        <v>0</v>
      </c>
      <c r="CQ214" s="375"/>
      <c r="CR214" s="375"/>
    </row>
    <row r="215" spans="1:96">
      <c r="A215" s="372"/>
      <c r="B215" s="134" t="s">
        <v>41</v>
      </c>
      <c r="C215" s="134">
        <f>C209+10</f>
        <v>343</v>
      </c>
      <c r="D215" s="136">
        <f ca="1">D209+D214</f>
        <v>4.5019861933209464E-12</v>
      </c>
      <c r="E215" s="136">
        <f t="shared" ref="E215:BP215" ca="1" si="206">E209+E214</f>
        <v>6487.9455682460748</v>
      </c>
      <c r="F215" s="136">
        <f t="shared" ca="1" si="206"/>
        <v>5406.3541367065354</v>
      </c>
      <c r="G215" s="136">
        <f t="shared" ca="1" si="206"/>
        <v>6225.7043127416446</v>
      </c>
      <c r="H215" s="136">
        <f t="shared" ca="1" si="206"/>
        <v>6100.0836020779452</v>
      </c>
      <c r="I215" s="136">
        <f t="shared" ca="1" si="206"/>
        <v>4795.2890305863102</v>
      </c>
      <c r="J215" s="136">
        <f t="shared" ca="1" si="206"/>
        <v>6102.999420255388</v>
      </c>
      <c r="K215" s="136">
        <f t="shared" ca="1" si="206"/>
        <v>5449.5751550994482</v>
      </c>
      <c r="L215" s="136">
        <f t="shared" ca="1" si="206"/>
        <v>6100.686770468742</v>
      </c>
      <c r="M215" s="136">
        <f t="shared" ca="1" si="206"/>
        <v>5954.9039394437259</v>
      </c>
      <c r="N215" s="136">
        <f t="shared" ca="1" si="206"/>
        <v>4760.4629525941482</v>
      </c>
      <c r="O215" s="136">
        <f t="shared" ca="1" si="206"/>
        <v>5707.6944026709798</v>
      </c>
      <c r="P215" s="136">
        <f t="shared" ca="1" si="206"/>
        <v>6301.0488891773248</v>
      </c>
      <c r="Q215" s="136">
        <f t="shared" ca="1" si="206"/>
        <v>6160.4716802361036</v>
      </c>
      <c r="R215" s="136">
        <f t="shared" ca="1" si="206"/>
        <v>5661.7266763818452</v>
      </c>
      <c r="S215" s="136">
        <f t="shared" ca="1" si="206"/>
        <v>4585.094856461169</v>
      </c>
      <c r="T215" s="136">
        <f t="shared" ca="1" si="206"/>
        <v>5901.4061953011769</v>
      </c>
      <c r="U215" s="136">
        <f t="shared" ca="1" si="206"/>
        <v>5014.4978785933599</v>
      </c>
      <c r="V215" s="136">
        <f t="shared" ca="1" si="206"/>
        <v>595.65286878696077</v>
      </c>
      <c r="W215" s="136">
        <f t="shared" ca="1" si="206"/>
        <v>4675.393944327041</v>
      </c>
      <c r="X215" s="136">
        <f t="shared" ca="1" si="206"/>
        <v>4531.8615940299296</v>
      </c>
      <c r="Y215" s="136">
        <f t="shared" ca="1" si="206"/>
        <v>1526.6167361878424</v>
      </c>
      <c r="Z215" s="136">
        <f t="shared" ca="1" si="206"/>
        <v>2791.475563555638</v>
      </c>
      <c r="AA215" s="136">
        <f t="shared" ca="1" si="206"/>
        <v>5154.730816778535</v>
      </c>
      <c r="AB215" s="136">
        <f t="shared" ca="1" si="206"/>
        <v>5792.5572574629659</v>
      </c>
      <c r="AC215" s="136">
        <f t="shared" ca="1" si="206"/>
        <v>1284.1416656737183</v>
      </c>
      <c r="AD215" s="136">
        <f t="shared" ca="1" si="206"/>
        <v>5802.5848913117561</v>
      </c>
      <c r="AE215" s="136">
        <f t="shared" ca="1" si="206"/>
        <v>5720.1353403504127</v>
      </c>
      <c r="AF215" s="136">
        <f t="shared" ca="1" si="206"/>
        <v>4260.9757883050461</v>
      </c>
      <c r="AG215" s="136">
        <f t="shared" ca="1" si="206"/>
        <v>6530.6565026261023</v>
      </c>
      <c r="AH215" s="136">
        <f t="shared" ca="1" si="206"/>
        <v>4367.0654658020003</v>
      </c>
      <c r="AI215" s="136">
        <f t="shared" ca="1" si="206"/>
        <v>5538.3442344153118</v>
      </c>
      <c r="AJ215" s="136">
        <f t="shared" ca="1" si="206"/>
        <v>5473.4515375809715</v>
      </c>
      <c r="AK215" s="136">
        <f t="shared" ca="1" si="206"/>
        <v>6092.6367051539064</v>
      </c>
      <c r="AL215" s="136">
        <f t="shared" ca="1" si="206"/>
        <v>6088.3322813916502</v>
      </c>
      <c r="AM215" s="136">
        <f t="shared" ca="1" si="206"/>
        <v>4462.9058880432995</v>
      </c>
      <c r="AN215" s="136">
        <f t="shared" ca="1" si="206"/>
        <v>4.0541855609227592E-12</v>
      </c>
      <c r="AO215" s="136">
        <f t="shared" ca="1" si="206"/>
        <v>5878.1119340856521</v>
      </c>
      <c r="AP215" s="136">
        <f t="shared" ca="1" si="206"/>
        <v>4841.2688978249489</v>
      </c>
      <c r="AQ215" s="136">
        <f t="shared" ca="1" si="206"/>
        <v>6070.5196458476157</v>
      </c>
      <c r="AR215" s="136">
        <f t="shared" ca="1" si="206"/>
        <v>5258.6333090278013</v>
      </c>
      <c r="AS215" s="136">
        <f t="shared" ca="1" si="206"/>
        <v>5548.0098279797448</v>
      </c>
      <c r="AT215" s="136">
        <f t="shared" ca="1" si="206"/>
        <v>3.1550687044179461E-12</v>
      </c>
      <c r="AU215" s="136">
        <f t="shared" ca="1" si="206"/>
        <v>4476.2405737505824</v>
      </c>
      <c r="AV215" s="136">
        <f t="shared" ca="1" si="206"/>
        <v>3.561249863264381E-12</v>
      </c>
      <c r="AW215" s="136">
        <f t="shared" ca="1" si="206"/>
        <v>4536.8011803647023</v>
      </c>
      <c r="AX215" s="136">
        <f t="shared" ca="1" si="206"/>
        <v>715.62980030721315</v>
      </c>
      <c r="AY215" s="136">
        <f t="shared" ca="1" si="206"/>
        <v>5416.5248659698482</v>
      </c>
      <c r="AZ215" s="136">
        <f t="shared" ca="1" si="206"/>
        <v>4192.85233041834</v>
      </c>
      <c r="BA215" s="136">
        <f t="shared" ca="1" si="206"/>
        <v>3.7140266065802772E-12</v>
      </c>
      <c r="BB215" s="136">
        <f t="shared" si="206"/>
        <v>0</v>
      </c>
      <c r="BC215" s="136">
        <f t="shared" si="206"/>
        <v>0</v>
      </c>
      <c r="BD215" s="136">
        <f t="shared" si="206"/>
        <v>0</v>
      </c>
      <c r="BE215" s="136">
        <f t="shared" si="206"/>
        <v>0</v>
      </c>
      <c r="BF215" s="136">
        <f t="shared" si="206"/>
        <v>0</v>
      </c>
      <c r="BG215" s="136">
        <f t="shared" si="206"/>
        <v>0</v>
      </c>
      <c r="BH215" s="136">
        <f t="shared" si="206"/>
        <v>0</v>
      </c>
      <c r="BI215" s="136">
        <f t="shared" si="206"/>
        <v>0</v>
      </c>
      <c r="BJ215" s="136">
        <f t="shared" si="206"/>
        <v>0</v>
      </c>
      <c r="BK215" s="136">
        <f t="shared" si="206"/>
        <v>0</v>
      </c>
      <c r="BL215" s="136">
        <f t="shared" si="206"/>
        <v>0</v>
      </c>
      <c r="BM215" s="136">
        <f t="shared" si="206"/>
        <v>0</v>
      </c>
      <c r="BN215" s="136">
        <f t="shared" si="206"/>
        <v>0</v>
      </c>
      <c r="BO215" s="136">
        <f t="shared" si="206"/>
        <v>0</v>
      </c>
      <c r="BP215" s="136">
        <f t="shared" si="206"/>
        <v>0</v>
      </c>
      <c r="BQ215" s="136">
        <f t="shared" ref="BQ215:CO215" si="207">BQ209+BQ214</f>
        <v>0</v>
      </c>
      <c r="BR215" s="136">
        <f t="shared" si="207"/>
        <v>0</v>
      </c>
      <c r="BS215" s="136">
        <f t="shared" si="207"/>
        <v>0</v>
      </c>
      <c r="BT215" s="136">
        <f t="shared" si="207"/>
        <v>0</v>
      </c>
      <c r="BU215" s="136">
        <f t="shared" si="207"/>
        <v>0</v>
      </c>
      <c r="BV215" s="136">
        <f t="shared" si="207"/>
        <v>0</v>
      </c>
      <c r="BW215" s="136">
        <f t="shared" si="207"/>
        <v>0</v>
      </c>
      <c r="BX215" s="136">
        <f t="shared" si="207"/>
        <v>0</v>
      </c>
      <c r="BY215" s="136">
        <f t="shared" si="207"/>
        <v>0</v>
      </c>
      <c r="BZ215" s="136">
        <f t="shared" si="207"/>
        <v>0</v>
      </c>
      <c r="CA215" s="136">
        <f t="shared" si="207"/>
        <v>0</v>
      </c>
      <c r="CB215" s="136">
        <f t="shared" si="207"/>
        <v>0</v>
      </c>
      <c r="CC215" s="136">
        <f t="shared" si="207"/>
        <v>0</v>
      </c>
      <c r="CD215" s="136">
        <f t="shared" si="207"/>
        <v>0</v>
      </c>
      <c r="CE215" s="136">
        <f t="shared" si="207"/>
        <v>0</v>
      </c>
      <c r="CF215" s="136">
        <f t="shared" si="207"/>
        <v>0</v>
      </c>
      <c r="CG215" s="136">
        <f t="shared" si="207"/>
        <v>0</v>
      </c>
      <c r="CH215" s="136">
        <f t="shared" si="207"/>
        <v>0</v>
      </c>
      <c r="CI215" s="136">
        <f t="shared" si="207"/>
        <v>0</v>
      </c>
      <c r="CJ215" s="136">
        <f t="shared" si="207"/>
        <v>0</v>
      </c>
      <c r="CK215" s="136">
        <f t="shared" si="207"/>
        <v>0</v>
      </c>
      <c r="CL215" s="136">
        <f t="shared" si="207"/>
        <v>0</v>
      </c>
      <c r="CM215" s="136">
        <f t="shared" si="207"/>
        <v>0</v>
      </c>
      <c r="CN215" s="136">
        <f t="shared" si="207"/>
        <v>0</v>
      </c>
      <c r="CO215" s="136">
        <f t="shared" si="207"/>
        <v>0</v>
      </c>
      <c r="CQ215" s="207"/>
      <c r="CR215" s="207"/>
    </row>
    <row r="216" spans="1:96">
      <c r="A216" s="372"/>
      <c r="B216" s="134" t="s">
        <v>42</v>
      </c>
      <c r="C216" s="134"/>
      <c r="D216" s="135">
        <f ca="1">RANK(D215,$D215:$CO215,0)</f>
        <v>46</v>
      </c>
      <c r="E216" s="135">
        <f t="shared" ref="E216:BP216" ca="1" si="208">RANK(E215,$D215:$CO215,0)</f>
        <v>2</v>
      </c>
      <c r="F216" s="135">
        <f t="shared" ca="1" si="208"/>
        <v>25</v>
      </c>
      <c r="G216" s="135">
        <f t="shared" ca="1" si="208"/>
        <v>4</v>
      </c>
      <c r="H216" s="135">
        <f t="shared" ca="1" si="208"/>
        <v>8</v>
      </c>
      <c r="I216" s="135">
        <f t="shared" ca="1" si="208"/>
        <v>30</v>
      </c>
      <c r="J216" s="135">
        <f t="shared" ca="1" si="208"/>
        <v>6</v>
      </c>
      <c r="K216" s="135">
        <f t="shared" ca="1" si="208"/>
        <v>23</v>
      </c>
      <c r="L216" s="135">
        <f t="shared" ca="1" si="208"/>
        <v>7</v>
      </c>
      <c r="M216" s="135">
        <f t="shared" ca="1" si="208"/>
        <v>12</v>
      </c>
      <c r="N216" s="135">
        <f t="shared" ca="1" si="208"/>
        <v>31</v>
      </c>
      <c r="O216" s="135">
        <f t="shared" ca="1" si="208"/>
        <v>18</v>
      </c>
      <c r="P216" s="135">
        <f t="shared" ca="1" si="208"/>
        <v>3</v>
      </c>
      <c r="Q216" s="135">
        <f t="shared" ca="1" si="208"/>
        <v>5</v>
      </c>
      <c r="R216" s="135">
        <f t="shared" ca="1" si="208"/>
        <v>19</v>
      </c>
      <c r="S216" s="135">
        <f t="shared" ca="1" si="208"/>
        <v>33</v>
      </c>
      <c r="T216" s="135">
        <f t="shared" ca="1" si="208"/>
        <v>13</v>
      </c>
      <c r="U216" s="135">
        <f t="shared" ca="1" si="208"/>
        <v>28</v>
      </c>
      <c r="V216" s="135">
        <f t="shared" ca="1" si="208"/>
        <v>45</v>
      </c>
      <c r="W216" s="135">
        <f t="shared" ca="1" si="208"/>
        <v>32</v>
      </c>
      <c r="X216" s="135">
        <f t="shared" ca="1" si="208"/>
        <v>35</v>
      </c>
      <c r="Y216" s="135">
        <f t="shared" ca="1" si="208"/>
        <v>42</v>
      </c>
      <c r="Z216" s="135">
        <f t="shared" ca="1" si="208"/>
        <v>41</v>
      </c>
      <c r="AA216" s="135">
        <f t="shared" ca="1" si="208"/>
        <v>27</v>
      </c>
      <c r="AB216" s="135">
        <f t="shared" ca="1" si="208"/>
        <v>16</v>
      </c>
      <c r="AC216" s="135">
        <f t="shared" ca="1" si="208"/>
        <v>43</v>
      </c>
      <c r="AD216" s="135">
        <f t="shared" ca="1" si="208"/>
        <v>15</v>
      </c>
      <c r="AE216" s="135">
        <f t="shared" ca="1" si="208"/>
        <v>17</v>
      </c>
      <c r="AF216" s="135">
        <f t="shared" ca="1" si="208"/>
        <v>39</v>
      </c>
      <c r="AG216" s="135">
        <f t="shared" ca="1" si="208"/>
        <v>1</v>
      </c>
      <c r="AH216" s="135">
        <f t="shared" ca="1" si="208"/>
        <v>38</v>
      </c>
      <c r="AI216" s="135">
        <f t="shared" ca="1" si="208"/>
        <v>21</v>
      </c>
      <c r="AJ216" s="135">
        <f t="shared" ca="1" si="208"/>
        <v>22</v>
      </c>
      <c r="AK216" s="135">
        <f t="shared" ca="1" si="208"/>
        <v>9</v>
      </c>
      <c r="AL216" s="135">
        <f t="shared" ca="1" si="208"/>
        <v>10</v>
      </c>
      <c r="AM216" s="135">
        <f t="shared" ca="1" si="208"/>
        <v>37</v>
      </c>
      <c r="AN216" s="135">
        <f t="shared" ca="1" si="208"/>
        <v>47</v>
      </c>
      <c r="AO216" s="135">
        <f t="shared" ca="1" si="208"/>
        <v>14</v>
      </c>
      <c r="AP216" s="135">
        <f t="shared" ca="1" si="208"/>
        <v>29</v>
      </c>
      <c r="AQ216" s="135">
        <f t="shared" ca="1" si="208"/>
        <v>11</v>
      </c>
      <c r="AR216" s="135">
        <f t="shared" ca="1" si="208"/>
        <v>26</v>
      </c>
      <c r="AS216" s="135">
        <f t="shared" ca="1" si="208"/>
        <v>20</v>
      </c>
      <c r="AT216" s="135">
        <f t="shared" ca="1" si="208"/>
        <v>50</v>
      </c>
      <c r="AU216" s="135">
        <f t="shared" ca="1" si="208"/>
        <v>36</v>
      </c>
      <c r="AV216" s="135">
        <f t="shared" ca="1" si="208"/>
        <v>49</v>
      </c>
      <c r="AW216" s="135">
        <f t="shared" ca="1" si="208"/>
        <v>34</v>
      </c>
      <c r="AX216" s="135">
        <f t="shared" ca="1" si="208"/>
        <v>44</v>
      </c>
      <c r="AY216" s="135">
        <f t="shared" ca="1" si="208"/>
        <v>24</v>
      </c>
      <c r="AZ216" s="135">
        <f t="shared" ca="1" si="208"/>
        <v>40</v>
      </c>
      <c r="BA216" s="135">
        <f t="shared" ca="1" si="208"/>
        <v>48</v>
      </c>
      <c r="BB216" s="135">
        <f t="shared" ca="1" si="208"/>
        <v>51</v>
      </c>
      <c r="BC216" s="135">
        <f t="shared" ca="1" si="208"/>
        <v>51</v>
      </c>
      <c r="BD216" s="135">
        <f t="shared" ca="1" si="208"/>
        <v>51</v>
      </c>
      <c r="BE216" s="135">
        <f t="shared" ca="1" si="208"/>
        <v>51</v>
      </c>
      <c r="BF216" s="135">
        <f t="shared" ca="1" si="208"/>
        <v>51</v>
      </c>
      <c r="BG216" s="135">
        <f t="shared" ca="1" si="208"/>
        <v>51</v>
      </c>
      <c r="BH216" s="135">
        <f t="shared" ca="1" si="208"/>
        <v>51</v>
      </c>
      <c r="BI216" s="135">
        <f t="shared" ca="1" si="208"/>
        <v>51</v>
      </c>
      <c r="BJ216" s="135">
        <f t="shared" ca="1" si="208"/>
        <v>51</v>
      </c>
      <c r="BK216" s="135">
        <f t="shared" ca="1" si="208"/>
        <v>51</v>
      </c>
      <c r="BL216" s="135">
        <f t="shared" ca="1" si="208"/>
        <v>51</v>
      </c>
      <c r="BM216" s="135">
        <f t="shared" ca="1" si="208"/>
        <v>51</v>
      </c>
      <c r="BN216" s="135">
        <f t="shared" ca="1" si="208"/>
        <v>51</v>
      </c>
      <c r="BO216" s="135">
        <f t="shared" ca="1" si="208"/>
        <v>51</v>
      </c>
      <c r="BP216" s="135">
        <f t="shared" ca="1" si="208"/>
        <v>51</v>
      </c>
      <c r="BQ216" s="135">
        <f t="shared" ref="BQ216:CO216" ca="1" si="209">RANK(BQ215,$D215:$CO215,0)</f>
        <v>51</v>
      </c>
      <c r="BR216" s="135">
        <f t="shared" ca="1" si="209"/>
        <v>51</v>
      </c>
      <c r="BS216" s="135">
        <f t="shared" ca="1" si="209"/>
        <v>51</v>
      </c>
      <c r="BT216" s="135">
        <f t="shared" ca="1" si="209"/>
        <v>51</v>
      </c>
      <c r="BU216" s="135">
        <f t="shared" ca="1" si="209"/>
        <v>51</v>
      </c>
      <c r="BV216" s="135">
        <f t="shared" ca="1" si="209"/>
        <v>51</v>
      </c>
      <c r="BW216" s="135">
        <f t="shared" ca="1" si="209"/>
        <v>51</v>
      </c>
      <c r="BX216" s="135">
        <f t="shared" ca="1" si="209"/>
        <v>51</v>
      </c>
      <c r="BY216" s="135">
        <f t="shared" ca="1" si="209"/>
        <v>51</v>
      </c>
      <c r="BZ216" s="135">
        <f t="shared" ca="1" si="209"/>
        <v>51</v>
      </c>
      <c r="CA216" s="135">
        <f t="shared" ca="1" si="209"/>
        <v>51</v>
      </c>
      <c r="CB216" s="135">
        <f t="shared" ca="1" si="209"/>
        <v>51</v>
      </c>
      <c r="CC216" s="135">
        <f t="shared" ca="1" si="209"/>
        <v>51</v>
      </c>
      <c r="CD216" s="135">
        <f t="shared" ca="1" si="209"/>
        <v>51</v>
      </c>
      <c r="CE216" s="135">
        <f t="shared" ca="1" si="209"/>
        <v>51</v>
      </c>
      <c r="CF216" s="135">
        <f t="shared" ca="1" si="209"/>
        <v>51</v>
      </c>
      <c r="CG216" s="135">
        <f t="shared" ca="1" si="209"/>
        <v>51</v>
      </c>
      <c r="CH216" s="135">
        <f t="shared" ca="1" si="209"/>
        <v>51</v>
      </c>
      <c r="CI216" s="135">
        <f t="shared" ca="1" si="209"/>
        <v>51</v>
      </c>
      <c r="CJ216" s="135">
        <f t="shared" ca="1" si="209"/>
        <v>51</v>
      </c>
      <c r="CK216" s="135">
        <f t="shared" ca="1" si="209"/>
        <v>51</v>
      </c>
      <c r="CL216" s="135">
        <f t="shared" ca="1" si="209"/>
        <v>51</v>
      </c>
      <c r="CM216" s="135">
        <f t="shared" ca="1" si="209"/>
        <v>51</v>
      </c>
      <c r="CN216" s="135">
        <f t="shared" ca="1" si="209"/>
        <v>51</v>
      </c>
      <c r="CO216" s="135">
        <f t="shared" ca="1" si="209"/>
        <v>51</v>
      </c>
      <c r="CQ216" s="207"/>
      <c r="CR216" s="207"/>
    </row>
    <row r="217" spans="1:96">
      <c r="A217" s="373"/>
      <c r="B217" s="134" t="s">
        <v>16</v>
      </c>
      <c r="C217" s="134">
        <f>C211+10</f>
        <v>342</v>
      </c>
      <c r="D217" s="135" t="str">
        <f>D211</f>
        <v>Frank Hulton </v>
      </c>
      <c r="E217" s="135" t="str">
        <f t="shared" ref="E217:BP217" si="210">E211</f>
        <v>Mark Redsell</v>
      </c>
      <c r="F217" s="135" t="str">
        <f t="shared" si="210"/>
        <v>Greg Dakin</v>
      </c>
      <c r="G217" s="135" t="str">
        <f t="shared" si="210"/>
        <v>Thorsten Folker</v>
      </c>
      <c r="H217" s="135" t="str">
        <f t="shared" si="210"/>
        <v>Joel West </v>
      </c>
      <c r="I217" s="135" t="str">
        <f t="shared" si="210"/>
        <v>Klaus Brettner</v>
      </c>
      <c r="J217" s="135" t="str">
        <f t="shared" si="210"/>
        <v>Markus Meissner</v>
      </c>
      <c r="K217" s="135" t="str">
        <f t="shared" si="210"/>
        <v>Stefan Bernardy</v>
      </c>
      <c r="L217" s="135" t="str">
        <f t="shared" si="210"/>
        <v>Søren Krogh</v>
      </c>
      <c r="M217" s="135" t="str">
        <f t="shared" si="210"/>
        <v>Alvaro Silgado</v>
      </c>
      <c r="N217" s="135" t="str">
        <f t="shared" si="210"/>
        <v>Pete Burgess</v>
      </c>
      <c r="O217" s="135" t="str">
        <f t="shared" si="210"/>
        <v>Dieter Perlick</v>
      </c>
      <c r="P217" s="135" t="str">
        <f t="shared" si="210"/>
        <v>Simon Thornton </v>
      </c>
      <c r="Q217" s="135" t="str">
        <f t="shared" si="210"/>
        <v>André Austen</v>
      </c>
      <c r="R217" s="135" t="str">
        <f t="shared" si="210"/>
        <v>Siegfried Schedel</v>
      </c>
      <c r="S217" s="135" t="str">
        <f t="shared" si="210"/>
        <v>George Young</v>
      </c>
      <c r="T217" s="135" t="str">
        <f t="shared" si="210"/>
        <v>John Phillips</v>
      </c>
      <c r="U217" s="135" t="str">
        <f t="shared" si="210"/>
        <v>Stefan Bertschi</v>
      </c>
      <c r="V217" s="135" t="str">
        <f t="shared" si="210"/>
        <v>Jason Bioletti</v>
      </c>
      <c r="W217" s="135" t="str">
        <f t="shared" si="210"/>
        <v>Allen Elliott</v>
      </c>
      <c r="X217" s="135" t="str">
        <f t="shared" si="210"/>
        <v>Thomas Deinert</v>
      </c>
      <c r="Y217" s="135" t="str">
        <f t="shared" si="210"/>
        <v>Mike Evans</v>
      </c>
      <c r="Z217" s="135" t="str">
        <f t="shared" si="210"/>
        <v>Jon Edison</v>
      </c>
      <c r="AA217" s="135" t="str">
        <f t="shared" si="210"/>
        <v>Thomas Henselmann</v>
      </c>
      <c r="AB217" s="135" t="str">
        <f t="shared" si="210"/>
        <v>Sebastian Reichert</v>
      </c>
      <c r="AC217" s="135" t="str">
        <f t="shared" si="210"/>
        <v>Robert Hermans</v>
      </c>
      <c r="AD217" s="135" t="str">
        <f t="shared" si="210"/>
        <v>Eberhard Rosemann</v>
      </c>
      <c r="AE217" s="135" t="str">
        <f t="shared" si="210"/>
        <v>Klaus Kowalski</v>
      </c>
      <c r="AF217" s="135" t="str">
        <f t="shared" si="210"/>
        <v>Mike Shellim</v>
      </c>
      <c r="AG217" s="135" t="str">
        <f t="shared" si="210"/>
        <v>Martin Newnham</v>
      </c>
      <c r="AH217" s="135" t="str">
        <f t="shared" si="210"/>
        <v>Marc Schmieding</v>
      </c>
      <c r="AI217" s="135" t="str">
        <f t="shared" si="210"/>
        <v>Mark Treble</v>
      </c>
      <c r="AJ217" s="135" t="str">
        <f t="shared" si="210"/>
        <v>Gary Harrison</v>
      </c>
      <c r="AK217" s="135" t="str">
        <f t="shared" si="210"/>
        <v>Peter Gunning</v>
      </c>
      <c r="AL217" s="135" t="str">
        <f t="shared" si="210"/>
        <v>Tobias Reik</v>
      </c>
      <c r="AM217" s="135" t="str">
        <f t="shared" si="210"/>
        <v>Mick Walsh</v>
      </c>
      <c r="AN217" s="135" t="str">
        <f t="shared" si="210"/>
        <v>Paul Garnett</v>
      </c>
      <c r="AO217" s="135" t="str">
        <f t="shared" si="210"/>
        <v>Daniel Schneider</v>
      </c>
      <c r="AP217" s="135" t="str">
        <f t="shared" si="210"/>
        <v>Torsten Hermann</v>
      </c>
      <c r="AQ217" s="135" t="str">
        <f t="shared" si="210"/>
        <v>Peter Kowalski</v>
      </c>
      <c r="AR217" s="135" t="str">
        <f t="shared" si="210"/>
        <v>Martin Kopp</v>
      </c>
      <c r="AS217" s="135" t="str">
        <f t="shared" si="210"/>
        <v>Plöschberger Hannes</v>
      </c>
      <c r="AT217" s="135" t="str">
        <f t="shared" si="210"/>
        <v>Rick Ruijsink</v>
      </c>
      <c r="AU217" s="135" t="str">
        <f t="shared" si="210"/>
        <v>Mark Abbotts</v>
      </c>
      <c r="AV217" s="135" t="str">
        <f t="shared" si="210"/>
        <v>Arne Finkeldey</v>
      </c>
      <c r="AW217" s="135" t="str">
        <f t="shared" si="210"/>
        <v>Martin Ulrich </v>
      </c>
      <c r="AX217" s="135" t="str">
        <f t="shared" si="210"/>
        <v>Tony Robertson</v>
      </c>
      <c r="AY217" s="135" t="str">
        <f t="shared" si="210"/>
        <v>Jesper Christensen</v>
      </c>
      <c r="AZ217" s="135" t="str">
        <f t="shared" si="210"/>
        <v>Ulrich Duttenhofer</v>
      </c>
      <c r="BA217" s="135" t="str">
        <f t="shared" si="210"/>
        <v>Robert Ryan</v>
      </c>
      <c r="BB217" s="135">
        <f t="shared" si="210"/>
        <v>0</v>
      </c>
      <c r="BC217" s="135">
        <f t="shared" si="210"/>
        <v>0</v>
      </c>
      <c r="BD217" s="135">
        <f t="shared" si="210"/>
        <v>0</v>
      </c>
      <c r="BE217" s="135">
        <f t="shared" si="210"/>
        <v>0</v>
      </c>
      <c r="BF217" s="135">
        <f t="shared" si="210"/>
        <v>0</v>
      </c>
      <c r="BG217" s="135">
        <f t="shared" si="210"/>
        <v>0</v>
      </c>
      <c r="BH217" s="135">
        <f t="shared" si="210"/>
        <v>0</v>
      </c>
      <c r="BI217" s="135">
        <f t="shared" si="210"/>
        <v>0</v>
      </c>
      <c r="BJ217" s="135">
        <f t="shared" si="210"/>
        <v>0</v>
      </c>
      <c r="BK217" s="135">
        <f t="shared" si="210"/>
        <v>0</v>
      </c>
      <c r="BL217" s="135">
        <f t="shared" si="210"/>
        <v>0</v>
      </c>
      <c r="BM217" s="135">
        <f t="shared" si="210"/>
        <v>0</v>
      </c>
      <c r="BN217" s="135">
        <f t="shared" si="210"/>
        <v>0</v>
      </c>
      <c r="BO217" s="135">
        <f t="shared" si="210"/>
        <v>0</v>
      </c>
      <c r="BP217" s="135">
        <f t="shared" si="210"/>
        <v>0</v>
      </c>
      <c r="BQ217" s="135">
        <f t="shared" ref="BQ217:CO217" si="211">BQ211</f>
        <v>0</v>
      </c>
      <c r="BR217" s="135">
        <f t="shared" si="211"/>
        <v>0</v>
      </c>
      <c r="BS217" s="135">
        <f t="shared" si="211"/>
        <v>0</v>
      </c>
      <c r="BT217" s="135">
        <f t="shared" si="211"/>
        <v>0</v>
      </c>
      <c r="BU217" s="135">
        <f t="shared" si="211"/>
        <v>0</v>
      </c>
      <c r="BV217" s="135">
        <f t="shared" si="211"/>
        <v>0</v>
      </c>
      <c r="BW217" s="135">
        <f t="shared" si="211"/>
        <v>0</v>
      </c>
      <c r="BX217" s="135">
        <f t="shared" si="211"/>
        <v>0</v>
      </c>
      <c r="BY217" s="135">
        <f t="shared" si="211"/>
        <v>0</v>
      </c>
      <c r="BZ217" s="135">
        <f t="shared" si="211"/>
        <v>0</v>
      </c>
      <c r="CA217" s="135">
        <f t="shared" si="211"/>
        <v>0</v>
      </c>
      <c r="CB217" s="135">
        <f t="shared" si="211"/>
        <v>0</v>
      </c>
      <c r="CC217" s="135">
        <f t="shared" si="211"/>
        <v>0</v>
      </c>
      <c r="CD217" s="135">
        <f t="shared" si="211"/>
        <v>0</v>
      </c>
      <c r="CE217" s="135">
        <f t="shared" si="211"/>
        <v>0</v>
      </c>
      <c r="CF217" s="135">
        <f t="shared" si="211"/>
        <v>0</v>
      </c>
      <c r="CG217" s="135">
        <f t="shared" si="211"/>
        <v>0</v>
      </c>
      <c r="CH217" s="135">
        <f t="shared" si="211"/>
        <v>0</v>
      </c>
      <c r="CI217" s="135">
        <f t="shared" si="211"/>
        <v>0</v>
      </c>
      <c r="CJ217" s="135">
        <f t="shared" si="211"/>
        <v>0</v>
      </c>
      <c r="CK217" s="135">
        <f t="shared" si="211"/>
        <v>0</v>
      </c>
      <c r="CL217" s="135">
        <f t="shared" si="211"/>
        <v>0</v>
      </c>
      <c r="CM217" s="135">
        <f t="shared" si="211"/>
        <v>0</v>
      </c>
      <c r="CN217" s="135">
        <f t="shared" si="211"/>
        <v>0</v>
      </c>
      <c r="CO217" s="135">
        <f t="shared" si="211"/>
        <v>0</v>
      </c>
      <c r="CQ217" s="207"/>
      <c r="CR217" s="208"/>
    </row>
    <row r="218" spans="1:96">
      <c r="A218" s="386">
        <v>35</v>
      </c>
      <c r="B218" s="131" t="s">
        <v>18</v>
      </c>
      <c r="C218" s="131">
        <f>C212+10</f>
        <v>351</v>
      </c>
      <c r="D218" s="132">
        <f ca="1">D222</f>
        <v>46</v>
      </c>
      <c r="E218" s="132">
        <f t="shared" ref="E218:BP218" ca="1" si="212">E222</f>
        <v>2</v>
      </c>
      <c r="F218" s="132">
        <f t="shared" ca="1" si="212"/>
        <v>25</v>
      </c>
      <c r="G218" s="132">
        <f t="shared" ca="1" si="212"/>
        <v>4</v>
      </c>
      <c r="H218" s="132">
        <f t="shared" ca="1" si="212"/>
        <v>8</v>
      </c>
      <c r="I218" s="132">
        <f t="shared" ca="1" si="212"/>
        <v>30</v>
      </c>
      <c r="J218" s="132">
        <f t="shared" ca="1" si="212"/>
        <v>6</v>
      </c>
      <c r="K218" s="132">
        <f t="shared" ca="1" si="212"/>
        <v>23</v>
      </c>
      <c r="L218" s="132">
        <f t="shared" ca="1" si="212"/>
        <v>7</v>
      </c>
      <c r="M218" s="132">
        <f t="shared" ca="1" si="212"/>
        <v>12</v>
      </c>
      <c r="N218" s="132">
        <f t="shared" ca="1" si="212"/>
        <v>31</v>
      </c>
      <c r="O218" s="132">
        <f t="shared" ca="1" si="212"/>
        <v>18</v>
      </c>
      <c r="P218" s="132">
        <f t="shared" ca="1" si="212"/>
        <v>3</v>
      </c>
      <c r="Q218" s="132">
        <f t="shared" ca="1" si="212"/>
        <v>5</v>
      </c>
      <c r="R218" s="132">
        <f t="shared" ca="1" si="212"/>
        <v>19</v>
      </c>
      <c r="S218" s="132">
        <f t="shared" ca="1" si="212"/>
        <v>33</v>
      </c>
      <c r="T218" s="132">
        <f t="shared" ca="1" si="212"/>
        <v>13</v>
      </c>
      <c r="U218" s="132">
        <f t="shared" ca="1" si="212"/>
        <v>28</v>
      </c>
      <c r="V218" s="132">
        <f t="shared" ca="1" si="212"/>
        <v>45</v>
      </c>
      <c r="W218" s="132">
        <f t="shared" ca="1" si="212"/>
        <v>32</v>
      </c>
      <c r="X218" s="132">
        <f t="shared" ca="1" si="212"/>
        <v>35</v>
      </c>
      <c r="Y218" s="132">
        <f t="shared" ca="1" si="212"/>
        <v>42</v>
      </c>
      <c r="Z218" s="132">
        <f t="shared" ca="1" si="212"/>
        <v>41</v>
      </c>
      <c r="AA218" s="132">
        <f t="shared" ca="1" si="212"/>
        <v>27</v>
      </c>
      <c r="AB218" s="132">
        <f t="shared" ca="1" si="212"/>
        <v>16</v>
      </c>
      <c r="AC218" s="132">
        <f t="shared" ca="1" si="212"/>
        <v>43</v>
      </c>
      <c r="AD218" s="132">
        <f t="shared" ca="1" si="212"/>
        <v>15</v>
      </c>
      <c r="AE218" s="132">
        <f t="shared" ca="1" si="212"/>
        <v>17</v>
      </c>
      <c r="AF218" s="132">
        <f t="shared" ca="1" si="212"/>
        <v>39</v>
      </c>
      <c r="AG218" s="132">
        <f t="shared" ca="1" si="212"/>
        <v>1</v>
      </c>
      <c r="AH218" s="132">
        <f t="shared" ca="1" si="212"/>
        <v>38</v>
      </c>
      <c r="AI218" s="132">
        <f t="shared" ca="1" si="212"/>
        <v>21</v>
      </c>
      <c r="AJ218" s="132">
        <f t="shared" ca="1" si="212"/>
        <v>22</v>
      </c>
      <c r="AK218" s="132">
        <f t="shared" ca="1" si="212"/>
        <v>9</v>
      </c>
      <c r="AL218" s="132">
        <f t="shared" ca="1" si="212"/>
        <v>10</v>
      </c>
      <c r="AM218" s="132">
        <f t="shared" ca="1" si="212"/>
        <v>37</v>
      </c>
      <c r="AN218" s="132">
        <f t="shared" ca="1" si="212"/>
        <v>47</v>
      </c>
      <c r="AO218" s="132">
        <f t="shared" ca="1" si="212"/>
        <v>14</v>
      </c>
      <c r="AP218" s="132">
        <f t="shared" ca="1" si="212"/>
        <v>29</v>
      </c>
      <c r="AQ218" s="132">
        <f t="shared" ca="1" si="212"/>
        <v>11</v>
      </c>
      <c r="AR218" s="132">
        <f t="shared" ca="1" si="212"/>
        <v>26</v>
      </c>
      <c r="AS218" s="132">
        <f t="shared" ca="1" si="212"/>
        <v>20</v>
      </c>
      <c r="AT218" s="132">
        <f t="shared" ca="1" si="212"/>
        <v>50</v>
      </c>
      <c r="AU218" s="132">
        <f t="shared" ca="1" si="212"/>
        <v>36</v>
      </c>
      <c r="AV218" s="132">
        <f t="shared" ca="1" si="212"/>
        <v>49</v>
      </c>
      <c r="AW218" s="132">
        <f t="shared" ca="1" si="212"/>
        <v>34</v>
      </c>
      <c r="AX218" s="132">
        <f t="shared" ca="1" si="212"/>
        <v>44</v>
      </c>
      <c r="AY218" s="132">
        <f t="shared" ca="1" si="212"/>
        <v>24</v>
      </c>
      <c r="AZ218" s="132">
        <f t="shared" ca="1" si="212"/>
        <v>40</v>
      </c>
      <c r="BA218" s="132">
        <f t="shared" ca="1" si="212"/>
        <v>48</v>
      </c>
      <c r="BB218" s="132">
        <f t="shared" ca="1" si="212"/>
        <v>51</v>
      </c>
      <c r="BC218" s="132">
        <f t="shared" ca="1" si="212"/>
        <v>51</v>
      </c>
      <c r="BD218" s="132">
        <f t="shared" ca="1" si="212"/>
        <v>51</v>
      </c>
      <c r="BE218" s="132">
        <f t="shared" ca="1" si="212"/>
        <v>51</v>
      </c>
      <c r="BF218" s="132">
        <f t="shared" ca="1" si="212"/>
        <v>51</v>
      </c>
      <c r="BG218" s="132">
        <f t="shared" ca="1" si="212"/>
        <v>51</v>
      </c>
      <c r="BH218" s="132">
        <f t="shared" ca="1" si="212"/>
        <v>51</v>
      </c>
      <c r="BI218" s="132">
        <f t="shared" ca="1" si="212"/>
        <v>51</v>
      </c>
      <c r="BJ218" s="132">
        <f t="shared" ca="1" si="212"/>
        <v>51</v>
      </c>
      <c r="BK218" s="132">
        <f t="shared" ca="1" si="212"/>
        <v>51</v>
      </c>
      <c r="BL218" s="132">
        <f t="shared" ca="1" si="212"/>
        <v>51</v>
      </c>
      <c r="BM218" s="132">
        <f t="shared" ca="1" si="212"/>
        <v>51</v>
      </c>
      <c r="BN218" s="132">
        <f t="shared" ca="1" si="212"/>
        <v>51</v>
      </c>
      <c r="BO218" s="132">
        <f t="shared" ca="1" si="212"/>
        <v>51</v>
      </c>
      <c r="BP218" s="132">
        <f t="shared" ca="1" si="212"/>
        <v>51</v>
      </c>
      <c r="BQ218" s="132">
        <f t="shared" ref="BQ218:CO218" ca="1" si="213">BQ222</f>
        <v>51</v>
      </c>
      <c r="BR218" s="132">
        <f t="shared" ca="1" si="213"/>
        <v>51</v>
      </c>
      <c r="BS218" s="132">
        <f t="shared" ca="1" si="213"/>
        <v>51</v>
      </c>
      <c r="BT218" s="132">
        <f t="shared" ca="1" si="213"/>
        <v>51</v>
      </c>
      <c r="BU218" s="132">
        <f t="shared" ca="1" si="213"/>
        <v>51</v>
      </c>
      <c r="BV218" s="132">
        <f t="shared" ca="1" si="213"/>
        <v>51</v>
      </c>
      <c r="BW218" s="132">
        <f t="shared" ca="1" si="213"/>
        <v>51</v>
      </c>
      <c r="BX218" s="132">
        <f t="shared" ca="1" si="213"/>
        <v>51</v>
      </c>
      <c r="BY218" s="132">
        <f t="shared" ca="1" si="213"/>
        <v>51</v>
      </c>
      <c r="BZ218" s="132">
        <f t="shared" ca="1" si="213"/>
        <v>51</v>
      </c>
      <c r="CA218" s="132">
        <f t="shared" ca="1" si="213"/>
        <v>51</v>
      </c>
      <c r="CB218" s="132">
        <f t="shared" ca="1" si="213"/>
        <v>51</v>
      </c>
      <c r="CC218" s="132">
        <f t="shared" ca="1" si="213"/>
        <v>51</v>
      </c>
      <c r="CD218" s="132">
        <f t="shared" ca="1" si="213"/>
        <v>51</v>
      </c>
      <c r="CE218" s="132">
        <f t="shared" ca="1" si="213"/>
        <v>51</v>
      </c>
      <c r="CF218" s="132">
        <f t="shared" ca="1" si="213"/>
        <v>51</v>
      </c>
      <c r="CG218" s="132">
        <f t="shared" ca="1" si="213"/>
        <v>51</v>
      </c>
      <c r="CH218" s="132">
        <f t="shared" ca="1" si="213"/>
        <v>51</v>
      </c>
      <c r="CI218" s="132">
        <f t="shared" ca="1" si="213"/>
        <v>51</v>
      </c>
      <c r="CJ218" s="132">
        <f t="shared" ca="1" si="213"/>
        <v>51</v>
      </c>
      <c r="CK218" s="132">
        <f t="shared" ca="1" si="213"/>
        <v>51</v>
      </c>
      <c r="CL218" s="132">
        <f t="shared" ca="1" si="213"/>
        <v>51</v>
      </c>
      <c r="CM218" s="132">
        <f t="shared" ca="1" si="213"/>
        <v>51</v>
      </c>
      <c r="CN218" s="132">
        <f t="shared" ca="1" si="213"/>
        <v>51</v>
      </c>
      <c r="CO218" s="132">
        <f t="shared" ca="1" si="213"/>
        <v>51</v>
      </c>
      <c r="CQ218" s="90"/>
      <c r="CR218" s="206"/>
    </row>
    <row r="219" spans="1:96">
      <c r="A219" s="387"/>
      <c r="B219" s="131" t="s">
        <v>1</v>
      </c>
      <c r="C219" s="131"/>
      <c r="D219" s="132">
        <f>'Enter data here!'!C197</f>
        <v>0</v>
      </c>
      <c r="E219" s="132">
        <f>'Enter data here!'!D197</f>
        <v>0</v>
      </c>
      <c r="F219" s="132">
        <f>'Enter data here!'!E197</f>
        <v>0</v>
      </c>
      <c r="G219" s="132">
        <f>'Enter data here!'!F197</f>
        <v>0</v>
      </c>
      <c r="H219" s="132">
        <f>'Enter data here!'!G197</f>
        <v>0</v>
      </c>
      <c r="I219" s="132">
        <f>'Enter data here!'!H197</f>
        <v>0</v>
      </c>
      <c r="J219" s="132">
        <f>'Enter data here!'!I197</f>
        <v>0</v>
      </c>
      <c r="K219" s="132">
        <f>'Enter data here!'!J197</f>
        <v>0</v>
      </c>
      <c r="L219" s="132">
        <f>'Enter data here!'!K197</f>
        <v>0</v>
      </c>
      <c r="M219" s="132">
        <f>'Enter data here!'!L197</f>
        <v>0</v>
      </c>
      <c r="N219" s="132">
        <f>'Enter data here!'!M197</f>
        <v>0</v>
      </c>
      <c r="O219" s="132">
        <f>'Enter data here!'!N197</f>
        <v>0</v>
      </c>
      <c r="P219" s="132">
        <f>'Enter data here!'!O197</f>
        <v>0</v>
      </c>
      <c r="Q219" s="132">
        <f>'Enter data here!'!P197</f>
        <v>0</v>
      </c>
      <c r="R219" s="132">
        <f>'Enter data here!'!Q197</f>
        <v>0</v>
      </c>
      <c r="S219" s="132">
        <f>'Enter data here!'!R197</f>
        <v>0</v>
      </c>
      <c r="T219" s="132">
        <f>'Enter data here!'!S197</f>
        <v>0</v>
      </c>
      <c r="U219" s="132">
        <f>'Enter data here!'!T197</f>
        <v>0</v>
      </c>
      <c r="V219" s="132">
        <f>'Enter data here!'!U197</f>
        <v>0</v>
      </c>
      <c r="W219" s="132">
        <f>'Enter data here!'!V197</f>
        <v>0</v>
      </c>
      <c r="X219" s="132">
        <f>'Enter data here!'!W197</f>
        <v>0</v>
      </c>
      <c r="Y219" s="132">
        <f>'Enter data here!'!X197</f>
        <v>0</v>
      </c>
      <c r="Z219" s="132">
        <f>'Enter data here!'!Y197</f>
        <v>0</v>
      </c>
      <c r="AA219" s="132">
        <f>'Enter data here!'!Z197</f>
        <v>0</v>
      </c>
      <c r="AB219" s="132">
        <f>'Enter data here!'!AA197</f>
        <v>0</v>
      </c>
      <c r="AC219" s="132">
        <f>'Enter data here!'!AB197</f>
        <v>0</v>
      </c>
      <c r="AD219" s="132">
        <f>'Enter data here!'!AC197</f>
        <v>0</v>
      </c>
      <c r="AE219" s="132">
        <f>'Enter data here!'!AD197</f>
        <v>0</v>
      </c>
      <c r="AF219" s="132">
        <f>'Enter data here!'!AE197</f>
        <v>0</v>
      </c>
      <c r="AG219" s="132">
        <f>'Enter data here!'!AF197</f>
        <v>0</v>
      </c>
      <c r="AH219" s="132">
        <f>'Enter data here!'!AG197</f>
        <v>0</v>
      </c>
      <c r="AI219" s="132">
        <f>'Enter data here!'!AH197</f>
        <v>0</v>
      </c>
      <c r="AJ219" s="132">
        <f>'Enter data here!'!AI197</f>
        <v>0</v>
      </c>
      <c r="AK219" s="132">
        <f>'Enter data here!'!AJ197</f>
        <v>0</v>
      </c>
      <c r="AL219" s="132">
        <f>'Enter data here!'!AK197</f>
        <v>0</v>
      </c>
      <c r="AM219" s="132">
        <f>'Enter data here!'!AL197</f>
        <v>0</v>
      </c>
      <c r="AN219" s="132">
        <f>'Enter data here!'!AM197</f>
        <v>0</v>
      </c>
      <c r="AO219" s="132">
        <f>'Enter data here!'!AN197</f>
        <v>0</v>
      </c>
      <c r="AP219" s="132">
        <f>'Enter data here!'!AO197</f>
        <v>0</v>
      </c>
      <c r="AQ219" s="132">
        <f>'Enter data here!'!AP197</f>
        <v>0</v>
      </c>
      <c r="AR219" s="132">
        <f>'Enter data here!'!AQ197</f>
        <v>0</v>
      </c>
      <c r="AS219" s="132">
        <f>'Enter data here!'!AR197</f>
        <v>0</v>
      </c>
      <c r="AT219" s="132">
        <f>'Enter data here!'!AS197</f>
        <v>0</v>
      </c>
      <c r="AU219" s="132">
        <f>'Enter data here!'!AT197</f>
        <v>0</v>
      </c>
      <c r="AV219" s="132">
        <f>'Enter data here!'!AU197</f>
        <v>0</v>
      </c>
      <c r="AW219" s="132">
        <f>'Enter data here!'!AV197</f>
        <v>0</v>
      </c>
      <c r="AX219" s="132">
        <f>'Enter data here!'!AW197</f>
        <v>0</v>
      </c>
      <c r="AY219" s="132">
        <f>'Enter data here!'!AX197</f>
        <v>0</v>
      </c>
      <c r="AZ219" s="132">
        <f>'Enter data here!'!AY197</f>
        <v>0</v>
      </c>
      <c r="BA219" s="132">
        <f>'Enter data here!'!AZ197</f>
        <v>0</v>
      </c>
      <c r="BB219" s="132">
        <f>'Enter data here!'!BA197</f>
        <v>0</v>
      </c>
      <c r="BC219" s="132">
        <f>'Enter data here!'!BB197</f>
        <v>0</v>
      </c>
      <c r="BD219" s="132">
        <f>'Enter data here!'!BC197</f>
        <v>0</v>
      </c>
      <c r="BE219" s="132">
        <f>'Enter data here!'!BD197</f>
        <v>0</v>
      </c>
      <c r="BF219" s="132">
        <f>'Enter data here!'!BE197</f>
        <v>0</v>
      </c>
      <c r="BG219" s="132">
        <f>'Enter data here!'!BF197</f>
        <v>0</v>
      </c>
      <c r="BH219" s="132">
        <f>'Enter data here!'!BG197</f>
        <v>0</v>
      </c>
      <c r="BI219" s="132">
        <f>'Enter data here!'!BH197</f>
        <v>0</v>
      </c>
      <c r="BJ219" s="132">
        <f>'Enter data here!'!BI197</f>
        <v>0</v>
      </c>
      <c r="BK219" s="132">
        <f>'Enter data here!'!BJ197</f>
        <v>0</v>
      </c>
      <c r="BL219" s="132">
        <f>'Enter data here!'!BK197</f>
        <v>0</v>
      </c>
      <c r="BM219" s="132">
        <f>'Enter data here!'!BL197</f>
        <v>0</v>
      </c>
      <c r="BN219" s="132">
        <f>'Enter data here!'!BM197</f>
        <v>0</v>
      </c>
      <c r="BO219" s="132">
        <f>'Enter data here!'!BN197</f>
        <v>0</v>
      </c>
      <c r="BP219" s="132">
        <f>'Enter data here!'!BO197</f>
        <v>0</v>
      </c>
      <c r="BQ219" s="132">
        <f>'Enter data here!'!BP197</f>
        <v>0</v>
      </c>
      <c r="BR219" s="132">
        <f>'Enter data here!'!BQ197</f>
        <v>0</v>
      </c>
      <c r="BS219" s="132">
        <f>'Enter data here!'!BR197</f>
        <v>0</v>
      </c>
      <c r="BT219" s="132">
        <f>'Enter data here!'!BS197</f>
        <v>0</v>
      </c>
      <c r="BU219" s="132">
        <f>'Enter data here!'!BT197</f>
        <v>0</v>
      </c>
      <c r="BV219" s="132">
        <f>'Enter data here!'!BU197</f>
        <v>0</v>
      </c>
      <c r="BW219" s="132">
        <f>'Enter data here!'!BV197</f>
        <v>0</v>
      </c>
      <c r="BX219" s="132">
        <f>'Enter data here!'!BW197</f>
        <v>0</v>
      </c>
      <c r="BY219" s="132">
        <f>'Enter data here!'!BX197</f>
        <v>0</v>
      </c>
      <c r="BZ219" s="132">
        <f>'Enter data here!'!BY197</f>
        <v>0</v>
      </c>
      <c r="CA219" s="132">
        <f>'Enter data here!'!BZ197</f>
        <v>0</v>
      </c>
      <c r="CB219" s="132">
        <f>'Enter data here!'!CA197</f>
        <v>0</v>
      </c>
      <c r="CC219" s="132">
        <f>'Enter data here!'!CB197</f>
        <v>0</v>
      </c>
      <c r="CD219" s="132">
        <f>'Enter data here!'!CC197</f>
        <v>0</v>
      </c>
      <c r="CE219" s="132">
        <f>'Enter data here!'!CD197</f>
        <v>0</v>
      </c>
      <c r="CF219" s="132">
        <f>'Enter data here!'!CE197</f>
        <v>0</v>
      </c>
      <c r="CG219" s="132">
        <f>'Enter data here!'!CF197</f>
        <v>0</v>
      </c>
      <c r="CH219" s="132">
        <f>'Enter data here!'!CG197</f>
        <v>0</v>
      </c>
      <c r="CI219" s="132">
        <f>'Enter data here!'!CH197</f>
        <v>0</v>
      </c>
      <c r="CJ219" s="132">
        <f>'Enter data here!'!CI197</f>
        <v>0</v>
      </c>
      <c r="CK219" s="132">
        <f>'Enter data here!'!CJ197</f>
        <v>0</v>
      </c>
      <c r="CL219" s="132">
        <f>'Enter data here!'!CK197</f>
        <v>0</v>
      </c>
      <c r="CM219" s="132">
        <f>'Enter data here!'!CL197</f>
        <v>0</v>
      </c>
      <c r="CN219" s="132">
        <f>'Enter data here!'!CM197</f>
        <v>0</v>
      </c>
      <c r="CO219" s="132">
        <f>'Enter data here!'!CN197</f>
        <v>0</v>
      </c>
      <c r="CQ219" s="374" t="str">
        <f>'Enter data here!'!CP197</f>
        <v/>
      </c>
      <c r="CR219" s="374" t="str">
        <f>'Enter data here!'!CQ197</f>
        <v/>
      </c>
    </row>
    <row r="220" spans="1:96">
      <c r="A220" s="387"/>
      <c r="B220" s="131" t="s">
        <v>2</v>
      </c>
      <c r="C220" s="131"/>
      <c r="D220" s="133">
        <f>'Enter data here!'!C199</f>
        <v>0</v>
      </c>
      <c r="E220" s="133">
        <f>'Enter data here!'!D199</f>
        <v>0</v>
      </c>
      <c r="F220" s="133">
        <f>'Enter data here!'!E199</f>
        <v>0</v>
      </c>
      <c r="G220" s="133">
        <f>'Enter data here!'!F199</f>
        <v>0</v>
      </c>
      <c r="H220" s="133">
        <f>'Enter data here!'!G199</f>
        <v>0</v>
      </c>
      <c r="I220" s="133">
        <f>'Enter data here!'!H199</f>
        <v>0</v>
      </c>
      <c r="J220" s="133">
        <f>'Enter data here!'!I199</f>
        <v>0</v>
      </c>
      <c r="K220" s="133">
        <f>'Enter data here!'!J199</f>
        <v>0</v>
      </c>
      <c r="L220" s="133">
        <f>'Enter data here!'!K199</f>
        <v>0</v>
      </c>
      <c r="M220" s="133">
        <f>'Enter data here!'!L199</f>
        <v>0</v>
      </c>
      <c r="N220" s="133">
        <f>'Enter data here!'!M199</f>
        <v>0</v>
      </c>
      <c r="O220" s="133">
        <f>'Enter data here!'!N199</f>
        <v>0</v>
      </c>
      <c r="P220" s="133">
        <f>'Enter data here!'!O199</f>
        <v>0</v>
      </c>
      <c r="Q220" s="133">
        <f>'Enter data here!'!P199</f>
        <v>0</v>
      </c>
      <c r="R220" s="133">
        <f>'Enter data here!'!Q199</f>
        <v>0</v>
      </c>
      <c r="S220" s="133">
        <f>'Enter data here!'!R199</f>
        <v>0</v>
      </c>
      <c r="T220" s="133">
        <f>'Enter data here!'!S199</f>
        <v>0</v>
      </c>
      <c r="U220" s="133">
        <f>'Enter data here!'!T199</f>
        <v>0</v>
      </c>
      <c r="V220" s="133">
        <f>'Enter data here!'!U199</f>
        <v>0</v>
      </c>
      <c r="W220" s="133">
        <f>'Enter data here!'!V199</f>
        <v>0</v>
      </c>
      <c r="X220" s="133">
        <f>'Enter data here!'!W199</f>
        <v>0</v>
      </c>
      <c r="Y220" s="133">
        <f>'Enter data here!'!X199</f>
        <v>0</v>
      </c>
      <c r="Z220" s="133">
        <f>'Enter data here!'!Y199</f>
        <v>0</v>
      </c>
      <c r="AA220" s="133">
        <f>'Enter data here!'!Z199</f>
        <v>0</v>
      </c>
      <c r="AB220" s="133">
        <f>'Enter data here!'!AA199</f>
        <v>0</v>
      </c>
      <c r="AC220" s="133">
        <f>'Enter data here!'!AB199</f>
        <v>0</v>
      </c>
      <c r="AD220" s="133">
        <f>'Enter data here!'!AC199</f>
        <v>0</v>
      </c>
      <c r="AE220" s="133">
        <f>'Enter data here!'!AD199</f>
        <v>0</v>
      </c>
      <c r="AF220" s="133">
        <f>'Enter data here!'!AE199</f>
        <v>0</v>
      </c>
      <c r="AG220" s="133">
        <f>'Enter data here!'!AF199</f>
        <v>0</v>
      </c>
      <c r="AH220" s="133">
        <f>'Enter data here!'!AG199</f>
        <v>0</v>
      </c>
      <c r="AI220" s="133">
        <f>'Enter data here!'!AH199</f>
        <v>0</v>
      </c>
      <c r="AJ220" s="133">
        <f>'Enter data here!'!AI199</f>
        <v>0</v>
      </c>
      <c r="AK220" s="133">
        <f>'Enter data here!'!AJ199</f>
        <v>0</v>
      </c>
      <c r="AL220" s="133">
        <f>'Enter data here!'!AK199</f>
        <v>0</v>
      </c>
      <c r="AM220" s="133">
        <f>'Enter data here!'!AL199</f>
        <v>0</v>
      </c>
      <c r="AN220" s="133">
        <f>'Enter data here!'!AM199</f>
        <v>0</v>
      </c>
      <c r="AO220" s="133">
        <f>'Enter data here!'!AN199</f>
        <v>0</v>
      </c>
      <c r="AP220" s="133">
        <f>'Enter data here!'!AO199</f>
        <v>0</v>
      </c>
      <c r="AQ220" s="133">
        <f>'Enter data here!'!AP199</f>
        <v>0</v>
      </c>
      <c r="AR220" s="133">
        <f>'Enter data here!'!AQ199</f>
        <v>0</v>
      </c>
      <c r="AS220" s="133">
        <f>'Enter data here!'!AR199</f>
        <v>0</v>
      </c>
      <c r="AT220" s="133">
        <f>'Enter data here!'!AS199</f>
        <v>0</v>
      </c>
      <c r="AU220" s="133">
        <f>'Enter data here!'!AT199</f>
        <v>0</v>
      </c>
      <c r="AV220" s="133">
        <f>'Enter data here!'!AU199</f>
        <v>0</v>
      </c>
      <c r="AW220" s="133">
        <f>'Enter data here!'!AV199</f>
        <v>0</v>
      </c>
      <c r="AX220" s="133">
        <f>'Enter data here!'!AW199</f>
        <v>0</v>
      </c>
      <c r="AY220" s="133">
        <f>'Enter data here!'!AX199</f>
        <v>0</v>
      </c>
      <c r="AZ220" s="133">
        <f>'Enter data here!'!AY199</f>
        <v>0</v>
      </c>
      <c r="BA220" s="133">
        <f>'Enter data here!'!AZ199</f>
        <v>0</v>
      </c>
      <c r="BB220" s="133">
        <f>'Enter data here!'!BA199</f>
        <v>0</v>
      </c>
      <c r="BC220" s="133">
        <f>'Enter data here!'!BB199</f>
        <v>0</v>
      </c>
      <c r="BD220" s="133">
        <f>'Enter data here!'!BC199</f>
        <v>0</v>
      </c>
      <c r="BE220" s="133">
        <f>'Enter data here!'!BD199</f>
        <v>0</v>
      </c>
      <c r="BF220" s="133">
        <f>'Enter data here!'!BE199</f>
        <v>0</v>
      </c>
      <c r="BG220" s="133">
        <f>'Enter data here!'!BF199</f>
        <v>0</v>
      </c>
      <c r="BH220" s="133">
        <f>'Enter data here!'!BG199</f>
        <v>0</v>
      </c>
      <c r="BI220" s="133">
        <f>'Enter data here!'!BH199</f>
        <v>0</v>
      </c>
      <c r="BJ220" s="133">
        <f>'Enter data here!'!BI199</f>
        <v>0</v>
      </c>
      <c r="BK220" s="133">
        <f>'Enter data here!'!BJ199</f>
        <v>0</v>
      </c>
      <c r="BL220" s="133">
        <f>'Enter data here!'!BK199</f>
        <v>0</v>
      </c>
      <c r="BM220" s="133">
        <f>'Enter data here!'!BL199</f>
        <v>0</v>
      </c>
      <c r="BN220" s="133">
        <f>'Enter data here!'!BM199</f>
        <v>0</v>
      </c>
      <c r="BO220" s="133">
        <f>'Enter data here!'!BN199</f>
        <v>0</v>
      </c>
      <c r="BP220" s="133">
        <f>'Enter data here!'!BO199</f>
        <v>0</v>
      </c>
      <c r="BQ220" s="133">
        <f>'Enter data here!'!BP199</f>
        <v>0</v>
      </c>
      <c r="BR220" s="133">
        <f>'Enter data here!'!BQ199</f>
        <v>0</v>
      </c>
      <c r="BS220" s="133">
        <f>'Enter data here!'!BR199</f>
        <v>0</v>
      </c>
      <c r="BT220" s="133">
        <f>'Enter data here!'!BS199</f>
        <v>0</v>
      </c>
      <c r="BU220" s="133">
        <f>'Enter data here!'!BT199</f>
        <v>0</v>
      </c>
      <c r="BV220" s="133">
        <f>'Enter data here!'!BU199</f>
        <v>0</v>
      </c>
      <c r="BW220" s="133">
        <f>'Enter data here!'!BV199</f>
        <v>0</v>
      </c>
      <c r="BX220" s="133">
        <f>'Enter data here!'!BW199</f>
        <v>0</v>
      </c>
      <c r="BY220" s="133">
        <f>'Enter data here!'!BX199</f>
        <v>0</v>
      </c>
      <c r="BZ220" s="133">
        <f>'Enter data here!'!BY199</f>
        <v>0</v>
      </c>
      <c r="CA220" s="133">
        <f>'Enter data here!'!BZ199</f>
        <v>0</v>
      </c>
      <c r="CB220" s="133">
        <f>'Enter data here!'!CA199</f>
        <v>0</v>
      </c>
      <c r="CC220" s="133">
        <f>'Enter data here!'!CB199</f>
        <v>0</v>
      </c>
      <c r="CD220" s="133">
        <f>'Enter data here!'!CC199</f>
        <v>0</v>
      </c>
      <c r="CE220" s="133">
        <f>'Enter data here!'!CD199</f>
        <v>0</v>
      </c>
      <c r="CF220" s="133">
        <f>'Enter data here!'!CE199</f>
        <v>0</v>
      </c>
      <c r="CG220" s="133">
        <f>'Enter data here!'!CF199</f>
        <v>0</v>
      </c>
      <c r="CH220" s="133">
        <f>'Enter data here!'!CG199</f>
        <v>0</v>
      </c>
      <c r="CI220" s="133">
        <f>'Enter data here!'!CH199</f>
        <v>0</v>
      </c>
      <c r="CJ220" s="133">
        <f>'Enter data here!'!CI199</f>
        <v>0</v>
      </c>
      <c r="CK220" s="133">
        <f>'Enter data here!'!CJ199</f>
        <v>0</v>
      </c>
      <c r="CL220" s="133">
        <f>'Enter data here!'!CK199</f>
        <v>0</v>
      </c>
      <c r="CM220" s="133">
        <f>'Enter data here!'!CL199</f>
        <v>0</v>
      </c>
      <c r="CN220" s="133">
        <f>'Enter data here!'!CM199</f>
        <v>0</v>
      </c>
      <c r="CO220" s="133">
        <f>'Enter data here!'!CN199</f>
        <v>0</v>
      </c>
      <c r="CQ220" s="374"/>
      <c r="CR220" s="374"/>
    </row>
    <row r="221" spans="1:96">
      <c r="A221" s="387"/>
      <c r="B221" s="131" t="s">
        <v>41</v>
      </c>
      <c r="C221" s="131">
        <f>C215+10</f>
        <v>353</v>
      </c>
      <c r="D221" s="133">
        <f ca="1">D215+D220</f>
        <v>4.5019861933209464E-12</v>
      </c>
      <c r="E221" s="133">
        <f t="shared" ref="E221:BP221" ca="1" si="214">E215+E220</f>
        <v>6487.9455682460748</v>
      </c>
      <c r="F221" s="133">
        <f t="shared" ca="1" si="214"/>
        <v>5406.3541367065354</v>
      </c>
      <c r="G221" s="133">
        <f t="shared" ca="1" si="214"/>
        <v>6225.7043127416446</v>
      </c>
      <c r="H221" s="133">
        <f t="shared" ca="1" si="214"/>
        <v>6100.0836020779452</v>
      </c>
      <c r="I221" s="133">
        <f t="shared" ca="1" si="214"/>
        <v>4795.2890305863102</v>
      </c>
      <c r="J221" s="133">
        <f t="shared" ca="1" si="214"/>
        <v>6102.999420255388</v>
      </c>
      <c r="K221" s="133">
        <f t="shared" ca="1" si="214"/>
        <v>5449.5751550994482</v>
      </c>
      <c r="L221" s="133">
        <f t="shared" ca="1" si="214"/>
        <v>6100.686770468742</v>
      </c>
      <c r="M221" s="133">
        <f t="shared" ca="1" si="214"/>
        <v>5954.9039394437259</v>
      </c>
      <c r="N221" s="133">
        <f t="shared" ca="1" si="214"/>
        <v>4760.4629525941482</v>
      </c>
      <c r="O221" s="133">
        <f t="shared" ca="1" si="214"/>
        <v>5707.6944026709798</v>
      </c>
      <c r="P221" s="133">
        <f t="shared" ca="1" si="214"/>
        <v>6301.0488891773248</v>
      </c>
      <c r="Q221" s="133">
        <f t="shared" ca="1" si="214"/>
        <v>6160.4716802361036</v>
      </c>
      <c r="R221" s="133">
        <f t="shared" ca="1" si="214"/>
        <v>5661.7266763818452</v>
      </c>
      <c r="S221" s="133">
        <f t="shared" ca="1" si="214"/>
        <v>4585.094856461169</v>
      </c>
      <c r="T221" s="133">
        <f t="shared" ca="1" si="214"/>
        <v>5901.4061953011769</v>
      </c>
      <c r="U221" s="133">
        <f t="shared" ca="1" si="214"/>
        <v>5014.4978785933599</v>
      </c>
      <c r="V221" s="133">
        <f t="shared" ca="1" si="214"/>
        <v>595.65286878696077</v>
      </c>
      <c r="W221" s="133">
        <f t="shared" ca="1" si="214"/>
        <v>4675.393944327041</v>
      </c>
      <c r="X221" s="133">
        <f t="shared" ca="1" si="214"/>
        <v>4531.8615940299296</v>
      </c>
      <c r="Y221" s="133">
        <f t="shared" ca="1" si="214"/>
        <v>1526.6167361878424</v>
      </c>
      <c r="Z221" s="133">
        <f t="shared" ca="1" si="214"/>
        <v>2791.475563555638</v>
      </c>
      <c r="AA221" s="133">
        <f t="shared" ca="1" si="214"/>
        <v>5154.730816778535</v>
      </c>
      <c r="AB221" s="133">
        <f t="shared" ca="1" si="214"/>
        <v>5792.5572574629659</v>
      </c>
      <c r="AC221" s="133">
        <f t="shared" ca="1" si="214"/>
        <v>1284.1416656737183</v>
      </c>
      <c r="AD221" s="133">
        <f t="shared" ca="1" si="214"/>
        <v>5802.5848913117561</v>
      </c>
      <c r="AE221" s="133">
        <f t="shared" ca="1" si="214"/>
        <v>5720.1353403504127</v>
      </c>
      <c r="AF221" s="133">
        <f t="shared" ca="1" si="214"/>
        <v>4260.9757883050461</v>
      </c>
      <c r="AG221" s="133">
        <f t="shared" ca="1" si="214"/>
        <v>6530.6565026261023</v>
      </c>
      <c r="AH221" s="133">
        <f t="shared" ca="1" si="214"/>
        <v>4367.0654658020003</v>
      </c>
      <c r="AI221" s="133">
        <f t="shared" ca="1" si="214"/>
        <v>5538.3442344153118</v>
      </c>
      <c r="AJ221" s="133">
        <f t="shared" ca="1" si="214"/>
        <v>5473.4515375809715</v>
      </c>
      <c r="AK221" s="133">
        <f t="shared" ca="1" si="214"/>
        <v>6092.6367051539064</v>
      </c>
      <c r="AL221" s="133">
        <f t="shared" ca="1" si="214"/>
        <v>6088.3322813916502</v>
      </c>
      <c r="AM221" s="133">
        <f t="shared" ca="1" si="214"/>
        <v>4462.9058880432995</v>
      </c>
      <c r="AN221" s="133">
        <f t="shared" ca="1" si="214"/>
        <v>4.0541855609227592E-12</v>
      </c>
      <c r="AO221" s="133">
        <f t="shared" ca="1" si="214"/>
        <v>5878.1119340856521</v>
      </c>
      <c r="AP221" s="133">
        <f t="shared" ca="1" si="214"/>
        <v>4841.2688978249489</v>
      </c>
      <c r="AQ221" s="133">
        <f t="shared" ca="1" si="214"/>
        <v>6070.5196458476157</v>
      </c>
      <c r="AR221" s="133">
        <f t="shared" ca="1" si="214"/>
        <v>5258.6333090278013</v>
      </c>
      <c r="AS221" s="133">
        <f t="shared" ca="1" si="214"/>
        <v>5548.0098279797448</v>
      </c>
      <c r="AT221" s="133">
        <f t="shared" ca="1" si="214"/>
        <v>3.1550687044179461E-12</v>
      </c>
      <c r="AU221" s="133">
        <f t="shared" ca="1" si="214"/>
        <v>4476.2405737505824</v>
      </c>
      <c r="AV221" s="133">
        <f t="shared" ca="1" si="214"/>
        <v>3.561249863264381E-12</v>
      </c>
      <c r="AW221" s="133">
        <f t="shared" ca="1" si="214"/>
        <v>4536.8011803647023</v>
      </c>
      <c r="AX221" s="133">
        <f t="shared" ca="1" si="214"/>
        <v>715.62980030721315</v>
      </c>
      <c r="AY221" s="133">
        <f t="shared" ca="1" si="214"/>
        <v>5416.5248659698482</v>
      </c>
      <c r="AZ221" s="133">
        <f t="shared" ca="1" si="214"/>
        <v>4192.85233041834</v>
      </c>
      <c r="BA221" s="133">
        <f t="shared" ca="1" si="214"/>
        <v>3.7140266065802772E-12</v>
      </c>
      <c r="BB221" s="133">
        <f t="shared" si="214"/>
        <v>0</v>
      </c>
      <c r="BC221" s="133">
        <f t="shared" si="214"/>
        <v>0</v>
      </c>
      <c r="BD221" s="133">
        <f t="shared" si="214"/>
        <v>0</v>
      </c>
      <c r="BE221" s="133">
        <f t="shared" si="214"/>
        <v>0</v>
      </c>
      <c r="BF221" s="133">
        <f t="shared" si="214"/>
        <v>0</v>
      </c>
      <c r="BG221" s="133">
        <f t="shared" si="214"/>
        <v>0</v>
      </c>
      <c r="BH221" s="133">
        <f t="shared" si="214"/>
        <v>0</v>
      </c>
      <c r="BI221" s="133">
        <f t="shared" si="214"/>
        <v>0</v>
      </c>
      <c r="BJ221" s="133">
        <f t="shared" si="214"/>
        <v>0</v>
      </c>
      <c r="BK221" s="133">
        <f t="shared" si="214"/>
        <v>0</v>
      </c>
      <c r="BL221" s="133">
        <f t="shared" si="214"/>
        <v>0</v>
      </c>
      <c r="BM221" s="133">
        <f t="shared" si="214"/>
        <v>0</v>
      </c>
      <c r="BN221" s="133">
        <f t="shared" si="214"/>
        <v>0</v>
      </c>
      <c r="BO221" s="133">
        <f t="shared" si="214"/>
        <v>0</v>
      </c>
      <c r="BP221" s="133">
        <f t="shared" si="214"/>
        <v>0</v>
      </c>
      <c r="BQ221" s="133">
        <f t="shared" ref="BQ221:CO221" si="215">BQ215+BQ220</f>
        <v>0</v>
      </c>
      <c r="BR221" s="133">
        <f t="shared" si="215"/>
        <v>0</v>
      </c>
      <c r="BS221" s="133">
        <f t="shared" si="215"/>
        <v>0</v>
      </c>
      <c r="BT221" s="133">
        <f t="shared" si="215"/>
        <v>0</v>
      </c>
      <c r="BU221" s="133">
        <f t="shared" si="215"/>
        <v>0</v>
      </c>
      <c r="BV221" s="133">
        <f t="shared" si="215"/>
        <v>0</v>
      </c>
      <c r="BW221" s="133">
        <f t="shared" si="215"/>
        <v>0</v>
      </c>
      <c r="BX221" s="133">
        <f t="shared" si="215"/>
        <v>0</v>
      </c>
      <c r="BY221" s="133">
        <f t="shared" si="215"/>
        <v>0</v>
      </c>
      <c r="BZ221" s="133">
        <f t="shared" si="215"/>
        <v>0</v>
      </c>
      <c r="CA221" s="133">
        <f t="shared" si="215"/>
        <v>0</v>
      </c>
      <c r="CB221" s="133">
        <f t="shared" si="215"/>
        <v>0</v>
      </c>
      <c r="CC221" s="133">
        <f t="shared" si="215"/>
        <v>0</v>
      </c>
      <c r="CD221" s="133">
        <f t="shared" si="215"/>
        <v>0</v>
      </c>
      <c r="CE221" s="133">
        <f t="shared" si="215"/>
        <v>0</v>
      </c>
      <c r="CF221" s="133">
        <f t="shared" si="215"/>
        <v>0</v>
      </c>
      <c r="CG221" s="133">
        <f t="shared" si="215"/>
        <v>0</v>
      </c>
      <c r="CH221" s="133">
        <f t="shared" si="215"/>
        <v>0</v>
      </c>
      <c r="CI221" s="133">
        <f t="shared" si="215"/>
        <v>0</v>
      </c>
      <c r="CJ221" s="133">
        <f t="shared" si="215"/>
        <v>0</v>
      </c>
      <c r="CK221" s="133">
        <f t="shared" si="215"/>
        <v>0</v>
      </c>
      <c r="CL221" s="133">
        <f t="shared" si="215"/>
        <v>0</v>
      </c>
      <c r="CM221" s="133">
        <f t="shared" si="215"/>
        <v>0</v>
      </c>
      <c r="CN221" s="133">
        <f t="shared" si="215"/>
        <v>0</v>
      </c>
      <c r="CO221" s="133">
        <f t="shared" si="215"/>
        <v>0</v>
      </c>
      <c r="CQ221" s="90"/>
      <c r="CR221" s="206"/>
    </row>
    <row r="222" spans="1:96">
      <c r="A222" s="387"/>
      <c r="B222" s="131" t="s">
        <v>42</v>
      </c>
      <c r="C222" s="131"/>
      <c r="D222" s="132">
        <f ca="1">RANK(D221,$D221:$CO221,0)</f>
        <v>46</v>
      </c>
      <c r="E222" s="132">
        <f t="shared" ref="E222:BP222" ca="1" si="216">RANK(E221,$D221:$CO221,0)</f>
        <v>2</v>
      </c>
      <c r="F222" s="132">
        <f t="shared" ca="1" si="216"/>
        <v>25</v>
      </c>
      <c r="G222" s="132">
        <f t="shared" ca="1" si="216"/>
        <v>4</v>
      </c>
      <c r="H222" s="132">
        <f t="shared" ca="1" si="216"/>
        <v>8</v>
      </c>
      <c r="I222" s="132">
        <f t="shared" ca="1" si="216"/>
        <v>30</v>
      </c>
      <c r="J222" s="132">
        <f t="shared" ca="1" si="216"/>
        <v>6</v>
      </c>
      <c r="K222" s="132">
        <f t="shared" ca="1" si="216"/>
        <v>23</v>
      </c>
      <c r="L222" s="132">
        <f t="shared" ca="1" si="216"/>
        <v>7</v>
      </c>
      <c r="M222" s="132">
        <f t="shared" ca="1" si="216"/>
        <v>12</v>
      </c>
      <c r="N222" s="132">
        <f t="shared" ca="1" si="216"/>
        <v>31</v>
      </c>
      <c r="O222" s="132">
        <f t="shared" ca="1" si="216"/>
        <v>18</v>
      </c>
      <c r="P222" s="132">
        <f t="shared" ca="1" si="216"/>
        <v>3</v>
      </c>
      <c r="Q222" s="132">
        <f t="shared" ca="1" si="216"/>
        <v>5</v>
      </c>
      <c r="R222" s="132">
        <f t="shared" ca="1" si="216"/>
        <v>19</v>
      </c>
      <c r="S222" s="132">
        <f t="shared" ca="1" si="216"/>
        <v>33</v>
      </c>
      <c r="T222" s="132">
        <f t="shared" ca="1" si="216"/>
        <v>13</v>
      </c>
      <c r="U222" s="132">
        <f t="shared" ca="1" si="216"/>
        <v>28</v>
      </c>
      <c r="V222" s="132">
        <f t="shared" ca="1" si="216"/>
        <v>45</v>
      </c>
      <c r="W222" s="132">
        <f t="shared" ca="1" si="216"/>
        <v>32</v>
      </c>
      <c r="X222" s="132">
        <f t="shared" ca="1" si="216"/>
        <v>35</v>
      </c>
      <c r="Y222" s="132">
        <f t="shared" ca="1" si="216"/>
        <v>42</v>
      </c>
      <c r="Z222" s="132">
        <f t="shared" ca="1" si="216"/>
        <v>41</v>
      </c>
      <c r="AA222" s="132">
        <f t="shared" ca="1" si="216"/>
        <v>27</v>
      </c>
      <c r="AB222" s="132">
        <f t="shared" ca="1" si="216"/>
        <v>16</v>
      </c>
      <c r="AC222" s="132">
        <f t="shared" ca="1" si="216"/>
        <v>43</v>
      </c>
      <c r="AD222" s="132">
        <f t="shared" ca="1" si="216"/>
        <v>15</v>
      </c>
      <c r="AE222" s="132">
        <f t="shared" ca="1" si="216"/>
        <v>17</v>
      </c>
      <c r="AF222" s="132">
        <f t="shared" ca="1" si="216"/>
        <v>39</v>
      </c>
      <c r="AG222" s="132">
        <f t="shared" ca="1" si="216"/>
        <v>1</v>
      </c>
      <c r="AH222" s="132">
        <f t="shared" ca="1" si="216"/>
        <v>38</v>
      </c>
      <c r="AI222" s="132">
        <f t="shared" ca="1" si="216"/>
        <v>21</v>
      </c>
      <c r="AJ222" s="132">
        <f t="shared" ca="1" si="216"/>
        <v>22</v>
      </c>
      <c r="AK222" s="132">
        <f t="shared" ca="1" si="216"/>
        <v>9</v>
      </c>
      <c r="AL222" s="132">
        <f t="shared" ca="1" si="216"/>
        <v>10</v>
      </c>
      <c r="AM222" s="132">
        <f t="shared" ca="1" si="216"/>
        <v>37</v>
      </c>
      <c r="AN222" s="132">
        <f t="shared" ca="1" si="216"/>
        <v>47</v>
      </c>
      <c r="AO222" s="132">
        <f t="shared" ca="1" si="216"/>
        <v>14</v>
      </c>
      <c r="AP222" s="132">
        <f t="shared" ca="1" si="216"/>
        <v>29</v>
      </c>
      <c r="AQ222" s="132">
        <f t="shared" ca="1" si="216"/>
        <v>11</v>
      </c>
      <c r="AR222" s="132">
        <f t="shared" ca="1" si="216"/>
        <v>26</v>
      </c>
      <c r="AS222" s="132">
        <f t="shared" ca="1" si="216"/>
        <v>20</v>
      </c>
      <c r="AT222" s="132">
        <f t="shared" ca="1" si="216"/>
        <v>50</v>
      </c>
      <c r="AU222" s="132">
        <f t="shared" ca="1" si="216"/>
        <v>36</v>
      </c>
      <c r="AV222" s="132">
        <f t="shared" ca="1" si="216"/>
        <v>49</v>
      </c>
      <c r="AW222" s="132">
        <f t="shared" ca="1" si="216"/>
        <v>34</v>
      </c>
      <c r="AX222" s="132">
        <f t="shared" ca="1" si="216"/>
        <v>44</v>
      </c>
      <c r="AY222" s="132">
        <f t="shared" ca="1" si="216"/>
        <v>24</v>
      </c>
      <c r="AZ222" s="132">
        <f t="shared" ca="1" si="216"/>
        <v>40</v>
      </c>
      <c r="BA222" s="132">
        <f t="shared" ca="1" si="216"/>
        <v>48</v>
      </c>
      <c r="BB222" s="132">
        <f t="shared" ca="1" si="216"/>
        <v>51</v>
      </c>
      <c r="BC222" s="132">
        <f t="shared" ca="1" si="216"/>
        <v>51</v>
      </c>
      <c r="BD222" s="132">
        <f t="shared" ca="1" si="216"/>
        <v>51</v>
      </c>
      <c r="BE222" s="132">
        <f t="shared" ca="1" si="216"/>
        <v>51</v>
      </c>
      <c r="BF222" s="132">
        <f t="shared" ca="1" si="216"/>
        <v>51</v>
      </c>
      <c r="BG222" s="132">
        <f t="shared" ca="1" si="216"/>
        <v>51</v>
      </c>
      <c r="BH222" s="132">
        <f t="shared" ca="1" si="216"/>
        <v>51</v>
      </c>
      <c r="BI222" s="132">
        <f t="shared" ca="1" si="216"/>
        <v>51</v>
      </c>
      <c r="BJ222" s="132">
        <f t="shared" ca="1" si="216"/>
        <v>51</v>
      </c>
      <c r="BK222" s="132">
        <f t="shared" ca="1" si="216"/>
        <v>51</v>
      </c>
      <c r="BL222" s="132">
        <f t="shared" ca="1" si="216"/>
        <v>51</v>
      </c>
      <c r="BM222" s="132">
        <f t="shared" ca="1" si="216"/>
        <v>51</v>
      </c>
      <c r="BN222" s="132">
        <f t="shared" ca="1" si="216"/>
        <v>51</v>
      </c>
      <c r="BO222" s="132">
        <f t="shared" ca="1" si="216"/>
        <v>51</v>
      </c>
      <c r="BP222" s="132">
        <f t="shared" ca="1" si="216"/>
        <v>51</v>
      </c>
      <c r="BQ222" s="132">
        <f t="shared" ref="BQ222:CO222" ca="1" si="217">RANK(BQ221,$D221:$CO221,0)</f>
        <v>51</v>
      </c>
      <c r="BR222" s="132">
        <f t="shared" ca="1" si="217"/>
        <v>51</v>
      </c>
      <c r="BS222" s="132">
        <f t="shared" ca="1" si="217"/>
        <v>51</v>
      </c>
      <c r="BT222" s="132">
        <f t="shared" ca="1" si="217"/>
        <v>51</v>
      </c>
      <c r="BU222" s="132">
        <f t="shared" ca="1" si="217"/>
        <v>51</v>
      </c>
      <c r="BV222" s="132">
        <f t="shared" ca="1" si="217"/>
        <v>51</v>
      </c>
      <c r="BW222" s="132">
        <f t="shared" ca="1" si="217"/>
        <v>51</v>
      </c>
      <c r="BX222" s="132">
        <f t="shared" ca="1" si="217"/>
        <v>51</v>
      </c>
      <c r="BY222" s="132">
        <f t="shared" ca="1" si="217"/>
        <v>51</v>
      </c>
      <c r="BZ222" s="132">
        <f t="shared" ca="1" si="217"/>
        <v>51</v>
      </c>
      <c r="CA222" s="132">
        <f t="shared" ca="1" si="217"/>
        <v>51</v>
      </c>
      <c r="CB222" s="132">
        <f t="shared" ca="1" si="217"/>
        <v>51</v>
      </c>
      <c r="CC222" s="132">
        <f t="shared" ca="1" si="217"/>
        <v>51</v>
      </c>
      <c r="CD222" s="132">
        <f t="shared" ca="1" si="217"/>
        <v>51</v>
      </c>
      <c r="CE222" s="132">
        <f t="shared" ca="1" si="217"/>
        <v>51</v>
      </c>
      <c r="CF222" s="132">
        <f t="shared" ca="1" si="217"/>
        <v>51</v>
      </c>
      <c r="CG222" s="132">
        <f t="shared" ca="1" si="217"/>
        <v>51</v>
      </c>
      <c r="CH222" s="132">
        <f t="shared" ca="1" si="217"/>
        <v>51</v>
      </c>
      <c r="CI222" s="132">
        <f t="shared" ca="1" si="217"/>
        <v>51</v>
      </c>
      <c r="CJ222" s="132">
        <f t="shared" ca="1" si="217"/>
        <v>51</v>
      </c>
      <c r="CK222" s="132">
        <f t="shared" ca="1" si="217"/>
        <v>51</v>
      </c>
      <c r="CL222" s="132">
        <f t="shared" ca="1" si="217"/>
        <v>51</v>
      </c>
      <c r="CM222" s="132">
        <f t="shared" ca="1" si="217"/>
        <v>51</v>
      </c>
      <c r="CN222" s="132">
        <f t="shared" ca="1" si="217"/>
        <v>51</v>
      </c>
      <c r="CO222" s="132">
        <f t="shared" ca="1" si="217"/>
        <v>51</v>
      </c>
      <c r="CQ222" s="90"/>
      <c r="CR222" s="206"/>
    </row>
    <row r="223" spans="1:96">
      <c r="A223" s="387"/>
      <c r="B223" s="131" t="s">
        <v>16</v>
      </c>
      <c r="C223" s="131">
        <f>C217+10</f>
        <v>352</v>
      </c>
      <c r="D223" s="132" t="str">
        <f>D217</f>
        <v>Frank Hulton </v>
      </c>
      <c r="E223" s="132" t="str">
        <f t="shared" ref="E223:BP223" si="218">E217</f>
        <v>Mark Redsell</v>
      </c>
      <c r="F223" s="132" t="str">
        <f t="shared" si="218"/>
        <v>Greg Dakin</v>
      </c>
      <c r="G223" s="132" t="str">
        <f t="shared" si="218"/>
        <v>Thorsten Folker</v>
      </c>
      <c r="H223" s="132" t="str">
        <f t="shared" si="218"/>
        <v>Joel West </v>
      </c>
      <c r="I223" s="132" t="str">
        <f t="shared" si="218"/>
        <v>Klaus Brettner</v>
      </c>
      <c r="J223" s="132" t="str">
        <f t="shared" si="218"/>
        <v>Markus Meissner</v>
      </c>
      <c r="K223" s="132" t="str">
        <f t="shared" si="218"/>
        <v>Stefan Bernardy</v>
      </c>
      <c r="L223" s="132" t="str">
        <f t="shared" si="218"/>
        <v>Søren Krogh</v>
      </c>
      <c r="M223" s="132" t="str">
        <f t="shared" si="218"/>
        <v>Alvaro Silgado</v>
      </c>
      <c r="N223" s="132" t="str">
        <f t="shared" si="218"/>
        <v>Pete Burgess</v>
      </c>
      <c r="O223" s="132" t="str">
        <f t="shared" si="218"/>
        <v>Dieter Perlick</v>
      </c>
      <c r="P223" s="132" t="str">
        <f t="shared" si="218"/>
        <v>Simon Thornton </v>
      </c>
      <c r="Q223" s="132" t="str">
        <f t="shared" si="218"/>
        <v>André Austen</v>
      </c>
      <c r="R223" s="132" t="str">
        <f t="shared" si="218"/>
        <v>Siegfried Schedel</v>
      </c>
      <c r="S223" s="132" t="str">
        <f t="shared" si="218"/>
        <v>George Young</v>
      </c>
      <c r="T223" s="132" t="str">
        <f t="shared" si="218"/>
        <v>John Phillips</v>
      </c>
      <c r="U223" s="132" t="str">
        <f t="shared" si="218"/>
        <v>Stefan Bertschi</v>
      </c>
      <c r="V223" s="132" t="str">
        <f t="shared" si="218"/>
        <v>Jason Bioletti</v>
      </c>
      <c r="W223" s="132" t="str">
        <f t="shared" si="218"/>
        <v>Allen Elliott</v>
      </c>
      <c r="X223" s="132" t="str">
        <f t="shared" si="218"/>
        <v>Thomas Deinert</v>
      </c>
      <c r="Y223" s="132" t="str">
        <f t="shared" si="218"/>
        <v>Mike Evans</v>
      </c>
      <c r="Z223" s="132" t="str">
        <f t="shared" si="218"/>
        <v>Jon Edison</v>
      </c>
      <c r="AA223" s="132" t="str">
        <f t="shared" si="218"/>
        <v>Thomas Henselmann</v>
      </c>
      <c r="AB223" s="132" t="str">
        <f t="shared" si="218"/>
        <v>Sebastian Reichert</v>
      </c>
      <c r="AC223" s="132" t="str">
        <f t="shared" si="218"/>
        <v>Robert Hermans</v>
      </c>
      <c r="AD223" s="132" t="str">
        <f t="shared" si="218"/>
        <v>Eberhard Rosemann</v>
      </c>
      <c r="AE223" s="132" t="str">
        <f t="shared" si="218"/>
        <v>Klaus Kowalski</v>
      </c>
      <c r="AF223" s="132" t="str">
        <f t="shared" si="218"/>
        <v>Mike Shellim</v>
      </c>
      <c r="AG223" s="132" t="str">
        <f t="shared" si="218"/>
        <v>Martin Newnham</v>
      </c>
      <c r="AH223" s="132" t="str">
        <f t="shared" si="218"/>
        <v>Marc Schmieding</v>
      </c>
      <c r="AI223" s="132" t="str">
        <f t="shared" si="218"/>
        <v>Mark Treble</v>
      </c>
      <c r="AJ223" s="132" t="str">
        <f t="shared" si="218"/>
        <v>Gary Harrison</v>
      </c>
      <c r="AK223" s="132" t="str">
        <f t="shared" si="218"/>
        <v>Peter Gunning</v>
      </c>
      <c r="AL223" s="132" t="str">
        <f t="shared" si="218"/>
        <v>Tobias Reik</v>
      </c>
      <c r="AM223" s="132" t="str">
        <f t="shared" si="218"/>
        <v>Mick Walsh</v>
      </c>
      <c r="AN223" s="132" t="str">
        <f t="shared" si="218"/>
        <v>Paul Garnett</v>
      </c>
      <c r="AO223" s="132" t="str">
        <f t="shared" si="218"/>
        <v>Daniel Schneider</v>
      </c>
      <c r="AP223" s="132" t="str">
        <f t="shared" si="218"/>
        <v>Torsten Hermann</v>
      </c>
      <c r="AQ223" s="132" t="str">
        <f t="shared" si="218"/>
        <v>Peter Kowalski</v>
      </c>
      <c r="AR223" s="132" t="str">
        <f t="shared" si="218"/>
        <v>Martin Kopp</v>
      </c>
      <c r="AS223" s="132" t="str">
        <f t="shared" si="218"/>
        <v>Plöschberger Hannes</v>
      </c>
      <c r="AT223" s="132" t="str">
        <f t="shared" si="218"/>
        <v>Rick Ruijsink</v>
      </c>
      <c r="AU223" s="132" t="str">
        <f t="shared" si="218"/>
        <v>Mark Abbotts</v>
      </c>
      <c r="AV223" s="132" t="str">
        <f t="shared" si="218"/>
        <v>Arne Finkeldey</v>
      </c>
      <c r="AW223" s="132" t="str">
        <f t="shared" si="218"/>
        <v>Martin Ulrich </v>
      </c>
      <c r="AX223" s="132" t="str">
        <f t="shared" si="218"/>
        <v>Tony Robertson</v>
      </c>
      <c r="AY223" s="132" t="str">
        <f t="shared" si="218"/>
        <v>Jesper Christensen</v>
      </c>
      <c r="AZ223" s="132" t="str">
        <f t="shared" si="218"/>
        <v>Ulrich Duttenhofer</v>
      </c>
      <c r="BA223" s="132" t="str">
        <f t="shared" si="218"/>
        <v>Robert Ryan</v>
      </c>
      <c r="BB223" s="132">
        <f t="shared" si="218"/>
        <v>0</v>
      </c>
      <c r="BC223" s="132">
        <f t="shared" si="218"/>
        <v>0</v>
      </c>
      <c r="BD223" s="132">
        <f t="shared" si="218"/>
        <v>0</v>
      </c>
      <c r="BE223" s="132">
        <f t="shared" si="218"/>
        <v>0</v>
      </c>
      <c r="BF223" s="132">
        <f t="shared" si="218"/>
        <v>0</v>
      </c>
      <c r="BG223" s="132">
        <f t="shared" si="218"/>
        <v>0</v>
      </c>
      <c r="BH223" s="132">
        <f t="shared" si="218"/>
        <v>0</v>
      </c>
      <c r="BI223" s="132">
        <f t="shared" si="218"/>
        <v>0</v>
      </c>
      <c r="BJ223" s="132">
        <f t="shared" si="218"/>
        <v>0</v>
      </c>
      <c r="BK223" s="132">
        <f t="shared" si="218"/>
        <v>0</v>
      </c>
      <c r="BL223" s="132">
        <f t="shared" si="218"/>
        <v>0</v>
      </c>
      <c r="BM223" s="132">
        <f t="shared" si="218"/>
        <v>0</v>
      </c>
      <c r="BN223" s="132">
        <f t="shared" si="218"/>
        <v>0</v>
      </c>
      <c r="BO223" s="132">
        <f t="shared" si="218"/>
        <v>0</v>
      </c>
      <c r="BP223" s="132">
        <f t="shared" si="218"/>
        <v>0</v>
      </c>
      <c r="BQ223" s="132">
        <f t="shared" ref="BQ223:CO223" si="219">BQ217</f>
        <v>0</v>
      </c>
      <c r="BR223" s="132">
        <f t="shared" si="219"/>
        <v>0</v>
      </c>
      <c r="BS223" s="132">
        <f t="shared" si="219"/>
        <v>0</v>
      </c>
      <c r="BT223" s="132">
        <f t="shared" si="219"/>
        <v>0</v>
      </c>
      <c r="BU223" s="132">
        <f t="shared" si="219"/>
        <v>0</v>
      </c>
      <c r="BV223" s="132">
        <f t="shared" si="219"/>
        <v>0</v>
      </c>
      <c r="BW223" s="132">
        <f t="shared" si="219"/>
        <v>0</v>
      </c>
      <c r="BX223" s="132">
        <f t="shared" si="219"/>
        <v>0</v>
      </c>
      <c r="BY223" s="132">
        <f t="shared" si="219"/>
        <v>0</v>
      </c>
      <c r="BZ223" s="132">
        <f t="shared" si="219"/>
        <v>0</v>
      </c>
      <c r="CA223" s="132">
        <f t="shared" si="219"/>
        <v>0</v>
      </c>
      <c r="CB223" s="132">
        <f t="shared" si="219"/>
        <v>0</v>
      </c>
      <c r="CC223" s="132">
        <f t="shared" si="219"/>
        <v>0</v>
      </c>
      <c r="CD223" s="132">
        <f t="shared" si="219"/>
        <v>0</v>
      </c>
      <c r="CE223" s="132">
        <f t="shared" si="219"/>
        <v>0</v>
      </c>
      <c r="CF223" s="132">
        <f t="shared" si="219"/>
        <v>0</v>
      </c>
      <c r="CG223" s="132">
        <f t="shared" si="219"/>
        <v>0</v>
      </c>
      <c r="CH223" s="132">
        <f t="shared" si="219"/>
        <v>0</v>
      </c>
      <c r="CI223" s="132">
        <f t="shared" si="219"/>
        <v>0</v>
      </c>
      <c r="CJ223" s="132">
        <f t="shared" si="219"/>
        <v>0</v>
      </c>
      <c r="CK223" s="132">
        <f t="shared" si="219"/>
        <v>0</v>
      </c>
      <c r="CL223" s="132">
        <f t="shared" si="219"/>
        <v>0</v>
      </c>
      <c r="CM223" s="132">
        <f t="shared" si="219"/>
        <v>0</v>
      </c>
      <c r="CN223" s="132">
        <f t="shared" si="219"/>
        <v>0</v>
      </c>
      <c r="CO223" s="132">
        <f t="shared" si="219"/>
        <v>0</v>
      </c>
      <c r="CQ223" s="150"/>
      <c r="CR223" s="150"/>
    </row>
    <row r="224" spans="1:96">
      <c r="A224" s="371">
        <v>36</v>
      </c>
      <c r="B224" s="134" t="s">
        <v>18</v>
      </c>
      <c r="C224" s="134">
        <f>C218+10</f>
        <v>361</v>
      </c>
      <c r="D224" s="135">
        <f ca="1">D228</f>
        <v>46</v>
      </c>
      <c r="E224" s="135">
        <f t="shared" ref="E224:BP224" ca="1" si="220">E228</f>
        <v>2</v>
      </c>
      <c r="F224" s="135">
        <f t="shared" ca="1" si="220"/>
        <v>25</v>
      </c>
      <c r="G224" s="135">
        <f t="shared" ca="1" si="220"/>
        <v>4</v>
      </c>
      <c r="H224" s="135">
        <f t="shared" ca="1" si="220"/>
        <v>8</v>
      </c>
      <c r="I224" s="135">
        <f t="shared" ca="1" si="220"/>
        <v>30</v>
      </c>
      <c r="J224" s="135">
        <f t="shared" ca="1" si="220"/>
        <v>6</v>
      </c>
      <c r="K224" s="135">
        <f t="shared" ca="1" si="220"/>
        <v>23</v>
      </c>
      <c r="L224" s="135">
        <f t="shared" ca="1" si="220"/>
        <v>7</v>
      </c>
      <c r="M224" s="135">
        <f t="shared" ca="1" si="220"/>
        <v>12</v>
      </c>
      <c r="N224" s="135">
        <f t="shared" ca="1" si="220"/>
        <v>31</v>
      </c>
      <c r="O224" s="135">
        <f t="shared" ca="1" si="220"/>
        <v>18</v>
      </c>
      <c r="P224" s="135">
        <f t="shared" ca="1" si="220"/>
        <v>3</v>
      </c>
      <c r="Q224" s="135">
        <f t="shared" ca="1" si="220"/>
        <v>5</v>
      </c>
      <c r="R224" s="135">
        <f t="shared" ca="1" si="220"/>
        <v>19</v>
      </c>
      <c r="S224" s="135">
        <f t="shared" ca="1" si="220"/>
        <v>33</v>
      </c>
      <c r="T224" s="135">
        <f t="shared" ca="1" si="220"/>
        <v>13</v>
      </c>
      <c r="U224" s="135">
        <f t="shared" ca="1" si="220"/>
        <v>28</v>
      </c>
      <c r="V224" s="135">
        <f t="shared" ca="1" si="220"/>
        <v>45</v>
      </c>
      <c r="W224" s="135">
        <f t="shared" ca="1" si="220"/>
        <v>32</v>
      </c>
      <c r="X224" s="135">
        <f t="shared" ca="1" si="220"/>
        <v>35</v>
      </c>
      <c r="Y224" s="135">
        <f t="shared" ca="1" si="220"/>
        <v>42</v>
      </c>
      <c r="Z224" s="135">
        <f t="shared" ca="1" si="220"/>
        <v>41</v>
      </c>
      <c r="AA224" s="135">
        <f t="shared" ca="1" si="220"/>
        <v>27</v>
      </c>
      <c r="AB224" s="135">
        <f t="shared" ca="1" si="220"/>
        <v>16</v>
      </c>
      <c r="AC224" s="135">
        <f t="shared" ca="1" si="220"/>
        <v>43</v>
      </c>
      <c r="AD224" s="135">
        <f t="shared" ca="1" si="220"/>
        <v>15</v>
      </c>
      <c r="AE224" s="135">
        <f t="shared" ca="1" si="220"/>
        <v>17</v>
      </c>
      <c r="AF224" s="135">
        <f t="shared" ca="1" si="220"/>
        <v>39</v>
      </c>
      <c r="AG224" s="135">
        <f t="shared" ca="1" si="220"/>
        <v>1</v>
      </c>
      <c r="AH224" s="135">
        <f t="shared" ca="1" si="220"/>
        <v>38</v>
      </c>
      <c r="AI224" s="135">
        <f t="shared" ca="1" si="220"/>
        <v>21</v>
      </c>
      <c r="AJ224" s="135">
        <f t="shared" ca="1" si="220"/>
        <v>22</v>
      </c>
      <c r="AK224" s="135">
        <f t="shared" ca="1" si="220"/>
        <v>9</v>
      </c>
      <c r="AL224" s="135">
        <f t="shared" ca="1" si="220"/>
        <v>10</v>
      </c>
      <c r="AM224" s="135">
        <f t="shared" ca="1" si="220"/>
        <v>37</v>
      </c>
      <c r="AN224" s="135">
        <f t="shared" ca="1" si="220"/>
        <v>47</v>
      </c>
      <c r="AO224" s="135">
        <f t="shared" ca="1" si="220"/>
        <v>14</v>
      </c>
      <c r="AP224" s="135">
        <f t="shared" ca="1" si="220"/>
        <v>29</v>
      </c>
      <c r="AQ224" s="135">
        <f t="shared" ca="1" si="220"/>
        <v>11</v>
      </c>
      <c r="AR224" s="135">
        <f t="shared" ca="1" si="220"/>
        <v>26</v>
      </c>
      <c r="AS224" s="135">
        <f t="shared" ca="1" si="220"/>
        <v>20</v>
      </c>
      <c r="AT224" s="135">
        <f t="shared" ca="1" si="220"/>
        <v>50</v>
      </c>
      <c r="AU224" s="135">
        <f t="shared" ca="1" si="220"/>
        <v>36</v>
      </c>
      <c r="AV224" s="135">
        <f t="shared" ca="1" si="220"/>
        <v>49</v>
      </c>
      <c r="AW224" s="135">
        <f t="shared" ca="1" si="220"/>
        <v>34</v>
      </c>
      <c r="AX224" s="135">
        <f t="shared" ca="1" si="220"/>
        <v>44</v>
      </c>
      <c r="AY224" s="135">
        <f t="shared" ca="1" si="220"/>
        <v>24</v>
      </c>
      <c r="AZ224" s="135">
        <f t="shared" ca="1" si="220"/>
        <v>40</v>
      </c>
      <c r="BA224" s="135">
        <f t="shared" ca="1" si="220"/>
        <v>48</v>
      </c>
      <c r="BB224" s="135">
        <f t="shared" ca="1" si="220"/>
        <v>51</v>
      </c>
      <c r="BC224" s="135">
        <f t="shared" ca="1" si="220"/>
        <v>51</v>
      </c>
      <c r="BD224" s="135">
        <f t="shared" ca="1" si="220"/>
        <v>51</v>
      </c>
      <c r="BE224" s="135">
        <f t="shared" ca="1" si="220"/>
        <v>51</v>
      </c>
      <c r="BF224" s="135">
        <f t="shared" ca="1" si="220"/>
        <v>51</v>
      </c>
      <c r="BG224" s="135">
        <f t="shared" ca="1" si="220"/>
        <v>51</v>
      </c>
      <c r="BH224" s="135">
        <f t="shared" ca="1" si="220"/>
        <v>51</v>
      </c>
      <c r="BI224" s="135">
        <f t="shared" ca="1" si="220"/>
        <v>51</v>
      </c>
      <c r="BJ224" s="135">
        <f t="shared" ca="1" si="220"/>
        <v>51</v>
      </c>
      <c r="BK224" s="135">
        <f t="shared" ca="1" si="220"/>
        <v>51</v>
      </c>
      <c r="BL224" s="135">
        <f t="shared" ca="1" si="220"/>
        <v>51</v>
      </c>
      <c r="BM224" s="135">
        <f t="shared" ca="1" si="220"/>
        <v>51</v>
      </c>
      <c r="BN224" s="135">
        <f t="shared" ca="1" si="220"/>
        <v>51</v>
      </c>
      <c r="BO224" s="135">
        <f t="shared" ca="1" si="220"/>
        <v>51</v>
      </c>
      <c r="BP224" s="135">
        <f t="shared" ca="1" si="220"/>
        <v>51</v>
      </c>
      <c r="BQ224" s="135">
        <f t="shared" ref="BQ224:CO224" ca="1" si="221">BQ228</f>
        <v>51</v>
      </c>
      <c r="BR224" s="135">
        <f t="shared" ca="1" si="221"/>
        <v>51</v>
      </c>
      <c r="BS224" s="135">
        <f t="shared" ca="1" si="221"/>
        <v>51</v>
      </c>
      <c r="BT224" s="135">
        <f t="shared" ca="1" si="221"/>
        <v>51</v>
      </c>
      <c r="BU224" s="135">
        <f t="shared" ca="1" si="221"/>
        <v>51</v>
      </c>
      <c r="BV224" s="135">
        <f t="shared" ca="1" si="221"/>
        <v>51</v>
      </c>
      <c r="BW224" s="135">
        <f t="shared" ca="1" si="221"/>
        <v>51</v>
      </c>
      <c r="BX224" s="135">
        <f t="shared" ca="1" si="221"/>
        <v>51</v>
      </c>
      <c r="BY224" s="135">
        <f t="shared" ca="1" si="221"/>
        <v>51</v>
      </c>
      <c r="BZ224" s="135">
        <f t="shared" ca="1" si="221"/>
        <v>51</v>
      </c>
      <c r="CA224" s="135">
        <f t="shared" ca="1" si="221"/>
        <v>51</v>
      </c>
      <c r="CB224" s="135">
        <f t="shared" ca="1" si="221"/>
        <v>51</v>
      </c>
      <c r="CC224" s="135">
        <f t="shared" ca="1" si="221"/>
        <v>51</v>
      </c>
      <c r="CD224" s="135">
        <f t="shared" ca="1" si="221"/>
        <v>51</v>
      </c>
      <c r="CE224" s="135">
        <f t="shared" ca="1" si="221"/>
        <v>51</v>
      </c>
      <c r="CF224" s="135">
        <f t="shared" ca="1" si="221"/>
        <v>51</v>
      </c>
      <c r="CG224" s="135">
        <f t="shared" ca="1" si="221"/>
        <v>51</v>
      </c>
      <c r="CH224" s="135">
        <f t="shared" ca="1" si="221"/>
        <v>51</v>
      </c>
      <c r="CI224" s="135">
        <f t="shared" ca="1" si="221"/>
        <v>51</v>
      </c>
      <c r="CJ224" s="135">
        <f t="shared" ca="1" si="221"/>
        <v>51</v>
      </c>
      <c r="CK224" s="135">
        <f t="shared" ca="1" si="221"/>
        <v>51</v>
      </c>
      <c r="CL224" s="135">
        <f t="shared" ca="1" si="221"/>
        <v>51</v>
      </c>
      <c r="CM224" s="135">
        <f t="shared" ca="1" si="221"/>
        <v>51</v>
      </c>
      <c r="CN224" s="135">
        <f t="shared" ca="1" si="221"/>
        <v>51</v>
      </c>
      <c r="CO224" s="135">
        <f t="shared" ca="1" si="221"/>
        <v>51</v>
      </c>
      <c r="CQ224" s="90"/>
      <c r="CR224" s="206"/>
    </row>
    <row r="225" spans="1:96">
      <c r="A225" s="372"/>
      <c r="B225" s="134" t="s">
        <v>1</v>
      </c>
      <c r="C225" s="134"/>
      <c r="D225" s="135">
        <f>'Enter data here!'!C202</f>
        <v>0</v>
      </c>
      <c r="E225" s="135">
        <f>'Enter data here!'!D202</f>
        <v>0</v>
      </c>
      <c r="F225" s="135">
        <f>'Enter data here!'!E202</f>
        <v>0</v>
      </c>
      <c r="G225" s="135">
        <f>'Enter data here!'!F202</f>
        <v>0</v>
      </c>
      <c r="H225" s="135">
        <f>'Enter data here!'!G202</f>
        <v>0</v>
      </c>
      <c r="I225" s="135">
        <f>'Enter data here!'!H202</f>
        <v>0</v>
      </c>
      <c r="J225" s="135">
        <f>'Enter data here!'!I202</f>
        <v>0</v>
      </c>
      <c r="K225" s="135">
        <f>'Enter data here!'!J202</f>
        <v>0</v>
      </c>
      <c r="L225" s="135">
        <f>'Enter data here!'!K202</f>
        <v>0</v>
      </c>
      <c r="M225" s="135">
        <f>'Enter data here!'!L202</f>
        <v>0</v>
      </c>
      <c r="N225" s="135">
        <f>'Enter data here!'!M202</f>
        <v>0</v>
      </c>
      <c r="O225" s="135">
        <f>'Enter data here!'!N202</f>
        <v>0</v>
      </c>
      <c r="P225" s="135">
        <f>'Enter data here!'!O202</f>
        <v>0</v>
      </c>
      <c r="Q225" s="135">
        <f>'Enter data here!'!P202</f>
        <v>0</v>
      </c>
      <c r="R225" s="135">
        <f>'Enter data here!'!Q202</f>
        <v>0</v>
      </c>
      <c r="S225" s="135">
        <f>'Enter data here!'!R202</f>
        <v>0</v>
      </c>
      <c r="T225" s="135">
        <f>'Enter data here!'!S202</f>
        <v>0</v>
      </c>
      <c r="U225" s="135">
        <f>'Enter data here!'!T202</f>
        <v>0</v>
      </c>
      <c r="V225" s="135">
        <f>'Enter data here!'!U202</f>
        <v>0</v>
      </c>
      <c r="W225" s="135">
        <f>'Enter data here!'!V202</f>
        <v>0</v>
      </c>
      <c r="X225" s="135">
        <f>'Enter data here!'!W202</f>
        <v>0</v>
      </c>
      <c r="Y225" s="135">
        <f>'Enter data here!'!X202</f>
        <v>0</v>
      </c>
      <c r="Z225" s="135">
        <f>'Enter data here!'!Y202</f>
        <v>0</v>
      </c>
      <c r="AA225" s="135">
        <f>'Enter data here!'!Z202</f>
        <v>0</v>
      </c>
      <c r="AB225" s="135">
        <f>'Enter data here!'!AA202</f>
        <v>0</v>
      </c>
      <c r="AC225" s="135">
        <f>'Enter data here!'!AB202</f>
        <v>0</v>
      </c>
      <c r="AD225" s="135">
        <f>'Enter data here!'!AC202</f>
        <v>0</v>
      </c>
      <c r="AE225" s="135">
        <f>'Enter data here!'!AD202</f>
        <v>0</v>
      </c>
      <c r="AF225" s="135">
        <f>'Enter data here!'!AE202</f>
        <v>0</v>
      </c>
      <c r="AG225" s="135">
        <f>'Enter data here!'!AF202</f>
        <v>0</v>
      </c>
      <c r="AH225" s="135">
        <f>'Enter data here!'!AG202</f>
        <v>0</v>
      </c>
      <c r="AI225" s="135">
        <f>'Enter data here!'!AH202</f>
        <v>0</v>
      </c>
      <c r="AJ225" s="135">
        <f>'Enter data here!'!AI202</f>
        <v>0</v>
      </c>
      <c r="AK225" s="135">
        <f>'Enter data here!'!AJ202</f>
        <v>0</v>
      </c>
      <c r="AL225" s="135">
        <f>'Enter data here!'!AK202</f>
        <v>0</v>
      </c>
      <c r="AM225" s="135">
        <f>'Enter data here!'!AL202</f>
        <v>0</v>
      </c>
      <c r="AN225" s="135">
        <f>'Enter data here!'!AM202</f>
        <v>0</v>
      </c>
      <c r="AO225" s="135">
        <f>'Enter data here!'!AN202</f>
        <v>0</v>
      </c>
      <c r="AP225" s="135">
        <f>'Enter data here!'!AO202</f>
        <v>0</v>
      </c>
      <c r="AQ225" s="135">
        <f>'Enter data here!'!AP202</f>
        <v>0</v>
      </c>
      <c r="AR225" s="135">
        <f>'Enter data here!'!AQ202</f>
        <v>0</v>
      </c>
      <c r="AS225" s="135">
        <f>'Enter data here!'!AR202</f>
        <v>0</v>
      </c>
      <c r="AT225" s="135">
        <f>'Enter data here!'!AS202</f>
        <v>0</v>
      </c>
      <c r="AU225" s="135">
        <f>'Enter data here!'!AT202</f>
        <v>0</v>
      </c>
      <c r="AV225" s="135">
        <f>'Enter data here!'!AU202</f>
        <v>0</v>
      </c>
      <c r="AW225" s="135">
        <f>'Enter data here!'!AV202</f>
        <v>0</v>
      </c>
      <c r="AX225" s="135">
        <f>'Enter data here!'!AW202</f>
        <v>0</v>
      </c>
      <c r="AY225" s="135">
        <f>'Enter data here!'!AX202</f>
        <v>0</v>
      </c>
      <c r="AZ225" s="135">
        <f>'Enter data here!'!AY202</f>
        <v>0</v>
      </c>
      <c r="BA225" s="135">
        <f>'Enter data here!'!AZ202</f>
        <v>0</v>
      </c>
      <c r="BB225" s="135">
        <f>'Enter data here!'!BA202</f>
        <v>0</v>
      </c>
      <c r="BC225" s="135">
        <f>'Enter data here!'!BB202</f>
        <v>0</v>
      </c>
      <c r="BD225" s="135">
        <f>'Enter data here!'!BC202</f>
        <v>0</v>
      </c>
      <c r="BE225" s="135">
        <f>'Enter data here!'!BD202</f>
        <v>0</v>
      </c>
      <c r="BF225" s="135">
        <f>'Enter data here!'!BE202</f>
        <v>0</v>
      </c>
      <c r="BG225" s="135">
        <f>'Enter data here!'!BF202</f>
        <v>0</v>
      </c>
      <c r="BH225" s="135">
        <f>'Enter data here!'!BG202</f>
        <v>0</v>
      </c>
      <c r="BI225" s="135">
        <f>'Enter data here!'!BH202</f>
        <v>0</v>
      </c>
      <c r="BJ225" s="135">
        <f>'Enter data here!'!BI202</f>
        <v>0</v>
      </c>
      <c r="BK225" s="135">
        <f>'Enter data here!'!BJ202</f>
        <v>0</v>
      </c>
      <c r="BL225" s="135">
        <f>'Enter data here!'!BK202</f>
        <v>0</v>
      </c>
      <c r="BM225" s="135">
        <f>'Enter data here!'!BL202</f>
        <v>0</v>
      </c>
      <c r="BN225" s="135">
        <f>'Enter data here!'!BM202</f>
        <v>0</v>
      </c>
      <c r="BO225" s="135">
        <f>'Enter data here!'!BN202</f>
        <v>0</v>
      </c>
      <c r="BP225" s="135">
        <f>'Enter data here!'!BO202</f>
        <v>0</v>
      </c>
      <c r="BQ225" s="135">
        <f>'Enter data here!'!BP202</f>
        <v>0</v>
      </c>
      <c r="BR225" s="135">
        <f>'Enter data here!'!BQ202</f>
        <v>0</v>
      </c>
      <c r="BS225" s="135">
        <f>'Enter data here!'!BR202</f>
        <v>0</v>
      </c>
      <c r="BT225" s="135">
        <f>'Enter data here!'!BS202</f>
        <v>0</v>
      </c>
      <c r="BU225" s="135">
        <f>'Enter data here!'!BT202</f>
        <v>0</v>
      </c>
      <c r="BV225" s="135">
        <f>'Enter data here!'!BU202</f>
        <v>0</v>
      </c>
      <c r="BW225" s="135">
        <f>'Enter data here!'!BV202</f>
        <v>0</v>
      </c>
      <c r="BX225" s="135">
        <f>'Enter data here!'!BW202</f>
        <v>0</v>
      </c>
      <c r="BY225" s="135">
        <f>'Enter data here!'!BX202</f>
        <v>0</v>
      </c>
      <c r="BZ225" s="135">
        <f>'Enter data here!'!BY202</f>
        <v>0</v>
      </c>
      <c r="CA225" s="135">
        <f>'Enter data here!'!BZ202</f>
        <v>0</v>
      </c>
      <c r="CB225" s="135">
        <f>'Enter data here!'!CA202</f>
        <v>0</v>
      </c>
      <c r="CC225" s="135">
        <f>'Enter data here!'!CB202</f>
        <v>0</v>
      </c>
      <c r="CD225" s="135">
        <f>'Enter data here!'!CC202</f>
        <v>0</v>
      </c>
      <c r="CE225" s="135">
        <f>'Enter data here!'!CD202</f>
        <v>0</v>
      </c>
      <c r="CF225" s="135">
        <f>'Enter data here!'!CE202</f>
        <v>0</v>
      </c>
      <c r="CG225" s="135">
        <f>'Enter data here!'!CF202</f>
        <v>0</v>
      </c>
      <c r="CH225" s="135">
        <f>'Enter data here!'!CG202</f>
        <v>0</v>
      </c>
      <c r="CI225" s="135">
        <f>'Enter data here!'!CH202</f>
        <v>0</v>
      </c>
      <c r="CJ225" s="135">
        <f>'Enter data here!'!CI202</f>
        <v>0</v>
      </c>
      <c r="CK225" s="135">
        <f>'Enter data here!'!CJ202</f>
        <v>0</v>
      </c>
      <c r="CL225" s="135">
        <f>'Enter data here!'!CK202</f>
        <v>0</v>
      </c>
      <c r="CM225" s="135">
        <f>'Enter data here!'!CL202</f>
        <v>0</v>
      </c>
      <c r="CN225" s="135">
        <f>'Enter data here!'!CM202</f>
        <v>0</v>
      </c>
      <c r="CO225" s="135">
        <f>'Enter data here!'!CN202</f>
        <v>0</v>
      </c>
      <c r="CQ225" s="375" t="str">
        <f>'Enter data here!'!CP202</f>
        <v/>
      </c>
      <c r="CR225" s="375" t="str">
        <f>'Enter data here!'!CQ202</f>
        <v/>
      </c>
    </row>
    <row r="226" spans="1:96">
      <c r="A226" s="372"/>
      <c r="B226" s="134" t="s">
        <v>2</v>
      </c>
      <c r="C226" s="134"/>
      <c r="D226" s="136">
        <f>'Enter data here!'!C204</f>
        <v>0</v>
      </c>
      <c r="E226" s="136">
        <f>'Enter data here!'!D204</f>
        <v>0</v>
      </c>
      <c r="F226" s="136">
        <f>'Enter data here!'!E204</f>
        <v>0</v>
      </c>
      <c r="G226" s="136">
        <f>'Enter data here!'!F204</f>
        <v>0</v>
      </c>
      <c r="H226" s="136">
        <f>'Enter data here!'!G204</f>
        <v>0</v>
      </c>
      <c r="I226" s="136">
        <f>'Enter data here!'!H204</f>
        <v>0</v>
      </c>
      <c r="J226" s="136">
        <f>'Enter data here!'!I204</f>
        <v>0</v>
      </c>
      <c r="K226" s="136">
        <f>'Enter data here!'!J204</f>
        <v>0</v>
      </c>
      <c r="L226" s="136">
        <f>'Enter data here!'!K204</f>
        <v>0</v>
      </c>
      <c r="M226" s="136">
        <f>'Enter data here!'!L204</f>
        <v>0</v>
      </c>
      <c r="N226" s="136">
        <f>'Enter data here!'!M204</f>
        <v>0</v>
      </c>
      <c r="O226" s="136">
        <f>'Enter data here!'!N204</f>
        <v>0</v>
      </c>
      <c r="P226" s="136">
        <f>'Enter data here!'!O204</f>
        <v>0</v>
      </c>
      <c r="Q226" s="136">
        <f>'Enter data here!'!P204</f>
        <v>0</v>
      </c>
      <c r="R226" s="136">
        <f>'Enter data here!'!Q204</f>
        <v>0</v>
      </c>
      <c r="S226" s="136">
        <f>'Enter data here!'!R204</f>
        <v>0</v>
      </c>
      <c r="T226" s="136">
        <f>'Enter data here!'!S204</f>
        <v>0</v>
      </c>
      <c r="U226" s="136">
        <f>'Enter data here!'!T204</f>
        <v>0</v>
      </c>
      <c r="V226" s="136">
        <f>'Enter data here!'!U204</f>
        <v>0</v>
      </c>
      <c r="W226" s="136">
        <f>'Enter data here!'!V204</f>
        <v>0</v>
      </c>
      <c r="X226" s="136">
        <f>'Enter data here!'!W204</f>
        <v>0</v>
      </c>
      <c r="Y226" s="136">
        <f>'Enter data here!'!X204</f>
        <v>0</v>
      </c>
      <c r="Z226" s="136">
        <f>'Enter data here!'!Y204</f>
        <v>0</v>
      </c>
      <c r="AA226" s="136">
        <f>'Enter data here!'!Z204</f>
        <v>0</v>
      </c>
      <c r="AB226" s="136">
        <f>'Enter data here!'!AA204</f>
        <v>0</v>
      </c>
      <c r="AC226" s="136">
        <f>'Enter data here!'!AB204</f>
        <v>0</v>
      </c>
      <c r="AD226" s="136">
        <f>'Enter data here!'!AC204</f>
        <v>0</v>
      </c>
      <c r="AE226" s="136">
        <f>'Enter data here!'!AD204</f>
        <v>0</v>
      </c>
      <c r="AF226" s="136">
        <f>'Enter data here!'!AE204</f>
        <v>0</v>
      </c>
      <c r="AG226" s="136">
        <f>'Enter data here!'!AF204</f>
        <v>0</v>
      </c>
      <c r="AH226" s="136">
        <f>'Enter data here!'!AG204</f>
        <v>0</v>
      </c>
      <c r="AI226" s="136">
        <f>'Enter data here!'!AH204</f>
        <v>0</v>
      </c>
      <c r="AJ226" s="136">
        <f>'Enter data here!'!AI204</f>
        <v>0</v>
      </c>
      <c r="AK226" s="136">
        <f>'Enter data here!'!AJ204</f>
        <v>0</v>
      </c>
      <c r="AL226" s="136">
        <f>'Enter data here!'!AK204</f>
        <v>0</v>
      </c>
      <c r="AM226" s="136">
        <f>'Enter data here!'!AL204</f>
        <v>0</v>
      </c>
      <c r="AN226" s="136">
        <f>'Enter data here!'!AM204</f>
        <v>0</v>
      </c>
      <c r="AO226" s="136">
        <f>'Enter data here!'!AN204</f>
        <v>0</v>
      </c>
      <c r="AP226" s="136">
        <f>'Enter data here!'!AO204</f>
        <v>0</v>
      </c>
      <c r="AQ226" s="136">
        <f>'Enter data here!'!AP204</f>
        <v>0</v>
      </c>
      <c r="AR226" s="136">
        <f>'Enter data here!'!AQ204</f>
        <v>0</v>
      </c>
      <c r="AS226" s="136">
        <f>'Enter data here!'!AR204</f>
        <v>0</v>
      </c>
      <c r="AT226" s="136">
        <f>'Enter data here!'!AS204</f>
        <v>0</v>
      </c>
      <c r="AU226" s="136">
        <f>'Enter data here!'!AT204</f>
        <v>0</v>
      </c>
      <c r="AV226" s="136">
        <f>'Enter data here!'!AU204</f>
        <v>0</v>
      </c>
      <c r="AW226" s="136">
        <f>'Enter data here!'!AV204</f>
        <v>0</v>
      </c>
      <c r="AX226" s="136">
        <f>'Enter data here!'!AW204</f>
        <v>0</v>
      </c>
      <c r="AY226" s="136">
        <f>'Enter data here!'!AX204</f>
        <v>0</v>
      </c>
      <c r="AZ226" s="136">
        <f>'Enter data here!'!AY204</f>
        <v>0</v>
      </c>
      <c r="BA226" s="136">
        <f>'Enter data here!'!AZ204</f>
        <v>0</v>
      </c>
      <c r="BB226" s="136">
        <f>'Enter data here!'!BA204</f>
        <v>0</v>
      </c>
      <c r="BC226" s="136">
        <f>'Enter data here!'!BB204</f>
        <v>0</v>
      </c>
      <c r="BD226" s="136">
        <f>'Enter data here!'!BC204</f>
        <v>0</v>
      </c>
      <c r="BE226" s="136">
        <f>'Enter data here!'!BD204</f>
        <v>0</v>
      </c>
      <c r="BF226" s="136">
        <f>'Enter data here!'!BE204</f>
        <v>0</v>
      </c>
      <c r="BG226" s="136">
        <f>'Enter data here!'!BF204</f>
        <v>0</v>
      </c>
      <c r="BH226" s="136">
        <f>'Enter data here!'!BG204</f>
        <v>0</v>
      </c>
      <c r="BI226" s="136">
        <f>'Enter data here!'!BH204</f>
        <v>0</v>
      </c>
      <c r="BJ226" s="136">
        <f>'Enter data here!'!BI204</f>
        <v>0</v>
      </c>
      <c r="BK226" s="136">
        <f>'Enter data here!'!BJ204</f>
        <v>0</v>
      </c>
      <c r="BL226" s="136">
        <f>'Enter data here!'!BK204</f>
        <v>0</v>
      </c>
      <c r="BM226" s="136">
        <f>'Enter data here!'!BL204</f>
        <v>0</v>
      </c>
      <c r="BN226" s="136">
        <f>'Enter data here!'!BM204</f>
        <v>0</v>
      </c>
      <c r="BO226" s="136">
        <f>'Enter data here!'!BN204</f>
        <v>0</v>
      </c>
      <c r="BP226" s="136">
        <f>'Enter data here!'!BO204</f>
        <v>0</v>
      </c>
      <c r="BQ226" s="136">
        <f>'Enter data here!'!BP204</f>
        <v>0</v>
      </c>
      <c r="BR226" s="136">
        <f>'Enter data here!'!BQ204</f>
        <v>0</v>
      </c>
      <c r="BS226" s="136">
        <f>'Enter data here!'!BR204</f>
        <v>0</v>
      </c>
      <c r="BT226" s="136">
        <f>'Enter data here!'!BS204</f>
        <v>0</v>
      </c>
      <c r="BU226" s="136">
        <f>'Enter data here!'!BT204</f>
        <v>0</v>
      </c>
      <c r="BV226" s="136">
        <f>'Enter data here!'!BU204</f>
        <v>0</v>
      </c>
      <c r="BW226" s="136">
        <f>'Enter data here!'!BV204</f>
        <v>0</v>
      </c>
      <c r="BX226" s="136">
        <f>'Enter data here!'!BW204</f>
        <v>0</v>
      </c>
      <c r="BY226" s="136">
        <f>'Enter data here!'!BX204</f>
        <v>0</v>
      </c>
      <c r="BZ226" s="136">
        <f>'Enter data here!'!BY204</f>
        <v>0</v>
      </c>
      <c r="CA226" s="136">
        <f>'Enter data here!'!BZ204</f>
        <v>0</v>
      </c>
      <c r="CB226" s="136">
        <f>'Enter data here!'!CA204</f>
        <v>0</v>
      </c>
      <c r="CC226" s="136">
        <f>'Enter data here!'!CB204</f>
        <v>0</v>
      </c>
      <c r="CD226" s="136">
        <f>'Enter data here!'!CC204</f>
        <v>0</v>
      </c>
      <c r="CE226" s="136">
        <f>'Enter data here!'!CD204</f>
        <v>0</v>
      </c>
      <c r="CF226" s="136">
        <f>'Enter data here!'!CE204</f>
        <v>0</v>
      </c>
      <c r="CG226" s="136">
        <f>'Enter data here!'!CF204</f>
        <v>0</v>
      </c>
      <c r="CH226" s="136">
        <f>'Enter data here!'!CG204</f>
        <v>0</v>
      </c>
      <c r="CI226" s="136">
        <f>'Enter data here!'!CH204</f>
        <v>0</v>
      </c>
      <c r="CJ226" s="136">
        <f>'Enter data here!'!CI204</f>
        <v>0</v>
      </c>
      <c r="CK226" s="136">
        <f>'Enter data here!'!CJ204</f>
        <v>0</v>
      </c>
      <c r="CL226" s="136">
        <f>'Enter data here!'!CK204</f>
        <v>0</v>
      </c>
      <c r="CM226" s="136">
        <f>'Enter data here!'!CL204</f>
        <v>0</v>
      </c>
      <c r="CN226" s="136">
        <f>'Enter data here!'!CM204</f>
        <v>0</v>
      </c>
      <c r="CO226" s="136">
        <f>'Enter data here!'!CN204</f>
        <v>0</v>
      </c>
      <c r="CQ226" s="375"/>
      <c r="CR226" s="375"/>
    </row>
    <row r="227" spans="1:96">
      <c r="A227" s="372"/>
      <c r="B227" s="134" t="s">
        <v>41</v>
      </c>
      <c r="C227" s="134">
        <f>C221+10</f>
        <v>363</v>
      </c>
      <c r="D227" s="136">
        <f ca="1">D221+D226</f>
        <v>4.5019861933209464E-12</v>
      </c>
      <c r="E227" s="136">
        <f t="shared" ref="E227:BP227" ca="1" si="222">E221+E226</f>
        <v>6487.9455682460748</v>
      </c>
      <c r="F227" s="136">
        <f t="shared" ca="1" si="222"/>
        <v>5406.3541367065354</v>
      </c>
      <c r="G227" s="136">
        <f t="shared" ca="1" si="222"/>
        <v>6225.7043127416446</v>
      </c>
      <c r="H227" s="136">
        <f t="shared" ca="1" si="222"/>
        <v>6100.0836020779452</v>
      </c>
      <c r="I227" s="136">
        <f t="shared" ca="1" si="222"/>
        <v>4795.2890305863102</v>
      </c>
      <c r="J227" s="136">
        <f t="shared" ca="1" si="222"/>
        <v>6102.999420255388</v>
      </c>
      <c r="K227" s="136">
        <f t="shared" ca="1" si="222"/>
        <v>5449.5751550994482</v>
      </c>
      <c r="L227" s="136">
        <f t="shared" ca="1" si="222"/>
        <v>6100.686770468742</v>
      </c>
      <c r="M227" s="136">
        <f t="shared" ca="1" si="222"/>
        <v>5954.9039394437259</v>
      </c>
      <c r="N227" s="136">
        <f t="shared" ca="1" si="222"/>
        <v>4760.4629525941482</v>
      </c>
      <c r="O227" s="136">
        <f t="shared" ca="1" si="222"/>
        <v>5707.6944026709798</v>
      </c>
      <c r="P227" s="136">
        <f t="shared" ca="1" si="222"/>
        <v>6301.0488891773248</v>
      </c>
      <c r="Q227" s="136">
        <f t="shared" ca="1" si="222"/>
        <v>6160.4716802361036</v>
      </c>
      <c r="R227" s="136">
        <f t="shared" ca="1" si="222"/>
        <v>5661.7266763818452</v>
      </c>
      <c r="S227" s="136">
        <f t="shared" ca="1" si="222"/>
        <v>4585.094856461169</v>
      </c>
      <c r="T227" s="136">
        <f t="shared" ca="1" si="222"/>
        <v>5901.4061953011769</v>
      </c>
      <c r="U227" s="136">
        <f t="shared" ca="1" si="222"/>
        <v>5014.4978785933599</v>
      </c>
      <c r="V227" s="136">
        <f t="shared" ca="1" si="222"/>
        <v>595.65286878696077</v>
      </c>
      <c r="W227" s="136">
        <f t="shared" ca="1" si="222"/>
        <v>4675.393944327041</v>
      </c>
      <c r="X227" s="136">
        <f t="shared" ca="1" si="222"/>
        <v>4531.8615940299296</v>
      </c>
      <c r="Y227" s="136">
        <f t="shared" ca="1" si="222"/>
        <v>1526.6167361878424</v>
      </c>
      <c r="Z227" s="136">
        <f t="shared" ca="1" si="222"/>
        <v>2791.475563555638</v>
      </c>
      <c r="AA227" s="136">
        <f t="shared" ca="1" si="222"/>
        <v>5154.730816778535</v>
      </c>
      <c r="AB227" s="136">
        <f t="shared" ca="1" si="222"/>
        <v>5792.5572574629659</v>
      </c>
      <c r="AC227" s="136">
        <f t="shared" ca="1" si="222"/>
        <v>1284.1416656737183</v>
      </c>
      <c r="AD227" s="136">
        <f t="shared" ca="1" si="222"/>
        <v>5802.5848913117561</v>
      </c>
      <c r="AE227" s="136">
        <f t="shared" ca="1" si="222"/>
        <v>5720.1353403504127</v>
      </c>
      <c r="AF227" s="136">
        <f t="shared" ca="1" si="222"/>
        <v>4260.9757883050461</v>
      </c>
      <c r="AG227" s="136">
        <f t="shared" ca="1" si="222"/>
        <v>6530.6565026261023</v>
      </c>
      <c r="AH227" s="136">
        <f t="shared" ca="1" si="222"/>
        <v>4367.0654658020003</v>
      </c>
      <c r="AI227" s="136">
        <f t="shared" ca="1" si="222"/>
        <v>5538.3442344153118</v>
      </c>
      <c r="AJ227" s="136">
        <f t="shared" ca="1" si="222"/>
        <v>5473.4515375809715</v>
      </c>
      <c r="AK227" s="136">
        <f t="shared" ca="1" si="222"/>
        <v>6092.6367051539064</v>
      </c>
      <c r="AL227" s="136">
        <f t="shared" ca="1" si="222"/>
        <v>6088.3322813916502</v>
      </c>
      <c r="AM227" s="136">
        <f t="shared" ca="1" si="222"/>
        <v>4462.9058880432995</v>
      </c>
      <c r="AN227" s="136">
        <f t="shared" ca="1" si="222"/>
        <v>4.0541855609227592E-12</v>
      </c>
      <c r="AO227" s="136">
        <f t="shared" ca="1" si="222"/>
        <v>5878.1119340856521</v>
      </c>
      <c r="AP227" s="136">
        <f t="shared" ca="1" si="222"/>
        <v>4841.2688978249489</v>
      </c>
      <c r="AQ227" s="136">
        <f t="shared" ca="1" si="222"/>
        <v>6070.5196458476157</v>
      </c>
      <c r="AR227" s="136">
        <f t="shared" ca="1" si="222"/>
        <v>5258.6333090278013</v>
      </c>
      <c r="AS227" s="136">
        <f t="shared" ca="1" si="222"/>
        <v>5548.0098279797448</v>
      </c>
      <c r="AT227" s="136">
        <f t="shared" ca="1" si="222"/>
        <v>3.1550687044179461E-12</v>
      </c>
      <c r="AU227" s="136">
        <f t="shared" ca="1" si="222"/>
        <v>4476.2405737505824</v>
      </c>
      <c r="AV227" s="136">
        <f t="shared" ca="1" si="222"/>
        <v>3.561249863264381E-12</v>
      </c>
      <c r="AW227" s="136">
        <f t="shared" ca="1" si="222"/>
        <v>4536.8011803647023</v>
      </c>
      <c r="AX227" s="136">
        <f t="shared" ca="1" si="222"/>
        <v>715.62980030721315</v>
      </c>
      <c r="AY227" s="136">
        <f t="shared" ca="1" si="222"/>
        <v>5416.5248659698482</v>
      </c>
      <c r="AZ227" s="136">
        <f t="shared" ca="1" si="222"/>
        <v>4192.85233041834</v>
      </c>
      <c r="BA227" s="136">
        <f t="shared" ca="1" si="222"/>
        <v>3.7140266065802772E-12</v>
      </c>
      <c r="BB227" s="136">
        <f t="shared" si="222"/>
        <v>0</v>
      </c>
      <c r="BC227" s="136">
        <f t="shared" si="222"/>
        <v>0</v>
      </c>
      <c r="BD227" s="136">
        <f t="shared" si="222"/>
        <v>0</v>
      </c>
      <c r="BE227" s="136">
        <f t="shared" si="222"/>
        <v>0</v>
      </c>
      <c r="BF227" s="136">
        <f t="shared" si="222"/>
        <v>0</v>
      </c>
      <c r="BG227" s="136">
        <f t="shared" si="222"/>
        <v>0</v>
      </c>
      <c r="BH227" s="136">
        <f t="shared" si="222"/>
        <v>0</v>
      </c>
      <c r="BI227" s="136">
        <f t="shared" si="222"/>
        <v>0</v>
      </c>
      <c r="BJ227" s="136">
        <f t="shared" si="222"/>
        <v>0</v>
      </c>
      <c r="BK227" s="136">
        <f t="shared" si="222"/>
        <v>0</v>
      </c>
      <c r="BL227" s="136">
        <f t="shared" si="222"/>
        <v>0</v>
      </c>
      <c r="BM227" s="136">
        <f t="shared" si="222"/>
        <v>0</v>
      </c>
      <c r="BN227" s="136">
        <f t="shared" si="222"/>
        <v>0</v>
      </c>
      <c r="BO227" s="136">
        <f t="shared" si="222"/>
        <v>0</v>
      </c>
      <c r="BP227" s="136">
        <f t="shared" si="222"/>
        <v>0</v>
      </c>
      <c r="BQ227" s="136">
        <f t="shared" ref="BQ227:CO227" si="223">BQ221+BQ226</f>
        <v>0</v>
      </c>
      <c r="BR227" s="136">
        <f t="shared" si="223"/>
        <v>0</v>
      </c>
      <c r="BS227" s="136">
        <f t="shared" si="223"/>
        <v>0</v>
      </c>
      <c r="BT227" s="136">
        <f t="shared" si="223"/>
        <v>0</v>
      </c>
      <c r="BU227" s="136">
        <f t="shared" si="223"/>
        <v>0</v>
      </c>
      <c r="BV227" s="136">
        <f t="shared" si="223"/>
        <v>0</v>
      </c>
      <c r="BW227" s="136">
        <f t="shared" si="223"/>
        <v>0</v>
      </c>
      <c r="BX227" s="136">
        <f t="shared" si="223"/>
        <v>0</v>
      </c>
      <c r="BY227" s="136">
        <f t="shared" si="223"/>
        <v>0</v>
      </c>
      <c r="BZ227" s="136">
        <f t="shared" si="223"/>
        <v>0</v>
      </c>
      <c r="CA227" s="136">
        <f t="shared" si="223"/>
        <v>0</v>
      </c>
      <c r="CB227" s="136">
        <f t="shared" si="223"/>
        <v>0</v>
      </c>
      <c r="CC227" s="136">
        <f t="shared" si="223"/>
        <v>0</v>
      </c>
      <c r="CD227" s="136">
        <f t="shared" si="223"/>
        <v>0</v>
      </c>
      <c r="CE227" s="136">
        <f t="shared" si="223"/>
        <v>0</v>
      </c>
      <c r="CF227" s="136">
        <f t="shared" si="223"/>
        <v>0</v>
      </c>
      <c r="CG227" s="136">
        <f t="shared" si="223"/>
        <v>0</v>
      </c>
      <c r="CH227" s="136">
        <f t="shared" si="223"/>
        <v>0</v>
      </c>
      <c r="CI227" s="136">
        <f t="shared" si="223"/>
        <v>0</v>
      </c>
      <c r="CJ227" s="136">
        <f t="shared" si="223"/>
        <v>0</v>
      </c>
      <c r="CK227" s="136">
        <f t="shared" si="223"/>
        <v>0</v>
      </c>
      <c r="CL227" s="136">
        <f t="shared" si="223"/>
        <v>0</v>
      </c>
      <c r="CM227" s="136">
        <f t="shared" si="223"/>
        <v>0</v>
      </c>
      <c r="CN227" s="136">
        <f t="shared" si="223"/>
        <v>0</v>
      </c>
      <c r="CO227" s="136">
        <f t="shared" si="223"/>
        <v>0</v>
      </c>
      <c r="CQ227" s="207"/>
      <c r="CR227" s="207"/>
    </row>
    <row r="228" spans="1:96">
      <c r="A228" s="372"/>
      <c r="B228" s="134" t="s">
        <v>42</v>
      </c>
      <c r="C228" s="134"/>
      <c r="D228" s="135">
        <f ca="1">RANK(D227,$D227:$CO227,0)</f>
        <v>46</v>
      </c>
      <c r="E228" s="135">
        <f t="shared" ref="E228:BP228" ca="1" si="224">RANK(E227,$D227:$CO227,0)</f>
        <v>2</v>
      </c>
      <c r="F228" s="135">
        <f t="shared" ca="1" si="224"/>
        <v>25</v>
      </c>
      <c r="G228" s="135">
        <f t="shared" ca="1" si="224"/>
        <v>4</v>
      </c>
      <c r="H228" s="135">
        <f t="shared" ca="1" si="224"/>
        <v>8</v>
      </c>
      <c r="I228" s="135">
        <f t="shared" ca="1" si="224"/>
        <v>30</v>
      </c>
      <c r="J228" s="135">
        <f t="shared" ca="1" si="224"/>
        <v>6</v>
      </c>
      <c r="K228" s="135">
        <f t="shared" ca="1" si="224"/>
        <v>23</v>
      </c>
      <c r="L228" s="135">
        <f t="shared" ca="1" si="224"/>
        <v>7</v>
      </c>
      <c r="M228" s="135">
        <f t="shared" ca="1" si="224"/>
        <v>12</v>
      </c>
      <c r="N228" s="135">
        <f t="shared" ca="1" si="224"/>
        <v>31</v>
      </c>
      <c r="O228" s="135">
        <f t="shared" ca="1" si="224"/>
        <v>18</v>
      </c>
      <c r="P228" s="135">
        <f t="shared" ca="1" si="224"/>
        <v>3</v>
      </c>
      <c r="Q228" s="135">
        <f t="shared" ca="1" si="224"/>
        <v>5</v>
      </c>
      <c r="R228" s="135">
        <f t="shared" ca="1" si="224"/>
        <v>19</v>
      </c>
      <c r="S228" s="135">
        <f t="shared" ca="1" si="224"/>
        <v>33</v>
      </c>
      <c r="T228" s="135">
        <f t="shared" ca="1" si="224"/>
        <v>13</v>
      </c>
      <c r="U228" s="135">
        <f t="shared" ca="1" si="224"/>
        <v>28</v>
      </c>
      <c r="V228" s="135">
        <f t="shared" ca="1" si="224"/>
        <v>45</v>
      </c>
      <c r="W228" s="135">
        <f t="shared" ca="1" si="224"/>
        <v>32</v>
      </c>
      <c r="X228" s="135">
        <f t="shared" ca="1" si="224"/>
        <v>35</v>
      </c>
      <c r="Y228" s="135">
        <f t="shared" ca="1" si="224"/>
        <v>42</v>
      </c>
      <c r="Z228" s="135">
        <f t="shared" ca="1" si="224"/>
        <v>41</v>
      </c>
      <c r="AA228" s="135">
        <f t="shared" ca="1" si="224"/>
        <v>27</v>
      </c>
      <c r="AB228" s="135">
        <f t="shared" ca="1" si="224"/>
        <v>16</v>
      </c>
      <c r="AC228" s="135">
        <f t="shared" ca="1" si="224"/>
        <v>43</v>
      </c>
      <c r="AD228" s="135">
        <f t="shared" ca="1" si="224"/>
        <v>15</v>
      </c>
      <c r="AE228" s="135">
        <f t="shared" ca="1" si="224"/>
        <v>17</v>
      </c>
      <c r="AF228" s="135">
        <f t="shared" ca="1" si="224"/>
        <v>39</v>
      </c>
      <c r="AG228" s="135">
        <f t="shared" ca="1" si="224"/>
        <v>1</v>
      </c>
      <c r="AH228" s="135">
        <f t="shared" ca="1" si="224"/>
        <v>38</v>
      </c>
      <c r="AI228" s="135">
        <f t="shared" ca="1" si="224"/>
        <v>21</v>
      </c>
      <c r="AJ228" s="135">
        <f t="shared" ca="1" si="224"/>
        <v>22</v>
      </c>
      <c r="AK228" s="135">
        <f t="shared" ca="1" si="224"/>
        <v>9</v>
      </c>
      <c r="AL228" s="135">
        <f t="shared" ca="1" si="224"/>
        <v>10</v>
      </c>
      <c r="AM228" s="135">
        <f t="shared" ca="1" si="224"/>
        <v>37</v>
      </c>
      <c r="AN228" s="135">
        <f t="shared" ca="1" si="224"/>
        <v>47</v>
      </c>
      <c r="AO228" s="135">
        <f t="shared" ca="1" si="224"/>
        <v>14</v>
      </c>
      <c r="AP228" s="135">
        <f t="shared" ca="1" si="224"/>
        <v>29</v>
      </c>
      <c r="AQ228" s="135">
        <f t="shared" ca="1" si="224"/>
        <v>11</v>
      </c>
      <c r="AR228" s="135">
        <f t="shared" ca="1" si="224"/>
        <v>26</v>
      </c>
      <c r="AS228" s="135">
        <f t="shared" ca="1" si="224"/>
        <v>20</v>
      </c>
      <c r="AT228" s="135">
        <f t="shared" ca="1" si="224"/>
        <v>50</v>
      </c>
      <c r="AU228" s="135">
        <f t="shared" ca="1" si="224"/>
        <v>36</v>
      </c>
      <c r="AV228" s="135">
        <f t="shared" ca="1" si="224"/>
        <v>49</v>
      </c>
      <c r="AW228" s="135">
        <f t="shared" ca="1" si="224"/>
        <v>34</v>
      </c>
      <c r="AX228" s="135">
        <f t="shared" ca="1" si="224"/>
        <v>44</v>
      </c>
      <c r="AY228" s="135">
        <f t="shared" ca="1" si="224"/>
        <v>24</v>
      </c>
      <c r="AZ228" s="135">
        <f t="shared" ca="1" si="224"/>
        <v>40</v>
      </c>
      <c r="BA228" s="135">
        <f t="shared" ca="1" si="224"/>
        <v>48</v>
      </c>
      <c r="BB228" s="135">
        <f t="shared" ca="1" si="224"/>
        <v>51</v>
      </c>
      <c r="BC228" s="135">
        <f t="shared" ca="1" si="224"/>
        <v>51</v>
      </c>
      <c r="BD228" s="135">
        <f t="shared" ca="1" si="224"/>
        <v>51</v>
      </c>
      <c r="BE228" s="135">
        <f t="shared" ca="1" si="224"/>
        <v>51</v>
      </c>
      <c r="BF228" s="135">
        <f t="shared" ca="1" si="224"/>
        <v>51</v>
      </c>
      <c r="BG228" s="135">
        <f t="shared" ca="1" si="224"/>
        <v>51</v>
      </c>
      <c r="BH228" s="135">
        <f t="shared" ca="1" si="224"/>
        <v>51</v>
      </c>
      <c r="BI228" s="135">
        <f t="shared" ca="1" si="224"/>
        <v>51</v>
      </c>
      <c r="BJ228" s="135">
        <f t="shared" ca="1" si="224"/>
        <v>51</v>
      </c>
      <c r="BK228" s="135">
        <f t="shared" ca="1" si="224"/>
        <v>51</v>
      </c>
      <c r="BL228" s="135">
        <f t="shared" ca="1" si="224"/>
        <v>51</v>
      </c>
      <c r="BM228" s="135">
        <f t="shared" ca="1" si="224"/>
        <v>51</v>
      </c>
      <c r="BN228" s="135">
        <f t="shared" ca="1" si="224"/>
        <v>51</v>
      </c>
      <c r="BO228" s="135">
        <f t="shared" ca="1" si="224"/>
        <v>51</v>
      </c>
      <c r="BP228" s="135">
        <f t="shared" ca="1" si="224"/>
        <v>51</v>
      </c>
      <c r="BQ228" s="135">
        <f t="shared" ref="BQ228:CO228" ca="1" si="225">RANK(BQ227,$D227:$CO227,0)</f>
        <v>51</v>
      </c>
      <c r="BR228" s="135">
        <f t="shared" ca="1" si="225"/>
        <v>51</v>
      </c>
      <c r="BS228" s="135">
        <f t="shared" ca="1" si="225"/>
        <v>51</v>
      </c>
      <c r="BT228" s="135">
        <f t="shared" ca="1" si="225"/>
        <v>51</v>
      </c>
      <c r="BU228" s="135">
        <f t="shared" ca="1" si="225"/>
        <v>51</v>
      </c>
      <c r="BV228" s="135">
        <f t="shared" ca="1" si="225"/>
        <v>51</v>
      </c>
      <c r="BW228" s="135">
        <f t="shared" ca="1" si="225"/>
        <v>51</v>
      </c>
      <c r="BX228" s="135">
        <f t="shared" ca="1" si="225"/>
        <v>51</v>
      </c>
      <c r="BY228" s="135">
        <f t="shared" ca="1" si="225"/>
        <v>51</v>
      </c>
      <c r="BZ228" s="135">
        <f t="shared" ca="1" si="225"/>
        <v>51</v>
      </c>
      <c r="CA228" s="135">
        <f t="shared" ca="1" si="225"/>
        <v>51</v>
      </c>
      <c r="CB228" s="135">
        <f t="shared" ca="1" si="225"/>
        <v>51</v>
      </c>
      <c r="CC228" s="135">
        <f t="shared" ca="1" si="225"/>
        <v>51</v>
      </c>
      <c r="CD228" s="135">
        <f t="shared" ca="1" si="225"/>
        <v>51</v>
      </c>
      <c r="CE228" s="135">
        <f t="shared" ca="1" si="225"/>
        <v>51</v>
      </c>
      <c r="CF228" s="135">
        <f t="shared" ca="1" si="225"/>
        <v>51</v>
      </c>
      <c r="CG228" s="135">
        <f t="shared" ca="1" si="225"/>
        <v>51</v>
      </c>
      <c r="CH228" s="135">
        <f t="shared" ca="1" si="225"/>
        <v>51</v>
      </c>
      <c r="CI228" s="135">
        <f t="shared" ca="1" si="225"/>
        <v>51</v>
      </c>
      <c r="CJ228" s="135">
        <f t="shared" ca="1" si="225"/>
        <v>51</v>
      </c>
      <c r="CK228" s="135">
        <f t="shared" ca="1" si="225"/>
        <v>51</v>
      </c>
      <c r="CL228" s="135">
        <f t="shared" ca="1" si="225"/>
        <v>51</v>
      </c>
      <c r="CM228" s="135">
        <f t="shared" ca="1" si="225"/>
        <v>51</v>
      </c>
      <c r="CN228" s="135">
        <f t="shared" ca="1" si="225"/>
        <v>51</v>
      </c>
      <c r="CO228" s="135">
        <f t="shared" ca="1" si="225"/>
        <v>51</v>
      </c>
      <c r="CQ228" s="207"/>
      <c r="CR228" s="207"/>
    </row>
    <row r="229" spans="1:96">
      <c r="A229" s="373"/>
      <c r="B229" s="134" t="s">
        <v>16</v>
      </c>
      <c r="C229" s="134">
        <f>C223+10</f>
        <v>362</v>
      </c>
      <c r="D229" s="135" t="str">
        <f>D223</f>
        <v>Frank Hulton </v>
      </c>
      <c r="E229" s="135" t="str">
        <f t="shared" ref="E229:BP229" si="226">E223</f>
        <v>Mark Redsell</v>
      </c>
      <c r="F229" s="135" t="str">
        <f t="shared" si="226"/>
        <v>Greg Dakin</v>
      </c>
      <c r="G229" s="135" t="str">
        <f t="shared" si="226"/>
        <v>Thorsten Folker</v>
      </c>
      <c r="H229" s="135" t="str">
        <f t="shared" si="226"/>
        <v>Joel West </v>
      </c>
      <c r="I229" s="135" t="str">
        <f t="shared" si="226"/>
        <v>Klaus Brettner</v>
      </c>
      <c r="J229" s="135" t="str">
        <f t="shared" si="226"/>
        <v>Markus Meissner</v>
      </c>
      <c r="K229" s="135" t="str">
        <f t="shared" si="226"/>
        <v>Stefan Bernardy</v>
      </c>
      <c r="L229" s="135" t="str">
        <f t="shared" si="226"/>
        <v>Søren Krogh</v>
      </c>
      <c r="M229" s="135" t="str">
        <f t="shared" si="226"/>
        <v>Alvaro Silgado</v>
      </c>
      <c r="N229" s="135" t="str">
        <f t="shared" si="226"/>
        <v>Pete Burgess</v>
      </c>
      <c r="O229" s="135" t="str">
        <f t="shared" si="226"/>
        <v>Dieter Perlick</v>
      </c>
      <c r="P229" s="135" t="str">
        <f t="shared" si="226"/>
        <v>Simon Thornton </v>
      </c>
      <c r="Q229" s="135" t="str">
        <f t="shared" si="226"/>
        <v>André Austen</v>
      </c>
      <c r="R229" s="135" t="str">
        <f t="shared" si="226"/>
        <v>Siegfried Schedel</v>
      </c>
      <c r="S229" s="135" t="str">
        <f t="shared" si="226"/>
        <v>George Young</v>
      </c>
      <c r="T229" s="135" t="str">
        <f t="shared" si="226"/>
        <v>John Phillips</v>
      </c>
      <c r="U229" s="135" t="str">
        <f t="shared" si="226"/>
        <v>Stefan Bertschi</v>
      </c>
      <c r="V229" s="135" t="str">
        <f t="shared" si="226"/>
        <v>Jason Bioletti</v>
      </c>
      <c r="W229" s="135" t="str">
        <f t="shared" si="226"/>
        <v>Allen Elliott</v>
      </c>
      <c r="X229" s="135" t="str">
        <f t="shared" si="226"/>
        <v>Thomas Deinert</v>
      </c>
      <c r="Y229" s="135" t="str">
        <f t="shared" si="226"/>
        <v>Mike Evans</v>
      </c>
      <c r="Z229" s="135" t="str">
        <f t="shared" si="226"/>
        <v>Jon Edison</v>
      </c>
      <c r="AA229" s="135" t="str">
        <f t="shared" si="226"/>
        <v>Thomas Henselmann</v>
      </c>
      <c r="AB229" s="135" t="str">
        <f t="shared" si="226"/>
        <v>Sebastian Reichert</v>
      </c>
      <c r="AC229" s="135" t="str">
        <f t="shared" si="226"/>
        <v>Robert Hermans</v>
      </c>
      <c r="AD229" s="135" t="str">
        <f t="shared" si="226"/>
        <v>Eberhard Rosemann</v>
      </c>
      <c r="AE229" s="135" t="str">
        <f t="shared" si="226"/>
        <v>Klaus Kowalski</v>
      </c>
      <c r="AF229" s="135" t="str">
        <f t="shared" si="226"/>
        <v>Mike Shellim</v>
      </c>
      <c r="AG229" s="135" t="str">
        <f t="shared" si="226"/>
        <v>Martin Newnham</v>
      </c>
      <c r="AH229" s="135" t="str">
        <f t="shared" si="226"/>
        <v>Marc Schmieding</v>
      </c>
      <c r="AI229" s="135" t="str">
        <f t="shared" si="226"/>
        <v>Mark Treble</v>
      </c>
      <c r="AJ229" s="135" t="str">
        <f t="shared" si="226"/>
        <v>Gary Harrison</v>
      </c>
      <c r="AK229" s="135" t="str">
        <f t="shared" si="226"/>
        <v>Peter Gunning</v>
      </c>
      <c r="AL229" s="135" t="str">
        <f t="shared" si="226"/>
        <v>Tobias Reik</v>
      </c>
      <c r="AM229" s="135" t="str">
        <f t="shared" si="226"/>
        <v>Mick Walsh</v>
      </c>
      <c r="AN229" s="135" t="str">
        <f t="shared" si="226"/>
        <v>Paul Garnett</v>
      </c>
      <c r="AO229" s="135" t="str">
        <f t="shared" si="226"/>
        <v>Daniel Schneider</v>
      </c>
      <c r="AP229" s="135" t="str">
        <f t="shared" si="226"/>
        <v>Torsten Hermann</v>
      </c>
      <c r="AQ229" s="135" t="str">
        <f t="shared" si="226"/>
        <v>Peter Kowalski</v>
      </c>
      <c r="AR229" s="135" t="str">
        <f t="shared" si="226"/>
        <v>Martin Kopp</v>
      </c>
      <c r="AS229" s="135" t="str">
        <f t="shared" si="226"/>
        <v>Plöschberger Hannes</v>
      </c>
      <c r="AT229" s="135" t="str">
        <f t="shared" si="226"/>
        <v>Rick Ruijsink</v>
      </c>
      <c r="AU229" s="135" t="str">
        <f t="shared" si="226"/>
        <v>Mark Abbotts</v>
      </c>
      <c r="AV229" s="135" t="str">
        <f t="shared" si="226"/>
        <v>Arne Finkeldey</v>
      </c>
      <c r="AW229" s="135" t="str">
        <f t="shared" si="226"/>
        <v>Martin Ulrich </v>
      </c>
      <c r="AX229" s="135" t="str">
        <f t="shared" si="226"/>
        <v>Tony Robertson</v>
      </c>
      <c r="AY229" s="135" t="str">
        <f t="shared" si="226"/>
        <v>Jesper Christensen</v>
      </c>
      <c r="AZ229" s="135" t="str">
        <f t="shared" si="226"/>
        <v>Ulrich Duttenhofer</v>
      </c>
      <c r="BA229" s="135" t="str">
        <f t="shared" si="226"/>
        <v>Robert Ryan</v>
      </c>
      <c r="BB229" s="135">
        <f t="shared" si="226"/>
        <v>0</v>
      </c>
      <c r="BC229" s="135">
        <f t="shared" si="226"/>
        <v>0</v>
      </c>
      <c r="BD229" s="135">
        <f t="shared" si="226"/>
        <v>0</v>
      </c>
      <c r="BE229" s="135">
        <f t="shared" si="226"/>
        <v>0</v>
      </c>
      <c r="BF229" s="135">
        <f t="shared" si="226"/>
        <v>0</v>
      </c>
      <c r="BG229" s="135">
        <f t="shared" si="226"/>
        <v>0</v>
      </c>
      <c r="BH229" s="135">
        <f t="shared" si="226"/>
        <v>0</v>
      </c>
      <c r="BI229" s="135">
        <f t="shared" si="226"/>
        <v>0</v>
      </c>
      <c r="BJ229" s="135">
        <f t="shared" si="226"/>
        <v>0</v>
      </c>
      <c r="BK229" s="135">
        <f t="shared" si="226"/>
        <v>0</v>
      </c>
      <c r="BL229" s="135">
        <f t="shared" si="226"/>
        <v>0</v>
      </c>
      <c r="BM229" s="135">
        <f t="shared" si="226"/>
        <v>0</v>
      </c>
      <c r="BN229" s="135">
        <f t="shared" si="226"/>
        <v>0</v>
      </c>
      <c r="BO229" s="135">
        <f t="shared" si="226"/>
        <v>0</v>
      </c>
      <c r="BP229" s="135">
        <f t="shared" si="226"/>
        <v>0</v>
      </c>
      <c r="BQ229" s="135">
        <f t="shared" ref="BQ229:CO229" si="227">BQ223</f>
        <v>0</v>
      </c>
      <c r="BR229" s="135">
        <f t="shared" si="227"/>
        <v>0</v>
      </c>
      <c r="BS229" s="135">
        <f t="shared" si="227"/>
        <v>0</v>
      </c>
      <c r="BT229" s="135">
        <f t="shared" si="227"/>
        <v>0</v>
      </c>
      <c r="BU229" s="135">
        <f t="shared" si="227"/>
        <v>0</v>
      </c>
      <c r="BV229" s="135">
        <f t="shared" si="227"/>
        <v>0</v>
      </c>
      <c r="BW229" s="135">
        <f t="shared" si="227"/>
        <v>0</v>
      </c>
      <c r="BX229" s="135">
        <f t="shared" si="227"/>
        <v>0</v>
      </c>
      <c r="BY229" s="135">
        <f t="shared" si="227"/>
        <v>0</v>
      </c>
      <c r="BZ229" s="135">
        <f t="shared" si="227"/>
        <v>0</v>
      </c>
      <c r="CA229" s="135">
        <f t="shared" si="227"/>
        <v>0</v>
      </c>
      <c r="CB229" s="135">
        <f t="shared" si="227"/>
        <v>0</v>
      </c>
      <c r="CC229" s="135">
        <f t="shared" si="227"/>
        <v>0</v>
      </c>
      <c r="CD229" s="135">
        <f t="shared" si="227"/>
        <v>0</v>
      </c>
      <c r="CE229" s="135">
        <f t="shared" si="227"/>
        <v>0</v>
      </c>
      <c r="CF229" s="135">
        <f t="shared" si="227"/>
        <v>0</v>
      </c>
      <c r="CG229" s="135">
        <f t="shared" si="227"/>
        <v>0</v>
      </c>
      <c r="CH229" s="135">
        <f t="shared" si="227"/>
        <v>0</v>
      </c>
      <c r="CI229" s="135">
        <f t="shared" si="227"/>
        <v>0</v>
      </c>
      <c r="CJ229" s="135">
        <f t="shared" si="227"/>
        <v>0</v>
      </c>
      <c r="CK229" s="135">
        <f t="shared" si="227"/>
        <v>0</v>
      </c>
      <c r="CL229" s="135">
        <f t="shared" si="227"/>
        <v>0</v>
      </c>
      <c r="CM229" s="135">
        <f t="shared" si="227"/>
        <v>0</v>
      </c>
      <c r="CN229" s="135">
        <f t="shared" si="227"/>
        <v>0</v>
      </c>
      <c r="CO229" s="135">
        <f t="shared" si="227"/>
        <v>0</v>
      </c>
      <c r="CQ229" s="207"/>
      <c r="CR229" s="208"/>
    </row>
    <row r="230" spans="1:96">
      <c r="A230" s="386">
        <v>37</v>
      </c>
      <c r="B230" s="131" t="s">
        <v>18</v>
      </c>
      <c r="C230" s="131">
        <f>C224+10</f>
        <v>371</v>
      </c>
      <c r="D230" s="132">
        <f ca="1">D234</f>
        <v>46</v>
      </c>
      <c r="E230" s="132">
        <f t="shared" ref="E230:BP230" ca="1" si="228">E234</f>
        <v>2</v>
      </c>
      <c r="F230" s="132">
        <f t="shared" ca="1" si="228"/>
        <v>25</v>
      </c>
      <c r="G230" s="132">
        <f t="shared" ca="1" si="228"/>
        <v>4</v>
      </c>
      <c r="H230" s="132">
        <f t="shared" ca="1" si="228"/>
        <v>8</v>
      </c>
      <c r="I230" s="132">
        <f t="shared" ca="1" si="228"/>
        <v>30</v>
      </c>
      <c r="J230" s="132">
        <f t="shared" ca="1" si="228"/>
        <v>6</v>
      </c>
      <c r="K230" s="132">
        <f t="shared" ca="1" si="228"/>
        <v>23</v>
      </c>
      <c r="L230" s="132">
        <f t="shared" ca="1" si="228"/>
        <v>7</v>
      </c>
      <c r="M230" s="132">
        <f t="shared" ca="1" si="228"/>
        <v>12</v>
      </c>
      <c r="N230" s="132">
        <f t="shared" ca="1" si="228"/>
        <v>31</v>
      </c>
      <c r="O230" s="132">
        <f t="shared" ca="1" si="228"/>
        <v>18</v>
      </c>
      <c r="P230" s="132">
        <f t="shared" ca="1" si="228"/>
        <v>3</v>
      </c>
      <c r="Q230" s="132">
        <f t="shared" ca="1" si="228"/>
        <v>5</v>
      </c>
      <c r="R230" s="132">
        <f t="shared" ca="1" si="228"/>
        <v>19</v>
      </c>
      <c r="S230" s="132">
        <f t="shared" ca="1" si="228"/>
        <v>33</v>
      </c>
      <c r="T230" s="132">
        <f t="shared" ca="1" si="228"/>
        <v>13</v>
      </c>
      <c r="U230" s="132">
        <f t="shared" ca="1" si="228"/>
        <v>28</v>
      </c>
      <c r="V230" s="132">
        <f t="shared" ca="1" si="228"/>
        <v>45</v>
      </c>
      <c r="W230" s="132">
        <f t="shared" ca="1" si="228"/>
        <v>32</v>
      </c>
      <c r="X230" s="132">
        <f t="shared" ca="1" si="228"/>
        <v>35</v>
      </c>
      <c r="Y230" s="132">
        <f t="shared" ca="1" si="228"/>
        <v>42</v>
      </c>
      <c r="Z230" s="132">
        <f t="shared" ca="1" si="228"/>
        <v>41</v>
      </c>
      <c r="AA230" s="132">
        <f t="shared" ca="1" si="228"/>
        <v>27</v>
      </c>
      <c r="AB230" s="132">
        <f t="shared" ca="1" si="228"/>
        <v>16</v>
      </c>
      <c r="AC230" s="132">
        <f t="shared" ca="1" si="228"/>
        <v>43</v>
      </c>
      <c r="AD230" s="132">
        <f t="shared" ca="1" si="228"/>
        <v>15</v>
      </c>
      <c r="AE230" s="132">
        <f t="shared" ca="1" si="228"/>
        <v>17</v>
      </c>
      <c r="AF230" s="132">
        <f t="shared" ca="1" si="228"/>
        <v>39</v>
      </c>
      <c r="AG230" s="132">
        <f t="shared" ca="1" si="228"/>
        <v>1</v>
      </c>
      <c r="AH230" s="132">
        <f t="shared" ca="1" si="228"/>
        <v>38</v>
      </c>
      <c r="AI230" s="132">
        <f t="shared" ca="1" si="228"/>
        <v>21</v>
      </c>
      <c r="AJ230" s="132">
        <f t="shared" ca="1" si="228"/>
        <v>22</v>
      </c>
      <c r="AK230" s="132">
        <f t="shared" ca="1" si="228"/>
        <v>9</v>
      </c>
      <c r="AL230" s="132">
        <f t="shared" ca="1" si="228"/>
        <v>10</v>
      </c>
      <c r="AM230" s="132">
        <f t="shared" ca="1" si="228"/>
        <v>37</v>
      </c>
      <c r="AN230" s="132">
        <f t="shared" ca="1" si="228"/>
        <v>47</v>
      </c>
      <c r="AO230" s="132">
        <f t="shared" ca="1" si="228"/>
        <v>14</v>
      </c>
      <c r="AP230" s="132">
        <f t="shared" ca="1" si="228"/>
        <v>29</v>
      </c>
      <c r="AQ230" s="132">
        <f t="shared" ca="1" si="228"/>
        <v>11</v>
      </c>
      <c r="AR230" s="132">
        <f t="shared" ca="1" si="228"/>
        <v>26</v>
      </c>
      <c r="AS230" s="132">
        <f t="shared" ca="1" si="228"/>
        <v>20</v>
      </c>
      <c r="AT230" s="132">
        <f t="shared" ca="1" si="228"/>
        <v>50</v>
      </c>
      <c r="AU230" s="132">
        <f t="shared" ca="1" si="228"/>
        <v>36</v>
      </c>
      <c r="AV230" s="132">
        <f t="shared" ca="1" si="228"/>
        <v>49</v>
      </c>
      <c r="AW230" s="132">
        <f t="shared" ca="1" si="228"/>
        <v>34</v>
      </c>
      <c r="AX230" s="132">
        <f t="shared" ca="1" si="228"/>
        <v>44</v>
      </c>
      <c r="AY230" s="132">
        <f t="shared" ca="1" si="228"/>
        <v>24</v>
      </c>
      <c r="AZ230" s="132">
        <f t="shared" ca="1" si="228"/>
        <v>40</v>
      </c>
      <c r="BA230" s="132">
        <f t="shared" ca="1" si="228"/>
        <v>48</v>
      </c>
      <c r="BB230" s="132">
        <f t="shared" ca="1" si="228"/>
        <v>51</v>
      </c>
      <c r="BC230" s="132">
        <f t="shared" ca="1" si="228"/>
        <v>51</v>
      </c>
      <c r="BD230" s="132">
        <f t="shared" ca="1" si="228"/>
        <v>51</v>
      </c>
      <c r="BE230" s="132">
        <f t="shared" ca="1" si="228"/>
        <v>51</v>
      </c>
      <c r="BF230" s="132">
        <f t="shared" ca="1" si="228"/>
        <v>51</v>
      </c>
      <c r="BG230" s="132">
        <f t="shared" ca="1" si="228"/>
        <v>51</v>
      </c>
      <c r="BH230" s="132">
        <f t="shared" ca="1" si="228"/>
        <v>51</v>
      </c>
      <c r="BI230" s="132">
        <f t="shared" ca="1" si="228"/>
        <v>51</v>
      </c>
      <c r="BJ230" s="132">
        <f t="shared" ca="1" si="228"/>
        <v>51</v>
      </c>
      <c r="BK230" s="132">
        <f t="shared" ca="1" si="228"/>
        <v>51</v>
      </c>
      <c r="BL230" s="132">
        <f t="shared" ca="1" si="228"/>
        <v>51</v>
      </c>
      <c r="BM230" s="132">
        <f t="shared" ca="1" si="228"/>
        <v>51</v>
      </c>
      <c r="BN230" s="132">
        <f t="shared" ca="1" si="228"/>
        <v>51</v>
      </c>
      <c r="BO230" s="132">
        <f t="shared" ca="1" si="228"/>
        <v>51</v>
      </c>
      <c r="BP230" s="132">
        <f t="shared" ca="1" si="228"/>
        <v>51</v>
      </c>
      <c r="BQ230" s="132">
        <f t="shared" ref="BQ230:CO230" ca="1" si="229">BQ234</f>
        <v>51</v>
      </c>
      <c r="BR230" s="132">
        <f t="shared" ca="1" si="229"/>
        <v>51</v>
      </c>
      <c r="BS230" s="132">
        <f t="shared" ca="1" si="229"/>
        <v>51</v>
      </c>
      <c r="BT230" s="132">
        <f t="shared" ca="1" si="229"/>
        <v>51</v>
      </c>
      <c r="BU230" s="132">
        <f t="shared" ca="1" si="229"/>
        <v>51</v>
      </c>
      <c r="BV230" s="132">
        <f t="shared" ca="1" si="229"/>
        <v>51</v>
      </c>
      <c r="BW230" s="132">
        <f t="shared" ca="1" si="229"/>
        <v>51</v>
      </c>
      <c r="BX230" s="132">
        <f t="shared" ca="1" si="229"/>
        <v>51</v>
      </c>
      <c r="BY230" s="132">
        <f t="shared" ca="1" si="229"/>
        <v>51</v>
      </c>
      <c r="BZ230" s="132">
        <f t="shared" ca="1" si="229"/>
        <v>51</v>
      </c>
      <c r="CA230" s="132">
        <f t="shared" ca="1" si="229"/>
        <v>51</v>
      </c>
      <c r="CB230" s="132">
        <f t="shared" ca="1" si="229"/>
        <v>51</v>
      </c>
      <c r="CC230" s="132">
        <f t="shared" ca="1" si="229"/>
        <v>51</v>
      </c>
      <c r="CD230" s="132">
        <f t="shared" ca="1" si="229"/>
        <v>51</v>
      </c>
      <c r="CE230" s="132">
        <f t="shared" ca="1" si="229"/>
        <v>51</v>
      </c>
      <c r="CF230" s="132">
        <f t="shared" ca="1" si="229"/>
        <v>51</v>
      </c>
      <c r="CG230" s="132">
        <f t="shared" ca="1" si="229"/>
        <v>51</v>
      </c>
      <c r="CH230" s="132">
        <f t="shared" ca="1" si="229"/>
        <v>51</v>
      </c>
      <c r="CI230" s="132">
        <f t="shared" ca="1" si="229"/>
        <v>51</v>
      </c>
      <c r="CJ230" s="132">
        <f t="shared" ca="1" si="229"/>
        <v>51</v>
      </c>
      <c r="CK230" s="132">
        <f t="shared" ca="1" si="229"/>
        <v>51</v>
      </c>
      <c r="CL230" s="132">
        <f t="shared" ca="1" si="229"/>
        <v>51</v>
      </c>
      <c r="CM230" s="132">
        <f t="shared" ca="1" si="229"/>
        <v>51</v>
      </c>
      <c r="CN230" s="132">
        <f t="shared" ca="1" si="229"/>
        <v>51</v>
      </c>
      <c r="CO230" s="132">
        <f t="shared" ca="1" si="229"/>
        <v>51</v>
      </c>
      <c r="CQ230" s="90"/>
      <c r="CR230" s="206"/>
    </row>
    <row r="231" spans="1:96">
      <c r="A231" s="387"/>
      <c r="B231" s="131" t="s">
        <v>1</v>
      </c>
      <c r="C231" s="131"/>
      <c r="D231" s="132">
        <f>'Enter data here!'!C207</f>
        <v>0</v>
      </c>
      <c r="E231" s="132">
        <f>'Enter data here!'!D207</f>
        <v>0</v>
      </c>
      <c r="F231" s="132">
        <f>'Enter data here!'!E207</f>
        <v>0</v>
      </c>
      <c r="G231" s="132">
        <f>'Enter data here!'!F207</f>
        <v>0</v>
      </c>
      <c r="H231" s="132">
        <f>'Enter data here!'!G207</f>
        <v>0</v>
      </c>
      <c r="I231" s="132">
        <f>'Enter data here!'!H207</f>
        <v>0</v>
      </c>
      <c r="J231" s="132">
        <f>'Enter data here!'!I207</f>
        <v>0</v>
      </c>
      <c r="K231" s="132">
        <f>'Enter data here!'!J207</f>
        <v>0</v>
      </c>
      <c r="L231" s="132">
        <f>'Enter data here!'!K207</f>
        <v>0</v>
      </c>
      <c r="M231" s="132">
        <f>'Enter data here!'!L207</f>
        <v>0</v>
      </c>
      <c r="N231" s="132">
        <f>'Enter data here!'!M207</f>
        <v>0</v>
      </c>
      <c r="O231" s="132">
        <f>'Enter data here!'!N207</f>
        <v>0</v>
      </c>
      <c r="P231" s="132">
        <f>'Enter data here!'!O207</f>
        <v>0</v>
      </c>
      <c r="Q231" s="132">
        <f>'Enter data here!'!P207</f>
        <v>0</v>
      </c>
      <c r="R231" s="132">
        <f>'Enter data here!'!Q207</f>
        <v>0</v>
      </c>
      <c r="S231" s="132">
        <f>'Enter data here!'!R207</f>
        <v>0</v>
      </c>
      <c r="T231" s="132">
        <f>'Enter data here!'!S207</f>
        <v>0</v>
      </c>
      <c r="U231" s="132">
        <f>'Enter data here!'!T207</f>
        <v>0</v>
      </c>
      <c r="V231" s="132">
        <f>'Enter data here!'!U207</f>
        <v>0</v>
      </c>
      <c r="W231" s="132">
        <f>'Enter data here!'!V207</f>
        <v>0</v>
      </c>
      <c r="X231" s="132">
        <f>'Enter data here!'!W207</f>
        <v>0</v>
      </c>
      <c r="Y231" s="132">
        <f>'Enter data here!'!X207</f>
        <v>0</v>
      </c>
      <c r="Z231" s="132">
        <f>'Enter data here!'!Y207</f>
        <v>0</v>
      </c>
      <c r="AA231" s="132">
        <f>'Enter data here!'!Z207</f>
        <v>0</v>
      </c>
      <c r="AB231" s="132">
        <f>'Enter data here!'!AA207</f>
        <v>0</v>
      </c>
      <c r="AC231" s="132">
        <f>'Enter data here!'!AB207</f>
        <v>0</v>
      </c>
      <c r="AD231" s="132">
        <f>'Enter data here!'!AC207</f>
        <v>0</v>
      </c>
      <c r="AE231" s="132">
        <f>'Enter data here!'!AD207</f>
        <v>0</v>
      </c>
      <c r="AF231" s="132">
        <f>'Enter data here!'!AE207</f>
        <v>0</v>
      </c>
      <c r="AG231" s="132">
        <f>'Enter data here!'!AF207</f>
        <v>0</v>
      </c>
      <c r="AH231" s="132">
        <f>'Enter data here!'!AG207</f>
        <v>0</v>
      </c>
      <c r="AI231" s="132">
        <f>'Enter data here!'!AH207</f>
        <v>0</v>
      </c>
      <c r="AJ231" s="132">
        <f>'Enter data here!'!AI207</f>
        <v>0</v>
      </c>
      <c r="AK231" s="132">
        <f>'Enter data here!'!AJ207</f>
        <v>0</v>
      </c>
      <c r="AL231" s="132">
        <f>'Enter data here!'!AK207</f>
        <v>0</v>
      </c>
      <c r="AM231" s="132">
        <f>'Enter data here!'!AL207</f>
        <v>0</v>
      </c>
      <c r="AN231" s="132">
        <f>'Enter data here!'!AM207</f>
        <v>0</v>
      </c>
      <c r="AO231" s="132">
        <f>'Enter data here!'!AN207</f>
        <v>0</v>
      </c>
      <c r="AP231" s="132">
        <f>'Enter data here!'!AO207</f>
        <v>0</v>
      </c>
      <c r="AQ231" s="132">
        <f>'Enter data here!'!AP207</f>
        <v>0</v>
      </c>
      <c r="AR231" s="132">
        <f>'Enter data here!'!AQ207</f>
        <v>0</v>
      </c>
      <c r="AS231" s="132">
        <f>'Enter data here!'!AR207</f>
        <v>0</v>
      </c>
      <c r="AT231" s="132">
        <f>'Enter data here!'!AS207</f>
        <v>0</v>
      </c>
      <c r="AU231" s="132">
        <f>'Enter data here!'!AT207</f>
        <v>0</v>
      </c>
      <c r="AV231" s="132">
        <f>'Enter data here!'!AU207</f>
        <v>0</v>
      </c>
      <c r="AW231" s="132">
        <f>'Enter data here!'!AV207</f>
        <v>0</v>
      </c>
      <c r="AX231" s="132">
        <f>'Enter data here!'!AW207</f>
        <v>0</v>
      </c>
      <c r="AY231" s="132">
        <f>'Enter data here!'!AX207</f>
        <v>0</v>
      </c>
      <c r="AZ231" s="132">
        <f>'Enter data here!'!AY207</f>
        <v>0</v>
      </c>
      <c r="BA231" s="132">
        <f>'Enter data here!'!AZ207</f>
        <v>0</v>
      </c>
      <c r="BB231" s="132">
        <f>'Enter data here!'!BA207</f>
        <v>0</v>
      </c>
      <c r="BC231" s="132">
        <f>'Enter data here!'!BB207</f>
        <v>0</v>
      </c>
      <c r="BD231" s="132">
        <f>'Enter data here!'!BC207</f>
        <v>0</v>
      </c>
      <c r="BE231" s="132">
        <f>'Enter data here!'!BD207</f>
        <v>0</v>
      </c>
      <c r="BF231" s="132">
        <f>'Enter data here!'!BE207</f>
        <v>0</v>
      </c>
      <c r="BG231" s="132">
        <f>'Enter data here!'!BF207</f>
        <v>0</v>
      </c>
      <c r="BH231" s="132">
        <f>'Enter data here!'!BG207</f>
        <v>0</v>
      </c>
      <c r="BI231" s="132">
        <f>'Enter data here!'!BH207</f>
        <v>0</v>
      </c>
      <c r="BJ231" s="132">
        <f>'Enter data here!'!BI207</f>
        <v>0</v>
      </c>
      <c r="BK231" s="132">
        <f>'Enter data here!'!BJ207</f>
        <v>0</v>
      </c>
      <c r="BL231" s="132">
        <f>'Enter data here!'!BK207</f>
        <v>0</v>
      </c>
      <c r="BM231" s="132">
        <f>'Enter data here!'!BL207</f>
        <v>0</v>
      </c>
      <c r="BN231" s="132">
        <f>'Enter data here!'!BM207</f>
        <v>0</v>
      </c>
      <c r="BO231" s="132">
        <f>'Enter data here!'!BN207</f>
        <v>0</v>
      </c>
      <c r="BP231" s="132">
        <f>'Enter data here!'!BO207</f>
        <v>0</v>
      </c>
      <c r="BQ231" s="132">
        <f>'Enter data here!'!BP207</f>
        <v>0</v>
      </c>
      <c r="BR231" s="132">
        <f>'Enter data here!'!BQ207</f>
        <v>0</v>
      </c>
      <c r="BS231" s="132">
        <f>'Enter data here!'!BR207</f>
        <v>0</v>
      </c>
      <c r="BT231" s="132">
        <f>'Enter data here!'!BS207</f>
        <v>0</v>
      </c>
      <c r="BU231" s="132">
        <f>'Enter data here!'!BT207</f>
        <v>0</v>
      </c>
      <c r="BV231" s="132">
        <f>'Enter data here!'!BU207</f>
        <v>0</v>
      </c>
      <c r="BW231" s="132">
        <f>'Enter data here!'!BV207</f>
        <v>0</v>
      </c>
      <c r="BX231" s="132">
        <f>'Enter data here!'!BW207</f>
        <v>0</v>
      </c>
      <c r="BY231" s="132">
        <f>'Enter data here!'!BX207</f>
        <v>0</v>
      </c>
      <c r="BZ231" s="132">
        <f>'Enter data here!'!BY207</f>
        <v>0</v>
      </c>
      <c r="CA231" s="132">
        <f>'Enter data here!'!BZ207</f>
        <v>0</v>
      </c>
      <c r="CB231" s="132">
        <f>'Enter data here!'!CA207</f>
        <v>0</v>
      </c>
      <c r="CC231" s="132">
        <f>'Enter data here!'!CB207</f>
        <v>0</v>
      </c>
      <c r="CD231" s="132">
        <f>'Enter data here!'!CC207</f>
        <v>0</v>
      </c>
      <c r="CE231" s="132">
        <f>'Enter data here!'!CD207</f>
        <v>0</v>
      </c>
      <c r="CF231" s="132">
        <f>'Enter data here!'!CE207</f>
        <v>0</v>
      </c>
      <c r="CG231" s="132">
        <f>'Enter data here!'!CF207</f>
        <v>0</v>
      </c>
      <c r="CH231" s="132">
        <f>'Enter data here!'!CG207</f>
        <v>0</v>
      </c>
      <c r="CI231" s="132">
        <f>'Enter data here!'!CH207</f>
        <v>0</v>
      </c>
      <c r="CJ231" s="132">
        <f>'Enter data here!'!CI207</f>
        <v>0</v>
      </c>
      <c r="CK231" s="132">
        <f>'Enter data here!'!CJ207</f>
        <v>0</v>
      </c>
      <c r="CL231" s="132">
        <f>'Enter data here!'!CK207</f>
        <v>0</v>
      </c>
      <c r="CM231" s="132">
        <f>'Enter data here!'!CL207</f>
        <v>0</v>
      </c>
      <c r="CN231" s="132">
        <f>'Enter data here!'!CM207</f>
        <v>0</v>
      </c>
      <c r="CO231" s="132">
        <f>'Enter data here!'!CN207</f>
        <v>0</v>
      </c>
      <c r="CQ231" s="374" t="str">
        <f>'Enter data here!'!CP207</f>
        <v/>
      </c>
      <c r="CR231" s="374" t="str">
        <f>'Enter data here!'!CQ207</f>
        <v/>
      </c>
    </row>
    <row r="232" spans="1:96">
      <c r="A232" s="387"/>
      <c r="B232" s="131" t="s">
        <v>2</v>
      </c>
      <c r="C232" s="131"/>
      <c r="D232" s="133">
        <f>'Enter data here!'!C209</f>
        <v>0</v>
      </c>
      <c r="E232" s="133">
        <f>'Enter data here!'!D209</f>
        <v>0</v>
      </c>
      <c r="F232" s="133">
        <f>'Enter data here!'!E209</f>
        <v>0</v>
      </c>
      <c r="G232" s="133">
        <f>'Enter data here!'!F209</f>
        <v>0</v>
      </c>
      <c r="H232" s="133">
        <f>'Enter data here!'!G209</f>
        <v>0</v>
      </c>
      <c r="I232" s="133">
        <f>'Enter data here!'!H209</f>
        <v>0</v>
      </c>
      <c r="J232" s="133">
        <f>'Enter data here!'!I209</f>
        <v>0</v>
      </c>
      <c r="K232" s="133">
        <f>'Enter data here!'!J209</f>
        <v>0</v>
      </c>
      <c r="L232" s="133">
        <f>'Enter data here!'!K209</f>
        <v>0</v>
      </c>
      <c r="M232" s="133">
        <f>'Enter data here!'!L209</f>
        <v>0</v>
      </c>
      <c r="N232" s="133">
        <f>'Enter data here!'!M209</f>
        <v>0</v>
      </c>
      <c r="O232" s="133">
        <f>'Enter data here!'!N209</f>
        <v>0</v>
      </c>
      <c r="P232" s="133">
        <f>'Enter data here!'!O209</f>
        <v>0</v>
      </c>
      <c r="Q232" s="133">
        <f>'Enter data here!'!P209</f>
        <v>0</v>
      </c>
      <c r="R232" s="133">
        <f>'Enter data here!'!Q209</f>
        <v>0</v>
      </c>
      <c r="S232" s="133">
        <f>'Enter data here!'!R209</f>
        <v>0</v>
      </c>
      <c r="T232" s="133">
        <f>'Enter data here!'!S209</f>
        <v>0</v>
      </c>
      <c r="U232" s="133">
        <f>'Enter data here!'!T209</f>
        <v>0</v>
      </c>
      <c r="V232" s="133">
        <f>'Enter data here!'!U209</f>
        <v>0</v>
      </c>
      <c r="W232" s="133">
        <f>'Enter data here!'!V209</f>
        <v>0</v>
      </c>
      <c r="X232" s="133">
        <f>'Enter data here!'!W209</f>
        <v>0</v>
      </c>
      <c r="Y232" s="133">
        <f>'Enter data here!'!X209</f>
        <v>0</v>
      </c>
      <c r="Z232" s="133">
        <f>'Enter data here!'!Y209</f>
        <v>0</v>
      </c>
      <c r="AA232" s="133">
        <f>'Enter data here!'!Z209</f>
        <v>0</v>
      </c>
      <c r="AB232" s="133">
        <f>'Enter data here!'!AA209</f>
        <v>0</v>
      </c>
      <c r="AC232" s="133">
        <f>'Enter data here!'!AB209</f>
        <v>0</v>
      </c>
      <c r="AD232" s="133">
        <f>'Enter data here!'!AC209</f>
        <v>0</v>
      </c>
      <c r="AE232" s="133">
        <f>'Enter data here!'!AD209</f>
        <v>0</v>
      </c>
      <c r="AF232" s="133">
        <f>'Enter data here!'!AE209</f>
        <v>0</v>
      </c>
      <c r="AG232" s="133">
        <f>'Enter data here!'!AF209</f>
        <v>0</v>
      </c>
      <c r="AH232" s="133">
        <f>'Enter data here!'!AG209</f>
        <v>0</v>
      </c>
      <c r="AI232" s="133">
        <f>'Enter data here!'!AH209</f>
        <v>0</v>
      </c>
      <c r="AJ232" s="133">
        <f>'Enter data here!'!AI209</f>
        <v>0</v>
      </c>
      <c r="AK232" s="133">
        <f>'Enter data here!'!AJ209</f>
        <v>0</v>
      </c>
      <c r="AL232" s="133">
        <f>'Enter data here!'!AK209</f>
        <v>0</v>
      </c>
      <c r="AM232" s="133">
        <f>'Enter data here!'!AL209</f>
        <v>0</v>
      </c>
      <c r="AN232" s="133">
        <f>'Enter data here!'!AM209</f>
        <v>0</v>
      </c>
      <c r="AO232" s="133">
        <f>'Enter data here!'!AN209</f>
        <v>0</v>
      </c>
      <c r="AP232" s="133">
        <f>'Enter data here!'!AO209</f>
        <v>0</v>
      </c>
      <c r="AQ232" s="133">
        <f>'Enter data here!'!AP209</f>
        <v>0</v>
      </c>
      <c r="AR232" s="133">
        <f>'Enter data here!'!AQ209</f>
        <v>0</v>
      </c>
      <c r="AS232" s="133">
        <f>'Enter data here!'!AR209</f>
        <v>0</v>
      </c>
      <c r="AT232" s="133">
        <f>'Enter data here!'!AS209</f>
        <v>0</v>
      </c>
      <c r="AU232" s="133">
        <f>'Enter data here!'!AT209</f>
        <v>0</v>
      </c>
      <c r="AV232" s="133">
        <f>'Enter data here!'!AU209</f>
        <v>0</v>
      </c>
      <c r="AW232" s="133">
        <f>'Enter data here!'!AV209</f>
        <v>0</v>
      </c>
      <c r="AX232" s="133">
        <f>'Enter data here!'!AW209</f>
        <v>0</v>
      </c>
      <c r="AY232" s="133">
        <f>'Enter data here!'!AX209</f>
        <v>0</v>
      </c>
      <c r="AZ232" s="133">
        <f>'Enter data here!'!AY209</f>
        <v>0</v>
      </c>
      <c r="BA232" s="133">
        <f>'Enter data here!'!AZ209</f>
        <v>0</v>
      </c>
      <c r="BB232" s="133">
        <f>'Enter data here!'!BA209</f>
        <v>0</v>
      </c>
      <c r="BC232" s="133">
        <f>'Enter data here!'!BB209</f>
        <v>0</v>
      </c>
      <c r="BD232" s="133">
        <f>'Enter data here!'!BC209</f>
        <v>0</v>
      </c>
      <c r="BE232" s="133">
        <f>'Enter data here!'!BD209</f>
        <v>0</v>
      </c>
      <c r="BF232" s="133">
        <f>'Enter data here!'!BE209</f>
        <v>0</v>
      </c>
      <c r="BG232" s="133">
        <f>'Enter data here!'!BF209</f>
        <v>0</v>
      </c>
      <c r="BH232" s="133">
        <f>'Enter data here!'!BG209</f>
        <v>0</v>
      </c>
      <c r="BI232" s="133">
        <f>'Enter data here!'!BH209</f>
        <v>0</v>
      </c>
      <c r="BJ232" s="133">
        <f>'Enter data here!'!BI209</f>
        <v>0</v>
      </c>
      <c r="BK232" s="133">
        <f>'Enter data here!'!BJ209</f>
        <v>0</v>
      </c>
      <c r="BL232" s="133">
        <f>'Enter data here!'!BK209</f>
        <v>0</v>
      </c>
      <c r="BM232" s="133">
        <f>'Enter data here!'!BL209</f>
        <v>0</v>
      </c>
      <c r="BN232" s="133">
        <f>'Enter data here!'!BM209</f>
        <v>0</v>
      </c>
      <c r="BO232" s="133">
        <f>'Enter data here!'!BN209</f>
        <v>0</v>
      </c>
      <c r="BP232" s="133">
        <f>'Enter data here!'!BO209</f>
        <v>0</v>
      </c>
      <c r="BQ232" s="133">
        <f>'Enter data here!'!BP209</f>
        <v>0</v>
      </c>
      <c r="BR232" s="133">
        <f>'Enter data here!'!BQ209</f>
        <v>0</v>
      </c>
      <c r="BS232" s="133">
        <f>'Enter data here!'!BR209</f>
        <v>0</v>
      </c>
      <c r="BT232" s="133">
        <f>'Enter data here!'!BS209</f>
        <v>0</v>
      </c>
      <c r="BU232" s="133">
        <f>'Enter data here!'!BT209</f>
        <v>0</v>
      </c>
      <c r="BV232" s="133">
        <f>'Enter data here!'!BU209</f>
        <v>0</v>
      </c>
      <c r="BW232" s="133">
        <f>'Enter data here!'!BV209</f>
        <v>0</v>
      </c>
      <c r="BX232" s="133">
        <f>'Enter data here!'!BW209</f>
        <v>0</v>
      </c>
      <c r="BY232" s="133">
        <f>'Enter data here!'!BX209</f>
        <v>0</v>
      </c>
      <c r="BZ232" s="133">
        <f>'Enter data here!'!BY209</f>
        <v>0</v>
      </c>
      <c r="CA232" s="133">
        <f>'Enter data here!'!BZ209</f>
        <v>0</v>
      </c>
      <c r="CB232" s="133">
        <f>'Enter data here!'!CA209</f>
        <v>0</v>
      </c>
      <c r="CC232" s="133">
        <f>'Enter data here!'!CB209</f>
        <v>0</v>
      </c>
      <c r="CD232" s="133">
        <f>'Enter data here!'!CC209</f>
        <v>0</v>
      </c>
      <c r="CE232" s="133">
        <f>'Enter data here!'!CD209</f>
        <v>0</v>
      </c>
      <c r="CF232" s="133">
        <f>'Enter data here!'!CE209</f>
        <v>0</v>
      </c>
      <c r="CG232" s="133">
        <f>'Enter data here!'!CF209</f>
        <v>0</v>
      </c>
      <c r="CH232" s="133">
        <f>'Enter data here!'!CG209</f>
        <v>0</v>
      </c>
      <c r="CI232" s="133">
        <f>'Enter data here!'!CH209</f>
        <v>0</v>
      </c>
      <c r="CJ232" s="133">
        <f>'Enter data here!'!CI209</f>
        <v>0</v>
      </c>
      <c r="CK232" s="133">
        <f>'Enter data here!'!CJ209</f>
        <v>0</v>
      </c>
      <c r="CL232" s="133">
        <f>'Enter data here!'!CK209</f>
        <v>0</v>
      </c>
      <c r="CM232" s="133">
        <f>'Enter data here!'!CL209</f>
        <v>0</v>
      </c>
      <c r="CN232" s="133">
        <f>'Enter data here!'!CM209</f>
        <v>0</v>
      </c>
      <c r="CO232" s="133">
        <f>'Enter data here!'!CN209</f>
        <v>0</v>
      </c>
      <c r="CQ232" s="374"/>
      <c r="CR232" s="374"/>
    </row>
    <row r="233" spans="1:96">
      <c r="A233" s="387"/>
      <c r="B233" s="131" t="s">
        <v>41</v>
      </c>
      <c r="C233" s="131">
        <f>C227+10</f>
        <v>373</v>
      </c>
      <c r="D233" s="133">
        <f ca="1">D227+D232</f>
        <v>4.5019861933209464E-12</v>
      </c>
      <c r="E233" s="133">
        <f t="shared" ref="E233:BP233" ca="1" si="230">E227+E232</f>
        <v>6487.9455682460748</v>
      </c>
      <c r="F233" s="133">
        <f t="shared" ca="1" si="230"/>
        <v>5406.3541367065354</v>
      </c>
      <c r="G233" s="133">
        <f t="shared" ca="1" si="230"/>
        <v>6225.7043127416446</v>
      </c>
      <c r="H233" s="133">
        <f t="shared" ca="1" si="230"/>
        <v>6100.0836020779452</v>
      </c>
      <c r="I233" s="133">
        <f t="shared" ca="1" si="230"/>
        <v>4795.2890305863102</v>
      </c>
      <c r="J233" s="133">
        <f t="shared" ca="1" si="230"/>
        <v>6102.999420255388</v>
      </c>
      <c r="K233" s="133">
        <f t="shared" ca="1" si="230"/>
        <v>5449.5751550994482</v>
      </c>
      <c r="L233" s="133">
        <f t="shared" ca="1" si="230"/>
        <v>6100.686770468742</v>
      </c>
      <c r="M233" s="133">
        <f t="shared" ca="1" si="230"/>
        <v>5954.9039394437259</v>
      </c>
      <c r="N233" s="133">
        <f t="shared" ca="1" si="230"/>
        <v>4760.4629525941482</v>
      </c>
      <c r="O233" s="133">
        <f t="shared" ca="1" si="230"/>
        <v>5707.6944026709798</v>
      </c>
      <c r="P233" s="133">
        <f t="shared" ca="1" si="230"/>
        <v>6301.0488891773248</v>
      </c>
      <c r="Q233" s="133">
        <f t="shared" ca="1" si="230"/>
        <v>6160.4716802361036</v>
      </c>
      <c r="R233" s="133">
        <f t="shared" ca="1" si="230"/>
        <v>5661.7266763818452</v>
      </c>
      <c r="S233" s="133">
        <f t="shared" ca="1" si="230"/>
        <v>4585.094856461169</v>
      </c>
      <c r="T233" s="133">
        <f t="shared" ca="1" si="230"/>
        <v>5901.4061953011769</v>
      </c>
      <c r="U233" s="133">
        <f t="shared" ca="1" si="230"/>
        <v>5014.4978785933599</v>
      </c>
      <c r="V233" s="133">
        <f t="shared" ca="1" si="230"/>
        <v>595.65286878696077</v>
      </c>
      <c r="W233" s="133">
        <f t="shared" ca="1" si="230"/>
        <v>4675.393944327041</v>
      </c>
      <c r="X233" s="133">
        <f t="shared" ca="1" si="230"/>
        <v>4531.8615940299296</v>
      </c>
      <c r="Y233" s="133">
        <f t="shared" ca="1" si="230"/>
        <v>1526.6167361878424</v>
      </c>
      <c r="Z233" s="133">
        <f t="shared" ca="1" si="230"/>
        <v>2791.475563555638</v>
      </c>
      <c r="AA233" s="133">
        <f t="shared" ca="1" si="230"/>
        <v>5154.730816778535</v>
      </c>
      <c r="AB233" s="133">
        <f t="shared" ca="1" si="230"/>
        <v>5792.5572574629659</v>
      </c>
      <c r="AC233" s="133">
        <f t="shared" ca="1" si="230"/>
        <v>1284.1416656737183</v>
      </c>
      <c r="AD233" s="133">
        <f t="shared" ca="1" si="230"/>
        <v>5802.5848913117561</v>
      </c>
      <c r="AE233" s="133">
        <f t="shared" ca="1" si="230"/>
        <v>5720.1353403504127</v>
      </c>
      <c r="AF233" s="133">
        <f t="shared" ca="1" si="230"/>
        <v>4260.9757883050461</v>
      </c>
      <c r="AG233" s="133">
        <f t="shared" ca="1" si="230"/>
        <v>6530.6565026261023</v>
      </c>
      <c r="AH233" s="133">
        <f t="shared" ca="1" si="230"/>
        <v>4367.0654658020003</v>
      </c>
      <c r="AI233" s="133">
        <f t="shared" ca="1" si="230"/>
        <v>5538.3442344153118</v>
      </c>
      <c r="AJ233" s="133">
        <f t="shared" ca="1" si="230"/>
        <v>5473.4515375809715</v>
      </c>
      <c r="AK233" s="133">
        <f t="shared" ca="1" si="230"/>
        <v>6092.6367051539064</v>
      </c>
      <c r="AL233" s="133">
        <f t="shared" ca="1" si="230"/>
        <v>6088.3322813916502</v>
      </c>
      <c r="AM233" s="133">
        <f t="shared" ca="1" si="230"/>
        <v>4462.9058880432995</v>
      </c>
      <c r="AN233" s="133">
        <f t="shared" ca="1" si="230"/>
        <v>4.0541855609227592E-12</v>
      </c>
      <c r="AO233" s="133">
        <f t="shared" ca="1" si="230"/>
        <v>5878.1119340856521</v>
      </c>
      <c r="AP233" s="133">
        <f t="shared" ca="1" si="230"/>
        <v>4841.2688978249489</v>
      </c>
      <c r="AQ233" s="133">
        <f t="shared" ca="1" si="230"/>
        <v>6070.5196458476157</v>
      </c>
      <c r="AR233" s="133">
        <f t="shared" ca="1" si="230"/>
        <v>5258.6333090278013</v>
      </c>
      <c r="AS233" s="133">
        <f t="shared" ca="1" si="230"/>
        <v>5548.0098279797448</v>
      </c>
      <c r="AT233" s="133">
        <f t="shared" ca="1" si="230"/>
        <v>3.1550687044179461E-12</v>
      </c>
      <c r="AU233" s="133">
        <f t="shared" ca="1" si="230"/>
        <v>4476.2405737505824</v>
      </c>
      <c r="AV233" s="133">
        <f t="shared" ca="1" si="230"/>
        <v>3.561249863264381E-12</v>
      </c>
      <c r="AW233" s="133">
        <f t="shared" ca="1" si="230"/>
        <v>4536.8011803647023</v>
      </c>
      <c r="AX233" s="133">
        <f t="shared" ca="1" si="230"/>
        <v>715.62980030721315</v>
      </c>
      <c r="AY233" s="133">
        <f t="shared" ca="1" si="230"/>
        <v>5416.5248659698482</v>
      </c>
      <c r="AZ233" s="133">
        <f t="shared" ca="1" si="230"/>
        <v>4192.85233041834</v>
      </c>
      <c r="BA233" s="133">
        <f t="shared" ca="1" si="230"/>
        <v>3.7140266065802772E-12</v>
      </c>
      <c r="BB233" s="133">
        <f t="shared" si="230"/>
        <v>0</v>
      </c>
      <c r="BC233" s="133">
        <f t="shared" si="230"/>
        <v>0</v>
      </c>
      <c r="BD233" s="133">
        <f t="shared" si="230"/>
        <v>0</v>
      </c>
      <c r="BE233" s="133">
        <f t="shared" si="230"/>
        <v>0</v>
      </c>
      <c r="BF233" s="133">
        <f t="shared" si="230"/>
        <v>0</v>
      </c>
      <c r="BG233" s="133">
        <f t="shared" si="230"/>
        <v>0</v>
      </c>
      <c r="BH233" s="133">
        <f t="shared" si="230"/>
        <v>0</v>
      </c>
      <c r="BI233" s="133">
        <f t="shared" si="230"/>
        <v>0</v>
      </c>
      <c r="BJ233" s="133">
        <f t="shared" si="230"/>
        <v>0</v>
      </c>
      <c r="BK233" s="133">
        <f t="shared" si="230"/>
        <v>0</v>
      </c>
      <c r="BL233" s="133">
        <f t="shared" si="230"/>
        <v>0</v>
      </c>
      <c r="BM233" s="133">
        <f t="shared" si="230"/>
        <v>0</v>
      </c>
      <c r="BN233" s="133">
        <f t="shared" si="230"/>
        <v>0</v>
      </c>
      <c r="BO233" s="133">
        <f t="shared" si="230"/>
        <v>0</v>
      </c>
      <c r="BP233" s="133">
        <f t="shared" si="230"/>
        <v>0</v>
      </c>
      <c r="BQ233" s="133">
        <f t="shared" ref="BQ233:CO233" si="231">BQ227+BQ232</f>
        <v>0</v>
      </c>
      <c r="BR233" s="133">
        <f t="shared" si="231"/>
        <v>0</v>
      </c>
      <c r="BS233" s="133">
        <f t="shared" si="231"/>
        <v>0</v>
      </c>
      <c r="BT233" s="133">
        <f t="shared" si="231"/>
        <v>0</v>
      </c>
      <c r="BU233" s="133">
        <f t="shared" si="231"/>
        <v>0</v>
      </c>
      <c r="BV233" s="133">
        <f t="shared" si="231"/>
        <v>0</v>
      </c>
      <c r="BW233" s="133">
        <f t="shared" si="231"/>
        <v>0</v>
      </c>
      <c r="BX233" s="133">
        <f t="shared" si="231"/>
        <v>0</v>
      </c>
      <c r="BY233" s="133">
        <f t="shared" si="231"/>
        <v>0</v>
      </c>
      <c r="BZ233" s="133">
        <f t="shared" si="231"/>
        <v>0</v>
      </c>
      <c r="CA233" s="133">
        <f t="shared" si="231"/>
        <v>0</v>
      </c>
      <c r="CB233" s="133">
        <f t="shared" si="231"/>
        <v>0</v>
      </c>
      <c r="CC233" s="133">
        <f t="shared" si="231"/>
        <v>0</v>
      </c>
      <c r="CD233" s="133">
        <f t="shared" si="231"/>
        <v>0</v>
      </c>
      <c r="CE233" s="133">
        <f t="shared" si="231"/>
        <v>0</v>
      </c>
      <c r="CF233" s="133">
        <f t="shared" si="231"/>
        <v>0</v>
      </c>
      <c r="CG233" s="133">
        <f t="shared" si="231"/>
        <v>0</v>
      </c>
      <c r="CH233" s="133">
        <f t="shared" si="231"/>
        <v>0</v>
      </c>
      <c r="CI233" s="133">
        <f t="shared" si="231"/>
        <v>0</v>
      </c>
      <c r="CJ233" s="133">
        <f t="shared" si="231"/>
        <v>0</v>
      </c>
      <c r="CK233" s="133">
        <f t="shared" si="231"/>
        <v>0</v>
      </c>
      <c r="CL233" s="133">
        <f t="shared" si="231"/>
        <v>0</v>
      </c>
      <c r="CM233" s="133">
        <f t="shared" si="231"/>
        <v>0</v>
      </c>
      <c r="CN233" s="133">
        <f t="shared" si="231"/>
        <v>0</v>
      </c>
      <c r="CO233" s="133">
        <f t="shared" si="231"/>
        <v>0</v>
      </c>
      <c r="CQ233" s="90"/>
      <c r="CR233" s="206"/>
    </row>
    <row r="234" spans="1:96">
      <c r="A234" s="387"/>
      <c r="B234" s="131" t="s">
        <v>42</v>
      </c>
      <c r="C234" s="131"/>
      <c r="D234" s="132">
        <f ca="1">RANK(D233,$D233:$CO233,0)</f>
        <v>46</v>
      </c>
      <c r="E234" s="132">
        <f t="shared" ref="E234:BP234" ca="1" si="232">RANK(E233,$D233:$CO233,0)</f>
        <v>2</v>
      </c>
      <c r="F234" s="132">
        <f t="shared" ca="1" si="232"/>
        <v>25</v>
      </c>
      <c r="G234" s="132">
        <f t="shared" ca="1" si="232"/>
        <v>4</v>
      </c>
      <c r="H234" s="132">
        <f t="shared" ca="1" si="232"/>
        <v>8</v>
      </c>
      <c r="I234" s="132">
        <f t="shared" ca="1" si="232"/>
        <v>30</v>
      </c>
      <c r="J234" s="132">
        <f t="shared" ca="1" si="232"/>
        <v>6</v>
      </c>
      <c r="K234" s="132">
        <f t="shared" ca="1" si="232"/>
        <v>23</v>
      </c>
      <c r="L234" s="132">
        <f t="shared" ca="1" si="232"/>
        <v>7</v>
      </c>
      <c r="M234" s="132">
        <f t="shared" ca="1" si="232"/>
        <v>12</v>
      </c>
      <c r="N234" s="132">
        <f t="shared" ca="1" si="232"/>
        <v>31</v>
      </c>
      <c r="O234" s="132">
        <f t="shared" ca="1" si="232"/>
        <v>18</v>
      </c>
      <c r="P234" s="132">
        <f t="shared" ca="1" si="232"/>
        <v>3</v>
      </c>
      <c r="Q234" s="132">
        <f t="shared" ca="1" si="232"/>
        <v>5</v>
      </c>
      <c r="R234" s="132">
        <f t="shared" ca="1" si="232"/>
        <v>19</v>
      </c>
      <c r="S234" s="132">
        <f t="shared" ca="1" si="232"/>
        <v>33</v>
      </c>
      <c r="T234" s="132">
        <f t="shared" ca="1" si="232"/>
        <v>13</v>
      </c>
      <c r="U234" s="132">
        <f t="shared" ca="1" si="232"/>
        <v>28</v>
      </c>
      <c r="V234" s="132">
        <f t="shared" ca="1" si="232"/>
        <v>45</v>
      </c>
      <c r="W234" s="132">
        <f t="shared" ca="1" si="232"/>
        <v>32</v>
      </c>
      <c r="X234" s="132">
        <f t="shared" ca="1" si="232"/>
        <v>35</v>
      </c>
      <c r="Y234" s="132">
        <f t="shared" ca="1" si="232"/>
        <v>42</v>
      </c>
      <c r="Z234" s="132">
        <f t="shared" ca="1" si="232"/>
        <v>41</v>
      </c>
      <c r="AA234" s="132">
        <f t="shared" ca="1" si="232"/>
        <v>27</v>
      </c>
      <c r="AB234" s="132">
        <f t="shared" ca="1" si="232"/>
        <v>16</v>
      </c>
      <c r="AC234" s="132">
        <f t="shared" ca="1" si="232"/>
        <v>43</v>
      </c>
      <c r="AD234" s="132">
        <f t="shared" ca="1" si="232"/>
        <v>15</v>
      </c>
      <c r="AE234" s="132">
        <f t="shared" ca="1" si="232"/>
        <v>17</v>
      </c>
      <c r="AF234" s="132">
        <f t="shared" ca="1" si="232"/>
        <v>39</v>
      </c>
      <c r="AG234" s="132">
        <f t="shared" ca="1" si="232"/>
        <v>1</v>
      </c>
      <c r="AH234" s="132">
        <f t="shared" ca="1" si="232"/>
        <v>38</v>
      </c>
      <c r="AI234" s="132">
        <f t="shared" ca="1" si="232"/>
        <v>21</v>
      </c>
      <c r="AJ234" s="132">
        <f t="shared" ca="1" si="232"/>
        <v>22</v>
      </c>
      <c r="AK234" s="132">
        <f t="shared" ca="1" si="232"/>
        <v>9</v>
      </c>
      <c r="AL234" s="132">
        <f t="shared" ca="1" si="232"/>
        <v>10</v>
      </c>
      <c r="AM234" s="132">
        <f t="shared" ca="1" si="232"/>
        <v>37</v>
      </c>
      <c r="AN234" s="132">
        <f t="shared" ca="1" si="232"/>
        <v>47</v>
      </c>
      <c r="AO234" s="132">
        <f t="shared" ca="1" si="232"/>
        <v>14</v>
      </c>
      <c r="AP234" s="132">
        <f t="shared" ca="1" si="232"/>
        <v>29</v>
      </c>
      <c r="AQ234" s="132">
        <f t="shared" ca="1" si="232"/>
        <v>11</v>
      </c>
      <c r="AR234" s="132">
        <f t="shared" ca="1" si="232"/>
        <v>26</v>
      </c>
      <c r="AS234" s="132">
        <f t="shared" ca="1" si="232"/>
        <v>20</v>
      </c>
      <c r="AT234" s="132">
        <f t="shared" ca="1" si="232"/>
        <v>50</v>
      </c>
      <c r="AU234" s="132">
        <f t="shared" ca="1" si="232"/>
        <v>36</v>
      </c>
      <c r="AV234" s="132">
        <f t="shared" ca="1" si="232"/>
        <v>49</v>
      </c>
      <c r="AW234" s="132">
        <f t="shared" ca="1" si="232"/>
        <v>34</v>
      </c>
      <c r="AX234" s="132">
        <f t="shared" ca="1" si="232"/>
        <v>44</v>
      </c>
      <c r="AY234" s="132">
        <f t="shared" ca="1" si="232"/>
        <v>24</v>
      </c>
      <c r="AZ234" s="132">
        <f t="shared" ca="1" si="232"/>
        <v>40</v>
      </c>
      <c r="BA234" s="132">
        <f t="shared" ca="1" si="232"/>
        <v>48</v>
      </c>
      <c r="BB234" s="132">
        <f t="shared" ca="1" si="232"/>
        <v>51</v>
      </c>
      <c r="BC234" s="132">
        <f t="shared" ca="1" si="232"/>
        <v>51</v>
      </c>
      <c r="BD234" s="132">
        <f t="shared" ca="1" si="232"/>
        <v>51</v>
      </c>
      <c r="BE234" s="132">
        <f t="shared" ca="1" si="232"/>
        <v>51</v>
      </c>
      <c r="BF234" s="132">
        <f t="shared" ca="1" si="232"/>
        <v>51</v>
      </c>
      <c r="BG234" s="132">
        <f t="shared" ca="1" si="232"/>
        <v>51</v>
      </c>
      <c r="BH234" s="132">
        <f t="shared" ca="1" si="232"/>
        <v>51</v>
      </c>
      <c r="BI234" s="132">
        <f t="shared" ca="1" si="232"/>
        <v>51</v>
      </c>
      <c r="BJ234" s="132">
        <f t="shared" ca="1" si="232"/>
        <v>51</v>
      </c>
      <c r="BK234" s="132">
        <f t="shared" ca="1" si="232"/>
        <v>51</v>
      </c>
      <c r="BL234" s="132">
        <f t="shared" ca="1" si="232"/>
        <v>51</v>
      </c>
      <c r="BM234" s="132">
        <f t="shared" ca="1" si="232"/>
        <v>51</v>
      </c>
      <c r="BN234" s="132">
        <f t="shared" ca="1" si="232"/>
        <v>51</v>
      </c>
      <c r="BO234" s="132">
        <f t="shared" ca="1" si="232"/>
        <v>51</v>
      </c>
      <c r="BP234" s="132">
        <f t="shared" ca="1" si="232"/>
        <v>51</v>
      </c>
      <c r="BQ234" s="132">
        <f t="shared" ref="BQ234:CO234" ca="1" si="233">RANK(BQ233,$D233:$CO233,0)</f>
        <v>51</v>
      </c>
      <c r="BR234" s="132">
        <f t="shared" ca="1" si="233"/>
        <v>51</v>
      </c>
      <c r="BS234" s="132">
        <f t="shared" ca="1" si="233"/>
        <v>51</v>
      </c>
      <c r="BT234" s="132">
        <f t="shared" ca="1" si="233"/>
        <v>51</v>
      </c>
      <c r="BU234" s="132">
        <f t="shared" ca="1" si="233"/>
        <v>51</v>
      </c>
      <c r="BV234" s="132">
        <f t="shared" ca="1" si="233"/>
        <v>51</v>
      </c>
      <c r="BW234" s="132">
        <f t="shared" ca="1" si="233"/>
        <v>51</v>
      </c>
      <c r="BX234" s="132">
        <f t="shared" ca="1" si="233"/>
        <v>51</v>
      </c>
      <c r="BY234" s="132">
        <f t="shared" ca="1" si="233"/>
        <v>51</v>
      </c>
      <c r="BZ234" s="132">
        <f t="shared" ca="1" si="233"/>
        <v>51</v>
      </c>
      <c r="CA234" s="132">
        <f t="shared" ca="1" si="233"/>
        <v>51</v>
      </c>
      <c r="CB234" s="132">
        <f t="shared" ca="1" si="233"/>
        <v>51</v>
      </c>
      <c r="CC234" s="132">
        <f t="shared" ca="1" si="233"/>
        <v>51</v>
      </c>
      <c r="CD234" s="132">
        <f t="shared" ca="1" si="233"/>
        <v>51</v>
      </c>
      <c r="CE234" s="132">
        <f t="shared" ca="1" si="233"/>
        <v>51</v>
      </c>
      <c r="CF234" s="132">
        <f t="shared" ca="1" si="233"/>
        <v>51</v>
      </c>
      <c r="CG234" s="132">
        <f t="shared" ca="1" si="233"/>
        <v>51</v>
      </c>
      <c r="CH234" s="132">
        <f t="shared" ca="1" si="233"/>
        <v>51</v>
      </c>
      <c r="CI234" s="132">
        <f t="shared" ca="1" si="233"/>
        <v>51</v>
      </c>
      <c r="CJ234" s="132">
        <f t="shared" ca="1" si="233"/>
        <v>51</v>
      </c>
      <c r="CK234" s="132">
        <f t="shared" ca="1" si="233"/>
        <v>51</v>
      </c>
      <c r="CL234" s="132">
        <f t="shared" ca="1" si="233"/>
        <v>51</v>
      </c>
      <c r="CM234" s="132">
        <f t="shared" ca="1" si="233"/>
        <v>51</v>
      </c>
      <c r="CN234" s="132">
        <f t="shared" ca="1" si="233"/>
        <v>51</v>
      </c>
      <c r="CO234" s="132">
        <f t="shared" ca="1" si="233"/>
        <v>51</v>
      </c>
      <c r="CQ234" s="90"/>
      <c r="CR234" s="206"/>
    </row>
    <row r="235" spans="1:96">
      <c r="A235" s="387"/>
      <c r="B235" s="131" t="s">
        <v>16</v>
      </c>
      <c r="C235" s="131">
        <f>C229+10</f>
        <v>372</v>
      </c>
      <c r="D235" s="132" t="str">
        <f>D229</f>
        <v>Frank Hulton </v>
      </c>
      <c r="E235" s="132" t="str">
        <f t="shared" ref="E235:BP235" si="234">E229</f>
        <v>Mark Redsell</v>
      </c>
      <c r="F235" s="132" t="str">
        <f t="shared" si="234"/>
        <v>Greg Dakin</v>
      </c>
      <c r="G235" s="132" t="str">
        <f t="shared" si="234"/>
        <v>Thorsten Folker</v>
      </c>
      <c r="H235" s="132" t="str">
        <f t="shared" si="234"/>
        <v>Joel West </v>
      </c>
      <c r="I235" s="132" t="str">
        <f t="shared" si="234"/>
        <v>Klaus Brettner</v>
      </c>
      <c r="J235" s="132" t="str">
        <f t="shared" si="234"/>
        <v>Markus Meissner</v>
      </c>
      <c r="K235" s="132" t="str">
        <f t="shared" si="234"/>
        <v>Stefan Bernardy</v>
      </c>
      <c r="L235" s="132" t="str">
        <f t="shared" si="234"/>
        <v>Søren Krogh</v>
      </c>
      <c r="M235" s="132" t="str">
        <f t="shared" si="234"/>
        <v>Alvaro Silgado</v>
      </c>
      <c r="N235" s="132" t="str">
        <f t="shared" si="234"/>
        <v>Pete Burgess</v>
      </c>
      <c r="O235" s="132" t="str">
        <f t="shared" si="234"/>
        <v>Dieter Perlick</v>
      </c>
      <c r="P235" s="132" t="str">
        <f t="shared" si="234"/>
        <v>Simon Thornton </v>
      </c>
      <c r="Q235" s="132" t="str">
        <f t="shared" si="234"/>
        <v>André Austen</v>
      </c>
      <c r="R235" s="132" t="str">
        <f t="shared" si="234"/>
        <v>Siegfried Schedel</v>
      </c>
      <c r="S235" s="132" t="str">
        <f t="shared" si="234"/>
        <v>George Young</v>
      </c>
      <c r="T235" s="132" t="str">
        <f t="shared" si="234"/>
        <v>John Phillips</v>
      </c>
      <c r="U235" s="132" t="str">
        <f t="shared" si="234"/>
        <v>Stefan Bertschi</v>
      </c>
      <c r="V235" s="132" t="str">
        <f t="shared" si="234"/>
        <v>Jason Bioletti</v>
      </c>
      <c r="W235" s="132" t="str">
        <f t="shared" si="234"/>
        <v>Allen Elliott</v>
      </c>
      <c r="X235" s="132" t="str">
        <f t="shared" si="234"/>
        <v>Thomas Deinert</v>
      </c>
      <c r="Y235" s="132" t="str">
        <f t="shared" si="234"/>
        <v>Mike Evans</v>
      </c>
      <c r="Z235" s="132" t="str">
        <f t="shared" si="234"/>
        <v>Jon Edison</v>
      </c>
      <c r="AA235" s="132" t="str">
        <f t="shared" si="234"/>
        <v>Thomas Henselmann</v>
      </c>
      <c r="AB235" s="132" t="str">
        <f t="shared" si="234"/>
        <v>Sebastian Reichert</v>
      </c>
      <c r="AC235" s="132" t="str">
        <f t="shared" si="234"/>
        <v>Robert Hermans</v>
      </c>
      <c r="AD235" s="132" t="str">
        <f t="shared" si="234"/>
        <v>Eberhard Rosemann</v>
      </c>
      <c r="AE235" s="132" t="str">
        <f t="shared" si="234"/>
        <v>Klaus Kowalski</v>
      </c>
      <c r="AF235" s="132" t="str">
        <f t="shared" si="234"/>
        <v>Mike Shellim</v>
      </c>
      <c r="AG235" s="132" t="str">
        <f t="shared" si="234"/>
        <v>Martin Newnham</v>
      </c>
      <c r="AH235" s="132" t="str">
        <f t="shared" si="234"/>
        <v>Marc Schmieding</v>
      </c>
      <c r="AI235" s="132" t="str">
        <f t="shared" si="234"/>
        <v>Mark Treble</v>
      </c>
      <c r="AJ235" s="132" t="str">
        <f t="shared" si="234"/>
        <v>Gary Harrison</v>
      </c>
      <c r="AK235" s="132" t="str">
        <f t="shared" si="234"/>
        <v>Peter Gunning</v>
      </c>
      <c r="AL235" s="132" t="str">
        <f t="shared" si="234"/>
        <v>Tobias Reik</v>
      </c>
      <c r="AM235" s="132" t="str">
        <f t="shared" si="234"/>
        <v>Mick Walsh</v>
      </c>
      <c r="AN235" s="132" t="str">
        <f t="shared" si="234"/>
        <v>Paul Garnett</v>
      </c>
      <c r="AO235" s="132" t="str">
        <f t="shared" si="234"/>
        <v>Daniel Schneider</v>
      </c>
      <c r="AP235" s="132" t="str">
        <f t="shared" si="234"/>
        <v>Torsten Hermann</v>
      </c>
      <c r="AQ235" s="132" t="str">
        <f t="shared" si="234"/>
        <v>Peter Kowalski</v>
      </c>
      <c r="AR235" s="132" t="str">
        <f t="shared" si="234"/>
        <v>Martin Kopp</v>
      </c>
      <c r="AS235" s="132" t="str">
        <f t="shared" si="234"/>
        <v>Plöschberger Hannes</v>
      </c>
      <c r="AT235" s="132" t="str">
        <f t="shared" si="234"/>
        <v>Rick Ruijsink</v>
      </c>
      <c r="AU235" s="132" t="str">
        <f t="shared" si="234"/>
        <v>Mark Abbotts</v>
      </c>
      <c r="AV235" s="132" t="str">
        <f t="shared" si="234"/>
        <v>Arne Finkeldey</v>
      </c>
      <c r="AW235" s="132" t="str">
        <f t="shared" si="234"/>
        <v>Martin Ulrich </v>
      </c>
      <c r="AX235" s="132" t="str">
        <f t="shared" si="234"/>
        <v>Tony Robertson</v>
      </c>
      <c r="AY235" s="132" t="str">
        <f t="shared" si="234"/>
        <v>Jesper Christensen</v>
      </c>
      <c r="AZ235" s="132" t="str">
        <f t="shared" si="234"/>
        <v>Ulrich Duttenhofer</v>
      </c>
      <c r="BA235" s="132" t="str">
        <f t="shared" si="234"/>
        <v>Robert Ryan</v>
      </c>
      <c r="BB235" s="132">
        <f t="shared" si="234"/>
        <v>0</v>
      </c>
      <c r="BC235" s="132">
        <f t="shared" si="234"/>
        <v>0</v>
      </c>
      <c r="BD235" s="132">
        <f t="shared" si="234"/>
        <v>0</v>
      </c>
      <c r="BE235" s="132">
        <f t="shared" si="234"/>
        <v>0</v>
      </c>
      <c r="BF235" s="132">
        <f t="shared" si="234"/>
        <v>0</v>
      </c>
      <c r="BG235" s="132">
        <f t="shared" si="234"/>
        <v>0</v>
      </c>
      <c r="BH235" s="132">
        <f t="shared" si="234"/>
        <v>0</v>
      </c>
      <c r="BI235" s="132">
        <f t="shared" si="234"/>
        <v>0</v>
      </c>
      <c r="BJ235" s="132">
        <f t="shared" si="234"/>
        <v>0</v>
      </c>
      <c r="BK235" s="132">
        <f t="shared" si="234"/>
        <v>0</v>
      </c>
      <c r="BL235" s="132">
        <f t="shared" si="234"/>
        <v>0</v>
      </c>
      <c r="BM235" s="132">
        <f t="shared" si="234"/>
        <v>0</v>
      </c>
      <c r="BN235" s="132">
        <f t="shared" si="234"/>
        <v>0</v>
      </c>
      <c r="BO235" s="132">
        <f t="shared" si="234"/>
        <v>0</v>
      </c>
      <c r="BP235" s="132">
        <f t="shared" si="234"/>
        <v>0</v>
      </c>
      <c r="BQ235" s="132">
        <f t="shared" ref="BQ235:CO235" si="235">BQ229</f>
        <v>0</v>
      </c>
      <c r="BR235" s="132">
        <f t="shared" si="235"/>
        <v>0</v>
      </c>
      <c r="BS235" s="132">
        <f t="shared" si="235"/>
        <v>0</v>
      </c>
      <c r="BT235" s="132">
        <f t="shared" si="235"/>
        <v>0</v>
      </c>
      <c r="BU235" s="132">
        <f t="shared" si="235"/>
        <v>0</v>
      </c>
      <c r="BV235" s="132">
        <f t="shared" si="235"/>
        <v>0</v>
      </c>
      <c r="BW235" s="132">
        <f t="shared" si="235"/>
        <v>0</v>
      </c>
      <c r="BX235" s="132">
        <f t="shared" si="235"/>
        <v>0</v>
      </c>
      <c r="BY235" s="132">
        <f t="shared" si="235"/>
        <v>0</v>
      </c>
      <c r="BZ235" s="132">
        <f t="shared" si="235"/>
        <v>0</v>
      </c>
      <c r="CA235" s="132">
        <f t="shared" si="235"/>
        <v>0</v>
      </c>
      <c r="CB235" s="132">
        <f t="shared" si="235"/>
        <v>0</v>
      </c>
      <c r="CC235" s="132">
        <f t="shared" si="235"/>
        <v>0</v>
      </c>
      <c r="CD235" s="132">
        <f t="shared" si="235"/>
        <v>0</v>
      </c>
      <c r="CE235" s="132">
        <f t="shared" si="235"/>
        <v>0</v>
      </c>
      <c r="CF235" s="132">
        <f t="shared" si="235"/>
        <v>0</v>
      </c>
      <c r="CG235" s="132">
        <f t="shared" si="235"/>
        <v>0</v>
      </c>
      <c r="CH235" s="132">
        <f t="shared" si="235"/>
        <v>0</v>
      </c>
      <c r="CI235" s="132">
        <f t="shared" si="235"/>
        <v>0</v>
      </c>
      <c r="CJ235" s="132">
        <f t="shared" si="235"/>
        <v>0</v>
      </c>
      <c r="CK235" s="132">
        <f t="shared" si="235"/>
        <v>0</v>
      </c>
      <c r="CL235" s="132">
        <f t="shared" si="235"/>
        <v>0</v>
      </c>
      <c r="CM235" s="132">
        <f t="shared" si="235"/>
        <v>0</v>
      </c>
      <c r="CN235" s="132">
        <f t="shared" si="235"/>
        <v>0</v>
      </c>
      <c r="CO235" s="132">
        <f t="shared" si="235"/>
        <v>0</v>
      </c>
      <c r="CQ235" s="150"/>
      <c r="CR235" s="150"/>
    </row>
    <row r="236" spans="1:96">
      <c r="A236" s="371">
        <v>38</v>
      </c>
      <c r="B236" s="134" t="s">
        <v>18</v>
      </c>
      <c r="C236" s="134">
        <f>C230+10</f>
        <v>381</v>
      </c>
      <c r="D236" s="135">
        <f ca="1">D240</f>
        <v>46</v>
      </c>
      <c r="E236" s="135">
        <f t="shared" ref="E236:BP236" ca="1" si="236">E240</f>
        <v>2</v>
      </c>
      <c r="F236" s="135">
        <f t="shared" ca="1" si="236"/>
        <v>25</v>
      </c>
      <c r="G236" s="135">
        <f t="shared" ca="1" si="236"/>
        <v>4</v>
      </c>
      <c r="H236" s="135">
        <f t="shared" ca="1" si="236"/>
        <v>8</v>
      </c>
      <c r="I236" s="135">
        <f t="shared" ca="1" si="236"/>
        <v>30</v>
      </c>
      <c r="J236" s="135">
        <f t="shared" ca="1" si="236"/>
        <v>6</v>
      </c>
      <c r="K236" s="135">
        <f t="shared" ca="1" si="236"/>
        <v>23</v>
      </c>
      <c r="L236" s="135">
        <f t="shared" ca="1" si="236"/>
        <v>7</v>
      </c>
      <c r="M236" s="135">
        <f t="shared" ca="1" si="236"/>
        <v>12</v>
      </c>
      <c r="N236" s="135">
        <f t="shared" ca="1" si="236"/>
        <v>31</v>
      </c>
      <c r="O236" s="135">
        <f t="shared" ca="1" si="236"/>
        <v>18</v>
      </c>
      <c r="P236" s="135">
        <f t="shared" ca="1" si="236"/>
        <v>3</v>
      </c>
      <c r="Q236" s="135">
        <f t="shared" ca="1" si="236"/>
        <v>5</v>
      </c>
      <c r="R236" s="135">
        <f t="shared" ca="1" si="236"/>
        <v>19</v>
      </c>
      <c r="S236" s="135">
        <f t="shared" ca="1" si="236"/>
        <v>33</v>
      </c>
      <c r="T236" s="135">
        <f t="shared" ca="1" si="236"/>
        <v>13</v>
      </c>
      <c r="U236" s="135">
        <f t="shared" ca="1" si="236"/>
        <v>28</v>
      </c>
      <c r="V236" s="135">
        <f t="shared" ca="1" si="236"/>
        <v>45</v>
      </c>
      <c r="W236" s="135">
        <f t="shared" ca="1" si="236"/>
        <v>32</v>
      </c>
      <c r="X236" s="135">
        <f t="shared" ca="1" si="236"/>
        <v>35</v>
      </c>
      <c r="Y236" s="135">
        <f t="shared" ca="1" si="236"/>
        <v>42</v>
      </c>
      <c r="Z236" s="135">
        <f t="shared" ca="1" si="236"/>
        <v>41</v>
      </c>
      <c r="AA236" s="135">
        <f t="shared" ca="1" si="236"/>
        <v>27</v>
      </c>
      <c r="AB236" s="135">
        <f t="shared" ca="1" si="236"/>
        <v>16</v>
      </c>
      <c r="AC236" s="135">
        <f t="shared" ca="1" si="236"/>
        <v>43</v>
      </c>
      <c r="AD236" s="135">
        <f t="shared" ca="1" si="236"/>
        <v>15</v>
      </c>
      <c r="AE236" s="135">
        <f t="shared" ca="1" si="236"/>
        <v>17</v>
      </c>
      <c r="AF236" s="135">
        <f t="shared" ca="1" si="236"/>
        <v>39</v>
      </c>
      <c r="AG236" s="135">
        <f t="shared" ca="1" si="236"/>
        <v>1</v>
      </c>
      <c r="AH236" s="135">
        <f t="shared" ca="1" si="236"/>
        <v>38</v>
      </c>
      <c r="AI236" s="135">
        <f t="shared" ca="1" si="236"/>
        <v>21</v>
      </c>
      <c r="AJ236" s="135">
        <f t="shared" ca="1" si="236"/>
        <v>22</v>
      </c>
      <c r="AK236" s="135">
        <f t="shared" ca="1" si="236"/>
        <v>9</v>
      </c>
      <c r="AL236" s="135">
        <f t="shared" ca="1" si="236"/>
        <v>10</v>
      </c>
      <c r="AM236" s="135">
        <f t="shared" ca="1" si="236"/>
        <v>37</v>
      </c>
      <c r="AN236" s="135">
        <f t="shared" ca="1" si="236"/>
        <v>47</v>
      </c>
      <c r="AO236" s="135">
        <f t="shared" ca="1" si="236"/>
        <v>14</v>
      </c>
      <c r="AP236" s="135">
        <f t="shared" ca="1" si="236"/>
        <v>29</v>
      </c>
      <c r="AQ236" s="135">
        <f t="shared" ca="1" si="236"/>
        <v>11</v>
      </c>
      <c r="AR236" s="135">
        <f t="shared" ca="1" si="236"/>
        <v>26</v>
      </c>
      <c r="AS236" s="135">
        <f t="shared" ca="1" si="236"/>
        <v>20</v>
      </c>
      <c r="AT236" s="135">
        <f t="shared" ca="1" si="236"/>
        <v>50</v>
      </c>
      <c r="AU236" s="135">
        <f t="shared" ca="1" si="236"/>
        <v>36</v>
      </c>
      <c r="AV236" s="135">
        <f t="shared" ca="1" si="236"/>
        <v>49</v>
      </c>
      <c r="AW236" s="135">
        <f t="shared" ca="1" si="236"/>
        <v>34</v>
      </c>
      <c r="AX236" s="135">
        <f t="shared" ca="1" si="236"/>
        <v>44</v>
      </c>
      <c r="AY236" s="135">
        <f t="shared" ca="1" si="236"/>
        <v>24</v>
      </c>
      <c r="AZ236" s="135">
        <f t="shared" ca="1" si="236"/>
        <v>40</v>
      </c>
      <c r="BA236" s="135">
        <f t="shared" ca="1" si="236"/>
        <v>48</v>
      </c>
      <c r="BB236" s="135">
        <f t="shared" ca="1" si="236"/>
        <v>51</v>
      </c>
      <c r="BC236" s="135">
        <f t="shared" ca="1" si="236"/>
        <v>51</v>
      </c>
      <c r="BD236" s="135">
        <f t="shared" ca="1" si="236"/>
        <v>51</v>
      </c>
      <c r="BE236" s="135">
        <f t="shared" ca="1" si="236"/>
        <v>51</v>
      </c>
      <c r="BF236" s="135">
        <f t="shared" ca="1" si="236"/>
        <v>51</v>
      </c>
      <c r="BG236" s="135">
        <f t="shared" ca="1" si="236"/>
        <v>51</v>
      </c>
      <c r="BH236" s="135">
        <f t="shared" ca="1" si="236"/>
        <v>51</v>
      </c>
      <c r="BI236" s="135">
        <f t="shared" ca="1" si="236"/>
        <v>51</v>
      </c>
      <c r="BJ236" s="135">
        <f t="shared" ca="1" si="236"/>
        <v>51</v>
      </c>
      <c r="BK236" s="135">
        <f t="shared" ca="1" si="236"/>
        <v>51</v>
      </c>
      <c r="BL236" s="135">
        <f t="shared" ca="1" si="236"/>
        <v>51</v>
      </c>
      <c r="BM236" s="135">
        <f t="shared" ca="1" si="236"/>
        <v>51</v>
      </c>
      <c r="BN236" s="135">
        <f t="shared" ca="1" si="236"/>
        <v>51</v>
      </c>
      <c r="BO236" s="135">
        <f t="shared" ca="1" si="236"/>
        <v>51</v>
      </c>
      <c r="BP236" s="135">
        <f t="shared" ca="1" si="236"/>
        <v>51</v>
      </c>
      <c r="BQ236" s="135">
        <f t="shared" ref="BQ236:CO236" ca="1" si="237">BQ240</f>
        <v>51</v>
      </c>
      <c r="BR236" s="135">
        <f t="shared" ca="1" si="237"/>
        <v>51</v>
      </c>
      <c r="BS236" s="135">
        <f t="shared" ca="1" si="237"/>
        <v>51</v>
      </c>
      <c r="BT236" s="135">
        <f t="shared" ca="1" si="237"/>
        <v>51</v>
      </c>
      <c r="BU236" s="135">
        <f t="shared" ca="1" si="237"/>
        <v>51</v>
      </c>
      <c r="BV236" s="135">
        <f t="shared" ca="1" si="237"/>
        <v>51</v>
      </c>
      <c r="BW236" s="135">
        <f t="shared" ca="1" si="237"/>
        <v>51</v>
      </c>
      <c r="BX236" s="135">
        <f t="shared" ca="1" si="237"/>
        <v>51</v>
      </c>
      <c r="BY236" s="135">
        <f t="shared" ca="1" si="237"/>
        <v>51</v>
      </c>
      <c r="BZ236" s="135">
        <f t="shared" ca="1" si="237"/>
        <v>51</v>
      </c>
      <c r="CA236" s="135">
        <f t="shared" ca="1" si="237"/>
        <v>51</v>
      </c>
      <c r="CB236" s="135">
        <f t="shared" ca="1" si="237"/>
        <v>51</v>
      </c>
      <c r="CC236" s="135">
        <f t="shared" ca="1" si="237"/>
        <v>51</v>
      </c>
      <c r="CD236" s="135">
        <f t="shared" ca="1" si="237"/>
        <v>51</v>
      </c>
      <c r="CE236" s="135">
        <f t="shared" ca="1" si="237"/>
        <v>51</v>
      </c>
      <c r="CF236" s="135">
        <f t="shared" ca="1" si="237"/>
        <v>51</v>
      </c>
      <c r="CG236" s="135">
        <f t="shared" ca="1" si="237"/>
        <v>51</v>
      </c>
      <c r="CH236" s="135">
        <f t="shared" ca="1" si="237"/>
        <v>51</v>
      </c>
      <c r="CI236" s="135">
        <f t="shared" ca="1" si="237"/>
        <v>51</v>
      </c>
      <c r="CJ236" s="135">
        <f t="shared" ca="1" si="237"/>
        <v>51</v>
      </c>
      <c r="CK236" s="135">
        <f t="shared" ca="1" si="237"/>
        <v>51</v>
      </c>
      <c r="CL236" s="135">
        <f t="shared" ca="1" si="237"/>
        <v>51</v>
      </c>
      <c r="CM236" s="135">
        <f t="shared" ca="1" si="237"/>
        <v>51</v>
      </c>
      <c r="CN236" s="135">
        <f t="shared" ca="1" si="237"/>
        <v>51</v>
      </c>
      <c r="CO236" s="135">
        <f t="shared" ca="1" si="237"/>
        <v>51</v>
      </c>
      <c r="CQ236" s="90"/>
      <c r="CR236" s="206"/>
    </row>
    <row r="237" spans="1:96">
      <c r="A237" s="372"/>
      <c r="B237" s="134" t="s">
        <v>1</v>
      </c>
      <c r="C237" s="134"/>
      <c r="D237" s="135">
        <f>'Enter data here!'!C212</f>
        <v>0</v>
      </c>
      <c r="E237" s="135">
        <f>'Enter data here!'!D212</f>
        <v>0</v>
      </c>
      <c r="F237" s="135">
        <f>'Enter data here!'!E212</f>
        <v>0</v>
      </c>
      <c r="G237" s="135">
        <f>'Enter data here!'!F212</f>
        <v>0</v>
      </c>
      <c r="H237" s="135">
        <f>'Enter data here!'!G212</f>
        <v>0</v>
      </c>
      <c r="I237" s="135">
        <f>'Enter data here!'!H212</f>
        <v>0</v>
      </c>
      <c r="J237" s="135">
        <f>'Enter data here!'!I212</f>
        <v>0</v>
      </c>
      <c r="K237" s="135">
        <f>'Enter data here!'!J212</f>
        <v>0</v>
      </c>
      <c r="L237" s="135">
        <f>'Enter data here!'!K212</f>
        <v>0</v>
      </c>
      <c r="M237" s="135">
        <f>'Enter data here!'!L212</f>
        <v>0</v>
      </c>
      <c r="N237" s="135">
        <f>'Enter data here!'!M212</f>
        <v>0</v>
      </c>
      <c r="O237" s="135">
        <f>'Enter data here!'!N212</f>
        <v>0</v>
      </c>
      <c r="P237" s="135">
        <f>'Enter data here!'!O212</f>
        <v>0</v>
      </c>
      <c r="Q237" s="135">
        <f>'Enter data here!'!P212</f>
        <v>0</v>
      </c>
      <c r="R237" s="135">
        <f>'Enter data here!'!Q212</f>
        <v>0</v>
      </c>
      <c r="S237" s="135">
        <f>'Enter data here!'!R212</f>
        <v>0</v>
      </c>
      <c r="T237" s="135">
        <f>'Enter data here!'!S212</f>
        <v>0</v>
      </c>
      <c r="U237" s="135">
        <f>'Enter data here!'!T212</f>
        <v>0</v>
      </c>
      <c r="V237" s="135">
        <f>'Enter data here!'!U212</f>
        <v>0</v>
      </c>
      <c r="W237" s="135">
        <f>'Enter data here!'!V212</f>
        <v>0</v>
      </c>
      <c r="X237" s="135">
        <f>'Enter data here!'!W212</f>
        <v>0</v>
      </c>
      <c r="Y237" s="135">
        <f>'Enter data here!'!X212</f>
        <v>0</v>
      </c>
      <c r="Z237" s="135">
        <f>'Enter data here!'!Y212</f>
        <v>0</v>
      </c>
      <c r="AA237" s="135">
        <f>'Enter data here!'!Z212</f>
        <v>0</v>
      </c>
      <c r="AB237" s="135">
        <f>'Enter data here!'!AA212</f>
        <v>0</v>
      </c>
      <c r="AC237" s="135">
        <f>'Enter data here!'!AB212</f>
        <v>0</v>
      </c>
      <c r="AD237" s="135">
        <f>'Enter data here!'!AC212</f>
        <v>0</v>
      </c>
      <c r="AE237" s="135">
        <f>'Enter data here!'!AD212</f>
        <v>0</v>
      </c>
      <c r="AF237" s="135">
        <f>'Enter data here!'!AE212</f>
        <v>0</v>
      </c>
      <c r="AG237" s="135">
        <f>'Enter data here!'!AF212</f>
        <v>0</v>
      </c>
      <c r="AH237" s="135">
        <f>'Enter data here!'!AG212</f>
        <v>0</v>
      </c>
      <c r="AI237" s="135">
        <f>'Enter data here!'!AH212</f>
        <v>0</v>
      </c>
      <c r="AJ237" s="135">
        <f>'Enter data here!'!AI212</f>
        <v>0</v>
      </c>
      <c r="AK237" s="135">
        <f>'Enter data here!'!AJ212</f>
        <v>0</v>
      </c>
      <c r="AL237" s="135">
        <f>'Enter data here!'!AK212</f>
        <v>0</v>
      </c>
      <c r="AM237" s="135">
        <f>'Enter data here!'!AL212</f>
        <v>0</v>
      </c>
      <c r="AN237" s="135">
        <f>'Enter data here!'!AM212</f>
        <v>0</v>
      </c>
      <c r="AO237" s="135">
        <f>'Enter data here!'!AN212</f>
        <v>0</v>
      </c>
      <c r="AP237" s="135">
        <f>'Enter data here!'!AO212</f>
        <v>0</v>
      </c>
      <c r="AQ237" s="135">
        <f>'Enter data here!'!AP212</f>
        <v>0</v>
      </c>
      <c r="AR237" s="135">
        <f>'Enter data here!'!AQ212</f>
        <v>0</v>
      </c>
      <c r="AS237" s="135">
        <f>'Enter data here!'!AR212</f>
        <v>0</v>
      </c>
      <c r="AT237" s="135">
        <f>'Enter data here!'!AS212</f>
        <v>0</v>
      </c>
      <c r="AU237" s="135">
        <f>'Enter data here!'!AT212</f>
        <v>0</v>
      </c>
      <c r="AV237" s="135">
        <f>'Enter data here!'!AU212</f>
        <v>0</v>
      </c>
      <c r="AW237" s="135">
        <f>'Enter data here!'!AV212</f>
        <v>0</v>
      </c>
      <c r="AX237" s="135">
        <f>'Enter data here!'!AW212</f>
        <v>0</v>
      </c>
      <c r="AY237" s="135">
        <f>'Enter data here!'!AX212</f>
        <v>0</v>
      </c>
      <c r="AZ237" s="135">
        <f>'Enter data here!'!AY212</f>
        <v>0</v>
      </c>
      <c r="BA237" s="135">
        <f>'Enter data here!'!AZ212</f>
        <v>0</v>
      </c>
      <c r="BB237" s="135">
        <f>'Enter data here!'!BA212</f>
        <v>0</v>
      </c>
      <c r="BC237" s="135">
        <f>'Enter data here!'!BB212</f>
        <v>0</v>
      </c>
      <c r="BD237" s="135">
        <f>'Enter data here!'!BC212</f>
        <v>0</v>
      </c>
      <c r="BE237" s="135">
        <f>'Enter data here!'!BD212</f>
        <v>0</v>
      </c>
      <c r="BF237" s="135">
        <f>'Enter data here!'!BE212</f>
        <v>0</v>
      </c>
      <c r="BG237" s="135">
        <f>'Enter data here!'!BF212</f>
        <v>0</v>
      </c>
      <c r="BH237" s="135">
        <f>'Enter data here!'!BG212</f>
        <v>0</v>
      </c>
      <c r="BI237" s="135">
        <f>'Enter data here!'!BH212</f>
        <v>0</v>
      </c>
      <c r="BJ237" s="135">
        <f>'Enter data here!'!BI212</f>
        <v>0</v>
      </c>
      <c r="BK237" s="135">
        <f>'Enter data here!'!BJ212</f>
        <v>0</v>
      </c>
      <c r="BL237" s="135">
        <f>'Enter data here!'!BK212</f>
        <v>0</v>
      </c>
      <c r="BM237" s="135">
        <f>'Enter data here!'!BL212</f>
        <v>0</v>
      </c>
      <c r="BN237" s="135">
        <f>'Enter data here!'!BM212</f>
        <v>0</v>
      </c>
      <c r="BO237" s="135">
        <f>'Enter data here!'!BN212</f>
        <v>0</v>
      </c>
      <c r="BP237" s="135">
        <f>'Enter data here!'!BO212</f>
        <v>0</v>
      </c>
      <c r="BQ237" s="135">
        <f>'Enter data here!'!BP212</f>
        <v>0</v>
      </c>
      <c r="BR237" s="135">
        <f>'Enter data here!'!BQ212</f>
        <v>0</v>
      </c>
      <c r="BS237" s="135">
        <f>'Enter data here!'!BR212</f>
        <v>0</v>
      </c>
      <c r="BT237" s="135">
        <f>'Enter data here!'!BS212</f>
        <v>0</v>
      </c>
      <c r="BU237" s="135">
        <f>'Enter data here!'!BT212</f>
        <v>0</v>
      </c>
      <c r="BV237" s="135">
        <f>'Enter data here!'!BU212</f>
        <v>0</v>
      </c>
      <c r="BW237" s="135">
        <f>'Enter data here!'!BV212</f>
        <v>0</v>
      </c>
      <c r="BX237" s="135">
        <f>'Enter data here!'!BW212</f>
        <v>0</v>
      </c>
      <c r="BY237" s="135">
        <f>'Enter data here!'!BX212</f>
        <v>0</v>
      </c>
      <c r="BZ237" s="135">
        <f>'Enter data here!'!BY212</f>
        <v>0</v>
      </c>
      <c r="CA237" s="135">
        <f>'Enter data here!'!BZ212</f>
        <v>0</v>
      </c>
      <c r="CB237" s="135">
        <f>'Enter data here!'!CA212</f>
        <v>0</v>
      </c>
      <c r="CC237" s="135">
        <f>'Enter data here!'!CB212</f>
        <v>0</v>
      </c>
      <c r="CD237" s="135">
        <f>'Enter data here!'!CC212</f>
        <v>0</v>
      </c>
      <c r="CE237" s="135">
        <f>'Enter data here!'!CD212</f>
        <v>0</v>
      </c>
      <c r="CF237" s="135">
        <f>'Enter data here!'!CE212</f>
        <v>0</v>
      </c>
      <c r="CG237" s="135">
        <f>'Enter data here!'!CF212</f>
        <v>0</v>
      </c>
      <c r="CH237" s="135">
        <f>'Enter data here!'!CG212</f>
        <v>0</v>
      </c>
      <c r="CI237" s="135">
        <f>'Enter data here!'!CH212</f>
        <v>0</v>
      </c>
      <c r="CJ237" s="135">
        <f>'Enter data here!'!CI212</f>
        <v>0</v>
      </c>
      <c r="CK237" s="135">
        <f>'Enter data here!'!CJ212</f>
        <v>0</v>
      </c>
      <c r="CL237" s="135">
        <f>'Enter data here!'!CK212</f>
        <v>0</v>
      </c>
      <c r="CM237" s="135">
        <f>'Enter data here!'!CL212</f>
        <v>0</v>
      </c>
      <c r="CN237" s="135">
        <f>'Enter data here!'!CM212</f>
        <v>0</v>
      </c>
      <c r="CO237" s="135">
        <f>'Enter data here!'!CN212</f>
        <v>0</v>
      </c>
      <c r="CQ237" s="375" t="str">
        <f>'Enter data here!'!CP212</f>
        <v/>
      </c>
      <c r="CR237" s="375" t="str">
        <f>'Enter data here!'!CQ212</f>
        <v/>
      </c>
    </row>
    <row r="238" spans="1:96">
      <c r="A238" s="372"/>
      <c r="B238" s="134" t="s">
        <v>2</v>
      </c>
      <c r="C238" s="134"/>
      <c r="D238" s="136">
        <f>'Enter data here!'!C214</f>
        <v>0</v>
      </c>
      <c r="E238" s="136">
        <f>'Enter data here!'!D214</f>
        <v>0</v>
      </c>
      <c r="F238" s="136">
        <f>'Enter data here!'!E214</f>
        <v>0</v>
      </c>
      <c r="G238" s="136">
        <f>'Enter data here!'!F214</f>
        <v>0</v>
      </c>
      <c r="H238" s="136">
        <f>'Enter data here!'!G214</f>
        <v>0</v>
      </c>
      <c r="I238" s="136">
        <f>'Enter data here!'!H214</f>
        <v>0</v>
      </c>
      <c r="J238" s="136">
        <f>'Enter data here!'!I214</f>
        <v>0</v>
      </c>
      <c r="K238" s="136">
        <f>'Enter data here!'!J214</f>
        <v>0</v>
      </c>
      <c r="L238" s="136">
        <f>'Enter data here!'!K214</f>
        <v>0</v>
      </c>
      <c r="M238" s="136">
        <f>'Enter data here!'!L214</f>
        <v>0</v>
      </c>
      <c r="N238" s="136">
        <f>'Enter data here!'!M214</f>
        <v>0</v>
      </c>
      <c r="O238" s="136">
        <f>'Enter data here!'!N214</f>
        <v>0</v>
      </c>
      <c r="P238" s="136">
        <f>'Enter data here!'!O214</f>
        <v>0</v>
      </c>
      <c r="Q238" s="136">
        <f>'Enter data here!'!P214</f>
        <v>0</v>
      </c>
      <c r="R238" s="136">
        <f>'Enter data here!'!Q214</f>
        <v>0</v>
      </c>
      <c r="S238" s="136">
        <f>'Enter data here!'!R214</f>
        <v>0</v>
      </c>
      <c r="T238" s="136">
        <f>'Enter data here!'!S214</f>
        <v>0</v>
      </c>
      <c r="U238" s="136">
        <f>'Enter data here!'!T214</f>
        <v>0</v>
      </c>
      <c r="V238" s="136">
        <f>'Enter data here!'!U214</f>
        <v>0</v>
      </c>
      <c r="W238" s="136">
        <f>'Enter data here!'!V214</f>
        <v>0</v>
      </c>
      <c r="X238" s="136">
        <f>'Enter data here!'!W214</f>
        <v>0</v>
      </c>
      <c r="Y238" s="136">
        <f>'Enter data here!'!X214</f>
        <v>0</v>
      </c>
      <c r="Z238" s="136">
        <f>'Enter data here!'!Y214</f>
        <v>0</v>
      </c>
      <c r="AA238" s="136">
        <f>'Enter data here!'!Z214</f>
        <v>0</v>
      </c>
      <c r="AB238" s="136">
        <f>'Enter data here!'!AA214</f>
        <v>0</v>
      </c>
      <c r="AC238" s="136">
        <f>'Enter data here!'!AB214</f>
        <v>0</v>
      </c>
      <c r="AD238" s="136">
        <f>'Enter data here!'!AC214</f>
        <v>0</v>
      </c>
      <c r="AE238" s="136">
        <f>'Enter data here!'!AD214</f>
        <v>0</v>
      </c>
      <c r="AF238" s="136">
        <f>'Enter data here!'!AE214</f>
        <v>0</v>
      </c>
      <c r="AG238" s="136">
        <f>'Enter data here!'!AF214</f>
        <v>0</v>
      </c>
      <c r="AH238" s="136">
        <f>'Enter data here!'!AG214</f>
        <v>0</v>
      </c>
      <c r="AI238" s="136">
        <f>'Enter data here!'!AH214</f>
        <v>0</v>
      </c>
      <c r="AJ238" s="136">
        <f>'Enter data here!'!AI214</f>
        <v>0</v>
      </c>
      <c r="AK238" s="136">
        <f>'Enter data here!'!AJ214</f>
        <v>0</v>
      </c>
      <c r="AL238" s="136">
        <f>'Enter data here!'!AK214</f>
        <v>0</v>
      </c>
      <c r="AM238" s="136">
        <f>'Enter data here!'!AL214</f>
        <v>0</v>
      </c>
      <c r="AN238" s="136">
        <f>'Enter data here!'!AM214</f>
        <v>0</v>
      </c>
      <c r="AO238" s="136">
        <f>'Enter data here!'!AN214</f>
        <v>0</v>
      </c>
      <c r="AP238" s="136">
        <f>'Enter data here!'!AO214</f>
        <v>0</v>
      </c>
      <c r="AQ238" s="136">
        <f>'Enter data here!'!AP214</f>
        <v>0</v>
      </c>
      <c r="AR238" s="136">
        <f>'Enter data here!'!AQ214</f>
        <v>0</v>
      </c>
      <c r="AS238" s="136">
        <f>'Enter data here!'!AR214</f>
        <v>0</v>
      </c>
      <c r="AT238" s="136">
        <f>'Enter data here!'!AS214</f>
        <v>0</v>
      </c>
      <c r="AU238" s="136">
        <f>'Enter data here!'!AT214</f>
        <v>0</v>
      </c>
      <c r="AV238" s="136">
        <f>'Enter data here!'!AU214</f>
        <v>0</v>
      </c>
      <c r="AW238" s="136">
        <f>'Enter data here!'!AV214</f>
        <v>0</v>
      </c>
      <c r="AX238" s="136">
        <f>'Enter data here!'!AW214</f>
        <v>0</v>
      </c>
      <c r="AY238" s="136">
        <f>'Enter data here!'!AX214</f>
        <v>0</v>
      </c>
      <c r="AZ238" s="136">
        <f>'Enter data here!'!AY214</f>
        <v>0</v>
      </c>
      <c r="BA238" s="136">
        <f>'Enter data here!'!AZ214</f>
        <v>0</v>
      </c>
      <c r="BB238" s="136">
        <f>'Enter data here!'!BA214</f>
        <v>0</v>
      </c>
      <c r="BC238" s="136">
        <f>'Enter data here!'!BB214</f>
        <v>0</v>
      </c>
      <c r="BD238" s="136">
        <f>'Enter data here!'!BC214</f>
        <v>0</v>
      </c>
      <c r="BE238" s="136">
        <f>'Enter data here!'!BD214</f>
        <v>0</v>
      </c>
      <c r="BF238" s="136">
        <f>'Enter data here!'!BE214</f>
        <v>0</v>
      </c>
      <c r="BG238" s="136">
        <f>'Enter data here!'!BF214</f>
        <v>0</v>
      </c>
      <c r="BH238" s="136">
        <f>'Enter data here!'!BG214</f>
        <v>0</v>
      </c>
      <c r="BI238" s="136">
        <f>'Enter data here!'!BH214</f>
        <v>0</v>
      </c>
      <c r="BJ238" s="136">
        <f>'Enter data here!'!BI214</f>
        <v>0</v>
      </c>
      <c r="BK238" s="136">
        <f>'Enter data here!'!BJ214</f>
        <v>0</v>
      </c>
      <c r="BL238" s="136">
        <f>'Enter data here!'!BK214</f>
        <v>0</v>
      </c>
      <c r="BM238" s="136">
        <f>'Enter data here!'!BL214</f>
        <v>0</v>
      </c>
      <c r="BN238" s="136">
        <f>'Enter data here!'!BM214</f>
        <v>0</v>
      </c>
      <c r="BO238" s="136">
        <f>'Enter data here!'!BN214</f>
        <v>0</v>
      </c>
      <c r="BP238" s="136">
        <f>'Enter data here!'!BO214</f>
        <v>0</v>
      </c>
      <c r="BQ238" s="136">
        <f>'Enter data here!'!BP214</f>
        <v>0</v>
      </c>
      <c r="BR238" s="136">
        <f>'Enter data here!'!BQ214</f>
        <v>0</v>
      </c>
      <c r="BS238" s="136">
        <f>'Enter data here!'!BR214</f>
        <v>0</v>
      </c>
      <c r="BT238" s="136">
        <f>'Enter data here!'!BS214</f>
        <v>0</v>
      </c>
      <c r="BU238" s="136">
        <f>'Enter data here!'!BT214</f>
        <v>0</v>
      </c>
      <c r="BV238" s="136">
        <f>'Enter data here!'!BU214</f>
        <v>0</v>
      </c>
      <c r="BW238" s="136">
        <f>'Enter data here!'!BV214</f>
        <v>0</v>
      </c>
      <c r="BX238" s="136">
        <f>'Enter data here!'!BW214</f>
        <v>0</v>
      </c>
      <c r="BY238" s="136">
        <f>'Enter data here!'!BX214</f>
        <v>0</v>
      </c>
      <c r="BZ238" s="136">
        <f>'Enter data here!'!BY214</f>
        <v>0</v>
      </c>
      <c r="CA238" s="136">
        <f>'Enter data here!'!BZ214</f>
        <v>0</v>
      </c>
      <c r="CB238" s="136">
        <f>'Enter data here!'!CA214</f>
        <v>0</v>
      </c>
      <c r="CC238" s="136">
        <f>'Enter data here!'!CB214</f>
        <v>0</v>
      </c>
      <c r="CD238" s="136">
        <f>'Enter data here!'!CC214</f>
        <v>0</v>
      </c>
      <c r="CE238" s="136">
        <f>'Enter data here!'!CD214</f>
        <v>0</v>
      </c>
      <c r="CF238" s="136">
        <f>'Enter data here!'!CE214</f>
        <v>0</v>
      </c>
      <c r="CG238" s="136">
        <f>'Enter data here!'!CF214</f>
        <v>0</v>
      </c>
      <c r="CH238" s="136">
        <f>'Enter data here!'!CG214</f>
        <v>0</v>
      </c>
      <c r="CI238" s="136">
        <f>'Enter data here!'!CH214</f>
        <v>0</v>
      </c>
      <c r="CJ238" s="136">
        <f>'Enter data here!'!CI214</f>
        <v>0</v>
      </c>
      <c r="CK238" s="136">
        <f>'Enter data here!'!CJ214</f>
        <v>0</v>
      </c>
      <c r="CL238" s="136">
        <f>'Enter data here!'!CK214</f>
        <v>0</v>
      </c>
      <c r="CM238" s="136">
        <f>'Enter data here!'!CL214</f>
        <v>0</v>
      </c>
      <c r="CN238" s="136">
        <f>'Enter data here!'!CM214</f>
        <v>0</v>
      </c>
      <c r="CO238" s="136">
        <f>'Enter data here!'!CN214</f>
        <v>0</v>
      </c>
      <c r="CQ238" s="375"/>
      <c r="CR238" s="375"/>
    </row>
    <row r="239" spans="1:96">
      <c r="A239" s="372"/>
      <c r="B239" s="134" t="s">
        <v>41</v>
      </c>
      <c r="C239" s="134">
        <f>C233+10</f>
        <v>383</v>
      </c>
      <c r="D239" s="136">
        <f ca="1">D233+D238</f>
        <v>4.5019861933209464E-12</v>
      </c>
      <c r="E239" s="136">
        <f t="shared" ref="E239:BP239" ca="1" si="238">E233+E238</f>
        <v>6487.9455682460748</v>
      </c>
      <c r="F239" s="136">
        <f t="shared" ca="1" si="238"/>
        <v>5406.3541367065354</v>
      </c>
      <c r="G239" s="136">
        <f t="shared" ca="1" si="238"/>
        <v>6225.7043127416446</v>
      </c>
      <c r="H239" s="136">
        <f t="shared" ca="1" si="238"/>
        <v>6100.0836020779452</v>
      </c>
      <c r="I239" s="136">
        <f t="shared" ca="1" si="238"/>
        <v>4795.2890305863102</v>
      </c>
      <c r="J239" s="136">
        <f t="shared" ca="1" si="238"/>
        <v>6102.999420255388</v>
      </c>
      <c r="K239" s="136">
        <f t="shared" ca="1" si="238"/>
        <v>5449.5751550994482</v>
      </c>
      <c r="L239" s="136">
        <f t="shared" ca="1" si="238"/>
        <v>6100.686770468742</v>
      </c>
      <c r="M239" s="136">
        <f t="shared" ca="1" si="238"/>
        <v>5954.9039394437259</v>
      </c>
      <c r="N239" s="136">
        <f t="shared" ca="1" si="238"/>
        <v>4760.4629525941482</v>
      </c>
      <c r="O239" s="136">
        <f t="shared" ca="1" si="238"/>
        <v>5707.6944026709798</v>
      </c>
      <c r="P239" s="136">
        <f t="shared" ca="1" si="238"/>
        <v>6301.0488891773248</v>
      </c>
      <c r="Q239" s="136">
        <f t="shared" ca="1" si="238"/>
        <v>6160.4716802361036</v>
      </c>
      <c r="R239" s="136">
        <f t="shared" ca="1" si="238"/>
        <v>5661.7266763818452</v>
      </c>
      <c r="S239" s="136">
        <f t="shared" ca="1" si="238"/>
        <v>4585.094856461169</v>
      </c>
      <c r="T239" s="136">
        <f t="shared" ca="1" si="238"/>
        <v>5901.4061953011769</v>
      </c>
      <c r="U239" s="136">
        <f t="shared" ca="1" si="238"/>
        <v>5014.4978785933599</v>
      </c>
      <c r="V239" s="136">
        <f t="shared" ca="1" si="238"/>
        <v>595.65286878696077</v>
      </c>
      <c r="W239" s="136">
        <f t="shared" ca="1" si="238"/>
        <v>4675.393944327041</v>
      </c>
      <c r="X239" s="136">
        <f t="shared" ca="1" si="238"/>
        <v>4531.8615940299296</v>
      </c>
      <c r="Y239" s="136">
        <f t="shared" ca="1" si="238"/>
        <v>1526.6167361878424</v>
      </c>
      <c r="Z239" s="136">
        <f t="shared" ca="1" si="238"/>
        <v>2791.475563555638</v>
      </c>
      <c r="AA239" s="136">
        <f t="shared" ca="1" si="238"/>
        <v>5154.730816778535</v>
      </c>
      <c r="AB239" s="136">
        <f t="shared" ca="1" si="238"/>
        <v>5792.5572574629659</v>
      </c>
      <c r="AC239" s="136">
        <f t="shared" ca="1" si="238"/>
        <v>1284.1416656737183</v>
      </c>
      <c r="AD239" s="136">
        <f t="shared" ca="1" si="238"/>
        <v>5802.5848913117561</v>
      </c>
      <c r="AE239" s="136">
        <f t="shared" ca="1" si="238"/>
        <v>5720.1353403504127</v>
      </c>
      <c r="AF239" s="136">
        <f t="shared" ca="1" si="238"/>
        <v>4260.9757883050461</v>
      </c>
      <c r="AG239" s="136">
        <f t="shared" ca="1" si="238"/>
        <v>6530.6565026261023</v>
      </c>
      <c r="AH239" s="136">
        <f t="shared" ca="1" si="238"/>
        <v>4367.0654658020003</v>
      </c>
      <c r="AI239" s="136">
        <f t="shared" ca="1" si="238"/>
        <v>5538.3442344153118</v>
      </c>
      <c r="AJ239" s="136">
        <f t="shared" ca="1" si="238"/>
        <v>5473.4515375809715</v>
      </c>
      <c r="AK239" s="136">
        <f t="shared" ca="1" si="238"/>
        <v>6092.6367051539064</v>
      </c>
      <c r="AL239" s="136">
        <f t="shared" ca="1" si="238"/>
        <v>6088.3322813916502</v>
      </c>
      <c r="AM239" s="136">
        <f t="shared" ca="1" si="238"/>
        <v>4462.9058880432995</v>
      </c>
      <c r="AN239" s="136">
        <f t="shared" ca="1" si="238"/>
        <v>4.0541855609227592E-12</v>
      </c>
      <c r="AO239" s="136">
        <f t="shared" ca="1" si="238"/>
        <v>5878.1119340856521</v>
      </c>
      <c r="AP239" s="136">
        <f t="shared" ca="1" si="238"/>
        <v>4841.2688978249489</v>
      </c>
      <c r="AQ239" s="136">
        <f t="shared" ca="1" si="238"/>
        <v>6070.5196458476157</v>
      </c>
      <c r="AR239" s="136">
        <f t="shared" ca="1" si="238"/>
        <v>5258.6333090278013</v>
      </c>
      <c r="AS239" s="136">
        <f t="shared" ca="1" si="238"/>
        <v>5548.0098279797448</v>
      </c>
      <c r="AT239" s="136">
        <f t="shared" ca="1" si="238"/>
        <v>3.1550687044179461E-12</v>
      </c>
      <c r="AU239" s="136">
        <f t="shared" ca="1" si="238"/>
        <v>4476.2405737505824</v>
      </c>
      <c r="AV239" s="136">
        <f t="shared" ca="1" si="238"/>
        <v>3.561249863264381E-12</v>
      </c>
      <c r="AW239" s="136">
        <f t="shared" ca="1" si="238"/>
        <v>4536.8011803647023</v>
      </c>
      <c r="AX239" s="136">
        <f t="shared" ca="1" si="238"/>
        <v>715.62980030721315</v>
      </c>
      <c r="AY239" s="136">
        <f t="shared" ca="1" si="238"/>
        <v>5416.5248659698482</v>
      </c>
      <c r="AZ239" s="136">
        <f t="shared" ca="1" si="238"/>
        <v>4192.85233041834</v>
      </c>
      <c r="BA239" s="136">
        <f t="shared" ca="1" si="238"/>
        <v>3.7140266065802772E-12</v>
      </c>
      <c r="BB239" s="136">
        <f t="shared" si="238"/>
        <v>0</v>
      </c>
      <c r="BC239" s="136">
        <f t="shared" si="238"/>
        <v>0</v>
      </c>
      <c r="BD239" s="136">
        <f t="shared" si="238"/>
        <v>0</v>
      </c>
      <c r="BE239" s="136">
        <f t="shared" si="238"/>
        <v>0</v>
      </c>
      <c r="BF239" s="136">
        <f t="shared" si="238"/>
        <v>0</v>
      </c>
      <c r="BG239" s="136">
        <f t="shared" si="238"/>
        <v>0</v>
      </c>
      <c r="BH239" s="136">
        <f t="shared" si="238"/>
        <v>0</v>
      </c>
      <c r="BI239" s="136">
        <f t="shared" si="238"/>
        <v>0</v>
      </c>
      <c r="BJ239" s="136">
        <f t="shared" si="238"/>
        <v>0</v>
      </c>
      <c r="BK239" s="136">
        <f t="shared" si="238"/>
        <v>0</v>
      </c>
      <c r="BL239" s="136">
        <f t="shared" si="238"/>
        <v>0</v>
      </c>
      <c r="BM239" s="136">
        <f t="shared" si="238"/>
        <v>0</v>
      </c>
      <c r="BN239" s="136">
        <f t="shared" si="238"/>
        <v>0</v>
      </c>
      <c r="BO239" s="136">
        <f t="shared" si="238"/>
        <v>0</v>
      </c>
      <c r="BP239" s="136">
        <f t="shared" si="238"/>
        <v>0</v>
      </c>
      <c r="BQ239" s="136">
        <f t="shared" ref="BQ239:CO239" si="239">BQ233+BQ238</f>
        <v>0</v>
      </c>
      <c r="BR239" s="136">
        <f t="shared" si="239"/>
        <v>0</v>
      </c>
      <c r="BS239" s="136">
        <f t="shared" si="239"/>
        <v>0</v>
      </c>
      <c r="BT239" s="136">
        <f t="shared" si="239"/>
        <v>0</v>
      </c>
      <c r="BU239" s="136">
        <f t="shared" si="239"/>
        <v>0</v>
      </c>
      <c r="BV239" s="136">
        <f t="shared" si="239"/>
        <v>0</v>
      </c>
      <c r="BW239" s="136">
        <f t="shared" si="239"/>
        <v>0</v>
      </c>
      <c r="BX239" s="136">
        <f t="shared" si="239"/>
        <v>0</v>
      </c>
      <c r="BY239" s="136">
        <f t="shared" si="239"/>
        <v>0</v>
      </c>
      <c r="BZ239" s="136">
        <f t="shared" si="239"/>
        <v>0</v>
      </c>
      <c r="CA239" s="136">
        <f t="shared" si="239"/>
        <v>0</v>
      </c>
      <c r="CB239" s="136">
        <f t="shared" si="239"/>
        <v>0</v>
      </c>
      <c r="CC239" s="136">
        <f t="shared" si="239"/>
        <v>0</v>
      </c>
      <c r="CD239" s="136">
        <f t="shared" si="239"/>
        <v>0</v>
      </c>
      <c r="CE239" s="136">
        <f t="shared" si="239"/>
        <v>0</v>
      </c>
      <c r="CF239" s="136">
        <f t="shared" si="239"/>
        <v>0</v>
      </c>
      <c r="CG239" s="136">
        <f t="shared" si="239"/>
        <v>0</v>
      </c>
      <c r="CH239" s="136">
        <f t="shared" si="239"/>
        <v>0</v>
      </c>
      <c r="CI239" s="136">
        <f t="shared" si="239"/>
        <v>0</v>
      </c>
      <c r="CJ239" s="136">
        <f t="shared" si="239"/>
        <v>0</v>
      </c>
      <c r="CK239" s="136">
        <f t="shared" si="239"/>
        <v>0</v>
      </c>
      <c r="CL239" s="136">
        <f t="shared" si="239"/>
        <v>0</v>
      </c>
      <c r="CM239" s="136">
        <f t="shared" si="239"/>
        <v>0</v>
      </c>
      <c r="CN239" s="136">
        <f t="shared" si="239"/>
        <v>0</v>
      </c>
      <c r="CO239" s="136">
        <f t="shared" si="239"/>
        <v>0</v>
      </c>
      <c r="CQ239" s="207"/>
      <c r="CR239" s="207"/>
    </row>
    <row r="240" spans="1:96">
      <c r="A240" s="372"/>
      <c r="B240" s="134" t="s">
        <v>42</v>
      </c>
      <c r="C240" s="134"/>
      <c r="D240" s="135">
        <f ca="1">RANK(D239,$D239:$CO239,0)</f>
        <v>46</v>
      </c>
      <c r="E240" s="135">
        <f t="shared" ref="E240:BP240" ca="1" si="240">RANK(E239,$D239:$CO239,0)</f>
        <v>2</v>
      </c>
      <c r="F240" s="135">
        <f t="shared" ca="1" si="240"/>
        <v>25</v>
      </c>
      <c r="G240" s="135">
        <f t="shared" ca="1" si="240"/>
        <v>4</v>
      </c>
      <c r="H240" s="135">
        <f t="shared" ca="1" si="240"/>
        <v>8</v>
      </c>
      <c r="I240" s="135">
        <f t="shared" ca="1" si="240"/>
        <v>30</v>
      </c>
      <c r="J240" s="135">
        <f t="shared" ca="1" si="240"/>
        <v>6</v>
      </c>
      <c r="K240" s="135">
        <f t="shared" ca="1" si="240"/>
        <v>23</v>
      </c>
      <c r="L240" s="135">
        <f t="shared" ca="1" si="240"/>
        <v>7</v>
      </c>
      <c r="M240" s="135">
        <f t="shared" ca="1" si="240"/>
        <v>12</v>
      </c>
      <c r="N240" s="135">
        <f t="shared" ca="1" si="240"/>
        <v>31</v>
      </c>
      <c r="O240" s="135">
        <f t="shared" ca="1" si="240"/>
        <v>18</v>
      </c>
      <c r="P240" s="135">
        <f t="shared" ca="1" si="240"/>
        <v>3</v>
      </c>
      <c r="Q240" s="135">
        <f t="shared" ca="1" si="240"/>
        <v>5</v>
      </c>
      <c r="R240" s="135">
        <f t="shared" ca="1" si="240"/>
        <v>19</v>
      </c>
      <c r="S240" s="135">
        <f t="shared" ca="1" si="240"/>
        <v>33</v>
      </c>
      <c r="T240" s="135">
        <f t="shared" ca="1" si="240"/>
        <v>13</v>
      </c>
      <c r="U240" s="135">
        <f t="shared" ca="1" si="240"/>
        <v>28</v>
      </c>
      <c r="V240" s="135">
        <f t="shared" ca="1" si="240"/>
        <v>45</v>
      </c>
      <c r="W240" s="135">
        <f t="shared" ca="1" si="240"/>
        <v>32</v>
      </c>
      <c r="X240" s="135">
        <f t="shared" ca="1" si="240"/>
        <v>35</v>
      </c>
      <c r="Y240" s="135">
        <f t="shared" ca="1" si="240"/>
        <v>42</v>
      </c>
      <c r="Z240" s="135">
        <f t="shared" ca="1" si="240"/>
        <v>41</v>
      </c>
      <c r="AA240" s="135">
        <f t="shared" ca="1" si="240"/>
        <v>27</v>
      </c>
      <c r="AB240" s="135">
        <f t="shared" ca="1" si="240"/>
        <v>16</v>
      </c>
      <c r="AC240" s="135">
        <f t="shared" ca="1" si="240"/>
        <v>43</v>
      </c>
      <c r="AD240" s="135">
        <f t="shared" ca="1" si="240"/>
        <v>15</v>
      </c>
      <c r="AE240" s="135">
        <f t="shared" ca="1" si="240"/>
        <v>17</v>
      </c>
      <c r="AF240" s="135">
        <f t="shared" ca="1" si="240"/>
        <v>39</v>
      </c>
      <c r="AG240" s="135">
        <f t="shared" ca="1" si="240"/>
        <v>1</v>
      </c>
      <c r="AH240" s="135">
        <f t="shared" ca="1" si="240"/>
        <v>38</v>
      </c>
      <c r="AI240" s="135">
        <f t="shared" ca="1" si="240"/>
        <v>21</v>
      </c>
      <c r="AJ240" s="135">
        <f t="shared" ca="1" si="240"/>
        <v>22</v>
      </c>
      <c r="AK240" s="135">
        <f t="shared" ca="1" si="240"/>
        <v>9</v>
      </c>
      <c r="AL240" s="135">
        <f t="shared" ca="1" si="240"/>
        <v>10</v>
      </c>
      <c r="AM240" s="135">
        <f t="shared" ca="1" si="240"/>
        <v>37</v>
      </c>
      <c r="AN240" s="135">
        <f t="shared" ca="1" si="240"/>
        <v>47</v>
      </c>
      <c r="AO240" s="135">
        <f t="shared" ca="1" si="240"/>
        <v>14</v>
      </c>
      <c r="AP240" s="135">
        <f t="shared" ca="1" si="240"/>
        <v>29</v>
      </c>
      <c r="AQ240" s="135">
        <f t="shared" ca="1" si="240"/>
        <v>11</v>
      </c>
      <c r="AR240" s="135">
        <f t="shared" ca="1" si="240"/>
        <v>26</v>
      </c>
      <c r="AS240" s="135">
        <f t="shared" ca="1" si="240"/>
        <v>20</v>
      </c>
      <c r="AT240" s="135">
        <f t="shared" ca="1" si="240"/>
        <v>50</v>
      </c>
      <c r="AU240" s="135">
        <f t="shared" ca="1" si="240"/>
        <v>36</v>
      </c>
      <c r="AV240" s="135">
        <f t="shared" ca="1" si="240"/>
        <v>49</v>
      </c>
      <c r="AW240" s="135">
        <f t="shared" ca="1" si="240"/>
        <v>34</v>
      </c>
      <c r="AX240" s="135">
        <f t="shared" ca="1" si="240"/>
        <v>44</v>
      </c>
      <c r="AY240" s="135">
        <f t="shared" ca="1" si="240"/>
        <v>24</v>
      </c>
      <c r="AZ240" s="135">
        <f t="shared" ca="1" si="240"/>
        <v>40</v>
      </c>
      <c r="BA240" s="135">
        <f t="shared" ca="1" si="240"/>
        <v>48</v>
      </c>
      <c r="BB240" s="135">
        <f t="shared" ca="1" si="240"/>
        <v>51</v>
      </c>
      <c r="BC240" s="135">
        <f t="shared" ca="1" si="240"/>
        <v>51</v>
      </c>
      <c r="BD240" s="135">
        <f t="shared" ca="1" si="240"/>
        <v>51</v>
      </c>
      <c r="BE240" s="135">
        <f t="shared" ca="1" si="240"/>
        <v>51</v>
      </c>
      <c r="BF240" s="135">
        <f t="shared" ca="1" si="240"/>
        <v>51</v>
      </c>
      <c r="BG240" s="135">
        <f t="shared" ca="1" si="240"/>
        <v>51</v>
      </c>
      <c r="BH240" s="135">
        <f t="shared" ca="1" si="240"/>
        <v>51</v>
      </c>
      <c r="BI240" s="135">
        <f t="shared" ca="1" si="240"/>
        <v>51</v>
      </c>
      <c r="BJ240" s="135">
        <f t="shared" ca="1" si="240"/>
        <v>51</v>
      </c>
      <c r="BK240" s="135">
        <f t="shared" ca="1" si="240"/>
        <v>51</v>
      </c>
      <c r="BL240" s="135">
        <f t="shared" ca="1" si="240"/>
        <v>51</v>
      </c>
      <c r="BM240" s="135">
        <f t="shared" ca="1" si="240"/>
        <v>51</v>
      </c>
      <c r="BN240" s="135">
        <f t="shared" ca="1" si="240"/>
        <v>51</v>
      </c>
      <c r="BO240" s="135">
        <f t="shared" ca="1" si="240"/>
        <v>51</v>
      </c>
      <c r="BP240" s="135">
        <f t="shared" ca="1" si="240"/>
        <v>51</v>
      </c>
      <c r="BQ240" s="135">
        <f t="shared" ref="BQ240:CO240" ca="1" si="241">RANK(BQ239,$D239:$CO239,0)</f>
        <v>51</v>
      </c>
      <c r="BR240" s="135">
        <f t="shared" ca="1" si="241"/>
        <v>51</v>
      </c>
      <c r="BS240" s="135">
        <f t="shared" ca="1" si="241"/>
        <v>51</v>
      </c>
      <c r="BT240" s="135">
        <f t="shared" ca="1" si="241"/>
        <v>51</v>
      </c>
      <c r="BU240" s="135">
        <f t="shared" ca="1" si="241"/>
        <v>51</v>
      </c>
      <c r="BV240" s="135">
        <f t="shared" ca="1" si="241"/>
        <v>51</v>
      </c>
      <c r="BW240" s="135">
        <f t="shared" ca="1" si="241"/>
        <v>51</v>
      </c>
      <c r="BX240" s="135">
        <f t="shared" ca="1" si="241"/>
        <v>51</v>
      </c>
      <c r="BY240" s="135">
        <f t="shared" ca="1" si="241"/>
        <v>51</v>
      </c>
      <c r="BZ240" s="135">
        <f t="shared" ca="1" si="241"/>
        <v>51</v>
      </c>
      <c r="CA240" s="135">
        <f t="shared" ca="1" si="241"/>
        <v>51</v>
      </c>
      <c r="CB240" s="135">
        <f t="shared" ca="1" si="241"/>
        <v>51</v>
      </c>
      <c r="CC240" s="135">
        <f t="shared" ca="1" si="241"/>
        <v>51</v>
      </c>
      <c r="CD240" s="135">
        <f t="shared" ca="1" si="241"/>
        <v>51</v>
      </c>
      <c r="CE240" s="135">
        <f t="shared" ca="1" si="241"/>
        <v>51</v>
      </c>
      <c r="CF240" s="135">
        <f t="shared" ca="1" si="241"/>
        <v>51</v>
      </c>
      <c r="CG240" s="135">
        <f t="shared" ca="1" si="241"/>
        <v>51</v>
      </c>
      <c r="CH240" s="135">
        <f t="shared" ca="1" si="241"/>
        <v>51</v>
      </c>
      <c r="CI240" s="135">
        <f t="shared" ca="1" si="241"/>
        <v>51</v>
      </c>
      <c r="CJ240" s="135">
        <f t="shared" ca="1" si="241"/>
        <v>51</v>
      </c>
      <c r="CK240" s="135">
        <f t="shared" ca="1" si="241"/>
        <v>51</v>
      </c>
      <c r="CL240" s="135">
        <f t="shared" ca="1" si="241"/>
        <v>51</v>
      </c>
      <c r="CM240" s="135">
        <f t="shared" ca="1" si="241"/>
        <v>51</v>
      </c>
      <c r="CN240" s="135">
        <f t="shared" ca="1" si="241"/>
        <v>51</v>
      </c>
      <c r="CO240" s="135">
        <f t="shared" ca="1" si="241"/>
        <v>51</v>
      </c>
      <c r="CQ240" s="207"/>
      <c r="CR240" s="207"/>
    </row>
    <row r="241" spans="1:96">
      <c r="A241" s="373"/>
      <c r="B241" s="134" t="s">
        <v>16</v>
      </c>
      <c r="C241" s="134">
        <f>C235+10</f>
        <v>382</v>
      </c>
      <c r="D241" s="135" t="str">
        <f>D235</f>
        <v>Frank Hulton </v>
      </c>
      <c r="E241" s="135" t="str">
        <f t="shared" ref="E241:BP241" si="242">E235</f>
        <v>Mark Redsell</v>
      </c>
      <c r="F241" s="135" t="str">
        <f t="shared" si="242"/>
        <v>Greg Dakin</v>
      </c>
      <c r="G241" s="135" t="str">
        <f t="shared" si="242"/>
        <v>Thorsten Folker</v>
      </c>
      <c r="H241" s="135" t="str">
        <f t="shared" si="242"/>
        <v>Joel West </v>
      </c>
      <c r="I241" s="135" t="str">
        <f t="shared" si="242"/>
        <v>Klaus Brettner</v>
      </c>
      <c r="J241" s="135" t="str">
        <f t="shared" si="242"/>
        <v>Markus Meissner</v>
      </c>
      <c r="K241" s="135" t="str">
        <f t="shared" si="242"/>
        <v>Stefan Bernardy</v>
      </c>
      <c r="L241" s="135" t="str">
        <f t="shared" si="242"/>
        <v>Søren Krogh</v>
      </c>
      <c r="M241" s="135" t="str">
        <f t="shared" si="242"/>
        <v>Alvaro Silgado</v>
      </c>
      <c r="N241" s="135" t="str">
        <f t="shared" si="242"/>
        <v>Pete Burgess</v>
      </c>
      <c r="O241" s="135" t="str">
        <f t="shared" si="242"/>
        <v>Dieter Perlick</v>
      </c>
      <c r="P241" s="135" t="str">
        <f t="shared" si="242"/>
        <v>Simon Thornton </v>
      </c>
      <c r="Q241" s="135" t="str">
        <f t="shared" si="242"/>
        <v>André Austen</v>
      </c>
      <c r="R241" s="135" t="str">
        <f t="shared" si="242"/>
        <v>Siegfried Schedel</v>
      </c>
      <c r="S241" s="135" t="str">
        <f t="shared" si="242"/>
        <v>George Young</v>
      </c>
      <c r="T241" s="135" t="str">
        <f t="shared" si="242"/>
        <v>John Phillips</v>
      </c>
      <c r="U241" s="135" t="str">
        <f t="shared" si="242"/>
        <v>Stefan Bertschi</v>
      </c>
      <c r="V241" s="135" t="str">
        <f t="shared" si="242"/>
        <v>Jason Bioletti</v>
      </c>
      <c r="W241" s="135" t="str">
        <f t="shared" si="242"/>
        <v>Allen Elliott</v>
      </c>
      <c r="X241" s="135" t="str">
        <f t="shared" si="242"/>
        <v>Thomas Deinert</v>
      </c>
      <c r="Y241" s="135" t="str">
        <f t="shared" si="242"/>
        <v>Mike Evans</v>
      </c>
      <c r="Z241" s="135" t="str">
        <f t="shared" si="242"/>
        <v>Jon Edison</v>
      </c>
      <c r="AA241" s="135" t="str">
        <f t="shared" si="242"/>
        <v>Thomas Henselmann</v>
      </c>
      <c r="AB241" s="135" t="str">
        <f t="shared" si="242"/>
        <v>Sebastian Reichert</v>
      </c>
      <c r="AC241" s="135" t="str">
        <f t="shared" si="242"/>
        <v>Robert Hermans</v>
      </c>
      <c r="AD241" s="135" t="str">
        <f t="shared" si="242"/>
        <v>Eberhard Rosemann</v>
      </c>
      <c r="AE241" s="135" t="str">
        <f t="shared" si="242"/>
        <v>Klaus Kowalski</v>
      </c>
      <c r="AF241" s="135" t="str">
        <f t="shared" si="242"/>
        <v>Mike Shellim</v>
      </c>
      <c r="AG241" s="135" t="str">
        <f t="shared" si="242"/>
        <v>Martin Newnham</v>
      </c>
      <c r="AH241" s="135" t="str">
        <f t="shared" si="242"/>
        <v>Marc Schmieding</v>
      </c>
      <c r="AI241" s="135" t="str">
        <f t="shared" si="242"/>
        <v>Mark Treble</v>
      </c>
      <c r="AJ241" s="135" t="str">
        <f t="shared" si="242"/>
        <v>Gary Harrison</v>
      </c>
      <c r="AK241" s="135" t="str">
        <f t="shared" si="242"/>
        <v>Peter Gunning</v>
      </c>
      <c r="AL241" s="135" t="str">
        <f t="shared" si="242"/>
        <v>Tobias Reik</v>
      </c>
      <c r="AM241" s="135" t="str">
        <f t="shared" si="242"/>
        <v>Mick Walsh</v>
      </c>
      <c r="AN241" s="135" t="str">
        <f t="shared" si="242"/>
        <v>Paul Garnett</v>
      </c>
      <c r="AO241" s="135" t="str">
        <f t="shared" si="242"/>
        <v>Daniel Schneider</v>
      </c>
      <c r="AP241" s="135" t="str">
        <f t="shared" si="242"/>
        <v>Torsten Hermann</v>
      </c>
      <c r="AQ241" s="135" t="str">
        <f t="shared" si="242"/>
        <v>Peter Kowalski</v>
      </c>
      <c r="AR241" s="135" t="str">
        <f t="shared" si="242"/>
        <v>Martin Kopp</v>
      </c>
      <c r="AS241" s="135" t="str">
        <f t="shared" si="242"/>
        <v>Plöschberger Hannes</v>
      </c>
      <c r="AT241" s="135" t="str">
        <f t="shared" si="242"/>
        <v>Rick Ruijsink</v>
      </c>
      <c r="AU241" s="135" t="str">
        <f t="shared" si="242"/>
        <v>Mark Abbotts</v>
      </c>
      <c r="AV241" s="135" t="str">
        <f t="shared" si="242"/>
        <v>Arne Finkeldey</v>
      </c>
      <c r="AW241" s="135" t="str">
        <f t="shared" si="242"/>
        <v>Martin Ulrich </v>
      </c>
      <c r="AX241" s="135" t="str">
        <f t="shared" si="242"/>
        <v>Tony Robertson</v>
      </c>
      <c r="AY241" s="135" t="str">
        <f t="shared" si="242"/>
        <v>Jesper Christensen</v>
      </c>
      <c r="AZ241" s="135" t="str">
        <f t="shared" si="242"/>
        <v>Ulrich Duttenhofer</v>
      </c>
      <c r="BA241" s="135" t="str">
        <f t="shared" si="242"/>
        <v>Robert Ryan</v>
      </c>
      <c r="BB241" s="135">
        <f t="shared" si="242"/>
        <v>0</v>
      </c>
      <c r="BC241" s="135">
        <f t="shared" si="242"/>
        <v>0</v>
      </c>
      <c r="BD241" s="135">
        <f t="shared" si="242"/>
        <v>0</v>
      </c>
      <c r="BE241" s="135">
        <f t="shared" si="242"/>
        <v>0</v>
      </c>
      <c r="BF241" s="135">
        <f t="shared" si="242"/>
        <v>0</v>
      </c>
      <c r="BG241" s="135">
        <f t="shared" si="242"/>
        <v>0</v>
      </c>
      <c r="BH241" s="135">
        <f t="shared" si="242"/>
        <v>0</v>
      </c>
      <c r="BI241" s="135">
        <f t="shared" si="242"/>
        <v>0</v>
      </c>
      <c r="BJ241" s="135">
        <f t="shared" si="242"/>
        <v>0</v>
      </c>
      <c r="BK241" s="135">
        <f t="shared" si="242"/>
        <v>0</v>
      </c>
      <c r="BL241" s="135">
        <f t="shared" si="242"/>
        <v>0</v>
      </c>
      <c r="BM241" s="135">
        <f t="shared" si="242"/>
        <v>0</v>
      </c>
      <c r="BN241" s="135">
        <f t="shared" si="242"/>
        <v>0</v>
      </c>
      <c r="BO241" s="135">
        <f t="shared" si="242"/>
        <v>0</v>
      </c>
      <c r="BP241" s="135">
        <f t="shared" si="242"/>
        <v>0</v>
      </c>
      <c r="BQ241" s="135">
        <f t="shared" ref="BQ241:CO241" si="243">BQ235</f>
        <v>0</v>
      </c>
      <c r="BR241" s="135">
        <f t="shared" si="243"/>
        <v>0</v>
      </c>
      <c r="BS241" s="135">
        <f t="shared" si="243"/>
        <v>0</v>
      </c>
      <c r="BT241" s="135">
        <f t="shared" si="243"/>
        <v>0</v>
      </c>
      <c r="BU241" s="135">
        <f t="shared" si="243"/>
        <v>0</v>
      </c>
      <c r="BV241" s="135">
        <f t="shared" si="243"/>
        <v>0</v>
      </c>
      <c r="BW241" s="135">
        <f t="shared" si="243"/>
        <v>0</v>
      </c>
      <c r="BX241" s="135">
        <f t="shared" si="243"/>
        <v>0</v>
      </c>
      <c r="BY241" s="135">
        <f t="shared" si="243"/>
        <v>0</v>
      </c>
      <c r="BZ241" s="135">
        <f t="shared" si="243"/>
        <v>0</v>
      </c>
      <c r="CA241" s="135">
        <f t="shared" si="243"/>
        <v>0</v>
      </c>
      <c r="CB241" s="135">
        <f t="shared" si="243"/>
        <v>0</v>
      </c>
      <c r="CC241" s="135">
        <f t="shared" si="243"/>
        <v>0</v>
      </c>
      <c r="CD241" s="135">
        <f t="shared" si="243"/>
        <v>0</v>
      </c>
      <c r="CE241" s="135">
        <f t="shared" si="243"/>
        <v>0</v>
      </c>
      <c r="CF241" s="135">
        <f t="shared" si="243"/>
        <v>0</v>
      </c>
      <c r="CG241" s="135">
        <f t="shared" si="243"/>
        <v>0</v>
      </c>
      <c r="CH241" s="135">
        <f t="shared" si="243"/>
        <v>0</v>
      </c>
      <c r="CI241" s="135">
        <f t="shared" si="243"/>
        <v>0</v>
      </c>
      <c r="CJ241" s="135">
        <f t="shared" si="243"/>
        <v>0</v>
      </c>
      <c r="CK241" s="135">
        <f t="shared" si="243"/>
        <v>0</v>
      </c>
      <c r="CL241" s="135">
        <f t="shared" si="243"/>
        <v>0</v>
      </c>
      <c r="CM241" s="135">
        <f t="shared" si="243"/>
        <v>0</v>
      </c>
      <c r="CN241" s="135">
        <f t="shared" si="243"/>
        <v>0</v>
      </c>
      <c r="CO241" s="135">
        <f t="shared" si="243"/>
        <v>0</v>
      </c>
      <c r="CQ241" s="207"/>
      <c r="CR241" s="208"/>
    </row>
    <row r="242" spans="1:96">
      <c r="A242" s="386">
        <v>39</v>
      </c>
      <c r="B242" s="131" t="s">
        <v>18</v>
      </c>
      <c r="C242" s="131">
        <f>C236+10</f>
        <v>391</v>
      </c>
      <c r="D242" s="132">
        <f ca="1">D246</f>
        <v>46</v>
      </c>
      <c r="E242" s="132">
        <f t="shared" ref="E242:BP242" ca="1" si="244">E246</f>
        <v>2</v>
      </c>
      <c r="F242" s="132">
        <f t="shared" ca="1" si="244"/>
        <v>25</v>
      </c>
      <c r="G242" s="132">
        <f t="shared" ca="1" si="244"/>
        <v>4</v>
      </c>
      <c r="H242" s="132">
        <f t="shared" ca="1" si="244"/>
        <v>8</v>
      </c>
      <c r="I242" s="132">
        <f t="shared" ca="1" si="244"/>
        <v>30</v>
      </c>
      <c r="J242" s="132">
        <f t="shared" ca="1" si="244"/>
        <v>6</v>
      </c>
      <c r="K242" s="132">
        <f t="shared" ca="1" si="244"/>
        <v>23</v>
      </c>
      <c r="L242" s="132">
        <f t="shared" ca="1" si="244"/>
        <v>7</v>
      </c>
      <c r="M242" s="132">
        <f t="shared" ca="1" si="244"/>
        <v>12</v>
      </c>
      <c r="N242" s="132">
        <f t="shared" ca="1" si="244"/>
        <v>31</v>
      </c>
      <c r="O242" s="132">
        <f t="shared" ca="1" si="244"/>
        <v>18</v>
      </c>
      <c r="P242" s="132">
        <f t="shared" ca="1" si="244"/>
        <v>3</v>
      </c>
      <c r="Q242" s="132">
        <f t="shared" ca="1" si="244"/>
        <v>5</v>
      </c>
      <c r="R242" s="132">
        <f t="shared" ca="1" si="244"/>
        <v>19</v>
      </c>
      <c r="S242" s="132">
        <f t="shared" ca="1" si="244"/>
        <v>33</v>
      </c>
      <c r="T242" s="132">
        <f t="shared" ca="1" si="244"/>
        <v>13</v>
      </c>
      <c r="U242" s="132">
        <f t="shared" ca="1" si="244"/>
        <v>28</v>
      </c>
      <c r="V242" s="132">
        <f t="shared" ca="1" si="244"/>
        <v>45</v>
      </c>
      <c r="W242" s="132">
        <f t="shared" ca="1" si="244"/>
        <v>32</v>
      </c>
      <c r="X242" s="132">
        <f t="shared" ca="1" si="244"/>
        <v>35</v>
      </c>
      <c r="Y242" s="132">
        <f t="shared" ca="1" si="244"/>
        <v>42</v>
      </c>
      <c r="Z242" s="132">
        <f t="shared" ca="1" si="244"/>
        <v>41</v>
      </c>
      <c r="AA242" s="132">
        <f t="shared" ca="1" si="244"/>
        <v>27</v>
      </c>
      <c r="AB242" s="132">
        <f t="shared" ca="1" si="244"/>
        <v>16</v>
      </c>
      <c r="AC242" s="132">
        <f t="shared" ca="1" si="244"/>
        <v>43</v>
      </c>
      <c r="AD242" s="132">
        <f t="shared" ca="1" si="244"/>
        <v>15</v>
      </c>
      <c r="AE242" s="132">
        <f t="shared" ca="1" si="244"/>
        <v>17</v>
      </c>
      <c r="AF242" s="132">
        <f t="shared" ca="1" si="244"/>
        <v>39</v>
      </c>
      <c r="AG242" s="132">
        <f t="shared" ca="1" si="244"/>
        <v>1</v>
      </c>
      <c r="AH242" s="132">
        <f t="shared" ca="1" si="244"/>
        <v>38</v>
      </c>
      <c r="AI242" s="132">
        <f t="shared" ca="1" si="244"/>
        <v>21</v>
      </c>
      <c r="AJ242" s="132">
        <f t="shared" ca="1" si="244"/>
        <v>22</v>
      </c>
      <c r="AK242" s="132">
        <f t="shared" ca="1" si="244"/>
        <v>9</v>
      </c>
      <c r="AL242" s="132">
        <f t="shared" ca="1" si="244"/>
        <v>10</v>
      </c>
      <c r="AM242" s="132">
        <f t="shared" ca="1" si="244"/>
        <v>37</v>
      </c>
      <c r="AN242" s="132">
        <f t="shared" ca="1" si="244"/>
        <v>47</v>
      </c>
      <c r="AO242" s="132">
        <f t="shared" ca="1" si="244"/>
        <v>14</v>
      </c>
      <c r="AP242" s="132">
        <f t="shared" ca="1" si="244"/>
        <v>29</v>
      </c>
      <c r="AQ242" s="132">
        <f t="shared" ca="1" si="244"/>
        <v>11</v>
      </c>
      <c r="AR242" s="132">
        <f t="shared" ca="1" si="244"/>
        <v>26</v>
      </c>
      <c r="AS242" s="132">
        <f t="shared" ca="1" si="244"/>
        <v>20</v>
      </c>
      <c r="AT242" s="132">
        <f t="shared" ca="1" si="244"/>
        <v>50</v>
      </c>
      <c r="AU242" s="132">
        <f t="shared" ca="1" si="244"/>
        <v>36</v>
      </c>
      <c r="AV242" s="132">
        <f t="shared" ca="1" si="244"/>
        <v>49</v>
      </c>
      <c r="AW242" s="132">
        <f t="shared" ca="1" si="244"/>
        <v>34</v>
      </c>
      <c r="AX242" s="132">
        <f t="shared" ca="1" si="244"/>
        <v>44</v>
      </c>
      <c r="AY242" s="132">
        <f t="shared" ca="1" si="244"/>
        <v>24</v>
      </c>
      <c r="AZ242" s="132">
        <f t="shared" ca="1" si="244"/>
        <v>40</v>
      </c>
      <c r="BA242" s="132">
        <f t="shared" ca="1" si="244"/>
        <v>48</v>
      </c>
      <c r="BB242" s="132">
        <f t="shared" ca="1" si="244"/>
        <v>51</v>
      </c>
      <c r="BC242" s="132">
        <f t="shared" ca="1" si="244"/>
        <v>51</v>
      </c>
      <c r="BD242" s="132">
        <f t="shared" ca="1" si="244"/>
        <v>51</v>
      </c>
      <c r="BE242" s="132">
        <f t="shared" ca="1" si="244"/>
        <v>51</v>
      </c>
      <c r="BF242" s="132">
        <f t="shared" ca="1" si="244"/>
        <v>51</v>
      </c>
      <c r="BG242" s="132">
        <f t="shared" ca="1" si="244"/>
        <v>51</v>
      </c>
      <c r="BH242" s="132">
        <f t="shared" ca="1" si="244"/>
        <v>51</v>
      </c>
      <c r="BI242" s="132">
        <f t="shared" ca="1" si="244"/>
        <v>51</v>
      </c>
      <c r="BJ242" s="132">
        <f t="shared" ca="1" si="244"/>
        <v>51</v>
      </c>
      <c r="BK242" s="132">
        <f t="shared" ca="1" si="244"/>
        <v>51</v>
      </c>
      <c r="BL242" s="132">
        <f t="shared" ca="1" si="244"/>
        <v>51</v>
      </c>
      <c r="BM242" s="132">
        <f t="shared" ca="1" si="244"/>
        <v>51</v>
      </c>
      <c r="BN242" s="132">
        <f t="shared" ca="1" si="244"/>
        <v>51</v>
      </c>
      <c r="BO242" s="132">
        <f t="shared" ca="1" si="244"/>
        <v>51</v>
      </c>
      <c r="BP242" s="132">
        <f t="shared" ca="1" si="244"/>
        <v>51</v>
      </c>
      <c r="BQ242" s="132">
        <f t="shared" ref="BQ242:CO242" ca="1" si="245">BQ246</f>
        <v>51</v>
      </c>
      <c r="BR242" s="132">
        <f t="shared" ca="1" si="245"/>
        <v>51</v>
      </c>
      <c r="BS242" s="132">
        <f t="shared" ca="1" si="245"/>
        <v>51</v>
      </c>
      <c r="BT242" s="132">
        <f t="shared" ca="1" si="245"/>
        <v>51</v>
      </c>
      <c r="BU242" s="132">
        <f t="shared" ca="1" si="245"/>
        <v>51</v>
      </c>
      <c r="BV242" s="132">
        <f t="shared" ca="1" si="245"/>
        <v>51</v>
      </c>
      <c r="BW242" s="132">
        <f t="shared" ca="1" si="245"/>
        <v>51</v>
      </c>
      <c r="BX242" s="132">
        <f t="shared" ca="1" si="245"/>
        <v>51</v>
      </c>
      <c r="BY242" s="132">
        <f t="shared" ca="1" si="245"/>
        <v>51</v>
      </c>
      <c r="BZ242" s="132">
        <f t="shared" ca="1" si="245"/>
        <v>51</v>
      </c>
      <c r="CA242" s="132">
        <f t="shared" ca="1" si="245"/>
        <v>51</v>
      </c>
      <c r="CB242" s="132">
        <f t="shared" ca="1" si="245"/>
        <v>51</v>
      </c>
      <c r="CC242" s="132">
        <f t="shared" ca="1" si="245"/>
        <v>51</v>
      </c>
      <c r="CD242" s="132">
        <f t="shared" ca="1" si="245"/>
        <v>51</v>
      </c>
      <c r="CE242" s="132">
        <f t="shared" ca="1" si="245"/>
        <v>51</v>
      </c>
      <c r="CF242" s="132">
        <f t="shared" ca="1" si="245"/>
        <v>51</v>
      </c>
      <c r="CG242" s="132">
        <f t="shared" ca="1" si="245"/>
        <v>51</v>
      </c>
      <c r="CH242" s="132">
        <f t="shared" ca="1" si="245"/>
        <v>51</v>
      </c>
      <c r="CI242" s="132">
        <f t="shared" ca="1" si="245"/>
        <v>51</v>
      </c>
      <c r="CJ242" s="132">
        <f t="shared" ca="1" si="245"/>
        <v>51</v>
      </c>
      <c r="CK242" s="132">
        <f t="shared" ca="1" si="245"/>
        <v>51</v>
      </c>
      <c r="CL242" s="132">
        <f t="shared" ca="1" si="245"/>
        <v>51</v>
      </c>
      <c r="CM242" s="132">
        <f t="shared" ca="1" si="245"/>
        <v>51</v>
      </c>
      <c r="CN242" s="132">
        <f t="shared" ca="1" si="245"/>
        <v>51</v>
      </c>
      <c r="CO242" s="132">
        <f t="shared" ca="1" si="245"/>
        <v>51</v>
      </c>
      <c r="CQ242" s="90"/>
      <c r="CR242" s="206"/>
    </row>
    <row r="243" spans="1:96">
      <c r="A243" s="387"/>
      <c r="B243" s="131" t="s">
        <v>1</v>
      </c>
      <c r="C243" s="131"/>
      <c r="D243" s="132">
        <f>'Enter data here!'!C217</f>
        <v>0</v>
      </c>
      <c r="E243" s="132">
        <f>'Enter data here!'!D217</f>
        <v>0</v>
      </c>
      <c r="F243" s="132">
        <f>'Enter data here!'!E217</f>
        <v>0</v>
      </c>
      <c r="G243" s="132">
        <f>'Enter data here!'!F217</f>
        <v>0</v>
      </c>
      <c r="H243" s="132">
        <f>'Enter data here!'!G217</f>
        <v>0</v>
      </c>
      <c r="I243" s="132">
        <f>'Enter data here!'!H217</f>
        <v>0</v>
      </c>
      <c r="J243" s="132">
        <f>'Enter data here!'!I217</f>
        <v>0</v>
      </c>
      <c r="K243" s="132">
        <f>'Enter data here!'!J217</f>
        <v>0</v>
      </c>
      <c r="L243" s="132">
        <f>'Enter data here!'!K217</f>
        <v>0</v>
      </c>
      <c r="M243" s="132">
        <f>'Enter data here!'!L217</f>
        <v>0</v>
      </c>
      <c r="N243" s="132">
        <f>'Enter data here!'!M217</f>
        <v>0</v>
      </c>
      <c r="O243" s="132">
        <f>'Enter data here!'!N217</f>
        <v>0</v>
      </c>
      <c r="P243" s="132">
        <f>'Enter data here!'!O217</f>
        <v>0</v>
      </c>
      <c r="Q243" s="132">
        <f>'Enter data here!'!P217</f>
        <v>0</v>
      </c>
      <c r="R243" s="132">
        <f>'Enter data here!'!Q217</f>
        <v>0</v>
      </c>
      <c r="S243" s="132">
        <f>'Enter data here!'!R217</f>
        <v>0</v>
      </c>
      <c r="T243" s="132">
        <f>'Enter data here!'!S217</f>
        <v>0</v>
      </c>
      <c r="U243" s="132">
        <f>'Enter data here!'!T217</f>
        <v>0</v>
      </c>
      <c r="V243" s="132">
        <f>'Enter data here!'!U217</f>
        <v>0</v>
      </c>
      <c r="W243" s="132">
        <f>'Enter data here!'!V217</f>
        <v>0</v>
      </c>
      <c r="X243" s="132">
        <f>'Enter data here!'!W217</f>
        <v>0</v>
      </c>
      <c r="Y243" s="132">
        <f>'Enter data here!'!X217</f>
        <v>0</v>
      </c>
      <c r="Z243" s="132">
        <f>'Enter data here!'!Y217</f>
        <v>0</v>
      </c>
      <c r="AA243" s="132">
        <f>'Enter data here!'!Z217</f>
        <v>0</v>
      </c>
      <c r="AB243" s="132">
        <f>'Enter data here!'!AA217</f>
        <v>0</v>
      </c>
      <c r="AC243" s="132">
        <f>'Enter data here!'!AB217</f>
        <v>0</v>
      </c>
      <c r="AD243" s="132">
        <f>'Enter data here!'!AC217</f>
        <v>0</v>
      </c>
      <c r="AE243" s="132">
        <f>'Enter data here!'!AD217</f>
        <v>0</v>
      </c>
      <c r="AF243" s="132">
        <f>'Enter data here!'!AE217</f>
        <v>0</v>
      </c>
      <c r="AG243" s="132">
        <f>'Enter data here!'!AF217</f>
        <v>0</v>
      </c>
      <c r="AH243" s="132">
        <f>'Enter data here!'!AG217</f>
        <v>0</v>
      </c>
      <c r="AI243" s="132">
        <f>'Enter data here!'!AH217</f>
        <v>0</v>
      </c>
      <c r="AJ243" s="132">
        <f>'Enter data here!'!AI217</f>
        <v>0</v>
      </c>
      <c r="AK243" s="132">
        <f>'Enter data here!'!AJ217</f>
        <v>0</v>
      </c>
      <c r="AL243" s="132">
        <f>'Enter data here!'!AK217</f>
        <v>0</v>
      </c>
      <c r="AM243" s="132">
        <f>'Enter data here!'!AL217</f>
        <v>0</v>
      </c>
      <c r="AN243" s="132">
        <f>'Enter data here!'!AM217</f>
        <v>0</v>
      </c>
      <c r="AO243" s="132">
        <f>'Enter data here!'!AN217</f>
        <v>0</v>
      </c>
      <c r="AP243" s="132">
        <f>'Enter data here!'!AO217</f>
        <v>0</v>
      </c>
      <c r="AQ243" s="132">
        <f>'Enter data here!'!AP217</f>
        <v>0</v>
      </c>
      <c r="AR243" s="132">
        <f>'Enter data here!'!AQ217</f>
        <v>0</v>
      </c>
      <c r="AS243" s="132">
        <f>'Enter data here!'!AR217</f>
        <v>0</v>
      </c>
      <c r="AT243" s="132">
        <f>'Enter data here!'!AS217</f>
        <v>0</v>
      </c>
      <c r="AU243" s="132">
        <f>'Enter data here!'!AT217</f>
        <v>0</v>
      </c>
      <c r="AV243" s="132">
        <f>'Enter data here!'!AU217</f>
        <v>0</v>
      </c>
      <c r="AW243" s="132">
        <f>'Enter data here!'!AV217</f>
        <v>0</v>
      </c>
      <c r="AX243" s="132">
        <f>'Enter data here!'!AW217</f>
        <v>0</v>
      </c>
      <c r="AY243" s="132">
        <f>'Enter data here!'!AX217</f>
        <v>0</v>
      </c>
      <c r="AZ243" s="132">
        <f>'Enter data here!'!AY217</f>
        <v>0</v>
      </c>
      <c r="BA243" s="132">
        <f>'Enter data here!'!AZ217</f>
        <v>0</v>
      </c>
      <c r="BB243" s="132">
        <f>'Enter data here!'!BA217</f>
        <v>0</v>
      </c>
      <c r="BC243" s="132">
        <f>'Enter data here!'!BB217</f>
        <v>0</v>
      </c>
      <c r="BD243" s="132">
        <f>'Enter data here!'!BC217</f>
        <v>0</v>
      </c>
      <c r="BE243" s="132">
        <f>'Enter data here!'!BD217</f>
        <v>0</v>
      </c>
      <c r="BF243" s="132">
        <f>'Enter data here!'!BE217</f>
        <v>0</v>
      </c>
      <c r="BG243" s="132">
        <f>'Enter data here!'!BF217</f>
        <v>0</v>
      </c>
      <c r="BH243" s="132">
        <f>'Enter data here!'!BG217</f>
        <v>0</v>
      </c>
      <c r="BI243" s="132">
        <f>'Enter data here!'!BH217</f>
        <v>0</v>
      </c>
      <c r="BJ243" s="132">
        <f>'Enter data here!'!BI217</f>
        <v>0</v>
      </c>
      <c r="BK243" s="132">
        <f>'Enter data here!'!BJ217</f>
        <v>0</v>
      </c>
      <c r="BL243" s="132">
        <f>'Enter data here!'!BK217</f>
        <v>0</v>
      </c>
      <c r="BM243" s="132">
        <f>'Enter data here!'!BL217</f>
        <v>0</v>
      </c>
      <c r="BN243" s="132">
        <f>'Enter data here!'!BM217</f>
        <v>0</v>
      </c>
      <c r="BO243" s="132">
        <f>'Enter data here!'!BN217</f>
        <v>0</v>
      </c>
      <c r="BP243" s="132">
        <f>'Enter data here!'!BO217</f>
        <v>0</v>
      </c>
      <c r="BQ243" s="132">
        <f>'Enter data here!'!BP217</f>
        <v>0</v>
      </c>
      <c r="BR243" s="132">
        <f>'Enter data here!'!BQ217</f>
        <v>0</v>
      </c>
      <c r="BS243" s="132">
        <f>'Enter data here!'!BR217</f>
        <v>0</v>
      </c>
      <c r="BT243" s="132">
        <f>'Enter data here!'!BS217</f>
        <v>0</v>
      </c>
      <c r="BU243" s="132">
        <f>'Enter data here!'!BT217</f>
        <v>0</v>
      </c>
      <c r="BV243" s="132">
        <f>'Enter data here!'!BU217</f>
        <v>0</v>
      </c>
      <c r="BW243" s="132">
        <f>'Enter data here!'!BV217</f>
        <v>0</v>
      </c>
      <c r="BX243" s="132">
        <f>'Enter data here!'!BW217</f>
        <v>0</v>
      </c>
      <c r="BY243" s="132">
        <f>'Enter data here!'!BX217</f>
        <v>0</v>
      </c>
      <c r="BZ243" s="132">
        <f>'Enter data here!'!BY217</f>
        <v>0</v>
      </c>
      <c r="CA243" s="132">
        <f>'Enter data here!'!BZ217</f>
        <v>0</v>
      </c>
      <c r="CB243" s="132">
        <f>'Enter data here!'!CA217</f>
        <v>0</v>
      </c>
      <c r="CC243" s="132">
        <f>'Enter data here!'!CB217</f>
        <v>0</v>
      </c>
      <c r="CD243" s="132">
        <f>'Enter data here!'!CC217</f>
        <v>0</v>
      </c>
      <c r="CE243" s="132">
        <f>'Enter data here!'!CD217</f>
        <v>0</v>
      </c>
      <c r="CF243" s="132">
        <f>'Enter data here!'!CE217</f>
        <v>0</v>
      </c>
      <c r="CG243" s="132">
        <f>'Enter data here!'!CF217</f>
        <v>0</v>
      </c>
      <c r="CH243" s="132">
        <f>'Enter data here!'!CG217</f>
        <v>0</v>
      </c>
      <c r="CI243" s="132">
        <f>'Enter data here!'!CH217</f>
        <v>0</v>
      </c>
      <c r="CJ243" s="132">
        <f>'Enter data here!'!CI217</f>
        <v>0</v>
      </c>
      <c r="CK243" s="132">
        <f>'Enter data here!'!CJ217</f>
        <v>0</v>
      </c>
      <c r="CL243" s="132">
        <f>'Enter data here!'!CK217</f>
        <v>0</v>
      </c>
      <c r="CM243" s="132">
        <f>'Enter data here!'!CL217</f>
        <v>0</v>
      </c>
      <c r="CN243" s="132">
        <f>'Enter data here!'!CM217</f>
        <v>0</v>
      </c>
      <c r="CO243" s="132">
        <f>'Enter data here!'!CN217</f>
        <v>0</v>
      </c>
      <c r="CQ243" s="374" t="str">
        <f>'Enter data here!'!CP217</f>
        <v/>
      </c>
      <c r="CR243" s="374" t="str">
        <f>'Enter data here!'!CQ217</f>
        <v/>
      </c>
    </row>
    <row r="244" spans="1:96">
      <c r="A244" s="387"/>
      <c r="B244" s="131" t="s">
        <v>2</v>
      </c>
      <c r="C244" s="131"/>
      <c r="D244" s="133">
        <f>'Enter data here!'!C219</f>
        <v>0</v>
      </c>
      <c r="E244" s="133">
        <f>'Enter data here!'!D219</f>
        <v>0</v>
      </c>
      <c r="F244" s="133">
        <f>'Enter data here!'!E219</f>
        <v>0</v>
      </c>
      <c r="G244" s="133">
        <f>'Enter data here!'!F219</f>
        <v>0</v>
      </c>
      <c r="H244" s="133">
        <f>'Enter data here!'!G219</f>
        <v>0</v>
      </c>
      <c r="I244" s="133">
        <f>'Enter data here!'!H219</f>
        <v>0</v>
      </c>
      <c r="J244" s="133">
        <f>'Enter data here!'!I219</f>
        <v>0</v>
      </c>
      <c r="K244" s="133">
        <f>'Enter data here!'!J219</f>
        <v>0</v>
      </c>
      <c r="L244" s="133">
        <f>'Enter data here!'!K219</f>
        <v>0</v>
      </c>
      <c r="M244" s="133">
        <f>'Enter data here!'!L219</f>
        <v>0</v>
      </c>
      <c r="N244" s="133">
        <f>'Enter data here!'!M219</f>
        <v>0</v>
      </c>
      <c r="O244" s="133">
        <f>'Enter data here!'!N219</f>
        <v>0</v>
      </c>
      <c r="P244" s="133">
        <f>'Enter data here!'!O219</f>
        <v>0</v>
      </c>
      <c r="Q244" s="133">
        <f>'Enter data here!'!P219</f>
        <v>0</v>
      </c>
      <c r="R244" s="133">
        <f>'Enter data here!'!Q219</f>
        <v>0</v>
      </c>
      <c r="S244" s="133">
        <f>'Enter data here!'!R219</f>
        <v>0</v>
      </c>
      <c r="T244" s="133">
        <f>'Enter data here!'!S219</f>
        <v>0</v>
      </c>
      <c r="U244" s="133">
        <f>'Enter data here!'!T219</f>
        <v>0</v>
      </c>
      <c r="V244" s="133">
        <f>'Enter data here!'!U219</f>
        <v>0</v>
      </c>
      <c r="W244" s="133">
        <f>'Enter data here!'!V219</f>
        <v>0</v>
      </c>
      <c r="X244" s="133">
        <f>'Enter data here!'!W219</f>
        <v>0</v>
      </c>
      <c r="Y244" s="133">
        <f>'Enter data here!'!X219</f>
        <v>0</v>
      </c>
      <c r="Z244" s="133">
        <f>'Enter data here!'!Y219</f>
        <v>0</v>
      </c>
      <c r="AA244" s="133">
        <f>'Enter data here!'!Z219</f>
        <v>0</v>
      </c>
      <c r="AB244" s="133">
        <f>'Enter data here!'!AA219</f>
        <v>0</v>
      </c>
      <c r="AC244" s="133">
        <f>'Enter data here!'!AB219</f>
        <v>0</v>
      </c>
      <c r="AD244" s="133">
        <f>'Enter data here!'!AC219</f>
        <v>0</v>
      </c>
      <c r="AE244" s="133">
        <f>'Enter data here!'!AD219</f>
        <v>0</v>
      </c>
      <c r="AF244" s="133">
        <f>'Enter data here!'!AE219</f>
        <v>0</v>
      </c>
      <c r="AG244" s="133">
        <f>'Enter data here!'!AF219</f>
        <v>0</v>
      </c>
      <c r="AH244" s="133">
        <f>'Enter data here!'!AG219</f>
        <v>0</v>
      </c>
      <c r="AI244" s="133">
        <f>'Enter data here!'!AH219</f>
        <v>0</v>
      </c>
      <c r="AJ244" s="133">
        <f>'Enter data here!'!AI219</f>
        <v>0</v>
      </c>
      <c r="AK244" s="133">
        <f>'Enter data here!'!AJ219</f>
        <v>0</v>
      </c>
      <c r="AL244" s="133">
        <f>'Enter data here!'!AK219</f>
        <v>0</v>
      </c>
      <c r="AM244" s="133">
        <f>'Enter data here!'!AL219</f>
        <v>0</v>
      </c>
      <c r="AN244" s="133">
        <f>'Enter data here!'!AM219</f>
        <v>0</v>
      </c>
      <c r="AO244" s="133">
        <f>'Enter data here!'!AN219</f>
        <v>0</v>
      </c>
      <c r="AP244" s="133">
        <f>'Enter data here!'!AO219</f>
        <v>0</v>
      </c>
      <c r="AQ244" s="133">
        <f>'Enter data here!'!AP219</f>
        <v>0</v>
      </c>
      <c r="AR244" s="133">
        <f>'Enter data here!'!AQ219</f>
        <v>0</v>
      </c>
      <c r="AS244" s="133">
        <f>'Enter data here!'!AR219</f>
        <v>0</v>
      </c>
      <c r="AT244" s="133">
        <f>'Enter data here!'!AS219</f>
        <v>0</v>
      </c>
      <c r="AU244" s="133">
        <f>'Enter data here!'!AT219</f>
        <v>0</v>
      </c>
      <c r="AV244" s="133">
        <f>'Enter data here!'!AU219</f>
        <v>0</v>
      </c>
      <c r="AW244" s="133">
        <f>'Enter data here!'!AV219</f>
        <v>0</v>
      </c>
      <c r="AX244" s="133">
        <f>'Enter data here!'!AW219</f>
        <v>0</v>
      </c>
      <c r="AY244" s="133">
        <f>'Enter data here!'!AX219</f>
        <v>0</v>
      </c>
      <c r="AZ244" s="133">
        <f>'Enter data here!'!AY219</f>
        <v>0</v>
      </c>
      <c r="BA244" s="133">
        <f>'Enter data here!'!AZ219</f>
        <v>0</v>
      </c>
      <c r="BB244" s="133">
        <f>'Enter data here!'!BA219</f>
        <v>0</v>
      </c>
      <c r="BC244" s="133">
        <f>'Enter data here!'!BB219</f>
        <v>0</v>
      </c>
      <c r="BD244" s="133">
        <f>'Enter data here!'!BC219</f>
        <v>0</v>
      </c>
      <c r="BE244" s="133">
        <f>'Enter data here!'!BD219</f>
        <v>0</v>
      </c>
      <c r="BF244" s="133">
        <f>'Enter data here!'!BE219</f>
        <v>0</v>
      </c>
      <c r="BG244" s="133">
        <f>'Enter data here!'!BF219</f>
        <v>0</v>
      </c>
      <c r="BH244" s="133">
        <f>'Enter data here!'!BG219</f>
        <v>0</v>
      </c>
      <c r="BI244" s="133">
        <f>'Enter data here!'!BH219</f>
        <v>0</v>
      </c>
      <c r="BJ244" s="133">
        <f>'Enter data here!'!BI219</f>
        <v>0</v>
      </c>
      <c r="BK244" s="133">
        <f>'Enter data here!'!BJ219</f>
        <v>0</v>
      </c>
      <c r="BL244" s="133">
        <f>'Enter data here!'!BK219</f>
        <v>0</v>
      </c>
      <c r="BM244" s="133">
        <f>'Enter data here!'!BL219</f>
        <v>0</v>
      </c>
      <c r="BN244" s="133">
        <f>'Enter data here!'!BM219</f>
        <v>0</v>
      </c>
      <c r="BO244" s="133">
        <f>'Enter data here!'!BN219</f>
        <v>0</v>
      </c>
      <c r="BP244" s="133">
        <f>'Enter data here!'!BO219</f>
        <v>0</v>
      </c>
      <c r="BQ244" s="133">
        <f>'Enter data here!'!BP219</f>
        <v>0</v>
      </c>
      <c r="BR244" s="133">
        <f>'Enter data here!'!BQ219</f>
        <v>0</v>
      </c>
      <c r="BS244" s="133">
        <f>'Enter data here!'!BR219</f>
        <v>0</v>
      </c>
      <c r="BT244" s="133">
        <f>'Enter data here!'!BS219</f>
        <v>0</v>
      </c>
      <c r="BU244" s="133">
        <f>'Enter data here!'!BT219</f>
        <v>0</v>
      </c>
      <c r="BV244" s="133">
        <f>'Enter data here!'!BU219</f>
        <v>0</v>
      </c>
      <c r="BW244" s="133">
        <f>'Enter data here!'!BV219</f>
        <v>0</v>
      </c>
      <c r="BX244" s="133">
        <f>'Enter data here!'!BW219</f>
        <v>0</v>
      </c>
      <c r="BY244" s="133">
        <f>'Enter data here!'!BX219</f>
        <v>0</v>
      </c>
      <c r="BZ244" s="133">
        <f>'Enter data here!'!BY219</f>
        <v>0</v>
      </c>
      <c r="CA244" s="133">
        <f>'Enter data here!'!BZ219</f>
        <v>0</v>
      </c>
      <c r="CB244" s="133">
        <f>'Enter data here!'!CA219</f>
        <v>0</v>
      </c>
      <c r="CC244" s="133">
        <f>'Enter data here!'!CB219</f>
        <v>0</v>
      </c>
      <c r="CD244" s="133">
        <f>'Enter data here!'!CC219</f>
        <v>0</v>
      </c>
      <c r="CE244" s="133">
        <f>'Enter data here!'!CD219</f>
        <v>0</v>
      </c>
      <c r="CF244" s="133">
        <f>'Enter data here!'!CE219</f>
        <v>0</v>
      </c>
      <c r="CG244" s="133">
        <f>'Enter data here!'!CF219</f>
        <v>0</v>
      </c>
      <c r="CH244" s="133">
        <f>'Enter data here!'!CG219</f>
        <v>0</v>
      </c>
      <c r="CI244" s="133">
        <f>'Enter data here!'!CH219</f>
        <v>0</v>
      </c>
      <c r="CJ244" s="133">
        <f>'Enter data here!'!CI219</f>
        <v>0</v>
      </c>
      <c r="CK244" s="133">
        <f>'Enter data here!'!CJ219</f>
        <v>0</v>
      </c>
      <c r="CL244" s="133">
        <f>'Enter data here!'!CK219</f>
        <v>0</v>
      </c>
      <c r="CM244" s="133">
        <f>'Enter data here!'!CL219</f>
        <v>0</v>
      </c>
      <c r="CN244" s="133">
        <f>'Enter data here!'!CM219</f>
        <v>0</v>
      </c>
      <c r="CO244" s="133">
        <f>'Enter data here!'!CN219</f>
        <v>0</v>
      </c>
      <c r="CQ244" s="374"/>
      <c r="CR244" s="374"/>
    </row>
    <row r="245" spans="1:96">
      <c r="A245" s="387"/>
      <c r="B245" s="131" t="s">
        <v>41</v>
      </c>
      <c r="C245" s="131">
        <f>C239+10</f>
        <v>393</v>
      </c>
      <c r="D245" s="133">
        <f ca="1">D239+D244</f>
        <v>4.5019861933209464E-12</v>
      </c>
      <c r="E245" s="133">
        <f t="shared" ref="E245:BP245" ca="1" si="246">E239+E244</f>
        <v>6487.9455682460748</v>
      </c>
      <c r="F245" s="133">
        <f t="shared" ca="1" si="246"/>
        <v>5406.3541367065354</v>
      </c>
      <c r="G245" s="133">
        <f t="shared" ca="1" si="246"/>
        <v>6225.7043127416446</v>
      </c>
      <c r="H245" s="133">
        <f t="shared" ca="1" si="246"/>
        <v>6100.0836020779452</v>
      </c>
      <c r="I245" s="133">
        <f t="shared" ca="1" si="246"/>
        <v>4795.2890305863102</v>
      </c>
      <c r="J245" s="133">
        <f t="shared" ca="1" si="246"/>
        <v>6102.999420255388</v>
      </c>
      <c r="K245" s="133">
        <f t="shared" ca="1" si="246"/>
        <v>5449.5751550994482</v>
      </c>
      <c r="L245" s="133">
        <f t="shared" ca="1" si="246"/>
        <v>6100.686770468742</v>
      </c>
      <c r="M245" s="133">
        <f t="shared" ca="1" si="246"/>
        <v>5954.9039394437259</v>
      </c>
      <c r="N245" s="133">
        <f t="shared" ca="1" si="246"/>
        <v>4760.4629525941482</v>
      </c>
      <c r="O245" s="133">
        <f t="shared" ca="1" si="246"/>
        <v>5707.6944026709798</v>
      </c>
      <c r="P245" s="133">
        <f t="shared" ca="1" si="246"/>
        <v>6301.0488891773248</v>
      </c>
      <c r="Q245" s="133">
        <f t="shared" ca="1" si="246"/>
        <v>6160.4716802361036</v>
      </c>
      <c r="R245" s="133">
        <f t="shared" ca="1" si="246"/>
        <v>5661.7266763818452</v>
      </c>
      <c r="S245" s="133">
        <f t="shared" ca="1" si="246"/>
        <v>4585.094856461169</v>
      </c>
      <c r="T245" s="133">
        <f t="shared" ca="1" si="246"/>
        <v>5901.4061953011769</v>
      </c>
      <c r="U245" s="133">
        <f t="shared" ca="1" si="246"/>
        <v>5014.4978785933599</v>
      </c>
      <c r="V245" s="133">
        <f t="shared" ca="1" si="246"/>
        <v>595.65286878696077</v>
      </c>
      <c r="W245" s="133">
        <f t="shared" ca="1" si="246"/>
        <v>4675.393944327041</v>
      </c>
      <c r="X245" s="133">
        <f t="shared" ca="1" si="246"/>
        <v>4531.8615940299296</v>
      </c>
      <c r="Y245" s="133">
        <f t="shared" ca="1" si="246"/>
        <v>1526.6167361878424</v>
      </c>
      <c r="Z245" s="133">
        <f t="shared" ca="1" si="246"/>
        <v>2791.475563555638</v>
      </c>
      <c r="AA245" s="133">
        <f t="shared" ca="1" si="246"/>
        <v>5154.730816778535</v>
      </c>
      <c r="AB245" s="133">
        <f t="shared" ca="1" si="246"/>
        <v>5792.5572574629659</v>
      </c>
      <c r="AC245" s="133">
        <f t="shared" ca="1" si="246"/>
        <v>1284.1416656737183</v>
      </c>
      <c r="AD245" s="133">
        <f t="shared" ca="1" si="246"/>
        <v>5802.5848913117561</v>
      </c>
      <c r="AE245" s="133">
        <f t="shared" ca="1" si="246"/>
        <v>5720.1353403504127</v>
      </c>
      <c r="AF245" s="133">
        <f t="shared" ca="1" si="246"/>
        <v>4260.9757883050461</v>
      </c>
      <c r="AG245" s="133">
        <f t="shared" ca="1" si="246"/>
        <v>6530.6565026261023</v>
      </c>
      <c r="AH245" s="133">
        <f t="shared" ca="1" si="246"/>
        <v>4367.0654658020003</v>
      </c>
      <c r="AI245" s="133">
        <f t="shared" ca="1" si="246"/>
        <v>5538.3442344153118</v>
      </c>
      <c r="AJ245" s="133">
        <f t="shared" ca="1" si="246"/>
        <v>5473.4515375809715</v>
      </c>
      <c r="AK245" s="133">
        <f t="shared" ca="1" si="246"/>
        <v>6092.6367051539064</v>
      </c>
      <c r="AL245" s="133">
        <f t="shared" ca="1" si="246"/>
        <v>6088.3322813916502</v>
      </c>
      <c r="AM245" s="133">
        <f t="shared" ca="1" si="246"/>
        <v>4462.9058880432995</v>
      </c>
      <c r="AN245" s="133">
        <f t="shared" ca="1" si="246"/>
        <v>4.0541855609227592E-12</v>
      </c>
      <c r="AO245" s="133">
        <f t="shared" ca="1" si="246"/>
        <v>5878.1119340856521</v>
      </c>
      <c r="AP245" s="133">
        <f t="shared" ca="1" si="246"/>
        <v>4841.2688978249489</v>
      </c>
      <c r="AQ245" s="133">
        <f t="shared" ca="1" si="246"/>
        <v>6070.5196458476157</v>
      </c>
      <c r="AR245" s="133">
        <f t="shared" ca="1" si="246"/>
        <v>5258.6333090278013</v>
      </c>
      <c r="AS245" s="133">
        <f t="shared" ca="1" si="246"/>
        <v>5548.0098279797448</v>
      </c>
      <c r="AT245" s="133">
        <f t="shared" ca="1" si="246"/>
        <v>3.1550687044179461E-12</v>
      </c>
      <c r="AU245" s="133">
        <f t="shared" ca="1" si="246"/>
        <v>4476.2405737505824</v>
      </c>
      <c r="AV245" s="133">
        <f t="shared" ca="1" si="246"/>
        <v>3.561249863264381E-12</v>
      </c>
      <c r="AW245" s="133">
        <f t="shared" ca="1" si="246"/>
        <v>4536.8011803647023</v>
      </c>
      <c r="AX245" s="133">
        <f t="shared" ca="1" si="246"/>
        <v>715.62980030721315</v>
      </c>
      <c r="AY245" s="133">
        <f t="shared" ca="1" si="246"/>
        <v>5416.5248659698482</v>
      </c>
      <c r="AZ245" s="133">
        <f t="shared" ca="1" si="246"/>
        <v>4192.85233041834</v>
      </c>
      <c r="BA245" s="133">
        <f t="shared" ca="1" si="246"/>
        <v>3.7140266065802772E-12</v>
      </c>
      <c r="BB245" s="133">
        <f t="shared" si="246"/>
        <v>0</v>
      </c>
      <c r="BC245" s="133">
        <f t="shared" si="246"/>
        <v>0</v>
      </c>
      <c r="BD245" s="133">
        <f t="shared" si="246"/>
        <v>0</v>
      </c>
      <c r="BE245" s="133">
        <f t="shared" si="246"/>
        <v>0</v>
      </c>
      <c r="BF245" s="133">
        <f t="shared" si="246"/>
        <v>0</v>
      </c>
      <c r="BG245" s="133">
        <f t="shared" si="246"/>
        <v>0</v>
      </c>
      <c r="BH245" s="133">
        <f t="shared" si="246"/>
        <v>0</v>
      </c>
      <c r="BI245" s="133">
        <f t="shared" si="246"/>
        <v>0</v>
      </c>
      <c r="BJ245" s="133">
        <f t="shared" si="246"/>
        <v>0</v>
      </c>
      <c r="BK245" s="133">
        <f t="shared" si="246"/>
        <v>0</v>
      </c>
      <c r="BL245" s="133">
        <f t="shared" si="246"/>
        <v>0</v>
      </c>
      <c r="BM245" s="133">
        <f t="shared" si="246"/>
        <v>0</v>
      </c>
      <c r="BN245" s="133">
        <f t="shared" si="246"/>
        <v>0</v>
      </c>
      <c r="BO245" s="133">
        <f t="shared" si="246"/>
        <v>0</v>
      </c>
      <c r="BP245" s="133">
        <f t="shared" si="246"/>
        <v>0</v>
      </c>
      <c r="BQ245" s="133">
        <f t="shared" ref="BQ245:CO245" si="247">BQ239+BQ244</f>
        <v>0</v>
      </c>
      <c r="BR245" s="133">
        <f t="shared" si="247"/>
        <v>0</v>
      </c>
      <c r="BS245" s="133">
        <f t="shared" si="247"/>
        <v>0</v>
      </c>
      <c r="BT245" s="133">
        <f t="shared" si="247"/>
        <v>0</v>
      </c>
      <c r="BU245" s="133">
        <f t="shared" si="247"/>
        <v>0</v>
      </c>
      <c r="BV245" s="133">
        <f t="shared" si="247"/>
        <v>0</v>
      </c>
      <c r="BW245" s="133">
        <f t="shared" si="247"/>
        <v>0</v>
      </c>
      <c r="BX245" s="133">
        <f t="shared" si="247"/>
        <v>0</v>
      </c>
      <c r="BY245" s="133">
        <f t="shared" si="247"/>
        <v>0</v>
      </c>
      <c r="BZ245" s="133">
        <f t="shared" si="247"/>
        <v>0</v>
      </c>
      <c r="CA245" s="133">
        <f t="shared" si="247"/>
        <v>0</v>
      </c>
      <c r="CB245" s="133">
        <f t="shared" si="247"/>
        <v>0</v>
      </c>
      <c r="CC245" s="133">
        <f t="shared" si="247"/>
        <v>0</v>
      </c>
      <c r="CD245" s="133">
        <f t="shared" si="247"/>
        <v>0</v>
      </c>
      <c r="CE245" s="133">
        <f t="shared" si="247"/>
        <v>0</v>
      </c>
      <c r="CF245" s="133">
        <f t="shared" si="247"/>
        <v>0</v>
      </c>
      <c r="CG245" s="133">
        <f t="shared" si="247"/>
        <v>0</v>
      </c>
      <c r="CH245" s="133">
        <f t="shared" si="247"/>
        <v>0</v>
      </c>
      <c r="CI245" s="133">
        <f t="shared" si="247"/>
        <v>0</v>
      </c>
      <c r="CJ245" s="133">
        <f t="shared" si="247"/>
        <v>0</v>
      </c>
      <c r="CK245" s="133">
        <f t="shared" si="247"/>
        <v>0</v>
      </c>
      <c r="CL245" s="133">
        <f t="shared" si="247"/>
        <v>0</v>
      </c>
      <c r="CM245" s="133">
        <f t="shared" si="247"/>
        <v>0</v>
      </c>
      <c r="CN245" s="133">
        <f t="shared" si="247"/>
        <v>0</v>
      </c>
      <c r="CO245" s="133">
        <f t="shared" si="247"/>
        <v>0</v>
      </c>
      <c r="CQ245" s="90"/>
      <c r="CR245" s="206"/>
    </row>
    <row r="246" spans="1:96">
      <c r="A246" s="387"/>
      <c r="B246" s="131" t="s">
        <v>42</v>
      </c>
      <c r="C246" s="131"/>
      <c r="D246" s="132">
        <f ca="1">RANK(D245,$D245:$CO245,0)</f>
        <v>46</v>
      </c>
      <c r="E246" s="132">
        <f t="shared" ref="E246:BP246" ca="1" si="248">RANK(E245,$D245:$CO245,0)</f>
        <v>2</v>
      </c>
      <c r="F246" s="132">
        <f t="shared" ca="1" si="248"/>
        <v>25</v>
      </c>
      <c r="G246" s="132">
        <f t="shared" ca="1" si="248"/>
        <v>4</v>
      </c>
      <c r="H246" s="132">
        <f t="shared" ca="1" si="248"/>
        <v>8</v>
      </c>
      <c r="I246" s="132">
        <f t="shared" ca="1" si="248"/>
        <v>30</v>
      </c>
      <c r="J246" s="132">
        <f t="shared" ca="1" si="248"/>
        <v>6</v>
      </c>
      <c r="K246" s="132">
        <f t="shared" ca="1" si="248"/>
        <v>23</v>
      </c>
      <c r="L246" s="132">
        <f t="shared" ca="1" si="248"/>
        <v>7</v>
      </c>
      <c r="M246" s="132">
        <f t="shared" ca="1" si="248"/>
        <v>12</v>
      </c>
      <c r="N246" s="132">
        <f t="shared" ca="1" si="248"/>
        <v>31</v>
      </c>
      <c r="O246" s="132">
        <f t="shared" ca="1" si="248"/>
        <v>18</v>
      </c>
      <c r="P246" s="132">
        <f t="shared" ca="1" si="248"/>
        <v>3</v>
      </c>
      <c r="Q246" s="132">
        <f t="shared" ca="1" si="248"/>
        <v>5</v>
      </c>
      <c r="R246" s="132">
        <f t="shared" ca="1" si="248"/>
        <v>19</v>
      </c>
      <c r="S246" s="132">
        <f t="shared" ca="1" si="248"/>
        <v>33</v>
      </c>
      <c r="T246" s="132">
        <f t="shared" ca="1" si="248"/>
        <v>13</v>
      </c>
      <c r="U246" s="132">
        <f t="shared" ca="1" si="248"/>
        <v>28</v>
      </c>
      <c r="V246" s="132">
        <f t="shared" ca="1" si="248"/>
        <v>45</v>
      </c>
      <c r="W246" s="132">
        <f t="shared" ca="1" si="248"/>
        <v>32</v>
      </c>
      <c r="X246" s="132">
        <f t="shared" ca="1" si="248"/>
        <v>35</v>
      </c>
      <c r="Y246" s="132">
        <f t="shared" ca="1" si="248"/>
        <v>42</v>
      </c>
      <c r="Z246" s="132">
        <f t="shared" ca="1" si="248"/>
        <v>41</v>
      </c>
      <c r="AA246" s="132">
        <f t="shared" ca="1" si="248"/>
        <v>27</v>
      </c>
      <c r="AB246" s="132">
        <f t="shared" ca="1" si="248"/>
        <v>16</v>
      </c>
      <c r="AC246" s="132">
        <f t="shared" ca="1" si="248"/>
        <v>43</v>
      </c>
      <c r="AD246" s="132">
        <f t="shared" ca="1" si="248"/>
        <v>15</v>
      </c>
      <c r="AE246" s="132">
        <f t="shared" ca="1" si="248"/>
        <v>17</v>
      </c>
      <c r="AF246" s="132">
        <f t="shared" ca="1" si="248"/>
        <v>39</v>
      </c>
      <c r="AG246" s="132">
        <f t="shared" ca="1" si="248"/>
        <v>1</v>
      </c>
      <c r="AH246" s="132">
        <f t="shared" ca="1" si="248"/>
        <v>38</v>
      </c>
      <c r="AI246" s="132">
        <f t="shared" ca="1" si="248"/>
        <v>21</v>
      </c>
      <c r="AJ246" s="132">
        <f t="shared" ca="1" si="248"/>
        <v>22</v>
      </c>
      <c r="AK246" s="132">
        <f t="shared" ca="1" si="248"/>
        <v>9</v>
      </c>
      <c r="AL246" s="132">
        <f t="shared" ca="1" si="248"/>
        <v>10</v>
      </c>
      <c r="AM246" s="132">
        <f t="shared" ca="1" si="248"/>
        <v>37</v>
      </c>
      <c r="AN246" s="132">
        <f t="shared" ca="1" si="248"/>
        <v>47</v>
      </c>
      <c r="AO246" s="132">
        <f t="shared" ca="1" si="248"/>
        <v>14</v>
      </c>
      <c r="AP246" s="132">
        <f t="shared" ca="1" si="248"/>
        <v>29</v>
      </c>
      <c r="AQ246" s="132">
        <f t="shared" ca="1" si="248"/>
        <v>11</v>
      </c>
      <c r="AR246" s="132">
        <f t="shared" ca="1" si="248"/>
        <v>26</v>
      </c>
      <c r="AS246" s="132">
        <f t="shared" ca="1" si="248"/>
        <v>20</v>
      </c>
      <c r="AT246" s="132">
        <f t="shared" ca="1" si="248"/>
        <v>50</v>
      </c>
      <c r="AU246" s="132">
        <f t="shared" ca="1" si="248"/>
        <v>36</v>
      </c>
      <c r="AV246" s="132">
        <f t="shared" ca="1" si="248"/>
        <v>49</v>
      </c>
      <c r="AW246" s="132">
        <f t="shared" ca="1" si="248"/>
        <v>34</v>
      </c>
      <c r="AX246" s="132">
        <f t="shared" ca="1" si="248"/>
        <v>44</v>
      </c>
      <c r="AY246" s="132">
        <f t="shared" ca="1" si="248"/>
        <v>24</v>
      </c>
      <c r="AZ246" s="132">
        <f t="shared" ca="1" si="248"/>
        <v>40</v>
      </c>
      <c r="BA246" s="132">
        <f t="shared" ca="1" si="248"/>
        <v>48</v>
      </c>
      <c r="BB246" s="132">
        <f t="shared" ca="1" si="248"/>
        <v>51</v>
      </c>
      <c r="BC246" s="132">
        <f t="shared" ca="1" si="248"/>
        <v>51</v>
      </c>
      <c r="BD246" s="132">
        <f t="shared" ca="1" si="248"/>
        <v>51</v>
      </c>
      <c r="BE246" s="132">
        <f t="shared" ca="1" si="248"/>
        <v>51</v>
      </c>
      <c r="BF246" s="132">
        <f t="shared" ca="1" si="248"/>
        <v>51</v>
      </c>
      <c r="BG246" s="132">
        <f t="shared" ca="1" si="248"/>
        <v>51</v>
      </c>
      <c r="BH246" s="132">
        <f t="shared" ca="1" si="248"/>
        <v>51</v>
      </c>
      <c r="BI246" s="132">
        <f t="shared" ca="1" si="248"/>
        <v>51</v>
      </c>
      <c r="BJ246" s="132">
        <f t="shared" ca="1" si="248"/>
        <v>51</v>
      </c>
      <c r="BK246" s="132">
        <f t="shared" ca="1" si="248"/>
        <v>51</v>
      </c>
      <c r="BL246" s="132">
        <f t="shared" ca="1" si="248"/>
        <v>51</v>
      </c>
      <c r="BM246" s="132">
        <f t="shared" ca="1" si="248"/>
        <v>51</v>
      </c>
      <c r="BN246" s="132">
        <f t="shared" ca="1" si="248"/>
        <v>51</v>
      </c>
      <c r="BO246" s="132">
        <f t="shared" ca="1" si="248"/>
        <v>51</v>
      </c>
      <c r="BP246" s="132">
        <f t="shared" ca="1" si="248"/>
        <v>51</v>
      </c>
      <c r="BQ246" s="132">
        <f t="shared" ref="BQ246:CO246" ca="1" si="249">RANK(BQ245,$D245:$CO245,0)</f>
        <v>51</v>
      </c>
      <c r="BR246" s="132">
        <f t="shared" ca="1" si="249"/>
        <v>51</v>
      </c>
      <c r="BS246" s="132">
        <f t="shared" ca="1" si="249"/>
        <v>51</v>
      </c>
      <c r="BT246" s="132">
        <f t="shared" ca="1" si="249"/>
        <v>51</v>
      </c>
      <c r="BU246" s="132">
        <f t="shared" ca="1" si="249"/>
        <v>51</v>
      </c>
      <c r="BV246" s="132">
        <f t="shared" ca="1" si="249"/>
        <v>51</v>
      </c>
      <c r="BW246" s="132">
        <f t="shared" ca="1" si="249"/>
        <v>51</v>
      </c>
      <c r="BX246" s="132">
        <f t="shared" ca="1" si="249"/>
        <v>51</v>
      </c>
      <c r="BY246" s="132">
        <f t="shared" ca="1" si="249"/>
        <v>51</v>
      </c>
      <c r="BZ246" s="132">
        <f t="shared" ca="1" si="249"/>
        <v>51</v>
      </c>
      <c r="CA246" s="132">
        <f t="shared" ca="1" si="249"/>
        <v>51</v>
      </c>
      <c r="CB246" s="132">
        <f t="shared" ca="1" si="249"/>
        <v>51</v>
      </c>
      <c r="CC246" s="132">
        <f t="shared" ca="1" si="249"/>
        <v>51</v>
      </c>
      <c r="CD246" s="132">
        <f t="shared" ca="1" si="249"/>
        <v>51</v>
      </c>
      <c r="CE246" s="132">
        <f t="shared" ca="1" si="249"/>
        <v>51</v>
      </c>
      <c r="CF246" s="132">
        <f t="shared" ca="1" si="249"/>
        <v>51</v>
      </c>
      <c r="CG246" s="132">
        <f t="shared" ca="1" si="249"/>
        <v>51</v>
      </c>
      <c r="CH246" s="132">
        <f t="shared" ca="1" si="249"/>
        <v>51</v>
      </c>
      <c r="CI246" s="132">
        <f t="shared" ca="1" si="249"/>
        <v>51</v>
      </c>
      <c r="CJ246" s="132">
        <f t="shared" ca="1" si="249"/>
        <v>51</v>
      </c>
      <c r="CK246" s="132">
        <f t="shared" ca="1" si="249"/>
        <v>51</v>
      </c>
      <c r="CL246" s="132">
        <f t="shared" ca="1" si="249"/>
        <v>51</v>
      </c>
      <c r="CM246" s="132">
        <f t="shared" ca="1" si="249"/>
        <v>51</v>
      </c>
      <c r="CN246" s="132">
        <f t="shared" ca="1" si="249"/>
        <v>51</v>
      </c>
      <c r="CO246" s="132">
        <f t="shared" ca="1" si="249"/>
        <v>51</v>
      </c>
      <c r="CQ246" s="90"/>
      <c r="CR246" s="206"/>
    </row>
    <row r="247" spans="1:96">
      <c r="A247" s="387"/>
      <c r="B247" s="131" t="s">
        <v>16</v>
      </c>
      <c r="C247" s="131">
        <f>C241+10</f>
        <v>392</v>
      </c>
      <c r="D247" s="132" t="str">
        <f>D241</f>
        <v>Frank Hulton </v>
      </c>
      <c r="E247" s="132" t="str">
        <f t="shared" ref="E247:BP247" si="250">E241</f>
        <v>Mark Redsell</v>
      </c>
      <c r="F247" s="132" t="str">
        <f t="shared" si="250"/>
        <v>Greg Dakin</v>
      </c>
      <c r="G247" s="132" t="str">
        <f t="shared" si="250"/>
        <v>Thorsten Folker</v>
      </c>
      <c r="H247" s="132" t="str">
        <f t="shared" si="250"/>
        <v>Joel West </v>
      </c>
      <c r="I247" s="132" t="str">
        <f t="shared" si="250"/>
        <v>Klaus Brettner</v>
      </c>
      <c r="J247" s="132" t="str">
        <f t="shared" si="250"/>
        <v>Markus Meissner</v>
      </c>
      <c r="K247" s="132" t="str">
        <f t="shared" si="250"/>
        <v>Stefan Bernardy</v>
      </c>
      <c r="L247" s="132" t="str">
        <f t="shared" si="250"/>
        <v>Søren Krogh</v>
      </c>
      <c r="M247" s="132" t="str">
        <f t="shared" si="250"/>
        <v>Alvaro Silgado</v>
      </c>
      <c r="N247" s="132" t="str">
        <f t="shared" si="250"/>
        <v>Pete Burgess</v>
      </c>
      <c r="O247" s="132" t="str">
        <f t="shared" si="250"/>
        <v>Dieter Perlick</v>
      </c>
      <c r="P247" s="132" t="str">
        <f t="shared" si="250"/>
        <v>Simon Thornton </v>
      </c>
      <c r="Q247" s="132" t="str">
        <f t="shared" si="250"/>
        <v>André Austen</v>
      </c>
      <c r="R247" s="132" t="str">
        <f t="shared" si="250"/>
        <v>Siegfried Schedel</v>
      </c>
      <c r="S247" s="132" t="str">
        <f t="shared" si="250"/>
        <v>George Young</v>
      </c>
      <c r="T247" s="132" t="str">
        <f t="shared" si="250"/>
        <v>John Phillips</v>
      </c>
      <c r="U247" s="132" t="str">
        <f t="shared" si="250"/>
        <v>Stefan Bertschi</v>
      </c>
      <c r="V247" s="132" t="str">
        <f t="shared" si="250"/>
        <v>Jason Bioletti</v>
      </c>
      <c r="W247" s="132" t="str">
        <f t="shared" si="250"/>
        <v>Allen Elliott</v>
      </c>
      <c r="X247" s="132" t="str">
        <f t="shared" si="250"/>
        <v>Thomas Deinert</v>
      </c>
      <c r="Y247" s="132" t="str">
        <f t="shared" si="250"/>
        <v>Mike Evans</v>
      </c>
      <c r="Z247" s="132" t="str">
        <f t="shared" si="250"/>
        <v>Jon Edison</v>
      </c>
      <c r="AA247" s="132" t="str">
        <f t="shared" si="250"/>
        <v>Thomas Henselmann</v>
      </c>
      <c r="AB247" s="132" t="str">
        <f t="shared" si="250"/>
        <v>Sebastian Reichert</v>
      </c>
      <c r="AC247" s="132" t="str">
        <f t="shared" si="250"/>
        <v>Robert Hermans</v>
      </c>
      <c r="AD247" s="132" t="str">
        <f t="shared" si="250"/>
        <v>Eberhard Rosemann</v>
      </c>
      <c r="AE247" s="132" t="str">
        <f t="shared" si="250"/>
        <v>Klaus Kowalski</v>
      </c>
      <c r="AF247" s="132" t="str">
        <f t="shared" si="250"/>
        <v>Mike Shellim</v>
      </c>
      <c r="AG247" s="132" t="str">
        <f t="shared" si="250"/>
        <v>Martin Newnham</v>
      </c>
      <c r="AH247" s="132" t="str">
        <f t="shared" si="250"/>
        <v>Marc Schmieding</v>
      </c>
      <c r="AI247" s="132" t="str">
        <f t="shared" si="250"/>
        <v>Mark Treble</v>
      </c>
      <c r="AJ247" s="132" t="str">
        <f t="shared" si="250"/>
        <v>Gary Harrison</v>
      </c>
      <c r="AK247" s="132" t="str">
        <f t="shared" si="250"/>
        <v>Peter Gunning</v>
      </c>
      <c r="AL247" s="132" t="str">
        <f t="shared" si="250"/>
        <v>Tobias Reik</v>
      </c>
      <c r="AM247" s="132" t="str">
        <f t="shared" si="250"/>
        <v>Mick Walsh</v>
      </c>
      <c r="AN247" s="132" t="str">
        <f t="shared" si="250"/>
        <v>Paul Garnett</v>
      </c>
      <c r="AO247" s="132" t="str">
        <f t="shared" si="250"/>
        <v>Daniel Schneider</v>
      </c>
      <c r="AP247" s="132" t="str">
        <f t="shared" si="250"/>
        <v>Torsten Hermann</v>
      </c>
      <c r="AQ247" s="132" t="str">
        <f t="shared" si="250"/>
        <v>Peter Kowalski</v>
      </c>
      <c r="AR247" s="132" t="str">
        <f t="shared" si="250"/>
        <v>Martin Kopp</v>
      </c>
      <c r="AS247" s="132" t="str">
        <f t="shared" si="250"/>
        <v>Plöschberger Hannes</v>
      </c>
      <c r="AT247" s="132" t="str">
        <f t="shared" si="250"/>
        <v>Rick Ruijsink</v>
      </c>
      <c r="AU247" s="132" t="str">
        <f t="shared" si="250"/>
        <v>Mark Abbotts</v>
      </c>
      <c r="AV247" s="132" t="str">
        <f t="shared" si="250"/>
        <v>Arne Finkeldey</v>
      </c>
      <c r="AW247" s="132" t="str">
        <f t="shared" si="250"/>
        <v>Martin Ulrich </v>
      </c>
      <c r="AX247" s="132" t="str">
        <f t="shared" si="250"/>
        <v>Tony Robertson</v>
      </c>
      <c r="AY247" s="132" t="str">
        <f t="shared" si="250"/>
        <v>Jesper Christensen</v>
      </c>
      <c r="AZ247" s="132" t="str">
        <f t="shared" si="250"/>
        <v>Ulrich Duttenhofer</v>
      </c>
      <c r="BA247" s="132" t="str">
        <f t="shared" si="250"/>
        <v>Robert Ryan</v>
      </c>
      <c r="BB247" s="132">
        <f t="shared" si="250"/>
        <v>0</v>
      </c>
      <c r="BC247" s="132">
        <f t="shared" si="250"/>
        <v>0</v>
      </c>
      <c r="BD247" s="132">
        <f t="shared" si="250"/>
        <v>0</v>
      </c>
      <c r="BE247" s="132">
        <f t="shared" si="250"/>
        <v>0</v>
      </c>
      <c r="BF247" s="132">
        <f t="shared" si="250"/>
        <v>0</v>
      </c>
      <c r="BG247" s="132">
        <f t="shared" si="250"/>
        <v>0</v>
      </c>
      <c r="BH247" s="132">
        <f t="shared" si="250"/>
        <v>0</v>
      </c>
      <c r="BI247" s="132">
        <f t="shared" si="250"/>
        <v>0</v>
      </c>
      <c r="BJ247" s="132">
        <f t="shared" si="250"/>
        <v>0</v>
      </c>
      <c r="BK247" s="132">
        <f t="shared" si="250"/>
        <v>0</v>
      </c>
      <c r="BL247" s="132">
        <f t="shared" si="250"/>
        <v>0</v>
      </c>
      <c r="BM247" s="132">
        <f t="shared" si="250"/>
        <v>0</v>
      </c>
      <c r="BN247" s="132">
        <f t="shared" si="250"/>
        <v>0</v>
      </c>
      <c r="BO247" s="132">
        <f t="shared" si="250"/>
        <v>0</v>
      </c>
      <c r="BP247" s="132">
        <f t="shared" si="250"/>
        <v>0</v>
      </c>
      <c r="BQ247" s="132">
        <f t="shared" ref="BQ247:CO247" si="251">BQ241</f>
        <v>0</v>
      </c>
      <c r="BR247" s="132">
        <f t="shared" si="251"/>
        <v>0</v>
      </c>
      <c r="BS247" s="132">
        <f t="shared" si="251"/>
        <v>0</v>
      </c>
      <c r="BT247" s="132">
        <f t="shared" si="251"/>
        <v>0</v>
      </c>
      <c r="BU247" s="132">
        <f t="shared" si="251"/>
        <v>0</v>
      </c>
      <c r="BV247" s="132">
        <f t="shared" si="251"/>
        <v>0</v>
      </c>
      <c r="BW247" s="132">
        <f t="shared" si="251"/>
        <v>0</v>
      </c>
      <c r="BX247" s="132">
        <f t="shared" si="251"/>
        <v>0</v>
      </c>
      <c r="BY247" s="132">
        <f t="shared" si="251"/>
        <v>0</v>
      </c>
      <c r="BZ247" s="132">
        <f t="shared" si="251"/>
        <v>0</v>
      </c>
      <c r="CA247" s="132">
        <f t="shared" si="251"/>
        <v>0</v>
      </c>
      <c r="CB247" s="132">
        <f t="shared" si="251"/>
        <v>0</v>
      </c>
      <c r="CC247" s="132">
        <f t="shared" si="251"/>
        <v>0</v>
      </c>
      <c r="CD247" s="132">
        <f t="shared" si="251"/>
        <v>0</v>
      </c>
      <c r="CE247" s="132">
        <f t="shared" si="251"/>
        <v>0</v>
      </c>
      <c r="CF247" s="132">
        <f t="shared" si="251"/>
        <v>0</v>
      </c>
      <c r="CG247" s="132">
        <f t="shared" si="251"/>
        <v>0</v>
      </c>
      <c r="CH247" s="132">
        <f t="shared" si="251"/>
        <v>0</v>
      </c>
      <c r="CI247" s="132">
        <f t="shared" si="251"/>
        <v>0</v>
      </c>
      <c r="CJ247" s="132">
        <f t="shared" si="251"/>
        <v>0</v>
      </c>
      <c r="CK247" s="132">
        <f t="shared" si="251"/>
        <v>0</v>
      </c>
      <c r="CL247" s="132">
        <f t="shared" si="251"/>
        <v>0</v>
      </c>
      <c r="CM247" s="132">
        <f t="shared" si="251"/>
        <v>0</v>
      </c>
      <c r="CN247" s="132">
        <f t="shared" si="251"/>
        <v>0</v>
      </c>
      <c r="CO247" s="132">
        <f t="shared" si="251"/>
        <v>0</v>
      </c>
      <c r="CQ247" s="150"/>
      <c r="CR247" s="150"/>
    </row>
    <row r="248" spans="1:96">
      <c r="A248" s="371">
        <v>40</v>
      </c>
      <c r="B248" s="134" t="s">
        <v>18</v>
      </c>
      <c r="C248" s="134">
        <f>C242+10</f>
        <v>401</v>
      </c>
      <c r="D248" s="135">
        <f ca="1">D252</f>
        <v>46</v>
      </c>
      <c r="E248" s="135">
        <f t="shared" ref="E248:BP248" ca="1" si="252">E252</f>
        <v>2</v>
      </c>
      <c r="F248" s="135">
        <f t="shared" ca="1" si="252"/>
        <v>25</v>
      </c>
      <c r="G248" s="135">
        <f t="shared" ca="1" si="252"/>
        <v>4</v>
      </c>
      <c r="H248" s="135">
        <f t="shared" ca="1" si="252"/>
        <v>8</v>
      </c>
      <c r="I248" s="135">
        <f t="shared" ca="1" si="252"/>
        <v>30</v>
      </c>
      <c r="J248" s="135">
        <f t="shared" ca="1" si="252"/>
        <v>6</v>
      </c>
      <c r="K248" s="135">
        <f t="shared" ca="1" si="252"/>
        <v>23</v>
      </c>
      <c r="L248" s="135">
        <f t="shared" ca="1" si="252"/>
        <v>7</v>
      </c>
      <c r="M248" s="135">
        <f t="shared" ca="1" si="252"/>
        <v>12</v>
      </c>
      <c r="N248" s="135">
        <f t="shared" ca="1" si="252"/>
        <v>31</v>
      </c>
      <c r="O248" s="135">
        <f t="shared" ca="1" si="252"/>
        <v>18</v>
      </c>
      <c r="P248" s="135">
        <f t="shared" ca="1" si="252"/>
        <v>3</v>
      </c>
      <c r="Q248" s="135">
        <f t="shared" ca="1" si="252"/>
        <v>5</v>
      </c>
      <c r="R248" s="135">
        <f t="shared" ca="1" si="252"/>
        <v>19</v>
      </c>
      <c r="S248" s="135">
        <f t="shared" ca="1" si="252"/>
        <v>33</v>
      </c>
      <c r="T248" s="135">
        <f t="shared" ca="1" si="252"/>
        <v>13</v>
      </c>
      <c r="U248" s="135">
        <f t="shared" ca="1" si="252"/>
        <v>28</v>
      </c>
      <c r="V248" s="135">
        <f t="shared" ca="1" si="252"/>
        <v>45</v>
      </c>
      <c r="W248" s="135">
        <f t="shared" ca="1" si="252"/>
        <v>32</v>
      </c>
      <c r="X248" s="135">
        <f t="shared" ca="1" si="252"/>
        <v>35</v>
      </c>
      <c r="Y248" s="135">
        <f t="shared" ca="1" si="252"/>
        <v>42</v>
      </c>
      <c r="Z248" s="135">
        <f t="shared" ca="1" si="252"/>
        <v>41</v>
      </c>
      <c r="AA248" s="135">
        <f t="shared" ca="1" si="252"/>
        <v>27</v>
      </c>
      <c r="AB248" s="135">
        <f t="shared" ca="1" si="252"/>
        <v>16</v>
      </c>
      <c r="AC248" s="135">
        <f t="shared" ca="1" si="252"/>
        <v>43</v>
      </c>
      <c r="AD248" s="135">
        <f t="shared" ca="1" si="252"/>
        <v>15</v>
      </c>
      <c r="AE248" s="135">
        <f t="shared" ca="1" si="252"/>
        <v>17</v>
      </c>
      <c r="AF248" s="135">
        <f t="shared" ca="1" si="252"/>
        <v>39</v>
      </c>
      <c r="AG248" s="135">
        <f t="shared" ca="1" si="252"/>
        <v>1</v>
      </c>
      <c r="AH248" s="135">
        <f t="shared" ca="1" si="252"/>
        <v>38</v>
      </c>
      <c r="AI248" s="135">
        <f t="shared" ca="1" si="252"/>
        <v>21</v>
      </c>
      <c r="AJ248" s="135">
        <f t="shared" ca="1" si="252"/>
        <v>22</v>
      </c>
      <c r="AK248" s="135">
        <f t="shared" ca="1" si="252"/>
        <v>9</v>
      </c>
      <c r="AL248" s="135">
        <f t="shared" ca="1" si="252"/>
        <v>10</v>
      </c>
      <c r="AM248" s="135">
        <f t="shared" ca="1" si="252"/>
        <v>37</v>
      </c>
      <c r="AN248" s="135">
        <f t="shared" ca="1" si="252"/>
        <v>47</v>
      </c>
      <c r="AO248" s="135">
        <f t="shared" ca="1" si="252"/>
        <v>14</v>
      </c>
      <c r="AP248" s="135">
        <f t="shared" ca="1" si="252"/>
        <v>29</v>
      </c>
      <c r="AQ248" s="135">
        <f t="shared" ca="1" si="252"/>
        <v>11</v>
      </c>
      <c r="AR248" s="135">
        <f t="shared" ca="1" si="252"/>
        <v>26</v>
      </c>
      <c r="AS248" s="135">
        <f t="shared" ca="1" si="252"/>
        <v>20</v>
      </c>
      <c r="AT248" s="135">
        <f t="shared" ca="1" si="252"/>
        <v>50</v>
      </c>
      <c r="AU248" s="135">
        <f t="shared" ca="1" si="252"/>
        <v>36</v>
      </c>
      <c r="AV248" s="135">
        <f t="shared" ca="1" si="252"/>
        <v>49</v>
      </c>
      <c r="AW248" s="135">
        <f t="shared" ca="1" si="252"/>
        <v>34</v>
      </c>
      <c r="AX248" s="135">
        <f t="shared" ca="1" si="252"/>
        <v>44</v>
      </c>
      <c r="AY248" s="135">
        <f t="shared" ca="1" si="252"/>
        <v>24</v>
      </c>
      <c r="AZ248" s="135">
        <f t="shared" ca="1" si="252"/>
        <v>40</v>
      </c>
      <c r="BA248" s="135">
        <f t="shared" ca="1" si="252"/>
        <v>48</v>
      </c>
      <c r="BB248" s="135">
        <f t="shared" ca="1" si="252"/>
        <v>51</v>
      </c>
      <c r="BC248" s="135">
        <f t="shared" ca="1" si="252"/>
        <v>51</v>
      </c>
      <c r="BD248" s="135">
        <f t="shared" ca="1" si="252"/>
        <v>51</v>
      </c>
      <c r="BE248" s="135">
        <f t="shared" ca="1" si="252"/>
        <v>51</v>
      </c>
      <c r="BF248" s="135">
        <f t="shared" ca="1" si="252"/>
        <v>51</v>
      </c>
      <c r="BG248" s="135">
        <f t="shared" ca="1" si="252"/>
        <v>51</v>
      </c>
      <c r="BH248" s="135">
        <f t="shared" ca="1" si="252"/>
        <v>51</v>
      </c>
      <c r="BI248" s="135">
        <f t="shared" ca="1" si="252"/>
        <v>51</v>
      </c>
      <c r="BJ248" s="135">
        <f t="shared" ca="1" si="252"/>
        <v>51</v>
      </c>
      <c r="BK248" s="135">
        <f t="shared" ca="1" si="252"/>
        <v>51</v>
      </c>
      <c r="BL248" s="135">
        <f t="shared" ca="1" si="252"/>
        <v>51</v>
      </c>
      <c r="BM248" s="135">
        <f t="shared" ca="1" si="252"/>
        <v>51</v>
      </c>
      <c r="BN248" s="135">
        <f t="shared" ca="1" si="252"/>
        <v>51</v>
      </c>
      <c r="BO248" s="135">
        <f t="shared" ca="1" si="252"/>
        <v>51</v>
      </c>
      <c r="BP248" s="135">
        <f t="shared" ca="1" si="252"/>
        <v>51</v>
      </c>
      <c r="BQ248" s="135">
        <f t="shared" ref="BQ248:CO248" ca="1" si="253">BQ252</f>
        <v>51</v>
      </c>
      <c r="BR248" s="135">
        <f t="shared" ca="1" si="253"/>
        <v>51</v>
      </c>
      <c r="BS248" s="135">
        <f t="shared" ca="1" si="253"/>
        <v>51</v>
      </c>
      <c r="BT248" s="135">
        <f t="shared" ca="1" si="253"/>
        <v>51</v>
      </c>
      <c r="BU248" s="135">
        <f t="shared" ca="1" si="253"/>
        <v>51</v>
      </c>
      <c r="BV248" s="135">
        <f t="shared" ca="1" si="253"/>
        <v>51</v>
      </c>
      <c r="BW248" s="135">
        <f t="shared" ca="1" si="253"/>
        <v>51</v>
      </c>
      <c r="BX248" s="135">
        <f t="shared" ca="1" si="253"/>
        <v>51</v>
      </c>
      <c r="BY248" s="135">
        <f t="shared" ca="1" si="253"/>
        <v>51</v>
      </c>
      <c r="BZ248" s="135">
        <f t="shared" ca="1" si="253"/>
        <v>51</v>
      </c>
      <c r="CA248" s="135">
        <f t="shared" ca="1" si="253"/>
        <v>51</v>
      </c>
      <c r="CB248" s="135">
        <f t="shared" ca="1" si="253"/>
        <v>51</v>
      </c>
      <c r="CC248" s="135">
        <f t="shared" ca="1" si="253"/>
        <v>51</v>
      </c>
      <c r="CD248" s="135">
        <f t="shared" ca="1" si="253"/>
        <v>51</v>
      </c>
      <c r="CE248" s="135">
        <f t="shared" ca="1" si="253"/>
        <v>51</v>
      </c>
      <c r="CF248" s="135">
        <f t="shared" ca="1" si="253"/>
        <v>51</v>
      </c>
      <c r="CG248" s="135">
        <f t="shared" ca="1" si="253"/>
        <v>51</v>
      </c>
      <c r="CH248" s="135">
        <f t="shared" ca="1" si="253"/>
        <v>51</v>
      </c>
      <c r="CI248" s="135">
        <f t="shared" ca="1" si="253"/>
        <v>51</v>
      </c>
      <c r="CJ248" s="135">
        <f t="shared" ca="1" si="253"/>
        <v>51</v>
      </c>
      <c r="CK248" s="135">
        <f t="shared" ca="1" si="253"/>
        <v>51</v>
      </c>
      <c r="CL248" s="135">
        <f t="shared" ca="1" si="253"/>
        <v>51</v>
      </c>
      <c r="CM248" s="135">
        <f t="shared" ca="1" si="253"/>
        <v>51</v>
      </c>
      <c r="CN248" s="135">
        <f t="shared" ca="1" si="253"/>
        <v>51</v>
      </c>
      <c r="CO248" s="135">
        <f t="shared" ca="1" si="253"/>
        <v>51</v>
      </c>
      <c r="CQ248" s="90"/>
      <c r="CR248" s="206"/>
    </row>
    <row r="249" spans="1:96">
      <c r="A249" s="372"/>
      <c r="B249" s="134" t="s">
        <v>1</v>
      </c>
      <c r="C249" s="134"/>
      <c r="D249" s="135">
        <f>'Enter data here!'!C222</f>
        <v>0</v>
      </c>
      <c r="E249" s="135">
        <f>'Enter data here!'!D222</f>
        <v>0</v>
      </c>
      <c r="F249" s="135">
        <f>'Enter data here!'!E222</f>
        <v>0</v>
      </c>
      <c r="G249" s="135">
        <f>'Enter data here!'!F222</f>
        <v>0</v>
      </c>
      <c r="H249" s="135">
        <f>'Enter data here!'!G222</f>
        <v>0</v>
      </c>
      <c r="I249" s="135">
        <f>'Enter data here!'!H222</f>
        <v>0</v>
      </c>
      <c r="J249" s="135">
        <f>'Enter data here!'!I222</f>
        <v>0</v>
      </c>
      <c r="K249" s="135">
        <f>'Enter data here!'!J222</f>
        <v>0</v>
      </c>
      <c r="L249" s="135">
        <f>'Enter data here!'!K222</f>
        <v>0</v>
      </c>
      <c r="M249" s="135">
        <f>'Enter data here!'!L222</f>
        <v>0</v>
      </c>
      <c r="N249" s="135">
        <f>'Enter data here!'!M222</f>
        <v>0</v>
      </c>
      <c r="O249" s="135">
        <f>'Enter data here!'!N222</f>
        <v>0</v>
      </c>
      <c r="P249" s="135">
        <f>'Enter data here!'!O222</f>
        <v>0</v>
      </c>
      <c r="Q249" s="135">
        <f>'Enter data here!'!P222</f>
        <v>0</v>
      </c>
      <c r="R249" s="135">
        <f>'Enter data here!'!Q222</f>
        <v>0</v>
      </c>
      <c r="S249" s="135">
        <f>'Enter data here!'!R222</f>
        <v>0</v>
      </c>
      <c r="T249" s="135">
        <f>'Enter data here!'!S222</f>
        <v>0</v>
      </c>
      <c r="U249" s="135">
        <f>'Enter data here!'!T222</f>
        <v>0</v>
      </c>
      <c r="V249" s="135">
        <f>'Enter data here!'!U222</f>
        <v>0</v>
      </c>
      <c r="W249" s="135">
        <f>'Enter data here!'!V222</f>
        <v>0</v>
      </c>
      <c r="X249" s="135">
        <f>'Enter data here!'!W222</f>
        <v>0</v>
      </c>
      <c r="Y249" s="135">
        <f>'Enter data here!'!X222</f>
        <v>0</v>
      </c>
      <c r="Z249" s="135">
        <f>'Enter data here!'!Y222</f>
        <v>0</v>
      </c>
      <c r="AA249" s="135">
        <f>'Enter data here!'!Z222</f>
        <v>0</v>
      </c>
      <c r="AB249" s="135">
        <f>'Enter data here!'!AA222</f>
        <v>0</v>
      </c>
      <c r="AC249" s="135">
        <f>'Enter data here!'!AB222</f>
        <v>0</v>
      </c>
      <c r="AD249" s="135">
        <f>'Enter data here!'!AC222</f>
        <v>0</v>
      </c>
      <c r="AE249" s="135">
        <f>'Enter data here!'!AD222</f>
        <v>0</v>
      </c>
      <c r="AF249" s="135">
        <f>'Enter data here!'!AE222</f>
        <v>0</v>
      </c>
      <c r="AG249" s="135">
        <f>'Enter data here!'!AF222</f>
        <v>0</v>
      </c>
      <c r="AH249" s="135">
        <f>'Enter data here!'!AG222</f>
        <v>0</v>
      </c>
      <c r="AI249" s="135">
        <f>'Enter data here!'!AH222</f>
        <v>0</v>
      </c>
      <c r="AJ249" s="135">
        <f>'Enter data here!'!AI222</f>
        <v>0</v>
      </c>
      <c r="AK249" s="135">
        <f>'Enter data here!'!AJ222</f>
        <v>0</v>
      </c>
      <c r="AL249" s="135">
        <f>'Enter data here!'!AK222</f>
        <v>0</v>
      </c>
      <c r="AM249" s="135">
        <f>'Enter data here!'!AL222</f>
        <v>0</v>
      </c>
      <c r="AN249" s="135">
        <f>'Enter data here!'!AM222</f>
        <v>0</v>
      </c>
      <c r="AO249" s="135">
        <f>'Enter data here!'!AN222</f>
        <v>0</v>
      </c>
      <c r="AP249" s="135">
        <f>'Enter data here!'!AO222</f>
        <v>0</v>
      </c>
      <c r="AQ249" s="135">
        <f>'Enter data here!'!AP222</f>
        <v>0</v>
      </c>
      <c r="AR249" s="135">
        <f>'Enter data here!'!AQ222</f>
        <v>0</v>
      </c>
      <c r="AS249" s="135">
        <f>'Enter data here!'!AR222</f>
        <v>0</v>
      </c>
      <c r="AT249" s="135">
        <f>'Enter data here!'!AS222</f>
        <v>0</v>
      </c>
      <c r="AU249" s="135">
        <f>'Enter data here!'!AT222</f>
        <v>0</v>
      </c>
      <c r="AV249" s="135">
        <f>'Enter data here!'!AU222</f>
        <v>0</v>
      </c>
      <c r="AW249" s="135">
        <f>'Enter data here!'!AV222</f>
        <v>0</v>
      </c>
      <c r="AX249" s="135">
        <f>'Enter data here!'!AW222</f>
        <v>0</v>
      </c>
      <c r="AY249" s="135">
        <f>'Enter data here!'!AX222</f>
        <v>0</v>
      </c>
      <c r="AZ249" s="135">
        <f>'Enter data here!'!AY222</f>
        <v>0</v>
      </c>
      <c r="BA249" s="135">
        <f>'Enter data here!'!AZ222</f>
        <v>0</v>
      </c>
      <c r="BB249" s="135">
        <f>'Enter data here!'!BA222</f>
        <v>0</v>
      </c>
      <c r="BC249" s="135">
        <f>'Enter data here!'!BB222</f>
        <v>0</v>
      </c>
      <c r="BD249" s="135">
        <f>'Enter data here!'!BC222</f>
        <v>0</v>
      </c>
      <c r="BE249" s="135">
        <f>'Enter data here!'!BD222</f>
        <v>0</v>
      </c>
      <c r="BF249" s="135">
        <f>'Enter data here!'!BE222</f>
        <v>0</v>
      </c>
      <c r="BG249" s="135">
        <f>'Enter data here!'!BF222</f>
        <v>0</v>
      </c>
      <c r="BH249" s="135">
        <f>'Enter data here!'!BG222</f>
        <v>0</v>
      </c>
      <c r="BI249" s="135">
        <f>'Enter data here!'!BH222</f>
        <v>0</v>
      </c>
      <c r="BJ249" s="135">
        <f>'Enter data here!'!BI222</f>
        <v>0</v>
      </c>
      <c r="BK249" s="135">
        <f>'Enter data here!'!BJ222</f>
        <v>0</v>
      </c>
      <c r="BL249" s="135">
        <f>'Enter data here!'!BK222</f>
        <v>0</v>
      </c>
      <c r="BM249" s="135">
        <f>'Enter data here!'!BL222</f>
        <v>0</v>
      </c>
      <c r="BN249" s="135">
        <f>'Enter data here!'!BM222</f>
        <v>0</v>
      </c>
      <c r="BO249" s="135">
        <f>'Enter data here!'!BN222</f>
        <v>0</v>
      </c>
      <c r="BP249" s="135">
        <f>'Enter data here!'!BO222</f>
        <v>0</v>
      </c>
      <c r="BQ249" s="135">
        <f>'Enter data here!'!BP222</f>
        <v>0</v>
      </c>
      <c r="BR249" s="135">
        <f>'Enter data here!'!BQ222</f>
        <v>0</v>
      </c>
      <c r="BS249" s="135">
        <f>'Enter data here!'!BR222</f>
        <v>0</v>
      </c>
      <c r="BT249" s="135">
        <f>'Enter data here!'!BS222</f>
        <v>0</v>
      </c>
      <c r="BU249" s="135">
        <f>'Enter data here!'!BT222</f>
        <v>0</v>
      </c>
      <c r="BV249" s="135">
        <f>'Enter data here!'!BU222</f>
        <v>0</v>
      </c>
      <c r="BW249" s="135">
        <f>'Enter data here!'!BV222</f>
        <v>0</v>
      </c>
      <c r="BX249" s="135">
        <f>'Enter data here!'!BW222</f>
        <v>0</v>
      </c>
      <c r="BY249" s="135">
        <f>'Enter data here!'!BX222</f>
        <v>0</v>
      </c>
      <c r="BZ249" s="135">
        <f>'Enter data here!'!BY222</f>
        <v>0</v>
      </c>
      <c r="CA249" s="135">
        <f>'Enter data here!'!BZ222</f>
        <v>0</v>
      </c>
      <c r="CB249" s="135">
        <f>'Enter data here!'!CA222</f>
        <v>0</v>
      </c>
      <c r="CC249" s="135">
        <f>'Enter data here!'!CB222</f>
        <v>0</v>
      </c>
      <c r="CD249" s="135">
        <f>'Enter data here!'!CC222</f>
        <v>0</v>
      </c>
      <c r="CE249" s="135">
        <f>'Enter data here!'!CD222</f>
        <v>0</v>
      </c>
      <c r="CF249" s="135">
        <f>'Enter data here!'!CE222</f>
        <v>0</v>
      </c>
      <c r="CG249" s="135">
        <f>'Enter data here!'!CF222</f>
        <v>0</v>
      </c>
      <c r="CH249" s="135">
        <f>'Enter data here!'!CG222</f>
        <v>0</v>
      </c>
      <c r="CI249" s="135">
        <f>'Enter data here!'!CH222</f>
        <v>0</v>
      </c>
      <c r="CJ249" s="135">
        <f>'Enter data here!'!CI222</f>
        <v>0</v>
      </c>
      <c r="CK249" s="135">
        <f>'Enter data here!'!CJ222</f>
        <v>0</v>
      </c>
      <c r="CL249" s="135">
        <f>'Enter data here!'!CK222</f>
        <v>0</v>
      </c>
      <c r="CM249" s="135">
        <f>'Enter data here!'!CL222</f>
        <v>0</v>
      </c>
      <c r="CN249" s="135">
        <f>'Enter data here!'!CM222</f>
        <v>0</v>
      </c>
      <c r="CO249" s="135">
        <f>'Enter data here!'!CN222</f>
        <v>0</v>
      </c>
      <c r="CQ249" s="375" t="str">
        <f>'Enter data here!'!CP222</f>
        <v/>
      </c>
      <c r="CR249" s="375" t="str">
        <f>'Enter data here!'!CQ222</f>
        <v/>
      </c>
    </row>
    <row r="250" spans="1:96">
      <c r="A250" s="372"/>
      <c r="B250" s="134" t="s">
        <v>2</v>
      </c>
      <c r="C250" s="134"/>
      <c r="D250" s="136">
        <f>'Enter data here!'!C224</f>
        <v>0</v>
      </c>
      <c r="E250" s="136">
        <f>'Enter data here!'!D224</f>
        <v>0</v>
      </c>
      <c r="F250" s="136">
        <f>'Enter data here!'!E224</f>
        <v>0</v>
      </c>
      <c r="G250" s="136">
        <f>'Enter data here!'!F224</f>
        <v>0</v>
      </c>
      <c r="H250" s="136">
        <f>'Enter data here!'!G224</f>
        <v>0</v>
      </c>
      <c r="I250" s="136">
        <f>'Enter data here!'!H224</f>
        <v>0</v>
      </c>
      <c r="J250" s="136">
        <f>'Enter data here!'!I224</f>
        <v>0</v>
      </c>
      <c r="K250" s="136">
        <f>'Enter data here!'!J224</f>
        <v>0</v>
      </c>
      <c r="L250" s="136">
        <f>'Enter data here!'!K224</f>
        <v>0</v>
      </c>
      <c r="M250" s="136">
        <f>'Enter data here!'!L224</f>
        <v>0</v>
      </c>
      <c r="N250" s="136">
        <f>'Enter data here!'!M224</f>
        <v>0</v>
      </c>
      <c r="O250" s="136">
        <f>'Enter data here!'!N224</f>
        <v>0</v>
      </c>
      <c r="P250" s="136">
        <f>'Enter data here!'!O224</f>
        <v>0</v>
      </c>
      <c r="Q250" s="136">
        <f>'Enter data here!'!P224</f>
        <v>0</v>
      </c>
      <c r="R250" s="136">
        <f>'Enter data here!'!Q224</f>
        <v>0</v>
      </c>
      <c r="S250" s="136">
        <f>'Enter data here!'!R224</f>
        <v>0</v>
      </c>
      <c r="T250" s="136">
        <f>'Enter data here!'!S224</f>
        <v>0</v>
      </c>
      <c r="U250" s="136">
        <f>'Enter data here!'!T224</f>
        <v>0</v>
      </c>
      <c r="V250" s="136">
        <f>'Enter data here!'!U224</f>
        <v>0</v>
      </c>
      <c r="W250" s="136">
        <f>'Enter data here!'!V224</f>
        <v>0</v>
      </c>
      <c r="X250" s="136">
        <f>'Enter data here!'!W224</f>
        <v>0</v>
      </c>
      <c r="Y250" s="136">
        <f>'Enter data here!'!X224</f>
        <v>0</v>
      </c>
      <c r="Z250" s="136">
        <f>'Enter data here!'!Y224</f>
        <v>0</v>
      </c>
      <c r="AA250" s="136">
        <f>'Enter data here!'!Z224</f>
        <v>0</v>
      </c>
      <c r="AB250" s="136">
        <f>'Enter data here!'!AA224</f>
        <v>0</v>
      </c>
      <c r="AC250" s="136">
        <f>'Enter data here!'!AB224</f>
        <v>0</v>
      </c>
      <c r="AD250" s="136">
        <f>'Enter data here!'!AC224</f>
        <v>0</v>
      </c>
      <c r="AE250" s="136">
        <f>'Enter data here!'!AD224</f>
        <v>0</v>
      </c>
      <c r="AF250" s="136">
        <f>'Enter data here!'!AE224</f>
        <v>0</v>
      </c>
      <c r="AG250" s="136">
        <f>'Enter data here!'!AF224</f>
        <v>0</v>
      </c>
      <c r="AH250" s="136">
        <f>'Enter data here!'!AG224</f>
        <v>0</v>
      </c>
      <c r="AI250" s="136">
        <f>'Enter data here!'!AH224</f>
        <v>0</v>
      </c>
      <c r="AJ250" s="136">
        <f>'Enter data here!'!AI224</f>
        <v>0</v>
      </c>
      <c r="AK250" s="136">
        <f>'Enter data here!'!AJ224</f>
        <v>0</v>
      </c>
      <c r="AL250" s="136">
        <f>'Enter data here!'!AK224</f>
        <v>0</v>
      </c>
      <c r="AM250" s="136">
        <f>'Enter data here!'!AL224</f>
        <v>0</v>
      </c>
      <c r="AN250" s="136">
        <f>'Enter data here!'!AM224</f>
        <v>0</v>
      </c>
      <c r="AO250" s="136">
        <f>'Enter data here!'!AN224</f>
        <v>0</v>
      </c>
      <c r="AP250" s="136">
        <f>'Enter data here!'!AO224</f>
        <v>0</v>
      </c>
      <c r="AQ250" s="136">
        <f>'Enter data here!'!AP224</f>
        <v>0</v>
      </c>
      <c r="AR250" s="136">
        <f>'Enter data here!'!AQ224</f>
        <v>0</v>
      </c>
      <c r="AS250" s="136">
        <f>'Enter data here!'!AR224</f>
        <v>0</v>
      </c>
      <c r="AT250" s="136">
        <f>'Enter data here!'!AS224</f>
        <v>0</v>
      </c>
      <c r="AU250" s="136">
        <f>'Enter data here!'!AT224</f>
        <v>0</v>
      </c>
      <c r="AV250" s="136">
        <f>'Enter data here!'!AU224</f>
        <v>0</v>
      </c>
      <c r="AW250" s="136">
        <f>'Enter data here!'!AV224</f>
        <v>0</v>
      </c>
      <c r="AX250" s="136">
        <f>'Enter data here!'!AW224</f>
        <v>0</v>
      </c>
      <c r="AY250" s="136">
        <f>'Enter data here!'!AX224</f>
        <v>0</v>
      </c>
      <c r="AZ250" s="136">
        <f>'Enter data here!'!AY224</f>
        <v>0</v>
      </c>
      <c r="BA250" s="136">
        <f>'Enter data here!'!AZ224</f>
        <v>0</v>
      </c>
      <c r="BB250" s="136">
        <f>'Enter data here!'!BA224</f>
        <v>0</v>
      </c>
      <c r="BC250" s="136">
        <f>'Enter data here!'!BB224</f>
        <v>0</v>
      </c>
      <c r="BD250" s="136">
        <f>'Enter data here!'!BC224</f>
        <v>0</v>
      </c>
      <c r="BE250" s="136">
        <f>'Enter data here!'!BD224</f>
        <v>0</v>
      </c>
      <c r="BF250" s="136">
        <f>'Enter data here!'!BE224</f>
        <v>0</v>
      </c>
      <c r="BG250" s="136">
        <f>'Enter data here!'!BF224</f>
        <v>0</v>
      </c>
      <c r="BH250" s="136">
        <f>'Enter data here!'!BG224</f>
        <v>0</v>
      </c>
      <c r="BI250" s="136">
        <f>'Enter data here!'!BH224</f>
        <v>0</v>
      </c>
      <c r="BJ250" s="136">
        <f>'Enter data here!'!BI224</f>
        <v>0</v>
      </c>
      <c r="BK250" s="136">
        <f>'Enter data here!'!BJ224</f>
        <v>0</v>
      </c>
      <c r="BL250" s="136">
        <f>'Enter data here!'!BK224</f>
        <v>0</v>
      </c>
      <c r="BM250" s="136">
        <f>'Enter data here!'!BL224</f>
        <v>0</v>
      </c>
      <c r="BN250" s="136">
        <f>'Enter data here!'!BM224</f>
        <v>0</v>
      </c>
      <c r="BO250" s="136">
        <f>'Enter data here!'!BN224</f>
        <v>0</v>
      </c>
      <c r="BP250" s="136">
        <f>'Enter data here!'!BO224</f>
        <v>0</v>
      </c>
      <c r="BQ250" s="136">
        <f>'Enter data here!'!BP224</f>
        <v>0</v>
      </c>
      <c r="BR250" s="136">
        <f>'Enter data here!'!BQ224</f>
        <v>0</v>
      </c>
      <c r="BS250" s="136">
        <f>'Enter data here!'!BR224</f>
        <v>0</v>
      </c>
      <c r="BT250" s="136">
        <f>'Enter data here!'!BS224</f>
        <v>0</v>
      </c>
      <c r="BU250" s="136">
        <f>'Enter data here!'!BT224</f>
        <v>0</v>
      </c>
      <c r="BV250" s="136">
        <f>'Enter data here!'!BU224</f>
        <v>0</v>
      </c>
      <c r="BW250" s="136">
        <f>'Enter data here!'!BV224</f>
        <v>0</v>
      </c>
      <c r="BX250" s="136">
        <f>'Enter data here!'!BW224</f>
        <v>0</v>
      </c>
      <c r="BY250" s="136">
        <f>'Enter data here!'!BX224</f>
        <v>0</v>
      </c>
      <c r="BZ250" s="136">
        <f>'Enter data here!'!BY224</f>
        <v>0</v>
      </c>
      <c r="CA250" s="136">
        <f>'Enter data here!'!BZ224</f>
        <v>0</v>
      </c>
      <c r="CB250" s="136">
        <f>'Enter data here!'!CA224</f>
        <v>0</v>
      </c>
      <c r="CC250" s="136">
        <f>'Enter data here!'!CB224</f>
        <v>0</v>
      </c>
      <c r="CD250" s="136">
        <f>'Enter data here!'!CC224</f>
        <v>0</v>
      </c>
      <c r="CE250" s="136">
        <f>'Enter data here!'!CD224</f>
        <v>0</v>
      </c>
      <c r="CF250" s="136">
        <f>'Enter data here!'!CE224</f>
        <v>0</v>
      </c>
      <c r="CG250" s="136">
        <f>'Enter data here!'!CF224</f>
        <v>0</v>
      </c>
      <c r="CH250" s="136">
        <f>'Enter data here!'!CG224</f>
        <v>0</v>
      </c>
      <c r="CI250" s="136">
        <f>'Enter data here!'!CH224</f>
        <v>0</v>
      </c>
      <c r="CJ250" s="136">
        <f>'Enter data here!'!CI224</f>
        <v>0</v>
      </c>
      <c r="CK250" s="136">
        <f>'Enter data here!'!CJ224</f>
        <v>0</v>
      </c>
      <c r="CL250" s="136">
        <f>'Enter data here!'!CK224</f>
        <v>0</v>
      </c>
      <c r="CM250" s="136">
        <f>'Enter data here!'!CL224</f>
        <v>0</v>
      </c>
      <c r="CN250" s="136">
        <f>'Enter data here!'!CM224</f>
        <v>0</v>
      </c>
      <c r="CO250" s="136">
        <f>'Enter data here!'!CN224</f>
        <v>0</v>
      </c>
      <c r="CQ250" s="375"/>
      <c r="CR250" s="375"/>
    </row>
    <row r="251" spans="1:96">
      <c r="A251" s="372"/>
      <c r="B251" s="134" t="s">
        <v>41</v>
      </c>
      <c r="C251" s="134">
        <f>C245+10</f>
        <v>403</v>
      </c>
      <c r="D251" s="136">
        <f ca="1">D245+D250</f>
        <v>4.5019861933209464E-12</v>
      </c>
      <c r="E251" s="136">
        <f t="shared" ref="E251:BP251" ca="1" si="254">E245+E250</f>
        <v>6487.9455682460748</v>
      </c>
      <c r="F251" s="136">
        <f t="shared" ca="1" si="254"/>
        <v>5406.3541367065354</v>
      </c>
      <c r="G251" s="136">
        <f t="shared" ca="1" si="254"/>
        <v>6225.7043127416446</v>
      </c>
      <c r="H251" s="136">
        <f t="shared" ca="1" si="254"/>
        <v>6100.0836020779452</v>
      </c>
      <c r="I251" s="136">
        <f t="shared" ca="1" si="254"/>
        <v>4795.2890305863102</v>
      </c>
      <c r="J251" s="136">
        <f t="shared" ca="1" si="254"/>
        <v>6102.999420255388</v>
      </c>
      <c r="K251" s="136">
        <f t="shared" ca="1" si="254"/>
        <v>5449.5751550994482</v>
      </c>
      <c r="L251" s="136">
        <f t="shared" ca="1" si="254"/>
        <v>6100.686770468742</v>
      </c>
      <c r="M251" s="136">
        <f t="shared" ca="1" si="254"/>
        <v>5954.9039394437259</v>
      </c>
      <c r="N251" s="136">
        <f t="shared" ca="1" si="254"/>
        <v>4760.4629525941482</v>
      </c>
      <c r="O251" s="136">
        <f t="shared" ca="1" si="254"/>
        <v>5707.6944026709798</v>
      </c>
      <c r="P251" s="136">
        <f t="shared" ca="1" si="254"/>
        <v>6301.0488891773248</v>
      </c>
      <c r="Q251" s="136">
        <f t="shared" ca="1" si="254"/>
        <v>6160.4716802361036</v>
      </c>
      <c r="R251" s="136">
        <f t="shared" ca="1" si="254"/>
        <v>5661.7266763818452</v>
      </c>
      <c r="S251" s="136">
        <f t="shared" ca="1" si="254"/>
        <v>4585.094856461169</v>
      </c>
      <c r="T251" s="136">
        <f t="shared" ca="1" si="254"/>
        <v>5901.4061953011769</v>
      </c>
      <c r="U251" s="136">
        <f t="shared" ca="1" si="254"/>
        <v>5014.4978785933599</v>
      </c>
      <c r="V251" s="136">
        <f t="shared" ca="1" si="254"/>
        <v>595.65286878696077</v>
      </c>
      <c r="W251" s="136">
        <f t="shared" ca="1" si="254"/>
        <v>4675.393944327041</v>
      </c>
      <c r="X251" s="136">
        <f t="shared" ca="1" si="254"/>
        <v>4531.8615940299296</v>
      </c>
      <c r="Y251" s="136">
        <f t="shared" ca="1" si="254"/>
        <v>1526.6167361878424</v>
      </c>
      <c r="Z251" s="136">
        <f t="shared" ca="1" si="254"/>
        <v>2791.475563555638</v>
      </c>
      <c r="AA251" s="136">
        <f t="shared" ca="1" si="254"/>
        <v>5154.730816778535</v>
      </c>
      <c r="AB251" s="136">
        <f t="shared" ca="1" si="254"/>
        <v>5792.5572574629659</v>
      </c>
      <c r="AC251" s="136">
        <f t="shared" ca="1" si="254"/>
        <v>1284.1416656737183</v>
      </c>
      <c r="AD251" s="136">
        <f t="shared" ca="1" si="254"/>
        <v>5802.5848913117561</v>
      </c>
      <c r="AE251" s="136">
        <f t="shared" ca="1" si="254"/>
        <v>5720.1353403504127</v>
      </c>
      <c r="AF251" s="136">
        <f t="shared" ca="1" si="254"/>
        <v>4260.9757883050461</v>
      </c>
      <c r="AG251" s="136">
        <f t="shared" ca="1" si="254"/>
        <v>6530.6565026261023</v>
      </c>
      <c r="AH251" s="136">
        <f t="shared" ca="1" si="254"/>
        <v>4367.0654658020003</v>
      </c>
      <c r="AI251" s="136">
        <f t="shared" ca="1" si="254"/>
        <v>5538.3442344153118</v>
      </c>
      <c r="AJ251" s="136">
        <f t="shared" ca="1" si="254"/>
        <v>5473.4515375809715</v>
      </c>
      <c r="AK251" s="136">
        <f t="shared" ca="1" si="254"/>
        <v>6092.6367051539064</v>
      </c>
      <c r="AL251" s="136">
        <f t="shared" ca="1" si="254"/>
        <v>6088.3322813916502</v>
      </c>
      <c r="AM251" s="136">
        <f t="shared" ca="1" si="254"/>
        <v>4462.9058880432995</v>
      </c>
      <c r="AN251" s="136">
        <f t="shared" ca="1" si="254"/>
        <v>4.0541855609227592E-12</v>
      </c>
      <c r="AO251" s="136">
        <f t="shared" ca="1" si="254"/>
        <v>5878.1119340856521</v>
      </c>
      <c r="AP251" s="136">
        <f t="shared" ca="1" si="254"/>
        <v>4841.2688978249489</v>
      </c>
      <c r="AQ251" s="136">
        <f t="shared" ca="1" si="254"/>
        <v>6070.5196458476157</v>
      </c>
      <c r="AR251" s="136">
        <f t="shared" ca="1" si="254"/>
        <v>5258.6333090278013</v>
      </c>
      <c r="AS251" s="136">
        <f t="shared" ca="1" si="254"/>
        <v>5548.0098279797448</v>
      </c>
      <c r="AT251" s="136">
        <f t="shared" ca="1" si="254"/>
        <v>3.1550687044179461E-12</v>
      </c>
      <c r="AU251" s="136">
        <f t="shared" ca="1" si="254"/>
        <v>4476.2405737505824</v>
      </c>
      <c r="AV251" s="136">
        <f t="shared" ca="1" si="254"/>
        <v>3.561249863264381E-12</v>
      </c>
      <c r="AW251" s="136">
        <f t="shared" ca="1" si="254"/>
        <v>4536.8011803647023</v>
      </c>
      <c r="AX251" s="136">
        <f t="shared" ca="1" si="254"/>
        <v>715.62980030721315</v>
      </c>
      <c r="AY251" s="136">
        <f t="shared" ca="1" si="254"/>
        <v>5416.5248659698482</v>
      </c>
      <c r="AZ251" s="136">
        <f t="shared" ca="1" si="254"/>
        <v>4192.85233041834</v>
      </c>
      <c r="BA251" s="136">
        <f t="shared" ca="1" si="254"/>
        <v>3.7140266065802772E-12</v>
      </c>
      <c r="BB251" s="136">
        <f t="shared" si="254"/>
        <v>0</v>
      </c>
      <c r="BC251" s="136">
        <f t="shared" si="254"/>
        <v>0</v>
      </c>
      <c r="BD251" s="136">
        <f t="shared" si="254"/>
        <v>0</v>
      </c>
      <c r="BE251" s="136">
        <f t="shared" si="254"/>
        <v>0</v>
      </c>
      <c r="BF251" s="136">
        <f t="shared" si="254"/>
        <v>0</v>
      </c>
      <c r="BG251" s="136">
        <f t="shared" si="254"/>
        <v>0</v>
      </c>
      <c r="BH251" s="136">
        <f t="shared" si="254"/>
        <v>0</v>
      </c>
      <c r="BI251" s="136">
        <f t="shared" si="254"/>
        <v>0</v>
      </c>
      <c r="BJ251" s="136">
        <f t="shared" si="254"/>
        <v>0</v>
      </c>
      <c r="BK251" s="136">
        <f t="shared" si="254"/>
        <v>0</v>
      </c>
      <c r="BL251" s="136">
        <f t="shared" si="254"/>
        <v>0</v>
      </c>
      <c r="BM251" s="136">
        <f t="shared" si="254"/>
        <v>0</v>
      </c>
      <c r="BN251" s="136">
        <f t="shared" si="254"/>
        <v>0</v>
      </c>
      <c r="BO251" s="136">
        <f t="shared" si="254"/>
        <v>0</v>
      </c>
      <c r="BP251" s="136">
        <f t="shared" si="254"/>
        <v>0</v>
      </c>
      <c r="BQ251" s="136">
        <f t="shared" ref="BQ251:CO251" si="255">BQ245+BQ250</f>
        <v>0</v>
      </c>
      <c r="BR251" s="136">
        <f t="shared" si="255"/>
        <v>0</v>
      </c>
      <c r="BS251" s="136">
        <f t="shared" si="255"/>
        <v>0</v>
      </c>
      <c r="BT251" s="136">
        <f t="shared" si="255"/>
        <v>0</v>
      </c>
      <c r="BU251" s="136">
        <f t="shared" si="255"/>
        <v>0</v>
      </c>
      <c r="BV251" s="136">
        <f t="shared" si="255"/>
        <v>0</v>
      </c>
      <c r="BW251" s="136">
        <f t="shared" si="255"/>
        <v>0</v>
      </c>
      <c r="BX251" s="136">
        <f t="shared" si="255"/>
        <v>0</v>
      </c>
      <c r="BY251" s="136">
        <f t="shared" si="255"/>
        <v>0</v>
      </c>
      <c r="BZ251" s="136">
        <f t="shared" si="255"/>
        <v>0</v>
      </c>
      <c r="CA251" s="136">
        <f t="shared" si="255"/>
        <v>0</v>
      </c>
      <c r="CB251" s="136">
        <f t="shared" si="255"/>
        <v>0</v>
      </c>
      <c r="CC251" s="136">
        <f t="shared" si="255"/>
        <v>0</v>
      </c>
      <c r="CD251" s="136">
        <f t="shared" si="255"/>
        <v>0</v>
      </c>
      <c r="CE251" s="136">
        <f t="shared" si="255"/>
        <v>0</v>
      </c>
      <c r="CF251" s="136">
        <f t="shared" si="255"/>
        <v>0</v>
      </c>
      <c r="CG251" s="136">
        <f t="shared" si="255"/>
        <v>0</v>
      </c>
      <c r="CH251" s="136">
        <f t="shared" si="255"/>
        <v>0</v>
      </c>
      <c r="CI251" s="136">
        <f t="shared" si="255"/>
        <v>0</v>
      </c>
      <c r="CJ251" s="136">
        <f t="shared" si="255"/>
        <v>0</v>
      </c>
      <c r="CK251" s="136">
        <f t="shared" si="255"/>
        <v>0</v>
      </c>
      <c r="CL251" s="136">
        <f t="shared" si="255"/>
        <v>0</v>
      </c>
      <c r="CM251" s="136">
        <f t="shared" si="255"/>
        <v>0</v>
      </c>
      <c r="CN251" s="136">
        <f t="shared" si="255"/>
        <v>0</v>
      </c>
      <c r="CO251" s="136">
        <f t="shared" si="255"/>
        <v>0</v>
      </c>
      <c r="CQ251" s="207"/>
      <c r="CR251" s="207"/>
    </row>
    <row r="252" spans="1:96">
      <c r="A252" s="372"/>
      <c r="B252" s="134" t="s">
        <v>42</v>
      </c>
      <c r="C252" s="134"/>
      <c r="D252" s="135">
        <f ca="1">RANK(D251,$D251:$CO251,0)</f>
        <v>46</v>
      </c>
      <c r="E252" s="135">
        <f t="shared" ref="E252:BP252" ca="1" si="256">RANK(E251,$D251:$CO251,0)</f>
        <v>2</v>
      </c>
      <c r="F252" s="135">
        <f t="shared" ca="1" si="256"/>
        <v>25</v>
      </c>
      <c r="G252" s="135">
        <f t="shared" ca="1" si="256"/>
        <v>4</v>
      </c>
      <c r="H252" s="135">
        <f t="shared" ca="1" si="256"/>
        <v>8</v>
      </c>
      <c r="I252" s="135">
        <f t="shared" ca="1" si="256"/>
        <v>30</v>
      </c>
      <c r="J252" s="135">
        <f t="shared" ca="1" si="256"/>
        <v>6</v>
      </c>
      <c r="K252" s="135">
        <f t="shared" ca="1" si="256"/>
        <v>23</v>
      </c>
      <c r="L252" s="135">
        <f t="shared" ca="1" si="256"/>
        <v>7</v>
      </c>
      <c r="M252" s="135">
        <f t="shared" ca="1" si="256"/>
        <v>12</v>
      </c>
      <c r="N252" s="135">
        <f t="shared" ca="1" si="256"/>
        <v>31</v>
      </c>
      <c r="O252" s="135">
        <f t="shared" ca="1" si="256"/>
        <v>18</v>
      </c>
      <c r="P252" s="135">
        <f t="shared" ca="1" si="256"/>
        <v>3</v>
      </c>
      <c r="Q252" s="135">
        <f t="shared" ca="1" si="256"/>
        <v>5</v>
      </c>
      <c r="R252" s="135">
        <f t="shared" ca="1" si="256"/>
        <v>19</v>
      </c>
      <c r="S252" s="135">
        <f t="shared" ca="1" si="256"/>
        <v>33</v>
      </c>
      <c r="T252" s="135">
        <f t="shared" ca="1" si="256"/>
        <v>13</v>
      </c>
      <c r="U252" s="135">
        <f t="shared" ca="1" si="256"/>
        <v>28</v>
      </c>
      <c r="V252" s="135">
        <f t="shared" ca="1" si="256"/>
        <v>45</v>
      </c>
      <c r="W252" s="135">
        <f t="shared" ca="1" si="256"/>
        <v>32</v>
      </c>
      <c r="X252" s="135">
        <f t="shared" ca="1" si="256"/>
        <v>35</v>
      </c>
      <c r="Y252" s="135">
        <f t="shared" ca="1" si="256"/>
        <v>42</v>
      </c>
      <c r="Z252" s="135">
        <f t="shared" ca="1" si="256"/>
        <v>41</v>
      </c>
      <c r="AA252" s="135">
        <f t="shared" ca="1" si="256"/>
        <v>27</v>
      </c>
      <c r="AB252" s="135">
        <f t="shared" ca="1" si="256"/>
        <v>16</v>
      </c>
      <c r="AC252" s="135">
        <f t="shared" ca="1" si="256"/>
        <v>43</v>
      </c>
      <c r="AD252" s="135">
        <f t="shared" ca="1" si="256"/>
        <v>15</v>
      </c>
      <c r="AE252" s="135">
        <f t="shared" ca="1" si="256"/>
        <v>17</v>
      </c>
      <c r="AF252" s="135">
        <f t="shared" ca="1" si="256"/>
        <v>39</v>
      </c>
      <c r="AG252" s="135">
        <f t="shared" ca="1" si="256"/>
        <v>1</v>
      </c>
      <c r="AH252" s="135">
        <f t="shared" ca="1" si="256"/>
        <v>38</v>
      </c>
      <c r="AI252" s="135">
        <f t="shared" ca="1" si="256"/>
        <v>21</v>
      </c>
      <c r="AJ252" s="135">
        <f t="shared" ca="1" si="256"/>
        <v>22</v>
      </c>
      <c r="AK252" s="135">
        <f t="shared" ca="1" si="256"/>
        <v>9</v>
      </c>
      <c r="AL252" s="135">
        <f t="shared" ca="1" si="256"/>
        <v>10</v>
      </c>
      <c r="AM252" s="135">
        <f t="shared" ca="1" si="256"/>
        <v>37</v>
      </c>
      <c r="AN252" s="135">
        <f t="shared" ca="1" si="256"/>
        <v>47</v>
      </c>
      <c r="AO252" s="135">
        <f t="shared" ca="1" si="256"/>
        <v>14</v>
      </c>
      <c r="AP252" s="135">
        <f t="shared" ca="1" si="256"/>
        <v>29</v>
      </c>
      <c r="AQ252" s="135">
        <f t="shared" ca="1" si="256"/>
        <v>11</v>
      </c>
      <c r="AR252" s="135">
        <f t="shared" ca="1" si="256"/>
        <v>26</v>
      </c>
      <c r="AS252" s="135">
        <f t="shared" ca="1" si="256"/>
        <v>20</v>
      </c>
      <c r="AT252" s="135">
        <f t="shared" ca="1" si="256"/>
        <v>50</v>
      </c>
      <c r="AU252" s="135">
        <f t="shared" ca="1" si="256"/>
        <v>36</v>
      </c>
      <c r="AV252" s="135">
        <f t="shared" ca="1" si="256"/>
        <v>49</v>
      </c>
      <c r="AW252" s="135">
        <f t="shared" ca="1" si="256"/>
        <v>34</v>
      </c>
      <c r="AX252" s="135">
        <f t="shared" ca="1" si="256"/>
        <v>44</v>
      </c>
      <c r="AY252" s="135">
        <f t="shared" ca="1" si="256"/>
        <v>24</v>
      </c>
      <c r="AZ252" s="135">
        <f t="shared" ca="1" si="256"/>
        <v>40</v>
      </c>
      <c r="BA252" s="135">
        <f t="shared" ca="1" si="256"/>
        <v>48</v>
      </c>
      <c r="BB252" s="135">
        <f t="shared" ca="1" si="256"/>
        <v>51</v>
      </c>
      <c r="BC252" s="135">
        <f t="shared" ca="1" si="256"/>
        <v>51</v>
      </c>
      <c r="BD252" s="135">
        <f t="shared" ca="1" si="256"/>
        <v>51</v>
      </c>
      <c r="BE252" s="135">
        <f t="shared" ca="1" si="256"/>
        <v>51</v>
      </c>
      <c r="BF252" s="135">
        <f t="shared" ca="1" si="256"/>
        <v>51</v>
      </c>
      <c r="BG252" s="135">
        <f t="shared" ca="1" si="256"/>
        <v>51</v>
      </c>
      <c r="BH252" s="135">
        <f t="shared" ca="1" si="256"/>
        <v>51</v>
      </c>
      <c r="BI252" s="135">
        <f t="shared" ca="1" si="256"/>
        <v>51</v>
      </c>
      <c r="BJ252" s="135">
        <f t="shared" ca="1" si="256"/>
        <v>51</v>
      </c>
      <c r="BK252" s="135">
        <f t="shared" ca="1" si="256"/>
        <v>51</v>
      </c>
      <c r="BL252" s="135">
        <f t="shared" ca="1" si="256"/>
        <v>51</v>
      </c>
      <c r="BM252" s="135">
        <f t="shared" ca="1" si="256"/>
        <v>51</v>
      </c>
      <c r="BN252" s="135">
        <f t="shared" ca="1" si="256"/>
        <v>51</v>
      </c>
      <c r="BO252" s="135">
        <f t="shared" ca="1" si="256"/>
        <v>51</v>
      </c>
      <c r="BP252" s="135">
        <f t="shared" ca="1" si="256"/>
        <v>51</v>
      </c>
      <c r="BQ252" s="135">
        <f t="shared" ref="BQ252:CO252" ca="1" si="257">RANK(BQ251,$D251:$CO251,0)</f>
        <v>51</v>
      </c>
      <c r="BR252" s="135">
        <f t="shared" ca="1" si="257"/>
        <v>51</v>
      </c>
      <c r="BS252" s="135">
        <f t="shared" ca="1" si="257"/>
        <v>51</v>
      </c>
      <c r="BT252" s="135">
        <f t="shared" ca="1" si="257"/>
        <v>51</v>
      </c>
      <c r="BU252" s="135">
        <f t="shared" ca="1" si="257"/>
        <v>51</v>
      </c>
      <c r="BV252" s="135">
        <f t="shared" ca="1" si="257"/>
        <v>51</v>
      </c>
      <c r="BW252" s="135">
        <f t="shared" ca="1" si="257"/>
        <v>51</v>
      </c>
      <c r="BX252" s="135">
        <f t="shared" ca="1" si="257"/>
        <v>51</v>
      </c>
      <c r="BY252" s="135">
        <f t="shared" ca="1" si="257"/>
        <v>51</v>
      </c>
      <c r="BZ252" s="135">
        <f t="shared" ca="1" si="257"/>
        <v>51</v>
      </c>
      <c r="CA252" s="135">
        <f t="shared" ca="1" si="257"/>
        <v>51</v>
      </c>
      <c r="CB252" s="135">
        <f t="shared" ca="1" si="257"/>
        <v>51</v>
      </c>
      <c r="CC252" s="135">
        <f t="shared" ca="1" si="257"/>
        <v>51</v>
      </c>
      <c r="CD252" s="135">
        <f t="shared" ca="1" si="257"/>
        <v>51</v>
      </c>
      <c r="CE252" s="135">
        <f t="shared" ca="1" si="257"/>
        <v>51</v>
      </c>
      <c r="CF252" s="135">
        <f t="shared" ca="1" si="257"/>
        <v>51</v>
      </c>
      <c r="CG252" s="135">
        <f t="shared" ca="1" si="257"/>
        <v>51</v>
      </c>
      <c r="CH252" s="135">
        <f t="shared" ca="1" si="257"/>
        <v>51</v>
      </c>
      <c r="CI252" s="135">
        <f t="shared" ca="1" si="257"/>
        <v>51</v>
      </c>
      <c r="CJ252" s="135">
        <f t="shared" ca="1" si="257"/>
        <v>51</v>
      </c>
      <c r="CK252" s="135">
        <f t="shared" ca="1" si="257"/>
        <v>51</v>
      </c>
      <c r="CL252" s="135">
        <f t="shared" ca="1" si="257"/>
        <v>51</v>
      </c>
      <c r="CM252" s="135">
        <f t="shared" ca="1" si="257"/>
        <v>51</v>
      </c>
      <c r="CN252" s="135">
        <f t="shared" ca="1" si="257"/>
        <v>51</v>
      </c>
      <c r="CO252" s="135">
        <f t="shared" ca="1" si="257"/>
        <v>51</v>
      </c>
      <c r="CQ252" s="207"/>
      <c r="CR252" s="207"/>
    </row>
    <row r="253" spans="1:96">
      <c r="A253" s="373"/>
      <c r="B253" s="134" t="s">
        <v>16</v>
      </c>
      <c r="C253" s="134">
        <f>C247+10</f>
        <v>402</v>
      </c>
      <c r="D253" s="135" t="str">
        <f>D247</f>
        <v>Frank Hulton </v>
      </c>
      <c r="E253" s="135" t="str">
        <f t="shared" ref="E253:BP253" si="258">E247</f>
        <v>Mark Redsell</v>
      </c>
      <c r="F253" s="135" t="str">
        <f t="shared" si="258"/>
        <v>Greg Dakin</v>
      </c>
      <c r="G253" s="135" t="str">
        <f t="shared" si="258"/>
        <v>Thorsten Folker</v>
      </c>
      <c r="H253" s="135" t="str">
        <f t="shared" si="258"/>
        <v>Joel West </v>
      </c>
      <c r="I253" s="135" t="str">
        <f t="shared" si="258"/>
        <v>Klaus Brettner</v>
      </c>
      <c r="J253" s="135" t="str">
        <f t="shared" si="258"/>
        <v>Markus Meissner</v>
      </c>
      <c r="K253" s="135" t="str">
        <f t="shared" si="258"/>
        <v>Stefan Bernardy</v>
      </c>
      <c r="L253" s="135" t="str">
        <f t="shared" si="258"/>
        <v>Søren Krogh</v>
      </c>
      <c r="M253" s="135" t="str">
        <f t="shared" si="258"/>
        <v>Alvaro Silgado</v>
      </c>
      <c r="N253" s="135" t="str">
        <f t="shared" si="258"/>
        <v>Pete Burgess</v>
      </c>
      <c r="O253" s="135" t="str">
        <f t="shared" si="258"/>
        <v>Dieter Perlick</v>
      </c>
      <c r="P253" s="135" t="str">
        <f t="shared" si="258"/>
        <v>Simon Thornton </v>
      </c>
      <c r="Q253" s="135" t="str">
        <f t="shared" si="258"/>
        <v>André Austen</v>
      </c>
      <c r="R253" s="135" t="str">
        <f t="shared" si="258"/>
        <v>Siegfried Schedel</v>
      </c>
      <c r="S253" s="135" t="str">
        <f t="shared" si="258"/>
        <v>George Young</v>
      </c>
      <c r="T253" s="135" t="str">
        <f t="shared" si="258"/>
        <v>John Phillips</v>
      </c>
      <c r="U253" s="135" t="str">
        <f t="shared" si="258"/>
        <v>Stefan Bertschi</v>
      </c>
      <c r="V253" s="135" t="str">
        <f t="shared" si="258"/>
        <v>Jason Bioletti</v>
      </c>
      <c r="W253" s="135" t="str">
        <f t="shared" si="258"/>
        <v>Allen Elliott</v>
      </c>
      <c r="X253" s="135" t="str">
        <f t="shared" si="258"/>
        <v>Thomas Deinert</v>
      </c>
      <c r="Y253" s="135" t="str">
        <f t="shared" si="258"/>
        <v>Mike Evans</v>
      </c>
      <c r="Z253" s="135" t="str">
        <f t="shared" si="258"/>
        <v>Jon Edison</v>
      </c>
      <c r="AA253" s="135" t="str">
        <f t="shared" si="258"/>
        <v>Thomas Henselmann</v>
      </c>
      <c r="AB253" s="135" t="str">
        <f t="shared" si="258"/>
        <v>Sebastian Reichert</v>
      </c>
      <c r="AC253" s="135" t="str">
        <f t="shared" si="258"/>
        <v>Robert Hermans</v>
      </c>
      <c r="AD253" s="135" t="str">
        <f t="shared" si="258"/>
        <v>Eberhard Rosemann</v>
      </c>
      <c r="AE253" s="135" t="str">
        <f t="shared" si="258"/>
        <v>Klaus Kowalski</v>
      </c>
      <c r="AF253" s="135" t="str">
        <f t="shared" si="258"/>
        <v>Mike Shellim</v>
      </c>
      <c r="AG253" s="135" t="str">
        <f t="shared" si="258"/>
        <v>Martin Newnham</v>
      </c>
      <c r="AH253" s="135" t="str">
        <f t="shared" si="258"/>
        <v>Marc Schmieding</v>
      </c>
      <c r="AI253" s="135" t="str">
        <f t="shared" si="258"/>
        <v>Mark Treble</v>
      </c>
      <c r="AJ253" s="135" t="str">
        <f t="shared" si="258"/>
        <v>Gary Harrison</v>
      </c>
      <c r="AK253" s="135" t="str">
        <f t="shared" si="258"/>
        <v>Peter Gunning</v>
      </c>
      <c r="AL253" s="135" t="str">
        <f t="shared" si="258"/>
        <v>Tobias Reik</v>
      </c>
      <c r="AM253" s="135" t="str">
        <f t="shared" si="258"/>
        <v>Mick Walsh</v>
      </c>
      <c r="AN253" s="135" t="str">
        <f t="shared" si="258"/>
        <v>Paul Garnett</v>
      </c>
      <c r="AO253" s="135" t="str">
        <f t="shared" si="258"/>
        <v>Daniel Schneider</v>
      </c>
      <c r="AP253" s="135" t="str">
        <f t="shared" si="258"/>
        <v>Torsten Hermann</v>
      </c>
      <c r="AQ253" s="135" t="str">
        <f t="shared" si="258"/>
        <v>Peter Kowalski</v>
      </c>
      <c r="AR253" s="135" t="str">
        <f t="shared" si="258"/>
        <v>Martin Kopp</v>
      </c>
      <c r="AS253" s="135" t="str">
        <f t="shared" si="258"/>
        <v>Plöschberger Hannes</v>
      </c>
      <c r="AT253" s="135" t="str">
        <f t="shared" si="258"/>
        <v>Rick Ruijsink</v>
      </c>
      <c r="AU253" s="135" t="str">
        <f t="shared" si="258"/>
        <v>Mark Abbotts</v>
      </c>
      <c r="AV253" s="135" t="str">
        <f t="shared" si="258"/>
        <v>Arne Finkeldey</v>
      </c>
      <c r="AW253" s="135" t="str">
        <f t="shared" si="258"/>
        <v>Martin Ulrich </v>
      </c>
      <c r="AX253" s="135" t="str">
        <f t="shared" si="258"/>
        <v>Tony Robertson</v>
      </c>
      <c r="AY253" s="135" t="str">
        <f t="shared" si="258"/>
        <v>Jesper Christensen</v>
      </c>
      <c r="AZ253" s="135" t="str">
        <f t="shared" si="258"/>
        <v>Ulrich Duttenhofer</v>
      </c>
      <c r="BA253" s="135" t="str">
        <f t="shared" si="258"/>
        <v>Robert Ryan</v>
      </c>
      <c r="BB253" s="135">
        <f t="shared" si="258"/>
        <v>0</v>
      </c>
      <c r="BC253" s="135">
        <f t="shared" si="258"/>
        <v>0</v>
      </c>
      <c r="BD253" s="135">
        <f t="shared" si="258"/>
        <v>0</v>
      </c>
      <c r="BE253" s="135">
        <f t="shared" si="258"/>
        <v>0</v>
      </c>
      <c r="BF253" s="135">
        <f t="shared" si="258"/>
        <v>0</v>
      </c>
      <c r="BG253" s="135">
        <f t="shared" si="258"/>
        <v>0</v>
      </c>
      <c r="BH253" s="135">
        <f t="shared" si="258"/>
        <v>0</v>
      </c>
      <c r="BI253" s="135">
        <f t="shared" si="258"/>
        <v>0</v>
      </c>
      <c r="BJ253" s="135">
        <f t="shared" si="258"/>
        <v>0</v>
      </c>
      <c r="BK253" s="135">
        <f t="shared" si="258"/>
        <v>0</v>
      </c>
      <c r="BL253" s="135">
        <f t="shared" si="258"/>
        <v>0</v>
      </c>
      <c r="BM253" s="135">
        <f t="shared" si="258"/>
        <v>0</v>
      </c>
      <c r="BN253" s="135">
        <f t="shared" si="258"/>
        <v>0</v>
      </c>
      <c r="BO253" s="135">
        <f t="shared" si="258"/>
        <v>0</v>
      </c>
      <c r="BP253" s="135">
        <f t="shared" si="258"/>
        <v>0</v>
      </c>
      <c r="BQ253" s="135">
        <f t="shared" ref="BQ253:CO253" si="259">BQ247</f>
        <v>0</v>
      </c>
      <c r="BR253" s="135">
        <f t="shared" si="259"/>
        <v>0</v>
      </c>
      <c r="BS253" s="135">
        <f t="shared" si="259"/>
        <v>0</v>
      </c>
      <c r="BT253" s="135">
        <f t="shared" si="259"/>
        <v>0</v>
      </c>
      <c r="BU253" s="135">
        <f t="shared" si="259"/>
        <v>0</v>
      </c>
      <c r="BV253" s="135">
        <f t="shared" si="259"/>
        <v>0</v>
      </c>
      <c r="BW253" s="135">
        <f t="shared" si="259"/>
        <v>0</v>
      </c>
      <c r="BX253" s="135">
        <f t="shared" si="259"/>
        <v>0</v>
      </c>
      <c r="BY253" s="135">
        <f t="shared" si="259"/>
        <v>0</v>
      </c>
      <c r="BZ253" s="135">
        <f t="shared" si="259"/>
        <v>0</v>
      </c>
      <c r="CA253" s="135">
        <f t="shared" si="259"/>
        <v>0</v>
      </c>
      <c r="CB253" s="135">
        <f t="shared" si="259"/>
        <v>0</v>
      </c>
      <c r="CC253" s="135">
        <f t="shared" si="259"/>
        <v>0</v>
      </c>
      <c r="CD253" s="135">
        <f t="shared" si="259"/>
        <v>0</v>
      </c>
      <c r="CE253" s="135">
        <f t="shared" si="259"/>
        <v>0</v>
      </c>
      <c r="CF253" s="135">
        <f t="shared" si="259"/>
        <v>0</v>
      </c>
      <c r="CG253" s="135">
        <f t="shared" si="259"/>
        <v>0</v>
      </c>
      <c r="CH253" s="135">
        <f t="shared" si="259"/>
        <v>0</v>
      </c>
      <c r="CI253" s="135">
        <f t="shared" si="259"/>
        <v>0</v>
      </c>
      <c r="CJ253" s="135">
        <f t="shared" si="259"/>
        <v>0</v>
      </c>
      <c r="CK253" s="135">
        <f t="shared" si="259"/>
        <v>0</v>
      </c>
      <c r="CL253" s="135">
        <f t="shared" si="259"/>
        <v>0</v>
      </c>
      <c r="CM253" s="135">
        <f t="shared" si="259"/>
        <v>0</v>
      </c>
      <c r="CN253" s="135">
        <f t="shared" si="259"/>
        <v>0</v>
      </c>
      <c r="CO253" s="135">
        <f t="shared" si="259"/>
        <v>0</v>
      </c>
      <c r="CQ253" s="207"/>
      <c r="CR253" s="208"/>
    </row>
    <row r="255" spans="1:96">
      <c r="E255" s="137"/>
    </row>
    <row r="256" spans="1:96">
      <c r="A256" s="76" t="s">
        <v>48</v>
      </c>
    </row>
    <row r="257" spans="2:84" ht="13.8" thickBot="1"/>
    <row r="258" spans="2:84" s="138" customFormat="1" ht="13.8" thickBot="1">
      <c r="B258" s="139"/>
      <c r="C258" s="210" t="s">
        <v>3</v>
      </c>
      <c r="D258" s="211"/>
      <c r="E258" s="211"/>
      <c r="F258" s="211"/>
      <c r="G258" s="211"/>
      <c r="H258" s="211"/>
      <c r="I258" s="211"/>
      <c r="J258" s="211"/>
      <c r="K258" s="211"/>
      <c r="L258" s="211"/>
      <c r="M258" s="211"/>
      <c r="N258" s="211"/>
      <c r="O258" s="211"/>
      <c r="P258" s="211"/>
      <c r="Q258" s="211"/>
      <c r="R258" s="211"/>
      <c r="S258" s="211"/>
      <c r="T258" s="211"/>
      <c r="U258" s="211"/>
      <c r="V258" s="211"/>
      <c r="W258" s="211"/>
      <c r="X258" s="211"/>
      <c r="Y258" s="211"/>
      <c r="Z258" s="211"/>
      <c r="AA258" s="211"/>
      <c r="AB258" s="211"/>
      <c r="AC258" s="211"/>
      <c r="AD258" s="211"/>
      <c r="AE258" s="211"/>
      <c r="AF258" s="211"/>
      <c r="AG258" s="211"/>
      <c r="AH258" s="211"/>
      <c r="AI258" s="211"/>
      <c r="AJ258" s="211"/>
      <c r="AK258" s="211"/>
      <c r="AL258" s="211"/>
      <c r="AM258" s="211"/>
      <c r="AN258" s="211"/>
      <c r="AO258" s="211"/>
      <c r="AP258" s="211"/>
      <c r="AQ258" s="211"/>
      <c r="AR258" s="211"/>
      <c r="AS258" s="211"/>
      <c r="AT258" s="211"/>
      <c r="AU258" s="211"/>
      <c r="AV258" s="211"/>
      <c r="AW258" s="211"/>
      <c r="AX258" s="211"/>
      <c r="AY258" s="211"/>
      <c r="AZ258" s="211"/>
      <c r="BA258" s="211"/>
      <c r="BB258" s="211"/>
      <c r="BC258" s="211"/>
      <c r="BD258" s="211"/>
      <c r="BE258" s="211"/>
      <c r="BF258" s="211"/>
      <c r="BG258" s="211"/>
      <c r="BH258" s="211"/>
      <c r="BI258" s="211"/>
      <c r="BJ258" s="211"/>
      <c r="BK258" s="211"/>
      <c r="BL258" s="211"/>
      <c r="BM258" s="211"/>
      <c r="BN258" s="211"/>
      <c r="BO258" s="211"/>
      <c r="BP258" s="211"/>
      <c r="BQ258" s="211"/>
      <c r="BR258" s="211"/>
      <c r="BS258" s="211"/>
      <c r="BT258" s="211"/>
      <c r="BU258" s="211"/>
      <c r="BV258" s="211"/>
      <c r="BW258" s="211"/>
      <c r="BX258" s="211"/>
      <c r="BY258" s="211"/>
      <c r="BZ258" s="211"/>
      <c r="CA258" s="211"/>
      <c r="CB258" s="211"/>
      <c r="CC258" s="211"/>
      <c r="CD258" s="211"/>
      <c r="CE258" s="211"/>
      <c r="CF258" s="211"/>
    </row>
    <row r="259" spans="2:84" s="138" customFormat="1">
      <c r="B259" s="139"/>
      <c r="C259" s="392">
        <v>0</v>
      </c>
      <c r="D259" s="393"/>
      <c r="E259" s="396">
        <v>1</v>
      </c>
      <c r="F259" s="397"/>
      <c r="G259" s="396">
        <v>2</v>
      </c>
      <c r="H259" s="397"/>
      <c r="I259" s="396">
        <v>3</v>
      </c>
      <c r="J259" s="397"/>
      <c r="K259" s="396">
        <v>4</v>
      </c>
      <c r="L259" s="397"/>
      <c r="M259" s="396">
        <v>5</v>
      </c>
      <c r="N259" s="397"/>
      <c r="O259" s="390">
        <v>6</v>
      </c>
      <c r="P259" s="391"/>
      <c r="Q259" s="390">
        <v>7</v>
      </c>
      <c r="R259" s="391"/>
      <c r="S259" s="390">
        <v>8</v>
      </c>
      <c r="T259" s="391"/>
      <c r="U259" s="390">
        <v>9</v>
      </c>
      <c r="V259" s="391"/>
      <c r="W259" s="390">
        <v>10</v>
      </c>
      <c r="X259" s="391"/>
      <c r="Y259" s="390">
        <v>11</v>
      </c>
      <c r="Z259" s="391"/>
      <c r="AA259" s="390">
        <v>12</v>
      </c>
      <c r="AB259" s="391"/>
      <c r="AC259" s="390">
        <v>13</v>
      </c>
      <c r="AD259" s="391"/>
      <c r="AE259" s="390">
        <v>14</v>
      </c>
      <c r="AF259" s="391"/>
      <c r="AG259" s="390">
        <v>15</v>
      </c>
      <c r="AH259" s="391"/>
      <c r="AI259" s="390">
        <v>16</v>
      </c>
      <c r="AJ259" s="391"/>
      <c r="AK259" s="390">
        <v>17</v>
      </c>
      <c r="AL259" s="391"/>
      <c r="AM259" s="390">
        <v>18</v>
      </c>
      <c r="AN259" s="391"/>
      <c r="AO259" s="390">
        <v>19</v>
      </c>
      <c r="AP259" s="391"/>
      <c r="AQ259" s="390">
        <v>20</v>
      </c>
      <c r="AR259" s="391"/>
      <c r="AS259" s="390">
        <v>21</v>
      </c>
      <c r="AT259" s="391"/>
      <c r="AU259" s="390">
        <v>22</v>
      </c>
      <c r="AV259" s="391"/>
      <c r="AW259" s="390">
        <v>23</v>
      </c>
      <c r="AX259" s="391"/>
      <c r="AY259" s="390">
        <v>24</v>
      </c>
      <c r="AZ259" s="391"/>
      <c r="BA259" s="390">
        <v>25</v>
      </c>
      <c r="BB259" s="391"/>
      <c r="BC259" s="390">
        <v>26</v>
      </c>
      <c r="BD259" s="391"/>
      <c r="BE259" s="390">
        <v>27</v>
      </c>
      <c r="BF259" s="391"/>
      <c r="BG259" s="390">
        <v>28</v>
      </c>
      <c r="BH259" s="391"/>
      <c r="BI259" s="390">
        <v>29</v>
      </c>
      <c r="BJ259" s="391"/>
      <c r="BK259" s="390">
        <v>30</v>
      </c>
      <c r="BL259" s="391"/>
      <c r="BM259" s="390">
        <v>31</v>
      </c>
      <c r="BN259" s="391"/>
      <c r="BO259" s="390">
        <v>32</v>
      </c>
      <c r="BP259" s="391"/>
      <c r="BQ259" s="390">
        <v>33</v>
      </c>
      <c r="BR259" s="391"/>
      <c r="BS259" s="390">
        <v>34</v>
      </c>
      <c r="BT259" s="391"/>
      <c r="BU259" s="390">
        <v>35</v>
      </c>
      <c r="BV259" s="391"/>
      <c r="BW259" s="390">
        <v>36</v>
      </c>
      <c r="BX259" s="391"/>
      <c r="BY259" s="390">
        <v>37</v>
      </c>
      <c r="BZ259" s="391"/>
      <c r="CA259" s="390">
        <v>38</v>
      </c>
      <c r="CB259" s="391"/>
      <c r="CC259" s="390">
        <v>39</v>
      </c>
      <c r="CD259" s="391"/>
      <c r="CE259" s="390">
        <v>40</v>
      </c>
      <c r="CF259" s="391"/>
    </row>
    <row r="260" spans="2:84" s="138" customFormat="1">
      <c r="B260" s="139"/>
      <c r="C260" s="140">
        <v>2</v>
      </c>
      <c r="D260" s="141">
        <v>3</v>
      </c>
      <c r="E260" s="142">
        <v>2</v>
      </c>
      <c r="F260" s="143">
        <v>3</v>
      </c>
      <c r="G260" s="142">
        <v>2</v>
      </c>
      <c r="H260" s="143">
        <v>3</v>
      </c>
      <c r="I260" s="142">
        <v>2</v>
      </c>
      <c r="J260" s="143">
        <v>3</v>
      </c>
      <c r="K260" s="142">
        <v>2</v>
      </c>
      <c r="L260" s="143">
        <v>3</v>
      </c>
      <c r="M260" s="142">
        <v>2</v>
      </c>
      <c r="N260" s="143">
        <v>3</v>
      </c>
      <c r="O260" s="142">
        <v>2</v>
      </c>
      <c r="P260" s="143">
        <v>3</v>
      </c>
      <c r="Q260" s="142">
        <v>2</v>
      </c>
      <c r="R260" s="143">
        <v>3</v>
      </c>
      <c r="S260" s="142">
        <v>2</v>
      </c>
      <c r="T260" s="143">
        <v>3</v>
      </c>
      <c r="U260" s="142">
        <v>2</v>
      </c>
      <c r="V260" s="143">
        <v>3</v>
      </c>
      <c r="W260" s="142">
        <v>2</v>
      </c>
      <c r="X260" s="143">
        <v>3</v>
      </c>
      <c r="Y260" s="142">
        <v>2</v>
      </c>
      <c r="Z260" s="143">
        <v>3</v>
      </c>
      <c r="AA260" s="142">
        <v>2</v>
      </c>
      <c r="AB260" s="143">
        <v>3</v>
      </c>
      <c r="AC260" s="142">
        <v>2</v>
      </c>
      <c r="AD260" s="143">
        <v>3</v>
      </c>
      <c r="AE260" s="142">
        <v>2</v>
      </c>
      <c r="AF260" s="143">
        <v>3</v>
      </c>
      <c r="AG260" s="142">
        <v>2</v>
      </c>
      <c r="AH260" s="143">
        <v>3</v>
      </c>
      <c r="AI260" s="142">
        <v>2</v>
      </c>
      <c r="AJ260" s="143">
        <v>3</v>
      </c>
      <c r="AK260" s="142">
        <v>2</v>
      </c>
      <c r="AL260" s="143">
        <v>3</v>
      </c>
      <c r="AM260" s="142">
        <v>2</v>
      </c>
      <c r="AN260" s="143">
        <v>3</v>
      </c>
      <c r="AO260" s="142">
        <v>2</v>
      </c>
      <c r="AP260" s="143">
        <v>3</v>
      </c>
      <c r="AQ260" s="142">
        <v>2</v>
      </c>
      <c r="AR260" s="143">
        <v>3</v>
      </c>
      <c r="AS260" s="142">
        <v>2</v>
      </c>
      <c r="AT260" s="143">
        <v>3</v>
      </c>
      <c r="AU260" s="142">
        <v>2</v>
      </c>
      <c r="AV260" s="143">
        <v>3</v>
      </c>
      <c r="AW260" s="142">
        <v>2</v>
      </c>
      <c r="AX260" s="143">
        <v>3</v>
      </c>
      <c r="AY260" s="142">
        <v>2</v>
      </c>
      <c r="AZ260" s="143">
        <v>3</v>
      </c>
      <c r="BA260" s="142">
        <v>2</v>
      </c>
      <c r="BB260" s="143">
        <v>3</v>
      </c>
      <c r="BC260" s="142">
        <v>2</v>
      </c>
      <c r="BD260" s="143">
        <v>3</v>
      </c>
      <c r="BE260" s="142">
        <v>2</v>
      </c>
      <c r="BF260" s="143">
        <v>3</v>
      </c>
      <c r="BG260" s="142">
        <v>2</v>
      </c>
      <c r="BH260" s="143">
        <v>3</v>
      </c>
      <c r="BI260" s="142">
        <v>2</v>
      </c>
      <c r="BJ260" s="143">
        <v>3</v>
      </c>
      <c r="BK260" s="142">
        <v>2</v>
      </c>
      <c r="BL260" s="143">
        <v>3</v>
      </c>
      <c r="BM260" s="142">
        <v>2</v>
      </c>
      <c r="BN260" s="143">
        <v>3</v>
      </c>
      <c r="BO260" s="142">
        <v>2</v>
      </c>
      <c r="BP260" s="143">
        <v>3</v>
      </c>
      <c r="BQ260" s="142">
        <v>2</v>
      </c>
      <c r="BR260" s="143">
        <v>3</v>
      </c>
      <c r="BS260" s="142">
        <v>2</v>
      </c>
      <c r="BT260" s="143">
        <v>3</v>
      </c>
      <c r="BU260" s="142">
        <v>2</v>
      </c>
      <c r="BV260" s="143">
        <v>3</v>
      </c>
      <c r="BW260" s="142">
        <v>2</v>
      </c>
      <c r="BX260" s="143">
        <v>3</v>
      </c>
      <c r="BY260" s="142">
        <v>2</v>
      </c>
      <c r="BZ260" s="143">
        <v>3</v>
      </c>
      <c r="CA260" s="142">
        <v>2</v>
      </c>
      <c r="CB260" s="143">
        <v>3</v>
      </c>
      <c r="CC260" s="142">
        <v>2</v>
      </c>
      <c r="CD260" s="143">
        <v>3</v>
      </c>
      <c r="CE260" s="142">
        <v>2</v>
      </c>
      <c r="CF260" s="143">
        <v>3</v>
      </c>
    </row>
    <row r="261" spans="2:84" s="138" customFormat="1">
      <c r="B261" s="139"/>
      <c r="C261" s="214">
        <v>0</v>
      </c>
      <c r="D261" s="215">
        <v>1</v>
      </c>
      <c r="E261" s="216">
        <v>2</v>
      </c>
      <c r="F261" s="216">
        <v>3</v>
      </c>
      <c r="G261" s="216">
        <v>4</v>
      </c>
      <c r="H261" s="216">
        <v>5</v>
      </c>
      <c r="I261" s="216">
        <v>6</v>
      </c>
      <c r="J261" s="216">
        <v>7</v>
      </c>
      <c r="K261" s="216">
        <v>8</v>
      </c>
      <c r="L261" s="216">
        <v>9</v>
      </c>
      <c r="M261" s="216">
        <v>10</v>
      </c>
      <c r="N261" s="216">
        <v>11</v>
      </c>
      <c r="O261" s="216">
        <v>12</v>
      </c>
      <c r="P261" s="216">
        <v>13</v>
      </c>
      <c r="Q261" s="216">
        <v>14</v>
      </c>
      <c r="R261" s="216">
        <v>15</v>
      </c>
      <c r="S261" s="216">
        <v>16</v>
      </c>
      <c r="T261" s="216">
        <v>17</v>
      </c>
      <c r="U261" s="216">
        <v>18</v>
      </c>
      <c r="V261" s="216">
        <v>19</v>
      </c>
      <c r="W261" s="216">
        <v>20</v>
      </c>
      <c r="X261" s="216">
        <v>21</v>
      </c>
      <c r="Y261" s="216">
        <v>22</v>
      </c>
      <c r="Z261" s="216">
        <v>23</v>
      </c>
      <c r="AA261" s="216">
        <v>24</v>
      </c>
      <c r="AB261" s="216">
        <v>25</v>
      </c>
      <c r="AC261" s="216">
        <v>26</v>
      </c>
      <c r="AD261" s="216">
        <v>27</v>
      </c>
      <c r="AE261" s="216">
        <v>28</v>
      </c>
      <c r="AF261" s="216">
        <v>29</v>
      </c>
      <c r="AG261" s="216">
        <v>30</v>
      </c>
      <c r="AH261" s="216">
        <v>31</v>
      </c>
      <c r="AI261" s="216">
        <v>32</v>
      </c>
      <c r="AJ261" s="216">
        <v>33</v>
      </c>
      <c r="AK261" s="216">
        <v>34</v>
      </c>
      <c r="AL261" s="216">
        <v>35</v>
      </c>
      <c r="AM261" s="216">
        <v>36</v>
      </c>
      <c r="AN261" s="216">
        <v>37</v>
      </c>
      <c r="AO261" s="216">
        <v>38</v>
      </c>
      <c r="AP261" s="216">
        <v>39</v>
      </c>
      <c r="AQ261" s="216">
        <v>40</v>
      </c>
      <c r="AR261" s="216">
        <v>41</v>
      </c>
      <c r="AS261" s="216">
        <v>42</v>
      </c>
      <c r="AT261" s="216">
        <v>43</v>
      </c>
      <c r="AU261" s="216">
        <v>44</v>
      </c>
      <c r="AV261" s="216">
        <v>45</v>
      </c>
      <c r="AW261" s="216">
        <v>46</v>
      </c>
      <c r="AX261" s="216">
        <v>47</v>
      </c>
      <c r="AY261" s="216">
        <v>48</v>
      </c>
      <c r="AZ261" s="216">
        <v>49</v>
      </c>
      <c r="BA261" s="216">
        <v>50</v>
      </c>
      <c r="BB261" s="216">
        <v>51</v>
      </c>
      <c r="BC261" s="216">
        <v>52</v>
      </c>
      <c r="BD261" s="216">
        <v>53</v>
      </c>
      <c r="BE261" s="216">
        <v>54</v>
      </c>
      <c r="BF261" s="216">
        <v>55</v>
      </c>
      <c r="BG261" s="216">
        <v>56</v>
      </c>
      <c r="BH261" s="216">
        <v>57</v>
      </c>
      <c r="BI261" s="216">
        <v>58</v>
      </c>
      <c r="BJ261" s="216">
        <v>59</v>
      </c>
      <c r="BK261" s="216">
        <v>60</v>
      </c>
      <c r="BL261" s="216">
        <v>61</v>
      </c>
      <c r="BM261" s="216">
        <v>62</v>
      </c>
      <c r="BN261" s="216">
        <v>63</v>
      </c>
      <c r="BO261" s="216">
        <v>64</v>
      </c>
      <c r="BP261" s="216">
        <v>65</v>
      </c>
      <c r="BQ261" s="216">
        <v>66</v>
      </c>
      <c r="BR261" s="216">
        <v>67</v>
      </c>
      <c r="BS261" s="216">
        <v>68</v>
      </c>
      <c r="BT261" s="216">
        <v>69</v>
      </c>
      <c r="BU261" s="216">
        <v>70</v>
      </c>
      <c r="BV261" s="216">
        <v>71</v>
      </c>
      <c r="BW261" s="216">
        <v>72</v>
      </c>
      <c r="BX261" s="216">
        <v>73</v>
      </c>
      <c r="BY261" s="216">
        <v>74</v>
      </c>
      <c r="BZ261" s="216">
        <v>75</v>
      </c>
      <c r="CA261" s="216">
        <v>76</v>
      </c>
      <c r="CB261" s="216">
        <v>77</v>
      </c>
      <c r="CC261" s="216">
        <v>78</v>
      </c>
      <c r="CD261" s="216">
        <v>79</v>
      </c>
      <c r="CE261" s="216">
        <v>80</v>
      </c>
      <c r="CF261" s="144">
        <v>81</v>
      </c>
    </row>
    <row r="262" spans="2:84" s="138" customFormat="1">
      <c r="B262" s="147" t="s">
        <v>5</v>
      </c>
      <c r="C262" s="145" t="s">
        <v>6</v>
      </c>
      <c r="D262" s="145" t="s">
        <v>2</v>
      </c>
      <c r="E262" s="146" t="s">
        <v>6</v>
      </c>
      <c r="F262" s="146" t="s">
        <v>2</v>
      </c>
      <c r="G262" s="146" t="s">
        <v>6</v>
      </c>
      <c r="H262" s="146" t="s">
        <v>2</v>
      </c>
      <c r="I262" s="146" t="s">
        <v>6</v>
      </c>
      <c r="J262" s="146" t="s">
        <v>2</v>
      </c>
      <c r="K262" s="146" t="s">
        <v>6</v>
      </c>
      <c r="L262" s="146" t="s">
        <v>2</v>
      </c>
      <c r="M262" s="146" t="s">
        <v>6</v>
      </c>
      <c r="N262" s="146" t="s">
        <v>2</v>
      </c>
      <c r="O262" s="146" t="s">
        <v>6</v>
      </c>
      <c r="P262" s="146" t="s">
        <v>2</v>
      </c>
      <c r="Q262" s="146" t="s">
        <v>6</v>
      </c>
      <c r="R262" s="146" t="s">
        <v>2</v>
      </c>
      <c r="S262" s="146" t="s">
        <v>6</v>
      </c>
      <c r="T262" s="146" t="s">
        <v>2</v>
      </c>
      <c r="U262" s="146" t="s">
        <v>6</v>
      </c>
      <c r="V262" s="146" t="s">
        <v>2</v>
      </c>
      <c r="W262" s="146" t="s">
        <v>6</v>
      </c>
      <c r="X262" s="146" t="s">
        <v>2</v>
      </c>
      <c r="Y262" s="146" t="s">
        <v>6</v>
      </c>
      <c r="Z262" s="146" t="s">
        <v>2</v>
      </c>
      <c r="AA262" s="146" t="s">
        <v>6</v>
      </c>
      <c r="AB262" s="146" t="s">
        <v>2</v>
      </c>
      <c r="AC262" s="146" t="s">
        <v>6</v>
      </c>
      <c r="AD262" s="146" t="s">
        <v>2</v>
      </c>
      <c r="AE262" s="146" t="s">
        <v>6</v>
      </c>
      <c r="AF262" s="146" t="s">
        <v>2</v>
      </c>
      <c r="AG262" s="146" t="s">
        <v>6</v>
      </c>
      <c r="AH262" s="146" t="s">
        <v>2</v>
      </c>
      <c r="AI262" s="146" t="s">
        <v>6</v>
      </c>
      <c r="AJ262" s="146" t="s">
        <v>2</v>
      </c>
      <c r="AK262" s="146" t="s">
        <v>6</v>
      </c>
      <c r="AL262" s="146" t="s">
        <v>2</v>
      </c>
      <c r="AM262" s="146" t="s">
        <v>6</v>
      </c>
      <c r="AN262" s="146" t="s">
        <v>2</v>
      </c>
      <c r="AO262" s="146" t="s">
        <v>6</v>
      </c>
      <c r="AP262" s="146" t="s">
        <v>2</v>
      </c>
      <c r="AQ262" s="146" t="s">
        <v>6</v>
      </c>
      <c r="AR262" s="146" t="s">
        <v>2</v>
      </c>
      <c r="AS262" s="146" t="s">
        <v>6</v>
      </c>
      <c r="AT262" s="146" t="s">
        <v>2</v>
      </c>
      <c r="AU262" s="146" t="s">
        <v>6</v>
      </c>
      <c r="AV262" s="146" t="s">
        <v>2</v>
      </c>
      <c r="AW262" s="146" t="s">
        <v>6</v>
      </c>
      <c r="AX262" s="146" t="s">
        <v>2</v>
      </c>
      <c r="AY262" s="146" t="s">
        <v>6</v>
      </c>
      <c r="AZ262" s="146" t="s">
        <v>2</v>
      </c>
      <c r="BA262" s="146" t="s">
        <v>6</v>
      </c>
      <c r="BB262" s="146" t="s">
        <v>2</v>
      </c>
      <c r="BC262" s="146" t="s">
        <v>6</v>
      </c>
      <c r="BD262" s="146" t="s">
        <v>2</v>
      </c>
      <c r="BE262" s="146" t="s">
        <v>6</v>
      </c>
      <c r="BF262" s="146" t="s">
        <v>2</v>
      </c>
      <c r="BG262" s="146" t="s">
        <v>6</v>
      </c>
      <c r="BH262" s="146" t="s">
        <v>2</v>
      </c>
      <c r="BI262" s="146" t="s">
        <v>6</v>
      </c>
      <c r="BJ262" s="146" t="s">
        <v>2</v>
      </c>
      <c r="BK262" s="146" t="s">
        <v>6</v>
      </c>
      <c r="BL262" s="146" t="s">
        <v>2</v>
      </c>
      <c r="BM262" s="146" t="s">
        <v>6</v>
      </c>
      <c r="BN262" s="146" t="s">
        <v>2</v>
      </c>
      <c r="BO262" s="146" t="s">
        <v>6</v>
      </c>
      <c r="BP262" s="146" t="s">
        <v>2</v>
      </c>
      <c r="BQ262" s="146" t="s">
        <v>6</v>
      </c>
      <c r="BR262" s="146" t="s">
        <v>2</v>
      </c>
      <c r="BS262" s="146" t="s">
        <v>6</v>
      </c>
      <c r="BT262" s="146" t="s">
        <v>2</v>
      </c>
      <c r="BU262" s="146" t="s">
        <v>6</v>
      </c>
      <c r="BV262" s="146" t="s">
        <v>2</v>
      </c>
      <c r="BW262" s="146" t="s">
        <v>6</v>
      </c>
      <c r="BX262" s="146" t="s">
        <v>2</v>
      </c>
      <c r="BY262" s="146" t="s">
        <v>6</v>
      </c>
      <c r="BZ262" s="146" t="s">
        <v>2</v>
      </c>
      <c r="CA262" s="146" t="s">
        <v>6</v>
      </c>
      <c r="CB262" s="146" t="s">
        <v>2</v>
      </c>
      <c r="CC262" s="146" t="s">
        <v>6</v>
      </c>
      <c r="CD262" s="146" t="s">
        <v>2</v>
      </c>
      <c r="CE262" s="146" t="s">
        <v>6</v>
      </c>
      <c r="CF262" s="146" t="s">
        <v>2</v>
      </c>
    </row>
    <row r="263" spans="2:84" s="138" customFormat="1">
      <c r="B263" s="149">
        <v>1</v>
      </c>
      <c r="C263" s="110" t="str">
        <f>IF(ISERROR(HLOOKUP($B263,$D$8:$CO$13,6,FALSE)),"",IF('Enter data here!'!$CP$22=0,"",IF(HLOOKUP($B263,$D$8:$CO$13,4,FALSE)=0,"",(HLOOKUP($B263,$D$8:$CO$13,6,FALSE)))))</f>
        <v/>
      </c>
      <c r="D263" s="110" t="str">
        <f>IF(ISERROR(HLOOKUP($B263,$D$8:$CO$13,4,FALSE)),"",IF('Enter data here!'!$CP$22=0,"",IF(HLOOKUP($B263,$D$8:$CO$13,4,FALSE)=0,"",(HLOOKUP($B263,$D$8:$CO$13,4,FALSE)))))</f>
        <v/>
      </c>
      <c r="E263" s="110" t="str">
        <f ca="1">IF(ISERROR(HLOOKUP($B263,$D$14:$CO$19,6,FALSE)),"",IF('Enter data here!'!$CP$27=0,"",IF(HLOOKUP($B263,$D$14:$CO$19,4,FALSE)=0,"",(HLOOKUP($B263,$D$14:$CO$19,6,FALSE)))))</f>
        <v>Peter Gunning</v>
      </c>
      <c r="F263" s="110">
        <f ca="1">IF(ISERROR(HLOOKUP($B263,$D$14:$CO$19,4,FALSE)),"",IF('Enter data here!'!$CP$27=0,"",IF(HLOOKUP($B263,$D$14:$CO$19,4,FALSE)=0,"",(HLOOKUP($B263,$D$14:$CO$19,4,FALSE)))))</f>
        <v>999.99999999999386</v>
      </c>
      <c r="G263" s="110" t="str">
        <f ca="1">IF(ISERROR(HLOOKUP($B263,$D$20:$CO$25,6,FALSE)),"",IF('Enter data here!'!$CP$32=0,"",IF(HLOOKUP($B263,$D$20:$CO$25,4,FALSE)=0,"",(HLOOKUP($B263,$D$20:$CO$25,6,FALSE)))))</f>
        <v>Peter Gunning</v>
      </c>
      <c r="H263" s="110">
        <f ca="1">IF(ISERROR(HLOOKUP($B263,$D$20:$CO$25,4,FALSE)),"",IF('Enter data here!'!$CP$32=0,"",IF(HLOOKUP($B263,$D$20:$CO$25,4,FALSE)=0,"",(HLOOKUP($B263,$D$20:$CO$25,4,FALSE)))))</f>
        <v>1924.3846739405985</v>
      </c>
      <c r="I263" s="110" t="str">
        <f ca="1">IF(ISERROR(HLOOKUP($B263,$D$26:$CO$31,6,FALSE)),"",IF('Enter data here!'!$CP$37=0,"",IF(HLOOKUP($B263,$D$26:$CO$31,4,FALSE)=0,"",(HLOOKUP($B263,$D$26:$CO$31,6,FALSE)))))</f>
        <v>Thorsten Folker</v>
      </c>
      <c r="J263" s="110">
        <f ca="1">IF(ISERROR(HLOOKUP($B263,$D$26:$CO$31,4,FALSE)),"",IF('Enter data here!'!$CP$37=0,"",IF(HLOOKUP($B263,$D$26:$CO$31,4,FALSE)=0,"",(HLOOKUP($B263,$D$26:$CO$31,4,FALSE)))))</f>
        <v>2871.2201356082069</v>
      </c>
      <c r="K263" s="110" t="str">
        <f ca="1">IF(ISERROR(HLOOKUP($B263,$D$32:$CO$37,6,FALSE)),"",IF('Enter data here!'!$CP$42=0,"",IF(HLOOKUP($B263,$D$32:$CO$37,4,FALSE)=0,"",(HLOOKUP($B263,$D$32:$CO$37,6,FALSE)))))</f>
        <v>Thorsten Folker</v>
      </c>
      <c r="L263" s="110">
        <f ca="1">IF(ISERROR(HLOOKUP($B263,$D$32:$CO$37,4,FALSE)),"",IF('Enter data here!'!$CP$42=0,"",IF(HLOOKUP($B263,$D$32:$CO$37,4,FALSE)=0,"",(HLOOKUP($B263,$D$32:$CO$37,4,FALSE)))))</f>
        <v>3717.9486843969617</v>
      </c>
      <c r="M263" s="110" t="str">
        <f ca="1">IF(ISERROR(HLOOKUP($B263,$D$38:$CO$43,6,FALSE)),"",IF('Enter data here!'!$CP$47=0,"",IF(HLOOKUP($B263,$D$38:$CO$43,4,FALSE)=0,"",(HLOOKUP($B263,$D$38:$CO$43,6,FALSE)))))</f>
        <v>Martin Newnham</v>
      </c>
      <c r="N263" s="110">
        <f ca="1">IF(ISERROR(HLOOKUP($B263,$D$38:$CO$43,4,FALSE)),"",IF('Enter data here!'!$CP$47=0,"",IF(HLOOKUP($B263,$D$38:$CO$43,4,FALSE)=0,"",(HLOOKUP($B263,$D$38:$CO$43,4,FALSE)))))</f>
        <v>4614.7498407094936</v>
      </c>
      <c r="O263" s="110" t="str">
        <f ca="1">IF(ISERROR(HLOOKUP($B263,$D$44:$CO$49,6,FALSE)),"",IF('Enter data here!'!$CP$52=0,"",IF(HLOOKUP($B263,$D$44:$CO$49,4,FALSE)=0,"",(HLOOKUP($B263,$D$44:$CO$49,6,FALSE)))))</f>
        <v>Martin Newnham</v>
      </c>
      <c r="P263" s="110">
        <f ca="1">IF(ISERROR(HLOOKUP($B263,$D$44:$CO$49,4,FALSE)),"",IF('Enter data here!'!$CP$52=0,"",IF(HLOOKUP($B263,$D$44:$CO$49,4,FALSE)=0,"",(HLOOKUP($B263,$D$44:$CO$49,4,FALSE)))))</f>
        <v>5566.3707883404022</v>
      </c>
      <c r="Q263" s="110" t="str">
        <f ca="1">IF(ISERROR(HLOOKUP($B263,$D$50:$CO$55,6,FALSE)),"",IF('Enter data here!'!$CP$57=0,"",IF(HLOOKUP($B263,$D$50:$CO$55,4,FALSE)=0,"",(HLOOKUP($B263,$D$50:$CO$55,6,FALSE)))))</f>
        <v>Martin Newnham</v>
      </c>
      <c r="R263" s="110">
        <f ca="1">IF(ISERROR(HLOOKUP($B263,$D$50:$CO$55,4,FALSE)),"",IF('Enter data here!'!$CP$57=0,"",IF(HLOOKUP($B263,$D$50:$CO$55,4,FALSE)=0,"",(HLOOKUP($B263,$D$50:$CO$55,4,FALSE)))))</f>
        <v>6530.6565026261023</v>
      </c>
      <c r="S263" s="110" t="str">
        <f ca="1">IF(ISERROR(HLOOKUP($B263,$D$56:$CO$61,6,FALSE)),"",IF('Enter data here!'!$CP$62=0,"",IF(HLOOKUP($B263,$D$56:$CO$61,4,FALSE)=0,"",(HLOOKUP($B263,$D$56:$CO$61,6,FALSE)))))</f>
        <v>Martin Newnham</v>
      </c>
      <c r="T263" s="110">
        <f ca="1">IF(ISERROR(HLOOKUP($B263,$D$56:$CO$61,4,FALSE)),"",IF('Enter data here!'!$CP$62=0,"",IF(HLOOKUP($B263,$D$56:$CO$61,4,FALSE)=0,"",(HLOOKUP($B263,$D$56:$CO$61,4,FALSE)))))</f>
        <v>6530.6565026261023</v>
      </c>
      <c r="U263" s="110" t="str">
        <f ca="1">IF(ISERROR(HLOOKUP($B263,$D$62:$CO$67,6,FALSE)),"",IF('Enter data here!'!$CP$67=0,"",IF(HLOOKUP($B263,$D$62:$CO$67,4,FALSE)=0,"",(HLOOKUP($B263,$D$62:$CO$67,6,FALSE)))))</f>
        <v>Martin Newnham</v>
      </c>
      <c r="V263" s="110">
        <f ca="1">IF(ISERROR(HLOOKUP($B263,$D$62:$CO$67,4,FALSE)),"",IF('Enter data here!'!$CP$67=0,"",IF(HLOOKUP($B263,$D$62:$CO$67,4,FALSE)=0,"",(HLOOKUP($B263,$D$62:$CO$67,4,FALSE)))))</f>
        <v>6530.6565026261023</v>
      </c>
      <c r="W263" s="110" t="str">
        <f ca="1">IF(ISERROR(HLOOKUP($B263,$D$68:$CO$73,6,FALSE)),"",IF('Enter data here!'!$CP$72=0,"",IF(HLOOKUP($B263,$D$68:$CO$73,4,FALSE)=0,"",(HLOOKUP($B263,$D$68:$CO$73,6,FALSE)))))</f>
        <v>Martin Newnham</v>
      </c>
      <c r="X263" s="110">
        <f ca="1">IF(ISERROR(HLOOKUP($B263,$D$68:$CO$73,4,FALSE)),"",IF('Enter data here!'!$CP$72=0,"",IF(HLOOKUP($B263,$D$68:$CO$73,4,FALSE)=0,"",(HLOOKUP($B263,$D$68:$CO$73,4,FALSE)))))</f>
        <v>6530.6565026261023</v>
      </c>
      <c r="Y263" s="110" t="str">
        <f ca="1">IF(ISERROR(HLOOKUP($B263,$D$74:$CO$79,6,FALSE)),"",IF('Enter data here!'!$CP$77=0,"",IF(HLOOKUP($B263,$D$74:$CO$79,4,FALSE)=0,"",(HLOOKUP($B263,$D$74:$CO$79,6,FALSE)))))</f>
        <v>Martin Newnham</v>
      </c>
      <c r="Z263" s="110">
        <f ca="1">IF(ISERROR(HLOOKUP($B263,$D$74:$CO$79,4,FALSE)),"",IF('Enter data here!'!$CP$77=0,"",IF(HLOOKUP($B263,$D$74:$CO$79,4,FALSE)=0,"",(HLOOKUP($B263,$D$74:$CO$79,4,FALSE)))))</f>
        <v>6530.6565026261023</v>
      </c>
      <c r="AA263" s="110" t="str">
        <f ca="1">IF(ISERROR(HLOOKUP($B263,$D$80:$CO$85,6,FALSE)),"",IF('Enter data here!'!$CP$82=0,"",IF(HLOOKUP($B263,$D$80:$CO$85,4,FALSE)=0,"",(HLOOKUP($B263,$D$80:$CO$85,6,FALSE)))))</f>
        <v>Martin Newnham</v>
      </c>
      <c r="AB263" s="110">
        <f ca="1">IF(ISERROR(HLOOKUP($B263,$D$80:$CO$85,4,FALSE)),"",IF('Enter data here!'!$CP$82=0,"",IF(HLOOKUP($B263,$D$80:$CO$85,4,FALSE)=0,"",(HLOOKUP($B263,$D$80:$CO$85,4,FALSE)))))</f>
        <v>6530.6565026261023</v>
      </c>
      <c r="AC263" s="110" t="str">
        <f ca="1">IF(ISERROR(HLOOKUP($B263,$D$86:$CO$91,6,FALSE)),"",IF('Enter data here!'!$CP$87=0,"",IF(HLOOKUP($B263,$D$86:$CO$91,4,FALSE)=0,"",(HLOOKUP($B263,$D$86:$CO$91,6,FALSE)))))</f>
        <v>Martin Newnham</v>
      </c>
      <c r="AD263" s="110">
        <f ca="1">IF(ISERROR(HLOOKUP($B263,$D$86:$CO$91,4,FALSE)),"",IF('Enter data here!'!$CP$87=0,"",IF(HLOOKUP($B263,$D$86:$CO$91,4,FALSE)=0,"",(HLOOKUP($B263,$D$86:$CO$91,4,FALSE)))))</f>
        <v>6530.6565026261023</v>
      </c>
      <c r="AE263" s="110" t="str">
        <f ca="1">IF(ISERROR(HLOOKUP($B263,$D$92:$CO$97,6,FALSE)),"",IF('Enter data here!'!$CP$92=0,"",IF(HLOOKUP($B263,$D$92:$CO$97,4,FALSE)=0,"",(HLOOKUP($B263,$D$92:$CO$97,6,FALSE)))))</f>
        <v>Martin Newnham</v>
      </c>
      <c r="AF263" s="110">
        <f ca="1">IF(ISERROR(HLOOKUP($B263,$D$92:$CO$97,4,FALSE)),"",IF('Enter data here!'!$CP$92=0,"",IF(HLOOKUP($B263,$D$92:$CO$97,4,FALSE)=0,"",(HLOOKUP($B263,$D$92:$CO$97,4,FALSE)))))</f>
        <v>6530.6565026261023</v>
      </c>
      <c r="AG263" s="110" t="str">
        <f ca="1">IF(ISERROR(HLOOKUP($B263,$D$98:$CO$103,6,FALSE)),"",IF('Enter data here!'!$CP$97=0,"",IF(HLOOKUP($B263,$D$98:$CO$103,4,FALSE)=0,"",(HLOOKUP($B263,$D$98:$CO$103,6,FALSE)))))</f>
        <v>Martin Newnham</v>
      </c>
      <c r="AH263" s="110">
        <f ca="1">IF(ISERROR(HLOOKUP($B263,$D$98:$CO$103,4,FALSE)),"",IF('Enter data here!'!$CP$97=0,"",IF(HLOOKUP($B263,$D$98:$CO$103,4,FALSE)=0,"",(HLOOKUP($B263,$D$98:$CO$103,4,FALSE)))))</f>
        <v>6530.6565026261023</v>
      </c>
      <c r="AI263" s="110" t="str">
        <f ca="1">IF(ISERROR(HLOOKUP($B263,$D$104:$CO$109,6,FALSE)),"",IF('Enter data here!'!$CP$102=0,"",IF(HLOOKUP($B263,$D$104:$CO$109,4,FALSE)=0,"",(HLOOKUP($B263,$D$104:$CO$109,6,FALSE)))))</f>
        <v>Martin Newnham</v>
      </c>
      <c r="AJ263" s="110">
        <f ca="1">IF(ISERROR(HLOOKUP($B263,$D$104:$CO$109,4,FALSE)),"",IF('Enter data here!'!$CP$102=0,"",IF(HLOOKUP($B263,$D$104:$CO$109,4,FALSE)=0,"",(HLOOKUP($B263,$D$104:$CO$109,4,FALSE)))))</f>
        <v>6530.6565026261023</v>
      </c>
      <c r="AK263" s="110" t="str">
        <f ca="1">IF(ISERROR(HLOOKUP($B263,$D$110:$CO$115,6,FALSE)),"",IF('Enter data here!'!$CP$107=0,"",IF(HLOOKUP($B263,$D$110:$CO$115,4,FALSE)=0,"",(HLOOKUP($B263,$D$110:$CO$115,6,FALSE)))))</f>
        <v>Martin Newnham</v>
      </c>
      <c r="AL263" s="110">
        <f ca="1">IF(ISERROR(HLOOKUP($B263,$D$110:$CO$115,4,FALSE)),"",IF('Enter data here!'!$CP$107=0,"",IF(HLOOKUP($B263,$D$110:$CO$115,4,FALSE)=0,"",(HLOOKUP($B263,$D$110:$CO$115,4,FALSE)))))</f>
        <v>6530.6565026261023</v>
      </c>
      <c r="AM263" s="110" t="str">
        <f ca="1">IF(ISERROR(HLOOKUP($B263,$D$116:$CO$121,6,FALSE)),"",IF('Enter data here!'!$CP$112=0,"",IF(HLOOKUP($B263,$D$116:$CO$121,4,FALSE)=0,"",(HLOOKUP($B263,$D$116:$CO$121,6,FALSE)))))</f>
        <v>Martin Newnham</v>
      </c>
      <c r="AN263" s="110">
        <f ca="1">IF(ISERROR(HLOOKUP($B263,$D$116:$CO$121,4,FALSE)),"",IF('Enter data here!'!$CP$112=0,"",IF(HLOOKUP($B263,$D$116:$CO$121,4,FALSE)=0,"",(HLOOKUP($B263,$D$116:$CO$121,4,FALSE)))))</f>
        <v>6530.6565026261023</v>
      </c>
      <c r="AO263" s="110" t="str">
        <f ca="1">IF(ISERROR(HLOOKUP($B263,$D$122:$CO$127,6,FALSE)),"",IF('Enter data here!'!$CP$117=0,"",IF(HLOOKUP($B263,$D$122:$CO$127,4,FALSE)=0,"",(HLOOKUP($B263,$D$122:$CO$127,6,FALSE)))))</f>
        <v>Martin Newnham</v>
      </c>
      <c r="AP263" s="110">
        <f ca="1">IF(ISERROR(HLOOKUP($B263,$D$122:$CO$127,4,FALSE)),"",IF('Enter data here!'!$CP$117=0,"",IF(HLOOKUP($B263,$D$122:$CO$127,4,FALSE)=0,"",(HLOOKUP($B263,$D$122:$CO$127,4,FALSE)))))</f>
        <v>6530.6565026261023</v>
      </c>
      <c r="AQ263" s="110" t="str">
        <f ca="1">IF(ISERROR(HLOOKUP($B263,$D$128:$CO$133,6,FALSE)),"",IF('Enter data here!'!$CP$122=0,"",IF(HLOOKUP($B263,$D$128:$CO$133,4,FALSE)=0,"",(HLOOKUP($B263,$D$128:$CO$133,6,FALSE)))))</f>
        <v>Martin Newnham</v>
      </c>
      <c r="AR263" s="110">
        <f ca="1">IF(ISERROR(HLOOKUP($B263,$D$128:$CO$133,4,FALSE)),"",IF('Enter data here!'!$CP$122=0,"",IF(HLOOKUP($B263,$D$128:$CO$133,4,FALSE)=0,"",(HLOOKUP($B263,$D$128:$CO$133,4,FALSE)))))</f>
        <v>6530.6565026261023</v>
      </c>
      <c r="AS263" s="110" t="str">
        <f ca="1">IF(ISERROR(HLOOKUP($B263,$D$134:$CO$139,6,FALSE)),"",IF('Enter data here!'!$CP$127=0,"",IF(HLOOKUP($B263,$D$134:$CO$139,4,FALSE)=0,"",(HLOOKUP($B263,$D$134:$CO$139,6,FALSE)))))</f>
        <v>Martin Newnham</v>
      </c>
      <c r="AT263" s="110">
        <f ca="1">IF(ISERROR(HLOOKUP($B263,$D$134:$CO$139,4,FALSE)),"",IF('Enter data here!'!$CP$127=0,"",IF(HLOOKUP($B263,$D$134:$CO$139,4,FALSE)=0,"",(HLOOKUP($B263,$D$134:$CO$139,4,FALSE)))))</f>
        <v>6530.6565026261023</v>
      </c>
      <c r="AU263" s="110" t="str">
        <f ca="1">IF(ISERROR(HLOOKUP($B263,$D$140:$CO$145,6,FALSE)),"",IF('Enter data here!'!$CP$132=0,"",IF(HLOOKUP($B263,$D$140:$CO$145,4,FALSE)=0,"",(HLOOKUP($B263,$D$140:$CO$145,6,FALSE)))))</f>
        <v>Martin Newnham</v>
      </c>
      <c r="AV263" s="110">
        <f ca="1">IF(ISERROR(HLOOKUP($B263,$D$140:$CO$145,4,FALSE)),"",IF('Enter data here!'!$CP$132=0,"",IF(HLOOKUP($B263,$D$140:$CO$145,4,FALSE)=0,"",(HLOOKUP($B263,$D$140:$CO$145,4,FALSE)))))</f>
        <v>6530.6565026261023</v>
      </c>
      <c r="AW263" s="110" t="str">
        <f ca="1">IF(ISERROR(HLOOKUP($B263,$D$146:$CO$151,6,FALSE)),"",IF('Enter data here!'!$CP$137=0,"",IF(HLOOKUP($B263,$D$146:$CO$151,4,FALSE)=0,"",(HLOOKUP($B263,$D$146:$CO$151,6,FALSE)))))</f>
        <v>Martin Newnham</v>
      </c>
      <c r="AX263" s="110">
        <f ca="1">IF(ISERROR(HLOOKUP($B263,$D$146:$CO$151,4,FALSE)),"",IF('Enter data here!'!$CP$137=0,"",IF(HLOOKUP($B263,$D$146:$CO$151,4,FALSE)=0,"",(HLOOKUP($B263,$D$146:$CO$151,4,FALSE)))))</f>
        <v>6530.6565026261023</v>
      </c>
      <c r="AY263" s="110" t="str">
        <f ca="1">IF(ISERROR(HLOOKUP($B263,$D$152:$CO$157,6,FALSE)),"",IF('Enter data here!'!$CP$142=0,"",IF(HLOOKUP($B263,$D$152:$CO$157,4,FALSE)=0,"",(HLOOKUP($B263,$D$152:$CO$157,6,FALSE)))))</f>
        <v>Martin Newnham</v>
      </c>
      <c r="AZ263" s="110">
        <f ca="1">IF(ISERROR(HLOOKUP($B263,$D$152:$CO$157,4,FALSE)),"",IF('Enter data here!'!$CP$142=0,"",IF(HLOOKUP($B263,$D$152:$CO$157,4,FALSE)=0,"",(HLOOKUP($B263,$D$152:$CO$157,4,FALSE)))))</f>
        <v>6530.6565026261023</v>
      </c>
      <c r="BA263" s="110" t="str">
        <f ca="1">IF(ISERROR(HLOOKUP($B263,$D$158:$CO$163,6,FALSE)),"",IF('Enter data here!'!$CP$147=0,"",IF(HLOOKUP($B263,$D$158:$CO$163,4,FALSE)=0,"",(HLOOKUP($B263,$D$158:$CO$163,6,FALSE)))))</f>
        <v>Martin Newnham</v>
      </c>
      <c r="BB263" s="110">
        <f ca="1">IF(ISERROR(HLOOKUP($B263,$D$158:$CO$163,4,FALSE)),"",IF('Enter data here!'!$CP$147=0,"",IF(HLOOKUP($B263,$D$158:$CO$163,4,FALSE)=0,"",(HLOOKUP($B263,$D$158:$CO$163,4,FALSE)))))</f>
        <v>6530.6565026261023</v>
      </c>
      <c r="BC263" s="110" t="str">
        <f ca="1">IF(ISERROR(HLOOKUP($B263,$D$164:$CO$169,6,FALSE)),"",IF('Enter data here!'!$CP$152=0,"",IF(HLOOKUP($B263,$D$164:$CO$169,4,FALSE)=0,"",(HLOOKUP($B263,$D$164:$CO$169,6,FALSE)))))</f>
        <v>Martin Newnham</v>
      </c>
      <c r="BD263" s="110">
        <f ca="1">IF(ISERROR(HLOOKUP($B263,$D$164:$CO$169,4,FALSE)),"",IF('Enter data here!'!$CP$152=0,"",IF(HLOOKUP($B263,$D$164:$CO$169,4,FALSE)=0,"",(HLOOKUP($B263,$D$164:$CO$169,4,FALSE)))))</f>
        <v>6530.6565026261023</v>
      </c>
      <c r="BE263" s="110" t="str">
        <f ca="1">IF(ISERROR(HLOOKUP($B263,$D$170:$CO$175,6,FALSE)),"",IF('Enter data here!'!$CP$157=0,"",IF(HLOOKUP($B263,$D$170:$CO$175,4,FALSE)=0,"",(HLOOKUP($B263,$D$170:$CO$175,6,FALSE)))))</f>
        <v>Martin Newnham</v>
      </c>
      <c r="BF263" s="110">
        <f ca="1">IF(ISERROR(HLOOKUP($B263,$D$170:$CO$175,4,FALSE)),"",IF('Enter data here!'!$CP$157=0,"",IF(HLOOKUP($B263,$D$170:$CO$175,4,FALSE)=0,"",(HLOOKUP($B263,$D$170:$CO$175,4,FALSE)))))</f>
        <v>6530.6565026261023</v>
      </c>
      <c r="BG263" s="110" t="str">
        <f ca="1">IF(ISERROR(HLOOKUP($B263,$D$176:$CO$181,6,FALSE)),"",IF('Enter data here!'!$CP$162=0,"",IF(HLOOKUP($B263,$D$176:$CO$181,4,FALSE)=0,"",(HLOOKUP($B263,$D$176:$CO$181,6,FALSE)))))</f>
        <v>Martin Newnham</v>
      </c>
      <c r="BH263" s="110">
        <f ca="1">IF(ISERROR(HLOOKUP($B263,$D$176:$CO$181,4,FALSE)),"",IF('Enter data here!'!$CP$162=0,"",IF(HLOOKUP($B263,$D$176:$CO$181,4,FALSE)=0,"",(HLOOKUP($B263,$D$176:$CO$181,4,FALSE)))))</f>
        <v>6530.6565026261023</v>
      </c>
      <c r="BI263" s="110" t="str">
        <f ca="1">IF(ISERROR(HLOOKUP($B263,$D$182:$CO$187,6,FALSE)),"",IF('Enter data here!'!$CP$167=0,"",IF(HLOOKUP($B263,$D$182:$CO$187,4,FALSE)=0,"",(HLOOKUP($B263,$D$182:$CO$187,6,FALSE)))))</f>
        <v>Martin Newnham</v>
      </c>
      <c r="BJ263" s="110">
        <f ca="1">IF(ISERROR(HLOOKUP($B263,$D$182:$CO$187,4,FALSE)),"",IF('Enter data here!'!$CP$167=0,"",IF(HLOOKUP($B263,$D$182:$CO$187,4,FALSE)=0,"",(HLOOKUP($B263,$D$182:$CO$187,4,FALSE)))))</f>
        <v>6530.6565026261023</v>
      </c>
      <c r="BK263" s="110" t="str">
        <f ca="1">IF(ISERROR(HLOOKUP($B263,$D$188:$CO$193,6,FALSE)),"",IF('Enter data here!'!$CP$172=0,"",IF(HLOOKUP($B263,$D$188:$CO$193,4,FALSE)=0,"",(HLOOKUP($B263,$D$188:$CO$193,6,FALSE)))))</f>
        <v>Martin Newnham</v>
      </c>
      <c r="BL263" s="110">
        <f ca="1">IF(ISERROR(HLOOKUP($B263,$D$188:$CO$193,4,FALSE)),"",IF('Enter data here!'!$CP$172=0,"",IF(HLOOKUP($B263,$D$188:$CO$193,4,FALSE)=0,"",(HLOOKUP($B263,$D$188:$CO$193,4,FALSE)))))</f>
        <v>6530.6565026261023</v>
      </c>
      <c r="BM263" s="110" t="str">
        <f ca="1">IF(ISERROR(HLOOKUP($B263,$D$194:$CO$199,6,FALSE)),"",IF('Enter data here!'!$CP$177=0,"",IF(HLOOKUP($B263,$D$194:$CO$199,4,FALSE)=0,"",(HLOOKUP($B263,$D$194:$CO$199,6,FALSE)))))</f>
        <v>Martin Newnham</v>
      </c>
      <c r="BN263" s="110">
        <f ca="1">IF(ISERROR(HLOOKUP($B263,$D$194:$CO$199,4,FALSE)),"",IF('Enter data here!'!$CP$177=0,"",IF(HLOOKUP($B263,$D$194:$CO$199,4,FALSE)=0,"",(HLOOKUP($B263,$D$194:$CO$199,4,FALSE)))))</f>
        <v>6530.6565026261023</v>
      </c>
      <c r="BO263" s="110" t="str">
        <f ca="1">IF(ISERROR(HLOOKUP($B263,$D$200:$CO$205,6,FALSE)),"",IF('Enter data here!'!$CP$182=0,"",IF(HLOOKUP($B263,$D$200:$CO$205,4,FALSE)=0,"",(HLOOKUP($B263,$D$200:$CO$205,6,FALSE)))))</f>
        <v>Martin Newnham</v>
      </c>
      <c r="BP263" s="110">
        <f ca="1">IF(ISERROR(HLOOKUP($B263,$D$200:$CO$205,4,FALSE)),"",IF('Enter data here!'!$CP$182=0,"",IF(HLOOKUP($B263,$D$200:$CO$205,4,FALSE)=0,"",(HLOOKUP($B263,$D$200:$CO$205,4,FALSE)))))</f>
        <v>6530.6565026261023</v>
      </c>
      <c r="BQ263" s="110" t="str">
        <f ca="1">IF(ISERROR(HLOOKUP($B263,$D$206:$CO$211,6,FALSE)),"",IF('Enter data here!'!$CP$187=0,"",IF(HLOOKUP($B263,$D$206:$CO$211,4,FALSE)=0,"",(HLOOKUP($B263,$D$206:$CO$211,6,FALSE)))))</f>
        <v>Martin Newnham</v>
      </c>
      <c r="BR263" s="110">
        <f ca="1">IF(ISERROR(HLOOKUP($B263,$D$206:$CO$211,4,FALSE)),"",IF('Enter data here!'!$CP$187=0,"",IF(HLOOKUP($B263,$D$206:$CO$211,4,FALSE)=0,"",(HLOOKUP($B263,$D$206:$CO$211,4,FALSE)))))</f>
        <v>6530.6565026261023</v>
      </c>
      <c r="BS263" s="110" t="str">
        <f ca="1">IF(ISERROR(HLOOKUP($B263,$D$212:$CO$217,6,FALSE)),"",IF('Enter data here!'!$CP$192=0,"",IF(HLOOKUP($B263,$D$212:$CO$217,4,FALSE)=0,"",(HLOOKUP($B263,$D$212:$CO$217,6,FALSE)))))</f>
        <v>Martin Newnham</v>
      </c>
      <c r="BT263" s="110">
        <f ca="1">IF(ISERROR(HLOOKUP($B263,$D$212:$CO$217,4,FALSE)),"",IF('Enter data here!'!$CP$192=0,"",IF(HLOOKUP($B263,$D$212:$CO$217,4,FALSE)=0,"",(HLOOKUP($B263,$D$212:$CO$217,4,FALSE)))))</f>
        <v>6530.6565026261023</v>
      </c>
      <c r="BU263" s="110" t="str">
        <f ca="1">IF(ISERROR(HLOOKUP($B263,$D$218:$CO$223,6,FALSE)),"",IF('Enter data here!'!$CP$197=0,"",IF(HLOOKUP($B263,$D$218:$CO$223,4,FALSE)=0,"",(HLOOKUP($B263,$D$218:$CO$223,6,FALSE)))))</f>
        <v>Martin Newnham</v>
      </c>
      <c r="BV263" s="110">
        <f ca="1">IF(ISERROR(HLOOKUP($B263,$D$218:$CO$223,4,FALSE)),"",IF('Enter data here!'!$CP$197=0,"",IF(HLOOKUP($B263,$D$218:$CO$223,4,FALSE)=0,"",(HLOOKUP($B263,$D$218:$CO$223,4,FALSE)))))</f>
        <v>6530.6565026261023</v>
      </c>
      <c r="BW263" s="110" t="str">
        <f ca="1">IF(ISERROR(HLOOKUP($B263,$D$224:$CO$229,6,FALSE)),"",IF('Enter data here!'!$CP$202=0,"",IF(HLOOKUP($B263,$D$224:$CO$229,4,FALSE)=0,"",(HLOOKUP($B263,$D$224:$CO$229,6,FALSE)))))</f>
        <v>Martin Newnham</v>
      </c>
      <c r="BX263" s="110">
        <f ca="1">IF(ISERROR(HLOOKUP($B263,$D$224:$CO$229,4,FALSE)),"",IF('Enter data here!'!$CP$202=0,"",IF(HLOOKUP($B263,$D$224:$CO$229,4,FALSE)=0,"",(HLOOKUP($B263,$D$224:$CO$229,4,FALSE)))))</f>
        <v>6530.6565026261023</v>
      </c>
      <c r="BY263" s="110" t="str">
        <f ca="1">IF(ISERROR(HLOOKUP($B263,$D$230:$CO$235,6,FALSE)),"",IF('Enter data here!'!$CP$207=0,"",IF(HLOOKUP($B263,$D$230:$CO$235,4,FALSE)=0,"",(HLOOKUP($B263,$D$230:$CO$235,6,FALSE)))))</f>
        <v>Martin Newnham</v>
      </c>
      <c r="BZ263" s="110">
        <f ca="1">IF(ISERROR(HLOOKUP($B263,$D$230:$CO$235,4,FALSE)),"",IF('Enter data here!'!$CP$207=0,"",IF(HLOOKUP($B263,$D$230:$CO$235,4,FALSE)=0,"",(HLOOKUP($B263,$D$230:$CO$235,4,FALSE)))))</f>
        <v>6530.6565026261023</v>
      </c>
      <c r="CA263" s="110" t="str">
        <f ca="1">IF(ISERROR(HLOOKUP($B263,$D$236:$CO$241,6,FALSE)),"",IF('Enter data here!'!$CP$212=0,"",IF(HLOOKUP($B263,$D$236:$CO$241,4,FALSE)=0,"",(HLOOKUP($B263,$D$236:$CO$241,6,FALSE)))))</f>
        <v>Martin Newnham</v>
      </c>
      <c r="CB263" s="110">
        <f ca="1">IF(ISERROR(HLOOKUP($B263,$D$236:$CO$241,4,FALSE)),"",IF('Enter data here!'!$CP$212=0,"",IF(HLOOKUP($B263,$D$236:$CO$241,4,FALSE)=0,"",(HLOOKUP($B263,$D$236:$CO$241,4,FALSE)))))</f>
        <v>6530.6565026261023</v>
      </c>
      <c r="CC263" s="110" t="str">
        <f ca="1">IF(ISERROR(HLOOKUP($B263,$D$242:$CO$247,6,FALSE)),"",IF('Enter data here!'!$CP$217=0,"",IF(HLOOKUP($B263,$D$242:$CO$247,4,FALSE)=0,"",(HLOOKUP($B263,$D$242:$CO$247,6,FALSE)))))</f>
        <v>Martin Newnham</v>
      </c>
      <c r="CD263" s="110">
        <f ca="1">IF(ISERROR(HLOOKUP($B263,$D$242:$CO$247,4,FALSE)),"",IF('Enter data here!'!$CP$217=0,"",IF(HLOOKUP($B263,$D$242:$CO$247,4,FALSE)=0,"",(HLOOKUP($B263,$D$242:$CO$247,4,FALSE)))))</f>
        <v>6530.6565026261023</v>
      </c>
      <c r="CE263" s="110" t="str">
        <f ca="1">IF(ISERROR(HLOOKUP($B263,$D$248:$CO$253,6,FALSE)),"",IF('Enter data here!'!$CP$222=0,"",IF(HLOOKUP($B263,$D$248:$CO$253,4,FALSE)=0,"",(HLOOKUP($B263,$D$248:$CO$253,6,FALSE)))))</f>
        <v>Martin Newnham</v>
      </c>
      <c r="CF263" s="110">
        <f ca="1">IF(ISERROR(HLOOKUP($B263,$D$248:$CO$253,4,FALSE)),"",IF('Enter data here!'!$CP$222=0,"",IF(HLOOKUP($B263,$D$248:$CO$253,4,FALSE)=0,"",(HLOOKUP($B263,$D$248:$CO$253,4,FALSE)))))</f>
        <v>6530.6565026261023</v>
      </c>
    </row>
    <row r="264" spans="2:84" s="138" customFormat="1">
      <c r="B264" s="149">
        <v>2</v>
      </c>
      <c r="C264" s="110" t="str">
        <f>IF(ISERROR(HLOOKUP($B264,$D$8:$CO$13,6,FALSE)),"",IF('Enter data here!'!$CP$22=0,"",IF(HLOOKUP($B264,$D$8:$CO$13,4,FALSE)=0,"",(HLOOKUP($B264,$D$8:$CO$13,6,FALSE)))))</f>
        <v/>
      </c>
      <c r="D264" s="110" t="str">
        <f>IF(ISERROR(HLOOKUP($B264,$D$8:$CO$13,4,FALSE)),"",IF('Enter data here!'!$CP$22=0,"",IF(HLOOKUP($B264,$D$8:$CO$13,4,FALSE)=0,"",(HLOOKUP($B264,$D$8:$CO$13,4,FALSE)))))</f>
        <v/>
      </c>
      <c r="E264" s="110" t="str">
        <f ca="1">IF(ISERROR(HLOOKUP($B264,$D$14:$CO$19,6,FALSE)),"",IF('Enter data here!'!$CP$27=0,"",IF(HLOOKUP($B264,$D$14:$CO$19,4,FALSE)=0,"",(HLOOKUP($B264,$D$14:$CO$19,6,FALSE)))))</f>
        <v>Martin Newnham</v>
      </c>
      <c r="F264" s="110">
        <f ca="1">IF(ISERROR(HLOOKUP($B264,$D$14:$CO$19,4,FALSE)),"",IF('Enter data here!'!$CP$27=0,"",IF(HLOOKUP($B264,$D$14:$CO$19,4,FALSE)=0,"",(HLOOKUP($B264,$D$14:$CO$19,4,FALSE)))))</f>
        <v>931.05171121658555</v>
      </c>
      <c r="G264" s="110" t="str">
        <f ca="1">IF(ISERROR(HLOOKUP($B264,$D$20:$CO$25,6,FALSE)),"",IF('Enter data here!'!$CP$32=0,"",IF(HLOOKUP($B264,$D$20:$CO$25,4,FALSE)=0,"",(HLOOKUP($B264,$D$20:$CO$25,6,FALSE)))))</f>
        <v>Søren Krogh</v>
      </c>
      <c r="H264" s="110">
        <f ca="1">IF(ISERROR(HLOOKUP($B264,$D$20:$CO$25,4,FALSE)),"",IF('Enter data here!'!$CP$32=0,"",IF(HLOOKUP($B264,$D$20:$CO$25,4,FALSE)=0,"",(HLOOKUP($B264,$D$20:$CO$25,4,FALSE)))))</f>
        <v>1898.0722891566043</v>
      </c>
      <c r="I264" s="110" t="str">
        <f ca="1">IF(ISERROR(HLOOKUP($B264,$D$26:$CO$31,6,FALSE)),"",IF('Enter data here!'!$CP$37=0,"",IF(HLOOKUP($B264,$D$26:$CO$31,4,FALSE)=0,"",(HLOOKUP($B264,$D$26:$CO$31,6,FALSE)))))</f>
        <v>Martin Newnham</v>
      </c>
      <c r="J264" s="110">
        <f ca="1">IF(ISERROR(HLOOKUP($B264,$D$26:$CO$31,4,FALSE)),"",IF('Enter data here!'!$CP$37=0,"",IF(HLOOKUP($B264,$D$26:$CO$31,4,FALSE)=0,"",(HLOOKUP($B264,$D$26:$CO$31,4,FALSE)))))</f>
        <v>2765.6246639351498</v>
      </c>
      <c r="K264" s="110" t="str">
        <f ca="1">IF(ISERROR(HLOOKUP($B264,$D$32:$CO$37,6,FALSE)),"",IF('Enter data here!'!$CP$42=0,"",IF(HLOOKUP($B264,$D$32:$CO$37,4,FALSE)=0,"",(HLOOKUP($B264,$D$32:$CO$37,6,FALSE)))))</f>
        <v>Mark Redsell</v>
      </c>
      <c r="L264" s="110">
        <f ca="1">IF(ISERROR(HLOOKUP($B264,$D$32:$CO$37,4,FALSE)),"",IF('Enter data here!'!$CP$42=0,"",IF(HLOOKUP($B264,$D$32:$CO$37,4,FALSE)=0,"",(HLOOKUP($B264,$D$32:$CO$37,4,FALSE)))))</f>
        <v>3707.5879183173515</v>
      </c>
      <c r="M264" s="110" t="str">
        <f ca="1">IF(ISERROR(HLOOKUP($B264,$D$38:$CO$43,6,FALSE)),"",IF('Enter data here!'!$CP$47=0,"",IF(HLOOKUP($B264,$D$38:$CO$43,4,FALSE)=0,"",(HLOOKUP($B264,$D$38:$CO$43,6,FALSE)))))</f>
        <v>Mark Redsell</v>
      </c>
      <c r="N264" s="110">
        <f ca="1">IF(ISERROR(HLOOKUP($B264,$D$38:$CO$43,4,FALSE)),"",IF('Enter data here!'!$CP$47=0,"",IF(HLOOKUP($B264,$D$38:$CO$43,4,FALSE)=0,"",(HLOOKUP($B264,$D$38:$CO$43,4,FALSE)))))</f>
        <v>4582.3926494041461</v>
      </c>
      <c r="O264" s="110" t="str">
        <f ca="1">IF(ISERROR(HLOOKUP($B264,$D$44:$CO$49,6,FALSE)),"",IF('Enter data here!'!$CP$52=0,"",IF(HLOOKUP($B264,$D$44:$CO$49,4,FALSE)=0,"",(HLOOKUP($B264,$D$44:$CO$49,6,FALSE)))))</f>
        <v>Mark Redsell</v>
      </c>
      <c r="P264" s="110">
        <f ca="1">IF(ISERROR(HLOOKUP($B264,$D$44:$CO$49,4,FALSE)),"",IF('Enter data here!'!$CP$52=0,"",IF(HLOOKUP($B264,$D$44:$CO$49,4,FALSE)=0,"",(HLOOKUP($B264,$D$44:$CO$49,4,FALSE)))))</f>
        <v>5487.945568246083</v>
      </c>
      <c r="Q264" s="110" t="str">
        <f ca="1">IF(ISERROR(HLOOKUP($B264,$D$50:$CO$55,6,FALSE)),"",IF('Enter data here!'!$CP$57=0,"",IF(HLOOKUP($B264,$D$50:$CO$55,4,FALSE)=0,"",(HLOOKUP($B264,$D$50:$CO$55,6,FALSE)))))</f>
        <v>Mark Redsell</v>
      </c>
      <c r="R264" s="110">
        <f ca="1">IF(ISERROR(HLOOKUP($B264,$D$50:$CO$55,4,FALSE)),"",IF('Enter data here!'!$CP$57=0,"",IF(HLOOKUP($B264,$D$50:$CO$55,4,FALSE)=0,"",(HLOOKUP($B264,$D$50:$CO$55,4,FALSE)))))</f>
        <v>6487.9455682460748</v>
      </c>
      <c r="S264" s="110" t="str">
        <f ca="1">IF(ISERROR(HLOOKUP($B264,$D$56:$CO$61,6,FALSE)),"",IF('Enter data here!'!$CP$62=0,"",IF(HLOOKUP($B264,$D$56:$CO$61,4,FALSE)=0,"",(HLOOKUP($B264,$D$56:$CO$61,6,FALSE)))))</f>
        <v>Mark Redsell</v>
      </c>
      <c r="T264" s="110">
        <f ca="1">IF(ISERROR(HLOOKUP($B264,$D$56:$CO$61,4,FALSE)),"",IF('Enter data here!'!$CP$62=0,"",IF(HLOOKUP($B264,$D$56:$CO$61,4,FALSE)=0,"",(HLOOKUP($B264,$D$56:$CO$61,4,FALSE)))))</f>
        <v>6487.9455682460748</v>
      </c>
      <c r="U264" s="110" t="str">
        <f ca="1">IF(ISERROR(HLOOKUP($B264,$D$62:$CO$67,6,FALSE)),"",IF('Enter data here!'!$CP$67=0,"",IF(HLOOKUP($B264,$D$62:$CO$67,4,FALSE)=0,"",(HLOOKUP($B264,$D$62:$CO$67,6,FALSE)))))</f>
        <v>Mark Redsell</v>
      </c>
      <c r="V264" s="110">
        <f ca="1">IF(ISERROR(HLOOKUP($B264,$D$62:$CO$67,4,FALSE)),"",IF('Enter data here!'!$CP$67=0,"",IF(HLOOKUP($B264,$D$62:$CO$67,4,FALSE)=0,"",(HLOOKUP($B264,$D$62:$CO$67,4,FALSE)))))</f>
        <v>6487.9455682460748</v>
      </c>
      <c r="W264" s="110" t="str">
        <f ca="1">IF(ISERROR(HLOOKUP($B264,$D$68:$CO$73,6,FALSE)),"",IF('Enter data here!'!$CP$72=0,"",IF(HLOOKUP($B264,$D$68:$CO$73,4,FALSE)=0,"",(HLOOKUP($B264,$D$68:$CO$73,6,FALSE)))))</f>
        <v>Mark Redsell</v>
      </c>
      <c r="X264" s="110">
        <f ca="1">IF(ISERROR(HLOOKUP($B264,$D$68:$CO$73,4,FALSE)),"",IF('Enter data here!'!$CP$72=0,"",IF(HLOOKUP($B264,$D$68:$CO$73,4,FALSE)=0,"",(HLOOKUP($B264,$D$68:$CO$73,4,FALSE)))))</f>
        <v>6487.9455682460748</v>
      </c>
      <c r="Y264" s="110" t="str">
        <f ca="1">IF(ISERROR(HLOOKUP($B264,$D$74:$CO$79,6,FALSE)),"",IF('Enter data here!'!$CP$77=0,"",IF(HLOOKUP($B264,$D$74:$CO$79,4,FALSE)=0,"",(HLOOKUP($B264,$D$74:$CO$79,6,FALSE)))))</f>
        <v>Mark Redsell</v>
      </c>
      <c r="Z264" s="110">
        <f ca="1">IF(ISERROR(HLOOKUP($B264,$D$74:$CO$79,4,FALSE)),"",IF('Enter data here!'!$CP$77=0,"",IF(HLOOKUP($B264,$D$74:$CO$79,4,FALSE)=0,"",(HLOOKUP($B264,$D$74:$CO$79,4,FALSE)))))</f>
        <v>6487.9455682460748</v>
      </c>
      <c r="AA264" s="110" t="str">
        <f ca="1">IF(ISERROR(HLOOKUP($B264,$D$80:$CO$85,6,FALSE)),"",IF('Enter data here!'!$CP$82=0,"",IF(HLOOKUP($B264,$D$80:$CO$85,4,FALSE)=0,"",(HLOOKUP($B264,$D$80:$CO$85,6,FALSE)))))</f>
        <v>Mark Redsell</v>
      </c>
      <c r="AB264" s="110">
        <f ca="1">IF(ISERROR(HLOOKUP($B264,$D$80:$CO$85,4,FALSE)),"",IF('Enter data here!'!$CP$82=0,"",IF(HLOOKUP($B264,$D$80:$CO$85,4,FALSE)=0,"",(HLOOKUP($B264,$D$80:$CO$85,4,FALSE)))))</f>
        <v>6487.9455682460748</v>
      </c>
      <c r="AC264" s="110" t="str">
        <f ca="1">IF(ISERROR(HLOOKUP($B264,$D$86:$CO$91,6,FALSE)),"",IF('Enter data here!'!$CP$87=0,"",IF(HLOOKUP($B264,$D$86:$CO$91,4,FALSE)=0,"",(HLOOKUP($B264,$D$86:$CO$91,6,FALSE)))))</f>
        <v>Mark Redsell</v>
      </c>
      <c r="AD264" s="110">
        <f ca="1">IF(ISERROR(HLOOKUP($B264,$D$86:$CO$91,4,FALSE)),"",IF('Enter data here!'!$CP$87=0,"",IF(HLOOKUP($B264,$D$86:$CO$91,4,FALSE)=0,"",(HLOOKUP($B264,$D$86:$CO$91,4,FALSE)))))</f>
        <v>6487.9455682460748</v>
      </c>
      <c r="AE264" s="110" t="str">
        <f ca="1">IF(ISERROR(HLOOKUP($B264,$D$92:$CO$97,6,FALSE)),"",IF('Enter data here!'!$CP$92=0,"",IF(HLOOKUP($B264,$D$92:$CO$97,4,FALSE)=0,"",(HLOOKUP($B264,$D$92:$CO$97,6,FALSE)))))</f>
        <v>Mark Redsell</v>
      </c>
      <c r="AF264" s="110">
        <f ca="1">IF(ISERROR(HLOOKUP($B264,$D$92:$CO$97,4,FALSE)),"",IF('Enter data here!'!$CP$92=0,"",IF(HLOOKUP($B264,$D$92:$CO$97,4,FALSE)=0,"",(HLOOKUP($B264,$D$92:$CO$97,4,FALSE)))))</f>
        <v>6487.9455682460748</v>
      </c>
      <c r="AG264" s="110" t="str">
        <f ca="1">IF(ISERROR(HLOOKUP($B264,$D$98:$CO$103,6,FALSE)),"",IF('Enter data here!'!$CP$97=0,"",IF(HLOOKUP($B264,$D$98:$CO$103,4,FALSE)=0,"",(HLOOKUP($B264,$D$98:$CO$103,6,FALSE)))))</f>
        <v>Mark Redsell</v>
      </c>
      <c r="AH264" s="110">
        <f ca="1">IF(ISERROR(HLOOKUP($B264,$D$98:$CO$103,4,FALSE)),"",IF('Enter data here!'!$CP$97=0,"",IF(HLOOKUP($B264,$D$98:$CO$103,4,FALSE)=0,"",(HLOOKUP($B264,$D$98:$CO$103,4,FALSE)))))</f>
        <v>6487.9455682460748</v>
      </c>
      <c r="AI264" s="110" t="str">
        <f ca="1">IF(ISERROR(HLOOKUP($B264,$D$104:$CO$109,6,FALSE)),"",IF('Enter data here!'!$CP$102=0,"",IF(HLOOKUP($B264,$D$104:$CO$109,4,FALSE)=0,"",(HLOOKUP($B264,$D$104:$CO$109,6,FALSE)))))</f>
        <v>Mark Redsell</v>
      </c>
      <c r="AJ264" s="110">
        <f ca="1">IF(ISERROR(HLOOKUP($B264,$D$104:$CO$109,4,FALSE)),"",IF('Enter data here!'!$CP$102=0,"",IF(HLOOKUP($B264,$D$104:$CO$109,4,FALSE)=0,"",(HLOOKUP($B264,$D$104:$CO$109,4,FALSE)))))</f>
        <v>6487.9455682460748</v>
      </c>
      <c r="AK264" s="110" t="str">
        <f ca="1">IF(ISERROR(HLOOKUP($B264,$D$110:$CO$115,6,FALSE)),"",IF('Enter data here!'!$CP$107=0,"",IF(HLOOKUP($B264,$D$110:$CO$115,4,FALSE)=0,"",(HLOOKUP($B264,$D$110:$CO$115,6,FALSE)))))</f>
        <v>Mark Redsell</v>
      </c>
      <c r="AL264" s="110">
        <f ca="1">IF(ISERROR(HLOOKUP($B264,$D$110:$CO$115,4,FALSE)),"",IF('Enter data here!'!$CP$107=0,"",IF(HLOOKUP($B264,$D$110:$CO$115,4,FALSE)=0,"",(HLOOKUP($B264,$D$110:$CO$115,4,FALSE)))))</f>
        <v>6487.9455682460748</v>
      </c>
      <c r="AM264" s="110" t="str">
        <f ca="1">IF(ISERROR(HLOOKUP($B264,$D$116:$CO$121,6,FALSE)),"",IF('Enter data here!'!$CP$112=0,"",IF(HLOOKUP($B264,$D$116:$CO$121,4,FALSE)=0,"",(HLOOKUP($B264,$D$116:$CO$121,6,FALSE)))))</f>
        <v>Mark Redsell</v>
      </c>
      <c r="AN264" s="110">
        <f ca="1">IF(ISERROR(HLOOKUP($B264,$D$116:$CO$121,4,FALSE)),"",IF('Enter data here!'!$CP$112=0,"",IF(HLOOKUP($B264,$D$116:$CO$121,4,FALSE)=0,"",(HLOOKUP($B264,$D$116:$CO$121,4,FALSE)))))</f>
        <v>6487.9455682460748</v>
      </c>
      <c r="AO264" s="110" t="str">
        <f ca="1">IF(ISERROR(HLOOKUP($B264,$D$122:$CO$127,6,FALSE)),"",IF('Enter data here!'!$CP$117=0,"",IF(HLOOKUP($B264,$D$122:$CO$127,4,FALSE)=0,"",(HLOOKUP($B264,$D$122:$CO$127,6,FALSE)))))</f>
        <v>Mark Redsell</v>
      </c>
      <c r="AP264" s="110">
        <f ca="1">IF(ISERROR(HLOOKUP($B264,$D$122:$CO$127,4,FALSE)),"",IF('Enter data here!'!$CP$117=0,"",IF(HLOOKUP($B264,$D$122:$CO$127,4,FALSE)=0,"",(HLOOKUP($B264,$D$122:$CO$127,4,FALSE)))))</f>
        <v>6487.9455682460748</v>
      </c>
      <c r="AQ264" s="110" t="str">
        <f ca="1">IF(ISERROR(HLOOKUP($B264,$D$128:$CO$133,6,FALSE)),"",IF('Enter data here!'!$CP$122=0,"",IF(HLOOKUP($B264,$D$128:$CO$133,4,FALSE)=0,"",(HLOOKUP($B264,$D$128:$CO$133,6,FALSE)))))</f>
        <v>Mark Redsell</v>
      </c>
      <c r="AR264" s="110">
        <f ca="1">IF(ISERROR(HLOOKUP($B264,$D$128:$CO$133,4,FALSE)),"",IF('Enter data here!'!$CP$122=0,"",IF(HLOOKUP($B264,$D$128:$CO$133,4,FALSE)=0,"",(HLOOKUP($B264,$D$128:$CO$133,4,FALSE)))))</f>
        <v>6487.9455682460748</v>
      </c>
      <c r="AS264" s="110" t="str">
        <f ca="1">IF(ISERROR(HLOOKUP($B264,$D$134:$CO$139,6,FALSE)),"",IF('Enter data here!'!$CP$127=0,"",IF(HLOOKUP($B264,$D$134:$CO$139,4,FALSE)=0,"",(HLOOKUP($B264,$D$134:$CO$139,6,FALSE)))))</f>
        <v>Mark Redsell</v>
      </c>
      <c r="AT264" s="110">
        <f ca="1">IF(ISERROR(HLOOKUP($B264,$D$134:$CO$139,4,FALSE)),"",IF('Enter data here!'!$CP$127=0,"",IF(HLOOKUP($B264,$D$134:$CO$139,4,FALSE)=0,"",(HLOOKUP($B264,$D$134:$CO$139,4,FALSE)))))</f>
        <v>6487.9455682460748</v>
      </c>
      <c r="AU264" s="110" t="str">
        <f ca="1">IF(ISERROR(HLOOKUP($B264,$D$140:$CO$145,6,FALSE)),"",IF('Enter data here!'!$CP$132=0,"",IF(HLOOKUP($B264,$D$140:$CO$145,4,FALSE)=0,"",(HLOOKUP($B264,$D$140:$CO$145,6,FALSE)))))</f>
        <v>Mark Redsell</v>
      </c>
      <c r="AV264" s="110">
        <f ca="1">IF(ISERROR(HLOOKUP($B264,$D$140:$CO$145,4,FALSE)),"",IF('Enter data here!'!$CP$132=0,"",IF(HLOOKUP($B264,$D$140:$CO$145,4,FALSE)=0,"",(HLOOKUP($B264,$D$140:$CO$145,4,FALSE)))))</f>
        <v>6487.9455682460748</v>
      </c>
      <c r="AW264" s="110" t="str">
        <f ca="1">IF(ISERROR(HLOOKUP($B264,$D$146:$CO$151,6,FALSE)),"",IF('Enter data here!'!$CP$137=0,"",IF(HLOOKUP($B264,$D$146:$CO$151,4,FALSE)=0,"",(HLOOKUP($B264,$D$146:$CO$151,6,FALSE)))))</f>
        <v>Mark Redsell</v>
      </c>
      <c r="AX264" s="110">
        <f ca="1">IF(ISERROR(HLOOKUP($B264,$D$146:$CO$151,4,FALSE)),"",IF('Enter data here!'!$CP$137=0,"",IF(HLOOKUP($B264,$D$146:$CO$151,4,FALSE)=0,"",(HLOOKUP($B264,$D$146:$CO$151,4,FALSE)))))</f>
        <v>6487.9455682460748</v>
      </c>
      <c r="AY264" s="110" t="str">
        <f ca="1">IF(ISERROR(HLOOKUP($B264,$D$152:$CO$157,6,FALSE)),"",IF('Enter data here!'!$CP$142=0,"",IF(HLOOKUP($B264,$D$152:$CO$157,4,FALSE)=0,"",(HLOOKUP($B264,$D$152:$CO$157,6,FALSE)))))</f>
        <v>Mark Redsell</v>
      </c>
      <c r="AZ264" s="110">
        <f ca="1">IF(ISERROR(HLOOKUP($B264,$D$152:$CO$157,4,FALSE)),"",IF('Enter data here!'!$CP$142=0,"",IF(HLOOKUP($B264,$D$152:$CO$157,4,FALSE)=0,"",(HLOOKUP($B264,$D$152:$CO$157,4,FALSE)))))</f>
        <v>6487.9455682460748</v>
      </c>
      <c r="BA264" s="110" t="str">
        <f ca="1">IF(ISERROR(HLOOKUP($B264,$D$158:$CO$163,6,FALSE)),"",IF('Enter data here!'!$CP$147=0,"",IF(HLOOKUP($B264,$D$158:$CO$163,4,FALSE)=0,"",(HLOOKUP($B264,$D$158:$CO$163,6,FALSE)))))</f>
        <v>Mark Redsell</v>
      </c>
      <c r="BB264" s="110">
        <f ca="1">IF(ISERROR(HLOOKUP($B264,$D$158:$CO$163,4,FALSE)),"",IF('Enter data here!'!$CP$147=0,"",IF(HLOOKUP($B264,$D$158:$CO$163,4,FALSE)=0,"",(HLOOKUP($B264,$D$158:$CO$163,4,FALSE)))))</f>
        <v>6487.9455682460748</v>
      </c>
      <c r="BC264" s="110" t="str">
        <f ca="1">IF(ISERROR(HLOOKUP($B264,$D$164:$CO$169,6,FALSE)),"",IF('Enter data here!'!$CP$152=0,"",IF(HLOOKUP($B264,$D$164:$CO$169,4,FALSE)=0,"",(HLOOKUP($B264,$D$164:$CO$169,6,FALSE)))))</f>
        <v>Mark Redsell</v>
      </c>
      <c r="BD264" s="110">
        <f ca="1">IF(ISERROR(HLOOKUP($B264,$D$164:$CO$169,4,FALSE)),"",IF('Enter data here!'!$CP$152=0,"",IF(HLOOKUP($B264,$D$164:$CO$169,4,FALSE)=0,"",(HLOOKUP($B264,$D$164:$CO$169,4,FALSE)))))</f>
        <v>6487.9455682460748</v>
      </c>
      <c r="BE264" s="110" t="str">
        <f ca="1">IF(ISERROR(HLOOKUP($B264,$D$170:$CO$175,6,FALSE)),"",IF('Enter data here!'!$CP$157=0,"",IF(HLOOKUP($B264,$D$170:$CO$175,4,FALSE)=0,"",(HLOOKUP($B264,$D$170:$CO$175,6,FALSE)))))</f>
        <v>Mark Redsell</v>
      </c>
      <c r="BF264" s="110">
        <f ca="1">IF(ISERROR(HLOOKUP($B264,$D$170:$CO$175,4,FALSE)),"",IF('Enter data here!'!$CP$157=0,"",IF(HLOOKUP($B264,$D$170:$CO$175,4,FALSE)=0,"",(HLOOKUP($B264,$D$170:$CO$175,4,FALSE)))))</f>
        <v>6487.9455682460748</v>
      </c>
      <c r="BG264" s="110" t="str">
        <f ca="1">IF(ISERROR(HLOOKUP($B264,$D$176:$CO$181,6,FALSE)),"",IF('Enter data here!'!$CP$162=0,"",IF(HLOOKUP($B264,$D$176:$CO$181,4,FALSE)=0,"",(HLOOKUP($B264,$D$176:$CO$181,6,FALSE)))))</f>
        <v>Mark Redsell</v>
      </c>
      <c r="BH264" s="110">
        <f ca="1">IF(ISERROR(HLOOKUP($B264,$D$176:$CO$181,4,FALSE)),"",IF('Enter data here!'!$CP$162=0,"",IF(HLOOKUP($B264,$D$176:$CO$181,4,FALSE)=0,"",(HLOOKUP($B264,$D$176:$CO$181,4,FALSE)))))</f>
        <v>6487.9455682460748</v>
      </c>
      <c r="BI264" s="110" t="str">
        <f ca="1">IF(ISERROR(HLOOKUP($B264,$D$182:$CO$187,6,FALSE)),"",IF('Enter data here!'!$CP$167=0,"",IF(HLOOKUP($B264,$D$182:$CO$187,4,FALSE)=0,"",(HLOOKUP($B264,$D$182:$CO$187,6,FALSE)))))</f>
        <v>Mark Redsell</v>
      </c>
      <c r="BJ264" s="110">
        <f ca="1">IF(ISERROR(HLOOKUP($B264,$D$182:$CO$187,4,FALSE)),"",IF('Enter data here!'!$CP$167=0,"",IF(HLOOKUP($B264,$D$182:$CO$187,4,FALSE)=0,"",(HLOOKUP($B264,$D$182:$CO$187,4,FALSE)))))</f>
        <v>6487.9455682460748</v>
      </c>
      <c r="BK264" s="110" t="str">
        <f ca="1">IF(ISERROR(HLOOKUP($B264,$D$188:$CO$193,6,FALSE)),"",IF('Enter data here!'!$CP$172=0,"",IF(HLOOKUP($B264,$D$188:$CO$193,4,FALSE)=0,"",(HLOOKUP($B264,$D$188:$CO$193,6,FALSE)))))</f>
        <v>Mark Redsell</v>
      </c>
      <c r="BL264" s="110">
        <f ca="1">IF(ISERROR(HLOOKUP($B264,$D$188:$CO$193,4,FALSE)),"",IF('Enter data here!'!$CP$172=0,"",IF(HLOOKUP($B264,$D$188:$CO$193,4,FALSE)=0,"",(HLOOKUP($B264,$D$188:$CO$193,4,FALSE)))))</f>
        <v>6487.9455682460748</v>
      </c>
      <c r="BM264" s="110" t="str">
        <f ca="1">IF(ISERROR(HLOOKUP($B264,$D$194:$CO$199,6,FALSE)),"",IF('Enter data here!'!$CP$177=0,"",IF(HLOOKUP($B264,$D$194:$CO$199,4,FALSE)=0,"",(HLOOKUP($B264,$D$194:$CO$199,6,FALSE)))))</f>
        <v>Mark Redsell</v>
      </c>
      <c r="BN264" s="110">
        <f ca="1">IF(ISERROR(HLOOKUP($B264,$D$194:$CO$199,4,FALSE)),"",IF('Enter data here!'!$CP$177=0,"",IF(HLOOKUP($B264,$D$194:$CO$199,4,FALSE)=0,"",(HLOOKUP($B264,$D$194:$CO$199,4,FALSE)))))</f>
        <v>6487.9455682460748</v>
      </c>
      <c r="BO264" s="110" t="str">
        <f ca="1">IF(ISERROR(HLOOKUP($B264,$D$200:$CO$205,6,FALSE)),"",IF('Enter data here!'!$CP$182=0,"",IF(HLOOKUP($B264,$D$200:$CO$205,4,FALSE)=0,"",(HLOOKUP($B264,$D$200:$CO$205,6,FALSE)))))</f>
        <v>Mark Redsell</v>
      </c>
      <c r="BP264" s="110">
        <f ca="1">IF(ISERROR(HLOOKUP($B264,$D$200:$CO$205,4,FALSE)),"",IF('Enter data here!'!$CP$182=0,"",IF(HLOOKUP($B264,$D$200:$CO$205,4,FALSE)=0,"",(HLOOKUP($B264,$D$200:$CO$205,4,FALSE)))))</f>
        <v>6487.9455682460748</v>
      </c>
      <c r="BQ264" s="110" t="str">
        <f ca="1">IF(ISERROR(HLOOKUP($B264,$D$206:$CO$211,6,FALSE)),"",IF('Enter data here!'!$CP$187=0,"",IF(HLOOKUP($B264,$D$206:$CO$211,4,FALSE)=0,"",(HLOOKUP($B264,$D$206:$CO$211,6,FALSE)))))</f>
        <v>Mark Redsell</v>
      </c>
      <c r="BR264" s="110">
        <f ca="1">IF(ISERROR(HLOOKUP($B264,$D$206:$CO$211,4,FALSE)),"",IF('Enter data here!'!$CP$187=0,"",IF(HLOOKUP($B264,$D$206:$CO$211,4,FALSE)=0,"",(HLOOKUP($B264,$D$206:$CO$211,4,FALSE)))))</f>
        <v>6487.9455682460748</v>
      </c>
      <c r="BS264" s="110" t="str">
        <f ca="1">IF(ISERROR(HLOOKUP($B264,$D$212:$CO$217,6,FALSE)),"",IF('Enter data here!'!$CP$192=0,"",IF(HLOOKUP($B264,$D$212:$CO$217,4,FALSE)=0,"",(HLOOKUP($B264,$D$212:$CO$217,6,FALSE)))))</f>
        <v>Mark Redsell</v>
      </c>
      <c r="BT264" s="110">
        <f ca="1">IF(ISERROR(HLOOKUP($B264,$D$212:$CO$217,4,FALSE)),"",IF('Enter data here!'!$CP$192=0,"",IF(HLOOKUP($B264,$D$212:$CO$217,4,FALSE)=0,"",(HLOOKUP($B264,$D$212:$CO$217,4,FALSE)))))</f>
        <v>6487.9455682460748</v>
      </c>
      <c r="BU264" s="110" t="str">
        <f ca="1">IF(ISERROR(HLOOKUP($B264,$D$218:$CO$223,6,FALSE)),"",IF('Enter data here!'!$CP$197=0,"",IF(HLOOKUP($B264,$D$218:$CO$223,4,FALSE)=0,"",(HLOOKUP($B264,$D$218:$CO$223,6,FALSE)))))</f>
        <v>Mark Redsell</v>
      </c>
      <c r="BV264" s="110">
        <f ca="1">IF(ISERROR(HLOOKUP($B264,$D$218:$CO$223,4,FALSE)),"",IF('Enter data here!'!$CP$197=0,"",IF(HLOOKUP($B264,$D$218:$CO$223,4,FALSE)=0,"",(HLOOKUP($B264,$D$218:$CO$223,4,FALSE)))))</f>
        <v>6487.9455682460748</v>
      </c>
      <c r="BW264" s="110" t="str">
        <f ca="1">IF(ISERROR(HLOOKUP($B264,$D$224:$CO$229,6,FALSE)),"",IF('Enter data here!'!$CP$202=0,"",IF(HLOOKUP($B264,$D$224:$CO$229,4,FALSE)=0,"",(HLOOKUP($B264,$D$224:$CO$229,6,FALSE)))))</f>
        <v>Mark Redsell</v>
      </c>
      <c r="BX264" s="110">
        <f ca="1">IF(ISERROR(HLOOKUP($B264,$D$224:$CO$229,4,FALSE)),"",IF('Enter data here!'!$CP$202=0,"",IF(HLOOKUP($B264,$D$224:$CO$229,4,FALSE)=0,"",(HLOOKUP($B264,$D$224:$CO$229,4,FALSE)))))</f>
        <v>6487.9455682460748</v>
      </c>
      <c r="BY264" s="110" t="str">
        <f ca="1">IF(ISERROR(HLOOKUP($B264,$D$230:$CO$235,6,FALSE)),"",IF('Enter data here!'!$CP$207=0,"",IF(HLOOKUP($B264,$D$230:$CO$235,4,FALSE)=0,"",(HLOOKUP($B264,$D$230:$CO$235,6,FALSE)))))</f>
        <v>Mark Redsell</v>
      </c>
      <c r="BZ264" s="110">
        <f ca="1">IF(ISERROR(HLOOKUP($B264,$D$230:$CO$235,4,FALSE)),"",IF('Enter data here!'!$CP$207=0,"",IF(HLOOKUP($B264,$D$230:$CO$235,4,FALSE)=0,"",(HLOOKUP($B264,$D$230:$CO$235,4,FALSE)))))</f>
        <v>6487.9455682460748</v>
      </c>
      <c r="CA264" s="110" t="str">
        <f ca="1">IF(ISERROR(HLOOKUP($B264,$D$236:$CO$241,6,FALSE)),"",IF('Enter data here!'!$CP$212=0,"",IF(HLOOKUP($B264,$D$236:$CO$241,4,FALSE)=0,"",(HLOOKUP($B264,$D$236:$CO$241,6,FALSE)))))</f>
        <v>Mark Redsell</v>
      </c>
      <c r="CB264" s="110">
        <f ca="1">IF(ISERROR(HLOOKUP($B264,$D$236:$CO$241,4,FALSE)),"",IF('Enter data here!'!$CP$212=0,"",IF(HLOOKUP($B264,$D$236:$CO$241,4,FALSE)=0,"",(HLOOKUP($B264,$D$236:$CO$241,4,FALSE)))))</f>
        <v>6487.9455682460748</v>
      </c>
      <c r="CC264" s="110" t="str">
        <f ca="1">IF(ISERROR(HLOOKUP($B264,$D$242:$CO$247,6,FALSE)),"",IF('Enter data here!'!$CP$217=0,"",IF(HLOOKUP($B264,$D$242:$CO$247,4,FALSE)=0,"",(HLOOKUP($B264,$D$242:$CO$247,6,FALSE)))))</f>
        <v>Mark Redsell</v>
      </c>
      <c r="CD264" s="110">
        <f ca="1">IF(ISERROR(HLOOKUP($B264,$D$242:$CO$247,4,FALSE)),"",IF('Enter data here!'!$CP$217=0,"",IF(HLOOKUP($B264,$D$242:$CO$247,4,FALSE)=0,"",(HLOOKUP($B264,$D$242:$CO$247,4,FALSE)))))</f>
        <v>6487.9455682460748</v>
      </c>
      <c r="CE264" s="110" t="str">
        <f ca="1">IF(ISERROR(HLOOKUP($B264,$D$248:$CO$253,6,FALSE)),"",IF('Enter data here!'!$CP$222=0,"",IF(HLOOKUP($B264,$D$248:$CO$253,4,FALSE)=0,"",(HLOOKUP($B264,$D$248:$CO$253,6,FALSE)))))</f>
        <v>Mark Redsell</v>
      </c>
      <c r="CF264" s="110">
        <f ca="1">IF(ISERROR(HLOOKUP($B264,$D$248:$CO$253,4,FALSE)),"",IF('Enter data here!'!$CP$222=0,"",IF(HLOOKUP($B264,$D$248:$CO$253,4,FALSE)=0,"",(HLOOKUP($B264,$D$248:$CO$253,4,FALSE)))))</f>
        <v>6487.9455682460748</v>
      </c>
    </row>
    <row r="265" spans="2:84" s="138" customFormat="1">
      <c r="B265" s="149">
        <v>3</v>
      </c>
      <c r="C265" s="110" t="str">
        <f>IF(ISERROR(HLOOKUP($B265,$D$8:$CO$13,6,FALSE)),"",IF('Enter data here!'!$CP$22=0,"",IF(HLOOKUP($B265,$D$8:$CO$13,4,FALSE)=0,"",(HLOOKUP($B265,$D$8:$CO$13,6,FALSE)))))</f>
        <v/>
      </c>
      <c r="D265" s="110" t="str">
        <f>IF(ISERROR(HLOOKUP($B265,$D$8:$CO$13,4,FALSE)),"",IF('Enter data here!'!$CP$22=0,"",IF(HLOOKUP($B265,$D$8:$CO$13,4,FALSE)=0,"",(HLOOKUP($B265,$D$8:$CO$13,4,FALSE)))))</f>
        <v/>
      </c>
      <c r="E265" s="110" t="str">
        <f ca="1">IF(ISERROR(HLOOKUP($B265,$D$14:$CO$19,6,FALSE)),"",IF('Enter data here!'!$CP$27=0,"",IF(HLOOKUP($B265,$D$14:$CO$19,4,FALSE)=0,"",(HLOOKUP($B265,$D$14:$CO$19,6,FALSE)))))</f>
        <v>Thorsten Folker</v>
      </c>
      <c r="F265" s="110">
        <f ca="1">IF(ISERROR(HLOOKUP($B265,$D$14:$CO$19,4,FALSE)),"",IF('Enter data here!'!$CP$27=0,"",IF(HLOOKUP($B265,$D$14:$CO$19,4,FALSE)=0,"",(HLOOKUP($B265,$D$14:$CO$19,4,FALSE)))))</f>
        <v>927.11442786068903</v>
      </c>
      <c r="G265" s="110" t="str">
        <f ca="1">IF(ISERROR(HLOOKUP($B265,$D$20:$CO$25,6,FALSE)),"",IF('Enter data here!'!$CP$32=0,"",IF(HLOOKUP($B265,$D$20:$CO$25,4,FALSE)=0,"",(HLOOKUP($B265,$D$20:$CO$25,6,FALSE)))))</f>
        <v>Thorsten Folker</v>
      </c>
      <c r="H265" s="110">
        <f ca="1">IF(ISERROR(HLOOKUP($B265,$D$20:$CO$25,4,FALSE)),"",IF('Enter data here!'!$CP$32=0,"",IF(HLOOKUP($B265,$D$20:$CO$25,4,FALSE)=0,"",(HLOOKUP($B265,$D$20:$CO$25,4,FALSE)))))</f>
        <v>1891.8919702335556</v>
      </c>
      <c r="I265" s="110" t="str">
        <f ca="1">IF(ISERROR(HLOOKUP($B265,$D$26:$CO$31,6,FALSE)),"",IF('Enter data here!'!$CP$37=0,"",IF(HLOOKUP($B265,$D$26:$CO$31,4,FALSE)=0,"",(HLOOKUP($B265,$D$26:$CO$31,6,FALSE)))))</f>
        <v>Peter Kowalski</v>
      </c>
      <c r="J265" s="110">
        <f ca="1">IF(ISERROR(HLOOKUP($B265,$D$26:$CO$31,4,FALSE)),"",IF('Enter data here!'!$CP$37=0,"",IF(HLOOKUP($B265,$D$26:$CO$31,4,FALSE)=0,"",(HLOOKUP($B265,$D$26:$CO$31,4,FALSE)))))</f>
        <v>2757.794943743701</v>
      </c>
      <c r="K265" s="110" t="str">
        <f ca="1">IF(ISERROR(HLOOKUP($B265,$D$32:$CO$37,6,FALSE)),"",IF('Enter data here!'!$CP$42=0,"",IF(HLOOKUP($B265,$D$32:$CO$37,4,FALSE)=0,"",(HLOOKUP($B265,$D$32:$CO$37,6,FALSE)))))</f>
        <v>Martin Newnham</v>
      </c>
      <c r="L265" s="110">
        <f ca="1">IF(ISERROR(HLOOKUP($B265,$D$32:$CO$37,4,FALSE)),"",IF('Enter data here!'!$CP$42=0,"",IF(HLOOKUP($B265,$D$32:$CO$37,4,FALSE)=0,"",(HLOOKUP($B265,$D$32:$CO$37,4,FALSE)))))</f>
        <v>3683.1909053482977</v>
      </c>
      <c r="M265" s="110" t="str">
        <f ca="1">IF(ISERROR(HLOOKUP($B265,$D$38:$CO$43,6,FALSE)),"",IF('Enter data here!'!$CP$47=0,"",IF(HLOOKUP($B265,$D$38:$CO$43,4,FALSE)=0,"",(HLOOKUP($B265,$D$38:$CO$43,6,FALSE)))))</f>
        <v>André Austen</v>
      </c>
      <c r="N265" s="110">
        <f ca="1">IF(ISERROR(HLOOKUP($B265,$D$38:$CO$43,4,FALSE)),"",IF('Enter data here!'!$CP$47=0,"",IF(HLOOKUP($B265,$D$38:$CO$43,4,FALSE)=0,"",(HLOOKUP($B265,$D$38:$CO$43,4,FALSE)))))</f>
        <v>4519.2820719321289</v>
      </c>
      <c r="O265" s="110" t="str">
        <f ca="1">IF(ISERROR(HLOOKUP($B265,$D$44:$CO$49,6,FALSE)),"",IF('Enter data here!'!$CP$52=0,"",IF(HLOOKUP($B265,$D$44:$CO$49,4,FALSE)=0,"",(HLOOKUP($B265,$D$44:$CO$49,6,FALSE)))))</f>
        <v>Thorsten Folker</v>
      </c>
      <c r="P265" s="110">
        <f ca="1">IF(ISERROR(HLOOKUP($B265,$D$44:$CO$49,4,FALSE)),"",IF('Enter data here!'!$CP$52=0,"",IF(HLOOKUP($B265,$D$44:$CO$49,4,FALSE)=0,"",(HLOOKUP($B265,$D$44:$CO$49,4,FALSE)))))</f>
        <v>5379.0574828034605</v>
      </c>
      <c r="Q265" s="110" t="str">
        <f ca="1">IF(ISERROR(HLOOKUP($B265,$D$50:$CO$55,6,FALSE)),"",IF('Enter data here!'!$CP$57=0,"",IF(HLOOKUP($B265,$D$50:$CO$55,4,FALSE)=0,"",(HLOOKUP($B265,$D$50:$CO$55,6,FALSE)))))</f>
        <v>Simon Thornton </v>
      </c>
      <c r="R265" s="110">
        <f ca="1">IF(ISERROR(HLOOKUP($B265,$D$50:$CO$55,4,FALSE)),"",IF('Enter data here!'!$CP$57=0,"",IF(HLOOKUP($B265,$D$50:$CO$55,4,FALSE)=0,"",(HLOOKUP($B265,$D$50:$CO$55,4,FALSE)))))</f>
        <v>6301.0488891773248</v>
      </c>
      <c r="S265" s="110" t="str">
        <f ca="1">IF(ISERROR(HLOOKUP($B265,$D$56:$CO$61,6,FALSE)),"",IF('Enter data here!'!$CP$62=0,"",IF(HLOOKUP($B265,$D$56:$CO$61,4,FALSE)=0,"",(HLOOKUP($B265,$D$56:$CO$61,6,FALSE)))))</f>
        <v>Simon Thornton </v>
      </c>
      <c r="T265" s="110">
        <f ca="1">IF(ISERROR(HLOOKUP($B265,$D$56:$CO$61,4,FALSE)),"",IF('Enter data here!'!$CP$62=0,"",IF(HLOOKUP($B265,$D$56:$CO$61,4,FALSE)=0,"",(HLOOKUP($B265,$D$56:$CO$61,4,FALSE)))))</f>
        <v>6301.0488891773248</v>
      </c>
      <c r="U265" s="110" t="str">
        <f ca="1">IF(ISERROR(HLOOKUP($B265,$D$62:$CO$67,6,FALSE)),"",IF('Enter data here!'!$CP$67=0,"",IF(HLOOKUP($B265,$D$62:$CO$67,4,FALSE)=0,"",(HLOOKUP($B265,$D$62:$CO$67,6,FALSE)))))</f>
        <v>Simon Thornton </v>
      </c>
      <c r="V265" s="110">
        <f ca="1">IF(ISERROR(HLOOKUP($B265,$D$62:$CO$67,4,FALSE)),"",IF('Enter data here!'!$CP$67=0,"",IF(HLOOKUP($B265,$D$62:$CO$67,4,FALSE)=0,"",(HLOOKUP($B265,$D$62:$CO$67,4,FALSE)))))</f>
        <v>6301.0488891773248</v>
      </c>
      <c r="W265" s="110" t="str">
        <f ca="1">IF(ISERROR(HLOOKUP($B265,$D$68:$CO$73,6,FALSE)),"",IF('Enter data here!'!$CP$72=0,"",IF(HLOOKUP($B265,$D$68:$CO$73,4,FALSE)=0,"",(HLOOKUP($B265,$D$68:$CO$73,6,FALSE)))))</f>
        <v>Simon Thornton </v>
      </c>
      <c r="X265" s="110">
        <f ca="1">IF(ISERROR(HLOOKUP($B265,$D$68:$CO$73,4,FALSE)),"",IF('Enter data here!'!$CP$72=0,"",IF(HLOOKUP($B265,$D$68:$CO$73,4,FALSE)=0,"",(HLOOKUP($B265,$D$68:$CO$73,4,FALSE)))))</f>
        <v>6301.0488891773248</v>
      </c>
      <c r="Y265" s="110" t="str">
        <f ca="1">IF(ISERROR(HLOOKUP($B265,$D$74:$CO$79,6,FALSE)),"",IF('Enter data here!'!$CP$77=0,"",IF(HLOOKUP($B265,$D$74:$CO$79,4,FALSE)=0,"",(HLOOKUP($B265,$D$74:$CO$79,6,FALSE)))))</f>
        <v>Simon Thornton </v>
      </c>
      <c r="Z265" s="110">
        <f ca="1">IF(ISERROR(HLOOKUP($B265,$D$74:$CO$79,4,FALSE)),"",IF('Enter data here!'!$CP$77=0,"",IF(HLOOKUP($B265,$D$74:$CO$79,4,FALSE)=0,"",(HLOOKUP($B265,$D$74:$CO$79,4,FALSE)))))</f>
        <v>6301.0488891773248</v>
      </c>
      <c r="AA265" s="110" t="str">
        <f ca="1">IF(ISERROR(HLOOKUP($B265,$D$80:$CO$85,6,FALSE)),"",IF('Enter data here!'!$CP$82=0,"",IF(HLOOKUP($B265,$D$80:$CO$85,4,FALSE)=0,"",(HLOOKUP($B265,$D$80:$CO$85,6,FALSE)))))</f>
        <v>Simon Thornton </v>
      </c>
      <c r="AB265" s="110">
        <f ca="1">IF(ISERROR(HLOOKUP($B265,$D$80:$CO$85,4,FALSE)),"",IF('Enter data here!'!$CP$82=0,"",IF(HLOOKUP($B265,$D$80:$CO$85,4,FALSE)=0,"",(HLOOKUP($B265,$D$80:$CO$85,4,FALSE)))))</f>
        <v>6301.0488891773248</v>
      </c>
      <c r="AC265" s="110" t="str">
        <f ca="1">IF(ISERROR(HLOOKUP($B265,$D$86:$CO$91,6,FALSE)),"",IF('Enter data here!'!$CP$87=0,"",IF(HLOOKUP($B265,$D$86:$CO$91,4,FALSE)=0,"",(HLOOKUP($B265,$D$86:$CO$91,6,FALSE)))))</f>
        <v>Simon Thornton </v>
      </c>
      <c r="AD265" s="110">
        <f ca="1">IF(ISERROR(HLOOKUP($B265,$D$86:$CO$91,4,FALSE)),"",IF('Enter data here!'!$CP$87=0,"",IF(HLOOKUP($B265,$D$86:$CO$91,4,FALSE)=0,"",(HLOOKUP($B265,$D$86:$CO$91,4,FALSE)))))</f>
        <v>6301.0488891773248</v>
      </c>
      <c r="AE265" s="110" t="str">
        <f ca="1">IF(ISERROR(HLOOKUP($B265,$D$92:$CO$97,6,FALSE)),"",IF('Enter data here!'!$CP$92=0,"",IF(HLOOKUP($B265,$D$92:$CO$97,4,FALSE)=0,"",(HLOOKUP($B265,$D$92:$CO$97,6,FALSE)))))</f>
        <v>Simon Thornton </v>
      </c>
      <c r="AF265" s="110">
        <f ca="1">IF(ISERROR(HLOOKUP($B265,$D$92:$CO$97,4,FALSE)),"",IF('Enter data here!'!$CP$92=0,"",IF(HLOOKUP($B265,$D$92:$CO$97,4,FALSE)=0,"",(HLOOKUP($B265,$D$92:$CO$97,4,FALSE)))))</f>
        <v>6301.0488891773248</v>
      </c>
      <c r="AG265" s="110" t="str">
        <f ca="1">IF(ISERROR(HLOOKUP($B265,$D$98:$CO$103,6,FALSE)),"",IF('Enter data here!'!$CP$97=0,"",IF(HLOOKUP($B265,$D$98:$CO$103,4,FALSE)=0,"",(HLOOKUP($B265,$D$98:$CO$103,6,FALSE)))))</f>
        <v>Simon Thornton </v>
      </c>
      <c r="AH265" s="110">
        <f ca="1">IF(ISERROR(HLOOKUP($B265,$D$98:$CO$103,4,FALSE)),"",IF('Enter data here!'!$CP$97=0,"",IF(HLOOKUP($B265,$D$98:$CO$103,4,FALSE)=0,"",(HLOOKUP($B265,$D$98:$CO$103,4,FALSE)))))</f>
        <v>6301.0488891773248</v>
      </c>
      <c r="AI265" s="110" t="str">
        <f ca="1">IF(ISERROR(HLOOKUP($B265,$D$104:$CO$109,6,FALSE)),"",IF('Enter data here!'!$CP$102=0,"",IF(HLOOKUP($B265,$D$104:$CO$109,4,FALSE)=0,"",(HLOOKUP($B265,$D$104:$CO$109,6,FALSE)))))</f>
        <v>Simon Thornton </v>
      </c>
      <c r="AJ265" s="110">
        <f ca="1">IF(ISERROR(HLOOKUP($B265,$D$104:$CO$109,4,FALSE)),"",IF('Enter data here!'!$CP$102=0,"",IF(HLOOKUP($B265,$D$104:$CO$109,4,FALSE)=0,"",(HLOOKUP($B265,$D$104:$CO$109,4,FALSE)))))</f>
        <v>6301.0488891773248</v>
      </c>
      <c r="AK265" s="110" t="str">
        <f ca="1">IF(ISERROR(HLOOKUP($B265,$D$110:$CO$115,6,FALSE)),"",IF('Enter data here!'!$CP$107=0,"",IF(HLOOKUP($B265,$D$110:$CO$115,4,FALSE)=0,"",(HLOOKUP($B265,$D$110:$CO$115,6,FALSE)))))</f>
        <v>Simon Thornton </v>
      </c>
      <c r="AL265" s="110">
        <f ca="1">IF(ISERROR(HLOOKUP($B265,$D$110:$CO$115,4,FALSE)),"",IF('Enter data here!'!$CP$107=0,"",IF(HLOOKUP($B265,$D$110:$CO$115,4,FALSE)=0,"",(HLOOKUP($B265,$D$110:$CO$115,4,FALSE)))))</f>
        <v>6301.0488891773248</v>
      </c>
      <c r="AM265" s="110" t="str">
        <f ca="1">IF(ISERROR(HLOOKUP($B265,$D$116:$CO$121,6,FALSE)),"",IF('Enter data here!'!$CP$112=0,"",IF(HLOOKUP($B265,$D$116:$CO$121,4,FALSE)=0,"",(HLOOKUP($B265,$D$116:$CO$121,6,FALSE)))))</f>
        <v>Simon Thornton </v>
      </c>
      <c r="AN265" s="110">
        <f ca="1">IF(ISERROR(HLOOKUP($B265,$D$116:$CO$121,4,FALSE)),"",IF('Enter data here!'!$CP$112=0,"",IF(HLOOKUP($B265,$D$116:$CO$121,4,FALSE)=0,"",(HLOOKUP($B265,$D$116:$CO$121,4,FALSE)))))</f>
        <v>6301.0488891773248</v>
      </c>
      <c r="AO265" s="110" t="str">
        <f ca="1">IF(ISERROR(HLOOKUP($B265,$D$122:$CO$127,6,FALSE)),"",IF('Enter data here!'!$CP$117=0,"",IF(HLOOKUP($B265,$D$122:$CO$127,4,FALSE)=0,"",(HLOOKUP($B265,$D$122:$CO$127,6,FALSE)))))</f>
        <v>Simon Thornton </v>
      </c>
      <c r="AP265" s="110">
        <f ca="1">IF(ISERROR(HLOOKUP($B265,$D$122:$CO$127,4,FALSE)),"",IF('Enter data here!'!$CP$117=0,"",IF(HLOOKUP($B265,$D$122:$CO$127,4,FALSE)=0,"",(HLOOKUP($B265,$D$122:$CO$127,4,FALSE)))))</f>
        <v>6301.0488891773248</v>
      </c>
      <c r="AQ265" s="110" t="str">
        <f ca="1">IF(ISERROR(HLOOKUP($B265,$D$128:$CO$133,6,FALSE)),"",IF('Enter data here!'!$CP$122=0,"",IF(HLOOKUP($B265,$D$128:$CO$133,4,FALSE)=0,"",(HLOOKUP($B265,$D$128:$CO$133,6,FALSE)))))</f>
        <v>Simon Thornton </v>
      </c>
      <c r="AR265" s="110">
        <f ca="1">IF(ISERROR(HLOOKUP($B265,$D$128:$CO$133,4,FALSE)),"",IF('Enter data here!'!$CP$122=0,"",IF(HLOOKUP($B265,$D$128:$CO$133,4,FALSE)=0,"",(HLOOKUP($B265,$D$128:$CO$133,4,FALSE)))))</f>
        <v>6301.0488891773248</v>
      </c>
      <c r="AS265" s="110" t="str">
        <f ca="1">IF(ISERROR(HLOOKUP($B265,$D$134:$CO$139,6,FALSE)),"",IF('Enter data here!'!$CP$127=0,"",IF(HLOOKUP($B265,$D$134:$CO$139,4,FALSE)=0,"",(HLOOKUP($B265,$D$134:$CO$139,6,FALSE)))))</f>
        <v>Simon Thornton </v>
      </c>
      <c r="AT265" s="110">
        <f ca="1">IF(ISERROR(HLOOKUP($B265,$D$134:$CO$139,4,FALSE)),"",IF('Enter data here!'!$CP$127=0,"",IF(HLOOKUP($B265,$D$134:$CO$139,4,FALSE)=0,"",(HLOOKUP($B265,$D$134:$CO$139,4,FALSE)))))</f>
        <v>6301.0488891773248</v>
      </c>
      <c r="AU265" s="110" t="str">
        <f ca="1">IF(ISERROR(HLOOKUP($B265,$D$140:$CO$145,6,FALSE)),"",IF('Enter data here!'!$CP$132=0,"",IF(HLOOKUP($B265,$D$140:$CO$145,4,FALSE)=0,"",(HLOOKUP($B265,$D$140:$CO$145,6,FALSE)))))</f>
        <v>Simon Thornton </v>
      </c>
      <c r="AV265" s="110">
        <f ca="1">IF(ISERROR(HLOOKUP($B265,$D$140:$CO$145,4,FALSE)),"",IF('Enter data here!'!$CP$132=0,"",IF(HLOOKUP($B265,$D$140:$CO$145,4,FALSE)=0,"",(HLOOKUP($B265,$D$140:$CO$145,4,FALSE)))))</f>
        <v>6301.0488891773248</v>
      </c>
      <c r="AW265" s="110" t="str">
        <f ca="1">IF(ISERROR(HLOOKUP($B265,$D$146:$CO$151,6,FALSE)),"",IF('Enter data here!'!$CP$137=0,"",IF(HLOOKUP($B265,$D$146:$CO$151,4,FALSE)=0,"",(HLOOKUP($B265,$D$146:$CO$151,6,FALSE)))))</f>
        <v>Simon Thornton </v>
      </c>
      <c r="AX265" s="110">
        <f ca="1">IF(ISERROR(HLOOKUP($B265,$D$146:$CO$151,4,FALSE)),"",IF('Enter data here!'!$CP$137=0,"",IF(HLOOKUP($B265,$D$146:$CO$151,4,FALSE)=0,"",(HLOOKUP($B265,$D$146:$CO$151,4,FALSE)))))</f>
        <v>6301.0488891773248</v>
      </c>
      <c r="AY265" s="110" t="str">
        <f ca="1">IF(ISERROR(HLOOKUP($B265,$D$152:$CO$157,6,FALSE)),"",IF('Enter data here!'!$CP$142=0,"",IF(HLOOKUP($B265,$D$152:$CO$157,4,FALSE)=0,"",(HLOOKUP($B265,$D$152:$CO$157,6,FALSE)))))</f>
        <v>Simon Thornton </v>
      </c>
      <c r="AZ265" s="110">
        <f ca="1">IF(ISERROR(HLOOKUP($B265,$D$152:$CO$157,4,FALSE)),"",IF('Enter data here!'!$CP$142=0,"",IF(HLOOKUP($B265,$D$152:$CO$157,4,FALSE)=0,"",(HLOOKUP($B265,$D$152:$CO$157,4,FALSE)))))</f>
        <v>6301.0488891773248</v>
      </c>
      <c r="BA265" s="110" t="str">
        <f ca="1">IF(ISERROR(HLOOKUP($B265,$D$158:$CO$163,6,FALSE)),"",IF('Enter data here!'!$CP$147=0,"",IF(HLOOKUP($B265,$D$158:$CO$163,4,FALSE)=0,"",(HLOOKUP($B265,$D$158:$CO$163,6,FALSE)))))</f>
        <v>Simon Thornton </v>
      </c>
      <c r="BB265" s="110">
        <f ca="1">IF(ISERROR(HLOOKUP($B265,$D$158:$CO$163,4,FALSE)),"",IF('Enter data here!'!$CP$147=0,"",IF(HLOOKUP($B265,$D$158:$CO$163,4,FALSE)=0,"",(HLOOKUP($B265,$D$158:$CO$163,4,FALSE)))))</f>
        <v>6301.0488891773248</v>
      </c>
      <c r="BC265" s="110" t="str">
        <f ca="1">IF(ISERROR(HLOOKUP($B265,$D$164:$CO$169,6,FALSE)),"",IF('Enter data here!'!$CP$152=0,"",IF(HLOOKUP($B265,$D$164:$CO$169,4,FALSE)=0,"",(HLOOKUP($B265,$D$164:$CO$169,6,FALSE)))))</f>
        <v>Simon Thornton </v>
      </c>
      <c r="BD265" s="110">
        <f ca="1">IF(ISERROR(HLOOKUP($B265,$D$164:$CO$169,4,FALSE)),"",IF('Enter data here!'!$CP$152=0,"",IF(HLOOKUP($B265,$D$164:$CO$169,4,FALSE)=0,"",(HLOOKUP($B265,$D$164:$CO$169,4,FALSE)))))</f>
        <v>6301.0488891773248</v>
      </c>
      <c r="BE265" s="110" t="str">
        <f ca="1">IF(ISERROR(HLOOKUP($B265,$D$170:$CO$175,6,FALSE)),"",IF('Enter data here!'!$CP$157=0,"",IF(HLOOKUP($B265,$D$170:$CO$175,4,FALSE)=0,"",(HLOOKUP($B265,$D$170:$CO$175,6,FALSE)))))</f>
        <v>Simon Thornton </v>
      </c>
      <c r="BF265" s="110">
        <f ca="1">IF(ISERROR(HLOOKUP($B265,$D$170:$CO$175,4,FALSE)),"",IF('Enter data here!'!$CP$157=0,"",IF(HLOOKUP($B265,$D$170:$CO$175,4,FALSE)=0,"",(HLOOKUP($B265,$D$170:$CO$175,4,FALSE)))))</f>
        <v>6301.0488891773248</v>
      </c>
      <c r="BG265" s="110" t="str">
        <f ca="1">IF(ISERROR(HLOOKUP($B265,$D$176:$CO$181,6,FALSE)),"",IF('Enter data here!'!$CP$162=0,"",IF(HLOOKUP($B265,$D$176:$CO$181,4,FALSE)=0,"",(HLOOKUP($B265,$D$176:$CO$181,6,FALSE)))))</f>
        <v>Simon Thornton </v>
      </c>
      <c r="BH265" s="110">
        <f ca="1">IF(ISERROR(HLOOKUP($B265,$D$176:$CO$181,4,FALSE)),"",IF('Enter data here!'!$CP$162=0,"",IF(HLOOKUP($B265,$D$176:$CO$181,4,FALSE)=0,"",(HLOOKUP($B265,$D$176:$CO$181,4,FALSE)))))</f>
        <v>6301.0488891773248</v>
      </c>
      <c r="BI265" s="110" t="str">
        <f ca="1">IF(ISERROR(HLOOKUP($B265,$D$182:$CO$187,6,FALSE)),"",IF('Enter data here!'!$CP$167=0,"",IF(HLOOKUP($B265,$D$182:$CO$187,4,FALSE)=0,"",(HLOOKUP($B265,$D$182:$CO$187,6,FALSE)))))</f>
        <v>Simon Thornton </v>
      </c>
      <c r="BJ265" s="110">
        <f ca="1">IF(ISERROR(HLOOKUP($B265,$D$182:$CO$187,4,FALSE)),"",IF('Enter data here!'!$CP$167=0,"",IF(HLOOKUP($B265,$D$182:$CO$187,4,FALSE)=0,"",(HLOOKUP($B265,$D$182:$CO$187,4,FALSE)))))</f>
        <v>6301.0488891773248</v>
      </c>
      <c r="BK265" s="110" t="str">
        <f ca="1">IF(ISERROR(HLOOKUP($B265,$D$188:$CO$193,6,FALSE)),"",IF('Enter data here!'!$CP$172=0,"",IF(HLOOKUP($B265,$D$188:$CO$193,4,FALSE)=0,"",(HLOOKUP($B265,$D$188:$CO$193,6,FALSE)))))</f>
        <v>Simon Thornton </v>
      </c>
      <c r="BL265" s="110">
        <f ca="1">IF(ISERROR(HLOOKUP($B265,$D$188:$CO$193,4,FALSE)),"",IF('Enter data here!'!$CP$172=0,"",IF(HLOOKUP($B265,$D$188:$CO$193,4,FALSE)=0,"",(HLOOKUP($B265,$D$188:$CO$193,4,FALSE)))))</f>
        <v>6301.0488891773248</v>
      </c>
      <c r="BM265" s="110" t="str">
        <f ca="1">IF(ISERROR(HLOOKUP($B265,$D$194:$CO$199,6,FALSE)),"",IF('Enter data here!'!$CP$177=0,"",IF(HLOOKUP($B265,$D$194:$CO$199,4,FALSE)=0,"",(HLOOKUP($B265,$D$194:$CO$199,6,FALSE)))))</f>
        <v>Simon Thornton </v>
      </c>
      <c r="BN265" s="110">
        <f ca="1">IF(ISERROR(HLOOKUP($B265,$D$194:$CO$199,4,FALSE)),"",IF('Enter data here!'!$CP$177=0,"",IF(HLOOKUP($B265,$D$194:$CO$199,4,FALSE)=0,"",(HLOOKUP($B265,$D$194:$CO$199,4,FALSE)))))</f>
        <v>6301.0488891773248</v>
      </c>
      <c r="BO265" s="110" t="str">
        <f ca="1">IF(ISERROR(HLOOKUP($B265,$D$200:$CO$205,6,FALSE)),"",IF('Enter data here!'!$CP$182=0,"",IF(HLOOKUP($B265,$D$200:$CO$205,4,FALSE)=0,"",(HLOOKUP($B265,$D$200:$CO$205,6,FALSE)))))</f>
        <v>Simon Thornton </v>
      </c>
      <c r="BP265" s="110">
        <f ca="1">IF(ISERROR(HLOOKUP($B265,$D$200:$CO$205,4,FALSE)),"",IF('Enter data here!'!$CP$182=0,"",IF(HLOOKUP($B265,$D$200:$CO$205,4,FALSE)=0,"",(HLOOKUP($B265,$D$200:$CO$205,4,FALSE)))))</f>
        <v>6301.0488891773248</v>
      </c>
      <c r="BQ265" s="110" t="str">
        <f ca="1">IF(ISERROR(HLOOKUP($B265,$D$206:$CO$211,6,FALSE)),"",IF('Enter data here!'!$CP$187=0,"",IF(HLOOKUP($B265,$D$206:$CO$211,4,FALSE)=0,"",(HLOOKUP($B265,$D$206:$CO$211,6,FALSE)))))</f>
        <v>Simon Thornton </v>
      </c>
      <c r="BR265" s="110">
        <f ca="1">IF(ISERROR(HLOOKUP($B265,$D$206:$CO$211,4,FALSE)),"",IF('Enter data here!'!$CP$187=0,"",IF(HLOOKUP($B265,$D$206:$CO$211,4,FALSE)=0,"",(HLOOKUP($B265,$D$206:$CO$211,4,FALSE)))))</f>
        <v>6301.0488891773248</v>
      </c>
      <c r="BS265" s="110" t="str">
        <f ca="1">IF(ISERROR(HLOOKUP($B265,$D$212:$CO$217,6,FALSE)),"",IF('Enter data here!'!$CP$192=0,"",IF(HLOOKUP($B265,$D$212:$CO$217,4,FALSE)=0,"",(HLOOKUP($B265,$D$212:$CO$217,6,FALSE)))))</f>
        <v>Simon Thornton </v>
      </c>
      <c r="BT265" s="110">
        <f ca="1">IF(ISERROR(HLOOKUP($B265,$D$212:$CO$217,4,FALSE)),"",IF('Enter data here!'!$CP$192=0,"",IF(HLOOKUP($B265,$D$212:$CO$217,4,FALSE)=0,"",(HLOOKUP($B265,$D$212:$CO$217,4,FALSE)))))</f>
        <v>6301.0488891773248</v>
      </c>
      <c r="BU265" s="110" t="str">
        <f ca="1">IF(ISERROR(HLOOKUP($B265,$D$218:$CO$223,6,FALSE)),"",IF('Enter data here!'!$CP$197=0,"",IF(HLOOKUP($B265,$D$218:$CO$223,4,FALSE)=0,"",(HLOOKUP($B265,$D$218:$CO$223,6,FALSE)))))</f>
        <v>Simon Thornton </v>
      </c>
      <c r="BV265" s="110">
        <f ca="1">IF(ISERROR(HLOOKUP($B265,$D$218:$CO$223,4,FALSE)),"",IF('Enter data here!'!$CP$197=0,"",IF(HLOOKUP($B265,$D$218:$CO$223,4,FALSE)=0,"",(HLOOKUP($B265,$D$218:$CO$223,4,FALSE)))))</f>
        <v>6301.0488891773248</v>
      </c>
      <c r="BW265" s="110" t="str">
        <f ca="1">IF(ISERROR(HLOOKUP($B265,$D$224:$CO$229,6,FALSE)),"",IF('Enter data here!'!$CP$202=0,"",IF(HLOOKUP($B265,$D$224:$CO$229,4,FALSE)=0,"",(HLOOKUP($B265,$D$224:$CO$229,6,FALSE)))))</f>
        <v>Simon Thornton </v>
      </c>
      <c r="BX265" s="110">
        <f ca="1">IF(ISERROR(HLOOKUP($B265,$D$224:$CO$229,4,FALSE)),"",IF('Enter data here!'!$CP$202=0,"",IF(HLOOKUP($B265,$D$224:$CO$229,4,FALSE)=0,"",(HLOOKUP($B265,$D$224:$CO$229,4,FALSE)))))</f>
        <v>6301.0488891773248</v>
      </c>
      <c r="BY265" s="110" t="str">
        <f ca="1">IF(ISERROR(HLOOKUP($B265,$D$230:$CO$235,6,FALSE)),"",IF('Enter data here!'!$CP$207=0,"",IF(HLOOKUP($B265,$D$230:$CO$235,4,FALSE)=0,"",(HLOOKUP($B265,$D$230:$CO$235,6,FALSE)))))</f>
        <v>Simon Thornton </v>
      </c>
      <c r="BZ265" s="110">
        <f ca="1">IF(ISERROR(HLOOKUP($B265,$D$230:$CO$235,4,FALSE)),"",IF('Enter data here!'!$CP$207=0,"",IF(HLOOKUP($B265,$D$230:$CO$235,4,FALSE)=0,"",(HLOOKUP($B265,$D$230:$CO$235,4,FALSE)))))</f>
        <v>6301.0488891773248</v>
      </c>
      <c r="CA265" s="110" t="str">
        <f ca="1">IF(ISERROR(HLOOKUP($B265,$D$236:$CO$241,6,FALSE)),"",IF('Enter data here!'!$CP$212=0,"",IF(HLOOKUP($B265,$D$236:$CO$241,4,FALSE)=0,"",(HLOOKUP($B265,$D$236:$CO$241,6,FALSE)))))</f>
        <v>Simon Thornton </v>
      </c>
      <c r="CB265" s="110">
        <f ca="1">IF(ISERROR(HLOOKUP($B265,$D$236:$CO$241,4,FALSE)),"",IF('Enter data here!'!$CP$212=0,"",IF(HLOOKUP($B265,$D$236:$CO$241,4,FALSE)=0,"",(HLOOKUP($B265,$D$236:$CO$241,4,FALSE)))))</f>
        <v>6301.0488891773248</v>
      </c>
      <c r="CC265" s="110" t="str">
        <f ca="1">IF(ISERROR(HLOOKUP($B265,$D$242:$CO$247,6,FALSE)),"",IF('Enter data here!'!$CP$217=0,"",IF(HLOOKUP($B265,$D$242:$CO$247,4,FALSE)=0,"",(HLOOKUP($B265,$D$242:$CO$247,6,FALSE)))))</f>
        <v>Simon Thornton </v>
      </c>
      <c r="CD265" s="110">
        <f ca="1">IF(ISERROR(HLOOKUP($B265,$D$242:$CO$247,4,FALSE)),"",IF('Enter data here!'!$CP$217=0,"",IF(HLOOKUP($B265,$D$242:$CO$247,4,FALSE)=0,"",(HLOOKUP($B265,$D$242:$CO$247,4,FALSE)))))</f>
        <v>6301.0488891773248</v>
      </c>
      <c r="CE265" s="110" t="str">
        <f ca="1">IF(ISERROR(HLOOKUP($B265,$D$248:$CO$253,6,FALSE)),"",IF('Enter data here!'!$CP$222=0,"",IF(HLOOKUP($B265,$D$248:$CO$253,4,FALSE)=0,"",(HLOOKUP($B265,$D$248:$CO$253,6,FALSE)))))</f>
        <v>Simon Thornton </v>
      </c>
      <c r="CF265" s="110">
        <f ca="1">IF(ISERROR(HLOOKUP($B265,$D$248:$CO$253,4,FALSE)),"",IF('Enter data here!'!$CP$222=0,"",IF(HLOOKUP($B265,$D$248:$CO$253,4,FALSE)=0,"",(HLOOKUP($B265,$D$248:$CO$253,4,FALSE)))))</f>
        <v>6301.0488891773248</v>
      </c>
    </row>
    <row r="266" spans="2:84" s="138" customFormat="1">
      <c r="B266" s="149">
        <v>4</v>
      </c>
      <c r="C266" s="110" t="str">
        <f>IF(ISERROR(HLOOKUP($B266,$D$8:$CO$13,6,FALSE)),"",IF('Enter data here!'!$CP$22=0,"",IF(HLOOKUP($B266,$D$8:$CO$13,4,FALSE)=0,"",(HLOOKUP($B266,$D$8:$CO$13,6,FALSE)))))</f>
        <v/>
      </c>
      <c r="D266" s="110" t="str">
        <f>IF(ISERROR(HLOOKUP($B266,$D$8:$CO$13,4,FALSE)),"",IF('Enter data here!'!$CP$22=0,"",IF(HLOOKUP($B266,$D$8:$CO$13,4,FALSE)=0,"",(HLOOKUP($B266,$D$8:$CO$13,4,FALSE)))))</f>
        <v/>
      </c>
      <c r="E266" s="110" t="str">
        <f ca="1">IF(ISERROR(HLOOKUP($B266,$D$14:$CO$19,6,FALSE)),"",IF('Enter data here!'!$CP$27=0,"",IF(HLOOKUP($B266,$D$14:$CO$19,4,FALSE)=0,"",(HLOOKUP($B266,$D$14:$CO$19,6,FALSE)))))</f>
        <v>Peter Kowalski</v>
      </c>
      <c r="F266" s="110">
        <f ca="1">IF(ISERROR(HLOOKUP($B266,$D$14:$CO$19,4,FALSE)),"",IF('Enter data here!'!$CP$27=0,"",IF(HLOOKUP($B266,$D$14:$CO$19,4,FALSE)=0,"",(HLOOKUP($B266,$D$14:$CO$19,4,FALSE)))))</f>
        <v>919.5657537626347</v>
      </c>
      <c r="G266" s="110" t="str">
        <f ca="1">IF(ISERROR(HLOOKUP($B266,$D$20:$CO$25,6,FALSE)),"",IF('Enter data here!'!$CP$32=0,"",IF(HLOOKUP($B266,$D$20:$CO$25,4,FALSE)=0,"",(HLOOKUP($B266,$D$20:$CO$25,6,FALSE)))))</f>
        <v>Martin Newnham</v>
      </c>
      <c r="H266" s="110">
        <f ca="1">IF(ISERROR(HLOOKUP($B266,$D$20:$CO$25,4,FALSE)),"",IF('Enter data here!'!$CP$32=0,"",IF(HLOOKUP($B266,$D$20:$CO$25,4,FALSE)=0,"",(HLOOKUP($B266,$D$20:$CO$25,4,FALSE)))))</f>
        <v>1842.4852863979552</v>
      </c>
      <c r="I266" s="110" t="str">
        <f ca="1">IF(ISERROR(HLOOKUP($B266,$D$26:$CO$31,6,FALSE)),"",IF('Enter data here!'!$CP$37=0,"",IF(HLOOKUP($B266,$D$26:$CO$31,4,FALSE)=0,"",(HLOOKUP($B266,$D$26:$CO$31,6,FALSE)))))</f>
        <v>Mark Redsell</v>
      </c>
      <c r="J266" s="110">
        <f ca="1">IF(ISERROR(HLOOKUP($B266,$D$26:$CO$31,4,FALSE)),"",IF('Enter data here!'!$CP$37=0,"",IF(HLOOKUP($B266,$D$26:$CO$31,4,FALSE)=0,"",(HLOOKUP($B266,$D$26:$CO$31,4,FALSE)))))</f>
        <v>2707.5879183173697</v>
      </c>
      <c r="K266" s="110" t="str">
        <f ca="1">IF(ISERROR(HLOOKUP($B266,$D$32:$CO$37,6,FALSE)),"",IF('Enter data here!'!$CP$42=0,"",IF(HLOOKUP($B266,$D$32:$CO$37,4,FALSE)=0,"",(HLOOKUP($B266,$D$32:$CO$37,6,FALSE)))))</f>
        <v>Peter Kowalski</v>
      </c>
      <c r="L266" s="110">
        <f ca="1">IF(ISERROR(HLOOKUP($B266,$D$32:$CO$37,4,FALSE)),"",IF('Enter data here!'!$CP$42=0,"",IF(HLOOKUP($B266,$D$32:$CO$37,4,FALSE)=0,"",(HLOOKUP($B266,$D$32:$CO$37,4,FALSE)))))</f>
        <v>3630.8108167595719</v>
      </c>
      <c r="M266" s="110" t="str">
        <f ca="1">IF(ISERROR(HLOOKUP($B266,$D$38:$CO$43,6,FALSE)),"",IF('Enter data here!'!$CP$47=0,"",IF(HLOOKUP($B266,$D$38:$CO$43,4,FALSE)=0,"",(HLOOKUP($B266,$D$38:$CO$43,6,FALSE)))))</f>
        <v>Joel West </v>
      </c>
      <c r="N266" s="110">
        <f ca="1">IF(ISERROR(HLOOKUP($B266,$D$38:$CO$43,4,FALSE)),"",IF('Enter data here!'!$CP$47=0,"",IF(HLOOKUP($B266,$D$38:$CO$43,4,FALSE)=0,"",(HLOOKUP($B266,$D$38:$CO$43,4,FALSE)))))</f>
        <v>4493.7132833319001</v>
      </c>
      <c r="O266" s="110" t="str">
        <f ca="1">IF(ISERROR(HLOOKUP($B266,$D$44:$CO$49,6,FALSE)),"",IF('Enter data here!'!$CP$52=0,"",IF(HLOOKUP($B266,$D$44:$CO$49,4,FALSE)=0,"",(HLOOKUP($B266,$D$44:$CO$49,6,FALSE)))))</f>
        <v>Simon Thornton </v>
      </c>
      <c r="P266" s="110">
        <f ca="1">IF(ISERROR(HLOOKUP($B266,$D$44:$CO$49,4,FALSE)),"",IF('Enter data here!'!$CP$52=0,"",IF(HLOOKUP($B266,$D$44:$CO$49,4,FALSE)=0,"",(HLOOKUP($B266,$D$44:$CO$49,4,FALSE)))))</f>
        <v>5368.1359005266313</v>
      </c>
      <c r="Q266" s="110" t="str">
        <f ca="1">IF(ISERROR(HLOOKUP($B266,$D$50:$CO$55,6,FALSE)),"",IF('Enter data here!'!$CP$57=0,"",IF(HLOOKUP($B266,$D$50:$CO$55,4,FALSE)=0,"",(HLOOKUP($B266,$D$50:$CO$55,6,FALSE)))))</f>
        <v>Thorsten Folker</v>
      </c>
      <c r="R266" s="110">
        <f ca="1">IF(ISERROR(HLOOKUP($B266,$D$50:$CO$55,4,FALSE)),"",IF('Enter data here!'!$CP$57=0,"",IF(HLOOKUP($B266,$D$50:$CO$55,4,FALSE)=0,"",(HLOOKUP($B266,$D$50:$CO$55,4,FALSE)))))</f>
        <v>6225.7043127416446</v>
      </c>
      <c r="S266" s="110" t="str">
        <f ca="1">IF(ISERROR(HLOOKUP($B266,$D$56:$CO$61,6,FALSE)),"",IF('Enter data here!'!$CP$62=0,"",IF(HLOOKUP($B266,$D$56:$CO$61,4,FALSE)=0,"",(HLOOKUP($B266,$D$56:$CO$61,6,FALSE)))))</f>
        <v>Thorsten Folker</v>
      </c>
      <c r="T266" s="110">
        <f ca="1">IF(ISERROR(HLOOKUP($B266,$D$56:$CO$61,4,FALSE)),"",IF('Enter data here!'!$CP$62=0,"",IF(HLOOKUP($B266,$D$56:$CO$61,4,FALSE)=0,"",(HLOOKUP($B266,$D$56:$CO$61,4,FALSE)))))</f>
        <v>6225.7043127416446</v>
      </c>
      <c r="U266" s="110" t="str">
        <f ca="1">IF(ISERROR(HLOOKUP($B266,$D$62:$CO$67,6,FALSE)),"",IF('Enter data here!'!$CP$67=0,"",IF(HLOOKUP($B266,$D$62:$CO$67,4,FALSE)=0,"",(HLOOKUP($B266,$D$62:$CO$67,6,FALSE)))))</f>
        <v>Thorsten Folker</v>
      </c>
      <c r="V266" s="110">
        <f ca="1">IF(ISERROR(HLOOKUP($B266,$D$62:$CO$67,4,FALSE)),"",IF('Enter data here!'!$CP$67=0,"",IF(HLOOKUP($B266,$D$62:$CO$67,4,FALSE)=0,"",(HLOOKUP($B266,$D$62:$CO$67,4,FALSE)))))</f>
        <v>6225.7043127416446</v>
      </c>
      <c r="W266" s="110" t="str">
        <f ca="1">IF(ISERROR(HLOOKUP($B266,$D$68:$CO$73,6,FALSE)),"",IF('Enter data here!'!$CP$72=0,"",IF(HLOOKUP($B266,$D$68:$CO$73,4,FALSE)=0,"",(HLOOKUP($B266,$D$68:$CO$73,6,FALSE)))))</f>
        <v>Thorsten Folker</v>
      </c>
      <c r="X266" s="110">
        <f ca="1">IF(ISERROR(HLOOKUP($B266,$D$68:$CO$73,4,FALSE)),"",IF('Enter data here!'!$CP$72=0,"",IF(HLOOKUP($B266,$D$68:$CO$73,4,FALSE)=0,"",(HLOOKUP($B266,$D$68:$CO$73,4,FALSE)))))</f>
        <v>6225.7043127416446</v>
      </c>
      <c r="Y266" s="110" t="str">
        <f ca="1">IF(ISERROR(HLOOKUP($B266,$D$74:$CO$79,6,FALSE)),"",IF('Enter data here!'!$CP$77=0,"",IF(HLOOKUP($B266,$D$74:$CO$79,4,FALSE)=0,"",(HLOOKUP($B266,$D$74:$CO$79,6,FALSE)))))</f>
        <v>Thorsten Folker</v>
      </c>
      <c r="Z266" s="110">
        <f ca="1">IF(ISERROR(HLOOKUP($B266,$D$74:$CO$79,4,FALSE)),"",IF('Enter data here!'!$CP$77=0,"",IF(HLOOKUP($B266,$D$74:$CO$79,4,FALSE)=0,"",(HLOOKUP($B266,$D$74:$CO$79,4,FALSE)))))</f>
        <v>6225.7043127416446</v>
      </c>
      <c r="AA266" s="110" t="str">
        <f ca="1">IF(ISERROR(HLOOKUP($B266,$D$80:$CO$85,6,FALSE)),"",IF('Enter data here!'!$CP$82=0,"",IF(HLOOKUP($B266,$D$80:$CO$85,4,FALSE)=0,"",(HLOOKUP($B266,$D$80:$CO$85,6,FALSE)))))</f>
        <v>Thorsten Folker</v>
      </c>
      <c r="AB266" s="110">
        <f ca="1">IF(ISERROR(HLOOKUP($B266,$D$80:$CO$85,4,FALSE)),"",IF('Enter data here!'!$CP$82=0,"",IF(HLOOKUP($B266,$D$80:$CO$85,4,FALSE)=0,"",(HLOOKUP($B266,$D$80:$CO$85,4,FALSE)))))</f>
        <v>6225.7043127416446</v>
      </c>
      <c r="AC266" s="110" t="str">
        <f ca="1">IF(ISERROR(HLOOKUP($B266,$D$86:$CO$91,6,FALSE)),"",IF('Enter data here!'!$CP$87=0,"",IF(HLOOKUP($B266,$D$86:$CO$91,4,FALSE)=0,"",(HLOOKUP($B266,$D$86:$CO$91,6,FALSE)))))</f>
        <v>Thorsten Folker</v>
      </c>
      <c r="AD266" s="110">
        <f ca="1">IF(ISERROR(HLOOKUP($B266,$D$86:$CO$91,4,FALSE)),"",IF('Enter data here!'!$CP$87=0,"",IF(HLOOKUP($B266,$D$86:$CO$91,4,FALSE)=0,"",(HLOOKUP($B266,$D$86:$CO$91,4,FALSE)))))</f>
        <v>6225.7043127416446</v>
      </c>
      <c r="AE266" s="110" t="str">
        <f ca="1">IF(ISERROR(HLOOKUP($B266,$D$92:$CO$97,6,FALSE)),"",IF('Enter data here!'!$CP$92=0,"",IF(HLOOKUP($B266,$D$92:$CO$97,4,FALSE)=0,"",(HLOOKUP($B266,$D$92:$CO$97,6,FALSE)))))</f>
        <v>Thorsten Folker</v>
      </c>
      <c r="AF266" s="110">
        <f ca="1">IF(ISERROR(HLOOKUP($B266,$D$92:$CO$97,4,FALSE)),"",IF('Enter data here!'!$CP$92=0,"",IF(HLOOKUP($B266,$D$92:$CO$97,4,FALSE)=0,"",(HLOOKUP($B266,$D$92:$CO$97,4,FALSE)))))</f>
        <v>6225.7043127416446</v>
      </c>
      <c r="AG266" s="110" t="str">
        <f ca="1">IF(ISERROR(HLOOKUP($B266,$D$98:$CO$103,6,FALSE)),"",IF('Enter data here!'!$CP$97=0,"",IF(HLOOKUP($B266,$D$98:$CO$103,4,FALSE)=0,"",(HLOOKUP($B266,$D$98:$CO$103,6,FALSE)))))</f>
        <v>Thorsten Folker</v>
      </c>
      <c r="AH266" s="110">
        <f ca="1">IF(ISERROR(HLOOKUP($B266,$D$98:$CO$103,4,FALSE)),"",IF('Enter data here!'!$CP$97=0,"",IF(HLOOKUP($B266,$D$98:$CO$103,4,FALSE)=0,"",(HLOOKUP($B266,$D$98:$CO$103,4,FALSE)))))</f>
        <v>6225.7043127416446</v>
      </c>
      <c r="AI266" s="110" t="str">
        <f ca="1">IF(ISERROR(HLOOKUP($B266,$D$104:$CO$109,6,FALSE)),"",IF('Enter data here!'!$CP$102=0,"",IF(HLOOKUP($B266,$D$104:$CO$109,4,FALSE)=0,"",(HLOOKUP($B266,$D$104:$CO$109,6,FALSE)))))</f>
        <v>Thorsten Folker</v>
      </c>
      <c r="AJ266" s="110">
        <f ca="1">IF(ISERROR(HLOOKUP($B266,$D$104:$CO$109,4,FALSE)),"",IF('Enter data here!'!$CP$102=0,"",IF(HLOOKUP($B266,$D$104:$CO$109,4,FALSE)=0,"",(HLOOKUP($B266,$D$104:$CO$109,4,FALSE)))))</f>
        <v>6225.7043127416446</v>
      </c>
      <c r="AK266" s="110" t="str">
        <f ca="1">IF(ISERROR(HLOOKUP($B266,$D$110:$CO$115,6,FALSE)),"",IF('Enter data here!'!$CP$107=0,"",IF(HLOOKUP($B266,$D$110:$CO$115,4,FALSE)=0,"",(HLOOKUP($B266,$D$110:$CO$115,6,FALSE)))))</f>
        <v>Thorsten Folker</v>
      </c>
      <c r="AL266" s="110">
        <f ca="1">IF(ISERROR(HLOOKUP($B266,$D$110:$CO$115,4,FALSE)),"",IF('Enter data here!'!$CP$107=0,"",IF(HLOOKUP($B266,$D$110:$CO$115,4,FALSE)=0,"",(HLOOKUP($B266,$D$110:$CO$115,4,FALSE)))))</f>
        <v>6225.7043127416446</v>
      </c>
      <c r="AM266" s="110" t="str">
        <f ca="1">IF(ISERROR(HLOOKUP($B266,$D$116:$CO$121,6,FALSE)),"",IF('Enter data here!'!$CP$112=0,"",IF(HLOOKUP($B266,$D$116:$CO$121,4,FALSE)=0,"",(HLOOKUP($B266,$D$116:$CO$121,6,FALSE)))))</f>
        <v>Thorsten Folker</v>
      </c>
      <c r="AN266" s="110">
        <f ca="1">IF(ISERROR(HLOOKUP($B266,$D$116:$CO$121,4,FALSE)),"",IF('Enter data here!'!$CP$112=0,"",IF(HLOOKUP($B266,$D$116:$CO$121,4,FALSE)=0,"",(HLOOKUP($B266,$D$116:$CO$121,4,FALSE)))))</f>
        <v>6225.7043127416446</v>
      </c>
      <c r="AO266" s="110" t="str">
        <f ca="1">IF(ISERROR(HLOOKUP($B266,$D$122:$CO$127,6,FALSE)),"",IF('Enter data here!'!$CP$117=0,"",IF(HLOOKUP($B266,$D$122:$CO$127,4,FALSE)=0,"",(HLOOKUP($B266,$D$122:$CO$127,6,FALSE)))))</f>
        <v>Thorsten Folker</v>
      </c>
      <c r="AP266" s="110">
        <f ca="1">IF(ISERROR(HLOOKUP($B266,$D$122:$CO$127,4,FALSE)),"",IF('Enter data here!'!$CP$117=0,"",IF(HLOOKUP($B266,$D$122:$CO$127,4,FALSE)=0,"",(HLOOKUP($B266,$D$122:$CO$127,4,FALSE)))))</f>
        <v>6225.7043127416446</v>
      </c>
      <c r="AQ266" s="110" t="str">
        <f ca="1">IF(ISERROR(HLOOKUP($B266,$D$128:$CO$133,6,FALSE)),"",IF('Enter data here!'!$CP$122=0,"",IF(HLOOKUP($B266,$D$128:$CO$133,4,FALSE)=0,"",(HLOOKUP($B266,$D$128:$CO$133,6,FALSE)))))</f>
        <v>Thorsten Folker</v>
      </c>
      <c r="AR266" s="110">
        <f ca="1">IF(ISERROR(HLOOKUP($B266,$D$128:$CO$133,4,FALSE)),"",IF('Enter data here!'!$CP$122=0,"",IF(HLOOKUP($B266,$D$128:$CO$133,4,FALSE)=0,"",(HLOOKUP($B266,$D$128:$CO$133,4,FALSE)))))</f>
        <v>6225.7043127416446</v>
      </c>
      <c r="AS266" s="110" t="str">
        <f ca="1">IF(ISERROR(HLOOKUP($B266,$D$134:$CO$139,6,FALSE)),"",IF('Enter data here!'!$CP$127=0,"",IF(HLOOKUP($B266,$D$134:$CO$139,4,FALSE)=0,"",(HLOOKUP($B266,$D$134:$CO$139,6,FALSE)))))</f>
        <v>Thorsten Folker</v>
      </c>
      <c r="AT266" s="110">
        <f ca="1">IF(ISERROR(HLOOKUP($B266,$D$134:$CO$139,4,FALSE)),"",IF('Enter data here!'!$CP$127=0,"",IF(HLOOKUP($B266,$D$134:$CO$139,4,FALSE)=0,"",(HLOOKUP($B266,$D$134:$CO$139,4,FALSE)))))</f>
        <v>6225.7043127416446</v>
      </c>
      <c r="AU266" s="110" t="str">
        <f ca="1">IF(ISERROR(HLOOKUP($B266,$D$140:$CO$145,6,FALSE)),"",IF('Enter data here!'!$CP$132=0,"",IF(HLOOKUP($B266,$D$140:$CO$145,4,FALSE)=0,"",(HLOOKUP($B266,$D$140:$CO$145,6,FALSE)))))</f>
        <v>Thorsten Folker</v>
      </c>
      <c r="AV266" s="110">
        <f ca="1">IF(ISERROR(HLOOKUP($B266,$D$140:$CO$145,4,FALSE)),"",IF('Enter data here!'!$CP$132=0,"",IF(HLOOKUP($B266,$D$140:$CO$145,4,FALSE)=0,"",(HLOOKUP($B266,$D$140:$CO$145,4,FALSE)))))</f>
        <v>6225.7043127416446</v>
      </c>
      <c r="AW266" s="110" t="str">
        <f ca="1">IF(ISERROR(HLOOKUP($B266,$D$146:$CO$151,6,FALSE)),"",IF('Enter data here!'!$CP$137=0,"",IF(HLOOKUP($B266,$D$146:$CO$151,4,FALSE)=0,"",(HLOOKUP($B266,$D$146:$CO$151,6,FALSE)))))</f>
        <v>Thorsten Folker</v>
      </c>
      <c r="AX266" s="110">
        <f ca="1">IF(ISERROR(HLOOKUP($B266,$D$146:$CO$151,4,FALSE)),"",IF('Enter data here!'!$CP$137=0,"",IF(HLOOKUP($B266,$D$146:$CO$151,4,FALSE)=0,"",(HLOOKUP($B266,$D$146:$CO$151,4,FALSE)))))</f>
        <v>6225.7043127416446</v>
      </c>
      <c r="AY266" s="110" t="str">
        <f ca="1">IF(ISERROR(HLOOKUP($B266,$D$152:$CO$157,6,FALSE)),"",IF('Enter data here!'!$CP$142=0,"",IF(HLOOKUP($B266,$D$152:$CO$157,4,FALSE)=0,"",(HLOOKUP($B266,$D$152:$CO$157,6,FALSE)))))</f>
        <v>Thorsten Folker</v>
      </c>
      <c r="AZ266" s="110">
        <f ca="1">IF(ISERROR(HLOOKUP($B266,$D$152:$CO$157,4,FALSE)),"",IF('Enter data here!'!$CP$142=0,"",IF(HLOOKUP($B266,$D$152:$CO$157,4,FALSE)=0,"",(HLOOKUP($B266,$D$152:$CO$157,4,FALSE)))))</f>
        <v>6225.7043127416446</v>
      </c>
      <c r="BA266" s="110" t="str">
        <f ca="1">IF(ISERROR(HLOOKUP($B266,$D$158:$CO$163,6,FALSE)),"",IF('Enter data here!'!$CP$147=0,"",IF(HLOOKUP($B266,$D$158:$CO$163,4,FALSE)=0,"",(HLOOKUP($B266,$D$158:$CO$163,6,FALSE)))))</f>
        <v>Thorsten Folker</v>
      </c>
      <c r="BB266" s="110">
        <f ca="1">IF(ISERROR(HLOOKUP($B266,$D$158:$CO$163,4,FALSE)),"",IF('Enter data here!'!$CP$147=0,"",IF(HLOOKUP($B266,$D$158:$CO$163,4,FALSE)=0,"",(HLOOKUP($B266,$D$158:$CO$163,4,FALSE)))))</f>
        <v>6225.7043127416446</v>
      </c>
      <c r="BC266" s="110" t="str">
        <f ca="1">IF(ISERROR(HLOOKUP($B266,$D$164:$CO$169,6,FALSE)),"",IF('Enter data here!'!$CP$152=0,"",IF(HLOOKUP($B266,$D$164:$CO$169,4,FALSE)=0,"",(HLOOKUP($B266,$D$164:$CO$169,6,FALSE)))))</f>
        <v>Thorsten Folker</v>
      </c>
      <c r="BD266" s="110">
        <f ca="1">IF(ISERROR(HLOOKUP($B266,$D$164:$CO$169,4,FALSE)),"",IF('Enter data here!'!$CP$152=0,"",IF(HLOOKUP($B266,$D$164:$CO$169,4,FALSE)=0,"",(HLOOKUP($B266,$D$164:$CO$169,4,FALSE)))))</f>
        <v>6225.7043127416446</v>
      </c>
      <c r="BE266" s="110" t="str">
        <f ca="1">IF(ISERROR(HLOOKUP($B266,$D$170:$CO$175,6,FALSE)),"",IF('Enter data here!'!$CP$157=0,"",IF(HLOOKUP($B266,$D$170:$CO$175,4,FALSE)=0,"",(HLOOKUP($B266,$D$170:$CO$175,6,FALSE)))))</f>
        <v>Thorsten Folker</v>
      </c>
      <c r="BF266" s="110">
        <f ca="1">IF(ISERROR(HLOOKUP($B266,$D$170:$CO$175,4,FALSE)),"",IF('Enter data here!'!$CP$157=0,"",IF(HLOOKUP($B266,$D$170:$CO$175,4,FALSE)=0,"",(HLOOKUP($B266,$D$170:$CO$175,4,FALSE)))))</f>
        <v>6225.7043127416446</v>
      </c>
      <c r="BG266" s="110" t="str">
        <f ca="1">IF(ISERROR(HLOOKUP($B266,$D$176:$CO$181,6,FALSE)),"",IF('Enter data here!'!$CP$162=0,"",IF(HLOOKUP($B266,$D$176:$CO$181,4,FALSE)=0,"",(HLOOKUP($B266,$D$176:$CO$181,6,FALSE)))))</f>
        <v>Thorsten Folker</v>
      </c>
      <c r="BH266" s="110">
        <f ca="1">IF(ISERROR(HLOOKUP($B266,$D$176:$CO$181,4,FALSE)),"",IF('Enter data here!'!$CP$162=0,"",IF(HLOOKUP($B266,$D$176:$CO$181,4,FALSE)=0,"",(HLOOKUP($B266,$D$176:$CO$181,4,FALSE)))))</f>
        <v>6225.7043127416446</v>
      </c>
      <c r="BI266" s="110" t="str">
        <f ca="1">IF(ISERROR(HLOOKUP($B266,$D$182:$CO$187,6,FALSE)),"",IF('Enter data here!'!$CP$167=0,"",IF(HLOOKUP($B266,$D$182:$CO$187,4,FALSE)=0,"",(HLOOKUP($B266,$D$182:$CO$187,6,FALSE)))))</f>
        <v>Thorsten Folker</v>
      </c>
      <c r="BJ266" s="110">
        <f ca="1">IF(ISERROR(HLOOKUP($B266,$D$182:$CO$187,4,FALSE)),"",IF('Enter data here!'!$CP$167=0,"",IF(HLOOKUP($B266,$D$182:$CO$187,4,FALSE)=0,"",(HLOOKUP($B266,$D$182:$CO$187,4,FALSE)))))</f>
        <v>6225.7043127416446</v>
      </c>
      <c r="BK266" s="110" t="str">
        <f ca="1">IF(ISERROR(HLOOKUP($B266,$D$188:$CO$193,6,FALSE)),"",IF('Enter data here!'!$CP$172=0,"",IF(HLOOKUP($B266,$D$188:$CO$193,4,FALSE)=0,"",(HLOOKUP($B266,$D$188:$CO$193,6,FALSE)))))</f>
        <v>Thorsten Folker</v>
      </c>
      <c r="BL266" s="110">
        <f ca="1">IF(ISERROR(HLOOKUP($B266,$D$188:$CO$193,4,FALSE)),"",IF('Enter data here!'!$CP$172=0,"",IF(HLOOKUP($B266,$D$188:$CO$193,4,FALSE)=0,"",(HLOOKUP($B266,$D$188:$CO$193,4,FALSE)))))</f>
        <v>6225.7043127416446</v>
      </c>
      <c r="BM266" s="110" t="str">
        <f ca="1">IF(ISERROR(HLOOKUP($B266,$D$194:$CO$199,6,FALSE)),"",IF('Enter data here!'!$CP$177=0,"",IF(HLOOKUP($B266,$D$194:$CO$199,4,FALSE)=0,"",(HLOOKUP($B266,$D$194:$CO$199,6,FALSE)))))</f>
        <v>Thorsten Folker</v>
      </c>
      <c r="BN266" s="110">
        <f ca="1">IF(ISERROR(HLOOKUP($B266,$D$194:$CO$199,4,FALSE)),"",IF('Enter data here!'!$CP$177=0,"",IF(HLOOKUP($B266,$D$194:$CO$199,4,FALSE)=0,"",(HLOOKUP($B266,$D$194:$CO$199,4,FALSE)))))</f>
        <v>6225.7043127416446</v>
      </c>
      <c r="BO266" s="110" t="str">
        <f ca="1">IF(ISERROR(HLOOKUP($B266,$D$200:$CO$205,6,FALSE)),"",IF('Enter data here!'!$CP$182=0,"",IF(HLOOKUP($B266,$D$200:$CO$205,4,FALSE)=0,"",(HLOOKUP($B266,$D$200:$CO$205,6,FALSE)))))</f>
        <v>Thorsten Folker</v>
      </c>
      <c r="BP266" s="110">
        <f ca="1">IF(ISERROR(HLOOKUP($B266,$D$200:$CO$205,4,FALSE)),"",IF('Enter data here!'!$CP$182=0,"",IF(HLOOKUP($B266,$D$200:$CO$205,4,FALSE)=0,"",(HLOOKUP($B266,$D$200:$CO$205,4,FALSE)))))</f>
        <v>6225.7043127416446</v>
      </c>
      <c r="BQ266" s="110" t="str">
        <f ca="1">IF(ISERROR(HLOOKUP($B266,$D$206:$CO$211,6,FALSE)),"",IF('Enter data here!'!$CP$187=0,"",IF(HLOOKUP($B266,$D$206:$CO$211,4,FALSE)=0,"",(HLOOKUP($B266,$D$206:$CO$211,6,FALSE)))))</f>
        <v>Thorsten Folker</v>
      </c>
      <c r="BR266" s="110">
        <f ca="1">IF(ISERROR(HLOOKUP($B266,$D$206:$CO$211,4,FALSE)),"",IF('Enter data here!'!$CP$187=0,"",IF(HLOOKUP($B266,$D$206:$CO$211,4,FALSE)=0,"",(HLOOKUP($B266,$D$206:$CO$211,4,FALSE)))))</f>
        <v>6225.7043127416446</v>
      </c>
      <c r="BS266" s="110" t="str">
        <f ca="1">IF(ISERROR(HLOOKUP($B266,$D$212:$CO$217,6,FALSE)),"",IF('Enter data here!'!$CP$192=0,"",IF(HLOOKUP($B266,$D$212:$CO$217,4,FALSE)=0,"",(HLOOKUP($B266,$D$212:$CO$217,6,FALSE)))))</f>
        <v>Thorsten Folker</v>
      </c>
      <c r="BT266" s="110">
        <f ca="1">IF(ISERROR(HLOOKUP($B266,$D$212:$CO$217,4,FALSE)),"",IF('Enter data here!'!$CP$192=0,"",IF(HLOOKUP($B266,$D$212:$CO$217,4,FALSE)=0,"",(HLOOKUP($B266,$D$212:$CO$217,4,FALSE)))))</f>
        <v>6225.7043127416446</v>
      </c>
      <c r="BU266" s="110" t="str">
        <f ca="1">IF(ISERROR(HLOOKUP($B266,$D$218:$CO$223,6,FALSE)),"",IF('Enter data here!'!$CP$197=0,"",IF(HLOOKUP($B266,$D$218:$CO$223,4,FALSE)=0,"",(HLOOKUP($B266,$D$218:$CO$223,6,FALSE)))))</f>
        <v>Thorsten Folker</v>
      </c>
      <c r="BV266" s="110">
        <f ca="1">IF(ISERROR(HLOOKUP($B266,$D$218:$CO$223,4,FALSE)),"",IF('Enter data here!'!$CP$197=0,"",IF(HLOOKUP($B266,$D$218:$CO$223,4,FALSE)=0,"",(HLOOKUP($B266,$D$218:$CO$223,4,FALSE)))))</f>
        <v>6225.7043127416446</v>
      </c>
      <c r="BW266" s="110" t="str">
        <f ca="1">IF(ISERROR(HLOOKUP($B266,$D$224:$CO$229,6,FALSE)),"",IF('Enter data here!'!$CP$202=0,"",IF(HLOOKUP($B266,$D$224:$CO$229,4,FALSE)=0,"",(HLOOKUP($B266,$D$224:$CO$229,6,FALSE)))))</f>
        <v>Thorsten Folker</v>
      </c>
      <c r="BX266" s="110">
        <f ca="1">IF(ISERROR(HLOOKUP($B266,$D$224:$CO$229,4,FALSE)),"",IF('Enter data here!'!$CP$202=0,"",IF(HLOOKUP($B266,$D$224:$CO$229,4,FALSE)=0,"",(HLOOKUP($B266,$D$224:$CO$229,4,FALSE)))))</f>
        <v>6225.7043127416446</v>
      </c>
      <c r="BY266" s="110" t="str">
        <f ca="1">IF(ISERROR(HLOOKUP($B266,$D$230:$CO$235,6,FALSE)),"",IF('Enter data here!'!$CP$207=0,"",IF(HLOOKUP($B266,$D$230:$CO$235,4,FALSE)=0,"",(HLOOKUP($B266,$D$230:$CO$235,6,FALSE)))))</f>
        <v>Thorsten Folker</v>
      </c>
      <c r="BZ266" s="110">
        <f ca="1">IF(ISERROR(HLOOKUP($B266,$D$230:$CO$235,4,FALSE)),"",IF('Enter data here!'!$CP$207=0,"",IF(HLOOKUP($B266,$D$230:$CO$235,4,FALSE)=0,"",(HLOOKUP($B266,$D$230:$CO$235,4,FALSE)))))</f>
        <v>6225.7043127416446</v>
      </c>
      <c r="CA266" s="110" t="str">
        <f ca="1">IF(ISERROR(HLOOKUP($B266,$D$236:$CO$241,6,FALSE)),"",IF('Enter data here!'!$CP$212=0,"",IF(HLOOKUP($B266,$D$236:$CO$241,4,FALSE)=0,"",(HLOOKUP($B266,$D$236:$CO$241,6,FALSE)))))</f>
        <v>Thorsten Folker</v>
      </c>
      <c r="CB266" s="110">
        <f ca="1">IF(ISERROR(HLOOKUP($B266,$D$236:$CO$241,4,FALSE)),"",IF('Enter data here!'!$CP$212=0,"",IF(HLOOKUP($B266,$D$236:$CO$241,4,FALSE)=0,"",(HLOOKUP($B266,$D$236:$CO$241,4,FALSE)))))</f>
        <v>6225.7043127416446</v>
      </c>
      <c r="CC266" s="110" t="str">
        <f ca="1">IF(ISERROR(HLOOKUP($B266,$D$242:$CO$247,6,FALSE)),"",IF('Enter data here!'!$CP$217=0,"",IF(HLOOKUP($B266,$D$242:$CO$247,4,FALSE)=0,"",(HLOOKUP($B266,$D$242:$CO$247,6,FALSE)))))</f>
        <v>Thorsten Folker</v>
      </c>
      <c r="CD266" s="110">
        <f ca="1">IF(ISERROR(HLOOKUP($B266,$D$242:$CO$247,4,FALSE)),"",IF('Enter data here!'!$CP$217=0,"",IF(HLOOKUP($B266,$D$242:$CO$247,4,FALSE)=0,"",(HLOOKUP($B266,$D$242:$CO$247,4,FALSE)))))</f>
        <v>6225.7043127416446</v>
      </c>
      <c r="CE266" s="110" t="str">
        <f ca="1">IF(ISERROR(HLOOKUP($B266,$D$248:$CO$253,6,FALSE)),"",IF('Enter data here!'!$CP$222=0,"",IF(HLOOKUP($B266,$D$248:$CO$253,4,FALSE)=0,"",(HLOOKUP($B266,$D$248:$CO$253,6,FALSE)))))</f>
        <v>Thorsten Folker</v>
      </c>
      <c r="CF266" s="110">
        <f ca="1">IF(ISERROR(HLOOKUP($B266,$D$248:$CO$253,4,FALSE)),"",IF('Enter data here!'!$CP$222=0,"",IF(HLOOKUP($B266,$D$248:$CO$253,4,FALSE)=0,"",(HLOOKUP($B266,$D$248:$CO$253,4,FALSE)))))</f>
        <v>6225.7043127416446</v>
      </c>
    </row>
    <row r="267" spans="2:84" s="138" customFormat="1">
      <c r="B267" s="149">
        <v>5</v>
      </c>
      <c r="C267" s="110" t="str">
        <f>IF(ISERROR(HLOOKUP($B267,$D$8:$CO$13,6,FALSE)),"",IF('Enter data here!'!$CP$22=0,"",IF(HLOOKUP($B267,$D$8:$CO$13,4,FALSE)=0,"",(HLOOKUP($B267,$D$8:$CO$13,6,FALSE)))))</f>
        <v/>
      </c>
      <c r="D267" s="110" t="str">
        <f>IF(ISERROR(HLOOKUP($B267,$D$8:$CO$13,4,FALSE)),"",IF('Enter data here!'!$CP$22=0,"",IF(HLOOKUP($B267,$D$8:$CO$13,4,FALSE)=0,"",(HLOOKUP($B267,$D$8:$CO$13,4,FALSE)))))</f>
        <v/>
      </c>
      <c r="E267" s="110" t="str">
        <f ca="1">IF(ISERROR(HLOOKUP($B267,$D$14:$CO$19,6,FALSE)),"",IF('Enter data here!'!$CP$27=0,"",IF(HLOOKUP($B267,$D$14:$CO$19,4,FALSE)=0,"",(HLOOKUP($B267,$D$14:$CO$19,6,FALSE)))))</f>
        <v>Søren Krogh</v>
      </c>
      <c r="F267" s="110">
        <f ca="1">IF(ISERROR(HLOOKUP($B267,$D$14:$CO$19,4,FALSE)),"",IF('Enter data here!'!$CP$27=0,"",IF(HLOOKUP($B267,$D$14:$CO$19,4,FALSE)=0,"",(HLOOKUP($B267,$D$14:$CO$19,4,FALSE)))))</f>
        <v>898.07228915662552</v>
      </c>
      <c r="G267" s="110" t="str">
        <f ca="1">IF(ISERROR(HLOOKUP($B267,$D$20:$CO$25,6,FALSE)),"",IF('Enter data here!'!$CP$32=0,"",IF(HLOOKUP($B267,$D$20:$CO$25,4,FALSE)=0,"",(HLOOKUP($B267,$D$20:$CO$25,6,FALSE)))))</f>
        <v>Markus Meissner</v>
      </c>
      <c r="H267" s="110">
        <f ca="1">IF(ISERROR(HLOOKUP($B267,$D$20:$CO$25,4,FALSE)),"",IF('Enter data here!'!$CP$32=0,"",IF(HLOOKUP($B267,$D$20:$CO$25,4,FALSE)=0,"",(HLOOKUP($B267,$D$20:$CO$25,4,FALSE)))))</f>
        <v>1810.718277386884</v>
      </c>
      <c r="I267" s="110" t="str">
        <f ca="1">IF(ISERROR(HLOOKUP($B267,$D$26:$CO$31,6,FALSE)),"",IF('Enter data here!'!$CP$37=0,"",IF(HLOOKUP($B267,$D$26:$CO$31,4,FALSE)=0,"",(HLOOKUP($B267,$D$26:$CO$31,6,FALSE)))))</f>
        <v>Markus Meissner</v>
      </c>
      <c r="J267" s="110">
        <f ca="1">IF(ISERROR(HLOOKUP($B267,$D$26:$CO$31,4,FALSE)),"",IF('Enter data here!'!$CP$37=0,"",IF(HLOOKUP($B267,$D$26:$CO$31,4,FALSE)=0,"",(HLOOKUP($B267,$D$26:$CO$31,4,FALSE)))))</f>
        <v>2689.8419887270829</v>
      </c>
      <c r="K267" s="110" t="str">
        <f ca="1">IF(ISERROR(HLOOKUP($B267,$D$32:$CO$37,6,FALSE)),"",IF('Enter data here!'!$CP$42=0,"",IF(HLOOKUP($B267,$D$32:$CO$37,4,FALSE)=0,"",(HLOOKUP($B267,$D$32:$CO$37,6,FALSE)))))</f>
        <v>André Austen</v>
      </c>
      <c r="L267" s="110">
        <f ca="1">IF(ISERROR(HLOOKUP($B267,$D$32:$CO$37,4,FALSE)),"",IF('Enter data here!'!$CP$42=0,"",IF(HLOOKUP($B267,$D$32:$CO$37,4,FALSE)=0,"",(HLOOKUP($B267,$D$32:$CO$37,4,FALSE)))))</f>
        <v>3619.1672613695755</v>
      </c>
      <c r="M267" s="110" t="str">
        <f ca="1">IF(ISERROR(HLOOKUP($B267,$D$38:$CO$43,6,FALSE)),"",IF('Enter data here!'!$CP$47=0,"",IF(HLOOKUP($B267,$D$38:$CO$43,4,FALSE)=0,"",(HLOOKUP($B267,$D$38:$CO$43,6,FALSE)))))</f>
        <v>Simon Thornton </v>
      </c>
      <c r="N267" s="110">
        <f ca="1">IF(ISERROR(HLOOKUP($B267,$D$38:$CO$43,4,FALSE)),"",IF('Enter data here!'!$CP$47=0,"",IF(HLOOKUP($B267,$D$38:$CO$43,4,FALSE)=0,"",(HLOOKUP($B267,$D$38:$CO$43,4,FALSE)))))</f>
        <v>4488.062099788629</v>
      </c>
      <c r="O267" s="110" t="str">
        <f ca="1">IF(ISERROR(HLOOKUP($B267,$D$44:$CO$49,6,FALSE)),"",IF('Enter data here!'!$CP$52=0,"",IF(HLOOKUP($B267,$D$44:$CO$49,4,FALSE)=0,"",(HLOOKUP($B267,$D$44:$CO$49,6,FALSE)))))</f>
        <v>Joel West </v>
      </c>
      <c r="P267" s="110">
        <f ca="1">IF(ISERROR(HLOOKUP($B267,$D$44:$CO$49,4,FALSE)),"",IF('Enter data here!'!$CP$52=0,"",IF(HLOOKUP($B267,$D$44:$CO$49,4,FALSE)=0,"",(HLOOKUP($B267,$D$44:$CO$49,4,FALSE)))))</f>
        <v>5321.8382833318947</v>
      </c>
      <c r="Q267" s="110" t="str">
        <f ca="1">IF(ISERROR(HLOOKUP($B267,$D$50:$CO$55,6,FALSE)),"",IF('Enter data here!'!$CP$57=0,"",IF(HLOOKUP($B267,$D$50:$CO$55,4,FALSE)=0,"",(HLOOKUP($B267,$D$50:$CO$55,6,FALSE)))))</f>
        <v>André Austen</v>
      </c>
      <c r="R267" s="110">
        <f ca="1">IF(ISERROR(HLOOKUP($B267,$D$50:$CO$55,4,FALSE)),"",IF('Enter data here!'!$CP$57=0,"",IF(HLOOKUP($B267,$D$50:$CO$55,4,FALSE)=0,"",(HLOOKUP($B267,$D$50:$CO$55,4,FALSE)))))</f>
        <v>6160.4716802361036</v>
      </c>
      <c r="S267" s="110" t="str">
        <f ca="1">IF(ISERROR(HLOOKUP($B267,$D$56:$CO$61,6,FALSE)),"",IF('Enter data here!'!$CP$62=0,"",IF(HLOOKUP($B267,$D$56:$CO$61,4,FALSE)=0,"",(HLOOKUP($B267,$D$56:$CO$61,6,FALSE)))))</f>
        <v>André Austen</v>
      </c>
      <c r="T267" s="110">
        <f ca="1">IF(ISERROR(HLOOKUP($B267,$D$56:$CO$61,4,FALSE)),"",IF('Enter data here!'!$CP$62=0,"",IF(HLOOKUP($B267,$D$56:$CO$61,4,FALSE)=0,"",(HLOOKUP($B267,$D$56:$CO$61,4,FALSE)))))</f>
        <v>6160.4716802361036</v>
      </c>
      <c r="U267" s="110" t="str">
        <f ca="1">IF(ISERROR(HLOOKUP($B267,$D$62:$CO$67,6,FALSE)),"",IF('Enter data here!'!$CP$67=0,"",IF(HLOOKUP($B267,$D$62:$CO$67,4,FALSE)=0,"",(HLOOKUP($B267,$D$62:$CO$67,6,FALSE)))))</f>
        <v>André Austen</v>
      </c>
      <c r="V267" s="110">
        <f ca="1">IF(ISERROR(HLOOKUP($B267,$D$62:$CO$67,4,FALSE)),"",IF('Enter data here!'!$CP$67=0,"",IF(HLOOKUP($B267,$D$62:$CO$67,4,FALSE)=0,"",(HLOOKUP($B267,$D$62:$CO$67,4,FALSE)))))</f>
        <v>6160.4716802361036</v>
      </c>
      <c r="W267" s="110" t="str">
        <f ca="1">IF(ISERROR(HLOOKUP($B267,$D$68:$CO$73,6,FALSE)),"",IF('Enter data here!'!$CP$72=0,"",IF(HLOOKUP($B267,$D$68:$CO$73,4,FALSE)=0,"",(HLOOKUP($B267,$D$68:$CO$73,6,FALSE)))))</f>
        <v>André Austen</v>
      </c>
      <c r="X267" s="110">
        <f ca="1">IF(ISERROR(HLOOKUP($B267,$D$68:$CO$73,4,FALSE)),"",IF('Enter data here!'!$CP$72=0,"",IF(HLOOKUP($B267,$D$68:$CO$73,4,FALSE)=0,"",(HLOOKUP($B267,$D$68:$CO$73,4,FALSE)))))</f>
        <v>6160.4716802361036</v>
      </c>
      <c r="Y267" s="110" t="str">
        <f ca="1">IF(ISERROR(HLOOKUP($B267,$D$74:$CO$79,6,FALSE)),"",IF('Enter data here!'!$CP$77=0,"",IF(HLOOKUP($B267,$D$74:$CO$79,4,FALSE)=0,"",(HLOOKUP($B267,$D$74:$CO$79,6,FALSE)))))</f>
        <v>André Austen</v>
      </c>
      <c r="Z267" s="110">
        <f ca="1">IF(ISERROR(HLOOKUP($B267,$D$74:$CO$79,4,FALSE)),"",IF('Enter data here!'!$CP$77=0,"",IF(HLOOKUP($B267,$D$74:$CO$79,4,FALSE)=0,"",(HLOOKUP($B267,$D$74:$CO$79,4,FALSE)))))</f>
        <v>6160.4716802361036</v>
      </c>
      <c r="AA267" s="110" t="str">
        <f ca="1">IF(ISERROR(HLOOKUP($B267,$D$80:$CO$85,6,FALSE)),"",IF('Enter data here!'!$CP$82=0,"",IF(HLOOKUP($B267,$D$80:$CO$85,4,FALSE)=0,"",(HLOOKUP($B267,$D$80:$CO$85,6,FALSE)))))</f>
        <v>André Austen</v>
      </c>
      <c r="AB267" s="110">
        <f ca="1">IF(ISERROR(HLOOKUP($B267,$D$80:$CO$85,4,FALSE)),"",IF('Enter data here!'!$CP$82=0,"",IF(HLOOKUP($B267,$D$80:$CO$85,4,FALSE)=0,"",(HLOOKUP($B267,$D$80:$CO$85,4,FALSE)))))</f>
        <v>6160.4716802361036</v>
      </c>
      <c r="AC267" s="110" t="str">
        <f ca="1">IF(ISERROR(HLOOKUP($B267,$D$86:$CO$91,6,FALSE)),"",IF('Enter data here!'!$CP$87=0,"",IF(HLOOKUP($B267,$D$86:$CO$91,4,FALSE)=0,"",(HLOOKUP($B267,$D$86:$CO$91,6,FALSE)))))</f>
        <v>André Austen</v>
      </c>
      <c r="AD267" s="110">
        <f ca="1">IF(ISERROR(HLOOKUP($B267,$D$86:$CO$91,4,FALSE)),"",IF('Enter data here!'!$CP$87=0,"",IF(HLOOKUP($B267,$D$86:$CO$91,4,FALSE)=0,"",(HLOOKUP($B267,$D$86:$CO$91,4,FALSE)))))</f>
        <v>6160.4716802361036</v>
      </c>
      <c r="AE267" s="110" t="str">
        <f ca="1">IF(ISERROR(HLOOKUP($B267,$D$92:$CO$97,6,FALSE)),"",IF('Enter data here!'!$CP$92=0,"",IF(HLOOKUP($B267,$D$92:$CO$97,4,FALSE)=0,"",(HLOOKUP($B267,$D$92:$CO$97,6,FALSE)))))</f>
        <v>André Austen</v>
      </c>
      <c r="AF267" s="110">
        <f ca="1">IF(ISERROR(HLOOKUP($B267,$D$92:$CO$97,4,FALSE)),"",IF('Enter data here!'!$CP$92=0,"",IF(HLOOKUP($B267,$D$92:$CO$97,4,FALSE)=0,"",(HLOOKUP($B267,$D$92:$CO$97,4,FALSE)))))</f>
        <v>6160.4716802361036</v>
      </c>
      <c r="AG267" s="110" t="str">
        <f ca="1">IF(ISERROR(HLOOKUP($B267,$D$98:$CO$103,6,FALSE)),"",IF('Enter data here!'!$CP$97=0,"",IF(HLOOKUP($B267,$D$98:$CO$103,4,FALSE)=0,"",(HLOOKUP($B267,$D$98:$CO$103,6,FALSE)))))</f>
        <v>André Austen</v>
      </c>
      <c r="AH267" s="110">
        <f ca="1">IF(ISERROR(HLOOKUP($B267,$D$98:$CO$103,4,FALSE)),"",IF('Enter data here!'!$CP$97=0,"",IF(HLOOKUP($B267,$D$98:$CO$103,4,FALSE)=0,"",(HLOOKUP($B267,$D$98:$CO$103,4,FALSE)))))</f>
        <v>6160.4716802361036</v>
      </c>
      <c r="AI267" s="110" t="str">
        <f ca="1">IF(ISERROR(HLOOKUP($B267,$D$104:$CO$109,6,FALSE)),"",IF('Enter data here!'!$CP$102=0,"",IF(HLOOKUP($B267,$D$104:$CO$109,4,FALSE)=0,"",(HLOOKUP($B267,$D$104:$CO$109,6,FALSE)))))</f>
        <v>André Austen</v>
      </c>
      <c r="AJ267" s="110">
        <f ca="1">IF(ISERROR(HLOOKUP($B267,$D$104:$CO$109,4,FALSE)),"",IF('Enter data here!'!$CP$102=0,"",IF(HLOOKUP($B267,$D$104:$CO$109,4,FALSE)=0,"",(HLOOKUP($B267,$D$104:$CO$109,4,FALSE)))))</f>
        <v>6160.4716802361036</v>
      </c>
      <c r="AK267" s="110" t="str">
        <f ca="1">IF(ISERROR(HLOOKUP($B267,$D$110:$CO$115,6,FALSE)),"",IF('Enter data here!'!$CP$107=0,"",IF(HLOOKUP($B267,$D$110:$CO$115,4,FALSE)=0,"",(HLOOKUP($B267,$D$110:$CO$115,6,FALSE)))))</f>
        <v>André Austen</v>
      </c>
      <c r="AL267" s="110">
        <f ca="1">IF(ISERROR(HLOOKUP($B267,$D$110:$CO$115,4,FALSE)),"",IF('Enter data here!'!$CP$107=0,"",IF(HLOOKUP($B267,$D$110:$CO$115,4,FALSE)=0,"",(HLOOKUP($B267,$D$110:$CO$115,4,FALSE)))))</f>
        <v>6160.4716802361036</v>
      </c>
      <c r="AM267" s="110" t="str">
        <f ca="1">IF(ISERROR(HLOOKUP($B267,$D$116:$CO$121,6,FALSE)),"",IF('Enter data here!'!$CP$112=0,"",IF(HLOOKUP($B267,$D$116:$CO$121,4,FALSE)=0,"",(HLOOKUP($B267,$D$116:$CO$121,6,FALSE)))))</f>
        <v>André Austen</v>
      </c>
      <c r="AN267" s="110">
        <f ca="1">IF(ISERROR(HLOOKUP($B267,$D$116:$CO$121,4,FALSE)),"",IF('Enter data here!'!$CP$112=0,"",IF(HLOOKUP($B267,$D$116:$CO$121,4,FALSE)=0,"",(HLOOKUP($B267,$D$116:$CO$121,4,FALSE)))))</f>
        <v>6160.4716802361036</v>
      </c>
      <c r="AO267" s="110" t="str">
        <f ca="1">IF(ISERROR(HLOOKUP($B267,$D$122:$CO$127,6,FALSE)),"",IF('Enter data here!'!$CP$117=0,"",IF(HLOOKUP($B267,$D$122:$CO$127,4,FALSE)=0,"",(HLOOKUP($B267,$D$122:$CO$127,6,FALSE)))))</f>
        <v>André Austen</v>
      </c>
      <c r="AP267" s="110">
        <f ca="1">IF(ISERROR(HLOOKUP($B267,$D$122:$CO$127,4,FALSE)),"",IF('Enter data here!'!$CP$117=0,"",IF(HLOOKUP($B267,$D$122:$CO$127,4,FALSE)=0,"",(HLOOKUP($B267,$D$122:$CO$127,4,FALSE)))))</f>
        <v>6160.4716802361036</v>
      </c>
      <c r="AQ267" s="110" t="str">
        <f ca="1">IF(ISERROR(HLOOKUP($B267,$D$128:$CO$133,6,FALSE)),"",IF('Enter data here!'!$CP$122=0,"",IF(HLOOKUP($B267,$D$128:$CO$133,4,FALSE)=0,"",(HLOOKUP($B267,$D$128:$CO$133,6,FALSE)))))</f>
        <v>André Austen</v>
      </c>
      <c r="AR267" s="110">
        <f ca="1">IF(ISERROR(HLOOKUP($B267,$D$128:$CO$133,4,FALSE)),"",IF('Enter data here!'!$CP$122=0,"",IF(HLOOKUP($B267,$D$128:$CO$133,4,FALSE)=0,"",(HLOOKUP($B267,$D$128:$CO$133,4,FALSE)))))</f>
        <v>6160.4716802361036</v>
      </c>
      <c r="AS267" s="110" t="str">
        <f ca="1">IF(ISERROR(HLOOKUP($B267,$D$134:$CO$139,6,FALSE)),"",IF('Enter data here!'!$CP$127=0,"",IF(HLOOKUP($B267,$D$134:$CO$139,4,FALSE)=0,"",(HLOOKUP($B267,$D$134:$CO$139,6,FALSE)))))</f>
        <v>André Austen</v>
      </c>
      <c r="AT267" s="110">
        <f ca="1">IF(ISERROR(HLOOKUP($B267,$D$134:$CO$139,4,FALSE)),"",IF('Enter data here!'!$CP$127=0,"",IF(HLOOKUP($B267,$D$134:$CO$139,4,FALSE)=0,"",(HLOOKUP($B267,$D$134:$CO$139,4,FALSE)))))</f>
        <v>6160.4716802361036</v>
      </c>
      <c r="AU267" s="110" t="str">
        <f ca="1">IF(ISERROR(HLOOKUP($B267,$D$140:$CO$145,6,FALSE)),"",IF('Enter data here!'!$CP$132=0,"",IF(HLOOKUP($B267,$D$140:$CO$145,4,FALSE)=0,"",(HLOOKUP($B267,$D$140:$CO$145,6,FALSE)))))</f>
        <v>André Austen</v>
      </c>
      <c r="AV267" s="110">
        <f ca="1">IF(ISERROR(HLOOKUP($B267,$D$140:$CO$145,4,FALSE)),"",IF('Enter data here!'!$CP$132=0,"",IF(HLOOKUP($B267,$D$140:$CO$145,4,FALSE)=0,"",(HLOOKUP($B267,$D$140:$CO$145,4,FALSE)))))</f>
        <v>6160.4716802361036</v>
      </c>
      <c r="AW267" s="110" t="str">
        <f ca="1">IF(ISERROR(HLOOKUP($B267,$D$146:$CO$151,6,FALSE)),"",IF('Enter data here!'!$CP$137=0,"",IF(HLOOKUP($B267,$D$146:$CO$151,4,FALSE)=0,"",(HLOOKUP($B267,$D$146:$CO$151,6,FALSE)))))</f>
        <v>André Austen</v>
      </c>
      <c r="AX267" s="110">
        <f ca="1">IF(ISERROR(HLOOKUP($B267,$D$146:$CO$151,4,FALSE)),"",IF('Enter data here!'!$CP$137=0,"",IF(HLOOKUP($B267,$D$146:$CO$151,4,FALSE)=0,"",(HLOOKUP($B267,$D$146:$CO$151,4,FALSE)))))</f>
        <v>6160.4716802361036</v>
      </c>
      <c r="AY267" s="110" t="str">
        <f ca="1">IF(ISERROR(HLOOKUP($B267,$D$152:$CO$157,6,FALSE)),"",IF('Enter data here!'!$CP$142=0,"",IF(HLOOKUP($B267,$D$152:$CO$157,4,FALSE)=0,"",(HLOOKUP($B267,$D$152:$CO$157,6,FALSE)))))</f>
        <v>André Austen</v>
      </c>
      <c r="AZ267" s="110">
        <f ca="1">IF(ISERROR(HLOOKUP($B267,$D$152:$CO$157,4,FALSE)),"",IF('Enter data here!'!$CP$142=0,"",IF(HLOOKUP($B267,$D$152:$CO$157,4,FALSE)=0,"",(HLOOKUP($B267,$D$152:$CO$157,4,FALSE)))))</f>
        <v>6160.4716802361036</v>
      </c>
      <c r="BA267" s="110" t="str">
        <f ca="1">IF(ISERROR(HLOOKUP($B267,$D$158:$CO$163,6,FALSE)),"",IF('Enter data here!'!$CP$147=0,"",IF(HLOOKUP($B267,$D$158:$CO$163,4,FALSE)=0,"",(HLOOKUP($B267,$D$158:$CO$163,6,FALSE)))))</f>
        <v>André Austen</v>
      </c>
      <c r="BB267" s="110">
        <f ca="1">IF(ISERROR(HLOOKUP($B267,$D$158:$CO$163,4,FALSE)),"",IF('Enter data here!'!$CP$147=0,"",IF(HLOOKUP($B267,$D$158:$CO$163,4,FALSE)=0,"",(HLOOKUP($B267,$D$158:$CO$163,4,FALSE)))))</f>
        <v>6160.4716802361036</v>
      </c>
      <c r="BC267" s="110" t="str">
        <f ca="1">IF(ISERROR(HLOOKUP($B267,$D$164:$CO$169,6,FALSE)),"",IF('Enter data here!'!$CP$152=0,"",IF(HLOOKUP($B267,$D$164:$CO$169,4,FALSE)=0,"",(HLOOKUP($B267,$D$164:$CO$169,6,FALSE)))))</f>
        <v>André Austen</v>
      </c>
      <c r="BD267" s="110">
        <f ca="1">IF(ISERROR(HLOOKUP($B267,$D$164:$CO$169,4,FALSE)),"",IF('Enter data here!'!$CP$152=0,"",IF(HLOOKUP($B267,$D$164:$CO$169,4,FALSE)=0,"",(HLOOKUP($B267,$D$164:$CO$169,4,FALSE)))))</f>
        <v>6160.4716802361036</v>
      </c>
      <c r="BE267" s="110" t="str">
        <f ca="1">IF(ISERROR(HLOOKUP($B267,$D$170:$CO$175,6,FALSE)),"",IF('Enter data here!'!$CP$157=0,"",IF(HLOOKUP($B267,$D$170:$CO$175,4,FALSE)=0,"",(HLOOKUP($B267,$D$170:$CO$175,6,FALSE)))))</f>
        <v>André Austen</v>
      </c>
      <c r="BF267" s="110">
        <f ca="1">IF(ISERROR(HLOOKUP($B267,$D$170:$CO$175,4,FALSE)),"",IF('Enter data here!'!$CP$157=0,"",IF(HLOOKUP($B267,$D$170:$CO$175,4,FALSE)=0,"",(HLOOKUP($B267,$D$170:$CO$175,4,FALSE)))))</f>
        <v>6160.4716802361036</v>
      </c>
      <c r="BG267" s="110" t="str">
        <f ca="1">IF(ISERROR(HLOOKUP($B267,$D$176:$CO$181,6,FALSE)),"",IF('Enter data here!'!$CP$162=0,"",IF(HLOOKUP($B267,$D$176:$CO$181,4,FALSE)=0,"",(HLOOKUP($B267,$D$176:$CO$181,6,FALSE)))))</f>
        <v>André Austen</v>
      </c>
      <c r="BH267" s="110">
        <f ca="1">IF(ISERROR(HLOOKUP($B267,$D$176:$CO$181,4,FALSE)),"",IF('Enter data here!'!$CP$162=0,"",IF(HLOOKUP($B267,$D$176:$CO$181,4,FALSE)=0,"",(HLOOKUP($B267,$D$176:$CO$181,4,FALSE)))))</f>
        <v>6160.4716802361036</v>
      </c>
      <c r="BI267" s="110" t="str">
        <f ca="1">IF(ISERROR(HLOOKUP($B267,$D$182:$CO$187,6,FALSE)),"",IF('Enter data here!'!$CP$167=0,"",IF(HLOOKUP($B267,$D$182:$CO$187,4,FALSE)=0,"",(HLOOKUP($B267,$D$182:$CO$187,6,FALSE)))))</f>
        <v>André Austen</v>
      </c>
      <c r="BJ267" s="110">
        <f ca="1">IF(ISERROR(HLOOKUP($B267,$D$182:$CO$187,4,FALSE)),"",IF('Enter data here!'!$CP$167=0,"",IF(HLOOKUP($B267,$D$182:$CO$187,4,FALSE)=0,"",(HLOOKUP($B267,$D$182:$CO$187,4,FALSE)))))</f>
        <v>6160.4716802361036</v>
      </c>
      <c r="BK267" s="110" t="str">
        <f ca="1">IF(ISERROR(HLOOKUP($B267,$D$188:$CO$193,6,FALSE)),"",IF('Enter data here!'!$CP$172=0,"",IF(HLOOKUP($B267,$D$188:$CO$193,4,FALSE)=0,"",(HLOOKUP($B267,$D$188:$CO$193,6,FALSE)))))</f>
        <v>André Austen</v>
      </c>
      <c r="BL267" s="110">
        <f ca="1">IF(ISERROR(HLOOKUP($B267,$D$188:$CO$193,4,FALSE)),"",IF('Enter data here!'!$CP$172=0,"",IF(HLOOKUP($B267,$D$188:$CO$193,4,FALSE)=0,"",(HLOOKUP($B267,$D$188:$CO$193,4,FALSE)))))</f>
        <v>6160.4716802361036</v>
      </c>
      <c r="BM267" s="110" t="str">
        <f ca="1">IF(ISERROR(HLOOKUP($B267,$D$194:$CO$199,6,FALSE)),"",IF('Enter data here!'!$CP$177=0,"",IF(HLOOKUP($B267,$D$194:$CO$199,4,FALSE)=0,"",(HLOOKUP($B267,$D$194:$CO$199,6,FALSE)))))</f>
        <v>André Austen</v>
      </c>
      <c r="BN267" s="110">
        <f ca="1">IF(ISERROR(HLOOKUP($B267,$D$194:$CO$199,4,FALSE)),"",IF('Enter data here!'!$CP$177=0,"",IF(HLOOKUP($B267,$D$194:$CO$199,4,FALSE)=0,"",(HLOOKUP($B267,$D$194:$CO$199,4,FALSE)))))</f>
        <v>6160.4716802361036</v>
      </c>
      <c r="BO267" s="110" t="str">
        <f ca="1">IF(ISERROR(HLOOKUP($B267,$D$200:$CO$205,6,FALSE)),"",IF('Enter data here!'!$CP$182=0,"",IF(HLOOKUP($B267,$D$200:$CO$205,4,FALSE)=0,"",(HLOOKUP($B267,$D$200:$CO$205,6,FALSE)))))</f>
        <v>André Austen</v>
      </c>
      <c r="BP267" s="110">
        <f ca="1">IF(ISERROR(HLOOKUP($B267,$D$200:$CO$205,4,FALSE)),"",IF('Enter data here!'!$CP$182=0,"",IF(HLOOKUP($B267,$D$200:$CO$205,4,FALSE)=0,"",(HLOOKUP($B267,$D$200:$CO$205,4,FALSE)))))</f>
        <v>6160.4716802361036</v>
      </c>
      <c r="BQ267" s="110" t="str">
        <f ca="1">IF(ISERROR(HLOOKUP($B267,$D$206:$CO$211,6,FALSE)),"",IF('Enter data here!'!$CP$187=0,"",IF(HLOOKUP($B267,$D$206:$CO$211,4,FALSE)=0,"",(HLOOKUP($B267,$D$206:$CO$211,6,FALSE)))))</f>
        <v>André Austen</v>
      </c>
      <c r="BR267" s="110">
        <f ca="1">IF(ISERROR(HLOOKUP($B267,$D$206:$CO$211,4,FALSE)),"",IF('Enter data here!'!$CP$187=0,"",IF(HLOOKUP($B267,$D$206:$CO$211,4,FALSE)=0,"",(HLOOKUP($B267,$D$206:$CO$211,4,FALSE)))))</f>
        <v>6160.4716802361036</v>
      </c>
      <c r="BS267" s="110" t="str">
        <f ca="1">IF(ISERROR(HLOOKUP($B267,$D$212:$CO$217,6,FALSE)),"",IF('Enter data here!'!$CP$192=0,"",IF(HLOOKUP($B267,$D$212:$CO$217,4,FALSE)=0,"",(HLOOKUP($B267,$D$212:$CO$217,6,FALSE)))))</f>
        <v>André Austen</v>
      </c>
      <c r="BT267" s="110">
        <f ca="1">IF(ISERROR(HLOOKUP($B267,$D$212:$CO$217,4,FALSE)),"",IF('Enter data here!'!$CP$192=0,"",IF(HLOOKUP($B267,$D$212:$CO$217,4,FALSE)=0,"",(HLOOKUP($B267,$D$212:$CO$217,4,FALSE)))))</f>
        <v>6160.4716802361036</v>
      </c>
      <c r="BU267" s="110" t="str">
        <f ca="1">IF(ISERROR(HLOOKUP($B267,$D$218:$CO$223,6,FALSE)),"",IF('Enter data here!'!$CP$197=0,"",IF(HLOOKUP($B267,$D$218:$CO$223,4,FALSE)=0,"",(HLOOKUP($B267,$D$218:$CO$223,6,FALSE)))))</f>
        <v>André Austen</v>
      </c>
      <c r="BV267" s="110">
        <f ca="1">IF(ISERROR(HLOOKUP($B267,$D$218:$CO$223,4,FALSE)),"",IF('Enter data here!'!$CP$197=0,"",IF(HLOOKUP($B267,$D$218:$CO$223,4,FALSE)=0,"",(HLOOKUP($B267,$D$218:$CO$223,4,FALSE)))))</f>
        <v>6160.4716802361036</v>
      </c>
      <c r="BW267" s="110" t="str">
        <f ca="1">IF(ISERROR(HLOOKUP($B267,$D$224:$CO$229,6,FALSE)),"",IF('Enter data here!'!$CP$202=0,"",IF(HLOOKUP($B267,$D$224:$CO$229,4,FALSE)=0,"",(HLOOKUP($B267,$D$224:$CO$229,6,FALSE)))))</f>
        <v>André Austen</v>
      </c>
      <c r="BX267" s="110">
        <f ca="1">IF(ISERROR(HLOOKUP($B267,$D$224:$CO$229,4,FALSE)),"",IF('Enter data here!'!$CP$202=0,"",IF(HLOOKUP($B267,$D$224:$CO$229,4,FALSE)=0,"",(HLOOKUP($B267,$D$224:$CO$229,4,FALSE)))))</f>
        <v>6160.4716802361036</v>
      </c>
      <c r="BY267" s="110" t="str">
        <f ca="1">IF(ISERROR(HLOOKUP($B267,$D$230:$CO$235,6,FALSE)),"",IF('Enter data here!'!$CP$207=0,"",IF(HLOOKUP($B267,$D$230:$CO$235,4,FALSE)=0,"",(HLOOKUP($B267,$D$230:$CO$235,6,FALSE)))))</f>
        <v>André Austen</v>
      </c>
      <c r="BZ267" s="110">
        <f ca="1">IF(ISERROR(HLOOKUP($B267,$D$230:$CO$235,4,FALSE)),"",IF('Enter data here!'!$CP$207=0,"",IF(HLOOKUP($B267,$D$230:$CO$235,4,FALSE)=0,"",(HLOOKUP($B267,$D$230:$CO$235,4,FALSE)))))</f>
        <v>6160.4716802361036</v>
      </c>
      <c r="CA267" s="110" t="str">
        <f ca="1">IF(ISERROR(HLOOKUP($B267,$D$236:$CO$241,6,FALSE)),"",IF('Enter data here!'!$CP$212=0,"",IF(HLOOKUP($B267,$D$236:$CO$241,4,FALSE)=0,"",(HLOOKUP($B267,$D$236:$CO$241,6,FALSE)))))</f>
        <v>André Austen</v>
      </c>
      <c r="CB267" s="110">
        <f ca="1">IF(ISERROR(HLOOKUP($B267,$D$236:$CO$241,4,FALSE)),"",IF('Enter data here!'!$CP$212=0,"",IF(HLOOKUP($B267,$D$236:$CO$241,4,FALSE)=0,"",(HLOOKUP($B267,$D$236:$CO$241,4,FALSE)))))</f>
        <v>6160.4716802361036</v>
      </c>
      <c r="CC267" s="110" t="str">
        <f ca="1">IF(ISERROR(HLOOKUP($B267,$D$242:$CO$247,6,FALSE)),"",IF('Enter data here!'!$CP$217=0,"",IF(HLOOKUP($B267,$D$242:$CO$247,4,FALSE)=0,"",(HLOOKUP($B267,$D$242:$CO$247,6,FALSE)))))</f>
        <v>André Austen</v>
      </c>
      <c r="CD267" s="110">
        <f ca="1">IF(ISERROR(HLOOKUP($B267,$D$242:$CO$247,4,FALSE)),"",IF('Enter data here!'!$CP$217=0,"",IF(HLOOKUP($B267,$D$242:$CO$247,4,FALSE)=0,"",(HLOOKUP($B267,$D$242:$CO$247,4,FALSE)))))</f>
        <v>6160.4716802361036</v>
      </c>
      <c r="CE267" s="110" t="str">
        <f ca="1">IF(ISERROR(HLOOKUP($B267,$D$248:$CO$253,6,FALSE)),"",IF('Enter data here!'!$CP$222=0,"",IF(HLOOKUP($B267,$D$248:$CO$253,4,FALSE)=0,"",(HLOOKUP($B267,$D$248:$CO$253,6,FALSE)))))</f>
        <v>André Austen</v>
      </c>
      <c r="CF267" s="110">
        <f ca="1">IF(ISERROR(HLOOKUP($B267,$D$248:$CO$253,4,FALSE)),"",IF('Enter data here!'!$CP$222=0,"",IF(HLOOKUP($B267,$D$248:$CO$253,4,FALSE)=0,"",(HLOOKUP($B267,$D$248:$CO$253,4,FALSE)))))</f>
        <v>6160.4716802361036</v>
      </c>
    </row>
    <row r="268" spans="2:84" s="138" customFormat="1">
      <c r="B268" s="149">
        <v>6</v>
      </c>
      <c r="C268" s="110" t="str">
        <f>IF(ISERROR(HLOOKUP($B268,$D$8:$CO$13,6,FALSE)),"",IF('Enter data here!'!$CP$22=0,"",IF(HLOOKUP($B268,$D$8:$CO$13,4,FALSE)=0,"",(HLOOKUP($B268,$D$8:$CO$13,6,FALSE)))))</f>
        <v/>
      </c>
      <c r="D268" s="110" t="str">
        <f>IF(ISERROR(HLOOKUP($B268,$D$8:$CO$13,4,FALSE)),"",IF('Enter data here!'!$CP$22=0,"",IF(HLOOKUP($B268,$D$8:$CO$13,4,FALSE)=0,"",(HLOOKUP($B268,$D$8:$CO$13,4,FALSE)))))</f>
        <v/>
      </c>
      <c r="E268" s="110" t="str">
        <f ca="1">IF(ISERROR(HLOOKUP($B268,$D$14:$CO$19,6,FALSE)),"",IF('Enter data here!'!$CP$27=0,"",IF(HLOOKUP($B268,$D$14:$CO$19,4,FALSE)=0,"",(HLOOKUP($B268,$D$14:$CO$19,6,FALSE)))))</f>
        <v>Tobias Reik</v>
      </c>
      <c r="F268" s="110">
        <f ca="1">IF(ISERROR(HLOOKUP($B268,$D$14:$CO$19,4,FALSE)),"",IF('Enter data here!'!$CP$27=0,"",IF(HLOOKUP($B268,$D$14:$CO$19,4,FALSE)=0,"",(HLOOKUP($B268,$D$14:$CO$19,4,FALSE)))))</f>
        <v>879.63181496340906</v>
      </c>
      <c r="G268" s="110" t="str">
        <f ca="1">IF(ISERROR(HLOOKUP($B268,$D$20:$CO$25,6,FALSE)),"",IF('Enter data here!'!$CP$32=0,"",IF(HLOOKUP($B268,$D$20:$CO$25,4,FALSE)=0,"",(HLOOKUP($B268,$D$20:$CO$25,6,FALSE)))))</f>
        <v>Peter Kowalski</v>
      </c>
      <c r="H268" s="110">
        <f ca="1">IF(ISERROR(HLOOKUP($B268,$D$20:$CO$25,4,FALSE)),"",IF('Enter data here!'!$CP$32=0,"",IF(HLOOKUP($B268,$D$20:$CO$25,4,FALSE)=0,"",(HLOOKUP($B268,$D$20:$CO$25,4,FALSE)))))</f>
        <v>1794.2356217098077</v>
      </c>
      <c r="I268" s="110" t="str">
        <f ca="1">IF(ISERROR(HLOOKUP($B268,$D$26:$CO$31,6,FALSE)),"",IF('Enter data here!'!$CP$37=0,"",IF(HLOOKUP($B268,$D$26:$CO$31,4,FALSE)=0,"",(HLOOKUP($B268,$D$26:$CO$31,6,FALSE)))))</f>
        <v>Søren Krogh</v>
      </c>
      <c r="J268" s="110">
        <f ca="1">IF(ISERROR(HLOOKUP($B268,$D$26:$CO$31,4,FALSE)),"",IF('Enter data here!'!$CP$37=0,"",IF(HLOOKUP($B268,$D$26:$CO$31,4,FALSE)=0,"",(HLOOKUP($B268,$D$26:$CO$31,4,FALSE)))))</f>
        <v>2689.1205266334018</v>
      </c>
      <c r="K268" s="110" t="str">
        <f ca="1">IF(ISERROR(HLOOKUP($B268,$D$32:$CO$37,6,FALSE)),"",IF('Enter data here!'!$CP$42=0,"",IF(HLOOKUP($B268,$D$32:$CO$37,4,FALSE)=0,"",(HLOOKUP($B268,$D$32:$CO$37,6,FALSE)))))</f>
        <v>Simon Thornton </v>
      </c>
      <c r="L268" s="110">
        <f ca="1">IF(ISERROR(HLOOKUP($B268,$D$32:$CO$37,4,FALSE)),"",IF('Enter data here!'!$CP$42=0,"",IF(HLOOKUP($B268,$D$32:$CO$37,4,FALSE)=0,"",(HLOOKUP($B268,$D$32:$CO$37,4,FALSE)))))</f>
        <v>3559.3722158748801</v>
      </c>
      <c r="M268" s="110" t="str">
        <f ca="1">IF(ISERROR(HLOOKUP($B268,$D$38:$CO$43,6,FALSE)),"",IF('Enter data here!'!$CP$47=0,"",IF(HLOOKUP($B268,$D$38:$CO$43,4,FALSE)=0,"",(HLOOKUP($B268,$D$38:$CO$43,6,FALSE)))))</f>
        <v>Thorsten Folker</v>
      </c>
      <c r="N268" s="110">
        <f ca="1">IF(ISERROR(HLOOKUP($B268,$D$38:$CO$43,4,FALSE)),"",IF('Enter data here!'!$CP$47=0,"",IF(HLOOKUP($B268,$D$38:$CO$43,4,FALSE)=0,"",(HLOOKUP($B268,$D$38:$CO$43,4,FALSE)))))</f>
        <v>4482.2302207588218</v>
      </c>
      <c r="O268" s="110" t="str">
        <f ca="1">IF(ISERROR(HLOOKUP($B268,$D$44:$CO$49,6,FALSE)),"",IF('Enter data here!'!$CP$52=0,"",IF(HLOOKUP($B268,$D$44:$CO$49,4,FALSE)=0,"",(HLOOKUP($B268,$D$44:$CO$49,6,FALSE)))))</f>
        <v>Markus Meissner</v>
      </c>
      <c r="P268" s="110">
        <f ca="1">IF(ISERROR(HLOOKUP($B268,$D$44:$CO$49,4,FALSE)),"",IF('Enter data here!'!$CP$52=0,"",IF(HLOOKUP($B268,$D$44:$CO$49,4,FALSE)=0,"",(HLOOKUP($B268,$D$44:$CO$49,4,FALSE)))))</f>
        <v>5276.5919135529812</v>
      </c>
      <c r="Q268" s="110" t="str">
        <f ca="1">IF(ISERROR(HLOOKUP($B268,$D$50:$CO$55,6,FALSE)),"",IF('Enter data here!'!$CP$57=0,"",IF(HLOOKUP($B268,$D$50:$CO$55,4,FALSE)=0,"",(HLOOKUP($B268,$D$50:$CO$55,6,FALSE)))))</f>
        <v>Markus Meissner</v>
      </c>
      <c r="R268" s="110">
        <f ca="1">IF(ISERROR(HLOOKUP($B268,$D$50:$CO$55,4,FALSE)),"",IF('Enter data here!'!$CP$57=0,"",IF(HLOOKUP($B268,$D$50:$CO$55,4,FALSE)=0,"",(HLOOKUP($B268,$D$50:$CO$55,4,FALSE)))))</f>
        <v>6102.999420255388</v>
      </c>
      <c r="S268" s="110" t="str">
        <f ca="1">IF(ISERROR(HLOOKUP($B268,$D$56:$CO$61,6,FALSE)),"",IF('Enter data here!'!$CP$62=0,"",IF(HLOOKUP($B268,$D$56:$CO$61,4,FALSE)=0,"",(HLOOKUP($B268,$D$56:$CO$61,6,FALSE)))))</f>
        <v>Markus Meissner</v>
      </c>
      <c r="T268" s="110">
        <f ca="1">IF(ISERROR(HLOOKUP($B268,$D$56:$CO$61,4,FALSE)),"",IF('Enter data here!'!$CP$62=0,"",IF(HLOOKUP($B268,$D$56:$CO$61,4,FALSE)=0,"",(HLOOKUP($B268,$D$56:$CO$61,4,FALSE)))))</f>
        <v>6102.999420255388</v>
      </c>
      <c r="U268" s="110" t="str">
        <f ca="1">IF(ISERROR(HLOOKUP($B268,$D$62:$CO$67,6,FALSE)),"",IF('Enter data here!'!$CP$67=0,"",IF(HLOOKUP($B268,$D$62:$CO$67,4,FALSE)=0,"",(HLOOKUP($B268,$D$62:$CO$67,6,FALSE)))))</f>
        <v>Markus Meissner</v>
      </c>
      <c r="V268" s="110">
        <f ca="1">IF(ISERROR(HLOOKUP($B268,$D$62:$CO$67,4,FALSE)),"",IF('Enter data here!'!$CP$67=0,"",IF(HLOOKUP($B268,$D$62:$CO$67,4,FALSE)=0,"",(HLOOKUP($B268,$D$62:$CO$67,4,FALSE)))))</f>
        <v>6102.999420255388</v>
      </c>
      <c r="W268" s="110" t="str">
        <f ca="1">IF(ISERROR(HLOOKUP($B268,$D$68:$CO$73,6,FALSE)),"",IF('Enter data here!'!$CP$72=0,"",IF(HLOOKUP($B268,$D$68:$CO$73,4,FALSE)=0,"",(HLOOKUP($B268,$D$68:$CO$73,6,FALSE)))))</f>
        <v>Markus Meissner</v>
      </c>
      <c r="X268" s="110">
        <f ca="1">IF(ISERROR(HLOOKUP($B268,$D$68:$CO$73,4,FALSE)),"",IF('Enter data here!'!$CP$72=0,"",IF(HLOOKUP($B268,$D$68:$CO$73,4,FALSE)=0,"",(HLOOKUP($B268,$D$68:$CO$73,4,FALSE)))))</f>
        <v>6102.999420255388</v>
      </c>
      <c r="Y268" s="110" t="str">
        <f ca="1">IF(ISERROR(HLOOKUP($B268,$D$74:$CO$79,6,FALSE)),"",IF('Enter data here!'!$CP$77=0,"",IF(HLOOKUP($B268,$D$74:$CO$79,4,FALSE)=0,"",(HLOOKUP($B268,$D$74:$CO$79,6,FALSE)))))</f>
        <v>Markus Meissner</v>
      </c>
      <c r="Z268" s="110">
        <f ca="1">IF(ISERROR(HLOOKUP($B268,$D$74:$CO$79,4,FALSE)),"",IF('Enter data here!'!$CP$77=0,"",IF(HLOOKUP($B268,$D$74:$CO$79,4,FALSE)=0,"",(HLOOKUP($B268,$D$74:$CO$79,4,FALSE)))))</f>
        <v>6102.999420255388</v>
      </c>
      <c r="AA268" s="110" t="str">
        <f ca="1">IF(ISERROR(HLOOKUP($B268,$D$80:$CO$85,6,FALSE)),"",IF('Enter data here!'!$CP$82=0,"",IF(HLOOKUP($B268,$D$80:$CO$85,4,FALSE)=0,"",(HLOOKUP($B268,$D$80:$CO$85,6,FALSE)))))</f>
        <v>Markus Meissner</v>
      </c>
      <c r="AB268" s="110">
        <f ca="1">IF(ISERROR(HLOOKUP($B268,$D$80:$CO$85,4,FALSE)),"",IF('Enter data here!'!$CP$82=0,"",IF(HLOOKUP($B268,$D$80:$CO$85,4,FALSE)=0,"",(HLOOKUP($B268,$D$80:$CO$85,4,FALSE)))))</f>
        <v>6102.999420255388</v>
      </c>
      <c r="AC268" s="110" t="str">
        <f ca="1">IF(ISERROR(HLOOKUP($B268,$D$86:$CO$91,6,FALSE)),"",IF('Enter data here!'!$CP$87=0,"",IF(HLOOKUP($B268,$D$86:$CO$91,4,FALSE)=0,"",(HLOOKUP($B268,$D$86:$CO$91,6,FALSE)))))</f>
        <v>Markus Meissner</v>
      </c>
      <c r="AD268" s="110">
        <f ca="1">IF(ISERROR(HLOOKUP($B268,$D$86:$CO$91,4,FALSE)),"",IF('Enter data here!'!$CP$87=0,"",IF(HLOOKUP($B268,$D$86:$CO$91,4,FALSE)=0,"",(HLOOKUP($B268,$D$86:$CO$91,4,FALSE)))))</f>
        <v>6102.999420255388</v>
      </c>
      <c r="AE268" s="110" t="str">
        <f ca="1">IF(ISERROR(HLOOKUP($B268,$D$92:$CO$97,6,FALSE)),"",IF('Enter data here!'!$CP$92=0,"",IF(HLOOKUP($B268,$D$92:$CO$97,4,FALSE)=0,"",(HLOOKUP($B268,$D$92:$CO$97,6,FALSE)))))</f>
        <v>Markus Meissner</v>
      </c>
      <c r="AF268" s="110">
        <f ca="1">IF(ISERROR(HLOOKUP($B268,$D$92:$CO$97,4,FALSE)),"",IF('Enter data here!'!$CP$92=0,"",IF(HLOOKUP($B268,$D$92:$CO$97,4,FALSE)=0,"",(HLOOKUP($B268,$D$92:$CO$97,4,FALSE)))))</f>
        <v>6102.999420255388</v>
      </c>
      <c r="AG268" s="110" t="str">
        <f ca="1">IF(ISERROR(HLOOKUP($B268,$D$98:$CO$103,6,FALSE)),"",IF('Enter data here!'!$CP$97=0,"",IF(HLOOKUP($B268,$D$98:$CO$103,4,FALSE)=0,"",(HLOOKUP($B268,$D$98:$CO$103,6,FALSE)))))</f>
        <v>Markus Meissner</v>
      </c>
      <c r="AH268" s="110">
        <f ca="1">IF(ISERROR(HLOOKUP($B268,$D$98:$CO$103,4,FALSE)),"",IF('Enter data here!'!$CP$97=0,"",IF(HLOOKUP($B268,$D$98:$CO$103,4,FALSE)=0,"",(HLOOKUP($B268,$D$98:$CO$103,4,FALSE)))))</f>
        <v>6102.999420255388</v>
      </c>
      <c r="AI268" s="110" t="str">
        <f ca="1">IF(ISERROR(HLOOKUP($B268,$D$104:$CO$109,6,FALSE)),"",IF('Enter data here!'!$CP$102=0,"",IF(HLOOKUP($B268,$D$104:$CO$109,4,FALSE)=0,"",(HLOOKUP($B268,$D$104:$CO$109,6,FALSE)))))</f>
        <v>Markus Meissner</v>
      </c>
      <c r="AJ268" s="110">
        <f ca="1">IF(ISERROR(HLOOKUP($B268,$D$104:$CO$109,4,FALSE)),"",IF('Enter data here!'!$CP$102=0,"",IF(HLOOKUP($B268,$D$104:$CO$109,4,FALSE)=0,"",(HLOOKUP($B268,$D$104:$CO$109,4,FALSE)))))</f>
        <v>6102.999420255388</v>
      </c>
      <c r="AK268" s="110" t="str">
        <f ca="1">IF(ISERROR(HLOOKUP($B268,$D$110:$CO$115,6,FALSE)),"",IF('Enter data here!'!$CP$107=0,"",IF(HLOOKUP($B268,$D$110:$CO$115,4,FALSE)=0,"",(HLOOKUP($B268,$D$110:$CO$115,6,FALSE)))))</f>
        <v>Markus Meissner</v>
      </c>
      <c r="AL268" s="110">
        <f ca="1">IF(ISERROR(HLOOKUP($B268,$D$110:$CO$115,4,FALSE)),"",IF('Enter data here!'!$CP$107=0,"",IF(HLOOKUP($B268,$D$110:$CO$115,4,FALSE)=0,"",(HLOOKUP($B268,$D$110:$CO$115,4,FALSE)))))</f>
        <v>6102.999420255388</v>
      </c>
      <c r="AM268" s="110" t="str">
        <f ca="1">IF(ISERROR(HLOOKUP($B268,$D$116:$CO$121,6,FALSE)),"",IF('Enter data here!'!$CP$112=0,"",IF(HLOOKUP($B268,$D$116:$CO$121,4,FALSE)=0,"",(HLOOKUP($B268,$D$116:$CO$121,6,FALSE)))))</f>
        <v>Markus Meissner</v>
      </c>
      <c r="AN268" s="110">
        <f ca="1">IF(ISERROR(HLOOKUP($B268,$D$116:$CO$121,4,FALSE)),"",IF('Enter data here!'!$CP$112=0,"",IF(HLOOKUP($B268,$D$116:$CO$121,4,FALSE)=0,"",(HLOOKUP($B268,$D$116:$CO$121,4,FALSE)))))</f>
        <v>6102.999420255388</v>
      </c>
      <c r="AO268" s="110" t="str">
        <f ca="1">IF(ISERROR(HLOOKUP($B268,$D$122:$CO$127,6,FALSE)),"",IF('Enter data here!'!$CP$117=0,"",IF(HLOOKUP($B268,$D$122:$CO$127,4,FALSE)=0,"",(HLOOKUP($B268,$D$122:$CO$127,6,FALSE)))))</f>
        <v>Markus Meissner</v>
      </c>
      <c r="AP268" s="110">
        <f ca="1">IF(ISERROR(HLOOKUP($B268,$D$122:$CO$127,4,FALSE)),"",IF('Enter data here!'!$CP$117=0,"",IF(HLOOKUP($B268,$D$122:$CO$127,4,FALSE)=0,"",(HLOOKUP($B268,$D$122:$CO$127,4,FALSE)))))</f>
        <v>6102.999420255388</v>
      </c>
      <c r="AQ268" s="110" t="str">
        <f ca="1">IF(ISERROR(HLOOKUP($B268,$D$128:$CO$133,6,FALSE)),"",IF('Enter data here!'!$CP$122=0,"",IF(HLOOKUP($B268,$D$128:$CO$133,4,FALSE)=0,"",(HLOOKUP($B268,$D$128:$CO$133,6,FALSE)))))</f>
        <v>Markus Meissner</v>
      </c>
      <c r="AR268" s="110">
        <f ca="1">IF(ISERROR(HLOOKUP($B268,$D$128:$CO$133,4,FALSE)),"",IF('Enter data here!'!$CP$122=0,"",IF(HLOOKUP($B268,$D$128:$CO$133,4,FALSE)=0,"",(HLOOKUP($B268,$D$128:$CO$133,4,FALSE)))))</f>
        <v>6102.999420255388</v>
      </c>
      <c r="AS268" s="110" t="str">
        <f ca="1">IF(ISERROR(HLOOKUP($B268,$D$134:$CO$139,6,FALSE)),"",IF('Enter data here!'!$CP$127=0,"",IF(HLOOKUP($B268,$D$134:$CO$139,4,FALSE)=0,"",(HLOOKUP($B268,$D$134:$CO$139,6,FALSE)))))</f>
        <v>Markus Meissner</v>
      </c>
      <c r="AT268" s="110">
        <f ca="1">IF(ISERROR(HLOOKUP($B268,$D$134:$CO$139,4,FALSE)),"",IF('Enter data here!'!$CP$127=0,"",IF(HLOOKUP($B268,$D$134:$CO$139,4,FALSE)=0,"",(HLOOKUP($B268,$D$134:$CO$139,4,FALSE)))))</f>
        <v>6102.999420255388</v>
      </c>
      <c r="AU268" s="110" t="str">
        <f ca="1">IF(ISERROR(HLOOKUP($B268,$D$140:$CO$145,6,FALSE)),"",IF('Enter data here!'!$CP$132=0,"",IF(HLOOKUP($B268,$D$140:$CO$145,4,FALSE)=0,"",(HLOOKUP($B268,$D$140:$CO$145,6,FALSE)))))</f>
        <v>Markus Meissner</v>
      </c>
      <c r="AV268" s="110">
        <f ca="1">IF(ISERROR(HLOOKUP($B268,$D$140:$CO$145,4,FALSE)),"",IF('Enter data here!'!$CP$132=0,"",IF(HLOOKUP($B268,$D$140:$CO$145,4,FALSE)=0,"",(HLOOKUP($B268,$D$140:$CO$145,4,FALSE)))))</f>
        <v>6102.999420255388</v>
      </c>
      <c r="AW268" s="110" t="str">
        <f ca="1">IF(ISERROR(HLOOKUP($B268,$D$146:$CO$151,6,FALSE)),"",IF('Enter data here!'!$CP$137=0,"",IF(HLOOKUP($B268,$D$146:$CO$151,4,FALSE)=0,"",(HLOOKUP($B268,$D$146:$CO$151,6,FALSE)))))</f>
        <v>Markus Meissner</v>
      </c>
      <c r="AX268" s="110">
        <f ca="1">IF(ISERROR(HLOOKUP($B268,$D$146:$CO$151,4,FALSE)),"",IF('Enter data here!'!$CP$137=0,"",IF(HLOOKUP($B268,$D$146:$CO$151,4,FALSE)=0,"",(HLOOKUP($B268,$D$146:$CO$151,4,FALSE)))))</f>
        <v>6102.999420255388</v>
      </c>
      <c r="AY268" s="110" t="str">
        <f ca="1">IF(ISERROR(HLOOKUP($B268,$D$152:$CO$157,6,FALSE)),"",IF('Enter data here!'!$CP$142=0,"",IF(HLOOKUP($B268,$D$152:$CO$157,4,FALSE)=0,"",(HLOOKUP($B268,$D$152:$CO$157,6,FALSE)))))</f>
        <v>Markus Meissner</v>
      </c>
      <c r="AZ268" s="110">
        <f ca="1">IF(ISERROR(HLOOKUP($B268,$D$152:$CO$157,4,FALSE)),"",IF('Enter data here!'!$CP$142=0,"",IF(HLOOKUP($B268,$D$152:$CO$157,4,FALSE)=0,"",(HLOOKUP($B268,$D$152:$CO$157,4,FALSE)))))</f>
        <v>6102.999420255388</v>
      </c>
      <c r="BA268" s="110" t="str">
        <f ca="1">IF(ISERROR(HLOOKUP($B268,$D$158:$CO$163,6,FALSE)),"",IF('Enter data here!'!$CP$147=0,"",IF(HLOOKUP($B268,$D$158:$CO$163,4,FALSE)=0,"",(HLOOKUP($B268,$D$158:$CO$163,6,FALSE)))))</f>
        <v>Markus Meissner</v>
      </c>
      <c r="BB268" s="110">
        <f ca="1">IF(ISERROR(HLOOKUP($B268,$D$158:$CO$163,4,FALSE)),"",IF('Enter data here!'!$CP$147=0,"",IF(HLOOKUP($B268,$D$158:$CO$163,4,FALSE)=0,"",(HLOOKUP($B268,$D$158:$CO$163,4,FALSE)))))</f>
        <v>6102.999420255388</v>
      </c>
      <c r="BC268" s="110" t="str">
        <f ca="1">IF(ISERROR(HLOOKUP($B268,$D$164:$CO$169,6,FALSE)),"",IF('Enter data here!'!$CP$152=0,"",IF(HLOOKUP($B268,$D$164:$CO$169,4,FALSE)=0,"",(HLOOKUP($B268,$D$164:$CO$169,6,FALSE)))))</f>
        <v>Markus Meissner</v>
      </c>
      <c r="BD268" s="110">
        <f ca="1">IF(ISERROR(HLOOKUP($B268,$D$164:$CO$169,4,FALSE)),"",IF('Enter data here!'!$CP$152=0,"",IF(HLOOKUP($B268,$D$164:$CO$169,4,FALSE)=0,"",(HLOOKUP($B268,$D$164:$CO$169,4,FALSE)))))</f>
        <v>6102.999420255388</v>
      </c>
      <c r="BE268" s="110" t="str">
        <f ca="1">IF(ISERROR(HLOOKUP($B268,$D$170:$CO$175,6,FALSE)),"",IF('Enter data here!'!$CP$157=0,"",IF(HLOOKUP($B268,$D$170:$CO$175,4,FALSE)=0,"",(HLOOKUP($B268,$D$170:$CO$175,6,FALSE)))))</f>
        <v>Markus Meissner</v>
      </c>
      <c r="BF268" s="110">
        <f ca="1">IF(ISERROR(HLOOKUP($B268,$D$170:$CO$175,4,FALSE)),"",IF('Enter data here!'!$CP$157=0,"",IF(HLOOKUP($B268,$D$170:$CO$175,4,FALSE)=0,"",(HLOOKUP($B268,$D$170:$CO$175,4,FALSE)))))</f>
        <v>6102.999420255388</v>
      </c>
      <c r="BG268" s="110" t="str">
        <f ca="1">IF(ISERROR(HLOOKUP($B268,$D$176:$CO$181,6,FALSE)),"",IF('Enter data here!'!$CP$162=0,"",IF(HLOOKUP($B268,$D$176:$CO$181,4,FALSE)=0,"",(HLOOKUP($B268,$D$176:$CO$181,6,FALSE)))))</f>
        <v>Markus Meissner</v>
      </c>
      <c r="BH268" s="110">
        <f ca="1">IF(ISERROR(HLOOKUP($B268,$D$176:$CO$181,4,FALSE)),"",IF('Enter data here!'!$CP$162=0,"",IF(HLOOKUP($B268,$D$176:$CO$181,4,FALSE)=0,"",(HLOOKUP($B268,$D$176:$CO$181,4,FALSE)))))</f>
        <v>6102.999420255388</v>
      </c>
      <c r="BI268" s="110" t="str">
        <f ca="1">IF(ISERROR(HLOOKUP($B268,$D$182:$CO$187,6,FALSE)),"",IF('Enter data here!'!$CP$167=0,"",IF(HLOOKUP($B268,$D$182:$CO$187,4,FALSE)=0,"",(HLOOKUP($B268,$D$182:$CO$187,6,FALSE)))))</f>
        <v>Markus Meissner</v>
      </c>
      <c r="BJ268" s="110">
        <f ca="1">IF(ISERROR(HLOOKUP($B268,$D$182:$CO$187,4,FALSE)),"",IF('Enter data here!'!$CP$167=0,"",IF(HLOOKUP($B268,$D$182:$CO$187,4,FALSE)=0,"",(HLOOKUP($B268,$D$182:$CO$187,4,FALSE)))))</f>
        <v>6102.999420255388</v>
      </c>
      <c r="BK268" s="110" t="str">
        <f ca="1">IF(ISERROR(HLOOKUP($B268,$D$188:$CO$193,6,FALSE)),"",IF('Enter data here!'!$CP$172=0,"",IF(HLOOKUP($B268,$D$188:$CO$193,4,FALSE)=0,"",(HLOOKUP($B268,$D$188:$CO$193,6,FALSE)))))</f>
        <v>Markus Meissner</v>
      </c>
      <c r="BL268" s="110">
        <f ca="1">IF(ISERROR(HLOOKUP($B268,$D$188:$CO$193,4,FALSE)),"",IF('Enter data here!'!$CP$172=0,"",IF(HLOOKUP($B268,$D$188:$CO$193,4,FALSE)=0,"",(HLOOKUP($B268,$D$188:$CO$193,4,FALSE)))))</f>
        <v>6102.999420255388</v>
      </c>
      <c r="BM268" s="110" t="str">
        <f ca="1">IF(ISERROR(HLOOKUP($B268,$D$194:$CO$199,6,FALSE)),"",IF('Enter data here!'!$CP$177=0,"",IF(HLOOKUP($B268,$D$194:$CO$199,4,FALSE)=0,"",(HLOOKUP($B268,$D$194:$CO$199,6,FALSE)))))</f>
        <v>Markus Meissner</v>
      </c>
      <c r="BN268" s="110">
        <f ca="1">IF(ISERROR(HLOOKUP($B268,$D$194:$CO$199,4,FALSE)),"",IF('Enter data here!'!$CP$177=0,"",IF(HLOOKUP($B268,$D$194:$CO$199,4,FALSE)=0,"",(HLOOKUP($B268,$D$194:$CO$199,4,FALSE)))))</f>
        <v>6102.999420255388</v>
      </c>
      <c r="BO268" s="110" t="str">
        <f ca="1">IF(ISERROR(HLOOKUP($B268,$D$200:$CO$205,6,FALSE)),"",IF('Enter data here!'!$CP$182=0,"",IF(HLOOKUP($B268,$D$200:$CO$205,4,FALSE)=0,"",(HLOOKUP($B268,$D$200:$CO$205,6,FALSE)))))</f>
        <v>Markus Meissner</v>
      </c>
      <c r="BP268" s="110">
        <f ca="1">IF(ISERROR(HLOOKUP($B268,$D$200:$CO$205,4,FALSE)),"",IF('Enter data here!'!$CP$182=0,"",IF(HLOOKUP($B268,$D$200:$CO$205,4,FALSE)=0,"",(HLOOKUP($B268,$D$200:$CO$205,4,FALSE)))))</f>
        <v>6102.999420255388</v>
      </c>
      <c r="BQ268" s="110" t="str">
        <f ca="1">IF(ISERROR(HLOOKUP($B268,$D$206:$CO$211,6,FALSE)),"",IF('Enter data here!'!$CP$187=0,"",IF(HLOOKUP($B268,$D$206:$CO$211,4,FALSE)=0,"",(HLOOKUP($B268,$D$206:$CO$211,6,FALSE)))))</f>
        <v>Markus Meissner</v>
      </c>
      <c r="BR268" s="110">
        <f ca="1">IF(ISERROR(HLOOKUP($B268,$D$206:$CO$211,4,FALSE)),"",IF('Enter data here!'!$CP$187=0,"",IF(HLOOKUP($B268,$D$206:$CO$211,4,FALSE)=0,"",(HLOOKUP($B268,$D$206:$CO$211,4,FALSE)))))</f>
        <v>6102.999420255388</v>
      </c>
      <c r="BS268" s="110" t="str">
        <f ca="1">IF(ISERROR(HLOOKUP($B268,$D$212:$CO$217,6,FALSE)),"",IF('Enter data here!'!$CP$192=0,"",IF(HLOOKUP($B268,$D$212:$CO$217,4,FALSE)=0,"",(HLOOKUP($B268,$D$212:$CO$217,6,FALSE)))))</f>
        <v>Markus Meissner</v>
      </c>
      <c r="BT268" s="110">
        <f ca="1">IF(ISERROR(HLOOKUP($B268,$D$212:$CO$217,4,FALSE)),"",IF('Enter data here!'!$CP$192=0,"",IF(HLOOKUP($B268,$D$212:$CO$217,4,FALSE)=0,"",(HLOOKUP($B268,$D$212:$CO$217,4,FALSE)))))</f>
        <v>6102.999420255388</v>
      </c>
      <c r="BU268" s="110" t="str">
        <f ca="1">IF(ISERROR(HLOOKUP($B268,$D$218:$CO$223,6,FALSE)),"",IF('Enter data here!'!$CP$197=0,"",IF(HLOOKUP($B268,$D$218:$CO$223,4,FALSE)=0,"",(HLOOKUP($B268,$D$218:$CO$223,6,FALSE)))))</f>
        <v>Markus Meissner</v>
      </c>
      <c r="BV268" s="110">
        <f ca="1">IF(ISERROR(HLOOKUP($B268,$D$218:$CO$223,4,FALSE)),"",IF('Enter data here!'!$CP$197=0,"",IF(HLOOKUP($B268,$D$218:$CO$223,4,FALSE)=0,"",(HLOOKUP($B268,$D$218:$CO$223,4,FALSE)))))</f>
        <v>6102.999420255388</v>
      </c>
      <c r="BW268" s="110" t="str">
        <f ca="1">IF(ISERROR(HLOOKUP($B268,$D$224:$CO$229,6,FALSE)),"",IF('Enter data here!'!$CP$202=0,"",IF(HLOOKUP($B268,$D$224:$CO$229,4,FALSE)=0,"",(HLOOKUP($B268,$D$224:$CO$229,6,FALSE)))))</f>
        <v>Markus Meissner</v>
      </c>
      <c r="BX268" s="110">
        <f ca="1">IF(ISERROR(HLOOKUP($B268,$D$224:$CO$229,4,FALSE)),"",IF('Enter data here!'!$CP$202=0,"",IF(HLOOKUP($B268,$D$224:$CO$229,4,FALSE)=0,"",(HLOOKUP($B268,$D$224:$CO$229,4,FALSE)))))</f>
        <v>6102.999420255388</v>
      </c>
      <c r="BY268" s="110" t="str">
        <f ca="1">IF(ISERROR(HLOOKUP($B268,$D$230:$CO$235,6,FALSE)),"",IF('Enter data here!'!$CP$207=0,"",IF(HLOOKUP($B268,$D$230:$CO$235,4,FALSE)=0,"",(HLOOKUP($B268,$D$230:$CO$235,6,FALSE)))))</f>
        <v>Markus Meissner</v>
      </c>
      <c r="BZ268" s="110">
        <f ca="1">IF(ISERROR(HLOOKUP($B268,$D$230:$CO$235,4,FALSE)),"",IF('Enter data here!'!$CP$207=0,"",IF(HLOOKUP($B268,$D$230:$CO$235,4,FALSE)=0,"",(HLOOKUP($B268,$D$230:$CO$235,4,FALSE)))))</f>
        <v>6102.999420255388</v>
      </c>
      <c r="CA268" s="110" t="str">
        <f ca="1">IF(ISERROR(HLOOKUP($B268,$D$236:$CO$241,6,FALSE)),"",IF('Enter data here!'!$CP$212=0,"",IF(HLOOKUP($B268,$D$236:$CO$241,4,FALSE)=0,"",(HLOOKUP($B268,$D$236:$CO$241,6,FALSE)))))</f>
        <v>Markus Meissner</v>
      </c>
      <c r="CB268" s="110">
        <f ca="1">IF(ISERROR(HLOOKUP($B268,$D$236:$CO$241,4,FALSE)),"",IF('Enter data here!'!$CP$212=0,"",IF(HLOOKUP($B268,$D$236:$CO$241,4,FALSE)=0,"",(HLOOKUP($B268,$D$236:$CO$241,4,FALSE)))))</f>
        <v>6102.999420255388</v>
      </c>
      <c r="CC268" s="110" t="str">
        <f ca="1">IF(ISERROR(HLOOKUP($B268,$D$242:$CO$247,6,FALSE)),"",IF('Enter data here!'!$CP$217=0,"",IF(HLOOKUP($B268,$D$242:$CO$247,4,FALSE)=0,"",(HLOOKUP($B268,$D$242:$CO$247,6,FALSE)))))</f>
        <v>Markus Meissner</v>
      </c>
      <c r="CD268" s="110">
        <f ca="1">IF(ISERROR(HLOOKUP($B268,$D$242:$CO$247,4,FALSE)),"",IF('Enter data here!'!$CP$217=0,"",IF(HLOOKUP($B268,$D$242:$CO$247,4,FALSE)=0,"",(HLOOKUP($B268,$D$242:$CO$247,4,FALSE)))))</f>
        <v>6102.999420255388</v>
      </c>
      <c r="CE268" s="110" t="str">
        <f ca="1">IF(ISERROR(HLOOKUP($B268,$D$248:$CO$253,6,FALSE)),"",IF('Enter data here!'!$CP$222=0,"",IF(HLOOKUP($B268,$D$248:$CO$253,4,FALSE)=0,"",(HLOOKUP($B268,$D$248:$CO$253,6,FALSE)))))</f>
        <v>Markus Meissner</v>
      </c>
      <c r="CF268" s="110">
        <f ca="1">IF(ISERROR(HLOOKUP($B268,$D$248:$CO$253,4,FALSE)),"",IF('Enter data here!'!$CP$222=0,"",IF(HLOOKUP($B268,$D$248:$CO$253,4,FALSE)=0,"",(HLOOKUP($B268,$D$248:$CO$253,4,FALSE)))))</f>
        <v>6102.999420255388</v>
      </c>
    </row>
    <row r="269" spans="2:84" s="138" customFormat="1">
      <c r="B269" s="149">
        <v>7</v>
      </c>
      <c r="C269" s="110" t="str">
        <f>IF(ISERROR(HLOOKUP($B269,$D$8:$CO$13,6,FALSE)),"",IF('Enter data here!'!$CP$22=0,"",IF(HLOOKUP($B269,$D$8:$CO$13,4,FALSE)=0,"",(HLOOKUP($B269,$D$8:$CO$13,6,FALSE)))))</f>
        <v/>
      </c>
      <c r="D269" s="110" t="str">
        <f>IF(ISERROR(HLOOKUP($B269,$D$8:$CO$13,4,FALSE)),"",IF('Enter data here!'!$CP$22=0,"",IF(HLOOKUP($B269,$D$8:$CO$13,4,FALSE)=0,"",(HLOOKUP($B269,$D$8:$CO$13,4,FALSE)))))</f>
        <v/>
      </c>
      <c r="E269" s="110" t="str">
        <f ca="1">IF(ISERROR(HLOOKUP($B269,$D$14:$CO$19,6,FALSE)),"",IF('Enter data here!'!$CP$27=0,"",IF(HLOOKUP($B269,$D$14:$CO$19,4,FALSE)=0,"",(HLOOKUP($B269,$D$14:$CO$19,6,FALSE)))))</f>
        <v>Martin Ulrich </v>
      </c>
      <c r="F269" s="110">
        <f ca="1">IF(ISERROR(HLOOKUP($B269,$D$14:$CO$19,4,FALSE)),"",IF('Enter data here!'!$CP$27=0,"",IF(HLOOKUP($B269,$D$14:$CO$19,4,FALSE)=0,"",(HLOOKUP($B269,$D$14:$CO$19,4,FALSE)))))</f>
        <v>878.38793306622608</v>
      </c>
      <c r="G269" s="110" t="str">
        <f ca="1">IF(ISERROR(HLOOKUP($B269,$D$20:$CO$25,6,FALSE)),"",IF('Enter data here!'!$CP$32=0,"",IF(HLOOKUP($B269,$D$20:$CO$25,4,FALSE)=0,"",(HLOOKUP($B269,$D$20:$CO$25,6,FALSE)))))</f>
        <v>André Austen</v>
      </c>
      <c r="H269" s="110">
        <f ca="1">IF(ISERROR(HLOOKUP($B269,$D$20:$CO$25,4,FALSE)),"",IF('Enter data here!'!$CP$32=0,"",IF(HLOOKUP($B269,$D$20:$CO$25,4,FALSE)=0,"",(HLOOKUP($B269,$D$20:$CO$25,4,FALSE)))))</f>
        <v>1775.6900042625425</v>
      </c>
      <c r="I269" s="110" t="str">
        <f ca="1">IF(ISERROR(HLOOKUP($B269,$D$26:$CO$31,6,FALSE)),"",IF('Enter data here!'!$CP$37=0,"",IF(HLOOKUP($B269,$D$26:$CO$31,4,FALSE)=0,"",(HLOOKUP($B269,$D$26:$CO$31,6,FALSE)))))</f>
        <v>Simon Thornton </v>
      </c>
      <c r="J269" s="110">
        <f ca="1">IF(ISERROR(HLOOKUP($B269,$D$26:$CO$31,4,FALSE)),"",IF('Enter data here!'!$CP$37=0,"",IF(HLOOKUP($B269,$D$26:$CO$31,4,FALSE)=0,"",(HLOOKUP($B269,$D$26:$CO$31,4,FALSE)))))</f>
        <v>2682.6727315804769</v>
      </c>
      <c r="K269" s="110" t="str">
        <f ca="1">IF(ISERROR(HLOOKUP($B269,$D$32:$CO$37,6,FALSE)),"",IF('Enter data here!'!$CP$42=0,"",IF(HLOOKUP($B269,$D$32:$CO$37,4,FALSE)=0,"",(HLOOKUP($B269,$D$32:$CO$37,6,FALSE)))))</f>
        <v>Søren Krogh</v>
      </c>
      <c r="L269" s="110">
        <f ca="1">IF(ISERROR(HLOOKUP($B269,$D$32:$CO$37,4,FALSE)),"",IF('Enter data here!'!$CP$42=0,"",IF(HLOOKUP($B269,$D$32:$CO$37,4,FALSE)=0,"",(HLOOKUP($B269,$D$32:$CO$37,4,FALSE)))))</f>
        <v>3553.860411026461</v>
      </c>
      <c r="M269" s="110" t="str">
        <f ca="1">IF(ISERROR(HLOOKUP($B269,$D$38:$CO$43,6,FALSE)),"",IF('Enter data here!'!$CP$47=0,"",IF(HLOOKUP($B269,$D$38:$CO$43,4,FALSE)=0,"",(HLOOKUP($B269,$D$38:$CO$43,6,FALSE)))))</f>
        <v>Søren Krogh</v>
      </c>
      <c r="N269" s="110">
        <f ca="1">IF(ISERROR(HLOOKUP($B269,$D$38:$CO$43,4,FALSE)),"",IF('Enter data here!'!$CP$47=0,"",IF(HLOOKUP($B269,$D$38:$CO$43,4,FALSE)=0,"",(HLOOKUP($B269,$D$38:$CO$43,4,FALSE)))))</f>
        <v>4425.5526502970833</v>
      </c>
      <c r="O269" s="110" t="str">
        <f ca="1">IF(ISERROR(HLOOKUP($B269,$D$44:$CO$49,6,FALSE)),"",IF('Enter data here!'!$CP$52=0,"",IF(HLOOKUP($B269,$D$44:$CO$49,4,FALSE)=0,"",(HLOOKUP($B269,$D$44:$CO$49,6,FALSE)))))</f>
        <v>Peter Kowalski</v>
      </c>
      <c r="P269" s="110">
        <f ca="1">IF(ISERROR(HLOOKUP($B269,$D$44:$CO$49,4,FALSE)),"",IF('Enter data here!'!$CP$52=0,"",IF(HLOOKUP($B269,$D$44:$CO$49,4,FALSE)=0,"",(HLOOKUP($B269,$D$44:$CO$49,4,FALSE)))))</f>
        <v>5274.8646662821238</v>
      </c>
      <c r="Q269" s="110" t="str">
        <f ca="1">IF(ISERROR(HLOOKUP($B269,$D$50:$CO$55,6,FALSE)),"",IF('Enter data here!'!$CP$57=0,"",IF(HLOOKUP($B269,$D$50:$CO$55,4,FALSE)=0,"",(HLOOKUP($B269,$D$50:$CO$55,6,FALSE)))))</f>
        <v>Søren Krogh</v>
      </c>
      <c r="R269" s="110">
        <f ca="1">IF(ISERROR(HLOOKUP($B269,$D$50:$CO$55,4,FALSE)),"",IF('Enter data here!'!$CP$57=0,"",IF(HLOOKUP($B269,$D$50:$CO$55,4,FALSE)=0,"",(HLOOKUP($B269,$D$50:$CO$55,4,FALSE)))))</f>
        <v>6100.686770468742</v>
      </c>
      <c r="S269" s="110" t="str">
        <f ca="1">IF(ISERROR(HLOOKUP($B269,$D$56:$CO$61,6,FALSE)),"",IF('Enter data here!'!$CP$62=0,"",IF(HLOOKUP($B269,$D$56:$CO$61,4,FALSE)=0,"",(HLOOKUP($B269,$D$56:$CO$61,6,FALSE)))))</f>
        <v>Søren Krogh</v>
      </c>
      <c r="T269" s="110">
        <f ca="1">IF(ISERROR(HLOOKUP($B269,$D$56:$CO$61,4,FALSE)),"",IF('Enter data here!'!$CP$62=0,"",IF(HLOOKUP($B269,$D$56:$CO$61,4,FALSE)=0,"",(HLOOKUP($B269,$D$56:$CO$61,4,FALSE)))))</f>
        <v>6100.686770468742</v>
      </c>
      <c r="U269" s="110" t="str">
        <f ca="1">IF(ISERROR(HLOOKUP($B269,$D$62:$CO$67,6,FALSE)),"",IF('Enter data here!'!$CP$67=0,"",IF(HLOOKUP($B269,$D$62:$CO$67,4,FALSE)=0,"",(HLOOKUP($B269,$D$62:$CO$67,6,FALSE)))))</f>
        <v>Søren Krogh</v>
      </c>
      <c r="V269" s="110">
        <f ca="1">IF(ISERROR(HLOOKUP($B269,$D$62:$CO$67,4,FALSE)),"",IF('Enter data here!'!$CP$67=0,"",IF(HLOOKUP($B269,$D$62:$CO$67,4,FALSE)=0,"",(HLOOKUP($B269,$D$62:$CO$67,4,FALSE)))))</f>
        <v>6100.686770468742</v>
      </c>
      <c r="W269" s="110" t="str">
        <f ca="1">IF(ISERROR(HLOOKUP($B269,$D$68:$CO$73,6,FALSE)),"",IF('Enter data here!'!$CP$72=0,"",IF(HLOOKUP($B269,$D$68:$CO$73,4,FALSE)=0,"",(HLOOKUP($B269,$D$68:$CO$73,6,FALSE)))))</f>
        <v>Søren Krogh</v>
      </c>
      <c r="X269" s="110">
        <f ca="1">IF(ISERROR(HLOOKUP($B269,$D$68:$CO$73,4,FALSE)),"",IF('Enter data here!'!$CP$72=0,"",IF(HLOOKUP($B269,$D$68:$CO$73,4,FALSE)=0,"",(HLOOKUP($B269,$D$68:$CO$73,4,FALSE)))))</f>
        <v>6100.686770468742</v>
      </c>
      <c r="Y269" s="110" t="str">
        <f ca="1">IF(ISERROR(HLOOKUP($B269,$D$74:$CO$79,6,FALSE)),"",IF('Enter data here!'!$CP$77=0,"",IF(HLOOKUP($B269,$D$74:$CO$79,4,FALSE)=0,"",(HLOOKUP($B269,$D$74:$CO$79,6,FALSE)))))</f>
        <v>Søren Krogh</v>
      </c>
      <c r="Z269" s="110">
        <f ca="1">IF(ISERROR(HLOOKUP($B269,$D$74:$CO$79,4,FALSE)),"",IF('Enter data here!'!$CP$77=0,"",IF(HLOOKUP($B269,$D$74:$CO$79,4,FALSE)=0,"",(HLOOKUP($B269,$D$74:$CO$79,4,FALSE)))))</f>
        <v>6100.686770468742</v>
      </c>
      <c r="AA269" s="110" t="str">
        <f ca="1">IF(ISERROR(HLOOKUP($B269,$D$80:$CO$85,6,FALSE)),"",IF('Enter data here!'!$CP$82=0,"",IF(HLOOKUP($B269,$D$80:$CO$85,4,FALSE)=0,"",(HLOOKUP($B269,$D$80:$CO$85,6,FALSE)))))</f>
        <v>Søren Krogh</v>
      </c>
      <c r="AB269" s="110">
        <f ca="1">IF(ISERROR(HLOOKUP($B269,$D$80:$CO$85,4,FALSE)),"",IF('Enter data here!'!$CP$82=0,"",IF(HLOOKUP($B269,$D$80:$CO$85,4,FALSE)=0,"",(HLOOKUP($B269,$D$80:$CO$85,4,FALSE)))))</f>
        <v>6100.686770468742</v>
      </c>
      <c r="AC269" s="110" t="str">
        <f ca="1">IF(ISERROR(HLOOKUP($B269,$D$86:$CO$91,6,FALSE)),"",IF('Enter data here!'!$CP$87=0,"",IF(HLOOKUP($B269,$D$86:$CO$91,4,FALSE)=0,"",(HLOOKUP($B269,$D$86:$CO$91,6,FALSE)))))</f>
        <v>Søren Krogh</v>
      </c>
      <c r="AD269" s="110">
        <f ca="1">IF(ISERROR(HLOOKUP($B269,$D$86:$CO$91,4,FALSE)),"",IF('Enter data here!'!$CP$87=0,"",IF(HLOOKUP($B269,$D$86:$CO$91,4,FALSE)=0,"",(HLOOKUP($B269,$D$86:$CO$91,4,FALSE)))))</f>
        <v>6100.686770468742</v>
      </c>
      <c r="AE269" s="110" t="str">
        <f ca="1">IF(ISERROR(HLOOKUP($B269,$D$92:$CO$97,6,FALSE)),"",IF('Enter data here!'!$CP$92=0,"",IF(HLOOKUP($B269,$D$92:$CO$97,4,FALSE)=0,"",(HLOOKUP($B269,$D$92:$CO$97,6,FALSE)))))</f>
        <v>Søren Krogh</v>
      </c>
      <c r="AF269" s="110">
        <f ca="1">IF(ISERROR(HLOOKUP($B269,$D$92:$CO$97,4,FALSE)),"",IF('Enter data here!'!$CP$92=0,"",IF(HLOOKUP($B269,$D$92:$CO$97,4,FALSE)=0,"",(HLOOKUP($B269,$D$92:$CO$97,4,FALSE)))))</f>
        <v>6100.686770468742</v>
      </c>
      <c r="AG269" s="110" t="str">
        <f ca="1">IF(ISERROR(HLOOKUP($B269,$D$98:$CO$103,6,FALSE)),"",IF('Enter data here!'!$CP$97=0,"",IF(HLOOKUP($B269,$D$98:$CO$103,4,FALSE)=0,"",(HLOOKUP($B269,$D$98:$CO$103,6,FALSE)))))</f>
        <v>Søren Krogh</v>
      </c>
      <c r="AH269" s="110">
        <f ca="1">IF(ISERROR(HLOOKUP($B269,$D$98:$CO$103,4,FALSE)),"",IF('Enter data here!'!$CP$97=0,"",IF(HLOOKUP($B269,$D$98:$CO$103,4,FALSE)=0,"",(HLOOKUP($B269,$D$98:$CO$103,4,FALSE)))))</f>
        <v>6100.686770468742</v>
      </c>
      <c r="AI269" s="110" t="str">
        <f ca="1">IF(ISERROR(HLOOKUP($B269,$D$104:$CO$109,6,FALSE)),"",IF('Enter data here!'!$CP$102=0,"",IF(HLOOKUP($B269,$D$104:$CO$109,4,FALSE)=0,"",(HLOOKUP($B269,$D$104:$CO$109,6,FALSE)))))</f>
        <v>Søren Krogh</v>
      </c>
      <c r="AJ269" s="110">
        <f ca="1">IF(ISERROR(HLOOKUP($B269,$D$104:$CO$109,4,FALSE)),"",IF('Enter data here!'!$CP$102=0,"",IF(HLOOKUP($B269,$D$104:$CO$109,4,FALSE)=0,"",(HLOOKUP($B269,$D$104:$CO$109,4,FALSE)))))</f>
        <v>6100.686770468742</v>
      </c>
      <c r="AK269" s="110" t="str">
        <f ca="1">IF(ISERROR(HLOOKUP($B269,$D$110:$CO$115,6,FALSE)),"",IF('Enter data here!'!$CP$107=0,"",IF(HLOOKUP($B269,$D$110:$CO$115,4,FALSE)=0,"",(HLOOKUP($B269,$D$110:$CO$115,6,FALSE)))))</f>
        <v>Søren Krogh</v>
      </c>
      <c r="AL269" s="110">
        <f ca="1">IF(ISERROR(HLOOKUP($B269,$D$110:$CO$115,4,FALSE)),"",IF('Enter data here!'!$CP$107=0,"",IF(HLOOKUP($B269,$D$110:$CO$115,4,FALSE)=0,"",(HLOOKUP($B269,$D$110:$CO$115,4,FALSE)))))</f>
        <v>6100.686770468742</v>
      </c>
      <c r="AM269" s="110" t="str">
        <f ca="1">IF(ISERROR(HLOOKUP($B269,$D$116:$CO$121,6,FALSE)),"",IF('Enter data here!'!$CP$112=0,"",IF(HLOOKUP($B269,$D$116:$CO$121,4,FALSE)=0,"",(HLOOKUP($B269,$D$116:$CO$121,6,FALSE)))))</f>
        <v>Søren Krogh</v>
      </c>
      <c r="AN269" s="110">
        <f ca="1">IF(ISERROR(HLOOKUP($B269,$D$116:$CO$121,4,FALSE)),"",IF('Enter data here!'!$CP$112=0,"",IF(HLOOKUP($B269,$D$116:$CO$121,4,FALSE)=0,"",(HLOOKUP($B269,$D$116:$CO$121,4,FALSE)))))</f>
        <v>6100.686770468742</v>
      </c>
      <c r="AO269" s="110" t="str">
        <f ca="1">IF(ISERROR(HLOOKUP($B269,$D$122:$CO$127,6,FALSE)),"",IF('Enter data here!'!$CP$117=0,"",IF(HLOOKUP($B269,$D$122:$CO$127,4,FALSE)=0,"",(HLOOKUP($B269,$D$122:$CO$127,6,FALSE)))))</f>
        <v>Søren Krogh</v>
      </c>
      <c r="AP269" s="110">
        <f ca="1">IF(ISERROR(HLOOKUP($B269,$D$122:$CO$127,4,FALSE)),"",IF('Enter data here!'!$CP$117=0,"",IF(HLOOKUP($B269,$D$122:$CO$127,4,FALSE)=0,"",(HLOOKUP($B269,$D$122:$CO$127,4,FALSE)))))</f>
        <v>6100.686770468742</v>
      </c>
      <c r="AQ269" s="110" t="str">
        <f ca="1">IF(ISERROR(HLOOKUP($B269,$D$128:$CO$133,6,FALSE)),"",IF('Enter data here!'!$CP$122=0,"",IF(HLOOKUP($B269,$D$128:$CO$133,4,FALSE)=0,"",(HLOOKUP($B269,$D$128:$CO$133,6,FALSE)))))</f>
        <v>Søren Krogh</v>
      </c>
      <c r="AR269" s="110">
        <f ca="1">IF(ISERROR(HLOOKUP($B269,$D$128:$CO$133,4,FALSE)),"",IF('Enter data here!'!$CP$122=0,"",IF(HLOOKUP($B269,$D$128:$CO$133,4,FALSE)=0,"",(HLOOKUP($B269,$D$128:$CO$133,4,FALSE)))))</f>
        <v>6100.686770468742</v>
      </c>
      <c r="AS269" s="110" t="str">
        <f ca="1">IF(ISERROR(HLOOKUP($B269,$D$134:$CO$139,6,FALSE)),"",IF('Enter data here!'!$CP$127=0,"",IF(HLOOKUP($B269,$D$134:$CO$139,4,FALSE)=0,"",(HLOOKUP($B269,$D$134:$CO$139,6,FALSE)))))</f>
        <v>Søren Krogh</v>
      </c>
      <c r="AT269" s="110">
        <f ca="1">IF(ISERROR(HLOOKUP($B269,$D$134:$CO$139,4,FALSE)),"",IF('Enter data here!'!$CP$127=0,"",IF(HLOOKUP($B269,$D$134:$CO$139,4,FALSE)=0,"",(HLOOKUP($B269,$D$134:$CO$139,4,FALSE)))))</f>
        <v>6100.686770468742</v>
      </c>
      <c r="AU269" s="110" t="str">
        <f ca="1">IF(ISERROR(HLOOKUP($B269,$D$140:$CO$145,6,FALSE)),"",IF('Enter data here!'!$CP$132=0,"",IF(HLOOKUP($B269,$D$140:$CO$145,4,FALSE)=0,"",(HLOOKUP($B269,$D$140:$CO$145,6,FALSE)))))</f>
        <v>Søren Krogh</v>
      </c>
      <c r="AV269" s="110">
        <f ca="1">IF(ISERROR(HLOOKUP($B269,$D$140:$CO$145,4,FALSE)),"",IF('Enter data here!'!$CP$132=0,"",IF(HLOOKUP($B269,$D$140:$CO$145,4,FALSE)=0,"",(HLOOKUP($B269,$D$140:$CO$145,4,FALSE)))))</f>
        <v>6100.686770468742</v>
      </c>
      <c r="AW269" s="110" t="str">
        <f ca="1">IF(ISERROR(HLOOKUP($B269,$D$146:$CO$151,6,FALSE)),"",IF('Enter data here!'!$CP$137=0,"",IF(HLOOKUP($B269,$D$146:$CO$151,4,FALSE)=0,"",(HLOOKUP($B269,$D$146:$CO$151,6,FALSE)))))</f>
        <v>Søren Krogh</v>
      </c>
      <c r="AX269" s="110">
        <f ca="1">IF(ISERROR(HLOOKUP($B269,$D$146:$CO$151,4,FALSE)),"",IF('Enter data here!'!$CP$137=0,"",IF(HLOOKUP($B269,$D$146:$CO$151,4,FALSE)=0,"",(HLOOKUP($B269,$D$146:$CO$151,4,FALSE)))))</f>
        <v>6100.686770468742</v>
      </c>
      <c r="AY269" s="110" t="str">
        <f ca="1">IF(ISERROR(HLOOKUP($B269,$D$152:$CO$157,6,FALSE)),"",IF('Enter data here!'!$CP$142=0,"",IF(HLOOKUP($B269,$D$152:$CO$157,4,FALSE)=0,"",(HLOOKUP($B269,$D$152:$CO$157,6,FALSE)))))</f>
        <v>Søren Krogh</v>
      </c>
      <c r="AZ269" s="110">
        <f ca="1">IF(ISERROR(HLOOKUP($B269,$D$152:$CO$157,4,FALSE)),"",IF('Enter data here!'!$CP$142=0,"",IF(HLOOKUP($B269,$D$152:$CO$157,4,FALSE)=0,"",(HLOOKUP($B269,$D$152:$CO$157,4,FALSE)))))</f>
        <v>6100.686770468742</v>
      </c>
      <c r="BA269" s="110" t="str">
        <f ca="1">IF(ISERROR(HLOOKUP($B269,$D$158:$CO$163,6,FALSE)),"",IF('Enter data here!'!$CP$147=0,"",IF(HLOOKUP($B269,$D$158:$CO$163,4,FALSE)=0,"",(HLOOKUP($B269,$D$158:$CO$163,6,FALSE)))))</f>
        <v>Søren Krogh</v>
      </c>
      <c r="BB269" s="110">
        <f ca="1">IF(ISERROR(HLOOKUP($B269,$D$158:$CO$163,4,FALSE)),"",IF('Enter data here!'!$CP$147=0,"",IF(HLOOKUP($B269,$D$158:$CO$163,4,FALSE)=0,"",(HLOOKUP($B269,$D$158:$CO$163,4,FALSE)))))</f>
        <v>6100.686770468742</v>
      </c>
      <c r="BC269" s="110" t="str">
        <f ca="1">IF(ISERROR(HLOOKUP($B269,$D$164:$CO$169,6,FALSE)),"",IF('Enter data here!'!$CP$152=0,"",IF(HLOOKUP($B269,$D$164:$CO$169,4,FALSE)=0,"",(HLOOKUP($B269,$D$164:$CO$169,6,FALSE)))))</f>
        <v>Søren Krogh</v>
      </c>
      <c r="BD269" s="110">
        <f ca="1">IF(ISERROR(HLOOKUP($B269,$D$164:$CO$169,4,FALSE)),"",IF('Enter data here!'!$CP$152=0,"",IF(HLOOKUP($B269,$D$164:$CO$169,4,FALSE)=0,"",(HLOOKUP($B269,$D$164:$CO$169,4,FALSE)))))</f>
        <v>6100.686770468742</v>
      </c>
      <c r="BE269" s="110" t="str">
        <f ca="1">IF(ISERROR(HLOOKUP($B269,$D$170:$CO$175,6,FALSE)),"",IF('Enter data here!'!$CP$157=0,"",IF(HLOOKUP($B269,$D$170:$CO$175,4,FALSE)=0,"",(HLOOKUP($B269,$D$170:$CO$175,6,FALSE)))))</f>
        <v>Søren Krogh</v>
      </c>
      <c r="BF269" s="110">
        <f ca="1">IF(ISERROR(HLOOKUP($B269,$D$170:$CO$175,4,FALSE)),"",IF('Enter data here!'!$CP$157=0,"",IF(HLOOKUP($B269,$D$170:$CO$175,4,FALSE)=0,"",(HLOOKUP($B269,$D$170:$CO$175,4,FALSE)))))</f>
        <v>6100.686770468742</v>
      </c>
      <c r="BG269" s="110" t="str">
        <f ca="1">IF(ISERROR(HLOOKUP($B269,$D$176:$CO$181,6,FALSE)),"",IF('Enter data here!'!$CP$162=0,"",IF(HLOOKUP($B269,$D$176:$CO$181,4,FALSE)=0,"",(HLOOKUP($B269,$D$176:$CO$181,6,FALSE)))))</f>
        <v>Søren Krogh</v>
      </c>
      <c r="BH269" s="110">
        <f ca="1">IF(ISERROR(HLOOKUP($B269,$D$176:$CO$181,4,FALSE)),"",IF('Enter data here!'!$CP$162=0,"",IF(HLOOKUP($B269,$D$176:$CO$181,4,FALSE)=0,"",(HLOOKUP($B269,$D$176:$CO$181,4,FALSE)))))</f>
        <v>6100.686770468742</v>
      </c>
      <c r="BI269" s="110" t="str">
        <f ca="1">IF(ISERROR(HLOOKUP($B269,$D$182:$CO$187,6,FALSE)),"",IF('Enter data here!'!$CP$167=0,"",IF(HLOOKUP($B269,$D$182:$CO$187,4,FALSE)=0,"",(HLOOKUP($B269,$D$182:$CO$187,6,FALSE)))))</f>
        <v>Søren Krogh</v>
      </c>
      <c r="BJ269" s="110">
        <f ca="1">IF(ISERROR(HLOOKUP($B269,$D$182:$CO$187,4,FALSE)),"",IF('Enter data here!'!$CP$167=0,"",IF(HLOOKUP($B269,$D$182:$CO$187,4,FALSE)=0,"",(HLOOKUP($B269,$D$182:$CO$187,4,FALSE)))))</f>
        <v>6100.686770468742</v>
      </c>
      <c r="BK269" s="110" t="str">
        <f ca="1">IF(ISERROR(HLOOKUP($B269,$D$188:$CO$193,6,FALSE)),"",IF('Enter data here!'!$CP$172=0,"",IF(HLOOKUP($B269,$D$188:$CO$193,4,FALSE)=0,"",(HLOOKUP($B269,$D$188:$CO$193,6,FALSE)))))</f>
        <v>Søren Krogh</v>
      </c>
      <c r="BL269" s="110">
        <f ca="1">IF(ISERROR(HLOOKUP($B269,$D$188:$CO$193,4,FALSE)),"",IF('Enter data here!'!$CP$172=0,"",IF(HLOOKUP($B269,$D$188:$CO$193,4,FALSE)=0,"",(HLOOKUP($B269,$D$188:$CO$193,4,FALSE)))))</f>
        <v>6100.686770468742</v>
      </c>
      <c r="BM269" s="110" t="str">
        <f ca="1">IF(ISERROR(HLOOKUP($B269,$D$194:$CO$199,6,FALSE)),"",IF('Enter data here!'!$CP$177=0,"",IF(HLOOKUP($B269,$D$194:$CO$199,4,FALSE)=0,"",(HLOOKUP($B269,$D$194:$CO$199,6,FALSE)))))</f>
        <v>Søren Krogh</v>
      </c>
      <c r="BN269" s="110">
        <f ca="1">IF(ISERROR(HLOOKUP($B269,$D$194:$CO$199,4,FALSE)),"",IF('Enter data here!'!$CP$177=0,"",IF(HLOOKUP($B269,$D$194:$CO$199,4,FALSE)=0,"",(HLOOKUP($B269,$D$194:$CO$199,4,FALSE)))))</f>
        <v>6100.686770468742</v>
      </c>
      <c r="BO269" s="110" t="str">
        <f ca="1">IF(ISERROR(HLOOKUP($B269,$D$200:$CO$205,6,FALSE)),"",IF('Enter data here!'!$CP$182=0,"",IF(HLOOKUP($B269,$D$200:$CO$205,4,FALSE)=0,"",(HLOOKUP($B269,$D$200:$CO$205,6,FALSE)))))</f>
        <v>Søren Krogh</v>
      </c>
      <c r="BP269" s="110">
        <f ca="1">IF(ISERROR(HLOOKUP($B269,$D$200:$CO$205,4,FALSE)),"",IF('Enter data here!'!$CP$182=0,"",IF(HLOOKUP($B269,$D$200:$CO$205,4,FALSE)=0,"",(HLOOKUP($B269,$D$200:$CO$205,4,FALSE)))))</f>
        <v>6100.686770468742</v>
      </c>
      <c r="BQ269" s="110" t="str">
        <f ca="1">IF(ISERROR(HLOOKUP($B269,$D$206:$CO$211,6,FALSE)),"",IF('Enter data here!'!$CP$187=0,"",IF(HLOOKUP($B269,$D$206:$CO$211,4,FALSE)=0,"",(HLOOKUP($B269,$D$206:$CO$211,6,FALSE)))))</f>
        <v>Søren Krogh</v>
      </c>
      <c r="BR269" s="110">
        <f ca="1">IF(ISERROR(HLOOKUP($B269,$D$206:$CO$211,4,FALSE)),"",IF('Enter data here!'!$CP$187=0,"",IF(HLOOKUP($B269,$D$206:$CO$211,4,FALSE)=0,"",(HLOOKUP($B269,$D$206:$CO$211,4,FALSE)))))</f>
        <v>6100.686770468742</v>
      </c>
      <c r="BS269" s="110" t="str">
        <f ca="1">IF(ISERROR(HLOOKUP($B269,$D$212:$CO$217,6,FALSE)),"",IF('Enter data here!'!$CP$192=0,"",IF(HLOOKUP($B269,$D$212:$CO$217,4,FALSE)=0,"",(HLOOKUP($B269,$D$212:$CO$217,6,FALSE)))))</f>
        <v>Søren Krogh</v>
      </c>
      <c r="BT269" s="110">
        <f ca="1">IF(ISERROR(HLOOKUP($B269,$D$212:$CO$217,4,FALSE)),"",IF('Enter data here!'!$CP$192=0,"",IF(HLOOKUP($B269,$D$212:$CO$217,4,FALSE)=0,"",(HLOOKUP($B269,$D$212:$CO$217,4,FALSE)))))</f>
        <v>6100.686770468742</v>
      </c>
      <c r="BU269" s="110" t="str">
        <f ca="1">IF(ISERROR(HLOOKUP($B269,$D$218:$CO$223,6,FALSE)),"",IF('Enter data here!'!$CP$197=0,"",IF(HLOOKUP($B269,$D$218:$CO$223,4,FALSE)=0,"",(HLOOKUP($B269,$D$218:$CO$223,6,FALSE)))))</f>
        <v>Søren Krogh</v>
      </c>
      <c r="BV269" s="110">
        <f ca="1">IF(ISERROR(HLOOKUP($B269,$D$218:$CO$223,4,FALSE)),"",IF('Enter data here!'!$CP$197=0,"",IF(HLOOKUP($B269,$D$218:$CO$223,4,FALSE)=0,"",(HLOOKUP($B269,$D$218:$CO$223,4,FALSE)))))</f>
        <v>6100.686770468742</v>
      </c>
      <c r="BW269" s="110" t="str">
        <f ca="1">IF(ISERROR(HLOOKUP($B269,$D$224:$CO$229,6,FALSE)),"",IF('Enter data here!'!$CP$202=0,"",IF(HLOOKUP($B269,$D$224:$CO$229,4,FALSE)=0,"",(HLOOKUP($B269,$D$224:$CO$229,6,FALSE)))))</f>
        <v>Søren Krogh</v>
      </c>
      <c r="BX269" s="110">
        <f ca="1">IF(ISERROR(HLOOKUP($B269,$D$224:$CO$229,4,FALSE)),"",IF('Enter data here!'!$CP$202=0,"",IF(HLOOKUP($B269,$D$224:$CO$229,4,FALSE)=0,"",(HLOOKUP($B269,$D$224:$CO$229,4,FALSE)))))</f>
        <v>6100.686770468742</v>
      </c>
      <c r="BY269" s="110" t="str">
        <f ca="1">IF(ISERROR(HLOOKUP($B269,$D$230:$CO$235,6,FALSE)),"",IF('Enter data here!'!$CP$207=0,"",IF(HLOOKUP($B269,$D$230:$CO$235,4,FALSE)=0,"",(HLOOKUP($B269,$D$230:$CO$235,6,FALSE)))))</f>
        <v>Søren Krogh</v>
      </c>
      <c r="BZ269" s="110">
        <f ca="1">IF(ISERROR(HLOOKUP($B269,$D$230:$CO$235,4,FALSE)),"",IF('Enter data here!'!$CP$207=0,"",IF(HLOOKUP($B269,$D$230:$CO$235,4,FALSE)=0,"",(HLOOKUP($B269,$D$230:$CO$235,4,FALSE)))))</f>
        <v>6100.686770468742</v>
      </c>
      <c r="CA269" s="110" t="str">
        <f ca="1">IF(ISERROR(HLOOKUP($B269,$D$236:$CO$241,6,FALSE)),"",IF('Enter data here!'!$CP$212=0,"",IF(HLOOKUP($B269,$D$236:$CO$241,4,FALSE)=0,"",(HLOOKUP($B269,$D$236:$CO$241,6,FALSE)))))</f>
        <v>Søren Krogh</v>
      </c>
      <c r="CB269" s="110">
        <f ca="1">IF(ISERROR(HLOOKUP($B269,$D$236:$CO$241,4,FALSE)),"",IF('Enter data here!'!$CP$212=0,"",IF(HLOOKUP($B269,$D$236:$CO$241,4,FALSE)=0,"",(HLOOKUP($B269,$D$236:$CO$241,4,FALSE)))))</f>
        <v>6100.686770468742</v>
      </c>
      <c r="CC269" s="110" t="str">
        <f ca="1">IF(ISERROR(HLOOKUP($B269,$D$242:$CO$247,6,FALSE)),"",IF('Enter data here!'!$CP$217=0,"",IF(HLOOKUP($B269,$D$242:$CO$247,4,FALSE)=0,"",(HLOOKUP($B269,$D$242:$CO$247,6,FALSE)))))</f>
        <v>Søren Krogh</v>
      </c>
      <c r="CD269" s="110">
        <f ca="1">IF(ISERROR(HLOOKUP($B269,$D$242:$CO$247,4,FALSE)),"",IF('Enter data here!'!$CP$217=0,"",IF(HLOOKUP($B269,$D$242:$CO$247,4,FALSE)=0,"",(HLOOKUP($B269,$D$242:$CO$247,4,FALSE)))))</f>
        <v>6100.686770468742</v>
      </c>
      <c r="CE269" s="110" t="str">
        <f ca="1">IF(ISERROR(HLOOKUP($B269,$D$248:$CO$253,6,FALSE)),"",IF('Enter data here!'!$CP$222=0,"",IF(HLOOKUP($B269,$D$248:$CO$253,4,FALSE)=0,"",(HLOOKUP($B269,$D$248:$CO$253,6,FALSE)))))</f>
        <v>Søren Krogh</v>
      </c>
      <c r="CF269" s="110">
        <f ca="1">IF(ISERROR(HLOOKUP($B269,$D$248:$CO$253,4,FALSE)),"",IF('Enter data here!'!$CP$222=0,"",IF(HLOOKUP($B269,$D$248:$CO$253,4,FALSE)=0,"",(HLOOKUP($B269,$D$248:$CO$253,4,FALSE)))))</f>
        <v>6100.686770468742</v>
      </c>
    </row>
    <row r="270" spans="2:84" s="138" customFormat="1">
      <c r="B270" s="149">
        <v>8</v>
      </c>
      <c r="C270" s="110" t="str">
        <f>IF(ISERROR(HLOOKUP($B270,$D$8:$CO$13,6,FALSE)),"",IF('Enter data here!'!$CP$22=0,"",IF(HLOOKUP($B270,$D$8:$CO$13,4,FALSE)=0,"",(HLOOKUP($B270,$D$8:$CO$13,6,FALSE)))))</f>
        <v/>
      </c>
      <c r="D270" s="110" t="str">
        <f>IF(ISERROR(HLOOKUP($B270,$D$8:$CO$13,4,FALSE)),"",IF('Enter data here!'!$CP$22=0,"",IF(HLOOKUP($B270,$D$8:$CO$13,4,FALSE)=0,"",(HLOOKUP($B270,$D$8:$CO$13,4,FALSE)))))</f>
        <v/>
      </c>
      <c r="E270" s="110" t="str">
        <f ca="1">IF(ISERROR(HLOOKUP($B270,$D$14:$CO$19,6,FALSE)),"",IF('Enter data here!'!$CP$27=0,"",IF(HLOOKUP($B270,$D$14:$CO$19,4,FALSE)=0,"",(HLOOKUP($B270,$D$14:$CO$19,6,FALSE)))))</f>
        <v>Joel West </v>
      </c>
      <c r="F270" s="110">
        <f ca="1">IF(ISERROR(HLOOKUP($B270,$D$14:$CO$19,4,FALSE)),"",IF('Enter data here!'!$CP$27=0,"",IF(HLOOKUP($B270,$D$14:$CO$19,4,FALSE)=0,"",(HLOOKUP($B270,$D$14:$CO$19,4,FALSE)))))</f>
        <v>867.55121042828966</v>
      </c>
      <c r="G270" s="110" t="str">
        <f ca="1">IF(ISERROR(HLOOKUP($B270,$D$20:$CO$25,6,FALSE)),"",IF('Enter data here!'!$CP$32=0,"",IF(HLOOKUP($B270,$D$20:$CO$25,4,FALSE)=0,"",(HLOOKUP($B270,$D$20:$CO$25,6,FALSE)))))</f>
        <v>Plöschberger Hannes</v>
      </c>
      <c r="H270" s="110">
        <f ca="1">IF(ISERROR(HLOOKUP($B270,$D$20:$CO$25,4,FALSE)),"",IF('Enter data here!'!$CP$32=0,"",IF(HLOOKUP($B270,$D$20:$CO$25,4,FALSE)=0,"",(HLOOKUP($B270,$D$20:$CO$25,4,FALSE)))))</f>
        <v>1775.6546742844653</v>
      </c>
      <c r="I270" s="110" t="str">
        <f ca="1">IF(ISERROR(HLOOKUP($B270,$D$26:$CO$31,6,FALSE)),"",IF('Enter data here!'!$CP$37=0,"",IF(HLOOKUP($B270,$D$26:$CO$31,4,FALSE)=0,"",(HLOOKUP($B270,$D$26:$CO$31,6,FALSE)))))</f>
        <v>Peter Gunning</v>
      </c>
      <c r="J270" s="110">
        <f ca="1">IF(ISERROR(HLOOKUP($B270,$D$26:$CO$31,4,FALSE)),"",IF('Enter data here!'!$CP$37=0,"",IF(HLOOKUP($B270,$D$26:$CO$31,4,FALSE)=0,"",(HLOOKUP($B270,$D$26:$CO$31,4,FALSE)))))</f>
        <v>2651.3667711272851</v>
      </c>
      <c r="K270" s="110" t="str">
        <f ca="1">IF(ISERROR(HLOOKUP($B270,$D$32:$CO$37,6,FALSE)),"",IF('Enter data here!'!$CP$42=0,"",IF(HLOOKUP($B270,$D$32:$CO$37,4,FALSE)=0,"",(HLOOKUP($B270,$D$32:$CO$37,6,FALSE)))))</f>
        <v>Markus Meissner</v>
      </c>
      <c r="L270" s="110">
        <f ca="1">IF(ISERROR(HLOOKUP($B270,$D$32:$CO$37,4,FALSE)),"",IF('Enter data here!'!$CP$42=0,"",IF(HLOOKUP($B270,$D$32:$CO$37,4,FALSE)=0,"",(HLOOKUP($B270,$D$32:$CO$37,4,FALSE)))))</f>
        <v>3553.7828526679314</v>
      </c>
      <c r="M270" s="110" t="str">
        <f ca="1">IF(ISERROR(HLOOKUP($B270,$D$38:$CO$43,6,FALSE)),"",IF('Enter data here!'!$CP$47=0,"",IF(HLOOKUP($B270,$D$38:$CO$43,4,FALSE)=0,"",(HLOOKUP($B270,$D$38:$CO$43,6,FALSE)))))</f>
        <v>Peter Kowalski</v>
      </c>
      <c r="N270" s="110">
        <f ca="1">IF(ISERROR(HLOOKUP($B270,$D$38:$CO$43,4,FALSE)),"",IF('Enter data here!'!$CP$47=0,"",IF(HLOOKUP($B270,$D$38:$CO$43,4,FALSE)=0,"",(HLOOKUP($B270,$D$38:$CO$43,4,FALSE)))))</f>
        <v>4419.0674023215961</v>
      </c>
      <c r="O270" s="110" t="str">
        <f ca="1">IF(ISERROR(HLOOKUP($B270,$D$44:$CO$49,6,FALSE)),"",IF('Enter data here!'!$CP$52=0,"",IF(HLOOKUP($B270,$D$44:$CO$49,4,FALSE)=0,"",(HLOOKUP($B270,$D$44:$CO$49,6,FALSE)))))</f>
        <v>André Austen</v>
      </c>
      <c r="P270" s="110">
        <f ca="1">IF(ISERROR(HLOOKUP($B270,$D$44:$CO$49,4,FALSE)),"",IF('Enter data here!'!$CP$52=0,"",IF(HLOOKUP($B270,$D$44:$CO$49,4,FALSE)=0,"",(HLOOKUP($B270,$D$44:$CO$49,4,FALSE)))))</f>
        <v>5266.3455018459772</v>
      </c>
      <c r="Q270" s="110" t="str">
        <f ca="1">IF(ISERROR(HLOOKUP($B270,$D$50:$CO$55,6,FALSE)),"",IF('Enter data here!'!$CP$57=0,"",IF(HLOOKUP($B270,$D$50:$CO$55,4,FALSE)=0,"",(HLOOKUP($B270,$D$50:$CO$55,6,FALSE)))))</f>
        <v>Joel West </v>
      </c>
      <c r="R270" s="110">
        <f ca="1">IF(ISERROR(HLOOKUP($B270,$D$50:$CO$55,4,FALSE)),"",IF('Enter data here!'!$CP$57=0,"",IF(HLOOKUP($B270,$D$50:$CO$55,4,FALSE)=0,"",(HLOOKUP($B270,$D$50:$CO$55,4,FALSE)))))</f>
        <v>6100.0836020779452</v>
      </c>
      <c r="S270" s="110" t="str">
        <f ca="1">IF(ISERROR(HLOOKUP($B270,$D$56:$CO$61,6,FALSE)),"",IF('Enter data here!'!$CP$62=0,"",IF(HLOOKUP($B270,$D$56:$CO$61,4,FALSE)=0,"",(HLOOKUP($B270,$D$56:$CO$61,6,FALSE)))))</f>
        <v>Joel West </v>
      </c>
      <c r="T270" s="110">
        <f ca="1">IF(ISERROR(HLOOKUP($B270,$D$56:$CO$61,4,FALSE)),"",IF('Enter data here!'!$CP$62=0,"",IF(HLOOKUP($B270,$D$56:$CO$61,4,FALSE)=0,"",(HLOOKUP($B270,$D$56:$CO$61,4,FALSE)))))</f>
        <v>6100.0836020779452</v>
      </c>
      <c r="U270" s="110" t="str">
        <f ca="1">IF(ISERROR(HLOOKUP($B270,$D$62:$CO$67,6,FALSE)),"",IF('Enter data here!'!$CP$67=0,"",IF(HLOOKUP($B270,$D$62:$CO$67,4,FALSE)=0,"",(HLOOKUP($B270,$D$62:$CO$67,6,FALSE)))))</f>
        <v>Joel West </v>
      </c>
      <c r="V270" s="110">
        <f ca="1">IF(ISERROR(HLOOKUP($B270,$D$62:$CO$67,4,FALSE)),"",IF('Enter data here!'!$CP$67=0,"",IF(HLOOKUP($B270,$D$62:$CO$67,4,FALSE)=0,"",(HLOOKUP($B270,$D$62:$CO$67,4,FALSE)))))</f>
        <v>6100.0836020779452</v>
      </c>
      <c r="W270" s="110" t="str">
        <f ca="1">IF(ISERROR(HLOOKUP($B270,$D$68:$CO$73,6,FALSE)),"",IF('Enter data here!'!$CP$72=0,"",IF(HLOOKUP($B270,$D$68:$CO$73,4,FALSE)=0,"",(HLOOKUP($B270,$D$68:$CO$73,6,FALSE)))))</f>
        <v>Joel West </v>
      </c>
      <c r="X270" s="110">
        <f ca="1">IF(ISERROR(HLOOKUP($B270,$D$68:$CO$73,4,FALSE)),"",IF('Enter data here!'!$CP$72=0,"",IF(HLOOKUP($B270,$D$68:$CO$73,4,FALSE)=0,"",(HLOOKUP($B270,$D$68:$CO$73,4,FALSE)))))</f>
        <v>6100.0836020779452</v>
      </c>
      <c r="Y270" s="110" t="str">
        <f ca="1">IF(ISERROR(HLOOKUP($B270,$D$74:$CO$79,6,FALSE)),"",IF('Enter data here!'!$CP$77=0,"",IF(HLOOKUP($B270,$D$74:$CO$79,4,FALSE)=0,"",(HLOOKUP($B270,$D$74:$CO$79,6,FALSE)))))</f>
        <v>Joel West </v>
      </c>
      <c r="Z270" s="110">
        <f ca="1">IF(ISERROR(HLOOKUP($B270,$D$74:$CO$79,4,FALSE)),"",IF('Enter data here!'!$CP$77=0,"",IF(HLOOKUP($B270,$D$74:$CO$79,4,FALSE)=0,"",(HLOOKUP($B270,$D$74:$CO$79,4,FALSE)))))</f>
        <v>6100.0836020779452</v>
      </c>
      <c r="AA270" s="110" t="str">
        <f ca="1">IF(ISERROR(HLOOKUP($B270,$D$80:$CO$85,6,FALSE)),"",IF('Enter data here!'!$CP$82=0,"",IF(HLOOKUP($B270,$D$80:$CO$85,4,FALSE)=0,"",(HLOOKUP($B270,$D$80:$CO$85,6,FALSE)))))</f>
        <v>Joel West </v>
      </c>
      <c r="AB270" s="110">
        <f ca="1">IF(ISERROR(HLOOKUP($B270,$D$80:$CO$85,4,FALSE)),"",IF('Enter data here!'!$CP$82=0,"",IF(HLOOKUP($B270,$D$80:$CO$85,4,FALSE)=0,"",(HLOOKUP($B270,$D$80:$CO$85,4,FALSE)))))</f>
        <v>6100.0836020779452</v>
      </c>
      <c r="AC270" s="110" t="str">
        <f ca="1">IF(ISERROR(HLOOKUP($B270,$D$86:$CO$91,6,FALSE)),"",IF('Enter data here!'!$CP$87=0,"",IF(HLOOKUP($B270,$D$86:$CO$91,4,FALSE)=0,"",(HLOOKUP($B270,$D$86:$CO$91,6,FALSE)))))</f>
        <v>Joel West </v>
      </c>
      <c r="AD270" s="110">
        <f ca="1">IF(ISERROR(HLOOKUP($B270,$D$86:$CO$91,4,FALSE)),"",IF('Enter data here!'!$CP$87=0,"",IF(HLOOKUP($B270,$D$86:$CO$91,4,FALSE)=0,"",(HLOOKUP($B270,$D$86:$CO$91,4,FALSE)))))</f>
        <v>6100.0836020779452</v>
      </c>
      <c r="AE270" s="110" t="str">
        <f ca="1">IF(ISERROR(HLOOKUP($B270,$D$92:$CO$97,6,FALSE)),"",IF('Enter data here!'!$CP$92=0,"",IF(HLOOKUP($B270,$D$92:$CO$97,4,FALSE)=0,"",(HLOOKUP($B270,$D$92:$CO$97,6,FALSE)))))</f>
        <v>Joel West </v>
      </c>
      <c r="AF270" s="110">
        <f ca="1">IF(ISERROR(HLOOKUP($B270,$D$92:$CO$97,4,FALSE)),"",IF('Enter data here!'!$CP$92=0,"",IF(HLOOKUP($B270,$D$92:$CO$97,4,FALSE)=0,"",(HLOOKUP($B270,$D$92:$CO$97,4,FALSE)))))</f>
        <v>6100.0836020779452</v>
      </c>
      <c r="AG270" s="110" t="str">
        <f ca="1">IF(ISERROR(HLOOKUP($B270,$D$98:$CO$103,6,FALSE)),"",IF('Enter data here!'!$CP$97=0,"",IF(HLOOKUP($B270,$D$98:$CO$103,4,FALSE)=0,"",(HLOOKUP($B270,$D$98:$CO$103,6,FALSE)))))</f>
        <v>Joel West </v>
      </c>
      <c r="AH270" s="110">
        <f ca="1">IF(ISERROR(HLOOKUP($B270,$D$98:$CO$103,4,FALSE)),"",IF('Enter data here!'!$CP$97=0,"",IF(HLOOKUP($B270,$D$98:$CO$103,4,FALSE)=0,"",(HLOOKUP($B270,$D$98:$CO$103,4,FALSE)))))</f>
        <v>6100.0836020779452</v>
      </c>
      <c r="AI270" s="110" t="str">
        <f ca="1">IF(ISERROR(HLOOKUP($B270,$D$104:$CO$109,6,FALSE)),"",IF('Enter data here!'!$CP$102=0,"",IF(HLOOKUP($B270,$D$104:$CO$109,4,FALSE)=0,"",(HLOOKUP($B270,$D$104:$CO$109,6,FALSE)))))</f>
        <v>Joel West </v>
      </c>
      <c r="AJ270" s="110">
        <f ca="1">IF(ISERROR(HLOOKUP($B270,$D$104:$CO$109,4,FALSE)),"",IF('Enter data here!'!$CP$102=0,"",IF(HLOOKUP($B270,$D$104:$CO$109,4,FALSE)=0,"",(HLOOKUP($B270,$D$104:$CO$109,4,FALSE)))))</f>
        <v>6100.0836020779452</v>
      </c>
      <c r="AK270" s="110" t="str">
        <f ca="1">IF(ISERROR(HLOOKUP($B270,$D$110:$CO$115,6,FALSE)),"",IF('Enter data here!'!$CP$107=0,"",IF(HLOOKUP($B270,$D$110:$CO$115,4,FALSE)=0,"",(HLOOKUP($B270,$D$110:$CO$115,6,FALSE)))))</f>
        <v>Joel West </v>
      </c>
      <c r="AL270" s="110">
        <f ca="1">IF(ISERROR(HLOOKUP($B270,$D$110:$CO$115,4,FALSE)),"",IF('Enter data here!'!$CP$107=0,"",IF(HLOOKUP($B270,$D$110:$CO$115,4,FALSE)=0,"",(HLOOKUP($B270,$D$110:$CO$115,4,FALSE)))))</f>
        <v>6100.0836020779452</v>
      </c>
      <c r="AM270" s="110" t="str">
        <f ca="1">IF(ISERROR(HLOOKUP($B270,$D$116:$CO$121,6,FALSE)),"",IF('Enter data here!'!$CP$112=0,"",IF(HLOOKUP($B270,$D$116:$CO$121,4,FALSE)=0,"",(HLOOKUP($B270,$D$116:$CO$121,6,FALSE)))))</f>
        <v>Joel West </v>
      </c>
      <c r="AN270" s="110">
        <f ca="1">IF(ISERROR(HLOOKUP($B270,$D$116:$CO$121,4,FALSE)),"",IF('Enter data here!'!$CP$112=0,"",IF(HLOOKUP($B270,$D$116:$CO$121,4,FALSE)=0,"",(HLOOKUP($B270,$D$116:$CO$121,4,FALSE)))))</f>
        <v>6100.0836020779452</v>
      </c>
      <c r="AO270" s="110" t="str">
        <f ca="1">IF(ISERROR(HLOOKUP($B270,$D$122:$CO$127,6,FALSE)),"",IF('Enter data here!'!$CP$117=0,"",IF(HLOOKUP($B270,$D$122:$CO$127,4,FALSE)=0,"",(HLOOKUP($B270,$D$122:$CO$127,6,FALSE)))))</f>
        <v>Joel West </v>
      </c>
      <c r="AP270" s="110">
        <f ca="1">IF(ISERROR(HLOOKUP($B270,$D$122:$CO$127,4,FALSE)),"",IF('Enter data here!'!$CP$117=0,"",IF(HLOOKUP($B270,$D$122:$CO$127,4,FALSE)=0,"",(HLOOKUP($B270,$D$122:$CO$127,4,FALSE)))))</f>
        <v>6100.0836020779452</v>
      </c>
      <c r="AQ270" s="110" t="str">
        <f ca="1">IF(ISERROR(HLOOKUP($B270,$D$128:$CO$133,6,FALSE)),"",IF('Enter data here!'!$CP$122=0,"",IF(HLOOKUP($B270,$D$128:$CO$133,4,FALSE)=0,"",(HLOOKUP($B270,$D$128:$CO$133,6,FALSE)))))</f>
        <v>Joel West </v>
      </c>
      <c r="AR270" s="110">
        <f ca="1">IF(ISERROR(HLOOKUP($B270,$D$128:$CO$133,4,FALSE)),"",IF('Enter data here!'!$CP$122=0,"",IF(HLOOKUP($B270,$D$128:$CO$133,4,FALSE)=0,"",(HLOOKUP($B270,$D$128:$CO$133,4,FALSE)))))</f>
        <v>6100.0836020779452</v>
      </c>
      <c r="AS270" s="110" t="str">
        <f ca="1">IF(ISERROR(HLOOKUP($B270,$D$134:$CO$139,6,FALSE)),"",IF('Enter data here!'!$CP$127=0,"",IF(HLOOKUP($B270,$D$134:$CO$139,4,FALSE)=0,"",(HLOOKUP($B270,$D$134:$CO$139,6,FALSE)))))</f>
        <v>Joel West </v>
      </c>
      <c r="AT270" s="110">
        <f ca="1">IF(ISERROR(HLOOKUP($B270,$D$134:$CO$139,4,FALSE)),"",IF('Enter data here!'!$CP$127=0,"",IF(HLOOKUP($B270,$D$134:$CO$139,4,FALSE)=0,"",(HLOOKUP($B270,$D$134:$CO$139,4,FALSE)))))</f>
        <v>6100.0836020779452</v>
      </c>
      <c r="AU270" s="110" t="str">
        <f ca="1">IF(ISERROR(HLOOKUP($B270,$D$140:$CO$145,6,FALSE)),"",IF('Enter data here!'!$CP$132=0,"",IF(HLOOKUP($B270,$D$140:$CO$145,4,FALSE)=0,"",(HLOOKUP($B270,$D$140:$CO$145,6,FALSE)))))</f>
        <v>Joel West </v>
      </c>
      <c r="AV270" s="110">
        <f ca="1">IF(ISERROR(HLOOKUP($B270,$D$140:$CO$145,4,FALSE)),"",IF('Enter data here!'!$CP$132=0,"",IF(HLOOKUP($B270,$D$140:$CO$145,4,FALSE)=0,"",(HLOOKUP($B270,$D$140:$CO$145,4,FALSE)))))</f>
        <v>6100.0836020779452</v>
      </c>
      <c r="AW270" s="110" t="str">
        <f ca="1">IF(ISERROR(HLOOKUP($B270,$D$146:$CO$151,6,FALSE)),"",IF('Enter data here!'!$CP$137=0,"",IF(HLOOKUP($B270,$D$146:$CO$151,4,FALSE)=0,"",(HLOOKUP($B270,$D$146:$CO$151,6,FALSE)))))</f>
        <v>Joel West </v>
      </c>
      <c r="AX270" s="110">
        <f ca="1">IF(ISERROR(HLOOKUP($B270,$D$146:$CO$151,4,FALSE)),"",IF('Enter data here!'!$CP$137=0,"",IF(HLOOKUP($B270,$D$146:$CO$151,4,FALSE)=0,"",(HLOOKUP($B270,$D$146:$CO$151,4,FALSE)))))</f>
        <v>6100.0836020779452</v>
      </c>
      <c r="AY270" s="110" t="str">
        <f ca="1">IF(ISERROR(HLOOKUP($B270,$D$152:$CO$157,6,FALSE)),"",IF('Enter data here!'!$CP$142=0,"",IF(HLOOKUP($B270,$D$152:$CO$157,4,FALSE)=0,"",(HLOOKUP($B270,$D$152:$CO$157,6,FALSE)))))</f>
        <v>Joel West </v>
      </c>
      <c r="AZ270" s="110">
        <f ca="1">IF(ISERROR(HLOOKUP($B270,$D$152:$CO$157,4,FALSE)),"",IF('Enter data here!'!$CP$142=0,"",IF(HLOOKUP($B270,$D$152:$CO$157,4,FALSE)=0,"",(HLOOKUP($B270,$D$152:$CO$157,4,FALSE)))))</f>
        <v>6100.0836020779452</v>
      </c>
      <c r="BA270" s="110" t="str">
        <f ca="1">IF(ISERROR(HLOOKUP($B270,$D$158:$CO$163,6,FALSE)),"",IF('Enter data here!'!$CP$147=0,"",IF(HLOOKUP($B270,$D$158:$CO$163,4,FALSE)=0,"",(HLOOKUP($B270,$D$158:$CO$163,6,FALSE)))))</f>
        <v>Joel West </v>
      </c>
      <c r="BB270" s="110">
        <f ca="1">IF(ISERROR(HLOOKUP($B270,$D$158:$CO$163,4,FALSE)),"",IF('Enter data here!'!$CP$147=0,"",IF(HLOOKUP($B270,$D$158:$CO$163,4,FALSE)=0,"",(HLOOKUP($B270,$D$158:$CO$163,4,FALSE)))))</f>
        <v>6100.0836020779452</v>
      </c>
      <c r="BC270" s="110" t="str">
        <f ca="1">IF(ISERROR(HLOOKUP($B270,$D$164:$CO$169,6,FALSE)),"",IF('Enter data here!'!$CP$152=0,"",IF(HLOOKUP($B270,$D$164:$CO$169,4,FALSE)=0,"",(HLOOKUP($B270,$D$164:$CO$169,6,FALSE)))))</f>
        <v>Joel West </v>
      </c>
      <c r="BD270" s="110">
        <f ca="1">IF(ISERROR(HLOOKUP($B270,$D$164:$CO$169,4,FALSE)),"",IF('Enter data here!'!$CP$152=0,"",IF(HLOOKUP($B270,$D$164:$CO$169,4,FALSE)=0,"",(HLOOKUP($B270,$D$164:$CO$169,4,FALSE)))))</f>
        <v>6100.0836020779452</v>
      </c>
      <c r="BE270" s="110" t="str">
        <f ca="1">IF(ISERROR(HLOOKUP($B270,$D$170:$CO$175,6,FALSE)),"",IF('Enter data here!'!$CP$157=0,"",IF(HLOOKUP($B270,$D$170:$CO$175,4,FALSE)=0,"",(HLOOKUP($B270,$D$170:$CO$175,6,FALSE)))))</f>
        <v>Joel West </v>
      </c>
      <c r="BF270" s="110">
        <f ca="1">IF(ISERROR(HLOOKUP($B270,$D$170:$CO$175,4,FALSE)),"",IF('Enter data here!'!$CP$157=0,"",IF(HLOOKUP($B270,$D$170:$CO$175,4,FALSE)=0,"",(HLOOKUP($B270,$D$170:$CO$175,4,FALSE)))))</f>
        <v>6100.0836020779452</v>
      </c>
      <c r="BG270" s="110" t="str">
        <f ca="1">IF(ISERROR(HLOOKUP($B270,$D$176:$CO$181,6,FALSE)),"",IF('Enter data here!'!$CP$162=0,"",IF(HLOOKUP($B270,$D$176:$CO$181,4,FALSE)=0,"",(HLOOKUP($B270,$D$176:$CO$181,6,FALSE)))))</f>
        <v>Joel West </v>
      </c>
      <c r="BH270" s="110">
        <f ca="1">IF(ISERROR(HLOOKUP($B270,$D$176:$CO$181,4,FALSE)),"",IF('Enter data here!'!$CP$162=0,"",IF(HLOOKUP($B270,$D$176:$CO$181,4,FALSE)=0,"",(HLOOKUP($B270,$D$176:$CO$181,4,FALSE)))))</f>
        <v>6100.0836020779452</v>
      </c>
      <c r="BI270" s="110" t="str">
        <f ca="1">IF(ISERROR(HLOOKUP($B270,$D$182:$CO$187,6,FALSE)),"",IF('Enter data here!'!$CP$167=0,"",IF(HLOOKUP($B270,$D$182:$CO$187,4,FALSE)=0,"",(HLOOKUP($B270,$D$182:$CO$187,6,FALSE)))))</f>
        <v>Joel West </v>
      </c>
      <c r="BJ270" s="110">
        <f ca="1">IF(ISERROR(HLOOKUP($B270,$D$182:$CO$187,4,FALSE)),"",IF('Enter data here!'!$CP$167=0,"",IF(HLOOKUP($B270,$D$182:$CO$187,4,FALSE)=0,"",(HLOOKUP($B270,$D$182:$CO$187,4,FALSE)))))</f>
        <v>6100.0836020779452</v>
      </c>
      <c r="BK270" s="110" t="str">
        <f ca="1">IF(ISERROR(HLOOKUP($B270,$D$188:$CO$193,6,FALSE)),"",IF('Enter data here!'!$CP$172=0,"",IF(HLOOKUP($B270,$D$188:$CO$193,4,FALSE)=0,"",(HLOOKUP($B270,$D$188:$CO$193,6,FALSE)))))</f>
        <v>Joel West </v>
      </c>
      <c r="BL270" s="110">
        <f ca="1">IF(ISERROR(HLOOKUP($B270,$D$188:$CO$193,4,FALSE)),"",IF('Enter data here!'!$CP$172=0,"",IF(HLOOKUP($B270,$D$188:$CO$193,4,FALSE)=0,"",(HLOOKUP($B270,$D$188:$CO$193,4,FALSE)))))</f>
        <v>6100.0836020779452</v>
      </c>
      <c r="BM270" s="110" t="str">
        <f ca="1">IF(ISERROR(HLOOKUP($B270,$D$194:$CO$199,6,FALSE)),"",IF('Enter data here!'!$CP$177=0,"",IF(HLOOKUP($B270,$D$194:$CO$199,4,FALSE)=0,"",(HLOOKUP($B270,$D$194:$CO$199,6,FALSE)))))</f>
        <v>Joel West </v>
      </c>
      <c r="BN270" s="110">
        <f ca="1">IF(ISERROR(HLOOKUP($B270,$D$194:$CO$199,4,FALSE)),"",IF('Enter data here!'!$CP$177=0,"",IF(HLOOKUP($B270,$D$194:$CO$199,4,FALSE)=0,"",(HLOOKUP($B270,$D$194:$CO$199,4,FALSE)))))</f>
        <v>6100.0836020779452</v>
      </c>
      <c r="BO270" s="110" t="str">
        <f ca="1">IF(ISERROR(HLOOKUP($B270,$D$200:$CO$205,6,FALSE)),"",IF('Enter data here!'!$CP$182=0,"",IF(HLOOKUP($B270,$D$200:$CO$205,4,FALSE)=0,"",(HLOOKUP($B270,$D$200:$CO$205,6,FALSE)))))</f>
        <v>Joel West </v>
      </c>
      <c r="BP270" s="110">
        <f ca="1">IF(ISERROR(HLOOKUP($B270,$D$200:$CO$205,4,FALSE)),"",IF('Enter data here!'!$CP$182=0,"",IF(HLOOKUP($B270,$D$200:$CO$205,4,FALSE)=0,"",(HLOOKUP($B270,$D$200:$CO$205,4,FALSE)))))</f>
        <v>6100.0836020779452</v>
      </c>
      <c r="BQ270" s="110" t="str">
        <f ca="1">IF(ISERROR(HLOOKUP($B270,$D$206:$CO$211,6,FALSE)),"",IF('Enter data here!'!$CP$187=0,"",IF(HLOOKUP($B270,$D$206:$CO$211,4,FALSE)=0,"",(HLOOKUP($B270,$D$206:$CO$211,6,FALSE)))))</f>
        <v>Joel West </v>
      </c>
      <c r="BR270" s="110">
        <f ca="1">IF(ISERROR(HLOOKUP($B270,$D$206:$CO$211,4,FALSE)),"",IF('Enter data here!'!$CP$187=0,"",IF(HLOOKUP($B270,$D$206:$CO$211,4,FALSE)=0,"",(HLOOKUP($B270,$D$206:$CO$211,4,FALSE)))))</f>
        <v>6100.0836020779452</v>
      </c>
      <c r="BS270" s="110" t="str">
        <f ca="1">IF(ISERROR(HLOOKUP($B270,$D$212:$CO$217,6,FALSE)),"",IF('Enter data here!'!$CP$192=0,"",IF(HLOOKUP($B270,$D$212:$CO$217,4,FALSE)=0,"",(HLOOKUP($B270,$D$212:$CO$217,6,FALSE)))))</f>
        <v>Joel West </v>
      </c>
      <c r="BT270" s="110">
        <f ca="1">IF(ISERROR(HLOOKUP($B270,$D$212:$CO$217,4,FALSE)),"",IF('Enter data here!'!$CP$192=0,"",IF(HLOOKUP($B270,$D$212:$CO$217,4,FALSE)=0,"",(HLOOKUP($B270,$D$212:$CO$217,4,FALSE)))))</f>
        <v>6100.0836020779452</v>
      </c>
      <c r="BU270" s="110" t="str">
        <f ca="1">IF(ISERROR(HLOOKUP($B270,$D$218:$CO$223,6,FALSE)),"",IF('Enter data here!'!$CP$197=0,"",IF(HLOOKUP($B270,$D$218:$CO$223,4,FALSE)=0,"",(HLOOKUP($B270,$D$218:$CO$223,6,FALSE)))))</f>
        <v>Joel West </v>
      </c>
      <c r="BV270" s="110">
        <f ca="1">IF(ISERROR(HLOOKUP($B270,$D$218:$CO$223,4,FALSE)),"",IF('Enter data here!'!$CP$197=0,"",IF(HLOOKUP($B270,$D$218:$CO$223,4,FALSE)=0,"",(HLOOKUP($B270,$D$218:$CO$223,4,FALSE)))))</f>
        <v>6100.0836020779452</v>
      </c>
      <c r="BW270" s="110" t="str">
        <f ca="1">IF(ISERROR(HLOOKUP($B270,$D$224:$CO$229,6,FALSE)),"",IF('Enter data here!'!$CP$202=0,"",IF(HLOOKUP($B270,$D$224:$CO$229,4,FALSE)=0,"",(HLOOKUP($B270,$D$224:$CO$229,6,FALSE)))))</f>
        <v>Joel West </v>
      </c>
      <c r="BX270" s="110">
        <f ca="1">IF(ISERROR(HLOOKUP($B270,$D$224:$CO$229,4,FALSE)),"",IF('Enter data here!'!$CP$202=0,"",IF(HLOOKUP($B270,$D$224:$CO$229,4,FALSE)=0,"",(HLOOKUP($B270,$D$224:$CO$229,4,FALSE)))))</f>
        <v>6100.0836020779452</v>
      </c>
      <c r="BY270" s="110" t="str">
        <f ca="1">IF(ISERROR(HLOOKUP($B270,$D$230:$CO$235,6,FALSE)),"",IF('Enter data here!'!$CP$207=0,"",IF(HLOOKUP($B270,$D$230:$CO$235,4,FALSE)=0,"",(HLOOKUP($B270,$D$230:$CO$235,6,FALSE)))))</f>
        <v>Joel West </v>
      </c>
      <c r="BZ270" s="110">
        <f ca="1">IF(ISERROR(HLOOKUP($B270,$D$230:$CO$235,4,FALSE)),"",IF('Enter data here!'!$CP$207=0,"",IF(HLOOKUP($B270,$D$230:$CO$235,4,FALSE)=0,"",(HLOOKUP($B270,$D$230:$CO$235,4,FALSE)))))</f>
        <v>6100.0836020779452</v>
      </c>
      <c r="CA270" s="110" t="str">
        <f ca="1">IF(ISERROR(HLOOKUP($B270,$D$236:$CO$241,6,FALSE)),"",IF('Enter data here!'!$CP$212=0,"",IF(HLOOKUP($B270,$D$236:$CO$241,4,FALSE)=0,"",(HLOOKUP($B270,$D$236:$CO$241,6,FALSE)))))</f>
        <v>Joel West </v>
      </c>
      <c r="CB270" s="110">
        <f ca="1">IF(ISERROR(HLOOKUP($B270,$D$236:$CO$241,4,FALSE)),"",IF('Enter data here!'!$CP$212=0,"",IF(HLOOKUP($B270,$D$236:$CO$241,4,FALSE)=0,"",(HLOOKUP($B270,$D$236:$CO$241,4,FALSE)))))</f>
        <v>6100.0836020779452</v>
      </c>
      <c r="CC270" s="110" t="str">
        <f ca="1">IF(ISERROR(HLOOKUP($B270,$D$242:$CO$247,6,FALSE)),"",IF('Enter data here!'!$CP$217=0,"",IF(HLOOKUP($B270,$D$242:$CO$247,4,FALSE)=0,"",(HLOOKUP($B270,$D$242:$CO$247,6,FALSE)))))</f>
        <v>Joel West </v>
      </c>
      <c r="CD270" s="110">
        <f ca="1">IF(ISERROR(HLOOKUP($B270,$D$242:$CO$247,4,FALSE)),"",IF('Enter data here!'!$CP$217=0,"",IF(HLOOKUP($B270,$D$242:$CO$247,4,FALSE)=0,"",(HLOOKUP($B270,$D$242:$CO$247,4,FALSE)))))</f>
        <v>6100.0836020779452</v>
      </c>
      <c r="CE270" s="110" t="str">
        <f ca="1">IF(ISERROR(HLOOKUP($B270,$D$248:$CO$253,6,FALSE)),"",IF('Enter data here!'!$CP$222=0,"",IF(HLOOKUP($B270,$D$248:$CO$253,4,FALSE)=0,"",(HLOOKUP($B270,$D$248:$CO$253,6,FALSE)))))</f>
        <v>Joel West </v>
      </c>
      <c r="CF270" s="110">
        <f ca="1">IF(ISERROR(HLOOKUP($B270,$D$248:$CO$253,4,FALSE)),"",IF('Enter data here!'!$CP$222=0,"",IF(HLOOKUP($B270,$D$248:$CO$253,4,FALSE)=0,"",(HLOOKUP($B270,$D$248:$CO$253,4,FALSE)))))</f>
        <v>6100.0836020779452</v>
      </c>
    </row>
    <row r="271" spans="2:84" s="138" customFormat="1">
      <c r="B271" s="149">
        <v>9</v>
      </c>
      <c r="C271" s="110" t="str">
        <f>IF(ISERROR(HLOOKUP($B271,$D$8:$CO$13,6,FALSE)),"",IF('Enter data here!'!$CP$22=0,"",IF(HLOOKUP($B271,$D$8:$CO$13,4,FALSE)=0,"",(HLOOKUP($B271,$D$8:$CO$13,6,FALSE)))))</f>
        <v/>
      </c>
      <c r="D271" s="110" t="str">
        <f>IF(ISERROR(HLOOKUP($B271,$D$8:$CO$13,4,FALSE)),"",IF('Enter data here!'!$CP$22=0,"",IF(HLOOKUP($B271,$D$8:$CO$13,4,FALSE)=0,"",(HLOOKUP($B271,$D$8:$CO$13,4,FALSE)))))</f>
        <v/>
      </c>
      <c r="E271" s="110" t="str">
        <f ca="1">IF(ISERROR(HLOOKUP($B271,$D$14:$CO$19,6,FALSE)),"",IF('Enter data here!'!$CP$27=0,"",IF(HLOOKUP($B271,$D$14:$CO$19,4,FALSE)=0,"",(HLOOKUP($B271,$D$14:$CO$19,6,FALSE)))))</f>
        <v>Klaus Kowalski</v>
      </c>
      <c r="F271" s="110">
        <f ca="1">IF(ISERROR(HLOOKUP($B271,$D$14:$CO$19,4,FALSE)),"",IF('Enter data here!'!$CP$27=0,"",IF(HLOOKUP($B271,$D$14:$CO$19,4,FALSE)=0,"",(HLOOKUP($B271,$D$14:$CO$19,4,FALSE)))))</f>
        <v>863.13107920333084</v>
      </c>
      <c r="G271" s="110" t="str">
        <f ca="1">IF(ISERROR(HLOOKUP($B271,$D$20:$CO$25,6,FALSE)),"",IF('Enter data here!'!$CP$32=0,"",IF(HLOOKUP($B271,$D$20:$CO$25,4,FALSE)=0,"",(HLOOKUP($B271,$D$20:$CO$25,6,FALSE)))))</f>
        <v>Eberhard Rosemann</v>
      </c>
      <c r="H271" s="110">
        <f ca="1">IF(ISERROR(HLOOKUP($B271,$D$20:$CO$25,4,FALSE)),"",IF('Enter data here!'!$CP$32=0,"",IF(HLOOKUP($B271,$D$20:$CO$25,4,FALSE)=0,"",(HLOOKUP($B271,$D$20:$CO$25,4,FALSE)))))</f>
        <v>1741.7836953609842</v>
      </c>
      <c r="I271" s="110" t="str">
        <f ca="1">IF(ISERROR(HLOOKUP($B271,$D$26:$CO$31,6,FALSE)),"",IF('Enter data here!'!$CP$37=0,"",IF(HLOOKUP($B271,$D$26:$CO$31,4,FALSE)=0,"",(HLOOKUP($B271,$D$26:$CO$31,6,FALSE)))))</f>
        <v>André Austen</v>
      </c>
      <c r="J271" s="110">
        <f ca="1">IF(ISERROR(HLOOKUP($B271,$D$26:$CO$31,4,FALSE)),"",IF('Enter data here!'!$CP$37=0,"",IF(HLOOKUP($B271,$D$26:$CO$31,4,FALSE)=0,"",(HLOOKUP($B271,$D$26:$CO$31,4,FALSE)))))</f>
        <v>2640.1096697465632</v>
      </c>
      <c r="K271" s="110" t="str">
        <f ca="1">IF(ISERROR(HLOOKUP($B271,$D$32:$CO$37,6,FALSE)),"",IF('Enter data here!'!$CP$42=0,"",IF(HLOOKUP($B271,$D$32:$CO$37,4,FALSE)=0,"",(HLOOKUP($B271,$D$32:$CO$37,6,FALSE)))))</f>
        <v>Joel West </v>
      </c>
      <c r="L271" s="110">
        <f ca="1">IF(ISERROR(HLOOKUP($B271,$D$32:$CO$37,4,FALSE)),"",IF('Enter data here!'!$CP$42=0,"",IF(HLOOKUP($B271,$D$32:$CO$37,4,FALSE)=0,"",(HLOOKUP($B271,$D$32:$CO$37,4,FALSE)))))</f>
        <v>3507.0533286377349</v>
      </c>
      <c r="M271" s="110" t="str">
        <f ca="1">IF(ISERROR(HLOOKUP($B271,$D$38:$CO$43,6,FALSE)),"",IF('Enter data here!'!$CP$47=0,"",IF(HLOOKUP($B271,$D$38:$CO$43,4,FALSE)=0,"",(HLOOKUP($B271,$D$38:$CO$43,6,FALSE)))))</f>
        <v>Markus Meissner</v>
      </c>
      <c r="N271" s="110">
        <f ca="1">IF(ISERROR(HLOOKUP($B271,$D$38:$CO$43,4,FALSE)),"",IF('Enter data here!'!$CP$47=0,"",IF(HLOOKUP($B271,$D$38:$CO$43,4,FALSE)=0,"",(HLOOKUP($B271,$D$38:$CO$43,4,FALSE)))))</f>
        <v>4413.2434972634073</v>
      </c>
      <c r="O271" s="110" t="str">
        <f ca="1">IF(ISERROR(HLOOKUP($B271,$D$44:$CO$49,6,FALSE)),"",IF('Enter data here!'!$CP$52=0,"",IF(HLOOKUP($B271,$D$44:$CO$49,4,FALSE)=0,"",(HLOOKUP($B271,$D$44:$CO$49,6,FALSE)))))</f>
        <v>Søren Krogh</v>
      </c>
      <c r="P271" s="110">
        <f ca="1">IF(ISERROR(HLOOKUP($B271,$D$44:$CO$49,4,FALSE)),"",IF('Enter data here!'!$CP$52=0,"",IF(HLOOKUP($B271,$D$44:$CO$49,4,FALSE)=0,"",(HLOOKUP($B271,$D$44:$CO$49,4,FALSE)))))</f>
        <v>5244.4367704687538</v>
      </c>
      <c r="Q271" s="110" t="str">
        <f ca="1">IF(ISERROR(HLOOKUP($B271,$D$50:$CO$55,6,FALSE)),"",IF('Enter data here!'!$CP$57=0,"",IF(HLOOKUP($B271,$D$50:$CO$55,4,FALSE)=0,"",(HLOOKUP($B271,$D$50:$CO$55,6,FALSE)))))</f>
        <v>Peter Gunning</v>
      </c>
      <c r="R271" s="110">
        <f ca="1">IF(ISERROR(HLOOKUP($B271,$D$50:$CO$55,4,FALSE)),"",IF('Enter data here!'!$CP$57=0,"",IF(HLOOKUP($B271,$D$50:$CO$55,4,FALSE)=0,"",(HLOOKUP($B271,$D$50:$CO$55,4,FALSE)))))</f>
        <v>6092.6367051539064</v>
      </c>
      <c r="S271" s="110" t="str">
        <f ca="1">IF(ISERROR(HLOOKUP($B271,$D$56:$CO$61,6,FALSE)),"",IF('Enter data here!'!$CP$62=0,"",IF(HLOOKUP($B271,$D$56:$CO$61,4,FALSE)=0,"",(HLOOKUP($B271,$D$56:$CO$61,6,FALSE)))))</f>
        <v>Peter Gunning</v>
      </c>
      <c r="T271" s="110">
        <f ca="1">IF(ISERROR(HLOOKUP($B271,$D$56:$CO$61,4,FALSE)),"",IF('Enter data here!'!$CP$62=0,"",IF(HLOOKUP($B271,$D$56:$CO$61,4,FALSE)=0,"",(HLOOKUP($B271,$D$56:$CO$61,4,FALSE)))))</f>
        <v>6092.6367051539064</v>
      </c>
      <c r="U271" s="110" t="str">
        <f ca="1">IF(ISERROR(HLOOKUP($B271,$D$62:$CO$67,6,FALSE)),"",IF('Enter data here!'!$CP$67=0,"",IF(HLOOKUP($B271,$D$62:$CO$67,4,FALSE)=0,"",(HLOOKUP($B271,$D$62:$CO$67,6,FALSE)))))</f>
        <v>Peter Gunning</v>
      </c>
      <c r="V271" s="110">
        <f ca="1">IF(ISERROR(HLOOKUP($B271,$D$62:$CO$67,4,FALSE)),"",IF('Enter data here!'!$CP$67=0,"",IF(HLOOKUP($B271,$D$62:$CO$67,4,FALSE)=0,"",(HLOOKUP($B271,$D$62:$CO$67,4,FALSE)))))</f>
        <v>6092.6367051539064</v>
      </c>
      <c r="W271" s="110" t="str">
        <f ca="1">IF(ISERROR(HLOOKUP($B271,$D$68:$CO$73,6,FALSE)),"",IF('Enter data here!'!$CP$72=0,"",IF(HLOOKUP($B271,$D$68:$CO$73,4,FALSE)=0,"",(HLOOKUP($B271,$D$68:$CO$73,6,FALSE)))))</f>
        <v>Peter Gunning</v>
      </c>
      <c r="X271" s="110">
        <f ca="1">IF(ISERROR(HLOOKUP($B271,$D$68:$CO$73,4,FALSE)),"",IF('Enter data here!'!$CP$72=0,"",IF(HLOOKUP($B271,$D$68:$CO$73,4,FALSE)=0,"",(HLOOKUP($B271,$D$68:$CO$73,4,FALSE)))))</f>
        <v>6092.6367051539064</v>
      </c>
      <c r="Y271" s="110" t="str">
        <f ca="1">IF(ISERROR(HLOOKUP($B271,$D$74:$CO$79,6,FALSE)),"",IF('Enter data here!'!$CP$77=0,"",IF(HLOOKUP($B271,$D$74:$CO$79,4,FALSE)=0,"",(HLOOKUP($B271,$D$74:$CO$79,6,FALSE)))))</f>
        <v>Peter Gunning</v>
      </c>
      <c r="Z271" s="110">
        <f ca="1">IF(ISERROR(HLOOKUP($B271,$D$74:$CO$79,4,FALSE)),"",IF('Enter data here!'!$CP$77=0,"",IF(HLOOKUP($B271,$D$74:$CO$79,4,FALSE)=0,"",(HLOOKUP($B271,$D$74:$CO$79,4,FALSE)))))</f>
        <v>6092.6367051539064</v>
      </c>
      <c r="AA271" s="110" t="str">
        <f ca="1">IF(ISERROR(HLOOKUP($B271,$D$80:$CO$85,6,FALSE)),"",IF('Enter data here!'!$CP$82=0,"",IF(HLOOKUP($B271,$D$80:$CO$85,4,FALSE)=0,"",(HLOOKUP($B271,$D$80:$CO$85,6,FALSE)))))</f>
        <v>Peter Gunning</v>
      </c>
      <c r="AB271" s="110">
        <f ca="1">IF(ISERROR(HLOOKUP($B271,$D$80:$CO$85,4,FALSE)),"",IF('Enter data here!'!$CP$82=0,"",IF(HLOOKUP($B271,$D$80:$CO$85,4,FALSE)=0,"",(HLOOKUP($B271,$D$80:$CO$85,4,FALSE)))))</f>
        <v>6092.6367051539064</v>
      </c>
      <c r="AC271" s="110" t="str">
        <f ca="1">IF(ISERROR(HLOOKUP($B271,$D$86:$CO$91,6,FALSE)),"",IF('Enter data here!'!$CP$87=0,"",IF(HLOOKUP($B271,$D$86:$CO$91,4,FALSE)=0,"",(HLOOKUP($B271,$D$86:$CO$91,6,FALSE)))))</f>
        <v>Peter Gunning</v>
      </c>
      <c r="AD271" s="110">
        <f ca="1">IF(ISERROR(HLOOKUP($B271,$D$86:$CO$91,4,FALSE)),"",IF('Enter data here!'!$CP$87=0,"",IF(HLOOKUP($B271,$D$86:$CO$91,4,FALSE)=0,"",(HLOOKUP($B271,$D$86:$CO$91,4,FALSE)))))</f>
        <v>6092.6367051539064</v>
      </c>
      <c r="AE271" s="110" t="str">
        <f ca="1">IF(ISERROR(HLOOKUP($B271,$D$92:$CO$97,6,FALSE)),"",IF('Enter data here!'!$CP$92=0,"",IF(HLOOKUP($B271,$D$92:$CO$97,4,FALSE)=0,"",(HLOOKUP($B271,$D$92:$CO$97,6,FALSE)))))</f>
        <v>Peter Gunning</v>
      </c>
      <c r="AF271" s="110">
        <f ca="1">IF(ISERROR(HLOOKUP($B271,$D$92:$CO$97,4,FALSE)),"",IF('Enter data here!'!$CP$92=0,"",IF(HLOOKUP($B271,$D$92:$CO$97,4,FALSE)=0,"",(HLOOKUP($B271,$D$92:$CO$97,4,FALSE)))))</f>
        <v>6092.6367051539064</v>
      </c>
      <c r="AG271" s="110" t="str">
        <f ca="1">IF(ISERROR(HLOOKUP($B271,$D$98:$CO$103,6,FALSE)),"",IF('Enter data here!'!$CP$97=0,"",IF(HLOOKUP($B271,$D$98:$CO$103,4,FALSE)=0,"",(HLOOKUP($B271,$D$98:$CO$103,6,FALSE)))))</f>
        <v>Peter Gunning</v>
      </c>
      <c r="AH271" s="110">
        <f ca="1">IF(ISERROR(HLOOKUP($B271,$D$98:$CO$103,4,FALSE)),"",IF('Enter data here!'!$CP$97=0,"",IF(HLOOKUP($B271,$D$98:$CO$103,4,FALSE)=0,"",(HLOOKUP($B271,$D$98:$CO$103,4,FALSE)))))</f>
        <v>6092.6367051539064</v>
      </c>
      <c r="AI271" s="110" t="str">
        <f ca="1">IF(ISERROR(HLOOKUP($B271,$D$104:$CO$109,6,FALSE)),"",IF('Enter data here!'!$CP$102=0,"",IF(HLOOKUP($B271,$D$104:$CO$109,4,FALSE)=0,"",(HLOOKUP($B271,$D$104:$CO$109,6,FALSE)))))</f>
        <v>Peter Gunning</v>
      </c>
      <c r="AJ271" s="110">
        <f ca="1">IF(ISERROR(HLOOKUP($B271,$D$104:$CO$109,4,FALSE)),"",IF('Enter data here!'!$CP$102=0,"",IF(HLOOKUP($B271,$D$104:$CO$109,4,FALSE)=0,"",(HLOOKUP($B271,$D$104:$CO$109,4,FALSE)))))</f>
        <v>6092.6367051539064</v>
      </c>
      <c r="AK271" s="110" t="str">
        <f ca="1">IF(ISERROR(HLOOKUP($B271,$D$110:$CO$115,6,FALSE)),"",IF('Enter data here!'!$CP$107=0,"",IF(HLOOKUP($B271,$D$110:$CO$115,4,FALSE)=0,"",(HLOOKUP($B271,$D$110:$CO$115,6,FALSE)))))</f>
        <v>Peter Gunning</v>
      </c>
      <c r="AL271" s="110">
        <f ca="1">IF(ISERROR(HLOOKUP($B271,$D$110:$CO$115,4,FALSE)),"",IF('Enter data here!'!$CP$107=0,"",IF(HLOOKUP($B271,$D$110:$CO$115,4,FALSE)=0,"",(HLOOKUP($B271,$D$110:$CO$115,4,FALSE)))))</f>
        <v>6092.6367051539064</v>
      </c>
      <c r="AM271" s="110" t="str">
        <f ca="1">IF(ISERROR(HLOOKUP($B271,$D$116:$CO$121,6,FALSE)),"",IF('Enter data here!'!$CP$112=0,"",IF(HLOOKUP($B271,$D$116:$CO$121,4,FALSE)=0,"",(HLOOKUP($B271,$D$116:$CO$121,6,FALSE)))))</f>
        <v>Peter Gunning</v>
      </c>
      <c r="AN271" s="110">
        <f ca="1">IF(ISERROR(HLOOKUP($B271,$D$116:$CO$121,4,FALSE)),"",IF('Enter data here!'!$CP$112=0,"",IF(HLOOKUP($B271,$D$116:$CO$121,4,FALSE)=0,"",(HLOOKUP($B271,$D$116:$CO$121,4,FALSE)))))</f>
        <v>6092.6367051539064</v>
      </c>
      <c r="AO271" s="110" t="str">
        <f ca="1">IF(ISERROR(HLOOKUP($B271,$D$122:$CO$127,6,FALSE)),"",IF('Enter data here!'!$CP$117=0,"",IF(HLOOKUP($B271,$D$122:$CO$127,4,FALSE)=0,"",(HLOOKUP($B271,$D$122:$CO$127,6,FALSE)))))</f>
        <v>Peter Gunning</v>
      </c>
      <c r="AP271" s="110">
        <f ca="1">IF(ISERROR(HLOOKUP($B271,$D$122:$CO$127,4,FALSE)),"",IF('Enter data here!'!$CP$117=0,"",IF(HLOOKUP($B271,$D$122:$CO$127,4,FALSE)=0,"",(HLOOKUP($B271,$D$122:$CO$127,4,FALSE)))))</f>
        <v>6092.6367051539064</v>
      </c>
      <c r="AQ271" s="110" t="str">
        <f ca="1">IF(ISERROR(HLOOKUP($B271,$D$128:$CO$133,6,FALSE)),"",IF('Enter data here!'!$CP$122=0,"",IF(HLOOKUP($B271,$D$128:$CO$133,4,FALSE)=0,"",(HLOOKUP($B271,$D$128:$CO$133,6,FALSE)))))</f>
        <v>Peter Gunning</v>
      </c>
      <c r="AR271" s="110">
        <f ca="1">IF(ISERROR(HLOOKUP($B271,$D$128:$CO$133,4,FALSE)),"",IF('Enter data here!'!$CP$122=0,"",IF(HLOOKUP($B271,$D$128:$CO$133,4,FALSE)=0,"",(HLOOKUP($B271,$D$128:$CO$133,4,FALSE)))))</f>
        <v>6092.6367051539064</v>
      </c>
      <c r="AS271" s="110" t="str">
        <f ca="1">IF(ISERROR(HLOOKUP($B271,$D$134:$CO$139,6,FALSE)),"",IF('Enter data here!'!$CP$127=0,"",IF(HLOOKUP($B271,$D$134:$CO$139,4,FALSE)=0,"",(HLOOKUP($B271,$D$134:$CO$139,6,FALSE)))))</f>
        <v>Peter Gunning</v>
      </c>
      <c r="AT271" s="110">
        <f ca="1">IF(ISERROR(HLOOKUP($B271,$D$134:$CO$139,4,FALSE)),"",IF('Enter data here!'!$CP$127=0,"",IF(HLOOKUP($B271,$D$134:$CO$139,4,FALSE)=0,"",(HLOOKUP($B271,$D$134:$CO$139,4,FALSE)))))</f>
        <v>6092.6367051539064</v>
      </c>
      <c r="AU271" s="110" t="str">
        <f ca="1">IF(ISERROR(HLOOKUP($B271,$D$140:$CO$145,6,FALSE)),"",IF('Enter data here!'!$CP$132=0,"",IF(HLOOKUP($B271,$D$140:$CO$145,4,FALSE)=0,"",(HLOOKUP($B271,$D$140:$CO$145,6,FALSE)))))</f>
        <v>Peter Gunning</v>
      </c>
      <c r="AV271" s="110">
        <f ca="1">IF(ISERROR(HLOOKUP($B271,$D$140:$CO$145,4,FALSE)),"",IF('Enter data here!'!$CP$132=0,"",IF(HLOOKUP($B271,$D$140:$CO$145,4,FALSE)=0,"",(HLOOKUP($B271,$D$140:$CO$145,4,FALSE)))))</f>
        <v>6092.6367051539064</v>
      </c>
      <c r="AW271" s="110" t="str">
        <f ca="1">IF(ISERROR(HLOOKUP($B271,$D$146:$CO$151,6,FALSE)),"",IF('Enter data here!'!$CP$137=0,"",IF(HLOOKUP($B271,$D$146:$CO$151,4,FALSE)=0,"",(HLOOKUP($B271,$D$146:$CO$151,6,FALSE)))))</f>
        <v>Peter Gunning</v>
      </c>
      <c r="AX271" s="110">
        <f ca="1">IF(ISERROR(HLOOKUP($B271,$D$146:$CO$151,4,FALSE)),"",IF('Enter data here!'!$CP$137=0,"",IF(HLOOKUP($B271,$D$146:$CO$151,4,FALSE)=0,"",(HLOOKUP($B271,$D$146:$CO$151,4,FALSE)))))</f>
        <v>6092.6367051539064</v>
      </c>
      <c r="AY271" s="110" t="str">
        <f ca="1">IF(ISERROR(HLOOKUP($B271,$D$152:$CO$157,6,FALSE)),"",IF('Enter data here!'!$CP$142=0,"",IF(HLOOKUP($B271,$D$152:$CO$157,4,FALSE)=0,"",(HLOOKUP($B271,$D$152:$CO$157,6,FALSE)))))</f>
        <v>Peter Gunning</v>
      </c>
      <c r="AZ271" s="110">
        <f ca="1">IF(ISERROR(HLOOKUP($B271,$D$152:$CO$157,4,FALSE)),"",IF('Enter data here!'!$CP$142=0,"",IF(HLOOKUP($B271,$D$152:$CO$157,4,FALSE)=0,"",(HLOOKUP($B271,$D$152:$CO$157,4,FALSE)))))</f>
        <v>6092.6367051539064</v>
      </c>
      <c r="BA271" s="110" t="str">
        <f ca="1">IF(ISERROR(HLOOKUP($B271,$D$158:$CO$163,6,FALSE)),"",IF('Enter data here!'!$CP$147=0,"",IF(HLOOKUP($B271,$D$158:$CO$163,4,FALSE)=0,"",(HLOOKUP($B271,$D$158:$CO$163,6,FALSE)))))</f>
        <v>Peter Gunning</v>
      </c>
      <c r="BB271" s="110">
        <f ca="1">IF(ISERROR(HLOOKUP($B271,$D$158:$CO$163,4,FALSE)),"",IF('Enter data here!'!$CP$147=0,"",IF(HLOOKUP($B271,$D$158:$CO$163,4,FALSE)=0,"",(HLOOKUP($B271,$D$158:$CO$163,4,FALSE)))))</f>
        <v>6092.6367051539064</v>
      </c>
      <c r="BC271" s="110" t="str">
        <f ca="1">IF(ISERROR(HLOOKUP($B271,$D$164:$CO$169,6,FALSE)),"",IF('Enter data here!'!$CP$152=0,"",IF(HLOOKUP($B271,$D$164:$CO$169,4,FALSE)=0,"",(HLOOKUP($B271,$D$164:$CO$169,6,FALSE)))))</f>
        <v>Peter Gunning</v>
      </c>
      <c r="BD271" s="110">
        <f ca="1">IF(ISERROR(HLOOKUP($B271,$D$164:$CO$169,4,FALSE)),"",IF('Enter data here!'!$CP$152=0,"",IF(HLOOKUP($B271,$D$164:$CO$169,4,FALSE)=0,"",(HLOOKUP($B271,$D$164:$CO$169,4,FALSE)))))</f>
        <v>6092.6367051539064</v>
      </c>
      <c r="BE271" s="110" t="str">
        <f ca="1">IF(ISERROR(HLOOKUP($B271,$D$170:$CO$175,6,FALSE)),"",IF('Enter data here!'!$CP$157=0,"",IF(HLOOKUP($B271,$D$170:$CO$175,4,FALSE)=0,"",(HLOOKUP($B271,$D$170:$CO$175,6,FALSE)))))</f>
        <v>Peter Gunning</v>
      </c>
      <c r="BF271" s="110">
        <f ca="1">IF(ISERROR(HLOOKUP($B271,$D$170:$CO$175,4,FALSE)),"",IF('Enter data here!'!$CP$157=0,"",IF(HLOOKUP($B271,$D$170:$CO$175,4,FALSE)=0,"",(HLOOKUP($B271,$D$170:$CO$175,4,FALSE)))))</f>
        <v>6092.6367051539064</v>
      </c>
      <c r="BG271" s="110" t="str">
        <f ca="1">IF(ISERROR(HLOOKUP($B271,$D$176:$CO$181,6,FALSE)),"",IF('Enter data here!'!$CP$162=0,"",IF(HLOOKUP($B271,$D$176:$CO$181,4,FALSE)=0,"",(HLOOKUP($B271,$D$176:$CO$181,6,FALSE)))))</f>
        <v>Peter Gunning</v>
      </c>
      <c r="BH271" s="110">
        <f ca="1">IF(ISERROR(HLOOKUP($B271,$D$176:$CO$181,4,FALSE)),"",IF('Enter data here!'!$CP$162=0,"",IF(HLOOKUP($B271,$D$176:$CO$181,4,FALSE)=0,"",(HLOOKUP($B271,$D$176:$CO$181,4,FALSE)))))</f>
        <v>6092.6367051539064</v>
      </c>
      <c r="BI271" s="110" t="str">
        <f ca="1">IF(ISERROR(HLOOKUP($B271,$D$182:$CO$187,6,FALSE)),"",IF('Enter data here!'!$CP$167=0,"",IF(HLOOKUP($B271,$D$182:$CO$187,4,FALSE)=0,"",(HLOOKUP($B271,$D$182:$CO$187,6,FALSE)))))</f>
        <v>Peter Gunning</v>
      </c>
      <c r="BJ271" s="110">
        <f ca="1">IF(ISERROR(HLOOKUP($B271,$D$182:$CO$187,4,FALSE)),"",IF('Enter data here!'!$CP$167=0,"",IF(HLOOKUP($B271,$D$182:$CO$187,4,FALSE)=0,"",(HLOOKUP($B271,$D$182:$CO$187,4,FALSE)))))</f>
        <v>6092.6367051539064</v>
      </c>
      <c r="BK271" s="110" t="str">
        <f ca="1">IF(ISERROR(HLOOKUP($B271,$D$188:$CO$193,6,FALSE)),"",IF('Enter data here!'!$CP$172=0,"",IF(HLOOKUP($B271,$D$188:$CO$193,4,FALSE)=0,"",(HLOOKUP($B271,$D$188:$CO$193,6,FALSE)))))</f>
        <v>Peter Gunning</v>
      </c>
      <c r="BL271" s="110">
        <f ca="1">IF(ISERROR(HLOOKUP($B271,$D$188:$CO$193,4,FALSE)),"",IF('Enter data here!'!$CP$172=0,"",IF(HLOOKUP($B271,$D$188:$CO$193,4,FALSE)=0,"",(HLOOKUP($B271,$D$188:$CO$193,4,FALSE)))))</f>
        <v>6092.6367051539064</v>
      </c>
      <c r="BM271" s="110" t="str">
        <f ca="1">IF(ISERROR(HLOOKUP($B271,$D$194:$CO$199,6,FALSE)),"",IF('Enter data here!'!$CP$177=0,"",IF(HLOOKUP($B271,$D$194:$CO$199,4,FALSE)=0,"",(HLOOKUP($B271,$D$194:$CO$199,6,FALSE)))))</f>
        <v>Peter Gunning</v>
      </c>
      <c r="BN271" s="110">
        <f ca="1">IF(ISERROR(HLOOKUP($B271,$D$194:$CO$199,4,FALSE)),"",IF('Enter data here!'!$CP$177=0,"",IF(HLOOKUP($B271,$D$194:$CO$199,4,FALSE)=0,"",(HLOOKUP($B271,$D$194:$CO$199,4,FALSE)))))</f>
        <v>6092.6367051539064</v>
      </c>
      <c r="BO271" s="110" t="str">
        <f ca="1">IF(ISERROR(HLOOKUP($B271,$D$200:$CO$205,6,FALSE)),"",IF('Enter data here!'!$CP$182=0,"",IF(HLOOKUP($B271,$D$200:$CO$205,4,FALSE)=0,"",(HLOOKUP($B271,$D$200:$CO$205,6,FALSE)))))</f>
        <v>Peter Gunning</v>
      </c>
      <c r="BP271" s="110">
        <f ca="1">IF(ISERROR(HLOOKUP($B271,$D$200:$CO$205,4,FALSE)),"",IF('Enter data here!'!$CP$182=0,"",IF(HLOOKUP($B271,$D$200:$CO$205,4,FALSE)=0,"",(HLOOKUP($B271,$D$200:$CO$205,4,FALSE)))))</f>
        <v>6092.6367051539064</v>
      </c>
      <c r="BQ271" s="110" t="str">
        <f ca="1">IF(ISERROR(HLOOKUP($B271,$D$206:$CO$211,6,FALSE)),"",IF('Enter data here!'!$CP$187=0,"",IF(HLOOKUP($B271,$D$206:$CO$211,4,FALSE)=0,"",(HLOOKUP($B271,$D$206:$CO$211,6,FALSE)))))</f>
        <v>Peter Gunning</v>
      </c>
      <c r="BR271" s="110">
        <f ca="1">IF(ISERROR(HLOOKUP($B271,$D$206:$CO$211,4,FALSE)),"",IF('Enter data here!'!$CP$187=0,"",IF(HLOOKUP($B271,$D$206:$CO$211,4,FALSE)=0,"",(HLOOKUP($B271,$D$206:$CO$211,4,FALSE)))))</f>
        <v>6092.6367051539064</v>
      </c>
      <c r="BS271" s="110" t="str">
        <f ca="1">IF(ISERROR(HLOOKUP($B271,$D$212:$CO$217,6,FALSE)),"",IF('Enter data here!'!$CP$192=0,"",IF(HLOOKUP($B271,$D$212:$CO$217,4,FALSE)=0,"",(HLOOKUP($B271,$D$212:$CO$217,6,FALSE)))))</f>
        <v>Peter Gunning</v>
      </c>
      <c r="BT271" s="110">
        <f ca="1">IF(ISERROR(HLOOKUP($B271,$D$212:$CO$217,4,FALSE)),"",IF('Enter data here!'!$CP$192=0,"",IF(HLOOKUP($B271,$D$212:$CO$217,4,FALSE)=0,"",(HLOOKUP($B271,$D$212:$CO$217,4,FALSE)))))</f>
        <v>6092.6367051539064</v>
      </c>
      <c r="BU271" s="110" t="str">
        <f ca="1">IF(ISERROR(HLOOKUP($B271,$D$218:$CO$223,6,FALSE)),"",IF('Enter data here!'!$CP$197=0,"",IF(HLOOKUP($B271,$D$218:$CO$223,4,FALSE)=0,"",(HLOOKUP($B271,$D$218:$CO$223,6,FALSE)))))</f>
        <v>Peter Gunning</v>
      </c>
      <c r="BV271" s="110">
        <f ca="1">IF(ISERROR(HLOOKUP($B271,$D$218:$CO$223,4,FALSE)),"",IF('Enter data here!'!$CP$197=0,"",IF(HLOOKUP($B271,$D$218:$CO$223,4,FALSE)=0,"",(HLOOKUP($B271,$D$218:$CO$223,4,FALSE)))))</f>
        <v>6092.6367051539064</v>
      </c>
      <c r="BW271" s="110" t="str">
        <f ca="1">IF(ISERROR(HLOOKUP($B271,$D$224:$CO$229,6,FALSE)),"",IF('Enter data here!'!$CP$202=0,"",IF(HLOOKUP($B271,$D$224:$CO$229,4,FALSE)=0,"",(HLOOKUP($B271,$D$224:$CO$229,6,FALSE)))))</f>
        <v>Peter Gunning</v>
      </c>
      <c r="BX271" s="110">
        <f ca="1">IF(ISERROR(HLOOKUP($B271,$D$224:$CO$229,4,FALSE)),"",IF('Enter data here!'!$CP$202=0,"",IF(HLOOKUP($B271,$D$224:$CO$229,4,FALSE)=0,"",(HLOOKUP($B271,$D$224:$CO$229,4,FALSE)))))</f>
        <v>6092.6367051539064</v>
      </c>
      <c r="BY271" s="110" t="str">
        <f ca="1">IF(ISERROR(HLOOKUP($B271,$D$230:$CO$235,6,FALSE)),"",IF('Enter data here!'!$CP$207=0,"",IF(HLOOKUP($B271,$D$230:$CO$235,4,FALSE)=0,"",(HLOOKUP($B271,$D$230:$CO$235,6,FALSE)))))</f>
        <v>Peter Gunning</v>
      </c>
      <c r="BZ271" s="110">
        <f ca="1">IF(ISERROR(HLOOKUP($B271,$D$230:$CO$235,4,FALSE)),"",IF('Enter data here!'!$CP$207=0,"",IF(HLOOKUP($B271,$D$230:$CO$235,4,FALSE)=0,"",(HLOOKUP($B271,$D$230:$CO$235,4,FALSE)))))</f>
        <v>6092.6367051539064</v>
      </c>
      <c r="CA271" s="110" t="str">
        <f ca="1">IF(ISERROR(HLOOKUP($B271,$D$236:$CO$241,6,FALSE)),"",IF('Enter data here!'!$CP$212=0,"",IF(HLOOKUP($B271,$D$236:$CO$241,4,FALSE)=0,"",(HLOOKUP($B271,$D$236:$CO$241,6,FALSE)))))</f>
        <v>Peter Gunning</v>
      </c>
      <c r="CB271" s="110">
        <f ca="1">IF(ISERROR(HLOOKUP($B271,$D$236:$CO$241,4,FALSE)),"",IF('Enter data here!'!$CP$212=0,"",IF(HLOOKUP($B271,$D$236:$CO$241,4,FALSE)=0,"",(HLOOKUP($B271,$D$236:$CO$241,4,FALSE)))))</f>
        <v>6092.6367051539064</v>
      </c>
      <c r="CC271" s="110" t="str">
        <f ca="1">IF(ISERROR(HLOOKUP($B271,$D$242:$CO$247,6,FALSE)),"",IF('Enter data here!'!$CP$217=0,"",IF(HLOOKUP($B271,$D$242:$CO$247,4,FALSE)=0,"",(HLOOKUP($B271,$D$242:$CO$247,6,FALSE)))))</f>
        <v>Peter Gunning</v>
      </c>
      <c r="CD271" s="110">
        <f ca="1">IF(ISERROR(HLOOKUP($B271,$D$242:$CO$247,4,FALSE)),"",IF('Enter data here!'!$CP$217=0,"",IF(HLOOKUP($B271,$D$242:$CO$247,4,FALSE)=0,"",(HLOOKUP($B271,$D$242:$CO$247,4,FALSE)))))</f>
        <v>6092.6367051539064</v>
      </c>
      <c r="CE271" s="110" t="str">
        <f ca="1">IF(ISERROR(HLOOKUP($B271,$D$248:$CO$253,6,FALSE)),"",IF('Enter data here!'!$CP$222=0,"",IF(HLOOKUP($B271,$D$248:$CO$253,4,FALSE)=0,"",(HLOOKUP($B271,$D$248:$CO$253,6,FALSE)))))</f>
        <v>Peter Gunning</v>
      </c>
      <c r="CF271" s="110">
        <f ca="1">IF(ISERROR(HLOOKUP($B271,$D$248:$CO$253,4,FALSE)),"",IF('Enter data here!'!$CP$222=0,"",IF(HLOOKUP($B271,$D$248:$CO$253,4,FALSE)=0,"",(HLOOKUP($B271,$D$248:$CO$253,4,FALSE)))))</f>
        <v>6092.6367051539064</v>
      </c>
    </row>
    <row r="272" spans="2:84" s="138" customFormat="1">
      <c r="B272" s="149">
        <v>10</v>
      </c>
      <c r="C272" s="110" t="str">
        <f>IF(ISERROR(HLOOKUP($B272,$D$8:$CO$13,6,FALSE)),"",IF('Enter data here!'!$CP$22=0,"",IF(HLOOKUP($B272,$D$8:$CO$13,4,FALSE)=0,"",(HLOOKUP($B272,$D$8:$CO$13,6,FALSE)))))</f>
        <v/>
      </c>
      <c r="D272" s="110" t="str">
        <f>IF(ISERROR(HLOOKUP($B272,$D$8:$CO$13,4,FALSE)),"",IF('Enter data here!'!$CP$22=0,"",IF(HLOOKUP($B272,$D$8:$CO$13,4,FALSE)=0,"",(HLOOKUP($B272,$D$8:$CO$13,4,FALSE)))))</f>
        <v/>
      </c>
      <c r="E272" s="110" t="str">
        <f ca="1">IF(ISERROR(HLOOKUP($B272,$D$14:$CO$19,6,FALSE)),"",IF('Enter data here!'!$CP$27=0,"",IF(HLOOKUP($B272,$D$14:$CO$19,4,FALSE)=0,"",(HLOOKUP($B272,$D$14:$CO$19,6,FALSE)))))</f>
        <v>Mick Walsh</v>
      </c>
      <c r="F272" s="110">
        <f ca="1">IF(ISERROR(HLOOKUP($B272,$D$14:$CO$19,4,FALSE)),"",IF('Enter data here!'!$CP$27=0,"",IF(HLOOKUP($B272,$D$14:$CO$19,4,FALSE)=0,"",(HLOOKUP($B272,$D$14:$CO$19,4,FALSE)))))</f>
        <v>861.73410404622598</v>
      </c>
      <c r="G272" s="110" t="str">
        <f ca="1">IF(ISERROR(HLOOKUP($B272,$D$20:$CO$25,6,FALSE)),"",IF('Enter data here!'!$CP$32=0,"",IF(HLOOKUP($B272,$D$20:$CO$25,4,FALSE)=0,"",(HLOOKUP($B272,$D$20:$CO$25,6,FALSE)))))</f>
        <v>Sebastian Reichert</v>
      </c>
      <c r="H272" s="110">
        <f ca="1">IF(ISERROR(HLOOKUP($B272,$D$20:$CO$25,4,FALSE)),"",IF('Enter data here!'!$CP$32=0,"",IF(HLOOKUP($B272,$D$20:$CO$25,4,FALSE)=0,"",(HLOOKUP($B272,$D$20:$CO$25,4,FALSE)))))</f>
        <v>1724.4323763779598</v>
      </c>
      <c r="I272" s="110" t="str">
        <f ca="1">IF(ISERROR(HLOOKUP($B272,$D$26:$CO$31,6,FALSE)),"",IF('Enter data here!'!$CP$37=0,"",IF(HLOOKUP($B272,$D$26:$CO$31,4,FALSE)=0,"",(HLOOKUP($B272,$D$26:$CO$31,6,FALSE)))))</f>
        <v>Eberhard Rosemann</v>
      </c>
      <c r="J272" s="110">
        <f ca="1">IF(ISERROR(HLOOKUP($B272,$D$26:$CO$31,4,FALSE)),"",IF('Enter data here!'!$CP$37=0,"",IF(HLOOKUP($B272,$D$26:$CO$31,4,FALSE)=0,"",(HLOOKUP($B272,$D$26:$CO$31,4,FALSE)))))</f>
        <v>2575.769025434317</v>
      </c>
      <c r="K272" s="110" t="str">
        <f ca="1">IF(ISERROR(HLOOKUP($B272,$D$32:$CO$37,6,FALSE)),"",IF('Enter data here!'!$CP$42=0,"",IF(HLOOKUP($B272,$D$32:$CO$37,4,FALSE)=0,"",(HLOOKUP($B272,$D$32:$CO$37,6,FALSE)))))</f>
        <v>Peter Gunning</v>
      </c>
      <c r="L272" s="110">
        <f ca="1">IF(ISERROR(HLOOKUP($B272,$D$32:$CO$37,4,FALSE)),"",IF('Enter data here!'!$CP$42=0,"",IF(HLOOKUP($B272,$D$32:$CO$37,4,FALSE)=0,"",(HLOOKUP($B272,$D$32:$CO$37,4,FALSE)))))</f>
        <v>3492.9509295431171</v>
      </c>
      <c r="M272" s="110" t="str">
        <f ca="1">IF(ISERROR(HLOOKUP($B272,$D$38:$CO$43,6,FALSE)),"",IF('Enter data here!'!$CP$47=0,"",IF(HLOOKUP($B272,$D$38:$CO$43,4,FALSE)=0,"",(HLOOKUP($B272,$D$38:$CO$43,6,FALSE)))))</f>
        <v>John Phillips</v>
      </c>
      <c r="N272" s="110">
        <f ca="1">IF(ISERROR(HLOOKUP($B272,$D$38:$CO$43,4,FALSE)),"",IF('Enter data here!'!$CP$47=0,"",IF(HLOOKUP($B272,$D$38:$CO$43,4,FALSE)=0,"",(HLOOKUP($B272,$D$38:$CO$43,4,FALSE)))))</f>
        <v>4347.8394732775514</v>
      </c>
      <c r="O272" s="110" t="str">
        <f ca="1">IF(ISERROR(HLOOKUP($B272,$D$44:$CO$49,6,FALSE)),"",IF('Enter data here!'!$CP$52=0,"",IF(HLOOKUP($B272,$D$44:$CO$49,4,FALSE)=0,"",(HLOOKUP($B272,$D$44:$CO$49,6,FALSE)))))</f>
        <v>Tobias Reik</v>
      </c>
      <c r="P272" s="110">
        <f ca="1">IF(ISERROR(HLOOKUP($B272,$D$44:$CO$49,4,FALSE)),"",IF('Enter data here!'!$CP$52=0,"",IF(HLOOKUP($B272,$D$44:$CO$49,4,FALSE)=0,"",(HLOOKUP($B272,$D$44:$CO$49,4,FALSE)))))</f>
        <v>5217.9793402151981</v>
      </c>
      <c r="Q272" s="110" t="str">
        <f ca="1">IF(ISERROR(HLOOKUP($B272,$D$50:$CO$55,6,FALSE)),"",IF('Enter data here!'!$CP$57=0,"",IF(HLOOKUP($B272,$D$50:$CO$55,4,FALSE)=0,"",(HLOOKUP($B272,$D$50:$CO$55,6,FALSE)))))</f>
        <v>Tobias Reik</v>
      </c>
      <c r="R272" s="110">
        <f ca="1">IF(ISERROR(HLOOKUP($B272,$D$50:$CO$55,4,FALSE)),"",IF('Enter data here!'!$CP$57=0,"",IF(HLOOKUP($B272,$D$50:$CO$55,4,FALSE)=0,"",(HLOOKUP($B272,$D$50:$CO$55,4,FALSE)))))</f>
        <v>6088.3322813916502</v>
      </c>
      <c r="S272" s="110" t="str">
        <f ca="1">IF(ISERROR(HLOOKUP($B272,$D$56:$CO$61,6,FALSE)),"",IF('Enter data here!'!$CP$62=0,"",IF(HLOOKUP($B272,$D$56:$CO$61,4,FALSE)=0,"",(HLOOKUP($B272,$D$56:$CO$61,6,FALSE)))))</f>
        <v>Tobias Reik</v>
      </c>
      <c r="T272" s="110">
        <f ca="1">IF(ISERROR(HLOOKUP($B272,$D$56:$CO$61,4,FALSE)),"",IF('Enter data here!'!$CP$62=0,"",IF(HLOOKUP($B272,$D$56:$CO$61,4,FALSE)=0,"",(HLOOKUP($B272,$D$56:$CO$61,4,FALSE)))))</f>
        <v>6088.3322813916502</v>
      </c>
      <c r="U272" s="110" t="str">
        <f ca="1">IF(ISERROR(HLOOKUP($B272,$D$62:$CO$67,6,FALSE)),"",IF('Enter data here!'!$CP$67=0,"",IF(HLOOKUP($B272,$D$62:$CO$67,4,FALSE)=0,"",(HLOOKUP($B272,$D$62:$CO$67,6,FALSE)))))</f>
        <v>Tobias Reik</v>
      </c>
      <c r="V272" s="110">
        <f ca="1">IF(ISERROR(HLOOKUP($B272,$D$62:$CO$67,4,FALSE)),"",IF('Enter data here!'!$CP$67=0,"",IF(HLOOKUP($B272,$D$62:$CO$67,4,FALSE)=0,"",(HLOOKUP($B272,$D$62:$CO$67,4,FALSE)))))</f>
        <v>6088.3322813916502</v>
      </c>
      <c r="W272" s="110" t="str">
        <f ca="1">IF(ISERROR(HLOOKUP($B272,$D$68:$CO$73,6,FALSE)),"",IF('Enter data here!'!$CP$72=0,"",IF(HLOOKUP($B272,$D$68:$CO$73,4,FALSE)=0,"",(HLOOKUP($B272,$D$68:$CO$73,6,FALSE)))))</f>
        <v>Tobias Reik</v>
      </c>
      <c r="X272" s="110">
        <f ca="1">IF(ISERROR(HLOOKUP($B272,$D$68:$CO$73,4,FALSE)),"",IF('Enter data here!'!$CP$72=0,"",IF(HLOOKUP($B272,$D$68:$CO$73,4,FALSE)=0,"",(HLOOKUP($B272,$D$68:$CO$73,4,FALSE)))))</f>
        <v>6088.3322813916502</v>
      </c>
      <c r="Y272" s="110" t="str">
        <f ca="1">IF(ISERROR(HLOOKUP($B272,$D$74:$CO$79,6,FALSE)),"",IF('Enter data here!'!$CP$77=0,"",IF(HLOOKUP($B272,$D$74:$CO$79,4,FALSE)=0,"",(HLOOKUP($B272,$D$74:$CO$79,6,FALSE)))))</f>
        <v>Tobias Reik</v>
      </c>
      <c r="Z272" s="110">
        <f ca="1">IF(ISERROR(HLOOKUP($B272,$D$74:$CO$79,4,FALSE)),"",IF('Enter data here!'!$CP$77=0,"",IF(HLOOKUP($B272,$D$74:$CO$79,4,FALSE)=0,"",(HLOOKUP($B272,$D$74:$CO$79,4,FALSE)))))</f>
        <v>6088.3322813916502</v>
      </c>
      <c r="AA272" s="110" t="str">
        <f ca="1">IF(ISERROR(HLOOKUP($B272,$D$80:$CO$85,6,FALSE)),"",IF('Enter data here!'!$CP$82=0,"",IF(HLOOKUP($B272,$D$80:$CO$85,4,FALSE)=0,"",(HLOOKUP($B272,$D$80:$CO$85,6,FALSE)))))</f>
        <v>Tobias Reik</v>
      </c>
      <c r="AB272" s="110">
        <f ca="1">IF(ISERROR(HLOOKUP($B272,$D$80:$CO$85,4,FALSE)),"",IF('Enter data here!'!$CP$82=0,"",IF(HLOOKUP($B272,$D$80:$CO$85,4,FALSE)=0,"",(HLOOKUP($B272,$D$80:$CO$85,4,FALSE)))))</f>
        <v>6088.3322813916502</v>
      </c>
      <c r="AC272" s="110" t="str">
        <f ca="1">IF(ISERROR(HLOOKUP($B272,$D$86:$CO$91,6,FALSE)),"",IF('Enter data here!'!$CP$87=0,"",IF(HLOOKUP($B272,$D$86:$CO$91,4,FALSE)=0,"",(HLOOKUP($B272,$D$86:$CO$91,6,FALSE)))))</f>
        <v>Tobias Reik</v>
      </c>
      <c r="AD272" s="110">
        <f ca="1">IF(ISERROR(HLOOKUP($B272,$D$86:$CO$91,4,FALSE)),"",IF('Enter data here!'!$CP$87=0,"",IF(HLOOKUP($B272,$D$86:$CO$91,4,FALSE)=0,"",(HLOOKUP($B272,$D$86:$CO$91,4,FALSE)))))</f>
        <v>6088.3322813916502</v>
      </c>
      <c r="AE272" s="110" t="str">
        <f ca="1">IF(ISERROR(HLOOKUP($B272,$D$92:$CO$97,6,FALSE)),"",IF('Enter data here!'!$CP$92=0,"",IF(HLOOKUP($B272,$D$92:$CO$97,4,FALSE)=0,"",(HLOOKUP($B272,$D$92:$CO$97,6,FALSE)))))</f>
        <v>Tobias Reik</v>
      </c>
      <c r="AF272" s="110">
        <f ca="1">IF(ISERROR(HLOOKUP($B272,$D$92:$CO$97,4,FALSE)),"",IF('Enter data here!'!$CP$92=0,"",IF(HLOOKUP($B272,$D$92:$CO$97,4,FALSE)=0,"",(HLOOKUP($B272,$D$92:$CO$97,4,FALSE)))))</f>
        <v>6088.3322813916502</v>
      </c>
      <c r="AG272" s="110" t="str">
        <f ca="1">IF(ISERROR(HLOOKUP($B272,$D$98:$CO$103,6,FALSE)),"",IF('Enter data here!'!$CP$97=0,"",IF(HLOOKUP($B272,$D$98:$CO$103,4,FALSE)=0,"",(HLOOKUP($B272,$D$98:$CO$103,6,FALSE)))))</f>
        <v>Tobias Reik</v>
      </c>
      <c r="AH272" s="110">
        <f ca="1">IF(ISERROR(HLOOKUP($B272,$D$98:$CO$103,4,FALSE)),"",IF('Enter data here!'!$CP$97=0,"",IF(HLOOKUP($B272,$D$98:$CO$103,4,FALSE)=0,"",(HLOOKUP($B272,$D$98:$CO$103,4,FALSE)))))</f>
        <v>6088.3322813916502</v>
      </c>
      <c r="AI272" s="110" t="str">
        <f ca="1">IF(ISERROR(HLOOKUP($B272,$D$104:$CO$109,6,FALSE)),"",IF('Enter data here!'!$CP$102=0,"",IF(HLOOKUP($B272,$D$104:$CO$109,4,FALSE)=0,"",(HLOOKUP($B272,$D$104:$CO$109,6,FALSE)))))</f>
        <v>Tobias Reik</v>
      </c>
      <c r="AJ272" s="110">
        <f ca="1">IF(ISERROR(HLOOKUP($B272,$D$104:$CO$109,4,FALSE)),"",IF('Enter data here!'!$CP$102=0,"",IF(HLOOKUP($B272,$D$104:$CO$109,4,FALSE)=0,"",(HLOOKUP($B272,$D$104:$CO$109,4,FALSE)))))</f>
        <v>6088.3322813916502</v>
      </c>
      <c r="AK272" s="110" t="str">
        <f ca="1">IF(ISERROR(HLOOKUP($B272,$D$110:$CO$115,6,FALSE)),"",IF('Enter data here!'!$CP$107=0,"",IF(HLOOKUP($B272,$D$110:$CO$115,4,FALSE)=0,"",(HLOOKUP($B272,$D$110:$CO$115,6,FALSE)))))</f>
        <v>Tobias Reik</v>
      </c>
      <c r="AL272" s="110">
        <f ca="1">IF(ISERROR(HLOOKUP($B272,$D$110:$CO$115,4,FALSE)),"",IF('Enter data here!'!$CP$107=0,"",IF(HLOOKUP($B272,$D$110:$CO$115,4,FALSE)=0,"",(HLOOKUP($B272,$D$110:$CO$115,4,FALSE)))))</f>
        <v>6088.3322813916502</v>
      </c>
      <c r="AM272" s="110" t="str">
        <f ca="1">IF(ISERROR(HLOOKUP($B272,$D$116:$CO$121,6,FALSE)),"",IF('Enter data here!'!$CP$112=0,"",IF(HLOOKUP($B272,$D$116:$CO$121,4,FALSE)=0,"",(HLOOKUP($B272,$D$116:$CO$121,6,FALSE)))))</f>
        <v>Tobias Reik</v>
      </c>
      <c r="AN272" s="110">
        <f ca="1">IF(ISERROR(HLOOKUP($B272,$D$116:$CO$121,4,FALSE)),"",IF('Enter data here!'!$CP$112=0,"",IF(HLOOKUP($B272,$D$116:$CO$121,4,FALSE)=0,"",(HLOOKUP($B272,$D$116:$CO$121,4,FALSE)))))</f>
        <v>6088.3322813916502</v>
      </c>
      <c r="AO272" s="110" t="str">
        <f ca="1">IF(ISERROR(HLOOKUP($B272,$D$122:$CO$127,6,FALSE)),"",IF('Enter data here!'!$CP$117=0,"",IF(HLOOKUP($B272,$D$122:$CO$127,4,FALSE)=0,"",(HLOOKUP($B272,$D$122:$CO$127,6,FALSE)))))</f>
        <v>Tobias Reik</v>
      </c>
      <c r="AP272" s="110">
        <f ca="1">IF(ISERROR(HLOOKUP($B272,$D$122:$CO$127,4,FALSE)),"",IF('Enter data here!'!$CP$117=0,"",IF(HLOOKUP($B272,$D$122:$CO$127,4,FALSE)=0,"",(HLOOKUP($B272,$D$122:$CO$127,4,FALSE)))))</f>
        <v>6088.3322813916502</v>
      </c>
      <c r="AQ272" s="110" t="str">
        <f ca="1">IF(ISERROR(HLOOKUP($B272,$D$128:$CO$133,6,FALSE)),"",IF('Enter data here!'!$CP$122=0,"",IF(HLOOKUP($B272,$D$128:$CO$133,4,FALSE)=0,"",(HLOOKUP($B272,$D$128:$CO$133,6,FALSE)))))</f>
        <v>Tobias Reik</v>
      </c>
      <c r="AR272" s="110">
        <f ca="1">IF(ISERROR(HLOOKUP($B272,$D$128:$CO$133,4,FALSE)),"",IF('Enter data here!'!$CP$122=0,"",IF(HLOOKUP($B272,$D$128:$CO$133,4,FALSE)=0,"",(HLOOKUP($B272,$D$128:$CO$133,4,FALSE)))))</f>
        <v>6088.3322813916502</v>
      </c>
      <c r="AS272" s="110" t="str">
        <f ca="1">IF(ISERROR(HLOOKUP($B272,$D$134:$CO$139,6,FALSE)),"",IF('Enter data here!'!$CP$127=0,"",IF(HLOOKUP($B272,$D$134:$CO$139,4,FALSE)=0,"",(HLOOKUP($B272,$D$134:$CO$139,6,FALSE)))))</f>
        <v>Tobias Reik</v>
      </c>
      <c r="AT272" s="110">
        <f ca="1">IF(ISERROR(HLOOKUP($B272,$D$134:$CO$139,4,FALSE)),"",IF('Enter data here!'!$CP$127=0,"",IF(HLOOKUP($B272,$D$134:$CO$139,4,FALSE)=0,"",(HLOOKUP($B272,$D$134:$CO$139,4,FALSE)))))</f>
        <v>6088.3322813916502</v>
      </c>
      <c r="AU272" s="110" t="str">
        <f ca="1">IF(ISERROR(HLOOKUP($B272,$D$140:$CO$145,6,FALSE)),"",IF('Enter data here!'!$CP$132=0,"",IF(HLOOKUP($B272,$D$140:$CO$145,4,FALSE)=0,"",(HLOOKUP($B272,$D$140:$CO$145,6,FALSE)))))</f>
        <v>Tobias Reik</v>
      </c>
      <c r="AV272" s="110">
        <f ca="1">IF(ISERROR(HLOOKUP($B272,$D$140:$CO$145,4,FALSE)),"",IF('Enter data here!'!$CP$132=0,"",IF(HLOOKUP($B272,$D$140:$CO$145,4,FALSE)=0,"",(HLOOKUP($B272,$D$140:$CO$145,4,FALSE)))))</f>
        <v>6088.3322813916502</v>
      </c>
      <c r="AW272" s="110" t="str">
        <f ca="1">IF(ISERROR(HLOOKUP($B272,$D$146:$CO$151,6,FALSE)),"",IF('Enter data here!'!$CP$137=0,"",IF(HLOOKUP($B272,$D$146:$CO$151,4,FALSE)=0,"",(HLOOKUP($B272,$D$146:$CO$151,6,FALSE)))))</f>
        <v>Tobias Reik</v>
      </c>
      <c r="AX272" s="110">
        <f ca="1">IF(ISERROR(HLOOKUP($B272,$D$146:$CO$151,4,FALSE)),"",IF('Enter data here!'!$CP$137=0,"",IF(HLOOKUP($B272,$D$146:$CO$151,4,FALSE)=0,"",(HLOOKUP($B272,$D$146:$CO$151,4,FALSE)))))</f>
        <v>6088.3322813916502</v>
      </c>
      <c r="AY272" s="110" t="str">
        <f ca="1">IF(ISERROR(HLOOKUP($B272,$D$152:$CO$157,6,FALSE)),"",IF('Enter data here!'!$CP$142=0,"",IF(HLOOKUP($B272,$D$152:$CO$157,4,FALSE)=0,"",(HLOOKUP($B272,$D$152:$CO$157,6,FALSE)))))</f>
        <v>Tobias Reik</v>
      </c>
      <c r="AZ272" s="110">
        <f ca="1">IF(ISERROR(HLOOKUP($B272,$D$152:$CO$157,4,FALSE)),"",IF('Enter data here!'!$CP$142=0,"",IF(HLOOKUP($B272,$D$152:$CO$157,4,FALSE)=0,"",(HLOOKUP($B272,$D$152:$CO$157,4,FALSE)))))</f>
        <v>6088.3322813916502</v>
      </c>
      <c r="BA272" s="110" t="str">
        <f ca="1">IF(ISERROR(HLOOKUP($B272,$D$158:$CO$163,6,FALSE)),"",IF('Enter data here!'!$CP$147=0,"",IF(HLOOKUP($B272,$D$158:$CO$163,4,FALSE)=0,"",(HLOOKUP($B272,$D$158:$CO$163,6,FALSE)))))</f>
        <v>Tobias Reik</v>
      </c>
      <c r="BB272" s="110">
        <f ca="1">IF(ISERROR(HLOOKUP($B272,$D$158:$CO$163,4,FALSE)),"",IF('Enter data here!'!$CP$147=0,"",IF(HLOOKUP($B272,$D$158:$CO$163,4,FALSE)=0,"",(HLOOKUP($B272,$D$158:$CO$163,4,FALSE)))))</f>
        <v>6088.3322813916502</v>
      </c>
      <c r="BC272" s="110" t="str">
        <f ca="1">IF(ISERROR(HLOOKUP($B272,$D$164:$CO$169,6,FALSE)),"",IF('Enter data here!'!$CP$152=0,"",IF(HLOOKUP($B272,$D$164:$CO$169,4,FALSE)=0,"",(HLOOKUP($B272,$D$164:$CO$169,6,FALSE)))))</f>
        <v>Tobias Reik</v>
      </c>
      <c r="BD272" s="110">
        <f ca="1">IF(ISERROR(HLOOKUP($B272,$D$164:$CO$169,4,FALSE)),"",IF('Enter data here!'!$CP$152=0,"",IF(HLOOKUP($B272,$D$164:$CO$169,4,FALSE)=0,"",(HLOOKUP($B272,$D$164:$CO$169,4,FALSE)))))</f>
        <v>6088.3322813916502</v>
      </c>
      <c r="BE272" s="110" t="str">
        <f ca="1">IF(ISERROR(HLOOKUP($B272,$D$170:$CO$175,6,FALSE)),"",IF('Enter data here!'!$CP$157=0,"",IF(HLOOKUP($B272,$D$170:$CO$175,4,FALSE)=0,"",(HLOOKUP($B272,$D$170:$CO$175,6,FALSE)))))</f>
        <v>Tobias Reik</v>
      </c>
      <c r="BF272" s="110">
        <f ca="1">IF(ISERROR(HLOOKUP($B272,$D$170:$CO$175,4,FALSE)),"",IF('Enter data here!'!$CP$157=0,"",IF(HLOOKUP($B272,$D$170:$CO$175,4,FALSE)=0,"",(HLOOKUP($B272,$D$170:$CO$175,4,FALSE)))))</f>
        <v>6088.3322813916502</v>
      </c>
      <c r="BG272" s="110" t="str">
        <f ca="1">IF(ISERROR(HLOOKUP($B272,$D$176:$CO$181,6,FALSE)),"",IF('Enter data here!'!$CP$162=0,"",IF(HLOOKUP($B272,$D$176:$CO$181,4,FALSE)=0,"",(HLOOKUP($B272,$D$176:$CO$181,6,FALSE)))))</f>
        <v>Tobias Reik</v>
      </c>
      <c r="BH272" s="110">
        <f ca="1">IF(ISERROR(HLOOKUP($B272,$D$176:$CO$181,4,FALSE)),"",IF('Enter data here!'!$CP$162=0,"",IF(HLOOKUP($B272,$D$176:$CO$181,4,FALSE)=0,"",(HLOOKUP($B272,$D$176:$CO$181,4,FALSE)))))</f>
        <v>6088.3322813916502</v>
      </c>
      <c r="BI272" s="110" t="str">
        <f ca="1">IF(ISERROR(HLOOKUP($B272,$D$182:$CO$187,6,FALSE)),"",IF('Enter data here!'!$CP$167=0,"",IF(HLOOKUP($B272,$D$182:$CO$187,4,FALSE)=0,"",(HLOOKUP($B272,$D$182:$CO$187,6,FALSE)))))</f>
        <v>Tobias Reik</v>
      </c>
      <c r="BJ272" s="110">
        <f ca="1">IF(ISERROR(HLOOKUP($B272,$D$182:$CO$187,4,FALSE)),"",IF('Enter data here!'!$CP$167=0,"",IF(HLOOKUP($B272,$D$182:$CO$187,4,FALSE)=0,"",(HLOOKUP($B272,$D$182:$CO$187,4,FALSE)))))</f>
        <v>6088.3322813916502</v>
      </c>
      <c r="BK272" s="110" t="str">
        <f ca="1">IF(ISERROR(HLOOKUP($B272,$D$188:$CO$193,6,FALSE)),"",IF('Enter data here!'!$CP$172=0,"",IF(HLOOKUP($B272,$D$188:$CO$193,4,FALSE)=0,"",(HLOOKUP($B272,$D$188:$CO$193,6,FALSE)))))</f>
        <v>Tobias Reik</v>
      </c>
      <c r="BL272" s="110">
        <f ca="1">IF(ISERROR(HLOOKUP($B272,$D$188:$CO$193,4,FALSE)),"",IF('Enter data here!'!$CP$172=0,"",IF(HLOOKUP($B272,$D$188:$CO$193,4,FALSE)=0,"",(HLOOKUP($B272,$D$188:$CO$193,4,FALSE)))))</f>
        <v>6088.3322813916502</v>
      </c>
      <c r="BM272" s="110" t="str">
        <f ca="1">IF(ISERROR(HLOOKUP($B272,$D$194:$CO$199,6,FALSE)),"",IF('Enter data here!'!$CP$177=0,"",IF(HLOOKUP($B272,$D$194:$CO$199,4,FALSE)=0,"",(HLOOKUP($B272,$D$194:$CO$199,6,FALSE)))))</f>
        <v>Tobias Reik</v>
      </c>
      <c r="BN272" s="110">
        <f ca="1">IF(ISERROR(HLOOKUP($B272,$D$194:$CO$199,4,FALSE)),"",IF('Enter data here!'!$CP$177=0,"",IF(HLOOKUP($B272,$D$194:$CO$199,4,FALSE)=0,"",(HLOOKUP($B272,$D$194:$CO$199,4,FALSE)))))</f>
        <v>6088.3322813916502</v>
      </c>
      <c r="BO272" s="110" t="str">
        <f ca="1">IF(ISERROR(HLOOKUP($B272,$D$200:$CO$205,6,FALSE)),"",IF('Enter data here!'!$CP$182=0,"",IF(HLOOKUP($B272,$D$200:$CO$205,4,FALSE)=0,"",(HLOOKUP($B272,$D$200:$CO$205,6,FALSE)))))</f>
        <v>Tobias Reik</v>
      </c>
      <c r="BP272" s="110">
        <f ca="1">IF(ISERROR(HLOOKUP($B272,$D$200:$CO$205,4,FALSE)),"",IF('Enter data here!'!$CP$182=0,"",IF(HLOOKUP($B272,$D$200:$CO$205,4,FALSE)=0,"",(HLOOKUP($B272,$D$200:$CO$205,4,FALSE)))))</f>
        <v>6088.3322813916502</v>
      </c>
      <c r="BQ272" s="110" t="str">
        <f ca="1">IF(ISERROR(HLOOKUP($B272,$D$206:$CO$211,6,FALSE)),"",IF('Enter data here!'!$CP$187=0,"",IF(HLOOKUP($B272,$D$206:$CO$211,4,FALSE)=0,"",(HLOOKUP($B272,$D$206:$CO$211,6,FALSE)))))</f>
        <v>Tobias Reik</v>
      </c>
      <c r="BR272" s="110">
        <f ca="1">IF(ISERROR(HLOOKUP($B272,$D$206:$CO$211,4,FALSE)),"",IF('Enter data here!'!$CP$187=0,"",IF(HLOOKUP($B272,$D$206:$CO$211,4,FALSE)=0,"",(HLOOKUP($B272,$D$206:$CO$211,4,FALSE)))))</f>
        <v>6088.3322813916502</v>
      </c>
      <c r="BS272" s="110" t="str">
        <f ca="1">IF(ISERROR(HLOOKUP($B272,$D$212:$CO$217,6,FALSE)),"",IF('Enter data here!'!$CP$192=0,"",IF(HLOOKUP($B272,$D$212:$CO$217,4,FALSE)=0,"",(HLOOKUP($B272,$D$212:$CO$217,6,FALSE)))))</f>
        <v>Tobias Reik</v>
      </c>
      <c r="BT272" s="110">
        <f ca="1">IF(ISERROR(HLOOKUP($B272,$D$212:$CO$217,4,FALSE)),"",IF('Enter data here!'!$CP$192=0,"",IF(HLOOKUP($B272,$D$212:$CO$217,4,FALSE)=0,"",(HLOOKUP($B272,$D$212:$CO$217,4,FALSE)))))</f>
        <v>6088.3322813916502</v>
      </c>
      <c r="BU272" s="110" t="str">
        <f ca="1">IF(ISERROR(HLOOKUP($B272,$D$218:$CO$223,6,FALSE)),"",IF('Enter data here!'!$CP$197=0,"",IF(HLOOKUP($B272,$D$218:$CO$223,4,FALSE)=0,"",(HLOOKUP($B272,$D$218:$CO$223,6,FALSE)))))</f>
        <v>Tobias Reik</v>
      </c>
      <c r="BV272" s="110">
        <f ca="1">IF(ISERROR(HLOOKUP($B272,$D$218:$CO$223,4,FALSE)),"",IF('Enter data here!'!$CP$197=0,"",IF(HLOOKUP($B272,$D$218:$CO$223,4,FALSE)=0,"",(HLOOKUP($B272,$D$218:$CO$223,4,FALSE)))))</f>
        <v>6088.3322813916502</v>
      </c>
      <c r="BW272" s="110" t="str">
        <f ca="1">IF(ISERROR(HLOOKUP($B272,$D$224:$CO$229,6,FALSE)),"",IF('Enter data here!'!$CP$202=0,"",IF(HLOOKUP($B272,$D$224:$CO$229,4,FALSE)=0,"",(HLOOKUP($B272,$D$224:$CO$229,6,FALSE)))))</f>
        <v>Tobias Reik</v>
      </c>
      <c r="BX272" s="110">
        <f ca="1">IF(ISERROR(HLOOKUP($B272,$D$224:$CO$229,4,FALSE)),"",IF('Enter data here!'!$CP$202=0,"",IF(HLOOKUP($B272,$D$224:$CO$229,4,FALSE)=0,"",(HLOOKUP($B272,$D$224:$CO$229,4,FALSE)))))</f>
        <v>6088.3322813916502</v>
      </c>
      <c r="BY272" s="110" t="str">
        <f ca="1">IF(ISERROR(HLOOKUP($B272,$D$230:$CO$235,6,FALSE)),"",IF('Enter data here!'!$CP$207=0,"",IF(HLOOKUP($B272,$D$230:$CO$235,4,FALSE)=0,"",(HLOOKUP($B272,$D$230:$CO$235,6,FALSE)))))</f>
        <v>Tobias Reik</v>
      </c>
      <c r="BZ272" s="110">
        <f ca="1">IF(ISERROR(HLOOKUP($B272,$D$230:$CO$235,4,FALSE)),"",IF('Enter data here!'!$CP$207=0,"",IF(HLOOKUP($B272,$D$230:$CO$235,4,FALSE)=0,"",(HLOOKUP($B272,$D$230:$CO$235,4,FALSE)))))</f>
        <v>6088.3322813916502</v>
      </c>
      <c r="CA272" s="110" t="str">
        <f ca="1">IF(ISERROR(HLOOKUP($B272,$D$236:$CO$241,6,FALSE)),"",IF('Enter data here!'!$CP$212=0,"",IF(HLOOKUP($B272,$D$236:$CO$241,4,FALSE)=0,"",(HLOOKUP($B272,$D$236:$CO$241,6,FALSE)))))</f>
        <v>Tobias Reik</v>
      </c>
      <c r="CB272" s="110">
        <f ca="1">IF(ISERROR(HLOOKUP($B272,$D$236:$CO$241,4,FALSE)),"",IF('Enter data here!'!$CP$212=0,"",IF(HLOOKUP($B272,$D$236:$CO$241,4,FALSE)=0,"",(HLOOKUP($B272,$D$236:$CO$241,4,FALSE)))))</f>
        <v>6088.3322813916502</v>
      </c>
      <c r="CC272" s="110" t="str">
        <f ca="1">IF(ISERROR(HLOOKUP($B272,$D$242:$CO$247,6,FALSE)),"",IF('Enter data here!'!$CP$217=0,"",IF(HLOOKUP($B272,$D$242:$CO$247,4,FALSE)=0,"",(HLOOKUP($B272,$D$242:$CO$247,6,FALSE)))))</f>
        <v>Tobias Reik</v>
      </c>
      <c r="CD272" s="110">
        <f ca="1">IF(ISERROR(HLOOKUP($B272,$D$242:$CO$247,4,FALSE)),"",IF('Enter data here!'!$CP$217=0,"",IF(HLOOKUP($B272,$D$242:$CO$247,4,FALSE)=0,"",(HLOOKUP($B272,$D$242:$CO$247,4,FALSE)))))</f>
        <v>6088.3322813916502</v>
      </c>
      <c r="CE272" s="110" t="str">
        <f ca="1">IF(ISERROR(HLOOKUP($B272,$D$248:$CO$253,6,FALSE)),"",IF('Enter data here!'!$CP$222=0,"",IF(HLOOKUP($B272,$D$248:$CO$253,4,FALSE)=0,"",(HLOOKUP($B272,$D$248:$CO$253,6,FALSE)))))</f>
        <v>Tobias Reik</v>
      </c>
      <c r="CF272" s="110">
        <f ca="1">IF(ISERROR(HLOOKUP($B272,$D$248:$CO$253,4,FALSE)),"",IF('Enter data here!'!$CP$222=0,"",IF(HLOOKUP($B272,$D$248:$CO$253,4,FALSE)=0,"",(HLOOKUP($B272,$D$248:$CO$253,4,FALSE)))))</f>
        <v>6088.3322813916502</v>
      </c>
    </row>
    <row r="273" spans="2:84" s="138" customFormat="1">
      <c r="B273" s="149">
        <v>11</v>
      </c>
      <c r="C273" s="110" t="str">
        <f>IF(ISERROR(HLOOKUP($B273,$D$8:$CO$13,6,FALSE)),"",IF('Enter data here!'!$CP$22=0,"",IF(HLOOKUP($B273,$D$8:$CO$13,4,FALSE)=0,"",(HLOOKUP($B273,$D$8:$CO$13,6,FALSE)))))</f>
        <v/>
      </c>
      <c r="D273" s="110" t="str">
        <f>IF(ISERROR(HLOOKUP($B273,$D$8:$CO$13,4,FALSE)),"",IF('Enter data here!'!$CP$22=0,"",IF(HLOOKUP($B273,$D$8:$CO$13,4,FALSE)=0,"",(HLOOKUP($B273,$D$8:$CO$13,4,FALSE)))))</f>
        <v/>
      </c>
      <c r="E273" s="110" t="str">
        <f ca="1">IF(ISERROR(HLOOKUP($B273,$D$14:$CO$19,6,FALSE)),"",IF('Enter data here!'!$CP$27=0,"",IF(HLOOKUP($B273,$D$14:$CO$19,4,FALSE)=0,"",(HLOOKUP($B273,$D$14:$CO$19,6,FALSE)))))</f>
        <v>Eberhard Rosemann</v>
      </c>
      <c r="F273" s="110">
        <f ca="1">IF(ISERROR(HLOOKUP($B273,$D$14:$CO$19,4,FALSE)),"",IF('Enter data here!'!$CP$27=0,"",IF(HLOOKUP($B273,$D$14:$CO$19,4,FALSE)=0,"",(HLOOKUP($B273,$D$14:$CO$19,4,FALSE)))))</f>
        <v>860.34164358263286</v>
      </c>
      <c r="G273" s="110" t="str">
        <f ca="1">IF(ISERROR(HLOOKUP($B273,$D$20:$CO$25,6,FALSE)),"",IF('Enter data here!'!$CP$32=0,"",IF(HLOOKUP($B273,$D$20:$CO$25,4,FALSE)=0,"",(HLOOKUP($B273,$D$20:$CO$25,6,FALSE)))))</f>
        <v>Joel West </v>
      </c>
      <c r="H273" s="110">
        <f ca="1">IF(ISERROR(HLOOKUP($B273,$D$20:$CO$25,4,FALSE)),"",IF('Enter data here!'!$CP$32=0,"",IF(HLOOKUP($B273,$D$20:$CO$25,4,FALSE)=0,"",(HLOOKUP($B273,$D$20:$CO$25,4,FALSE)))))</f>
        <v>1709.085051962124</v>
      </c>
      <c r="I273" s="110" t="str">
        <f ca="1">IF(ISERROR(HLOOKUP($B273,$D$26:$CO$31,6,FALSE)),"",IF('Enter data here!'!$CP$37=0,"",IF(HLOOKUP($B273,$D$26:$CO$31,4,FALSE)=0,"",(HLOOKUP($B273,$D$26:$CO$31,6,FALSE)))))</f>
        <v>Greg Dakin</v>
      </c>
      <c r="J273" s="110">
        <f ca="1">IF(ISERROR(HLOOKUP($B273,$D$26:$CO$31,4,FALSE)),"",IF('Enter data here!'!$CP$37=0,"",IF(HLOOKUP($B273,$D$26:$CO$31,4,FALSE)=0,"",(HLOOKUP($B273,$D$26:$CO$31,4,FALSE)))))</f>
        <v>2559.0096433107537</v>
      </c>
      <c r="K273" s="110" t="str">
        <f ca="1">IF(ISERROR(HLOOKUP($B273,$D$32:$CO$37,6,FALSE)),"",IF('Enter data here!'!$CP$42=0,"",IF(HLOOKUP($B273,$D$32:$CO$37,4,FALSE)=0,"",(HLOOKUP($B273,$D$32:$CO$37,6,FALSE)))))</f>
        <v>Tobias Reik</v>
      </c>
      <c r="L273" s="110">
        <f ca="1">IF(ISERROR(HLOOKUP($B273,$D$32:$CO$37,4,FALSE)),"",IF('Enter data here!'!$CP$42=0,"",IF(HLOOKUP($B273,$D$32:$CO$37,4,FALSE)=0,"",(HLOOKUP($B273,$D$32:$CO$37,4,FALSE)))))</f>
        <v>3351.4895082081343</v>
      </c>
      <c r="M273" s="110" t="str">
        <f ca="1">IF(ISERROR(HLOOKUP($B273,$D$38:$CO$43,6,FALSE)),"",IF('Enter data here!'!$CP$47=0,"",IF(HLOOKUP($B273,$D$38:$CO$43,4,FALSE)=0,"",(HLOOKUP($B273,$D$38:$CO$43,6,FALSE)))))</f>
        <v>Peter Gunning</v>
      </c>
      <c r="N273" s="110">
        <f ca="1">IF(ISERROR(HLOOKUP($B273,$D$38:$CO$43,4,FALSE)),"",IF('Enter data here!'!$CP$47=0,"",IF(HLOOKUP($B273,$D$38:$CO$43,4,FALSE)=0,"",(HLOOKUP($B273,$D$38:$CO$43,4,FALSE)))))</f>
        <v>4346.6094661284806</v>
      </c>
      <c r="O273" s="110" t="str">
        <f ca="1">IF(ISERROR(HLOOKUP($B273,$D$44:$CO$49,6,FALSE)),"",IF('Enter data here!'!$CP$52=0,"",IF(HLOOKUP($B273,$D$44:$CO$49,4,FALSE)=0,"",(HLOOKUP($B273,$D$44:$CO$49,6,FALSE)))))</f>
        <v>Peter Gunning</v>
      </c>
      <c r="P273" s="110">
        <f ca="1">IF(ISERROR(HLOOKUP($B273,$D$44:$CO$49,4,FALSE)),"",IF('Enter data here!'!$CP$52=0,"",IF(HLOOKUP($B273,$D$44:$CO$49,4,FALSE)=0,"",(HLOOKUP($B273,$D$44:$CO$49,4,FALSE)))))</f>
        <v>5160.4290438635953</v>
      </c>
      <c r="Q273" s="110" t="str">
        <f ca="1">IF(ISERROR(HLOOKUP($B273,$D$50:$CO$55,6,FALSE)),"",IF('Enter data here!'!$CP$57=0,"",IF(HLOOKUP($B273,$D$50:$CO$55,4,FALSE)=0,"",(HLOOKUP($B273,$D$50:$CO$55,6,FALSE)))))</f>
        <v>Peter Kowalski</v>
      </c>
      <c r="R273" s="110">
        <f ca="1">IF(ISERROR(HLOOKUP($B273,$D$50:$CO$55,4,FALSE)),"",IF('Enter data here!'!$CP$57=0,"",IF(HLOOKUP($B273,$D$50:$CO$55,4,FALSE)=0,"",(HLOOKUP($B273,$D$50:$CO$55,4,FALSE)))))</f>
        <v>6070.5196458476157</v>
      </c>
      <c r="S273" s="110" t="str">
        <f ca="1">IF(ISERROR(HLOOKUP($B273,$D$56:$CO$61,6,FALSE)),"",IF('Enter data here!'!$CP$62=0,"",IF(HLOOKUP($B273,$D$56:$CO$61,4,FALSE)=0,"",(HLOOKUP($B273,$D$56:$CO$61,6,FALSE)))))</f>
        <v>Peter Kowalski</v>
      </c>
      <c r="T273" s="110">
        <f ca="1">IF(ISERROR(HLOOKUP($B273,$D$56:$CO$61,4,FALSE)),"",IF('Enter data here!'!$CP$62=0,"",IF(HLOOKUP($B273,$D$56:$CO$61,4,FALSE)=0,"",(HLOOKUP($B273,$D$56:$CO$61,4,FALSE)))))</f>
        <v>6070.5196458476157</v>
      </c>
      <c r="U273" s="110" t="str">
        <f ca="1">IF(ISERROR(HLOOKUP($B273,$D$62:$CO$67,6,FALSE)),"",IF('Enter data here!'!$CP$67=0,"",IF(HLOOKUP($B273,$D$62:$CO$67,4,FALSE)=0,"",(HLOOKUP($B273,$D$62:$CO$67,6,FALSE)))))</f>
        <v>Peter Kowalski</v>
      </c>
      <c r="V273" s="110">
        <f ca="1">IF(ISERROR(HLOOKUP($B273,$D$62:$CO$67,4,FALSE)),"",IF('Enter data here!'!$CP$67=0,"",IF(HLOOKUP($B273,$D$62:$CO$67,4,FALSE)=0,"",(HLOOKUP($B273,$D$62:$CO$67,4,FALSE)))))</f>
        <v>6070.5196458476157</v>
      </c>
      <c r="W273" s="110" t="str">
        <f ca="1">IF(ISERROR(HLOOKUP($B273,$D$68:$CO$73,6,FALSE)),"",IF('Enter data here!'!$CP$72=0,"",IF(HLOOKUP($B273,$D$68:$CO$73,4,FALSE)=0,"",(HLOOKUP($B273,$D$68:$CO$73,6,FALSE)))))</f>
        <v>Peter Kowalski</v>
      </c>
      <c r="X273" s="110">
        <f ca="1">IF(ISERROR(HLOOKUP($B273,$D$68:$CO$73,4,FALSE)),"",IF('Enter data here!'!$CP$72=0,"",IF(HLOOKUP($B273,$D$68:$CO$73,4,FALSE)=0,"",(HLOOKUP($B273,$D$68:$CO$73,4,FALSE)))))</f>
        <v>6070.5196458476157</v>
      </c>
      <c r="Y273" s="110" t="str">
        <f ca="1">IF(ISERROR(HLOOKUP($B273,$D$74:$CO$79,6,FALSE)),"",IF('Enter data here!'!$CP$77=0,"",IF(HLOOKUP($B273,$D$74:$CO$79,4,FALSE)=0,"",(HLOOKUP($B273,$D$74:$CO$79,6,FALSE)))))</f>
        <v>Peter Kowalski</v>
      </c>
      <c r="Z273" s="110">
        <f ca="1">IF(ISERROR(HLOOKUP($B273,$D$74:$CO$79,4,FALSE)),"",IF('Enter data here!'!$CP$77=0,"",IF(HLOOKUP($B273,$D$74:$CO$79,4,FALSE)=0,"",(HLOOKUP($B273,$D$74:$CO$79,4,FALSE)))))</f>
        <v>6070.5196458476157</v>
      </c>
      <c r="AA273" s="110" t="str">
        <f ca="1">IF(ISERROR(HLOOKUP($B273,$D$80:$CO$85,6,FALSE)),"",IF('Enter data here!'!$CP$82=0,"",IF(HLOOKUP($B273,$D$80:$CO$85,4,FALSE)=0,"",(HLOOKUP($B273,$D$80:$CO$85,6,FALSE)))))</f>
        <v>Peter Kowalski</v>
      </c>
      <c r="AB273" s="110">
        <f ca="1">IF(ISERROR(HLOOKUP($B273,$D$80:$CO$85,4,FALSE)),"",IF('Enter data here!'!$CP$82=0,"",IF(HLOOKUP($B273,$D$80:$CO$85,4,FALSE)=0,"",(HLOOKUP($B273,$D$80:$CO$85,4,FALSE)))))</f>
        <v>6070.5196458476157</v>
      </c>
      <c r="AC273" s="110" t="str">
        <f ca="1">IF(ISERROR(HLOOKUP($B273,$D$86:$CO$91,6,FALSE)),"",IF('Enter data here!'!$CP$87=0,"",IF(HLOOKUP($B273,$D$86:$CO$91,4,FALSE)=0,"",(HLOOKUP($B273,$D$86:$CO$91,6,FALSE)))))</f>
        <v>Peter Kowalski</v>
      </c>
      <c r="AD273" s="110">
        <f ca="1">IF(ISERROR(HLOOKUP($B273,$D$86:$CO$91,4,FALSE)),"",IF('Enter data here!'!$CP$87=0,"",IF(HLOOKUP($B273,$D$86:$CO$91,4,FALSE)=0,"",(HLOOKUP($B273,$D$86:$CO$91,4,FALSE)))))</f>
        <v>6070.5196458476157</v>
      </c>
      <c r="AE273" s="110" t="str">
        <f ca="1">IF(ISERROR(HLOOKUP($B273,$D$92:$CO$97,6,FALSE)),"",IF('Enter data here!'!$CP$92=0,"",IF(HLOOKUP($B273,$D$92:$CO$97,4,FALSE)=0,"",(HLOOKUP($B273,$D$92:$CO$97,6,FALSE)))))</f>
        <v>Peter Kowalski</v>
      </c>
      <c r="AF273" s="110">
        <f ca="1">IF(ISERROR(HLOOKUP($B273,$D$92:$CO$97,4,FALSE)),"",IF('Enter data here!'!$CP$92=0,"",IF(HLOOKUP($B273,$D$92:$CO$97,4,FALSE)=0,"",(HLOOKUP($B273,$D$92:$CO$97,4,FALSE)))))</f>
        <v>6070.5196458476157</v>
      </c>
      <c r="AG273" s="110" t="str">
        <f ca="1">IF(ISERROR(HLOOKUP($B273,$D$98:$CO$103,6,FALSE)),"",IF('Enter data here!'!$CP$97=0,"",IF(HLOOKUP($B273,$D$98:$CO$103,4,FALSE)=0,"",(HLOOKUP($B273,$D$98:$CO$103,6,FALSE)))))</f>
        <v>Peter Kowalski</v>
      </c>
      <c r="AH273" s="110">
        <f ca="1">IF(ISERROR(HLOOKUP($B273,$D$98:$CO$103,4,FALSE)),"",IF('Enter data here!'!$CP$97=0,"",IF(HLOOKUP($B273,$D$98:$CO$103,4,FALSE)=0,"",(HLOOKUP($B273,$D$98:$CO$103,4,FALSE)))))</f>
        <v>6070.5196458476157</v>
      </c>
      <c r="AI273" s="110" t="str">
        <f ca="1">IF(ISERROR(HLOOKUP($B273,$D$104:$CO$109,6,FALSE)),"",IF('Enter data here!'!$CP$102=0,"",IF(HLOOKUP($B273,$D$104:$CO$109,4,FALSE)=0,"",(HLOOKUP($B273,$D$104:$CO$109,6,FALSE)))))</f>
        <v>Peter Kowalski</v>
      </c>
      <c r="AJ273" s="110">
        <f ca="1">IF(ISERROR(HLOOKUP($B273,$D$104:$CO$109,4,FALSE)),"",IF('Enter data here!'!$CP$102=0,"",IF(HLOOKUP($B273,$D$104:$CO$109,4,FALSE)=0,"",(HLOOKUP($B273,$D$104:$CO$109,4,FALSE)))))</f>
        <v>6070.5196458476157</v>
      </c>
      <c r="AK273" s="110" t="str">
        <f ca="1">IF(ISERROR(HLOOKUP($B273,$D$110:$CO$115,6,FALSE)),"",IF('Enter data here!'!$CP$107=0,"",IF(HLOOKUP($B273,$D$110:$CO$115,4,FALSE)=0,"",(HLOOKUP($B273,$D$110:$CO$115,6,FALSE)))))</f>
        <v>Peter Kowalski</v>
      </c>
      <c r="AL273" s="110">
        <f ca="1">IF(ISERROR(HLOOKUP($B273,$D$110:$CO$115,4,FALSE)),"",IF('Enter data here!'!$CP$107=0,"",IF(HLOOKUP($B273,$D$110:$CO$115,4,FALSE)=0,"",(HLOOKUP($B273,$D$110:$CO$115,4,FALSE)))))</f>
        <v>6070.5196458476157</v>
      </c>
      <c r="AM273" s="110" t="str">
        <f ca="1">IF(ISERROR(HLOOKUP($B273,$D$116:$CO$121,6,FALSE)),"",IF('Enter data here!'!$CP$112=0,"",IF(HLOOKUP($B273,$D$116:$CO$121,4,FALSE)=0,"",(HLOOKUP($B273,$D$116:$CO$121,6,FALSE)))))</f>
        <v>Peter Kowalski</v>
      </c>
      <c r="AN273" s="110">
        <f ca="1">IF(ISERROR(HLOOKUP($B273,$D$116:$CO$121,4,FALSE)),"",IF('Enter data here!'!$CP$112=0,"",IF(HLOOKUP($B273,$D$116:$CO$121,4,FALSE)=0,"",(HLOOKUP($B273,$D$116:$CO$121,4,FALSE)))))</f>
        <v>6070.5196458476157</v>
      </c>
      <c r="AO273" s="110" t="str">
        <f ca="1">IF(ISERROR(HLOOKUP($B273,$D$122:$CO$127,6,FALSE)),"",IF('Enter data here!'!$CP$117=0,"",IF(HLOOKUP($B273,$D$122:$CO$127,4,FALSE)=0,"",(HLOOKUP($B273,$D$122:$CO$127,6,FALSE)))))</f>
        <v>Peter Kowalski</v>
      </c>
      <c r="AP273" s="110">
        <f ca="1">IF(ISERROR(HLOOKUP($B273,$D$122:$CO$127,4,FALSE)),"",IF('Enter data here!'!$CP$117=0,"",IF(HLOOKUP($B273,$D$122:$CO$127,4,FALSE)=0,"",(HLOOKUP($B273,$D$122:$CO$127,4,FALSE)))))</f>
        <v>6070.5196458476157</v>
      </c>
      <c r="AQ273" s="110" t="str">
        <f ca="1">IF(ISERROR(HLOOKUP($B273,$D$128:$CO$133,6,FALSE)),"",IF('Enter data here!'!$CP$122=0,"",IF(HLOOKUP($B273,$D$128:$CO$133,4,FALSE)=0,"",(HLOOKUP($B273,$D$128:$CO$133,6,FALSE)))))</f>
        <v>Peter Kowalski</v>
      </c>
      <c r="AR273" s="110">
        <f ca="1">IF(ISERROR(HLOOKUP($B273,$D$128:$CO$133,4,FALSE)),"",IF('Enter data here!'!$CP$122=0,"",IF(HLOOKUP($B273,$D$128:$CO$133,4,FALSE)=0,"",(HLOOKUP($B273,$D$128:$CO$133,4,FALSE)))))</f>
        <v>6070.5196458476157</v>
      </c>
      <c r="AS273" s="110" t="str">
        <f ca="1">IF(ISERROR(HLOOKUP($B273,$D$134:$CO$139,6,FALSE)),"",IF('Enter data here!'!$CP$127=0,"",IF(HLOOKUP($B273,$D$134:$CO$139,4,FALSE)=0,"",(HLOOKUP($B273,$D$134:$CO$139,6,FALSE)))))</f>
        <v>Peter Kowalski</v>
      </c>
      <c r="AT273" s="110">
        <f ca="1">IF(ISERROR(HLOOKUP($B273,$D$134:$CO$139,4,FALSE)),"",IF('Enter data here!'!$CP$127=0,"",IF(HLOOKUP($B273,$D$134:$CO$139,4,FALSE)=0,"",(HLOOKUP($B273,$D$134:$CO$139,4,FALSE)))))</f>
        <v>6070.5196458476157</v>
      </c>
      <c r="AU273" s="110" t="str">
        <f ca="1">IF(ISERROR(HLOOKUP($B273,$D$140:$CO$145,6,FALSE)),"",IF('Enter data here!'!$CP$132=0,"",IF(HLOOKUP($B273,$D$140:$CO$145,4,FALSE)=0,"",(HLOOKUP($B273,$D$140:$CO$145,6,FALSE)))))</f>
        <v>Peter Kowalski</v>
      </c>
      <c r="AV273" s="110">
        <f ca="1">IF(ISERROR(HLOOKUP($B273,$D$140:$CO$145,4,FALSE)),"",IF('Enter data here!'!$CP$132=0,"",IF(HLOOKUP($B273,$D$140:$CO$145,4,FALSE)=0,"",(HLOOKUP($B273,$D$140:$CO$145,4,FALSE)))))</f>
        <v>6070.5196458476157</v>
      </c>
      <c r="AW273" s="110" t="str">
        <f ca="1">IF(ISERROR(HLOOKUP($B273,$D$146:$CO$151,6,FALSE)),"",IF('Enter data here!'!$CP$137=0,"",IF(HLOOKUP($B273,$D$146:$CO$151,4,FALSE)=0,"",(HLOOKUP($B273,$D$146:$CO$151,6,FALSE)))))</f>
        <v>Peter Kowalski</v>
      </c>
      <c r="AX273" s="110">
        <f ca="1">IF(ISERROR(HLOOKUP($B273,$D$146:$CO$151,4,FALSE)),"",IF('Enter data here!'!$CP$137=0,"",IF(HLOOKUP($B273,$D$146:$CO$151,4,FALSE)=0,"",(HLOOKUP($B273,$D$146:$CO$151,4,FALSE)))))</f>
        <v>6070.5196458476157</v>
      </c>
      <c r="AY273" s="110" t="str">
        <f ca="1">IF(ISERROR(HLOOKUP($B273,$D$152:$CO$157,6,FALSE)),"",IF('Enter data here!'!$CP$142=0,"",IF(HLOOKUP($B273,$D$152:$CO$157,4,FALSE)=0,"",(HLOOKUP($B273,$D$152:$CO$157,6,FALSE)))))</f>
        <v>Peter Kowalski</v>
      </c>
      <c r="AZ273" s="110">
        <f ca="1">IF(ISERROR(HLOOKUP($B273,$D$152:$CO$157,4,FALSE)),"",IF('Enter data here!'!$CP$142=0,"",IF(HLOOKUP($B273,$D$152:$CO$157,4,FALSE)=0,"",(HLOOKUP($B273,$D$152:$CO$157,4,FALSE)))))</f>
        <v>6070.5196458476157</v>
      </c>
      <c r="BA273" s="110" t="str">
        <f ca="1">IF(ISERROR(HLOOKUP($B273,$D$158:$CO$163,6,FALSE)),"",IF('Enter data here!'!$CP$147=0,"",IF(HLOOKUP($B273,$D$158:$CO$163,4,FALSE)=0,"",(HLOOKUP($B273,$D$158:$CO$163,6,FALSE)))))</f>
        <v>Peter Kowalski</v>
      </c>
      <c r="BB273" s="110">
        <f ca="1">IF(ISERROR(HLOOKUP($B273,$D$158:$CO$163,4,FALSE)),"",IF('Enter data here!'!$CP$147=0,"",IF(HLOOKUP($B273,$D$158:$CO$163,4,FALSE)=0,"",(HLOOKUP($B273,$D$158:$CO$163,4,FALSE)))))</f>
        <v>6070.5196458476157</v>
      </c>
      <c r="BC273" s="110" t="str">
        <f ca="1">IF(ISERROR(HLOOKUP($B273,$D$164:$CO$169,6,FALSE)),"",IF('Enter data here!'!$CP$152=0,"",IF(HLOOKUP($B273,$D$164:$CO$169,4,FALSE)=0,"",(HLOOKUP($B273,$D$164:$CO$169,6,FALSE)))))</f>
        <v>Peter Kowalski</v>
      </c>
      <c r="BD273" s="110">
        <f ca="1">IF(ISERROR(HLOOKUP($B273,$D$164:$CO$169,4,FALSE)),"",IF('Enter data here!'!$CP$152=0,"",IF(HLOOKUP($B273,$D$164:$CO$169,4,FALSE)=0,"",(HLOOKUP($B273,$D$164:$CO$169,4,FALSE)))))</f>
        <v>6070.5196458476157</v>
      </c>
      <c r="BE273" s="110" t="str">
        <f ca="1">IF(ISERROR(HLOOKUP($B273,$D$170:$CO$175,6,FALSE)),"",IF('Enter data here!'!$CP$157=0,"",IF(HLOOKUP($B273,$D$170:$CO$175,4,FALSE)=0,"",(HLOOKUP($B273,$D$170:$CO$175,6,FALSE)))))</f>
        <v>Peter Kowalski</v>
      </c>
      <c r="BF273" s="110">
        <f ca="1">IF(ISERROR(HLOOKUP($B273,$D$170:$CO$175,4,FALSE)),"",IF('Enter data here!'!$CP$157=0,"",IF(HLOOKUP($B273,$D$170:$CO$175,4,FALSE)=0,"",(HLOOKUP($B273,$D$170:$CO$175,4,FALSE)))))</f>
        <v>6070.5196458476157</v>
      </c>
      <c r="BG273" s="110" t="str">
        <f ca="1">IF(ISERROR(HLOOKUP($B273,$D$176:$CO$181,6,FALSE)),"",IF('Enter data here!'!$CP$162=0,"",IF(HLOOKUP($B273,$D$176:$CO$181,4,FALSE)=0,"",(HLOOKUP($B273,$D$176:$CO$181,6,FALSE)))))</f>
        <v>Peter Kowalski</v>
      </c>
      <c r="BH273" s="110">
        <f ca="1">IF(ISERROR(HLOOKUP($B273,$D$176:$CO$181,4,FALSE)),"",IF('Enter data here!'!$CP$162=0,"",IF(HLOOKUP($B273,$D$176:$CO$181,4,FALSE)=0,"",(HLOOKUP($B273,$D$176:$CO$181,4,FALSE)))))</f>
        <v>6070.5196458476157</v>
      </c>
      <c r="BI273" s="110" t="str">
        <f ca="1">IF(ISERROR(HLOOKUP($B273,$D$182:$CO$187,6,FALSE)),"",IF('Enter data here!'!$CP$167=0,"",IF(HLOOKUP($B273,$D$182:$CO$187,4,FALSE)=0,"",(HLOOKUP($B273,$D$182:$CO$187,6,FALSE)))))</f>
        <v>Peter Kowalski</v>
      </c>
      <c r="BJ273" s="110">
        <f ca="1">IF(ISERROR(HLOOKUP($B273,$D$182:$CO$187,4,FALSE)),"",IF('Enter data here!'!$CP$167=0,"",IF(HLOOKUP($B273,$D$182:$CO$187,4,FALSE)=0,"",(HLOOKUP($B273,$D$182:$CO$187,4,FALSE)))))</f>
        <v>6070.5196458476157</v>
      </c>
      <c r="BK273" s="110" t="str">
        <f ca="1">IF(ISERROR(HLOOKUP($B273,$D$188:$CO$193,6,FALSE)),"",IF('Enter data here!'!$CP$172=0,"",IF(HLOOKUP($B273,$D$188:$CO$193,4,FALSE)=0,"",(HLOOKUP($B273,$D$188:$CO$193,6,FALSE)))))</f>
        <v>Peter Kowalski</v>
      </c>
      <c r="BL273" s="110">
        <f ca="1">IF(ISERROR(HLOOKUP($B273,$D$188:$CO$193,4,FALSE)),"",IF('Enter data here!'!$CP$172=0,"",IF(HLOOKUP($B273,$D$188:$CO$193,4,FALSE)=0,"",(HLOOKUP($B273,$D$188:$CO$193,4,FALSE)))))</f>
        <v>6070.5196458476157</v>
      </c>
      <c r="BM273" s="110" t="str">
        <f ca="1">IF(ISERROR(HLOOKUP($B273,$D$194:$CO$199,6,FALSE)),"",IF('Enter data here!'!$CP$177=0,"",IF(HLOOKUP($B273,$D$194:$CO$199,4,FALSE)=0,"",(HLOOKUP($B273,$D$194:$CO$199,6,FALSE)))))</f>
        <v>Peter Kowalski</v>
      </c>
      <c r="BN273" s="110">
        <f ca="1">IF(ISERROR(HLOOKUP($B273,$D$194:$CO$199,4,FALSE)),"",IF('Enter data here!'!$CP$177=0,"",IF(HLOOKUP($B273,$D$194:$CO$199,4,FALSE)=0,"",(HLOOKUP($B273,$D$194:$CO$199,4,FALSE)))))</f>
        <v>6070.5196458476157</v>
      </c>
      <c r="BO273" s="110" t="str">
        <f ca="1">IF(ISERROR(HLOOKUP($B273,$D$200:$CO$205,6,FALSE)),"",IF('Enter data here!'!$CP$182=0,"",IF(HLOOKUP($B273,$D$200:$CO$205,4,FALSE)=0,"",(HLOOKUP($B273,$D$200:$CO$205,6,FALSE)))))</f>
        <v>Peter Kowalski</v>
      </c>
      <c r="BP273" s="110">
        <f ca="1">IF(ISERROR(HLOOKUP($B273,$D$200:$CO$205,4,FALSE)),"",IF('Enter data here!'!$CP$182=0,"",IF(HLOOKUP($B273,$D$200:$CO$205,4,FALSE)=0,"",(HLOOKUP($B273,$D$200:$CO$205,4,FALSE)))))</f>
        <v>6070.5196458476157</v>
      </c>
      <c r="BQ273" s="110" t="str">
        <f ca="1">IF(ISERROR(HLOOKUP($B273,$D$206:$CO$211,6,FALSE)),"",IF('Enter data here!'!$CP$187=0,"",IF(HLOOKUP($B273,$D$206:$CO$211,4,FALSE)=0,"",(HLOOKUP($B273,$D$206:$CO$211,6,FALSE)))))</f>
        <v>Peter Kowalski</v>
      </c>
      <c r="BR273" s="110">
        <f ca="1">IF(ISERROR(HLOOKUP($B273,$D$206:$CO$211,4,FALSE)),"",IF('Enter data here!'!$CP$187=0,"",IF(HLOOKUP($B273,$D$206:$CO$211,4,FALSE)=0,"",(HLOOKUP($B273,$D$206:$CO$211,4,FALSE)))))</f>
        <v>6070.5196458476157</v>
      </c>
      <c r="BS273" s="110" t="str">
        <f ca="1">IF(ISERROR(HLOOKUP($B273,$D$212:$CO$217,6,FALSE)),"",IF('Enter data here!'!$CP$192=0,"",IF(HLOOKUP($B273,$D$212:$CO$217,4,FALSE)=0,"",(HLOOKUP($B273,$D$212:$CO$217,6,FALSE)))))</f>
        <v>Peter Kowalski</v>
      </c>
      <c r="BT273" s="110">
        <f ca="1">IF(ISERROR(HLOOKUP($B273,$D$212:$CO$217,4,FALSE)),"",IF('Enter data here!'!$CP$192=0,"",IF(HLOOKUP($B273,$D$212:$CO$217,4,FALSE)=0,"",(HLOOKUP($B273,$D$212:$CO$217,4,FALSE)))))</f>
        <v>6070.5196458476157</v>
      </c>
      <c r="BU273" s="110" t="str">
        <f ca="1">IF(ISERROR(HLOOKUP($B273,$D$218:$CO$223,6,FALSE)),"",IF('Enter data here!'!$CP$197=0,"",IF(HLOOKUP($B273,$D$218:$CO$223,4,FALSE)=0,"",(HLOOKUP($B273,$D$218:$CO$223,6,FALSE)))))</f>
        <v>Peter Kowalski</v>
      </c>
      <c r="BV273" s="110">
        <f ca="1">IF(ISERROR(HLOOKUP($B273,$D$218:$CO$223,4,FALSE)),"",IF('Enter data here!'!$CP$197=0,"",IF(HLOOKUP($B273,$D$218:$CO$223,4,FALSE)=0,"",(HLOOKUP($B273,$D$218:$CO$223,4,FALSE)))))</f>
        <v>6070.5196458476157</v>
      </c>
      <c r="BW273" s="110" t="str">
        <f ca="1">IF(ISERROR(HLOOKUP($B273,$D$224:$CO$229,6,FALSE)),"",IF('Enter data here!'!$CP$202=0,"",IF(HLOOKUP($B273,$D$224:$CO$229,4,FALSE)=0,"",(HLOOKUP($B273,$D$224:$CO$229,6,FALSE)))))</f>
        <v>Peter Kowalski</v>
      </c>
      <c r="BX273" s="110">
        <f ca="1">IF(ISERROR(HLOOKUP($B273,$D$224:$CO$229,4,FALSE)),"",IF('Enter data here!'!$CP$202=0,"",IF(HLOOKUP($B273,$D$224:$CO$229,4,FALSE)=0,"",(HLOOKUP($B273,$D$224:$CO$229,4,FALSE)))))</f>
        <v>6070.5196458476157</v>
      </c>
      <c r="BY273" s="110" t="str">
        <f ca="1">IF(ISERROR(HLOOKUP($B273,$D$230:$CO$235,6,FALSE)),"",IF('Enter data here!'!$CP$207=0,"",IF(HLOOKUP($B273,$D$230:$CO$235,4,FALSE)=0,"",(HLOOKUP($B273,$D$230:$CO$235,6,FALSE)))))</f>
        <v>Peter Kowalski</v>
      </c>
      <c r="BZ273" s="110">
        <f ca="1">IF(ISERROR(HLOOKUP($B273,$D$230:$CO$235,4,FALSE)),"",IF('Enter data here!'!$CP$207=0,"",IF(HLOOKUP($B273,$D$230:$CO$235,4,FALSE)=0,"",(HLOOKUP($B273,$D$230:$CO$235,4,FALSE)))))</f>
        <v>6070.5196458476157</v>
      </c>
      <c r="CA273" s="110" t="str">
        <f ca="1">IF(ISERROR(HLOOKUP($B273,$D$236:$CO$241,6,FALSE)),"",IF('Enter data here!'!$CP$212=0,"",IF(HLOOKUP($B273,$D$236:$CO$241,4,FALSE)=0,"",(HLOOKUP($B273,$D$236:$CO$241,6,FALSE)))))</f>
        <v>Peter Kowalski</v>
      </c>
      <c r="CB273" s="110">
        <f ca="1">IF(ISERROR(HLOOKUP($B273,$D$236:$CO$241,4,FALSE)),"",IF('Enter data here!'!$CP$212=0,"",IF(HLOOKUP($B273,$D$236:$CO$241,4,FALSE)=0,"",(HLOOKUP($B273,$D$236:$CO$241,4,FALSE)))))</f>
        <v>6070.5196458476157</v>
      </c>
      <c r="CC273" s="110" t="str">
        <f ca="1">IF(ISERROR(HLOOKUP($B273,$D$242:$CO$247,6,FALSE)),"",IF('Enter data here!'!$CP$217=0,"",IF(HLOOKUP($B273,$D$242:$CO$247,4,FALSE)=0,"",(HLOOKUP($B273,$D$242:$CO$247,6,FALSE)))))</f>
        <v>Peter Kowalski</v>
      </c>
      <c r="CD273" s="110">
        <f ca="1">IF(ISERROR(HLOOKUP($B273,$D$242:$CO$247,4,FALSE)),"",IF('Enter data here!'!$CP$217=0,"",IF(HLOOKUP($B273,$D$242:$CO$247,4,FALSE)=0,"",(HLOOKUP($B273,$D$242:$CO$247,4,FALSE)))))</f>
        <v>6070.5196458476157</v>
      </c>
      <c r="CE273" s="110" t="str">
        <f ca="1">IF(ISERROR(HLOOKUP($B273,$D$248:$CO$253,6,FALSE)),"",IF('Enter data here!'!$CP$222=0,"",IF(HLOOKUP($B273,$D$248:$CO$253,4,FALSE)=0,"",(HLOOKUP($B273,$D$248:$CO$253,6,FALSE)))))</f>
        <v>Peter Kowalski</v>
      </c>
      <c r="CF273" s="110">
        <f ca="1">IF(ISERROR(HLOOKUP($B273,$D$248:$CO$253,4,FALSE)),"",IF('Enter data here!'!$CP$222=0,"",IF(HLOOKUP($B273,$D$248:$CO$253,4,FALSE)=0,"",(HLOOKUP($B273,$D$248:$CO$253,4,FALSE)))))</f>
        <v>6070.5196458476157</v>
      </c>
    </row>
    <row r="274" spans="2:84" s="138" customFormat="1">
      <c r="B274" s="149">
        <v>12</v>
      </c>
      <c r="C274" s="110" t="str">
        <f>IF(ISERROR(HLOOKUP($B274,$D$8:$CO$13,6,FALSE)),"",IF('Enter data here!'!$CP$22=0,"",IF(HLOOKUP($B274,$D$8:$CO$13,4,FALSE)=0,"",(HLOOKUP($B274,$D$8:$CO$13,6,FALSE)))))</f>
        <v/>
      </c>
      <c r="D274" s="110" t="str">
        <f>IF(ISERROR(HLOOKUP($B274,$D$8:$CO$13,4,FALSE)),"",IF('Enter data here!'!$CP$22=0,"",IF(HLOOKUP($B274,$D$8:$CO$13,4,FALSE)=0,"",(HLOOKUP($B274,$D$8:$CO$13,4,FALSE)))))</f>
        <v/>
      </c>
      <c r="E274" s="110" t="str">
        <f ca="1">IF(ISERROR(HLOOKUP($B274,$D$14:$CO$19,6,FALSE)),"",IF('Enter data here!'!$CP$27=0,"",IF(HLOOKUP($B274,$D$14:$CO$19,4,FALSE)=0,"",(HLOOKUP($B274,$D$14:$CO$19,6,FALSE)))))</f>
        <v>Greg Dakin</v>
      </c>
      <c r="F274" s="110">
        <f ca="1">IF(ISERROR(HLOOKUP($B274,$D$14:$CO$19,4,FALSE)),"",IF('Enter data here!'!$CP$27=0,"",IF(HLOOKUP($B274,$D$14:$CO$19,4,FALSE)=0,"",(HLOOKUP($B274,$D$14:$CO$19,4,FALSE)))))</f>
        <v>856.38786764705526</v>
      </c>
      <c r="G274" s="110" t="str">
        <f ca="1">IF(ISERROR(HLOOKUP($B274,$D$20:$CO$25,6,FALSE)),"",IF('Enter data here!'!$CP$32=0,"",IF(HLOOKUP($B274,$D$20:$CO$25,4,FALSE)=0,"",(HLOOKUP($B274,$D$20:$CO$25,6,FALSE)))))</f>
        <v>Mark Redsell</v>
      </c>
      <c r="H274" s="110">
        <f ca="1">IF(ISERROR(HLOOKUP($B274,$D$20:$CO$25,4,FALSE)),"",IF('Enter data here!'!$CP$32=0,"",IF(HLOOKUP($B274,$D$20:$CO$25,4,FALSE)=0,"",(HLOOKUP($B274,$D$20:$CO$25,4,FALSE)))))</f>
        <v>1708.1739130434444</v>
      </c>
      <c r="I274" s="110" t="str">
        <f ca="1">IF(ISERROR(HLOOKUP($B274,$D$26:$CO$31,6,FALSE)),"",IF('Enter data here!'!$CP$37=0,"",IF(HLOOKUP($B274,$D$26:$CO$31,4,FALSE)=0,"",(HLOOKUP($B274,$D$26:$CO$31,6,FALSE)))))</f>
        <v>Alvaro Silgado</v>
      </c>
      <c r="J274" s="110">
        <f ca="1">IF(ISERROR(HLOOKUP($B274,$D$26:$CO$31,4,FALSE)),"",IF('Enter data here!'!$CP$37=0,"",IF(HLOOKUP($B274,$D$26:$CO$31,4,FALSE)=0,"",(HLOOKUP($B274,$D$26:$CO$31,4,FALSE)))))</f>
        <v>2554.2571512498262</v>
      </c>
      <c r="K274" s="110" t="str">
        <f ca="1">IF(ISERROR(HLOOKUP($B274,$D$32:$CO$37,6,FALSE)),"",IF('Enter data here!'!$CP$42=0,"",IF(HLOOKUP($B274,$D$32:$CO$37,4,FALSE)=0,"",(HLOOKUP($B274,$D$32:$CO$37,6,FALSE)))))</f>
        <v>John Phillips</v>
      </c>
      <c r="L274" s="110">
        <f ca="1">IF(ISERROR(HLOOKUP($B274,$D$32:$CO$37,4,FALSE)),"",IF('Enter data here!'!$CP$42=0,"",IF(HLOOKUP($B274,$D$32:$CO$37,4,FALSE)=0,"",(HLOOKUP($B274,$D$32:$CO$37,4,FALSE)))))</f>
        <v>3347.8394732775541</v>
      </c>
      <c r="M274" s="110" t="str">
        <f ca="1">IF(ISERROR(HLOOKUP($B274,$D$38:$CO$43,6,FALSE)),"",IF('Enter data here!'!$CP$47=0,"",IF(HLOOKUP($B274,$D$38:$CO$43,4,FALSE)=0,"",(HLOOKUP($B274,$D$38:$CO$43,6,FALSE)))))</f>
        <v>Alvaro Silgado</v>
      </c>
      <c r="N274" s="110">
        <f ca="1">IF(ISERROR(HLOOKUP($B274,$D$38:$CO$43,4,FALSE)),"",IF('Enter data here!'!$CP$47=0,"",IF(HLOOKUP($B274,$D$38:$CO$43,4,FALSE)=0,"",(HLOOKUP($B274,$D$38:$CO$43,4,FALSE)))))</f>
        <v>4285.6301145487923</v>
      </c>
      <c r="O274" s="110" t="str">
        <f ca="1">IF(ISERROR(HLOOKUP($B274,$D$44:$CO$49,6,FALSE)),"",IF('Enter data here!'!$CP$52=0,"",IF(HLOOKUP($B274,$D$44:$CO$49,4,FALSE)=0,"",(HLOOKUP($B274,$D$44:$CO$49,6,FALSE)))))</f>
        <v>Alvaro Silgado</v>
      </c>
      <c r="P274" s="110">
        <f ca="1">IF(ISERROR(HLOOKUP($B274,$D$44:$CO$49,4,FALSE)),"",IF('Enter data here!'!$CP$52=0,"",IF(HLOOKUP($B274,$D$44:$CO$49,4,FALSE)=0,"",(HLOOKUP($B274,$D$44:$CO$49,4,FALSE)))))</f>
        <v>5112.4990202909212</v>
      </c>
      <c r="Q274" s="110" t="str">
        <f ca="1">IF(ISERROR(HLOOKUP($B274,$D$50:$CO$55,6,FALSE)),"",IF('Enter data here!'!$CP$57=0,"",IF(HLOOKUP($B274,$D$50:$CO$55,4,FALSE)=0,"",(HLOOKUP($B274,$D$50:$CO$55,6,FALSE)))))</f>
        <v>Alvaro Silgado</v>
      </c>
      <c r="R274" s="110">
        <f ca="1">IF(ISERROR(HLOOKUP($B274,$D$50:$CO$55,4,FALSE)),"",IF('Enter data here!'!$CP$57=0,"",IF(HLOOKUP($B274,$D$50:$CO$55,4,FALSE)=0,"",(HLOOKUP($B274,$D$50:$CO$55,4,FALSE)))))</f>
        <v>5954.9039394437259</v>
      </c>
      <c r="S274" s="110" t="str">
        <f ca="1">IF(ISERROR(HLOOKUP($B274,$D$56:$CO$61,6,FALSE)),"",IF('Enter data here!'!$CP$62=0,"",IF(HLOOKUP($B274,$D$56:$CO$61,4,FALSE)=0,"",(HLOOKUP($B274,$D$56:$CO$61,6,FALSE)))))</f>
        <v>Alvaro Silgado</v>
      </c>
      <c r="T274" s="110">
        <f ca="1">IF(ISERROR(HLOOKUP($B274,$D$56:$CO$61,4,FALSE)),"",IF('Enter data here!'!$CP$62=0,"",IF(HLOOKUP($B274,$D$56:$CO$61,4,FALSE)=0,"",(HLOOKUP($B274,$D$56:$CO$61,4,FALSE)))))</f>
        <v>5954.9039394437259</v>
      </c>
      <c r="U274" s="110" t="str">
        <f ca="1">IF(ISERROR(HLOOKUP($B274,$D$62:$CO$67,6,FALSE)),"",IF('Enter data here!'!$CP$67=0,"",IF(HLOOKUP($B274,$D$62:$CO$67,4,FALSE)=0,"",(HLOOKUP($B274,$D$62:$CO$67,6,FALSE)))))</f>
        <v>Alvaro Silgado</v>
      </c>
      <c r="V274" s="110">
        <f ca="1">IF(ISERROR(HLOOKUP($B274,$D$62:$CO$67,4,FALSE)),"",IF('Enter data here!'!$CP$67=0,"",IF(HLOOKUP($B274,$D$62:$CO$67,4,FALSE)=0,"",(HLOOKUP($B274,$D$62:$CO$67,4,FALSE)))))</f>
        <v>5954.9039394437259</v>
      </c>
      <c r="W274" s="110" t="str">
        <f ca="1">IF(ISERROR(HLOOKUP($B274,$D$68:$CO$73,6,FALSE)),"",IF('Enter data here!'!$CP$72=0,"",IF(HLOOKUP($B274,$D$68:$CO$73,4,FALSE)=0,"",(HLOOKUP($B274,$D$68:$CO$73,6,FALSE)))))</f>
        <v>Alvaro Silgado</v>
      </c>
      <c r="X274" s="110">
        <f ca="1">IF(ISERROR(HLOOKUP($B274,$D$68:$CO$73,4,FALSE)),"",IF('Enter data here!'!$CP$72=0,"",IF(HLOOKUP($B274,$D$68:$CO$73,4,FALSE)=0,"",(HLOOKUP($B274,$D$68:$CO$73,4,FALSE)))))</f>
        <v>5954.9039394437259</v>
      </c>
      <c r="Y274" s="110" t="str">
        <f ca="1">IF(ISERROR(HLOOKUP($B274,$D$74:$CO$79,6,FALSE)),"",IF('Enter data here!'!$CP$77=0,"",IF(HLOOKUP($B274,$D$74:$CO$79,4,FALSE)=0,"",(HLOOKUP($B274,$D$74:$CO$79,6,FALSE)))))</f>
        <v>Alvaro Silgado</v>
      </c>
      <c r="Z274" s="110">
        <f ca="1">IF(ISERROR(HLOOKUP($B274,$D$74:$CO$79,4,FALSE)),"",IF('Enter data here!'!$CP$77=0,"",IF(HLOOKUP($B274,$D$74:$CO$79,4,FALSE)=0,"",(HLOOKUP($B274,$D$74:$CO$79,4,FALSE)))))</f>
        <v>5954.9039394437259</v>
      </c>
      <c r="AA274" s="110" t="str">
        <f ca="1">IF(ISERROR(HLOOKUP($B274,$D$80:$CO$85,6,FALSE)),"",IF('Enter data here!'!$CP$82=0,"",IF(HLOOKUP($B274,$D$80:$CO$85,4,FALSE)=0,"",(HLOOKUP($B274,$D$80:$CO$85,6,FALSE)))))</f>
        <v>Alvaro Silgado</v>
      </c>
      <c r="AB274" s="110">
        <f ca="1">IF(ISERROR(HLOOKUP($B274,$D$80:$CO$85,4,FALSE)),"",IF('Enter data here!'!$CP$82=0,"",IF(HLOOKUP($B274,$D$80:$CO$85,4,FALSE)=0,"",(HLOOKUP($B274,$D$80:$CO$85,4,FALSE)))))</f>
        <v>5954.9039394437259</v>
      </c>
      <c r="AC274" s="110" t="str">
        <f ca="1">IF(ISERROR(HLOOKUP($B274,$D$86:$CO$91,6,FALSE)),"",IF('Enter data here!'!$CP$87=0,"",IF(HLOOKUP($B274,$D$86:$CO$91,4,FALSE)=0,"",(HLOOKUP($B274,$D$86:$CO$91,6,FALSE)))))</f>
        <v>Alvaro Silgado</v>
      </c>
      <c r="AD274" s="110">
        <f ca="1">IF(ISERROR(HLOOKUP($B274,$D$86:$CO$91,4,FALSE)),"",IF('Enter data here!'!$CP$87=0,"",IF(HLOOKUP($B274,$D$86:$CO$91,4,FALSE)=0,"",(HLOOKUP($B274,$D$86:$CO$91,4,FALSE)))))</f>
        <v>5954.9039394437259</v>
      </c>
      <c r="AE274" s="110" t="str">
        <f ca="1">IF(ISERROR(HLOOKUP($B274,$D$92:$CO$97,6,FALSE)),"",IF('Enter data here!'!$CP$92=0,"",IF(HLOOKUP($B274,$D$92:$CO$97,4,FALSE)=0,"",(HLOOKUP($B274,$D$92:$CO$97,6,FALSE)))))</f>
        <v>Alvaro Silgado</v>
      </c>
      <c r="AF274" s="110">
        <f ca="1">IF(ISERROR(HLOOKUP($B274,$D$92:$CO$97,4,FALSE)),"",IF('Enter data here!'!$CP$92=0,"",IF(HLOOKUP($B274,$D$92:$CO$97,4,FALSE)=0,"",(HLOOKUP($B274,$D$92:$CO$97,4,FALSE)))))</f>
        <v>5954.9039394437259</v>
      </c>
      <c r="AG274" s="110" t="str">
        <f ca="1">IF(ISERROR(HLOOKUP($B274,$D$98:$CO$103,6,FALSE)),"",IF('Enter data here!'!$CP$97=0,"",IF(HLOOKUP($B274,$D$98:$CO$103,4,FALSE)=0,"",(HLOOKUP($B274,$D$98:$CO$103,6,FALSE)))))</f>
        <v>Alvaro Silgado</v>
      </c>
      <c r="AH274" s="110">
        <f ca="1">IF(ISERROR(HLOOKUP($B274,$D$98:$CO$103,4,FALSE)),"",IF('Enter data here!'!$CP$97=0,"",IF(HLOOKUP($B274,$D$98:$CO$103,4,FALSE)=0,"",(HLOOKUP($B274,$D$98:$CO$103,4,FALSE)))))</f>
        <v>5954.9039394437259</v>
      </c>
      <c r="AI274" s="110" t="str">
        <f ca="1">IF(ISERROR(HLOOKUP($B274,$D$104:$CO$109,6,FALSE)),"",IF('Enter data here!'!$CP$102=0,"",IF(HLOOKUP($B274,$D$104:$CO$109,4,FALSE)=0,"",(HLOOKUP($B274,$D$104:$CO$109,6,FALSE)))))</f>
        <v>Alvaro Silgado</v>
      </c>
      <c r="AJ274" s="110">
        <f ca="1">IF(ISERROR(HLOOKUP($B274,$D$104:$CO$109,4,FALSE)),"",IF('Enter data here!'!$CP$102=0,"",IF(HLOOKUP($B274,$D$104:$CO$109,4,FALSE)=0,"",(HLOOKUP($B274,$D$104:$CO$109,4,FALSE)))))</f>
        <v>5954.9039394437259</v>
      </c>
      <c r="AK274" s="110" t="str">
        <f ca="1">IF(ISERROR(HLOOKUP($B274,$D$110:$CO$115,6,FALSE)),"",IF('Enter data here!'!$CP$107=0,"",IF(HLOOKUP($B274,$D$110:$CO$115,4,FALSE)=0,"",(HLOOKUP($B274,$D$110:$CO$115,6,FALSE)))))</f>
        <v>Alvaro Silgado</v>
      </c>
      <c r="AL274" s="110">
        <f ca="1">IF(ISERROR(HLOOKUP($B274,$D$110:$CO$115,4,FALSE)),"",IF('Enter data here!'!$CP$107=0,"",IF(HLOOKUP($B274,$D$110:$CO$115,4,FALSE)=0,"",(HLOOKUP($B274,$D$110:$CO$115,4,FALSE)))))</f>
        <v>5954.9039394437259</v>
      </c>
      <c r="AM274" s="110" t="str">
        <f ca="1">IF(ISERROR(HLOOKUP($B274,$D$116:$CO$121,6,FALSE)),"",IF('Enter data here!'!$CP$112=0,"",IF(HLOOKUP($B274,$D$116:$CO$121,4,FALSE)=0,"",(HLOOKUP($B274,$D$116:$CO$121,6,FALSE)))))</f>
        <v>Alvaro Silgado</v>
      </c>
      <c r="AN274" s="110">
        <f ca="1">IF(ISERROR(HLOOKUP($B274,$D$116:$CO$121,4,FALSE)),"",IF('Enter data here!'!$CP$112=0,"",IF(HLOOKUP($B274,$D$116:$CO$121,4,FALSE)=0,"",(HLOOKUP($B274,$D$116:$CO$121,4,FALSE)))))</f>
        <v>5954.9039394437259</v>
      </c>
      <c r="AO274" s="110" t="str">
        <f ca="1">IF(ISERROR(HLOOKUP($B274,$D$122:$CO$127,6,FALSE)),"",IF('Enter data here!'!$CP$117=0,"",IF(HLOOKUP($B274,$D$122:$CO$127,4,FALSE)=0,"",(HLOOKUP($B274,$D$122:$CO$127,6,FALSE)))))</f>
        <v>Alvaro Silgado</v>
      </c>
      <c r="AP274" s="110">
        <f ca="1">IF(ISERROR(HLOOKUP($B274,$D$122:$CO$127,4,FALSE)),"",IF('Enter data here!'!$CP$117=0,"",IF(HLOOKUP($B274,$D$122:$CO$127,4,FALSE)=0,"",(HLOOKUP($B274,$D$122:$CO$127,4,FALSE)))))</f>
        <v>5954.9039394437259</v>
      </c>
      <c r="AQ274" s="110" t="str">
        <f ca="1">IF(ISERROR(HLOOKUP($B274,$D$128:$CO$133,6,FALSE)),"",IF('Enter data here!'!$CP$122=0,"",IF(HLOOKUP($B274,$D$128:$CO$133,4,FALSE)=0,"",(HLOOKUP($B274,$D$128:$CO$133,6,FALSE)))))</f>
        <v>Alvaro Silgado</v>
      </c>
      <c r="AR274" s="110">
        <f ca="1">IF(ISERROR(HLOOKUP($B274,$D$128:$CO$133,4,FALSE)),"",IF('Enter data here!'!$CP$122=0,"",IF(HLOOKUP($B274,$D$128:$CO$133,4,FALSE)=0,"",(HLOOKUP($B274,$D$128:$CO$133,4,FALSE)))))</f>
        <v>5954.9039394437259</v>
      </c>
      <c r="AS274" s="110" t="str">
        <f ca="1">IF(ISERROR(HLOOKUP($B274,$D$134:$CO$139,6,FALSE)),"",IF('Enter data here!'!$CP$127=0,"",IF(HLOOKUP($B274,$D$134:$CO$139,4,FALSE)=0,"",(HLOOKUP($B274,$D$134:$CO$139,6,FALSE)))))</f>
        <v>Alvaro Silgado</v>
      </c>
      <c r="AT274" s="110">
        <f ca="1">IF(ISERROR(HLOOKUP($B274,$D$134:$CO$139,4,FALSE)),"",IF('Enter data here!'!$CP$127=0,"",IF(HLOOKUP($B274,$D$134:$CO$139,4,FALSE)=0,"",(HLOOKUP($B274,$D$134:$CO$139,4,FALSE)))))</f>
        <v>5954.9039394437259</v>
      </c>
      <c r="AU274" s="110" t="str">
        <f ca="1">IF(ISERROR(HLOOKUP($B274,$D$140:$CO$145,6,FALSE)),"",IF('Enter data here!'!$CP$132=0,"",IF(HLOOKUP($B274,$D$140:$CO$145,4,FALSE)=0,"",(HLOOKUP($B274,$D$140:$CO$145,6,FALSE)))))</f>
        <v>Alvaro Silgado</v>
      </c>
      <c r="AV274" s="110">
        <f ca="1">IF(ISERROR(HLOOKUP($B274,$D$140:$CO$145,4,FALSE)),"",IF('Enter data here!'!$CP$132=0,"",IF(HLOOKUP($B274,$D$140:$CO$145,4,FALSE)=0,"",(HLOOKUP($B274,$D$140:$CO$145,4,FALSE)))))</f>
        <v>5954.9039394437259</v>
      </c>
      <c r="AW274" s="110" t="str">
        <f ca="1">IF(ISERROR(HLOOKUP($B274,$D$146:$CO$151,6,FALSE)),"",IF('Enter data here!'!$CP$137=0,"",IF(HLOOKUP($B274,$D$146:$CO$151,4,FALSE)=0,"",(HLOOKUP($B274,$D$146:$CO$151,6,FALSE)))))</f>
        <v>Alvaro Silgado</v>
      </c>
      <c r="AX274" s="110">
        <f ca="1">IF(ISERROR(HLOOKUP($B274,$D$146:$CO$151,4,FALSE)),"",IF('Enter data here!'!$CP$137=0,"",IF(HLOOKUP($B274,$D$146:$CO$151,4,FALSE)=0,"",(HLOOKUP($B274,$D$146:$CO$151,4,FALSE)))))</f>
        <v>5954.9039394437259</v>
      </c>
      <c r="AY274" s="110" t="str">
        <f ca="1">IF(ISERROR(HLOOKUP($B274,$D$152:$CO$157,6,FALSE)),"",IF('Enter data here!'!$CP$142=0,"",IF(HLOOKUP($B274,$D$152:$CO$157,4,FALSE)=0,"",(HLOOKUP($B274,$D$152:$CO$157,6,FALSE)))))</f>
        <v>Alvaro Silgado</v>
      </c>
      <c r="AZ274" s="110">
        <f ca="1">IF(ISERROR(HLOOKUP($B274,$D$152:$CO$157,4,FALSE)),"",IF('Enter data here!'!$CP$142=0,"",IF(HLOOKUP($B274,$D$152:$CO$157,4,FALSE)=0,"",(HLOOKUP($B274,$D$152:$CO$157,4,FALSE)))))</f>
        <v>5954.9039394437259</v>
      </c>
      <c r="BA274" s="110" t="str">
        <f ca="1">IF(ISERROR(HLOOKUP($B274,$D$158:$CO$163,6,FALSE)),"",IF('Enter data here!'!$CP$147=0,"",IF(HLOOKUP($B274,$D$158:$CO$163,4,FALSE)=0,"",(HLOOKUP($B274,$D$158:$CO$163,6,FALSE)))))</f>
        <v>Alvaro Silgado</v>
      </c>
      <c r="BB274" s="110">
        <f ca="1">IF(ISERROR(HLOOKUP($B274,$D$158:$CO$163,4,FALSE)),"",IF('Enter data here!'!$CP$147=0,"",IF(HLOOKUP($B274,$D$158:$CO$163,4,FALSE)=0,"",(HLOOKUP($B274,$D$158:$CO$163,4,FALSE)))))</f>
        <v>5954.9039394437259</v>
      </c>
      <c r="BC274" s="110" t="str">
        <f ca="1">IF(ISERROR(HLOOKUP($B274,$D$164:$CO$169,6,FALSE)),"",IF('Enter data here!'!$CP$152=0,"",IF(HLOOKUP($B274,$D$164:$CO$169,4,FALSE)=0,"",(HLOOKUP($B274,$D$164:$CO$169,6,FALSE)))))</f>
        <v>Alvaro Silgado</v>
      </c>
      <c r="BD274" s="110">
        <f ca="1">IF(ISERROR(HLOOKUP($B274,$D$164:$CO$169,4,FALSE)),"",IF('Enter data here!'!$CP$152=0,"",IF(HLOOKUP($B274,$D$164:$CO$169,4,FALSE)=0,"",(HLOOKUP($B274,$D$164:$CO$169,4,FALSE)))))</f>
        <v>5954.9039394437259</v>
      </c>
      <c r="BE274" s="110" t="str">
        <f ca="1">IF(ISERROR(HLOOKUP($B274,$D$170:$CO$175,6,FALSE)),"",IF('Enter data here!'!$CP$157=0,"",IF(HLOOKUP($B274,$D$170:$CO$175,4,FALSE)=0,"",(HLOOKUP($B274,$D$170:$CO$175,6,FALSE)))))</f>
        <v>Alvaro Silgado</v>
      </c>
      <c r="BF274" s="110">
        <f ca="1">IF(ISERROR(HLOOKUP($B274,$D$170:$CO$175,4,FALSE)),"",IF('Enter data here!'!$CP$157=0,"",IF(HLOOKUP($B274,$D$170:$CO$175,4,FALSE)=0,"",(HLOOKUP($B274,$D$170:$CO$175,4,FALSE)))))</f>
        <v>5954.9039394437259</v>
      </c>
      <c r="BG274" s="110" t="str">
        <f ca="1">IF(ISERROR(HLOOKUP($B274,$D$176:$CO$181,6,FALSE)),"",IF('Enter data here!'!$CP$162=0,"",IF(HLOOKUP($B274,$D$176:$CO$181,4,FALSE)=0,"",(HLOOKUP($B274,$D$176:$CO$181,6,FALSE)))))</f>
        <v>Alvaro Silgado</v>
      </c>
      <c r="BH274" s="110">
        <f ca="1">IF(ISERROR(HLOOKUP($B274,$D$176:$CO$181,4,FALSE)),"",IF('Enter data here!'!$CP$162=0,"",IF(HLOOKUP($B274,$D$176:$CO$181,4,FALSE)=0,"",(HLOOKUP($B274,$D$176:$CO$181,4,FALSE)))))</f>
        <v>5954.9039394437259</v>
      </c>
      <c r="BI274" s="110" t="str">
        <f ca="1">IF(ISERROR(HLOOKUP($B274,$D$182:$CO$187,6,FALSE)),"",IF('Enter data here!'!$CP$167=0,"",IF(HLOOKUP($B274,$D$182:$CO$187,4,FALSE)=0,"",(HLOOKUP($B274,$D$182:$CO$187,6,FALSE)))))</f>
        <v>Alvaro Silgado</v>
      </c>
      <c r="BJ274" s="110">
        <f ca="1">IF(ISERROR(HLOOKUP($B274,$D$182:$CO$187,4,FALSE)),"",IF('Enter data here!'!$CP$167=0,"",IF(HLOOKUP($B274,$D$182:$CO$187,4,FALSE)=0,"",(HLOOKUP($B274,$D$182:$CO$187,4,FALSE)))))</f>
        <v>5954.9039394437259</v>
      </c>
      <c r="BK274" s="110" t="str">
        <f ca="1">IF(ISERROR(HLOOKUP($B274,$D$188:$CO$193,6,FALSE)),"",IF('Enter data here!'!$CP$172=0,"",IF(HLOOKUP($B274,$D$188:$CO$193,4,FALSE)=0,"",(HLOOKUP($B274,$D$188:$CO$193,6,FALSE)))))</f>
        <v>Alvaro Silgado</v>
      </c>
      <c r="BL274" s="110">
        <f ca="1">IF(ISERROR(HLOOKUP($B274,$D$188:$CO$193,4,FALSE)),"",IF('Enter data here!'!$CP$172=0,"",IF(HLOOKUP($B274,$D$188:$CO$193,4,FALSE)=0,"",(HLOOKUP($B274,$D$188:$CO$193,4,FALSE)))))</f>
        <v>5954.9039394437259</v>
      </c>
      <c r="BM274" s="110" t="str">
        <f ca="1">IF(ISERROR(HLOOKUP($B274,$D$194:$CO$199,6,FALSE)),"",IF('Enter data here!'!$CP$177=0,"",IF(HLOOKUP($B274,$D$194:$CO$199,4,FALSE)=0,"",(HLOOKUP($B274,$D$194:$CO$199,6,FALSE)))))</f>
        <v>Alvaro Silgado</v>
      </c>
      <c r="BN274" s="110">
        <f ca="1">IF(ISERROR(HLOOKUP($B274,$D$194:$CO$199,4,FALSE)),"",IF('Enter data here!'!$CP$177=0,"",IF(HLOOKUP($B274,$D$194:$CO$199,4,FALSE)=0,"",(HLOOKUP($B274,$D$194:$CO$199,4,FALSE)))))</f>
        <v>5954.9039394437259</v>
      </c>
      <c r="BO274" s="110" t="str">
        <f ca="1">IF(ISERROR(HLOOKUP($B274,$D$200:$CO$205,6,FALSE)),"",IF('Enter data here!'!$CP$182=0,"",IF(HLOOKUP($B274,$D$200:$CO$205,4,FALSE)=0,"",(HLOOKUP($B274,$D$200:$CO$205,6,FALSE)))))</f>
        <v>Alvaro Silgado</v>
      </c>
      <c r="BP274" s="110">
        <f ca="1">IF(ISERROR(HLOOKUP($B274,$D$200:$CO$205,4,FALSE)),"",IF('Enter data here!'!$CP$182=0,"",IF(HLOOKUP($B274,$D$200:$CO$205,4,FALSE)=0,"",(HLOOKUP($B274,$D$200:$CO$205,4,FALSE)))))</f>
        <v>5954.9039394437259</v>
      </c>
      <c r="BQ274" s="110" t="str">
        <f ca="1">IF(ISERROR(HLOOKUP($B274,$D$206:$CO$211,6,FALSE)),"",IF('Enter data here!'!$CP$187=0,"",IF(HLOOKUP($B274,$D$206:$CO$211,4,FALSE)=0,"",(HLOOKUP($B274,$D$206:$CO$211,6,FALSE)))))</f>
        <v>Alvaro Silgado</v>
      </c>
      <c r="BR274" s="110">
        <f ca="1">IF(ISERROR(HLOOKUP($B274,$D$206:$CO$211,4,FALSE)),"",IF('Enter data here!'!$CP$187=0,"",IF(HLOOKUP($B274,$D$206:$CO$211,4,FALSE)=0,"",(HLOOKUP($B274,$D$206:$CO$211,4,FALSE)))))</f>
        <v>5954.9039394437259</v>
      </c>
      <c r="BS274" s="110" t="str">
        <f ca="1">IF(ISERROR(HLOOKUP($B274,$D$212:$CO$217,6,FALSE)),"",IF('Enter data here!'!$CP$192=0,"",IF(HLOOKUP($B274,$D$212:$CO$217,4,FALSE)=0,"",(HLOOKUP($B274,$D$212:$CO$217,6,FALSE)))))</f>
        <v>Alvaro Silgado</v>
      </c>
      <c r="BT274" s="110">
        <f ca="1">IF(ISERROR(HLOOKUP($B274,$D$212:$CO$217,4,FALSE)),"",IF('Enter data here!'!$CP$192=0,"",IF(HLOOKUP($B274,$D$212:$CO$217,4,FALSE)=0,"",(HLOOKUP($B274,$D$212:$CO$217,4,FALSE)))))</f>
        <v>5954.9039394437259</v>
      </c>
      <c r="BU274" s="110" t="str">
        <f ca="1">IF(ISERROR(HLOOKUP($B274,$D$218:$CO$223,6,FALSE)),"",IF('Enter data here!'!$CP$197=0,"",IF(HLOOKUP($B274,$D$218:$CO$223,4,FALSE)=0,"",(HLOOKUP($B274,$D$218:$CO$223,6,FALSE)))))</f>
        <v>Alvaro Silgado</v>
      </c>
      <c r="BV274" s="110">
        <f ca="1">IF(ISERROR(HLOOKUP($B274,$D$218:$CO$223,4,FALSE)),"",IF('Enter data here!'!$CP$197=0,"",IF(HLOOKUP($B274,$D$218:$CO$223,4,FALSE)=0,"",(HLOOKUP($B274,$D$218:$CO$223,4,FALSE)))))</f>
        <v>5954.9039394437259</v>
      </c>
      <c r="BW274" s="110" t="str">
        <f ca="1">IF(ISERROR(HLOOKUP($B274,$D$224:$CO$229,6,FALSE)),"",IF('Enter data here!'!$CP$202=0,"",IF(HLOOKUP($B274,$D$224:$CO$229,4,FALSE)=0,"",(HLOOKUP($B274,$D$224:$CO$229,6,FALSE)))))</f>
        <v>Alvaro Silgado</v>
      </c>
      <c r="BX274" s="110">
        <f ca="1">IF(ISERROR(HLOOKUP($B274,$D$224:$CO$229,4,FALSE)),"",IF('Enter data here!'!$CP$202=0,"",IF(HLOOKUP($B274,$D$224:$CO$229,4,FALSE)=0,"",(HLOOKUP($B274,$D$224:$CO$229,4,FALSE)))))</f>
        <v>5954.9039394437259</v>
      </c>
      <c r="BY274" s="110" t="str">
        <f ca="1">IF(ISERROR(HLOOKUP($B274,$D$230:$CO$235,6,FALSE)),"",IF('Enter data here!'!$CP$207=0,"",IF(HLOOKUP($B274,$D$230:$CO$235,4,FALSE)=0,"",(HLOOKUP($B274,$D$230:$CO$235,6,FALSE)))))</f>
        <v>Alvaro Silgado</v>
      </c>
      <c r="BZ274" s="110">
        <f ca="1">IF(ISERROR(HLOOKUP($B274,$D$230:$CO$235,4,FALSE)),"",IF('Enter data here!'!$CP$207=0,"",IF(HLOOKUP($B274,$D$230:$CO$235,4,FALSE)=0,"",(HLOOKUP($B274,$D$230:$CO$235,4,FALSE)))))</f>
        <v>5954.9039394437259</v>
      </c>
      <c r="CA274" s="110" t="str">
        <f ca="1">IF(ISERROR(HLOOKUP($B274,$D$236:$CO$241,6,FALSE)),"",IF('Enter data here!'!$CP$212=0,"",IF(HLOOKUP($B274,$D$236:$CO$241,4,FALSE)=0,"",(HLOOKUP($B274,$D$236:$CO$241,6,FALSE)))))</f>
        <v>Alvaro Silgado</v>
      </c>
      <c r="CB274" s="110">
        <f ca="1">IF(ISERROR(HLOOKUP($B274,$D$236:$CO$241,4,FALSE)),"",IF('Enter data here!'!$CP$212=0,"",IF(HLOOKUP($B274,$D$236:$CO$241,4,FALSE)=0,"",(HLOOKUP($B274,$D$236:$CO$241,4,FALSE)))))</f>
        <v>5954.9039394437259</v>
      </c>
      <c r="CC274" s="110" t="str">
        <f ca="1">IF(ISERROR(HLOOKUP($B274,$D$242:$CO$247,6,FALSE)),"",IF('Enter data here!'!$CP$217=0,"",IF(HLOOKUP($B274,$D$242:$CO$247,4,FALSE)=0,"",(HLOOKUP($B274,$D$242:$CO$247,6,FALSE)))))</f>
        <v>Alvaro Silgado</v>
      </c>
      <c r="CD274" s="110">
        <f ca="1">IF(ISERROR(HLOOKUP($B274,$D$242:$CO$247,4,FALSE)),"",IF('Enter data here!'!$CP$217=0,"",IF(HLOOKUP($B274,$D$242:$CO$247,4,FALSE)=0,"",(HLOOKUP($B274,$D$242:$CO$247,4,FALSE)))))</f>
        <v>5954.9039394437259</v>
      </c>
      <c r="CE274" s="110" t="str">
        <f ca="1">IF(ISERROR(HLOOKUP($B274,$D$248:$CO$253,6,FALSE)),"",IF('Enter data here!'!$CP$222=0,"",IF(HLOOKUP($B274,$D$248:$CO$253,4,FALSE)=0,"",(HLOOKUP($B274,$D$248:$CO$253,6,FALSE)))))</f>
        <v>Alvaro Silgado</v>
      </c>
      <c r="CF274" s="110">
        <f ca="1">IF(ISERROR(HLOOKUP($B274,$D$248:$CO$253,4,FALSE)),"",IF('Enter data here!'!$CP$222=0,"",IF(HLOOKUP($B274,$D$248:$CO$253,4,FALSE)=0,"",(HLOOKUP($B274,$D$248:$CO$253,4,FALSE)))))</f>
        <v>5954.9039394437259</v>
      </c>
    </row>
    <row r="275" spans="2:84" s="138" customFormat="1">
      <c r="B275" s="149">
        <v>13</v>
      </c>
      <c r="C275" s="110" t="str">
        <f>IF(ISERROR(HLOOKUP($B275,$D$8:$CO$13,6,FALSE)),"",IF('Enter data here!'!$CP$22=0,"",IF(HLOOKUP($B275,$D$8:$CO$13,4,FALSE)=0,"",(HLOOKUP($B275,$D$8:$CO$13,6,FALSE)))))</f>
        <v/>
      </c>
      <c r="D275" s="110" t="str">
        <f>IF(ISERROR(HLOOKUP($B275,$D$8:$CO$13,4,FALSE)),"",IF('Enter data here!'!$CP$22=0,"",IF(HLOOKUP($B275,$D$8:$CO$13,4,FALSE)=0,"",(HLOOKUP($B275,$D$8:$CO$13,4,FALSE)))))</f>
        <v/>
      </c>
      <c r="E275" s="110" t="str">
        <f ca="1">IF(ISERROR(HLOOKUP($B275,$D$14:$CO$19,6,FALSE)),"",IF('Enter data here!'!$CP$27=0,"",IF(HLOOKUP($B275,$D$14:$CO$19,4,FALSE)=0,"",(HLOOKUP($B275,$D$14:$CO$19,6,FALSE)))))</f>
        <v>Sebastian Reichert</v>
      </c>
      <c r="F275" s="110">
        <f ca="1">IF(ISERROR(HLOOKUP($B275,$D$14:$CO$19,4,FALSE)),"",IF('Enter data here!'!$CP$27=0,"",IF(HLOOKUP($B275,$D$14:$CO$19,4,FALSE)=0,"",(HLOOKUP($B275,$D$14:$CO$19,4,FALSE)))))</f>
        <v>852.2753258632481</v>
      </c>
      <c r="G275" s="110" t="str">
        <f ca="1">IF(ISERROR(HLOOKUP($B275,$D$20:$CO$25,6,FALSE)),"",IF('Enter data here!'!$CP$32=0,"",IF(HLOOKUP($B275,$D$20:$CO$25,4,FALSE)=0,"",(HLOOKUP($B275,$D$20:$CO$25,6,FALSE)))))</f>
        <v>Greg Dakin</v>
      </c>
      <c r="H275" s="110">
        <f ca="1">IF(ISERROR(HLOOKUP($B275,$D$20:$CO$25,4,FALSE)),"",IF('Enter data here!'!$CP$32=0,"",IF(HLOOKUP($B275,$D$20:$CO$25,4,FALSE)=0,"",(HLOOKUP($B275,$D$20:$CO$25,4,FALSE)))))</f>
        <v>1704.9785967409105</v>
      </c>
      <c r="I275" s="110" t="str">
        <f ca="1">IF(ISERROR(HLOOKUP($B275,$D$26:$CO$31,6,FALSE)),"",IF('Enter data here!'!$CP$37=0,"",IF(HLOOKUP($B275,$D$26:$CO$31,4,FALSE)=0,"",(HLOOKUP($B275,$D$26:$CO$31,6,FALSE)))))</f>
        <v>Joel West </v>
      </c>
      <c r="J275" s="110">
        <f ca="1">IF(ISERROR(HLOOKUP($B275,$D$26:$CO$31,4,FALSE)),"",IF('Enter data here!'!$CP$37=0,"",IF(HLOOKUP($B275,$D$26:$CO$31,4,FALSE)=0,"",(HLOOKUP($B275,$D$26:$CO$31,4,FALSE)))))</f>
        <v>2523.3605353710518</v>
      </c>
      <c r="K275" s="110" t="str">
        <f ca="1">IF(ISERROR(HLOOKUP($B275,$D$32:$CO$37,6,FALSE)),"",IF('Enter data here!'!$CP$42=0,"",IF(HLOOKUP($B275,$D$32:$CO$37,4,FALSE)=0,"",(HLOOKUP($B275,$D$32:$CO$37,6,FALSE)))))</f>
        <v>Alvaro Silgado</v>
      </c>
      <c r="L275" s="110">
        <f ca="1">IF(ISERROR(HLOOKUP($B275,$D$32:$CO$37,4,FALSE)),"",IF('Enter data here!'!$CP$42=0,"",IF(HLOOKUP($B275,$D$32:$CO$37,4,FALSE)=0,"",(HLOOKUP($B275,$D$32:$CO$37,4,FALSE)))))</f>
        <v>3344.453643960569</v>
      </c>
      <c r="M275" s="110" t="str">
        <f ca="1">IF(ISERROR(HLOOKUP($B275,$D$38:$CO$43,6,FALSE)),"",IF('Enter data here!'!$CP$47=0,"",IF(HLOOKUP($B275,$D$38:$CO$43,4,FALSE)=0,"",(HLOOKUP($B275,$D$38:$CO$43,6,FALSE)))))</f>
        <v>Tobias Reik</v>
      </c>
      <c r="N275" s="110">
        <f ca="1">IF(ISERROR(HLOOKUP($B275,$D$38:$CO$43,4,FALSE)),"",IF('Enter data here!'!$CP$47=0,"",IF(HLOOKUP($B275,$D$38:$CO$43,4,FALSE)=0,"",(HLOOKUP($B275,$D$38:$CO$43,4,FALSE)))))</f>
        <v>4217.9793402152027</v>
      </c>
      <c r="O275" s="110" t="str">
        <f ca="1">IF(ISERROR(HLOOKUP($B275,$D$44:$CO$49,6,FALSE)),"",IF('Enter data here!'!$CP$52=0,"",IF(HLOOKUP($B275,$D$44:$CO$49,4,FALSE)=0,"",(HLOOKUP($B275,$D$44:$CO$49,6,FALSE)))))</f>
        <v>John Phillips</v>
      </c>
      <c r="P275" s="110">
        <f ca="1">IF(ISERROR(HLOOKUP($B275,$D$44:$CO$49,4,FALSE)),"",IF('Enter data here!'!$CP$52=0,"",IF(HLOOKUP($B275,$D$44:$CO$49,4,FALSE)=0,"",(HLOOKUP($B275,$D$44:$CO$49,4,FALSE)))))</f>
        <v>5109.668181602563</v>
      </c>
      <c r="Q275" s="110" t="str">
        <f ca="1">IF(ISERROR(HLOOKUP($B275,$D$50:$CO$55,6,FALSE)),"",IF('Enter data here!'!$CP$57=0,"",IF(HLOOKUP($B275,$D$50:$CO$55,4,FALSE)=0,"",(HLOOKUP($B275,$D$50:$CO$55,6,FALSE)))))</f>
        <v>John Phillips</v>
      </c>
      <c r="R275" s="110">
        <f ca="1">IF(ISERROR(HLOOKUP($B275,$D$50:$CO$55,4,FALSE)),"",IF('Enter data here!'!$CP$57=0,"",IF(HLOOKUP($B275,$D$50:$CO$55,4,FALSE)=0,"",(HLOOKUP($B275,$D$50:$CO$55,4,FALSE)))))</f>
        <v>5901.4061953011769</v>
      </c>
      <c r="S275" s="110" t="str">
        <f ca="1">IF(ISERROR(HLOOKUP($B275,$D$56:$CO$61,6,FALSE)),"",IF('Enter data here!'!$CP$62=0,"",IF(HLOOKUP($B275,$D$56:$CO$61,4,FALSE)=0,"",(HLOOKUP($B275,$D$56:$CO$61,6,FALSE)))))</f>
        <v>John Phillips</v>
      </c>
      <c r="T275" s="110">
        <f ca="1">IF(ISERROR(HLOOKUP($B275,$D$56:$CO$61,4,FALSE)),"",IF('Enter data here!'!$CP$62=0,"",IF(HLOOKUP($B275,$D$56:$CO$61,4,FALSE)=0,"",(HLOOKUP($B275,$D$56:$CO$61,4,FALSE)))))</f>
        <v>5901.4061953011769</v>
      </c>
      <c r="U275" s="110" t="str">
        <f ca="1">IF(ISERROR(HLOOKUP($B275,$D$62:$CO$67,6,FALSE)),"",IF('Enter data here!'!$CP$67=0,"",IF(HLOOKUP($B275,$D$62:$CO$67,4,FALSE)=0,"",(HLOOKUP($B275,$D$62:$CO$67,6,FALSE)))))</f>
        <v>John Phillips</v>
      </c>
      <c r="V275" s="110">
        <f ca="1">IF(ISERROR(HLOOKUP($B275,$D$62:$CO$67,4,FALSE)),"",IF('Enter data here!'!$CP$67=0,"",IF(HLOOKUP($B275,$D$62:$CO$67,4,FALSE)=0,"",(HLOOKUP($B275,$D$62:$CO$67,4,FALSE)))))</f>
        <v>5901.4061953011769</v>
      </c>
      <c r="W275" s="110" t="str">
        <f ca="1">IF(ISERROR(HLOOKUP($B275,$D$68:$CO$73,6,FALSE)),"",IF('Enter data here!'!$CP$72=0,"",IF(HLOOKUP($B275,$D$68:$CO$73,4,FALSE)=0,"",(HLOOKUP($B275,$D$68:$CO$73,6,FALSE)))))</f>
        <v>John Phillips</v>
      </c>
      <c r="X275" s="110">
        <f ca="1">IF(ISERROR(HLOOKUP($B275,$D$68:$CO$73,4,FALSE)),"",IF('Enter data here!'!$CP$72=0,"",IF(HLOOKUP($B275,$D$68:$CO$73,4,FALSE)=0,"",(HLOOKUP($B275,$D$68:$CO$73,4,FALSE)))))</f>
        <v>5901.4061953011769</v>
      </c>
      <c r="Y275" s="110" t="str">
        <f ca="1">IF(ISERROR(HLOOKUP($B275,$D$74:$CO$79,6,FALSE)),"",IF('Enter data here!'!$CP$77=0,"",IF(HLOOKUP($B275,$D$74:$CO$79,4,FALSE)=0,"",(HLOOKUP($B275,$D$74:$CO$79,6,FALSE)))))</f>
        <v>John Phillips</v>
      </c>
      <c r="Z275" s="110">
        <f ca="1">IF(ISERROR(HLOOKUP($B275,$D$74:$CO$79,4,FALSE)),"",IF('Enter data here!'!$CP$77=0,"",IF(HLOOKUP($B275,$D$74:$CO$79,4,FALSE)=0,"",(HLOOKUP($B275,$D$74:$CO$79,4,FALSE)))))</f>
        <v>5901.4061953011769</v>
      </c>
      <c r="AA275" s="110" t="str">
        <f ca="1">IF(ISERROR(HLOOKUP($B275,$D$80:$CO$85,6,FALSE)),"",IF('Enter data here!'!$CP$82=0,"",IF(HLOOKUP($B275,$D$80:$CO$85,4,FALSE)=0,"",(HLOOKUP($B275,$D$80:$CO$85,6,FALSE)))))</f>
        <v>John Phillips</v>
      </c>
      <c r="AB275" s="110">
        <f ca="1">IF(ISERROR(HLOOKUP($B275,$D$80:$CO$85,4,FALSE)),"",IF('Enter data here!'!$CP$82=0,"",IF(HLOOKUP($B275,$D$80:$CO$85,4,FALSE)=0,"",(HLOOKUP($B275,$D$80:$CO$85,4,FALSE)))))</f>
        <v>5901.4061953011769</v>
      </c>
      <c r="AC275" s="110" t="str">
        <f ca="1">IF(ISERROR(HLOOKUP($B275,$D$86:$CO$91,6,FALSE)),"",IF('Enter data here!'!$CP$87=0,"",IF(HLOOKUP($B275,$D$86:$CO$91,4,FALSE)=0,"",(HLOOKUP($B275,$D$86:$CO$91,6,FALSE)))))</f>
        <v>John Phillips</v>
      </c>
      <c r="AD275" s="110">
        <f ca="1">IF(ISERROR(HLOOKUP($B275,$D$86:$CO$91,4,FALSE)),"",IF('Enter data here!'!$CP$87=0,"",IF(HLOOKUP($B275,$D$86:$CO$91,4,FALSE)=0,"",(HLOOKUP($B275,$D$86:$CO$91,4,FALSE)))))</f>
        <v>5901.4061953011769</v>
      </c>
      <c r="AE275" s="110" t="str">
        <f ca="1">IF(ISERROR(HLOOKUP($B275,$D$92:$CO$97,6,FALSE)),"",IF('Enter data here!'!$CP$92=0,"",IF(HLOOKUP($B275,$D$92:$CO$97,4,FALSE)=0,"",(HLOOKUP($B275,$D$92:$CO$97,6,FALSE)))))</f>
        <v>John Phillips</v>
      </c>
      <c r="AF275" s="110">
        <f ca="1">IF(ISERROR(HLOOKUP($B275,$D$92:$CO$97,4,FALSE)),"",IF('Enter data here!'!$CP$92=0,"",IF(HLOOKUP($B275,$D$92:$CO$97,4,FALSE)=0,"",(HLOOKUP($B275,$D$92:$CO$97,4,FALSE)))))</f>
        <v>5901.4061953011769</v>
      </c>
      <c r="AG275" s="110" t="str">
        <f ca="1">IF(ISERROR(HLOOKUP($B275,$D$98:$CO$103,6,FALSE)),"",IF('Enter data here!'!$CP$97=0,"",IF(HLOOKUP($B275,$D$98:$CO$103,4,FALSE)=0,"",(HLOOKUP($B275,$D$98:$CO$103,6,FALSE)))))</f>
        <v>John Phillips</v>
      </c>
      <c r="AH275" s="110">
        <f ca="1">IF(ISERROR(HLOOKUP($B275,$D$98:$CO$103,4,FALSE)),"",IF('Enter data here!'!$CP$97=0,"",IF(HLOOKUP($B275,$D$98:$CO$103,4,FALSE)=0,"",(HLOOKUP($B275,$D$98:$CO$103,4,FALSE)))))</f>
        <v>5901.4061953011769</v>
      </c>
      <c r="AI275" s="110" t="str">
        <f ca="1">IF(ISERROR(HLOOKUP($B275,$D$104:$CO$109,6,FALSE)),"",IF('Enter data here!'!$CP$102=0,"",IF(HLOOKUP($B275,$D$104:$CO$109,4,FALSE)=0,"",(HLOOKUP($B275,$D$104:$CO$109,6,FALSE)))))</f>
        <v>John Phillips</v>
      </c>
      <c r="AJ275" s="110">
        <f ca="1">IF(ISERROR(HLOOKUP($B275,$D$104:$CO$109,4,FALSE)),"",IF('Enter data here!'!$CP$102=0,"",IF(HLOOKUP($B275,$D$104:$CO$109,4,FALSE)=0,"",(HLOOKUP($B275,$D$104:$CO$109,4,FALSE)))))</f>
        <v>5901.4061953011769</v>
      </c>
      <c r="AK275" s="110" t="str">
        <f ca="1">IF(ISERROR(HLOOKUP($B275,$D$110:$CO$115,6,FALSE)),"",IF('Enter data here!'!$CP$107=0,"",IF(HLOOKUP($B275,$D$110:$CO$115,4,FALSE)=0,"",(HLOOKUP($B275,$D$110:$CO$115,6,FALSE)))))</f>
        <v>John Phillips</v>
      </c>
      <c r="AL275" s="110">
        <f ca="1">IF(ISERROR(HLOOKUP($B275,$D$110:$CO$115,4,FALSE)),"",IF('Enter data here!'!$CP$107=0,"",IF(HLOOKUP($B275,$D$110:$CO$115,4,FALSE)=0,"",(HLOOKUP($B275,$D$110:$CO$115,4,FALSE)))))</f>
        <v>5901.4061953011769</v>
      </c>
      <c r="AM275" s="110" t="str">
        <f ca="1">IF(ISERROR(HLOOKUP($B275,$D$116:$CO$121,6,FALSE)),"",IF('Enter data here!'!$CP$112=0,"",IF(HLOOKUP($B275,$D$116:$CO$121,4,FALSE)=0,"",(HLOOKUP($B275,$D$116:$CO$121,6,FALSE)))))</f>
        <v>John Phillips</v>
      </c>
      <c r="AN275" s="110">
        <f ca="1">IF(ISERROR(HLOOKUP($B275,$D$116:$CO$121,4,FALSE)),"",IF('Enter data here!'!$CP$112=0,"",IF(HLOOKUP($B275,$D$116:$CO$121,4,FALSE)=0,"",(HLOOKUP($B275,$D$116:$CO$121,4,FALSE)))))</f>
        <v>5901.4061953011769</v>
      </c>
      <c r="AO275" s="110" t="str">
        <f ca="1">IF(ISERROR(HLOOKUP($B275,$D$122:$CO$127,6,FALSE)),"",IF('Enter data here!'!$CP$117=0,"",IF(HLOOKUP($B275,$D$122:$CO$127,4,FALSE)=0,"",(HLOOKUP($B275,$D$122:$CO$127,6,FALSE)))))</f>
        <v>John Phillips</v>
      </c>
      <c r="AP275" s="110">
        <f ca="1">IF(ISERROR(HLOOKUP($B275,$D$122:$CO$127,4,FALSE)),"",IF('Enter data here!'!$CP$117=0,"",IF(HLOOKUP($B275,$D$122:$CO$127,4,FALSE)=0,"",(HLOOKUP($B275,$D$122:$CO$127,4,FALSE)))))</f>
        <v>5901.4061953011769</v>
      </c>
      <c r="AQ275" s="110" t="str">
        <f ca="1">IF(ISERROR(HLOOKUP($B275,$D$128:$CO$133,6,FALSE)),"",IF('Enter data here!'!$CP$122=0,"",IF(HLOOKUP($B275,$D$128:$CO$133,4,FALSE)=0,"",(HLOOKUP($B275,$D$128:$CO$133,6,FALSE)))))</f>
        <v>John Phillips</v>
      </c>
      <c r="AR275" s="110">
        <f ca="1">IF(ISERROR(HLOOKUP($B275,$D$128:$CO$133,4,FALSE)),"",IF('Enter data here!'!$CP$122=0,"",IF(HLOOKUP($B275,$D$128:$CO$133,4,FALSE)=0,"",(HLOOKUP($B275,$D$128:$CO$133,4,FALSE)))))</f>
        <v>5901.4061953011769</v>
      </c>
      <c r="AS275" s="110" t="str">
        <f ca="1">IF(ISERROR(HLOOKUP($B275,$D$134:$CO$139,6,FALSE)),"",IF('Enter data here!'!$CP$127=0,"",IF(HLOOKUP($B275,$D$134:$CO$139,4,FALSE)=0,"",(HLOOKUP($B275,$D$134:$CO$139,6,FALSE)))))</f>
        <v>John Phillips</v>
      </c>
      <c r="AT275" s="110">
        <f ca="1">IF(ISERROR(HLOOKUP($B275,$D$134:$CO$139,4,FALSE)),"",IF('Enter data here!'!$CP$127=0,"",IF(HLOOKUP($B275,$D$134:$CO$139,4,FALSE)=0,"",(HLOOKUP($B275,$D$134:$CO$139,4,FALSE)))))</f>
        <v>5901.4061953011769</v>
      </c>
      <c r="AU275" s="110" t="str">
        <f ca="1">IF(ISERROR(HLOOKUP($B275,$D$140:$CO$145,6,FALSE)),"",IF('Enter data here!'!$CP$132=0,"",IF(HLOOKUP($B275,$D$140:$CO$145,4,FALSE)=0,"",(HLOOKUP($B275,$D$140:$CO$145,6,FALSE)))))</f>
        <v>John Phillips</v>
      </c>
      <c r="AV275" s="110">
        <f ca="1">IF(ISERROR(HLOOKUP($B275,$D$140:$CO$145,4,FALSE)),"",IF('Enter data here!'!$CP$132=0,"",IF(HLOOKUP($B275,$D$140:$CO$145,4,FALSE)=0,"",(HLOOKUP($B275,$D$140:$CO$145,4,FALSE)))))</f>
        <v>5901.4061953011769</v>
      </c>
      <c r="AW275" s="110" t="str">
        <f ca="1">IF(ISERROR(HLOOKUP($B275,$D$146:$CO$151,6,FALSE)),"",IF('Enter data here!'!$CP$137=0,"",IF(HLOOKUP($B275,$D$146:$CO$151,4,FALSE)=0,"",(HLOOKUP($B275,$D$146:$CO$151,6,FALSE)))))</f>
        <v>John Phillips</v>
      </c>
      <c r="AX275" s="110">
        <f ca="1">IF(ISERROR(HLOOKUP($B275,$D$146:$CO$151,4,FALSE)),"",IF('Enter data here!'!$CP$137=0,"",IF(HLOOKUP($B275,$D$146:$CO$151,4,FALSE)=0,"",(HLOOKUP($B275,$D$146:$CO$151,4,FALSE)))))</f>
        <v>5901.4061953011769</v>
      </c>
      <c r="AY275" s="110" t="str">
        <f ca="1">IF(ISERROR(HLOOKUP($B275,$D$152:$CO$157,6,FALSE)),"",IF('Enter data here!'!$CP$142=0,"",IF(HLOOKUP($B275,$D$152:$CO$157,4,FALSE)=0,"",(HLOOKUP($B275,$D$152:$CO$157,6,FALSE)))))</f>
        <v>John Phillips</v>
      </c>
      <c r="AZ275" s="110">
        <f ca="1">IF(ISERROR(HLOOKUP($B275,$D$152:$CO$157,4,FALSE)),"",IF('Enter data here!'!$CP$142=0,"",IF(HLOOKUP($B275,$D$152:$CO$157,4,FALSE)=0,"",(HLOOKUP($B275,$D$152:$CO$157,4,FALSE)))))</f>
        <v>5901.4061953011769</v>
      </c>
      <c r="BA275" s="110" t="str">
        <f ca="1">IF(ISERROR(HLOOKUP($B275,$D$158:$CO$163,6,FALSE)),"",IF('Enter data here!'!$CP$147=0,"",IF(HLOOKUP($B275,$D$158:$CO$163,4,FALSE)=0,"",(HLOOKUP($B275,$D$158:$CO$163,6,FALSE)))))</f>
        <v>John Phillips</v>
      </c>
      <c r="BB275" s="110">
        <f ca="1">IF(ISERROR(HLOOKUP($B275,$D$158:$CO$163,4,FALSE)),"",IF('Enter data here!'!$CP$147=0,"",IF(HLOOKUP($B275,$D$158:$CO$163,4,FALSE)=0,"",(HLOOKUP($B275,$D$158:$CO$163,4,FALSE)))))</f>
        <v>5901.4061953011769</v>
      </c>
      <c r="BC275" s="110" t="str">
        <f ca="1">IF(ISERROR(HLOOKUP($B275,$D$164:$CO$169,6,FALSE)),"",IF('Enter data here!'!$CP$152=0,"",IF(HLOOKUP($B275,$D$164:$CO$169,4,FALSE)=0,"",(HLOOKUP($B275,$D$164:$CO$169,6,FALSE)))))</f>
        <v>John Phillips</v>
      </c>
      <c r="BD275" s="110">
        <f ca="1">IF(ISERROR(HLOOKUP($B275,$D$164:$CO$169,4,FALSE)),"",IF('Enter data here!'!$CP$152=0,"",IF(HLOOKUP($B275,$D$164:$CO$169,4,FALSE)=0,"",(HLOOKUP($B275,$D$164:$CO$169,4,FALSE)))))</f>
        <v>5901.4061953011769</v>
      </c>
      <c r="BE275" s="110" t="str">
        <f ca="1">IF(ISERROR(HLOOKUP($B275,$D$170:$CO$175,6,FALSE)),"",IF('Enter data here!'!$CP$157=0,"",IF(HLOOKUP($B275,$D$170:$CO$175,4,FALSE)=0,"",(HLOOKUP($B275,$D$170:$CO$175,6,FALSE)))))</f>
        <v>John Phillips</v>
      </c>
      <c r="BF275" s="110">
        <f ca="1">IF(ISERROR(HLOOKUP($B275,$D$170:$CO$175,4,FALSE)),"",IF('Enter data here!'!$CP$157=0,"",IF(HLOOKUP($B275,$D$170:$CO$175,4,FALSE)=0,"",(HLOOKUP($B275,$D$170:$CO$175,4,FALSE)))))</f>
        <v>5901.4061953011769</v>
      </c>
      <c r="BG275" s="110" t="str">
        <f ca="1">IF(ISERROR(HLOOKUP($B275,$D$176:$CO$181,6,FALSE)),"",IF('Enter data here!'!$CP$162=0,"",IF(HLOOKUP($B275,$D$176:$CO$181,4,FALSE)=0,"",(HLOOKUP($B275,$D$176:$CO$181,6,FALSE)))))</f>
        <v>John Phillips</v>
      </c>
      <c r="BH275" s="110">
        <f ca="1">IF(ISERROR(HLOOKUP($B275,$D$176:$CO$181,4,FALSE)),"",IF('Enter data here!'!$CP$162=0,"",IF(HLOOKUP($B275,$D$176:$CO$181,4,FALSE)=0,"",(HLOOKUP($B275,$D$176:$CO$181,4,FALSE)))))</f>
        <v>5901.4061953011769</v>
      </c>
      <c r="BI275" s="110" t="str">
        <f ca="1">IF(ISERROR(HLOOKUP($B275,$D$182:$CO$187,6,FALSE)),"",IF('Enter data here!'!$CP$167=0,"",IF(HLOOKUP($B275,$D$182:$CO$187,4,FALSE)=0,"",(HLOOKUP($B275,$D$182:$CO$187,6,FALSE)))))</f>
        <v>John Phillips</v>
      </c>
      <c r="BJ275" s="110">
        <f ca="1">IF(ISERROR(HLOOKUP($B275,$D$182:$CO$187,4,FALSE)),"",IF('Enter data here!'!$CP$167=0,"",IF(HLOOKUP($B275,$D$182:$CO$187,4,FALSE)=0,"",(HLOOKUP($B275,$D$182:$CO$187,4,FALSE)))))</f>
        <v>5901.4061953011769</v>
      </c>
      <c r="BK275" s="110" t="str">
        <f ca="1">IF(ISERROR(HLOOKUP($B275,$D$188:$CO$193,6,FALSE)),"",IF('Enter data here!'!$CP$172=0,"",IF(HLOOKUP($B275,$D$188:$CO$193,4,FALSE)=0,"",(HLOOKUP($B275,$D$188:$CO$193,6,FALSE)))))</f>
        <v>John Phillips</v>
      </c>
      <c r="BL275" s="110">
        <f ca="1">IF(ISERROR(HLOOKUP($B275,$D$188:$CO$193,4,FALSE)),"",IF('Enter data here!'!$CP$172=0,"",IF(HLOOKUP($B275,$D$188:$CO$193,4,FALSE)=0,"",(HLOOKUP($B275,$D$188:$CO$193,4,FALSE)))))</f>
        <v>5901.4061953011769</v>
      </c>
      <c r="BM275" s="110" t="str">
        <f ca="1">IF(ISERROR(HLOOKUP($B275,$D$194:$CO$199,6,FALSE)),"",IF('Enter data here!'!$CP$177=0,"",IF(HLOOKUP($B275,$D$194:$CO$199,4,FALSE)=0,"",(HLOOKUP($B275,$D$194:$CO$199,6,FALSE)))))</f>
        <v>John Phillips</v>
      </c>
      <c r="BN275" s="110">
        <f ca="1">IF(ISERROR(HLOOKUP($B275,$D$194:$CO$199,4,FALSE)),"",IF('Enter data here!'!$CP$177=0,"",IF(HLOOKUP($B275,$D$194:$CO$199,4,FALSE)=0,"",(HLOOKUP($B275,$D$194:$CO$199,4,FALSE)))))</f>
        <v>5901.4061953011769</v>
      </c>
      <c r="BO275" s="110" t="str">
        <f ca="1">IF(ISERROR(HLOOKUP($B275,$D$200:$CO$205,6,FALSE)),"",IF('Enter data here!'!$CP$182=0,"",IF(HLOOKUP($B275,$D$200:$CO$205,4,FALSE)=0,"",(HLOOKUP($B275,$D$200:$CO$205,6,FALSE)))))</f>
        <v>John Phillips</v>
      </c>
      <c r="BP275" s="110">
        <f ca="1">IF(ISERROR(HLOOKUP($B275,$D$200:$CO$205,4,FALSE)),"",IF('Enter data here!'!$CP$182=0,"",IF(HLOOKUP($B275,$D$200:$CO$205,4,FALSE)=0,"",(HLOOKUP($B275,$D$200:$CO$205,4,FALSE)))))</f>
        <v>5901.4061953011769</v>
      </c>
      <c r="BQ275" s="110" t="str">
        <f ca="1">IF(ISERROR(HLOOKUP($B275,$D$206:$CO$211,6,FALSE)),"",IF('Enter data here!'!$CP$187=0,"",IF(HLOOKUP($B275,$D$206:$CO$211,4,FALSE)=0,"",(HLOOKUP($B275,$D$206:$CO$211,6,FALSE)))))</f>
        <v>John Phillips</v>
      </c>
      <c r="BR275" s="110">
        <f ca="1">IF(ISERROR(HLOOKUP($B275,$D$206:$CO$211,4,FALSE)),"",IF('Enter data here!'!$CP$187=0,"",IF(HLOOKUP($B275,$D$206:$CO$211,4,FALSE)=0,"",(HLOOKUP($B275,$D$206:$CO$211,4,FALSE)))))</f>
        <v>5901.4061953011769</v>
      </c>
      <c r="BS275" s="110" t="str">
        <f ca="1">IF(ISERROR(HLOOKUP($B275,$D$212:$CO$217,6,FALSE)),"",IF('Enter data here!'!$CP$192=0,"",IF(HLOOKUP($B275,$D$212:$CO$217,4,FALSE)=0,"",(HLOOKUP($B275,$D$212:$CO$217,6,FALSE)))))</f>
        <v>John Phillips</v>
      </c>
      <c r="BT275" s="110">
        <f ca="1">IF(ISERROR(HLOOKUP($B275,$D$212:$CO$217,4,FALSE)),"",IF('Enter data here!'!$CP$192=0,"",IF(HLOOKUP($B275,$D$212:$CO$217,4,FALSE)=0,"",(HLOOKUP($B275,$D$212:$CO$217,4,FALSE)))))</f>
        <v>5901.4061953011769</v>
      </c>
      <c r="BU275" s="110" t="str">
        <f ca="1">IF(ISERROR(HLOOKUP($B275,$D$218:$CO$223,6,FALSE)),"",IF('Enter data here!'!$CP$197=0,"",IF(HLOOKUP($B275,$D$218:$CO$223,4,FALSE)=0,"",(HLOOKUP($B275,$D$218:$CO$223,6,FALSE)))))</f>
        <v>John Phillips</v>
      </c>
      <c r="BV275" s="110">
        <f ca="1">IF(ISERROR(HLOOKUP($B275,$D$218:$CO$223,4,FALSE)),"",IF('Enter data here!'!$CP$197=0,"",IF(HLOOKUP($B275,$D$218:$CO$223,4,FALSE)=0,"",(HLOOKUP($B275,$D$218:$CO$223,4,FALSE)))))</f>
        <v>5901.4061953011769</v>
      </c>
      <c r="BW275" s="110" t="str">
        <f ca="1">IF(ISERROR(HLOOKUP($B275,$D$224:$CO$229,6,FALSE)),"",IF('Enter data here!'!$CP$202=0,"",IF(HLOOKUP($B275,$D$224:$CO$229,4,FALSE)=0,"",(HLOOKUP($B275,$D$224:$CO$229,6,FALSE)))))</f>
        <v>John Phillips</v>
      </c>
      <c r="BX275" s="110">
        <f ca="1">IF(ISERROR(HLOOKUP($B275,$D$224:$CO$229,4,FALSE)),"",IF('Enter data here!'!$CP$202=0,"",IF(HLOOKUP($B275,$D$224:$CO$229,4,FALSE)=0,"",(HLOOKUP($B275,$D$224:$CO$229,4,FALSE)))))</f>
        <v>5901.4061953011769</v>
      </c>
      <c r="BY275" s="110" t="str">
        <f ca="1">IF(ISERROR(HLOOKUP($B275,$D$230:$CO$235,6,FALSE)),"",IF('Enter data here!'!$CP$207=0,"",IF(HLOOKUP($B275,$D$230:$CO$235,4,FALSE)=0,"",(HLOOKUP($B275,$D$230:$CO$235,6,FALSE)))))</f>
        <v>John Phillips</v>
      </c>
      <c r="BZ275" s="110">
        <f ca="1">IF(ISERROR(HLOOKUP($B275,$D$230:$CO$235,4,FALSE)),"",IF('Enter data here!'!$CP$207=0,"",IF(HLOOKUP($B275,$D$230:$CO$235,4,FALSE)=0,"",(HLOOKUP($B275,$D$230:$CO$235,4,FALSE)))))</f>
        <v>5901.4061953011769</v>
      </c>
      <c r="CA275" s="110" t="str">
        <f ca="1">IF(ISERROR(HLOOKUP($B275,$D$236:$CO$241,6,FALSE)),"",IF('Enter data here!'!$CP$212=0,"",IF(HLOOKUP($B275,$D$236:$CO$241,4,FALSE)=0,"",(HLOOKUP($B275,$D$236:$CO$241,6,FALSE)))))</f>
        <v>John Phillips</v>
      </c>
      <c r="CB275" s="110">
        <f ca="1">IF(ISERROR(HLOOKUP($B275,$D$236:$CO$241,4,FALSE)),"",IF('Enter data here!'!$CP$212=0,"",IF(HLOOKUP($B275,$D$236:$CO$241,4,FALSE)=0,"",(HLOOKUP($B275,$D$236:$CO$241,4,FALSE)))))</f>
        <v>5901.4061953011769</v>
      </c>
      <c r="CC275" s="110" t="str">
        <f ca="1">IF(ISERROR(HLOOKUP($B275,$D$242:$CO$247,6,FALSE)),"",IF('Enter data here!'!$CP$217=0,"",IF(HLOOKUP($B275,$D$242:$CO$247,4,FALSE)=0,"",(HLOOKUP($B275,$D$242:$CO$247,6,FALSE)))))</f>
        <v>John Phillips</v>
      </c>
      <c r="CD275" s="110">
        <f ca="1">IF(ISERROR(HLOOKUP($B275,$D$242:$CO$247,4,FALSE)),"",IF('Enter data here!'!$CP$217=0,"",IF(HLOOKUP($B275,$D$242:$CO$247,4,FALSE)=0,"",(HLOOKUP($B275,$D$242:$CO$247,4,FALSE)))))</f>
        <v>5901.4061953011769</v>
      </c>
      <c r="CE275" s="110" t="str">
        <f ca="1">IF(ISERROR(HLOOKUP($B275,$D$248:$CO$253,6,FALSE)),"",IF('Enter data here!'!$CP$222=0,"",IF(HLOOKUP($B275,$D$248:$CO$253,4,FALSE)=0,"",(HLOOKUP($B275,$D$248:$CO$253,6,FALSE)))))</f>
        <v>John Phillips</v>
      </c>
      <c r="CF275" s="110">
        <f ca="1">IF(ISERROR(HLOOKUP($B275,$D$248:$CO$253,4,FALSE)),"",IF('Enter data here!'!$CP$222=0,"",IF(HLOOKUP($B275,$D$248:$CO$253,4,FALSE)=0,"",(HLOOKUP($B275,$D$248:$CO$253,4,FALSE)))))</f>
        <v>5901.4061953011769</v>
      </c>
    </row>
    <row r="276" spans="2:84" s="138" customFormat="1">
      <c r="B276" s="149">
        <v>14</v>
      </c>
      <c r="C276" s="110" t="str">
        <f>IF(ISERROR(HLOOKUP($B276,$D$8:$CO$13,6,FALSE)),"",IF('Enter data here!'!$CP$22=0,"",IF(HLOOKUP($B276,$D$8:$CO$13,4,FALSE)=0,"",(HLOOKUP($B276,$D$8:$CO$13,6,FALSE)))))</f>
        <v/>
      </c>
      <c r="D276" s="110" t="str">
        <f>IF(ISERROR(HLOOKUP($B276,$D$8:$CO$13,4,FALSE)),"",IF('Enter data here!'!$CP$22=0,"",IF(HLOOKUP($B276,$D$8:$CO$13,4,FALSE)=0,"",(HLOOKUP($B276,$D$8:$CO$13,4,FALSE)))))</f>
        <v/>
      </c>
      <c r="E276" s="110" t="str">
        <f ca="1">IF(ISERROR(HLOOKUP($B276,$D$14:$CO$19,6,FALSE)),"",IF('Enter data here!'!$CP$27=0,"",IF(HLOOKUP($B276,$D$14:$CO$19,4,FALSE)=0,"",(HLOOKUP($B276,$D$14:$CO$19,6,FALSE)))))</f>
        <v>Plöschberger Hannes</v>
      </c>
      <c r="F276" s="110">
        <f ca="1">IF(ISERROR(HLOOKUP($B276,$D$14:$CO$19,4,FALSE)),"",IF('Enter data here!'!$CP$27=0,"",IF(HLOOKUP($B276,$D$14:$CO$19,4,FALSE)=0,"",(HLOOKUP($B276,$D$14:$CO$19,4,FALSE)))))</f>
        <v>850.33082363676908</v>
      </c>
      <c r="G276" s="110" t="str">
        <f ca="1">IF(ISERROR(HLOOKUP($B276,$D$20:$CO$25,6,FALSE)),"",IF('Enter data here!'!$CP$32=0,"",IF(HLOOKUP($B276,$D$20:$CO$25,4,FALSE)=0,"",(HLOOKUP($B276,$D$20:$CO$25,6,FALSE)))))</f>
        <v>Alvaro Silgado</v>
      </c>
      <c r="H276" s="110">
        <f ca="1">IF(ISERROR(HLOOKUP($B276,$D$20:$CO$25,4,FALSE)),"",IF('Enter data here!'!$CP$32=0,"",IF(HLOOKUP($B276,$D$20:$CO$25,4,FALSE)=0,"",(HLOOKUP($B276,$D$20:$CO$25,4,FALSE)))))</f>
        <v>1703.6337098533213</v>
      </c>
      <c r="I276" s="110" t="str">
        <f ca="1">IF(ISERROR(HLOOKUP($B276,$D$26:$CO$31,6,FALSE)),"",IF('Enter data here!'!$CP$37=0,"",IF(HLOOKUP($B276,$D$26:$CO$31,4,FALSE)=0,"",(HLOOKUP($B276,$D$26:$CO$31,6,FALSE)))))</f>
        <v>John Phillips</v>
      </c>
      <c r="J276" s="110">
        <f ca="1">IF(ISERROR(HLOOKUP($B276,$D$26:$CO$31,4,FALSE)),"",IF('Enter data here!'!$CP$37=0,"",IF(HLOOKUP($B276,$D$26:$CO$31,4,FALSE)=0,"",(HLOOKUP($B276,$D$26:$CO$31,4,FALSE)))))</f>
        <v>2510.7759101620672</v>
      </c>
      <c r="K276" s="110" t="str">
        <f ca="1">IF(ISERROR(HLOOKUP($B276,$D$32:$CO$37,6,FALSE)),"",IF('Enter data here!'!$CP$42=0,"",IF(HLOOKUP($B276,$D$32:$CO$37,4,FALSE)=0,"",(HLOOKUP($B276,$D$32:$CO$37,6,FALSE)))))</f>
        <v>Eberhard Rosemann</v>
      </c>
      <c r="L276" s="110">
        <f ca="1">IF(ISERROR(HLOOKUP($B276,$D$32:$CO$37,4,FALSE)),"",IF('Enter data here!'!$CP$42=0,"",IF(HLOOKUP($B276,$D$32:$CO$37,4,FALSE)=0,"",(HLOOKUP($B276,$D$32:$CO$37,4,FALSE)))))</f>
        <v>3329.9533367874069</v>
      </c>
      <c r="M276" s="110" t="str">
        <f ca="1">IF(ISERROR(HLOOKUP($B276,$D$38:$CO$43,6,FALSE)),"",IF('Enter data here!'!$CP$47=0,"",IF(HLOOKUP($B276,$D$38:$CO$43,4,FALSE)=0,"",(HLOOKUP($B276,$D$38:$CO$43,6,FALSE)))))</f>
        <v>Eberhard Rosemann</v>
      </c>
      <c r="N276" s="110">
        <f ca="1">IF(ISERROR(HLOOKUP($B276,$D$38:$CO$43,4,FALSE)),"",IF('Enter data here!'!$CP$47=0,"",IF(HLOOKUP($B276,$D$38:$CO$43,4,FALSE)=0,"",(HLOOKUP($B276,$D$38:$CO$43,4,FALSE)))))</f>
        <v>4168.456010584182</v>
      </c>
      <c r="O276" s="110" t="str">
        <f ca="1">IF(ISERROR(HLOOKUP($B276,$D$44:$CO$49,6,FALSE)),"",IF('Enter data here!'!$CP$52=0,"",IF(HLOOKUP($B276,$D$44:$CO$49,4,FALSE)=0,"",(HLOOKUP($B276,$D$44:$CO$49,6,FALSE)))))</f>
        <v>Daniel Schneider</v>
      </c>
      <c r="P276" s="110">
        <f ca="1">IF(ISERROR(HLOOKUP($B276,$D$44:$CO$49,4,FALSE)),"",IF('Enter data here!'!$CP$52=0,"",IF(HLOOKUP($B276,$D$44:$CO$49,4,FALSE)=0,"",(HLOOKUP($B276,$D$44:$CO$49,4,FALSE)))))</f>
        <v>5029.1332790477927</v>
      </c>
      <c r="Q276" s="110" t="str">
        <f ca="1">IF(ISERROR(HLOOKUP($B276,$D$50:$CO$55,6,FALSE)),"",IF('Enter data here!'!$CP$57=0,"",IF(HLOOKUP($B276,$D$50:$CO$55,4,FALSE)=0,"",(HLOOKUP($B276,$D$50:$CO$55,6,FALSE)))))</f>
        <v>Daniel Schneider</v>
      </c>
      <c r="R276" s="110">
        <f ca="1">IF(ISERROR(HLOOKUP($B276,$D$50:$CO$55,4,FALSE)),"",IF('Enter data here!'!$CP$57=0,"",IF(HLOOKUP($B276,$D$50:$CO$55,4,FALSE)=0,"",(HLOOKUP($B276,$D$50:$CO$55,4,FALSE)))))</f>
        <v>5878.1119340856521</v>
      </c>
      <c r="S276" s="110" t="str">
        <f ca="1">IF(ISERROR(HLOOKUP($B276,$D$56:$CO$61,6,FALSE)),"",IF('Enter data here!'!$CP$62=0,"",IF(HLOOKUP($B276,$D$56:$CO$61,4,FALSE)=0,"",(HLOOKUP($B276,$D$56:$CO$61,6,FALSE)))))</f>
        <v>Daniel Schneider</v>
      </c>
      <c r="T276" s="110">
        <f ca="1">IF(ISERROR(HLOOKUP($B276,$D$56:$CO$61,4,FALSE)),"",IF('Enter data here!'!$CP$62=0,"",IF(HLOOKUP($B276,$D$56:$CO$61,4,FALSE)=0,"",(HLOOKUP($B276,$D$56:$CO$61,4,FALSE)))))</f>
        <v>5878.1119340856521</v>
      </c>
      <c r="U276" s="110" t="str">
        <f ca="1">IF(ISERROR(HLOOKUP($B276,$D$62:$CO$67,6,FALSE)),"",IF('Enter data here!'!$CP$67=0,"",IF(HLOOKUP($B276,$D$62:$CO$67,4,FALSE)=0,"",(HLOOKUP($B276,$D$62:$CO$67,6,FALSE)))))</f>
        <v>Daniel Schneider</v>
      </c>
      <c r="V276" s="110">
        <f ca="1">IF(ISERROR(HLOOKUP($B276,$D$62:$CO$67,4,FALSE)),"",IF('Enter data here!'!$CP$67=0,"",IF(HLOOKUP($B276,$D$62:$CO$67,4,FALSE)=0,"",(HLOOKUP($B276,$D$62:$CO$67,4,FALSE)))))</f>
        <v>5878.1119340856521</v>
      </c>
      <c r="W276" s="110" t="str">
        <f ca="1">IF(ISERROR(HLOOKUP($B276,$D$68:$CO$73,6,FALSE)),"",IF('Enter data here!'!$CP$72=0,"",IF(HLOOKUP($B276,$D$68:$CO$73,4,FALSE)=0,"",(HLOOKUP($B276,$D$68:$CO$73,6,FALSE)))))</f>
        <v>Daniel Schneider</v>
      </c>
      <c r="X276" s="110">
        <f ca="1">IF(ISERROR(HLOOKUP($B276,$D$68:$CO$73,4,FALSE)),"",IF('Enter data here!'!$CP$72=0,"",IF(HLOOKUP($B276,$D$68:$CO$73,4,FALSE)=0,"",(HLOOKUP($B276,$D$68:$CO$73,4,FALSE)))))</f>
        <v>5878.1119340856521</v>
      </c>
      <c r="Y276" s="110" t="str">
        <f ca="1">IF(ISERROR(HLOOKUP($B276,$D$74:$CO$79,6,FALSE)),"",IF('Enter data here!'!$CP$77=0,"",IF(HLOOKUP($B276,$D$74:$CO$79,4,FALSE)=0,"",(HLOOKUP($B276,$D$74:$CO$79,6,FALSE)))))</f>
        <v>Daniel Schneider</v>
      </c>
      <c r="Z276" s="110">
        <f ca="1">IF(ISERROR(HLOOKUP($B276,$D$74:$CO$79,4,FALSE)),"",IF('Enter data here!'!$CP$77=0,"",IF(HLOOKUP($B276,$D$74:$CO$79,4,FALSE)=0,"",(HLOOKUP($B276,$D$74:$CO$79,4,FALSE)))))</f>
        <v>5878.1119340856521</v>
      </c>
      <c r="AA276" s="110" t="str">
        <f ca="1">IF(ISERROR(HLOOKUP($B276,$D$80:$CO$85,6,FALSE)),"",IF('Enter data here!'!$CP$82=0,"",IF(HLOOKUP($B276,$D$80:$CO$85,4,FALSE)=0,"",(HLOOKUP($B276,$D$80:$CO$85,6,FALSE)))))</f>
        <v>Daniel Schneider</v>
      </c>
      <c r="AB276" s="110">
        <f ca="1">IF(ISERROR(HLOOKUP($B276,$D$80:$CO$85,4,FALSE)),"",IF('Enter data here!'!$CP$82=0,"",IF(HLOOKUP($B276,$D$80:$CO$85,4,FALSE)=0,"",(HLOOKUP($B276,$D$80:$CO$85,4,FALSE)))))</f>
        <v>5878.1119340856521</v>
      </c>
      <c r="AC276" s="110" t="str">
        <f ca="1">IF(ISERROR(HLOOKUP($B276,$D$86:$CO$91,6,FALSE)),"",IF('Enter data here!'!$CP$87=0,"",IF(HLOOKUP($B276,$D$86:$CO$91,4,FALSE)=0,"",(HLOOKUP($B276,$D$86:$CO$91,6,FALSE)))))</f>
        <v>Daniel Schneider</v>
      </c>
      <c r="AD276" s="110">
        <f ca="1">IF(ISERROR(HLOOKUP($B276,$D$86:$CO$91,4,FALSE)),"",IF('Enter data here!'!$CP$87=0,"",IF(HLOOKUP($B276,$D$86:$CO$91,4,FALSE)=0,"",(HLOOKUP($B276,$D$86:$CO$91,4,FALSE)))))</f>
        <v>5878.1119340856521</v>
      </c>
      <c r="AE276" s="110" t="str">
        <f ca="1">IF(ISERROR(HLOOKUP($B276,$D$92:$CO$97,6,FALSE)),"",IF('Enter data here!'!$CP$92=0,"",IF(HLOOKUP($B276,$D$92:$CO$97,4,FALSE)=0,"",(HLOOKUP($B276,$D$92:$CO$97,6,FALSE)))))</f>
        <v>Daniel Schneider</v>
      </c>
      <c r="AF276" s="110">
        <f ca="1">IF(ISERROR(HLOOKUP($B276,$D$92:$CO$97,4,FALSE)),"",IF('Enter data here!'!$CP$92=0,"",IF(HLOOKUP($B276,$D$92:$CO$97,4,FALSE)=0,"",(HLOOKUP($B276,$D$92:$CO$97,4,FALSE)))))</f>
        <v>5878.1119340856521</v>
      </c>
      <c r="AG276" s="110" t="str">
        <f ca="1">IF(ISERROR(HLOOKUP($B276,$D$98:$CO$103,6,FALSE)),"",IF('Enter data here!'!$CP$97=0,"",IF(HLOOKUP($B276,$D$98:$CO$103,4,FALSE)=0,"",(HLOOKUP($B276,$D$98:$CO$103,6,FALSE)))))</f>
        <v>Daniel Schneider</v>
      </c>
      <c r="AH276" s="110">
        <f ca="1">IF(ISERROR(HLOOKUP($B276,$D$98:$CO$103,4,FALSE)),"",IF('Enter data here!'!$CP$97=0,"",IF(HLOOKUP($B276,$D$98:$CO$103,4,FALSE)=0,"",(HLOOKUP($B276,$D$98:$CO$103,4,FALSE)))))</f>
        <v>5878.1119340856521</v>
      </c>
      <c r="AI276" s="110" t="str">
        <f ca="1">IF(ISERROR(HLOOKUP($B276,$D$104:$CO$109,6,FALSE)),"",IF('Enter data here!'!$CP$102=0,"",IF(HLOOKUP($B276,$D$104:$CO$109,4,FALSE)=0,"",(HLOOKUP($B276,$D$104:$CO$109,6,FALSE)))))</f>
        <v>Daniel Schneider</v>
      </c>
      <c r="AJ276" s="110">
        <f ca="1">IF(ISERROR(HLOOKUP($B276,$D$104:$CO$109,4,FALSE)),"",IF('Enter data here!'!$CP$102=0,"",IF(HLOOKUP($B276,$D$104:$CO$109,4,FALSE)=0,"",(HLOOKUP($B276,$D$104:$CO$109,4,FALSE)))))</f>
        <v>5878.1119340856521</v>
      </c>
      <c r="AK276" s="110" t="str">
        <f ca="1">IF(ISERROR(HLOOKUP($B276,$D$110:$CO$115,6,FALSE)),"",IF('Enter data here!'!$CP$107=0,"",IF(HLOOKUP($B276,$D$110:$CO$115,4,FALSE)=0,"",(HLOOKUP($B276,$D$110:$CO$115,6,FALSE)))))</f>
        <v>Daniel Schneider</v>
      </c>
      <c r="AL276" s="110">
        <f ca="1">IF(ISERROR(HLOOKUP($B276,$D$110:$CO$115,4,FALSE)),"",IF('Enter data here!'!$CP$107=0,"",IF(HLOOKUP($B276,$D$110:$CO$115,4,FALSE)=0,"",(HLOOKUP($B276,$D$110:$CO$115,4,FALSE)))))</f>
        <v>5878.1119340856521</v>
      </c>
      <c r="AM276" s="110" t="str">
        <f ca="1">IF(ISERROR(HLOOKUP($B276,$D$116:$CO$121,6,FALSE)),"",IF('Enter data here!'!$CP$112=0,"",IF(HLOOKUP($B276,$D$116:$CO$121,4,FALSE)=0,"",(HLOOKUP($B276,$D$116:$CO$121,6,FALSE)))))</f>
        <v>Daniel Schneider</v>
      </c>
      <c r="AN276" s="110">
        <f ca="1">IF(ISERROR(HLOOKUP($B276,$D$116:$CO$121,4,FALSE)),"",IF('Enter data here!'!$CP$112=0,"",IF(HLOOKUP($B276,$D$116:$CO$121,4,FALSE)=0,"",(HLOOKUP($B276,$D$116:$CO$121,4,FALSE)))))</f>
        <v>5878.1119340856521</v>
      </c>
      <c r="AO276" s="110" t="str">
        <f ca="1">IF(ISERROR(HLOOKUP($B276,$D$122:$CO$127,6,FALSE)),"",IF('Enter data here!'!$CP$117=0,"",IF(HLOOKUP($B276,$D$122:$CO$127,4,FALSE)=0,"",(HLOOKUP($B276,$D$122:$CO$127,6,FALSE)))))</f>
        <v>Daniel Schneider</v>
      </c>
      <c r="AP276" s="110">
        <f ca="1">IF(ISERROR(HLOOKUP($B276,$D$122:$CO$127,4,FALSE)),"",IF('Enter data here!'!$CP$117=0,"",IF(HLOOKUP($B276,$D$122:$CO$127,4,FALSE)=0,"",(HLOOKUP($B276,$D$122:$CO$127,4,FALSE)))))</f>
        <v>5878.1119340856521</v>
      </c>
      <c r="AQ276" s="110" t="str">
        <f ca="1">IF(ISERROR(HLOOKUP($B276,$D$128:$CO$133,6,FALSE)),"",IF('Enter data here!'!$CP$122=0,"",IF(HLOOKUP($B276,$D$128:$CO$133,4,FALSE)=0,"",(HLOOKUP($B276,$D$128:$CO$133,6,FALSE)))))</f>
        <v>Daniel Schneider</v>
      </c>
      <c r="AR276" s="110">
        <f ca="1">IF(ISERROR(HLOOKUP($B276,$D$128:$CO$133,4,FALSE)),"",IF('Enter data here!'!$CP$122=0,"",IF(HLOOKUP($B276,$D$128:$CO$133,4,FALSE)=0,"",(HLOOKUP($B276,$D$128:$CO$133,4,FALSE)))))</f>
        <v>5878.1119340856521</v>
      </c>
      <c r="AS276" s="110" t="str">
        <f ca="1">IF(ISERROR(HLOOKUP($B276,$D$134:$CO$139,6,FALSE)),"",IF('Enter data here!'!$CP$127=0,"",IF(HLOOKUP($B276,$D$134:$CO$139,4,FALSE)=0,"",(HLOOKUP($B276,$D$134:$CO$139,6,FALSE)))))</f>
        <v>Daniel Schneider</v>
      </c>
      <c r="AT276" s="110">
        <f ca="1">IF(ISERROR(HLOOKUP($B276,$D$134:$CO$139,4,FALSE)),"",IF('Enter data here!'!$CP$127=0,"",IF(HLOOKUP($B276,$D$134:$CO$139,4,FALSE)=0,"",(HLOOKUP($B276,$D$134:$CO$139,4,FALSE)))))</f>
        <v>5878.1119340856521</v>
      </c>
      <c r="AU276" s="110" t="str">
        <f ca="1">IF(ISERROR(HLOOKUP($B276,$D$140:$CO$145,6,FALSE)),"",IF('Enter data here!'!$CP$132=0,"",IF(HLOOKUP($B276,$D$140:$CO$145,4,FALSE)=0,"",(HLOOKUP($B276,$D$140:$CO$145,6,FALSE)))))</f>
        <v>Daniel Schneider</v>
      </c>
      <c r="AV276" s="110">
        <f ca="1">IF(ISERROR(HLOOKUP($B276,$D$140:$CO$145,4,FALSE)),"",IF('Enter data here!'!$CP$132=0,"",IF(HLOOKUP($B276,$D$140:$CO$145,4,FALSE)=0,"",(HLOOKUP($B276,$D$140:$CO$145,4,FALSE)))))</f>
        <v>5878.1119340856521</v>
      </c>
      <c r="AW276" s="110" t="str">
        <f ca="1">IF(ISERROR(HLOOKUP($B276,$D$146:$CO$151,6,FALSE)),"",IF('Enter data here!'!$CP$137=0,"",IF(HLOOKUP($B276,$D$146:$CO$151,4,FALSE)=0,"",(HLOOKUP($B276,$D$146:$CO$151,6,FALSE)))))</f>
        <v>Daniel Schneider</v>
      </c>
      <c r="AX276" s="110">
        <f ca="1">IF(ISERROR(HLOOKUP($B276,$D$146:$CO$151,4,FALSE)),"",IF('Enter data here!'!$CP$137=0,"",IF(HLOOKUP($B276,$D$146:$CO$151,4,FALSE)=0,"",(HLOOKUP($B276,$D$146:$CO$151,4,FALSE)))))</f>
        <v>5878.1119340856521</v>
      </c>
      <c r="AY276" s="110" t="str">
        <f ca="1">IF(ISERROR(HLOOKUP($B276,$D$152:$CO$157,6,FALSE)),"",IF('Enter data here!'!$CP$142=0,"",IF(HLOOKUP($B276,$D$152:$CO$157,4,FALSE)=0,"",(HLOOKUP($B276,$D$152:$CO$157,6,FALSE)))))</f>
        <v>Daniel Schneider</v>
      </c>
      <c r="AZ276" s="110">
        <f ca="1">IF(ISERROR(HLOOKUP($B276,$D$152:$CO$157,4,FALSE)),"",IF('Enter data here!'!$CP$142=0,"",IF(HLOOKUP($B276,$D$152:$CO$157,4,FALSE)=0,"",(HLOOKUP($B276,$D$152:$CO$157,4,FALSE)))))</f>
        <v>5878.1119340856521</v>
      </c>
      <c r="BA276" s="110" t="str">
        <f ca="1">IF(ISERROR(HLOOKUP($B276,$D$158:$CO$163,6,FALSE)),"",IF('Enter data here!'!$CP$147=0,"",IF(HLOOKUP($B276,$D$158:$CO$163,4,FALSE)=0,"",(HLOOKUP($B276,$D$158:$CO$163,6,FALSE)))))</f>
        <v>Daniel Schneider</v>
      </c>
      <c r="BB276" s="110">
        <f ca="1">IF(ISERROR(HLOOKUP($B276,$D$158:$CO$163,4,FALSE)),"",IF('Enter data here!'!$CP$147=0,"",IF(HLOOKUP($B276,$D$158:$CO$163,4,FALSE)=0,"",(HLOOKUP($B276,$D$158:$CO$163,4,FALSE)))))</f>
        <v>5878.1119340856521</v>
      </c>
      <c r="BC276" s="110" t="str">
        <f ca="1">IF(ISERROR(HLOOKUP($B276,$D$164:$CO$169,6,FALSE)),"",IF('Enter data here!'!$CP$152=0,"",IF(HLOOKUP($B276,$D$164:$CO$169,4,FALSE)=0,"",(HLOOKUP($B276,$D$164:$CO$169,6,FALSE)))))</f>
        <v>Daniel Schneider</v>
      </c>
      <c r="BD276" s="110">
        <f ca="1">IF(ISERROR(HLOOKUP($B276,$D$164:$CO$169,4,FALSE)),"",IF('Enter data here!'!$CP$152=0,"",IF(HLOOKUP($B276,$D$164:$CO$169,4,FALSE)=0,"",(HLOOKUP($B276,$D$164:$CO$169,4,FALSE)))))</f>
        <v>5878.1119340856521</v>
      </c>
      <c r="BE276" s="110" t="str">
        <f ca="1">IF(ISERROR(HLOOKUP($B276,$D$170:$CO$175,6,FALSE)),"",IF('Enter data here!'!$CP$157=0,"",IF(HLOOKUP($B276,$D$170:$CO$175,4,FALSE)=0,"",(HLOOKUP($B276,$D$170:$CO$175,6,FALSE)))))</f>
        <v>Daniel Schneider</v>
      </c>
      <c r="BF276" s="110">
        <f ca="1">IF(ISERROR(HLOOKUP($B276,$D$170:$CO$175,4,FALSE)),"",IF('Enter data here!'!$CP$157=0,"",IF(HLOOKUP($B276,$D$170:$CO$175,4,FALSE)=0,"",(HLOOKUP($B276,$D$170:$CO$175,4,FALSE)))))</f>
        <v>5878.1119340856521</v>
      </c>
      <c r="BG276" s="110" t="str">
        <f ca="1">IF(ISERROR(HLOOKUP($B276,$D$176:$CO$181,6,FALSE)),"",IF('Enter data here!'!$CP$162=0,"",IF(HLOOKUP($B276,$D$176:$CO$181,4,FALSE)=0,"",(HLOOKUP($B276,$D$176:$CO$181,6,FALSE)))))</f>
        <v>Daniel Schneider</v>
      </c>
      <c r="BH276" s="110">
        <f ca="1">IF(ISERROR(HLOOKUP($B276,$D$176:$CO$181,4,FALSE)),"",IF('Enter data here!'!$CP$162=0,"",IF(HLOOKUP($B276,$D$176:$CO$181,4,FALSE)=0,"",(HLOOKUP($B276,$D$176:$CO$181,4,FALSE)))))</f>
        <v>5878.1119340856521</v>
      </c>
      <c r="BI276" s="110" t="str">
        <f ca="1">IF(ISERROR(HLOOKUP($B276,$D$182:$CO$187,6,FALSE)),"",IF('Enter data here!'!$CP$167=0,"",IF(HLOOKUP($B276,$D$182:$CO$187,4,FALSE)=0,"",(HLOOKUP($B276,$D$182:$CO$187,6,FALSE)))))</f>
        <v>Daniel Schneider</v>
      </c>
      <c r="BJ276" s="110">
        <f ca="1">IF(ISERROR(HLOOKUP($B276,$D$182:$CO$187,4,FALSE)),"",IF('Enter data here!'!$CP$167=0,"",IF(HLOOKUP($B276,$D$182:$CO$187,4,FALSE)=0,"",(HLOOKUP($B276,$D$182:$CO$187,4,FALSE)))))</f>
        <v>5878.1119340856521</v>
      </c>
      <c r="BK276" s="110" t="str">
        <f ca="1">IF(ISERROR(HLOOKUP($B276,$D$188:$CO$193,6,FALSE)),"",IF('Enter data here!'!$CP$172=0,"",IF(HLOOKUP($B276,$D$188:$CO$193,4,FALSE)=0,"",(HLOOKUP($B276,$D$188:$CO$193,6,FALSE)))))</f>
        <v>Daniel Schneider</v>
      </c>
      <c r="BL276" s="110">
        <f ca="1">IF(ISERROR(HLOOKUP($B276,$D$188:$CO$193,4,FALSE)),"",IF('Enter data here!'!$CP$172=0,"",IF(HLOOKUP($B276,$D$188:$CO$193,4,FALSE)=0,"",(HLOOKUP($B276,$D$188:$CO$193,4,FALSE)))))</f>
        <v>5878.1119340856521</v>
      </c>
      <c r="BM276" s="110" t="str">
        <f ca="1">IF(ISERROR(HLOOKUP($B276,$D$194:$CO$199,6,FALSE)),"",IF('Enter data here!'!$CP$177=0,"",IF(HLOOKUP($B276,$D$194:$CO$199,4,FALSE)=0,"",(HLOOKUP($B276,$D$194:$CO$199,6,FALSE)))))</f>
        <v>Daniel Schneider</v>
      </c>
      <c r="BN276" s="110">
        <f ca="1">IF(ISERROR(HLOOKUP($B276,$D$194:$CO$199,4,FALSE)),"",IF('Enter data here!'!$CP$177=0,"",IF(HLOOKUP($B276,$D$194:$CO$199,4,FALSE)=0,"",(HLOOKUP($B276,$D$194:$CO$199,4,FALSE)))))</f>
        <v>5878.1119340856521</v>
      </c>
      <c r="BO276" s="110" t="str">
        <f ca="1">IF(ISERROR(HLOOKUP($B276,$D$200:$CO$205,6,FALSE)),"",IF('Enter data here!'!$CP$182=0,"",IF(HLOOKUP($B276,$D$200:$CO$205,4,FALSE)=0,"",(HLOOKUP($B276,$D$200:$CO$205,6,FALSE)))))</f>
        <v>Daniel Schneider</v>
      </c>
      <c r="BP276" s="110">
        <f ca="1">IF(ISERROR(HLOOKUP($B276,$D$200:$CO$205,4,FALSE)),"",IF('Enter data here!'!$CP$182=0,"",IF(HLOOKUP($B276,$D$200:$CO$205,4,FALSE)=0,"",(HLOOKUP($B276,$D$200:$CO$205,4,FALSE)))))</f>
        <v>5878.1119340856521</v>
      </c>
      <c r="BQ276" s="110" t="str">
        <f ca="1">IF(ISERROR(HLOOKUP($B276,$D$206:$CO$211,6,FALSE)),"",IF('Enter data here!'!$CP$187=0,"",IF(HLOOKUP($B276,$D$206:$CO$211,4,FALSE)=0,"",(HLOOKUP($B276,$D$206:$CO$211,6,FALSE)))))</f>
        <v>Daniel Schneider</v>
      </c>
      <c r="BR276" s="110">
        <f ca="1">IF(ISERROR(HLOOKUP($B276,$D$206:$CO$211,4,FALSE)),"",IF('Enter data here!'!$CP$187=0,"",IF(HLOOKUP($B276,$D$206:$CO$211,4,FALSE)=0,"",(HLOOKUP($B276,$D$206:$CO$211,4,FALSE)))))</f>
        <v>5878.1119340856521</v>
      </c>
      <c r="BS276" s="110" t="str">
        <f ca="1">IF(ISERROR(HLOOKUP($B276,$D$212:$CO$217,6,FALSE)),"",IF('Enter data here!'!$CP$192=0,"",IF(HLOOKUP($B276,$D$212:$CO$217,4,FALSE)=0,"",(HLOOKUP($B276,$D$212:$CO$217,6,FALSE)))))</f>
        <v>Daniel Schneider</v>
      </c>
      <c r="BT276" s="110">
        <f ca="1">IF(ISERROR(HLOOKUP($B276,$D$212:$CO$217,4,FALSE)),"",IF('Enter data here!'!$CP$192=0,"",IF(HLOOKUP($B276,$D$212:$CO$217,4,FALSE)=0,"",(HLOOKUP($B276,$D$212:$CO$217,4,FALSE)))))</f>
        <v>5878.1119340856521</v>
      </c>
      <c r="BU276" s="110" t="str">
        <f ca="1">IF(ISERROR(HLOOKUP($B276,$D$218:$CO$223,6,FALSE)),"",IF('Enter data here!'!$CP$197=0,"",IF(HLOOKUP($B276,$D$218:$CO$223,4,FALSE)=0,"",(HLOOKUP($B276,$D$218:$CO$223,6,FALSE)))))</f>
        <v>Daniel Schneider</v>
      </c>
      <c r="BV276" s="110">
        <f ca="1">IF(ISERROR(HLOOKUP($B276,$D$218:$CO$223,4,FALSE)),"",IF('Enter data here!'!$CP$197=0,"",IF(HLOOKUP($B276,$D$218:$CO$223,4,FALSE)=0,"",(HLOOKUP($B276,$D$218:$CO$223,4,FALSE)))))</f>
        <v>5878.1119340856521</v>
      </c>
      <c r="BW276" s="110" t="str">
        <f ca="1">IF(ISERROR(HLOOKUP($B276,$D$224:$CO$229,6,FALSE)),"",IF('Enter data here!'!$CP$202=0,"",IF(HLOOKUP($B276,$D$224:$CO$229,4,FALSE)=0,"",(HLOOKUP($B276,$D$224:$CO$229,6,FALSE)))))</f>
        <v>Daniel Schneider</v>
      </c>
      <c r="BX276" s="110">
        <f ca="1">IF(ISERROR(HLOOKUP($B276,$D$224:$CO$229,4,FALSE)),"",IF('Enter data here!'!$CP$202=0,"",IF(HLOOKUP($B276,$D$224:$CO$229,4,FALSE)=0,"",(HLOOKUP($B276,$D$224:$CO$229,4,FALSE)))))</f>
        <v>5878.1119340856521</v>
      </c>
      <c r="BY276" s="110" t="str">
        <f ca="1">IF(ISERROR(HLOOKUP($B276,$D$230:$CO$235,6,FALSE)),"",IF('Enter data here!'!$CP$207=0,"",IF(HLOOKUP($B276,$D$230:$CO$235,4,FALSE)=0,"",(HLOOKUP($B276,$D$230:$CO$235,6,FALSE)))))</f>
        <v>Daniel Schneider</v>
      </c>
      <c r="BZ276" s="110">
        <f ca="1">IF(ISERROR(HLOOKUP($B276,$D$230:$CO$235,4,FALSE)),"",IF('Enter data here!'!$CP$207=0,"",IF(HLOOKUP($B276,$D$230:$CO$235,4,FALSE)=0,"",(HLOOKUP($B276,$D$230:$CO$235,4,FALSE)))))</f>
        <v>5878.1119340856521</v>
      </c>
      <c r="CA276" s="110" t="str">
        <f ca="1">IF(ISERROR(HLOOKUP($B276,$D$236:$CO$241,6,FALSE)),"",IF('Enter data here!'!$CP$212=0,"",IF(HLOOKUP($B276,$D$236:$CO$241,4,FALSE)=0,"",(HLOOKUP($B276,$D$236:$CO$241,6,FALSE)))))</f>
        <v>Daniel Schneider</v>
      </c>
      <c r="CB276" s="110">
        <f ca="1">IF(ISERROR(HLOOKUP($B276,$D$236:$CO$241,4,FALSE)),"",IF('Enter data here!'!$CP$212=0,"",IF(HLOOKUP($B276,$D$236:$CO$241,4,FALSE)=0,"",(HLOOKUP($B276,$D$236:$CO$241,4,FALSE)))))</f>
        <v>5878.1119340856521</v>
      </c>
      <c r="CC276" s="110" t="str">
        <f ca="1">IF(ISERROR(HLOOKUP($B276,$D$242:$CO$247,6,FALSE)),"",IF('Enter data here!'!$CP$217=0,"",IF(HLOOKUP($B276,$D$242:$CO$247,4,FALSE)=0,"",(HLOOKUP($B276,$D$242:$CO$247,6,FALSE)))))</f>
        <v>Daniel Schneider</v>
      </c>
      <c r="CD276" s="110">
        <f ca="1">IF(ISERROR(HLOOKUP($B276,$D$242:$CO$247,4,FALSE)),"",IF('Enter data here!'!$CP$217=0,"",IF(HLOOKUP($B276,$D$242:$CO$247,4,FALSE)=0,"",(HLOOKUP($B276,$D$242:$CO$247,4,FALSE)))))</f>
        <v>5878.1119340856521</v>
      </c>
      <c r="CE276" s="110" t="str">
        <f ca="1">IF(ISERROR(HLOOKUP($B276,$D$248:$CO$253,6,FALSE)),"",IF('Enter data here!'!$CP$222=0,"",IF(HLOOKUP($B276,$D$248:$CO$253,4,FALSE)=0,"",(HLOOKUP($B276,$D$248:$CO$253,6,FALSE)))))</f>
        <v>Daniel Schneider</v>
      </c>
      <c r="CF276" s="110">
        <f ca="1">IF(ISERROR(HLOOKUP($B276,$D$248:$CO$253,4,FALSE)),"",IF('Enter data here!'!$CP$222=0,"",IF(HLOOKUP($B276,$D$248:$CO$253,4,FALSE)=0,"",(HLOOKUP($B276,$D$248:$CO$253,4,FALSE)))))</f>
        <v>5878.1119340856521</v>
      </c>
    </row>
    <row r="277" spans="2:84" s="138" customFormat="1">
      <c r="B277" s="149">
        <v>15</v>
      </c>
      <c r="C277" s="110" t="str">
        <f>IF(ISERROR(HLOOKUP($B277,$D$8:$CO$13,6,FALSE)),"",IF('Enter data here!'!$CP$22=0,"",IF(HLOOKUP($B277,$D$8:$CO$13,4,FALSE)=0,"",(HLOOKUP($B277,$D$8:$CO$13,6,FALSE)))))</f>
        <v/>
      </c>
      <c r="D277" s="110" t="str">
        <f>IF(ISERROR(HLOOKUP($B277,$D$8:$CO$13,4,FALSE)),"",IF('Enter data here!'!$CP$22=0,"",IF(HLOOKUP($B277,$D$8:$CO$13,4,FALSE)=0,"",(HLOOKUP($B277,$D$8:$CO$13,4,FALSE)))))</f>
        <v/>
      </c>
      <c r="E277" s="110" t="str">
        <f ca="1">IF(ISERROR(HLOOKUP($B277,$D$14:$CO$19,6,FALSE)),"",IF('Enter data here!'!$CP$27=0,"",IF(HLOOKUP($B277,$D$14:$CO$19,4,FALSE)=0,"",(HLOOKUP($B277,$D$14:$CO$19,6,FALSE)))))</f>
        <v>Mike Shellim</v>
      </c>
      <c r="F277" s="110">
        <f ca="1">IF(ISERROR(HLOOKUP($B277,$D$14:$CO$19,4,FALSE)),"",IF('Enter data here!'!$CP$27=0,"",IF(HLOOKUP($B277,$D$14:$CO$19,4,FALSE)=0,"",(HLOOKUP($B277,$D$14:$CO$19,4,FALSE)))))</f>
        <v>845.7000226911714</v>
      </c>
      <c r="G277" s="110" t="str">
        <f ca="1">IF(ISERROR(HLOOKUP($B277,$D$20:$CO$25,6,FALSE)),"",IF('Enter data here!'!$CP$32=0,"",IF(HLOOKUP($B277,$D$20:$CO$25,4,FALSE)=0,"",(HLOOKUP($B277,$D$20:$CO$25,6,FALSE)))))</f>
        <v>Simon Thornton </v>
      </c>
      <c r="H277" s="110">
        <f ca="1">IF(ISERROR(HLOOKUP($B277,$D$20:$CO$25,4,FALSE)),"",IF('Enter data here!'!$CP$32=0,"",IF(HLOOKUP($B277,$D$20:$CO$25,4,FALSE)=0,"",(HLOOKUP($B277,$D$20:$CO$25,4,FALSE)))))</f>
        <v>1682.672731580479</v>
      </c>
      <c r="I277" s="110" t="str">
        <f ca="1">IF(ISERROR(HLOOKUP($B277,$D$26:$CO$31,6,FALSE)),"",IF('Enter data here!'!$CP$37=0,"",IF(HLOOKUP($B277,$D$26:$CO$31,4,FALSE)=0,"",(HLOOKUP($B277,$D$26:$CO$31,6,FALSE)))))</f>
        <v>Daniel Schneider</v>
      </c>
      <c r="J277" s="110">
        <f ca="1">IF(ISERROR(HLOOKUP($B277,$D$26:$CO$31,4,FALSE)),"",IF('Enter data here!'!$CP$37=0,"",IF(HLOOKUP($B277,$D$26:$CO$31,4,FALSE)=0,"",(HLOOKUP($B277,$D$26:$CO$31,4,FALSE)))))</f>
        <v>2501.1998171268938</v>
      </c>
      <c r="K277" s="110" t="str">
        <f ca="1">IF(ISERROR(HLOOKUP($B277,$D$32:$CO$37,6,FALSE)),"",IF('Enter data here!'!$CP$42=0,"",IF(HLOOKUP($B277,$D$32:$CO$37,4,FALSE)=0,"",(HLOOKUP($B277,$D$32:$CO$37,6,FALSE)))))</f>
        <v>Daniel Schneider</v>
      </c>
      <c r="L277" s="110">
        <f ca="1">IF(ISERROR(HLOOKUP($B277,$D$32:$CO$37,4,FALSE)),"",IF('Enter data here!'!$CP$42=0,"",IF(HLOOKUP($B277,$D$32:$CO$37,4,FALSE)=0,"",(HLOOKUP($B277,$D$32:$CO$37,4,FALSE)))))</f>
        <v>3302.9147153048089</v>
      </c>
      <c r="M277" s="110" t="str">
        <f ca="1">IF(ISERROR(HLOOKUP($B277,$D$38:$CO$43,6,FALSE)),"",IF('Enter data here!'!$CP$47=0,"",IF(HLOOKUP($B277,$D$38:$CO$43,4,FALSE)=0,"",(HLOOKUP($B277,$D$38:$CO$43,6,FALSE)))))</f>
        <v>Dieter Perlick</v>
      </c>
      <c r="N277" s="110">
        <f ca="1">IF(ISERROR(HLOOKUP($B277,$D$38:$CO$43,4,FALSE)),"",IF('Enter data here!'!$CP$47=0,"",IF(HLOOKUP($B277,$D$38:$CO$43,4,FALSE)=0,"",(HLOOKUP($B277,$D$38:$CO$43,4,FALSE)))))</f>
        <v>4163.1300979216012</v>
      </c>
      <c r="O277" s="110" t="str">
        <f ca="1">IF(ISERROR(HLOOKUP($B277,$D$44:$CO$49,6,FALSE)),"",IF('Enter data here!'!$CP$52=0,"",IF(HLOOKUP($B277,$D$44:$CO$49,4,FALSE)=0,"",(HLOOKUP($B277,$D$44:$CO$49,6,FALSE)))))</f>
        <v>Eberhard Rosemann</v>
      </c>
      <c r="P277" s="110">
        <f ca="1">IF(ISERROR(HLOOKUP($B277,$D$44:$CO$49,4,FALSE)),"",IF('Enter data here!'!$CP$52=0,"",IF(HLOOKUP($B277,$D$44:$CO$49,4,FALSE)=0,"",(HLOOKUP($B277,$D$44:$CO$49,4,FALSE)))))</f>
        <v>4954.7737521873105</v>
      </c>
      <c r="Q277" s="110" t="str">
        <f ca="1">IF(ISERROR(HLOOKUP($B277,$D$50:$CO$55,6,FALSE)),"",IF('Enter data here!'!$CP$57=0,"",IF(HLOOKUP($B277,$D$50:$CO$55,4,FALSE)=0,"",(HLOOKUP($B277,$D$50:$CO$55,6,FALSE)))))</f>
        <v>Eberhard Rosemann</v>
      </c>
      <c r="R277" s="110">
        <f ca="1">IF(ISERROR(HLOOKUP($B277,$D$50:$CO$55,4,FALSE)),"",IF('Enter data here!'!$CP$57=0,"",IF(HLOOKUP($B277,$D$50:$CO$55,4,FALSE)=0,"",(HLOOKUP($B277,$D$50:$CO$55,4,FALSE)))))</f>
        <v>5802.5848913117561</v>
      </c>
      <c r="S277" s="110" t="str">
        <f ca="1">IF(ISERROR(HLOOKUP($B277,$D$56:$CO$61,6,FALSE)),"",IF('Enter data here!'!$CP$62=0,"",IF(HLOOKUP($B277,$D$56:$CO$61,4,FALSE)=0,"",(HLOOKUP($B277,$D$56:$CO$61,6,FALSE)))))</f>
        <v>Eberhard Rosemann</v>
      </c>
      <c r="T277" s="110">
        <f ca="1">IF(ISERROR(HLOOKUP($B277,$D$56:$CO$61,4,FALSE)),"",IF('Enter data here!'!$CP$62=0,"",IF(HLOOKUP($B277,$D$56:$CO$61,4,FALSE)=0,"",(HLOOKUP($B277,$D$56:$CO$61,4,FALSE)))))</f>
        <v>5802.5848913117561</v>
      </c>
      <c r="U277" s="110" t="str">
        <f ca="1">IF(ISERROR(HLOOKUP($B277,$D$62:$CO$67,6,FALSE)),"",IF('Enter data here!'!$CP$67=0,"",IF(HLOOKUP($B277,$D$62:$CO$67,4,FALSE)=0,"",(HLOOKUP($B277,$D$62:$CO$67,6,FALSE)))))</f>
        <v>Eberhard Rosemann</v>
      </c>
      <c r="V277" s="110">
        <f ca="1">IF(ISERROR(HLOOKUP($B277,$D$62:$CO$67,4,FALSE)),"",IF('Enter data here!'!$CP$67=0,"",IF(HLOOKUP($B277,$D$62:$CO$67,4,FALSE)=0,"",(HLOOKUP($B277,$D$62:$CO$67,4,FALSE)))))</f>
        <v>5802.5848913117561</v>
      </c>
      <c r="W277" s="110" t="str">
        <f ca="1">IF(ISERROR(HLOOKUP($B277,$D$68:$CO$73,6,FALSE)),"",IF('Enter data here!'!$CP$72=0,"",IF(HLOOKUP($B277,$D$68:$CO$73,4,FALSE)=0,"",(HLOOKUP($B277,$D$68:$CO$73,6,FALSE)))))</f>
        <v>Eberhard Rosemann</v>
      </c>
      <c r="X277" s="110">
        <f ca="1">IF(ISERROR(HLOOKUP($B277,$D$68:$CO$73,4,FALSE)),"",IF('Enter data here!'!$CP$72=0,"",IF(HLOOKUP($B277,$D$68:$CO$73,4,FALSE)=0,"",(HLOOKUP($B277,$D$68:$CO$73,4,FALSE)))))</f>
        <v>5802.5848913117561</v>
      </c>
      <c r="Y277" s="110" t="str">
        <f ca="1">IF(ISERROR(HLOOKUP($B277,$D$74:$CO$79,6,FALSE)),"",IF('Enter data here!'!$CP$77=0,"",IF(HLOOKUP($B277,$D$74:$CO$79,4,FALSE)=0,"",(HLOOKUP($B277,$D$74:$CO$79,6,FALSE)))))</f>
        <v>Eberhard Rosemann</v>
      </c>
      <c r="Z277" s="110">
        <f ca="1">IF(ISERROR(HLOOKUP($B277,$D$74:$CO$79,4,FALSE)),"",IF('Enter data here!'!$CP$77=0,"",IF(HLOOKUP($B277,$D$74:$CO$79,4,FALSE)=0,"",(HLOOKUP($B277,$D$74:$CO$79,4,FALSE)))))</f>
        <v>5802.5848913117561</v>
      </c>
      <c r="AA277" s="110" t="str">
        <f ca="1">IF(ISERROR(HLOOKUP($B277,$D$80:$CO$85,6,FALSE)),"",IF('Enter data here!'!$CP$82=0,"",IF(HLOOKUP($B277,$D$80:$CO$85,4,FALSE)=0,"",(HLOOKUP($B277,$D$80:$CO$85,6,FALSE)))))</f>
        <v>Eberhard Rosemann</v>
      </c>
      <c r="AB277" s="110">
        <f ca="1">IF(ISERROR(HLOOKUP($B277,$D$80:$CO$85,4,FALSE)),"",IF('Enter data here!'!$CP$82=0,"",IF(HLOOKUP($B277,$D$80:$CO$85,4,FALSE)=0,"",(HLOOKUP($B277,$D$80:$CO$85,4,FALSE)))))</f>
        <v>5802.5848913117561</v>
      </c>
      <c r="AC277" s="110" t="str">
        <f ca="1">IF(ISERROR(HLOOKUP($B277,$D$86:$CO$91,6,FALSE)),"",IF('Enter data here!'!$CP$87=0,"",IF(HLOOKUP($B277,$D$86:$CO$91,4,FALSE)=0,"",(HLOOKUP($B277,$D$86:$CO$91,6,FALSE)))))</f>
        <v>Eberhard Rosemann</v>
      </c>
      <c r="AD277" s="110">
        <f ca="1">IF(ISERROR(HLOOKUP($B277,$D$86:$CO$91,4,FALSE)),"",IF('Enter data here!'!$CP$87=0,"",IF(HLOOKUP($B277,$D$86:$CO$91,4,FALSE)=0,"",(HLOOKUP($B277,$D$86:$CO$91,4,FALSE)))))</f>
        <v>5802.5848913117561</v>
      </c>
      <c r="AE277" s="110" t="str">
        <f ca="1">IF(ISERROR(HLOOKUP($B277,$D$92:$CO$97,6,FALSE)),"",IF('Enter data here!'!$CP$92=0,"",IF(HLOOKUP($B277,$D$92:$CO$97,4,FALSE)=0,"",(HLOOKUP($B277,$D$92:$CO$97,6,FALSE)))))</f>
        <v>Eberhard Rosemann</v>
      </c>
      <c r="AF277" s="110">
        <f ca="1">IF(ISERROR(HLOOKUP($B277,$D$92:$CO$97,4,FALSE)),"",IF('Enter data here!'!$CP$92=0,"",IF(HLOOKUP($B277,$D$92:$CO$97,4,FALSE)=0,"",(HLOOKUP($B277,$D$92:$CO$97,4,FALSE)))))</f>
        <v>5802.5848913117561</v>
      </c>
      <c r="AG277" s="110" t="str">
        <f ca="1">IF(ISERROR(HLOOKUP($B277,$D$98:$CO$103,6,FALSE)),"",IF('Enter data here!'!$CP$97=0,"",IF(HLOOKUP($B277,$D$98:$CO$103,4,FALSE)=0,"",(HLOOKUP($B277,$D$98:$CO$103,6,FALSE)))))</f>
        <v>Eberhard Rosemann</v>
      </c>
      <c r="AH277" s="110">
        <f ca="1">IF(ISERROR(HLOOKUP($B277,$D$98:$CO$103,4,FALSE)),"",IF('Enter data here!'!$CP$97=0,"",IF(HLOOKUP($B277,$D$98:$CO$103,4,FALSE)=0,"",(HLOOKUP($B277,$D$98:$CO$103,4,FALSE)))))</f>
        <v>5802.5848913117561</v>
      </c>
      <c r="AI277" s="110" t="str">
        <f ca="1">IF(ISERROR(HLOOKUP($B277,$D$104:$CO$109,6,FALSE)),"",IF('Enter data here!'!$CP$102=0,"",IF(HLOOKUP($B277,$D$104:$CO$109,4,FALSE)=0,"",(HLOOKUP($B277,$D$104:$CO$109,6,FALSE)))))</f>
        <v>Eberhard Rosemann</v>
      </c>
      <c r="AJ277" s="110">
        <f ca="1">IF(ISERROR(HLOOKUP($B277,$D$104:$CO$109,4,FALSE)),"",IF('Enter data here!'!$CP$102=0,"",IF(HLOOKUP($B277,$D$104:$CO$109,4,FALSE)=0,"",(HLOOKUP($B277,$D$104:$CO$109,4,FALSE)))))</f>
        <v>5802.5848913117561</v>
      </c>
      <c r="AK277" s="110" t="str">
        <f ca="1">IF(ISERROR(HLOOKUP($B277,$D$110:$CO$115,6,FALSE)),"",IF('Enter data here!'!$CP$107=0,"",IF(HLOOKUP($B277,$D$110:$CO$115,4,FALSE)=0,"",(HLOOKUP($B277,$D$110:$CO$115,6,FALSE)))))</f>
        <v>Eberhard Rosemann</v>
      </c>
      <c r="AL277" s="110">
        <f ca="1">IF(ISERROR(HLOOKUP($B277,$D$110:$CO$115,4,FALSE)),"",IF('Enter data here!'!$CP$107=0,"",IF(HLOOKUP($B277,$D$110:$CO$115,4,FALSE)=0,"",(HLOOKUP($B277,$D$110:$CO$115,4,FALSE)))))</f>
        <v>5802.5848913117561</v>
      </c>
      <c r="AM277" s="110" t="str">
        <f ca="1">IF(ISERROR(HLOOKUP($B277,$D$116:$CO$121,6,FALSE)),"",IF('Enter data here!'!$CP$112=0,"",IF(HLOOKUP($B277,$D$116:$CO$121,4,FALSE)=0,"",(HLOOKUP($B277,$D$116:$CO$121,6,FALSE)))))</f>
        <v>Eberhard Rosemann</v>
      </c>
      <c r="AN277" s="110">
        <f ca="1">IF(ISERROR(HLOOKUP($B277,$D$116:$CO$121,4,FALSE)),"",IF('Enter data here!'!$CP$112=0,"",IF(HLOOKUP($B277,$D$116:$CO$121,4,FALSE)=0,"",(HLOOKUP($B277,$D$116:$CO$121,4,FALSE)))))</f>
        <v>5802.5848913117561</v>
      </c>
      <c r="AO277" s="110" t="str">
        <f ca="1">IF(ISERROR(HLOOKUP($B277,$D$122:$CO$127,6,FALSE)),"",IF('Enter data here!'!$CP$117=0,"",IF(HLOOKUP($B277,$D$122:$CO$127,4,FALSE)=0,"",(HLOOKUP($B277,$D$122:$CO$127,6,FALSE)))))</f>
        <v>Eberhard Rosemann</v>
      </c>
      <c r="AP277" s="110">
        <f ca="1">IF(ISERROR(HLOOKUP($B277,$D$122:$CO$127,4,FALSE)),"",IF('Enter data here!'!$CP$117=0,"",IF(HLOOKUP($B277,$D$122:$CO$127,4,FALSE)=0,"",(HLOOKUP($B277,$D$122:$CO$127,4,FALSE)))))</f>
        <v>5802.5848913117561</v>
      </c>
      <c r="AQ277" s="110" t="str">
        <f ca="1">IF(ISERROR(HLOOKUP($B277,$D$128:$CO$133,6,FALSE)),"",IF('Enter data here!'!$CP$122=0,"",IF(HLOOKUP($B277,$D$128:$CO$133,4,FALSE)=0,"",(HLOOKUP($B277,$D$128:$CO$133,6,FALSE)))))</f>
        <v>Eberhard Rosemann</v>
      </c>
      <c r="AR277" s="110">
        <f ca="1">IF(ISERROR(HLOOKUP($B277,$D$128:$CO$133,4,FALSE)),"",IF('Enter data here!'!$CP$122=0,"",IF(HLOOKUP($B277,$D$128:$CO$133,4,FALSE)=0,"",(HLOOKUP($B277,$D$128:$CO$133,4,FALSE)))))</f>
        <v>5802.5848913117561</v>
      </c>
      <c r="AS277" s="110" t="str">
        <f ca="1">IF(ISERROR(HLOOKUP($B277,$D$134:$CO$139,6,FALSE)),"",IF('Enter data here!'!$CP$127=0,"",IF(HLOOKUP($B277,$D$134:$CO$139,4,FALSE)=0,"",(HLOOKUP($B277,$D$134:$CO$139,6,FALSE)))))</f>
        <v>Eberhard Rosemann</v>
      </c>
      <c r="AT277" s="110">
        <f ca="1">IF(ISERROR(HLOOKUP($B277,$D$134:$CO$139,4,FALSE)),"",IF('Enter data here!'!$CP$127=0,"",IF(HLOOKUP($B277,$D$134:$CO$139,4,FALSE)=0,"",(HLOOKUP($B277,$D$134:$CO$139,4,FALSE)))))</f>
        <v>5802.5848913117561</v>
      </c>
      <c r="AU277" s="110" t="str">
        <f ca="1">IF(ISERROR(HLOOKUP($B277,$D$140:$CO$145,6,FALSE)),"",IF('Enter data here!'!$CP$132=0,"",IF(HLOOKUP($B277,$D$140:$CO$145,4,FALSE)=0,"",(HLOOKUP($B277,$D$140:$CO$145,6,FALSE)))))</f>
        <v>Eberhard Rosemann</v>
      </c>
      <c r="AV277" s="110">
        <f ca="1">IF(ISERROR(HLOOKUP($B277,$D$140:$CO$145,4,FALSE)),"",IF('Enter data here!'!$CP$132=0,"",IF(HLOOKUP($B277,$D$140:$CO$145,4,FALSE)=0,"",(HLOOKUP($B277,$D$140:$CO$145,4,FALSE)))))</f>
        <v>5802.5848913117561</v>
      </c>
      <c r="AW277" s="110" t="str">
        <f ca="1">IF(ISERROR(HLOOKUP($B277,$D$146:$CO$151,6,FALSE)),"",IF('Enter data here!'!$CP$137=0,"",IF(HLOOKUP($B277,$D$146:$CO$151,4,FALSE)=0,"",(HLOOKUP($B277,$D$146:$CO$151,6,FALSE)))))</f>
        <v>Eberhard Rosemann</v>
      </c>
      <c r="AX277" s="110">
        <f ca="1">IF(ISERROR(HLOOKUP($B277,$D$146:$CO$151,4,FALSE)),"",IF('Enter data here!'!$CP$137=0,"",IF(HLOOKUP($B277,$D$146:$CO$151,4,FALSE)=0,"",(HLOOKUP($B277,$D$146:$CO$151,4,FALSE)))))</f>
        <v>5802.5848913117561</v>
      </c>
      <c r="AY277" s="110" t="str">
        <f ca="1">IF(ISERROR(HLOOKUP($B277,$D$152:$CO$157,6,FALSE)),"",IF('Enter data here!'!$CP$142=0,"",IF(HLOOKUP($B277,$D$152:$CO$157,4,FALSE)=0,"",(HLOOKUP($B277,$D$152:$CO$157,6,FALSE)))))</f>
        <v>Eberhard Rosemann</v>
      </c>
      <c r="AZ277" s="110">
        <f ca="1">IF(ISERROR(HLOOKUP($B277,$D$152:$CO$157,4,FALSE)),"",IF('Enter data here!'!$CP$142=0,"",IF(HLOOKUP($B277,$D$152:$CO$157,4,FALSE)=0,"",(HLOOKUP($B277,$D$152:$CO$157,4,FALSE)))))</f>
        <v>5802.5848913117561</v>
      </c>
      <c r="BA277" s="110" t="str">
        <f ca="1">IF(ISERROR(HLOOKUP($B277,$D$158:$CO$163,6,FALSE)),"",IF('Enter data here!'!$CP$147=0,"",IF(HLOOKUP($B277,$D$158:$CO$163,4,FALSE)=0,"",(HLOOKUP($B277,$D$158:$CO$163,6,FALSE)))))</f>
        <v>Eberhard Rosemann</v>
      </c>
      <c r="BB277" s="110">
        <f ca="1">IF(ISERROR(HLOOKUP($B277,$D$158:$CO$163,4,FALSE)),"",IF('Enter data here!'!$CP$147=0,"",IF(HLOOKUP($B277,$D$158:$CO$163,4,FALSE)=0,"",(HLOOKUP($B277,$D$158:$CO$163,4,FALSE)))))</f>
        <v>5802.5848913117561</v>
      </c>
      <c r="BC277" s="110" t="str">
        <f ca="1">IF(ISERROR(HLOOKUP($B277,$D$164:$CO$169,6,FALSE)),"",IF('Enter data here!'!$CP$152=0,"",IF(HLOOKUP($B277,$D$164:$CO$169,4,FALSE)=0,"",(HLOOKUP($B277,$D$164:$CO$169,6,FALSE)))))</f>
        <v>Eberhard Rosemann</v>
      </c>
      <c r="BD277" s="110">
        <f ca="1">IF(ISERROR(HLOOKUP($B277,$D$164:$CO$169,4,FALSE)),"",IF('Enter data here!'!$CP$152=0,"",IF(HLOOKUP($B277,$D$164:$CO$169,4,FALSE)=0,"",(HLOOKUP($B277,$D$164:$CO$169,4,FALSE)))))</f>
        <v>5802.5848913117561</v>
      </c>
      <c r="BE277" s="110" t="str">
        <f ca="1">IF(ISERROR(HLOOKUP($B277,$D$170:$CO$175,6,FALSE)),"",IF('Enter data here!'!$CP$157=0,"",IF(HLOOKUP($B277,$D$170:$CO$175,4,FALSE)=0,"",(HLOOKUP($B277,$D$170:$CO$175,6,FALSE)))))</f>
        <v>Eberhard Rosemann</v>
      </c>
      <c r="BF277" s="110">
        <f ca="1">IF(ISERROR(HLOOKUP($B277,$D$170:$CO$175,4,FALSE)),"",IF('Enter data here!'!$CP$157=0,"",IF(HLOOKUP($B277,$D$170:$CO$175,4,FALSE)=0,"",(HLOOKUP($B277,$D$170:$CO$175,4,FALSE)))))</f>
        <v>5802.5848913117561</v>
      </c>
      <c r="BG277" s="110" t="str">
        <f ca="1">IF(ISERROR(HLOOKUP($B277,$D$176:$CO$181,6,FALSE)),"",IF('Enter data here!'!$CP$162=0,"",IF(HLOOKUP($B277,$D$176:$CO$181,4,FALSE)=0,"",(HLOOKUP($B277,$D$176:$CO$181,6,FALSE)))))</f>
        <v>Eberhard Rosemann</v>
      </c>
      <c r="BH277" s="110">
        <f ca="1">IF(ISERROR(HLOOKUP($B277,$D$176:$CO$181,4,FALSE)),"",IF('Enter data here!'!$CP$162=0,"",IF(HLOOKUP($B277,$D$176:$CO$181,4,FALSE)=0,"",(HLOOKUP($B277,$D$176:$CO$181,4,FALSE)))))</f>
        <v>5802.5848913117561</v>
      </c>
      <c r="BI277" s="110" t="str">
        <f ca="1">IF(ISERROR(HLOOKUP($B277,$D$182:$CO$187,6,FALSE)),"",IF('Enter data here!'!$CP$167=0,"",IF(HLOOKUP($B277,$D$182:$CO$187,4,FALSE)=0,"",(HLOOKUP($B277,$D$182:$CO$187,6,FALSE)))))</f>
        <v>Eberhard Rosemann</v>
      </c>
      <c r="BJ277" s="110">
        <f ca="1">IF(ISERROR(HLOOKUP($B277,$D$182:$CO$187,4,FALSE)),"",IF('Enter data here!'!$CP$167=0,"",IF(HLOOKUP($B277,$D$182:$CO$187,4,FALSE)=0,"",(HLOOKUP($B277,$D$182:$CO$187,4,FALSE)))))</f>
        <v>5802.5848913117561</v>
      </c>
      <c r="BK277" s="110" t="str">
        <f ca="1">IF(ISERROR(HLOOKUP($B277,$D$188:$CO$193,6,FALSE)),"",IF('Enter data here!'!$CP$172=0,"",IF(HLOOKUP($B277,$D$188:$CO$193,4,FALSE)=0,"",(HLOOKUP($B277,$D$188:$CO$193,6,FALSE)))))</f>
        <v>Eberhard Rosemann</v>
      </c>
      <c r="BL277" s="110">
        <f ca="1">IF(ISERROR(HLOOKUP($B277,$D$188:$CO$193,4,FALSE)),"",IF('Enter data here!'!$CP$172=0,"",IF(HLOOKUP($B277,$D$188:$CO$193,4,FALSE)=0,"",(HLOOKUP($B277,$D$188:$CO$193,4,FALSE)))))</f>
        <v>5802.5848913117561</v>
      </c>
      <c r="BM277" s="110" t="str">
        <f ca="1">IF(ISERROR(HLOOKUP($B277,$D$194:$CO$199,6,FALSE)),"",IF('Enter data here!'!$CP$177=0,"",IF(HLOOKUP($B277,$D$194:$CO$199,4,FALSE)=0,"",(HLOOKUP($B277,$D$194:$CO$199,6,FALSE)))))</f>
        <v>Eberhard Rosemann</v>
      </c>
      <c r="BN277" s="110">
        <f ca="1">IF(ISERROR(HLOOKUP($B277,$D$194:$CO$199,4,FALSE)),"",IF('Enter data here!'!$CP$177=0,"",IF(HLOOKUP($B277,$D$194:$CO$199,4,FALSE)=0,"",(HLOOKUP($B277,$D$194:$CO$199,4,FALSE)))))</f>
        <v>5802.5848913117561</v>
      </c>
      <c r="BO277" s="110" t="str">
        <f ca="1">IF(ISERROR(HLOOKUP($B277,$D$200:$CO$205,6,FALSE)),"",IF('Enter data here!'!$CP$182=0,"",IF(HLOOKUP($B277,$D$200:$CO$205,4,FALSE)=0,"",(HLOOKUP($B277,$D$200:$CO$205,6,FALSE)))))</f>
        <v>Eberhard Rosemann</v>
      </c>
      <c r="BP277" s="110">
        <f ca="1">IF(ISERROR(HLOOKUP($B277,$D$200:$CO$205,4,FALSE)),"",IF('Enter data here!'!$CP$182=0,"",IF(HLOOKUP($B277,$D$200:$CO$205,4,FALSE)=0,"",(HLOOKUP($B277,$D$200:$CO$205,4,FALSE)))))</f>
        <v>5802.5848913117561</v>
      </c>
      <c r="BQ277" s="110" t="str">
        <f ca="1">IF(ISERROR(HLOOKUP($B277,$D$206:$CO$211,6,FALSE)),"",IF('Enter data here!'!$CP$187=0,"",IF(HLOOKUP($B277,$D$206:$CO$211,4,FALSE)=0,"",(HLOOKUP($B277,$D$206:$CO$211,6,FALSE)))))</f>
        <v>Eberhard Rosemann</v>
      </c>
      <c r="BR277" s="110">
        <f ca="1">IF(ISERROR(HLOOKUP($B277,$D$206:$CO$211,4,FALSE)),"",IF('Enter data here!'!$CP$187=0,"",IF(HLOOKUP($B277,$D$206:$CO$211,4,FALSE)=0,"",(HLOOKUP($B277,$D$206:$CO$211,4,FALSE)))))</f>
        <v>5802.5848913117561</v>
      </c>
      <c r="BS277" s="110" t="str">
        <f ca="1">IF(ISERROR(HLOOKUP($B277,$D$212:$CO$217,6,FALSE)),"",IF('Enter data here!'!$CP$192=0,"",IF(HLOOKUP($B277,$D$212:$CO$217,4,FALSE)=0,"",(HLOOKUP($B277,$D$212:$CO$217,6,FALSE)))))</f>
        <v>Eberhard Rosemann</v>
      </c>
      <c r="BT277" s="110">
        <f ca="1">IF(ISERROR(HLOOKUP($B277,$D$212:$CO$217,4,FALSE)),"",IF('Enter data here!'!$CP$192=0,"",IF(HLOOKUP($B277,$D$212:$CO$217,4,FALSE)=0,"",(HLOOKUP($B277,$D$212:$CO$217,4,FALSE)))))</f>
        <v>5802.5848913117561</v>
      </c>
      <c r="BU277" s="110" t="str">
        <f ca="1">IF(ISERROR(HLOOKUP($B277,$D$218:$CO$223,6,FALSE)),"",IF('Enter data here!'!$CP$197=0,"",IF(HLOOKUP($B277,$D$218:$CO$223,4,FALSE)=0,"",(HLOOKUP($B277,$D$218:$CO$223,6,FALSE)))))</f>
        <v>Eberhard Rosemann</v>
      </c>
      <c r="BV277" s="110">
        <f ca="1">IF(ISERROR(HLOOKUP($B277,$D$218:$CO$223,4,FALSE)),"",IF('Enter data here!'!$CP$197=0,"",IF(HLOOKUP($B277,$D$218:$CO$223,4,FALSE)=0,"",(HLOOKUP($B277,$D$218:$CO$223,4,FALSE)))))</f>
        <v>5802.5848913117561</v>
      </c>
      <c r="BW277" s="110" t="str">
        <f ca="1">IF(ISERROR(HLOOKUP($B277,$D$224:$CO$229,6,FALSE)),"",IF('Enter data here!'!$CP$202=0,"",IF(HLOOKUP($B277,$D$224:$CO$229,4,FALSE)=0,"",(HLOOKUP($B277,$D$224:$CO$229,6,FALSE)))))</f>
        <v>Eberhard Rosemann</v>
      </c>
      <c r="BX277" s="110">
        <f ca="1">IF(ISERROR(HLOOKUP($B277,$D$224:$CO$229,4,FALSE)),"",IF('Enter data here!'!$CP$202=0,"",IF(HLOOKUP($B277,$D$224:$CO$229,4,FALSE)=0,"",(HLOOKUP($B277,$D$224:$CO$229,4,FALSE)))))</f>
        <v>5802.5848913117561</v>
      </c>
      <c r="BY277" s="110" t="str">
        <f ca="1">IF(ISERROR(HLOOKUP($B277,$D$230:$CO$235,6,FALSE)),"",IF('Enter data here!'!$CP$207=0,"",IF(HLOOKUP($B277,$D$230:$CO$235,4,FALSE)=0,"",(HLOOKUP($B277,$D$230:$CO$235,6,FALSE)))))</f>
        <v>Eberhard Rosemann</v>
      </c>
      <c r="BZ277" s="110">
        <f ca="1">IF(ISERROR(HLOOKUP($B277,$D$230:$CO$235,4,FALSE)),"",IF('Enter data here!'!$CP$207=0,"",IF(HLOOKUP($B277,$D$230:$CO$235,4,FALSE)=0,"",(HLOOKUP($B277,$D$230:$CO$235,4,FALSE)))))</f>
        <v>5802.5848913117561</v>
      </c>
      <c r="CA277" s="110" t="str">
        <f ca="1">IF(ISERROR(HLOOKUP($B277,$D$236:$CO$241,6,FALSE)),"",IF('Enter data here!'!$CP$212=0,"",IF(HLOOKUP($B277,$D$236:$CO$241,4,FALSE)=0,"",(HLOOKUP($B277,$D$236:$CO$241,6,FALSE)))))</f>
        <v>Eberhard Rosemann</v>
      </c>
      <c r="CB277" s="110">
        <f ca="1">IF(ISERROR(HLOOKUP($B277,$D$236:$CO$241,4,FALSE)),"",IF('Enter data here!'!$CP$212=0,"",IF(HLOOKUP($B277,$D$236:$CO$241,4,FALSE)=0,"",(HLOOKUP($B277,$D$236:$CO$241,4,FALSE)))))</f>
        <v>5802.5848913117561</v>
      </c>
      <c r="CC277" s="110" t="str">
        <f ca="1">IF(ISERROR(HLOOKUP($B277,$D$242:$CO$247,6,FALSE)),"",IF('Enter data here!'!$CP$217=0,"",IF(HLOOKUP($B277,$D$242:$CO$247,4,FALSE)=0,"",(HLOOKUP($B277,$D$242:$CO$247,6,FALSE)))))</f>
        <v>Eberhard Rosemann</v>
      </c>
      <c r="CD277" s="110">
        <f ca="1">IF(ISERROR(HLOOKUP($B277,$D$242:$CO$247,4,FALSE)),"",IF('Enter data here!'!$CP$217=0,"",IF(HLOOKUP($B277,$D$242:$CO$247,4,FALSE)=0,"",(HLOOKUP($B277,$D$242:$CO$247,4,FALSE)))))</f>
        <v>5802.5848913117561</v>
      </c>
      <c r="CE277" s="110" t="str">
        <f ca="1">IF(ISERROR(HLOOKUP($B277,$D$248:$CO$253,6,FALSE)),"",IF('Enter data here!'!$CP$222=0,"",IF(HLOOKUP($B277,$D$248:$CO$253,4,FALSE)=0,"",(HLOOKUP($B277,$D$248:$CO$253,6,FALSE)))))</f>
        <v>Eberhard Rosemann</v>
      </c>
      <c r="CF277" s="110">
        <f ca="1">IF(ISERROR(HLOOKUP($B277,$D$248:$CO$253,4,FALSE)),"",IF('Enter data here!'!$CP$222=0,"",IF(HLOOKUP($B277,$D$248:$CO$253,4,FALSE)=0,"",(HLOOKUP($B277,$D$248:$CO$253,4,FALSE)))))</f>
        <v>5802.5848913117561</v>
      </c>
    </row>
    <row r="278" spans="2:84" s="138" customFormat="1">
      <c r="B278" s="149">
        <v>16</v>
      </c>
      <c r="C278" s="110" t="str">
        <f>IF(ISERROR(HLOOKUP($B278,$D$8:$CO$13,6,FALSE)),"",IF('Enter data here!'!$CP$22=0,"",IF(HLOOKUP($B278,$D$8:$CO$13,4,FALSE)=0,"",(HLOOKUP($B278,$D$8:$CO$13,6,FALSE)))))</f>
        <v/>
      </c>
      <c r="D278" s="110" t="str">
        <f>IF(ISERROR(HLOOKUP($B278,$D$8:$CO$13,4,FALSE)),"",IF('Enter data here!'!$CP$22=0,"",IF(HLOOKUP($B278,$D$8:$CO$13,4,FALSE)=0,"",(HLOOKUP($B278,$D$8:$CO$13,4,FALSE)))))</f>
        <v/>
      </c>
      <c r="E278" s="110" t="str">
        <f ca="1">IF(ISERROR(HLOOKUP($B278,$D$14:$CO$19,6,FALSE)),"",IF('Enter data here!'!$CP$27=0,"",IF(HLOOKUP($B278,$D$14:$CO$19,4,FALSE)=0,"",(HLOOKUP($B278,$D$14:$CO$19,6,FALSE)))))</f>
        <v>André Austen</v>
      </c>
      <c r="F278" s="110">
        <f ca="1">IF(ISERROR(HLOOKUP($B278,$D$14:$CO$19,4,FALSE)),"",IF('Enter data here!'!$CP$27=0,"",IF(HLOOKUP($B278,$D$14:$CO$19,4,FALSE)=0,"",(HLOOKUP($B278,$D$14:$CO$19,4,FALSE)))))</f>
        <v>843.97644927534805</v>
      </c>
      <c r="G278" s="110" t="str">
        <f ca="1">IF(ISERROR(HLOOKUP($B278,$D$20:$CO$25,6,FALSE)),"",IF('Enter data here!'!$CP$32=0,"",IF(HLOOKUP($B278,$D$20:$CO$25,4,FALSE)=0,"",(HLOOKUP($B278,$D$20:$CO$25,6,FALSE)))))</f>
        <v>John Phillips</v>
      </c>
      <c r="H278" s="110">
        <f ca="1">IF(ISERROR(HLOOKUP($B278,$D$20:$CO$25,4,FALSE)),"",IF('Enter data here!'!$CP$32=0,"",IF(HLOOKUP($B278,$D$20:$CO$25,4,FALSE)=0,"",(HLOOKUP($B278,$D$20:$CO$25,4,FALSE)))))</f>
        <v>1671.8678924542635</v>
      </c>
      <c r="I278" s="110" t="str">
        <f ca="1">IF(ISERROR(HLOOKUP($B278,$D$26:$CO$31,6,FALSE)),"",IF('Enter data here!'!$CP$37=0,"",IF(HLOOKUP($B278,$D$26:$CO$31,4,FALSE)=0,"",(HLOOKUP($B278,$D$26:$CO$31,6,FALSE)))))</f>
        <v>Stefan Bernardy</v>
      </c>
      <c r="J278" s="110">
        <f ca="1">IF(ISERROR(HLOOKUP($B278,$D$26:$CO$31,4,FALSE)),"",IF('Enter data here!'!$CP$37=0,"",IF(HLOOKUP($B278,$D$26:$CO$31,4,FALSE)=0,"",(HLOOKUP($B278,$D$26:$CO$31,4,FALSE)))))</f>
        <v>2498.806758754883</v>
      </c>
      <c r="K278" s="110" t="str">
        <f ca="1">IF(ISERROR(HLOOKUP($B278,$D$32:$CO$37,6,FALSE)),"",IF('Enter data here!'!$CP$42=0,"",IF(HLOOKUP($B278,$D$32:$CO$37,4,FALSE)=0,"",(HLOOKUP($B278,$D$32:$CO$37,6,FALSE)))))</f>
        <v>Klaus Brettner</v>
      </c>
      <c r="L278" s="110">
        <f ca="1">IF(ISERROR(HLOOKUP($B278,$D$32:$CO$37,4,FALSE)),"",IF('Enter data here!'!$CP$42=0,"",IF(HLOOKUP($B278,$D$32:$CO$37,4,FALSE)=0,"",(HLOOKUP($B278,$D$32:$CO$37,4,FALSE)))))</f>
        <v>3297.1330890555519</v>
      </c>
      <c r="M278" s="110" t="str">
        <f ca="1">IF(ISERROR(HLOOKUP($B278,$D$38:$CO$43,6,FALSE)),"",IF('Enter data here!'!$CP$47=0,"",IF(HLOOKUP($B278,$D$38:$CO$43,4,FALSE)=0,"",(HLOOKUP($B278,$D$38:$CO$43,6,FALSE)))))</f>
        <v>Daniel Schneider</v>
      </c>
      <c r="N278" s="110">
        <f ca="1">IF(ISERROR(HLOOKUP($B278,$D$38:$CO$43,4,FALSE)),"",IF('Enter data here!'!$CP$47=0,"",IF(HLOOKUP($B278,$D$38:$CO$43,4,FALSE)=0,"",(HLOOKUP($B278,$D$38:$CO$43,4,FALSE)))))</f>
        <v>4104.714674396645</v>
      </c>
      <c r="O278" s="110" t="str">
        <f ca="1">IF(ISERROR(HLOOKUP($B278,$D$44:$CO$49,6,FALSE)),"",IF('Enter data here!'!$CP$52=0,"",IF(HLOOKUP($B278,$D$44:$CO$49,4,FALSE)=0,"",(HLOOKUP($B278,$D$44:$CO$49,6,FALSE)))))</f>
        <v>Dieter Perlick</v>
      </c>
      <c r="P278" s="110">
        <f ca="1">IF(ISERROR(HLOOKUP($B278,$D$44:$CO$49,4,FALSE)),"",IF('Enter data here!'!$CP$52=0,"",IF(HLOOKUP($B278,$D$44:$CO$49,4,FALSE)=0,"",(HLOOKUP($B278,$D$44:$CO$49,4,FALSE)))))</f>
        <v>4931.2460399505835</v>
      </c>
      <c r="Q278" s="110" t="str">
        <f ca="1">IF(ISERROR(HLOOKUP($B278,$D$50:$CO$55,6,FALSE)),"",IF('Enter data here!'!$CP$57=0,"",IF(HLOOKUP($B278,$D$50:$CO$55,4,FALSE)=0,"",(HLOOKUP($B278,$D$50:$CO$55,6,FALSE)))))</f>
        <v>Sebastian Reichert</v>
      </c>
      <c r="R278" s="110">
        <f ca="1">IF(ISERROR(HLOOKUP($B278,$D$50:$CO$55,4,FALSE)),"",IF('Enter data here!'!$CP$57=0,"",IF(HLOOKUP($B278,$D$50:$CO$55,4,FALSE)=0,"",(HLOOKUP($B278,$D$50:$CO$55,4,FALSE)))))</f>
        <v>5792.5572574629659</v>
      </c>
      <c r="S278" s="110" t="str">
        <f ca="1">IF(ISERROR(HLOOKUP($B278,$D$56:$CO$61,6,FALSE)),"",IF('Enter data here!'!$CP$62=0,"",IF(HLOOKUP($B278,$D$56:$CO$61,4,FALSE)=0,"",(HLOOKUP($B278,$D$56:$CO$61,6,FALSE)))))</f>
        <v>Sebastian Reichert</v>
      </c>
      <c r="T278" s="110">
        <f ca="1">IF(ISERROR(HLOOKUP($B278,$D$56:$CO$61,4,FALSE)),"",IF('Enter data here!'!$CP$62=0,"",IF(HLOOKUP($B278,$D$56:$CO$61,4,FALSE)=0,"",(HLOOKUP($B278,$D$56:$CO$61,4,FALSE)))))</f>
        <v>5792.5572574629659</v>
      </c>
      <c r="U278" s="110" t="str">
        <f ca="1">IF(ISERROR(HLOOKUP($B278,$D$62:$CO$67,6,FALSE)),"",IF('Enter data here!'!$CP$67=0,"",IF(HLOOKUP($B278,$D$62:$CO$67,4,FALSE)=0,"",(HLOOKUP($B278,$D$62:$CO$67,6,FALSE)))))</f>
        <v>Sebastian Reichert</v>
      </c>
      <c r="V278" s="110">
        <f ca="1">IF(ISERROR(HLOOKUP($B278,$D$62:$CO$67,4,FALSE)),"",IF('Enter data here!'!$CP$67=0,"",IF(HLOOKUP($B278,$D$62:$CO$67,4,FALSE)=0,"",(HLOOKUP($B278,$D$62:$CO$67,4,FALSE)))))</f>
        <v>5792.5572574629659</v>
      </c>
      <c r="W278" s="110" t="str">
        <f ca="1">IF(ISERROR(HLOOKUP($B278,$D$68:$CO$73,6,FALSE)),"",IF('Enter data here!'!$CP$72=0,"",IF(HLOOKUP($B278,$D$68:$CO$73,4,FALSE)=0,"",(HLOOKUP($B278,$D$68:$CO$73,6,FALSE)))))</f>
        <v>Sebastian Reichert</v>
      </c>
      <c r="X278" s="110">
        <f ca="1">IF(ISERROR(HLOOKUP($B278,$D$68:$CO$73,4,FALSE)),"",IF('Enter data here!'!$CP$72=0,"",IF(HLOOKUP($B278,$D$68:$CO$73,4,FALSE)=0,"",(HLOOKUP($B278,$D$68:$CO$73,4,FALSE)))))</f>
        <v>5792.5572574629659</v>
      </c>
      <c r="Y278" s="110" t="str">
        <f ca="1">IF(ISERROR(HLOOKUP($B278,$D$74:$CO$79,6,FALSE)),"",IF('Enter data here!'!$CP$77=0,"",IF(HLOOKUP($B278,$D$74:$CO$79,4,FALSE)=0,"",(HLOOKUP($B278,$D$74:$CO$79,6,FALSE)))))</f>
        <v>Sebastian Reichert</v>
      </c>
      <c r="Z278" s="110">
        <f ca="1">IF(ISERROR(HLOOKUP($B278,$D$74:$CO$79,4,FALSE)),"",IF('Enter data here!'!$CP$77=0,"",IF(HLOOKUP($B278,$D$74:$CO$79,4,FALSE)=0,"",(HLOOKUP($B278,$D$74:$CO$79,4,FALSE)))))</f>
        <v>5792.5572574629659</v>
      </c>
      <c r="AA278" s="110" t="str">
        <f ca="1">IF(ISERROR(HLOOKUP($B278,$D$80:$CO$85,6,FALSE)),"",IF('Enter data here!'!$CP$82=0,"",IF(HLOOKUP($B278,$D$80:$CO$85,4,FALSE)=0,"",(HLOOKUP($B278,$D$80:$CO$85,6,FALSE)))))</f>
        <v>Sebastian Reichert</v>
      </c>
      <c r="AB278" s="110">
        <f ca="1">IF(ISERROR(HLOOKUP($B278,$D$80:$CO$85,4,FALSE)),"",IF('Enter data here!'!$CP$82=0,"",IF(HLOOKUP($B278,$D$80:$CO$85,4,FALSE)=0,"",(HLOOKUP($B278,$D$80:$CO$85,4,FALSE)))))</f>
        <v>5792.5572574629659</v>
      </c>
      <c r="AC278" s="110" t="str">
        <f ca="1">IF(ISERROR(HLOOKUP($B278,$D$86:$CO$91,6,FALSE)),"",IF('Enter data here!'!$CP$87=0,"",IF(HLOOKUP($B278,$D$86:$CO$91,4,FALSE)=0,"",(HLOOKUP($B278,$D$86:$CO$91,6,FALSE)))))</f>
        <v>Sebastian Reichert</v>
      </c>
      <c r="AD278" s="110">
        <f ca="1">IF(ISERROR(HLOOKUP($B278,$D$86:$CO$91,4,FALSE)),"",IF('Enter data here!'!$CP$87=0,"",IF(HLOOKUP($B278,$D$86:$CO$91,4,FALSE)=0,"",(HLOOKUP($B278,$D$86:$CO$91,4,FALSE)))))</f>
        <v>5792.5572574629659</v>
      </c>
      <c r="AE278" s="110" t="str">
        <f ca="1">IF(ISERROR(HLOOKUP($B278,$D$92:$CO$97,6,FALSE)),"",IF('Enter data here!'!$CP$92=0,"",IF(HLOOKUP($B278,$D$92:$CO$97,4,FALSE)=0,"",(HLOOKUP($B278,$D$92:$CO$97,6,FALSE)))))</f>
        <v>Sebastian Reichert</v>
      </c>
      <c r="AF278" s="110">
        <f ca="1">IF(ISERROR(HLOOKUP($B278,$D$92:$CO$97,4,FALSE)),"",IF('Enter data here!'!$CP$92=0,"",IF(HLOOKUP($B278,$D$92:$CO$97,4,FALSE)=0,"",(HLOOKUP($B278,$D$92:$CO$97,4,FALSE)))))</f>
        <v>5792.5572574629659</v>
      </c>
      <c r="AG278" s="110" t="str">
        <f ca="1">IF(ISERROR(HLOOKUP($B278,$D$98:$CO$103,6,FALSE)),"",IF('Enter data here!'!$CP$97=0,"",IF(HLOOKUP($B278,$D$98:$CO$103,4,FALSE)=0,"",(HLOOKUP($B278,$D$98:$CO$103,6,FALSE)))))</f>
        <v>Sebastian Reichert</v>
      </c>
      <c r="AH278" s="110">
        <f ca="1">IF(ISERROR(HLOOKUP($B278,$D$98:$CO$103,4,FALSE)),"",IF('Enter data here!'!$CP$97=0,"",IF(HLOOKUP($B278,$D$98:$CO$103,4,FALSE)=0,"",(HLOOKUP($B278,$D$98:$CO$103,4,FALSE)))))</f>
        <v>5792.5572574629659</v>
      </c>
      <c r="AI278" s="110" t="str">
        <f ca="1">IF(ISERROR(HLOOKUP($B278,$D$104:$CO$109,6,FALSE)),"",IF('Enter data here!'!$CP$102=0,"",IF(HLOOKUP($B278,$D$104:$CO$109,4,FALSE)=0,"",(HLOOKUP($B278,$D$104:$CO$109,6,FALSE)))))</f>
        <v>Sebastian Reichert</v>
      </c>
      <c r="AJ278" s="110">
        <f ca="1">IF(ISERROR(HLOOKUP($B278,$D$104:$CO$109,4,FALSE)),"",IF('Enter data here!'!$CP$102=0,"",IF(HLOOKUP($B278,$D$104:$CO$109,4,FALSE)=0,"",(HLOOKUP($B278,$D$104:$CO$109,4,FALSE)))))</f>
        <v>5792.5572574629659</v>
      </c>
      <c r="AK278" s="110" t="str">
        <f ca="1">IF(ISERROR(HLOOKUP($B278,$D$110:$CO$115,6,FALSE)),"",IF('Enter data here!'!$CP$107=0,"",IF(HLOOKUP($B278,$D$110:$CO$115,4,FALSE)=0,"",(HLOOKUP($B278,$D$110:$CO$115,6,FALSE)))))</f>
        <v>Sebastian Reichert</v>
      </c>
      <c r="AL278" s="110">
        <f ca="1">IF(ISERROR(HLOOKUP($B278,$D$110:$CO$115,4,FALSE)),"",IF('Enter data here!'!$CP$107=0,"",IF(HLOOKUP($B278,$D$110:$CO$115,4,FALSE)=0,"",(HLOOKUP($B278,$D$110:$CO$115,4,FALSE)))))</f>
        <v>5792.5572574629659</v>
      </c>
      <c r="AM278" s="110" t="str">
        <f ca="1">IF(ISERROR(HLOOKUP($B278,$D$116:$CO$121,6,FALSE)),"",IF('Enter data here!'!$CP$112=0,"",IF(HLOOKUP($B278,$D$116:$CO$121,4,FALSE)=0,"",(HLOOKUP($B278,$D$116:$CO$121,6,FALSE)))))</f>
        <v>Sebastian Reichert</v>
      </c>
      <c r="AN278" s="110">
        <f ca="1">IF(ISERROR(HLOOKUP($B278,$D$116:$CO$121,4,FALSE)),"",IF('Enter data here!'!$CP$112=0,"",IF(HLOOKUP($B278,$D$116:$CO$121,4,FALSE)=0,"",(HLOOKUP($B278,$D$116:$CO$121,4,FALSE)))))</f>
        <v>5792.5572574629659</v>
      </c>
      <c r="AO278" s="110" t="str">
        <f ca="1">IF(ISERROR(HLOOKUP($B278,$D$122:$CO$127,6,FALSE)),"",IF('Enter data here!'!$CP$117=0,"",IF(HLOOKUP($B278,$D$122:$CO$127,4,FALSE)=0,"",(HLOOKUP($B278,$D$122:$CO$127,6,FALSE)))))</f>
        <v>Sebastian Reichert</v>
      </c>
      <c r="AP278" s="110">
        <f ca="1">IF(ISERROR(HLOOKUP($B278,$D$122:$CO$127,4,FALSE)),"",IF('Enter data here!'!$CP$117=0,"",IF(HLOOKUP($B278,$D$122:$CO$127,4,FALSE)=0,"",(HLOOKUP($B278,$D$122:$CO$127,4,FALSE)))))</f>
        <v>5792.5572574629659</v>
      </c>
      <c r="AQ278" s="110" t="str">
        <f ca="1">IF(ISERROR(HLOOKUP($B278,$D$128:$CO$133,6,FALSE)),"",IF('Enter data here!'!$CP$122=0,"",IF(HLOOKUP($B278,$D$128:$CO$133,4,FALSE)=0,"",(HLOOKUP($B278,$D$128:$CO$133,6,FALSE)))))</f>
        <v>Sebastian Reichert</v>
      </c>
      <c r="AR278" s="110">
        <f ca="1">IF(ISERROR(HLOOKUP($B278,$D$128:$CO$133,4,FALSE)),"",IF('Enter data here!'!$CP$122=0,"",IF(HLOOKUP($B278,$D$128:$CO$133,4,FALSE)=0,"",(HLOOKUP($B278,$D$128:$CO$133,4,FALSE)))))</f>
        <v>5792.5572574629659</v>
      </c>
      <c r="AS278" s="110" t="str">
        <f ca="1">IF(ISERROR(HLOOKUP($B278,$D$134:$CO$139,6,FALSE)),"",IF('Enter data here!'!$CP$127=0,"",IF(HLOOKUP($B278,$D$134:$CO$139,4,FALSE)=0,"",(HLOOKUP($B278,$D$134:$CO$139,6,FALSE)))))</f>
        <v>Sebastian Reichert</v>
      </c>
      <c r="AT278" s="110">
        <f ca="1">IF(ISERROR(HLOOKUP($B278,$D$134:$CO$139,4,FALSE)),"",IF('Enter data here!'!$CP$127=0,"",IF(HLOOKUP($B278,$D$134:$CO$139,4,FALSE)=0,"",(HLOOKUP($B278,$D$134:$CO$139,4,FALSE)))))</f>
        <v>5792.5572574629659</v>
      </c>
      <c r="AU278" s="110" t="str">
        <f ca="1">IF(ISERROR(HLOOKUP($B278,$D$140:$CO$145,6,FALSE)),"",IF('Enter data here!'!$CP$132=0,"",IF(HLOOKUP($B278,$D$140:$CO$145,4,FALSE)=0,"",(HLOOKUP($B278,$D$140:$CO$145,6,FALSE)))))</f>
        <v>Sebastian Reichert</v>
      </c>
      <c r="AV278" s="110">
        <f ca="1">IF(ISERROR(HLOOKUP($B278,$D$140:$CO$145,4,FALSE)),"",IF('Enter data here!'!$CP$132=0,"",IF(HLOOKUP($B278,$D$140:$CO$145,4,FALSE)=0,"",(HLOOKUP($B278,$D$140:$CO$145,4,FALSE)))))</f>
        <v>5792.5572574629659</v>
      </c>
      <c r="AW278" s="110" t="str">
        <f ca="1">IF(ISERROR(HLOOKUP($B278,$D$146:$CO$151,6,FALSE)),"",IF('Enter data here!'!$CP$137=0,"",IF(HLOOKUP($B278,$D$146:$CO$151,4,FALSE)=0,"",(HLOOKUP($B278,$D$146:$CO$151,6,FALSE)))))</f>
        <v>Sebastian Reichert</v>
      </c>
      <c r="AX278" s="110">
        <f ca="1">IF(ISERROR(HLOOKUP($B278,$D$146:$CO$151,4,FALSE)),"",IF('Enter data here!'!$CP$137=0,"",IF(HLOOKUP($B278,$D$146:$CO$151,4,FALSE)=0,"",(HLOOKUP($B278,$D$146:$CO$151,4,FALSE)))))</f>
        <v>5792.5572574629659</v>
      </c>
      <c r="AY278" s="110" t="str">
        <f ca="1">IF(ISERROR(HLOOKUP($B278,$D$152:$CO$157,6,FALSE)),"",IF('Enter data here!'!$CP$142=0,"",IF(HLOOKUP($B278,$D$152:$CO$157,4,FALSE)=0,"",(HLOOKUP($B278,$D$152:$CO$157,6,FALSE)))))</f>
        <v>Sebastian Reichert</v>
      </c>
      <c r="AZ278" s="110">
        <f ca="1">IF(ISERROR(HLOOKUP($B278,$D$152:$CO$157,4,FALSE)),"",IF('Enter data here!'!$CP$142=0,"",IF(HLOOKUP($B278,$D$152:$CO$157,4,FALSE)=0,"",(HLOOKUP($B278,$D$152:$CO$157,4,FALSE)))))</f>
        <v>5792.5572574629659</v>
      </c>
      <c r="BA278" s="110" t="str">
        <f ca="1">IF(ISERROR(HLOOKUP($B278,$D$158:$CO$163,6,FALSE)),"",IF('Enter data here!'!$CP$147=0,"",IF(HLOOKUP($B278,$D$158:$CO$163,4,FALSE)=0,"",(HLOOKUP($B278,$D$158:$CO$163,6,FALSE)))))</f>
        <v>Sebastian Reichert</v>
      </c>
      <c r="BB278" s="110">
        <f ca="1">IF(ISERROR(HLOOKUP($B278,$D$158:$CO$163,4,FALSE)),"",IF('Enter data here!'!$CP$147=0,"",IF(HLOOKUP($B278,$D$158:$CO$163,4,FALSE)=0,"",(HLOOKUP($B278,$D$158:$CO$163,4,FALSE)))))</f>
        <v>5792.5572574629659</v>
      </c>
      <c r="BC278" s="110" t="str">
        <f ca="1">IF(ISERROR(HLOOKUP($B278,$D$164:$CO$169,6,FALSE)),"",IF('Enter data here!'!$CP$152=0,"",IF(HLOOKUP($B278,$D$164:$CO$169,4,FALSE)=0,"",(HLOOKUP($B278,$D$164:$CO$169,6,FALSE)))))</f>
        <v>Sebastian Reichert</v>
      </c>
      <c r="BD278" s="110">
        <f ca="1">IF(ISERROR(HLOOKUP($B278,$D$164:$CO$169,4,FALSE)),"",IF('Enter data here!'!$CP$152=0,"",IF(HLOOKUP($B278,$D$164:$CO$169,4,FALSE)=0,"",(HLOOKUP($B278,$D$164:$CO$169,4,FALSE)))))</f>
        <v>5792.5572574629659</v>
      </c>
      <c r="BE278" s="110" t="str">
        <f ca="1">IF(ISERROR(HLOOKUP($B278,$D$170:$CO$175,6,FALSE)),"",IF('Enter data here!'!$CP$157=0,"",IF(HLOOKUP($B278,$D$170:$CO$175,4,FALSE)=0,"",(HLOOKUP($B278,$D$170:$CO$175,6,FALSE)))))</f>
        <v>Sebastian Reichert</v>
      </c>
      <c r="BF278" s="110">
        <f ca="1">IF(ISERROR(HLOOKUP($B278,$D$170:$CO$175,4,FALSE)),"",IF('Enter data here!'!$CP$157=0,"",IF(HLOOKUP($B278,$D$170:$CO$175,4,FALSE)=0,"",(HLOOKUP($B278,$D$170:$CO$175,4,FALSE)))))</f>
        <v>5792.5572574629659</v>
      </c>
      <c r="BG278" s="110" t="str">
        <f ca="1">IF(ISERROR(HLOOKUP($B278,$D$176:$CO$181,6,FALSE)),"",IF('Enter data here!'!$CP$162=0,"",IF(HLOOKUP($B278,$D$176:$CO$181,4,FALSE)=0,"",(HLOOKUP($B278,$D$176:$CO$181,6,FALSE)))))</f>
        <v>Sebastian Reichert</v>
      </c>
      <c r="BH278" s="110">
        <f ca="1">IF(ISERROR(HLOOKUP($B278,$D$176:$CO$181,4,FALSE)),"",IF('Enter data here!'!$CP$162=0,"",IF(HLOOKUP($B278,$D$176:$CO$181,4,FALSE)=0,"",(HLOOKUP($B278,$D$176:$CO$181,4,FALSE)))))</f>
        <v>5792.5572574629659</v>
      </c>
      <c r="BI278" s="110" t="str">
        <f ca="1">IF(ISERROR(HLOOKUP($B278,$D$182:$CO$187,6,FALSE)),"",IF('Enter data here!'!$CP$167=0,"",IF(HLOOKUP($B278,$D$182:$CO$187,4,FALSE)=0,"",(HLOOKUP($B278,$D$182:$CO$187,6,FALSE)))))</f>
        <v>Sebastian Reichert</v>
      </c>
      <c r="BJ278" s="110">
        <f ca="1">IF(ISERROR(HLOOKUP($B278,$D$182:$CO$187,4,FALSE)),"",IF('Enter data here!'!$CP$167=0,"",IF(HLOOKUP($B278,$D$182:$CO$187,4,FALSE)=0,"",(HLOOKUP($B278,$D$182:$CO$187,4,FALSE)))))</f>
        <v>5792.5572574629659</v>
      </c>
      <c r="BK278" s="110" t="str">
        <f ca="1">IF(ISERROR(HLOOKUP($B278,$D$188:$CO$193,6,FALSE)),"",IF('Enter data here!'!$CP$172=0,"",IF(HLOOKUP($B278,$D$188:$CO$193,4,FALSE)=0,"",(HLOOKUP($B278,$D$188:$CO$193,6,FALSE)))))</f>
        <v>Sebastian Reichert</v>
      </c>
      <c r="BL278" s="110">
        <f ca="1">IF(ISERROR(HLOOKUP($B278,$D$188:$CO$193,4,FALSE)),"",IF('Enter data here!'!$CP$172=0,"",IF(HLOOKUP($B278,$D$188:$CO$193,4,FALSE)=0,"",(HLOOKUP($B278,$D$188:$CO$193,4,FALSE)))))</f>
        <v>5792.5572574629659</v>
      </c>
      <c r="BM278" s="110" t="str">
        <f ca="1">IF(ISERROR(HLOOKUP($B278,$D$194:$CO$199,6,FALSE)),"",IF('Enter data here!'!$CP$177=0,"",IF(HLOOKUP($B278,$D$194:$CO$199,4,FALSE)=0,"",(HLOOKUP($B278,$D$194:$CO$199,6,FALSE)))))</f>
        <v>Sebastian Reichert</v>
      </c>
      <c r="BN278" s="110">
        <f ca="1">IF(ISERROR(HLOOKUP($B278,$D$194:$CO$199,4,FALSE)),"",IF('Enter data here!'!$CP$177=0,"",IF(HLOOKUP($B278,$D$194:$CO$199,4,FALSE)=0,"",(HLOOKUP($B278,$D$194:$CO$199,4,FALSE)))))</f>
        <v>5792.5572574629659</v>
      </c>
      <c r="BO278" s="110" t="str">
        <f ca="1">IF(ISERROR(HLOOKUP($B278,$D$200:$CO$205,6,FALSE)),"",IF('Enter data here!'!$CP$182=0,"",IF(HLOOKUP($B278,$D$200:$CO$205,4,FALSE)=0,"",(HLOOKUP($B278,$D$200:$CO$205,6,FALSE)))))</f>
        <v>Sebastian Reichert</v>
      </c>
      <c r="BP278" s="110">
        <f ca="1">IF(ISERROR(HLOOKUP($B278,$D$200:$CO$205,4,FALSE)),"",IF('Enter data here!'!$CP$182=0,"",IF(HLOOKUP($B278,$D$200:$CO$205,4,FALSE)=0,"",(HLOOKUP($B278,$D$200:$CO$205,4,FALSE)))))</f>
        <v>5792.5572574629659</v>
      </c>
      <c r="BQ278" s="110" t="str">
        <f ca="1">IF(ISERROR(HLOOKUP($B278,$D$206:$CO$211,6,FALSE)),"",IF('Enter data here!'!$CP$187=0,"",IF(HLOOKUP($B278,$D$206:$CO$211,4,FALSE)=0,"",(HLOOKUP($B278,$D$206:$CO$211,6,FALSE)))))</f>
        <v>Sebastian Reichert</v>
      </c>
      <c r="BR278" s="110">
        <f ca="1">IF(ISERROR(HLOOKUP($B278,$D$206:$CO$211,4,FALSE)),"",IF('Enter data here!'!$CP$187=0,"",IF(HLOOKUP($B278,$D$206:$CO$211,4,FALSE)=0,"",(HLOOKUP($B278,$D$206:$CO$211,4,FALSE)))))</f>
        <v>5792.5572574629659</v>
      </c>
      <c r="BS278" s="110" t="str">
        <f ca="1">IF(ISERROR(HLOOKUP($B278,$D$212:$CO$217,6,FALSE)),"",IF('Enter data here!'!$CP$192=0,"",IF(HLOOKUP($B278,$D$212:$CO$217,4,FALSE)=0,"",(HLOOKUP($B278,$D$212:$CO$217,6,FALSE)))))</f>
        <v>Sebastian Reichert</v>
      </c>
      <c r="BT278" s="110">
        <f ca="1">IF(ISERROR(HLOOKUP($B278,$D$212:$CO$217,4,FALSE)),"",IF('Enter data here!'!$CP$192=0,"",IF(HLOOKUP($B278,$D$212:$CO$217,4,FALSE)=0,"",(HLOOKUP($B278,$D$212:$CO$217,4,FALSE)))))</f>
        <v>5792.5572574629659</v>
      </c>
      <c r="BU278" s="110" t="str">
        <f ca="1">IF(ISERROR(HLOOKUP($B278,$D$218:$CO$223,6,FALSE)),"",IF('Enter data here!'!$CP$197=0,"",IF(HLOOKUP($B278,$D$218:$CO$223,4,FALSE)=0,"",(HLOOKUP($B278,$D$218:$CO$223,6,FALSE)))))</f>
        <v>Sebastian Reichert</v>
      </c>
      <c r="BV278" s="110">
        <f ca="1">IF(ISERROR(HLOOKUP($B278,$D$218:$CO$223,4,FALSE)),"",IF('Enter data here!'!$CP$197=0,"",IF(HLOOKUP($B278,$D$218:$CO$223,4,FALSE)=0,"",(HLOOKUP($B278,$D$218:$CO$223,4,FALSE)))))</f>
        <v>5792.5572574629659</v>
      </c>
      <c r="BW278" s="110" t="str">
        <f ca="1">IF(ISERROR(HLOOKUP($B278,$D$224:$CO$229,6,FALSE)),"",IF('Enter data here!'!$CP$202=0,"",IF(HLOOKUP($B278,$D$224:$CO$229,4,FALSE)=0,"",(HLOOKUP($B278,$D$224:$CO$229,6,FALSE)))))</f>
        <v>Sebastian Reichert</v>
      </c>
      <c r="BX278" s="110">
        <f ca="1">IF(ISERROR(HLOOKUP($B278,$D$224:$CO$229,4,FALSE)),"",IF('Enter data here!'!$CP$202=0,"",IF(HLOOKUP($B278,$D$224:$CO$229,4,FALSE)=0,"",(HLOOKUP($B278,$D$224:$CO$229,4,FALSE)))))</f>
        <v>5792.5572574629659</v>
      </c>
      <c r="BY278" s="110" t="str">
        <f ca="1">IF(ISERROR(HLOOKUP($B278,$D$230:$CO$235,6,FALSE)),"",IF('Enter data here!'!$CP$207=0,"",IF(HLOOKUP($B278,$D$230:$CO$235,4,FALSE)=0,"",(HLOOKUP($B278,$D$230:$CO$235,6,FALSE)))))</f>
        <v>Sebastian Reichert</v>
      </c>
      <c r="BZ278" s="110">
        <f ca="1">IF(ISERROR(HLOOKUP($B278,$D$230:$CO$235,4,FALSE)),"",IF('Enter data here!'!$CP$207=0,"",IF(HLOOKUP($B278,$D$230:$CO$235,4,FALSE)=0,"",(HLOOKUP($B278,$D$230:$CO$235,4,FALSE)))))</f>
        <v>5792.5572574629659</v>
      </c>
      <c r="CA278" s="110" t="str">
        <f ca="1">IF(ISERROR(HLOOKUP($B278,$D$236:$CO$241,6,FALSE)),"",IF('Enter data here!'!$CP$212=0,"",IF(HLOOKUP($B278,$D$236:$CO$241,4,FALSE)=0,"",(HLOOKUP($B278,$D$236:$CO$241,6,FALSE)))))</f>
        <v>Sebastian Reichert</v>
      </c>
      <c r="CB278" s="110">
        <f ca="1">IF(ISERROR(HLOOKUP($B278,$D$236:$CO$241,4,FALSE)),"",IF('Enter data here!'!$CP$212=0,"",IF(HLOOKUP($B278,$D$236:$CO$241,4,FALSE)=0,"",(HLOOKUP($B278,$D$236:$CO$241,4,FALSE)))))</f>
        <v>5792.5572574629659</v>
      </c>
      <c r="CC278" s="110" t="str">
        <f ca="1">IF(ISERROR(HLOOKUP($B278,$D$242:$CO$247,6,FALSE)),"",IF('Enter data here!'!$CP$217=0,"",IF(HLOOKUP($B278,$D$242:$CO$247,4,FALSE)=0,"",(HLOOKUP($B278,$D$242:$CO$247,6,FALSE)))))</f>
        <v>Sebastian Reichert</v>
      </c>
      <c r="CD278" s="110">
        <f ca="1">IF(ISERROR(HLOOKUP($B278,$D$242:$CO$247,4,FALSE)),"",IF('Enter data here!'!$CP$217=0,"",IF(HLOOKUP($B278,$D$242:$CO$247,4,FALSE)=0,"",(HLOOKUP($B278,$D$242:$CO$247,4,FALSE)))))</f>
        <v>5792.5572574629659</v>
      </c>
      <c r="CE278" s="110" t="str">
        <f ca="1">IF(ISERROR(HLOOKUP($B278,$D$248:$CO$253,6,FALSE)),"",IF('Enter data here!'!$CP$222=0,"",IF(HLOOKUP($B278,$D$248:$CO$253,4,FALSE)=0,"",(HLOOKUP($B278,$D$248:$CO$253,6,FALSE)))))</f>
        <v>Sebastian Reichert</v>
      </c>
      <c r="CF278" s="110">
        <f ca="1">IF(ISERROR(HLOOKUP($B278,$D$248:$CO$253,4,FALSE)),"",IF('Enter data here!'!$CP$222=0,"",IF(HLOOKUP($B278,$D$248:$CO$253,4,FALSE)=0,"",(HLOOKUP($B278,$D$248:$CO$253,4,FALSE)))))</f>
        <v>5792.5572574629659</v>
      </c>
    </row>
    <row r="279" spans="2:84" s="138" customFormat="1">
      <c r="B279" s="149">
        <v>17</v>
      </c>
      <c r="C279" s="110" t="str">
        <f>IF(ISERROR(HLOOKUP($B279,$D$8:$CO$13,6,FALSE)),"",IF('Enter data here!'!$CP$22=0,"",IF(HLOOKUP($B279,$D$8:$CO$13,4,FALSE)=0,"",(HLOOKUP($B279,$D$8:$CO$13,6,FALSE)))))</f>
        <v/>
      </c>
      <c r="D279" s="110" t="str">
        <f>IF(ISERROR(HLOOKUP($B279,$D$8:$CO$13,4,FALSE)),"",IF('Enter data here!'!$CP$22=0,"",IF(HLOOKUP($B279,$D$8:$CO$13,4,FALSE)=0,"",(HLOOKUP($B279,$D$8:$CO$13,4,FALSE)))))</f>
        <v/>
      </c>
      <c r="E279" s="110" t="str">
        <f ca="1">IF(ISERROR(HLOOKUP($B279,$D$14:$CO$19,6,FALSE)),"",IF('Enter data here!'!$CP$27=0,"",IF(HLOOKUP($B279,$D$14:$CO$19,4,FALSE)=0,"",(HLOOKUP($B279,$D$14:$CO$19,6,FALSE)))))</f>
        <v>Markus Meissner</v>
      </c>
      <c r="F279" s="110">
        <f ca="1">IF(ISERROR(HLOOKUP($B279,$D$14:$CO$19,4,FALSE)),"",IF('Enter data here!'!$CP$27=0,"",IF(HLOOKUP($B279,$D$14:$CO$19,4,FALSE)=0,"",(HLOOKUP($B279,$D$14:$CO$19,4,FALSE)))))</f>
        <v>833.7807606263824</v>
      </c>
      <c r="G279" s="110" t="str">
        <f ca="1">IF(ISERROR(HLOOKUP($B279,$D$20:$CO$25,6,FALSE)),"",IF('Enter data here!'!$CP$32=0,"",IF(HLOOKUP($B279,$D$20:$CO$25,4,FALSE)=0,"",(HLOOKUP($B279,$D$20:$CO$25,6,FALSE)))))</f>
        <v>Tobias Reik</v>
      </c>
      <c r="H279" s="110">
        <f ca="1">IF(ISERROR(HLOOKUP($B279,$D$20:$CO$25,4,FALSE)),"",IF('Enter data here!'!$CP$32=0,"",IF(HLOOKUP($B279,$D$20:$CO$25,4,FALSE)=0,"",(HLOOKUP($B279,$D$20:$CO$25,4,FALSE)))))</f>
        <v>1660.0516949976782</v>
      </c>
      <c r="I279" s="110" t="str">
        <f ca="1">IF(ISERROR(HLOOKUP($B279,$D$26:$CO$31,6,FALSE)),"",IF('Enter data here!'!$CP$37=0,"",IF(HLOOKUP($B279,$D$26:$CO$31,4,FALSE)=0,"",(HLOOKUP($B279,$D$26:$CO$31,6,FALSE)))))</f>
        <v>Sebastian Reichert</v>
      </c>
      <c r="J279" s="110">
        <f ca="1">IF(ISERROR(HLOOKUP($B279,$D$26:$CO$31,4,FALSE)),"",IF('Enter data here!'!$CP$37=0,"",IF(HLOOKUP($B279,$D$26:$CO$31,4,FALSE)=0,"",(HLOOKUP($B279,$D$26:$CO$31,4,FALSE)))))</f>
        <v>2470.1691494431007</v>
      </c>
      <c r="K279" s="110" t="str">
        <f ca="1">IF(ISERROR(HLOOKUP($B279,$D$32:$CO$37,6,FALSE)),"",IF('Enter data here!'!$CP$42=0,"",IF(HLOOKUP($B279,$D$32:$CO$37,4,FALSE)=0,"",(HLOOKUP($B279,$D$32:$CO$37,6,FALSE)))))</f>
        <v>Dieter Perlick</v>
      </c>
      <c r="L279" s="110">
        <f ca="1">IF(ISERROR(HLOOKUP($B279,$D$32:$CO$37,4,FALSE)),"",IF('Enter data here!'!$CP$42=0,"",IF(HLOOKUP($B279,$D$32:$CO$37,4,FALSE)=0,"",(HLOOKUP($B279,$D$32:$CO$37,4,FALSE)))))</f>
        <v>3278.8530846123435</v>
      </c>
      <c r="M279" s="110" t="str">
        <f ca="1">IF(ISERROR(HLOOKUP($B279,$D$38:$CO$43,6,FALSE)),"",IF('Enter data here!'!$CP$47=0,"",IF(HLOOKUP($B279,$D$38:$CO$43,4,FALSE)=0,"",(HLOOKUP($B279,$D$38:$CO$43,6,FALSE)))))</f>
        <v>Klaus Brettner</v>
      </c>
      <c r="N279" s="110">
        <f ca="1">IF(ISERROR(HLOOKUP($B279,$D$38:$CO$43,4,FALSE)),"",IF('Enter data here!'!$CP$47=0,"",IF(HLOOKUP($B279,$D$38:$CO$43,4,FALSE)=0,"",(HLOOKUP($B279,$D$38:$CO$43,4,FALSE)))))</f>
        <v>4094.2050695354196</v>
      </c>
      <c r="O279" s="110" t="str">
        <f ca="1">IF(ISERROR(HLOOKUP($B279,$D$44:$CO$49,6,FALSE)),"",IF('Enter data here!'!$CP$52=0,"",IF(HLOOKUP($B279,$D$44:$CO$49,4,FALSE)=0,"",(HLOOKUP($B279,$D$44:$CO$49,6,FALSE)))))</f>
        <v>Sebastian Reichert</v>
      </c>
      <c r="P279" s="110">
        <f ca="1">IF(ISERROR(HLOOKUP($B279,$D$44:$CO$49,4,FALSE)),"",IF('Enter data here!'!$CP$52=0,"",IF(HLOOKUP($B279,$D$44:$CO$49,4,FALSE)=0,"",(HLOOKUP($B279,$D$44:$CO$49,4,FALSE)))))</f>
        <v>4930.5204362091936</v>
      </c>
      <c r="Q279" s="110" t="str">
        <f ca="1">IF(ISERROR(HLOOKUP($B279,$D$50:$CO$55,6,FALSE)),"",IF('Enter data here!'!$CP$57=0,"",IF(HLOOKUP($B279,$D$50:$CO$55,4,FALSE)=0,"",(HLOOKUP($B279,$D$50:$CO$55,6,FALSE)))))</f>
        <v>Klaus Kowalski</v>
      </c>
      <c r="R279" s="110">
        <f ca="1">IF(ISERROR(HLOOKUP($B279,$D$50:$CO$55,4,FALSE)),"",IF('Enter data here!'!$CP$57=0,"",IF(HLOOKUP($B279,$D$50:$CO$55,4,FALSE)=0,"",(HLOOKUP($B279,$D$50:$CO$55,4,FALSE)))))</f>
        <v>5720.1353403504127</v>
      </c>
      <c r="S279" s="110" t="str">
        <f ca="1">IF(ISERROR(HLOOKUP($B279,$D$56:$CO$61,6,FALSE)),"",IF('Enter data here!'!$CP$62=0,"",IF(HLOOKUP($B279,$D$56:$CO$61,4,FALSE)=0,"",(HLOOKUP($B279,$D$56:$CO$61,6,FALSE)))))</f>
        <v>Klaus Kowalski</v>
      </c>
      <c r="T279" s="110">
        <f ca="1">IF(ISERROR(HLOOKUP($B279,$D$56:$CO$61,4,FALSE)),"",IF('Enter data here!'!$CP$62=0,"",IF(HLOOKUP($B279,$D$56:$CO$61,4,FALSE)=0,"",(HLOOKUP($B279,$D$56:$CO$61,4,FALSE)))))</f>
        <v>5720.1353403504127</v>
      </c>
      <c r="U279" s="110" t="str">
        <f ca="1">IF(ISERROR(HLOOKUP($B279,$D$62:$CO$67,6,FALSE)),"",IF('Enter data here!'!$CP$67=0,"",IF(HLOOKUP($B279,$D$62:$CO$67,4,FALSE)=0,"",(HLOOKUP($B279,$D$62:$CO$67,6,FALSE)))))</f>
        <v>Klaus Kowalski</v>
      </c>
      <c r="V279" s="110">
        <f ca="1">IF(ISERROR(HLOOKUP($B279,$D$62:$CO$67,4,FALSE)),"",IF('Enter data here!'!$CP$67=0,"",IF(HLOOKUP($B279,$D$62:$CO$67,4,FALSE)=0,"",(HLOOKUP($B279,$D$62:$CO$67,4,FALSE)))))</f>
        <v>5720.1353403504127</v>
      </c>
      <c r="W279" s="110" t="str">
        <f ca="1">IF(ISERROR(HLOOKUP($B279,$D$68:$CO$73,6,FALSE)),"",IF('Enter data here!'!$CP$72=0,"",IF(HLOOKUP($B279,$D$68:$CO$73,4,FALSE)=0,"",(HLOOKUP($B279,$D$68:$CO$73,6,FALSE)))))</f>
        <v>Klaus Kowalski</v>
      </c>
      <c r="X279" s="110">
        <f ca="1">IF(ISERROR(HLOOKUP($B279,$D$68:$CO$73,4,FALSE)),"",IF('Enter data here!'!$CP$72=0,"",IF(HLOOKUP($B279,$D$68:$CO$73,4,FALSE)=0,"",(HLOOKUP($B279,$D$68:$CO$73,4,FALSE)))))</f>
        <v>5720.1353403504127</v>
      </c>
      <c r="Y279" s="110" t="str">
        <f ca="1">IF(ISERROR(HLOOKUP($B279,$D$74:$CO$79,6,FALSE)),"",IF('Enter data here!'!$CP$77=0,"",IF(HLOOKUP($B279,$D$74:$CO$79,4,FALSE)=0,"",(HLOOKUP($B279,$D$74:$CO$79,6,FALSE)))))</f>
        <v>Klaus Kowalski</v>
      </c>
      <c r="Z279" s="110">
        <f ca="1">IF(ISERROR(HLOOKUP($B279,$D$74:$CO$79,4,FALSE)),"",IF('Enter data here!'!$CP$77=0,"",IF(HLOOKUP($B279,$D$74:$CO$79,4,FALSE)=0,"",(HLOOKUP($B279,$D$74:$CO$79,4,FALSE)))))</f>
        <v>5720.1353403504127</v>
      </c>
      <c r="AA279" s="110" t="str">
        <f ca="1">IF(ISERROR(HLOOKUP($B279,$D$80:$CO$85,6,FALSE)),"",IF('Enter data here!'!$CP$82=0,"",IF(HLOOKUP($B279,$D$80:$CO$85,4,FALSE)=0,"",(HLOOKUP($B279,$D$80:$CO$85,6,FALSE)))))</f>
        <v>Klaus Kowalski</v>
      </c>
      <c r="AB279" s="110">
        <f ca="1">IF(ISERROR(HLOOKUP($B279,$D$80:$CO$85,4,FALSE)),"",IF('Enter data here!'!$CP$82=0,"",IF(HLOOKUP($B279,$D$80:$CO$85,4,FALSE)=0,"",(HLOOKUP($B279,$D$80:$CO$85,4,FALSE)))))</f>
        <v>5720.1353403504127</v>
      </c>
      <c r="AC279" s="110" t="str">
        <f ca="1">IF(ISERROR(HLOOKUP($B279,$D$86:$CO$91,6,FALSE)),"",IF('Enter data here!'!$CP$87=0,"",IF(HLOOKUP($B279,$D$86:$CO$91,4,FALSE)=0,"",(HLOOKUP($B279,$D$86:$CO$91,6,FALSE)))))</f>
        <v>Klaus Kowalski</v>
      </c>
      <c r="AD279" s="110">
        <f ca="1">IF(ISERROR(HLOOKUP($B279,$D$86:$CO$91,4,FALSE)),"",IF('Enter data here!'!$CP$87=0,"",IF(HLOOKUP($B279,$D$86:$CO$91,4,FALSE)=0,"",(HLOOKUP($B279,$D$86:$CO$91,4,FALSE)))))</f>
        <v>5720.1353403504127</v>
      </c>
      <c r="AE279" s="110" t="str">
        <f ca="1">IF(ISERROR(HLOOKUP($B279,$D$92:$CO$97,6,FALSE)),"",IF('Enter data here!'!$CP$92=0,"",IF(HLOOKUP($B279,$D$92:$CO$97,4,FALSE)=0,"",(HLOOKUP($B279,$D$92:$CO$97,6,FALSE)))))</f>
        <v>Klaus Kowalski</v>
      </c>
      <c r="AF279" s="110">
        <f ca="1">IF(ISERROR(HLOOKUP($B279,$D$92:$CO$97,4,FALSE)),"",IF('Enter data here!'!$CP$92=0,"",IF(HLOOKUP($B279,$D$92:$CO$97,4,FALSE)=0,"",(HLOOKUP($B279,$D$92:$CO$97,4,FALSE)))))</f>
        <v>5720.1353403504127</v>
      </c>
      <c r="AG279" s="110" t="str">
        <f ca="1">IF(ISERROR(HLOOKUP($B279,$D$98:$CO$103,6,FALSE)),"",IF('Enter data here!'!$CP$97=0,"",IF(HLOOKUP($B279,$D$98:$CO$103,4,FALSE)=0,"",(HLOOKUP($B279,$D$98:$CO$103,6,FALSE)))))</f>
        <v>Klaus Kowalski</v>
      </c>
      <c r="AH279" s="110">
        <f ca="1">IF(ISERROR(HLOOKUP($B279,$D$98:$CO$103,4,FALSE)),"",IF('Enter data here!'!$CP$97=0,"",IF(HLOOKUP($B279,$D$98:$CO$103,4,FALSE)=0,"",(HLOOKUP($B279,$D$98:$CO$103,4,FALSE)))))</f>
        <v>5720.1353403504127</v>
      </c>
      <c r="AI279" s="110" t="str">
        <f ca="1">IF(ISERROR(HLOOKUP($B279,$D$104:$CO$109,6,FALSE)),"",IF('Enter data here!'!$CP$102=0,"",IF(HLOOKUP($B279,$D$104:$CO$109,4,FALSE)=0,"",(HLOOKUP($B279,$D$104:$CO$109,6,FALSE)))))</f>
        <v>Klaus Kowalski</v>
      </c>
      <c r="AJ279" s="110">
        <f ca="1">IF(ISERROR(HLOOKUP($B279,$D$104:$CO$109,4,FALSE)),"",IF('Enter data here!'!$CP$102=0,"",IF(HLOOKUP($B279,$D$104:$CO$109,4,FALSE)=0,"",(HLOOKUP($B279,$D$104:$CO$109,4,FALSE)))))</f>
        <v>5720.1353403504127</v>
      </c>
      <c r="AK279" s="110" t="str">
        <f ca="1">IF(ISERROR(HLOOKUP($B279,$D$110:$CO$115,6,FALSE)),"",IF('Enter data here!'!$CP$107=0,"",IF(HLOOKUP($B279,$D$110:$CO$115,4,FALSE)=0,"",(HLOOKUP($B279,$D$110:$CO$115,6,FALSE)))))</f>
        <v>Klaus Kowalski</v>
      </c>
      <c r="AL279" s="110">
        <f ca="1">IF(ISERROR(HLOOKUP($B279,$D$110:$CO$115,4,FALSE)),"",IF('Enter data here!'!$CP$107=0,"",IF(HLOOKUP($B279,$D$110:$CO$115,4,FALSE)=0,"",(HLOOKUP($B279,$D$110:$CO$115,4,FALSE)))))</f>
        <v>5720.1353403504127</v>
      </c>
      <c r="AM279" s="110" t="str">
        <f ca="1">IF(ISERROR(HLOOKUP($B279,$D$116:$CO$121,6,FALSE)),"",IF('Enter data here!'!$CP$112=0,"",IF(HLOOKUP($B279,$D$116:$CO$121,4,FALSE)=0,"",(HLOOKUP($B279,$D$116:$CO$121,6,FALSE)))))</f>
        <v>Klaus Kowalski</v>
      </c>
      <c r="AN279" s="110">
        <f ca="1">IF(ISERROR(HLOOKUP($B279,$D$116:$CO$121,4,FALSE)),"",IF('Enter data here!'!$CP$112=0,"",IF(HLOOKUP($B279,$D$116:$CO$121,4,FALSE)=0,"",(HLOOKUP($B279,$D$116:$CO$121,4,FALSE)))))</f>
        <v>5720.1353403504127</v>
      </c>
      <c r="AO279" s="110" t="str">
        <f ca="1">IF(ISERROR(HLOOKUP($B279,$D$122:$CO$127,6,FALSE)),"",IF('Enter data here!'!$CP$117=0,"",IF(HLOOKUP($B279,$D$122:$CO$127,4,FALSE)=0,"",(HLOOKUP($B279,$D$122:$CO$127,6,FALSE)))))</f>
        <v>Klaus Kowalski</v>
      </c>
      <c r="AP279" s="110">
        <f ca="1">IF(ISERROR(HLOOKUP($B279,$D$122:$CO$127,4,FALSE)),"",IF('Enter data here!'!$CP$117=0,"",IF(HLOOKUP($B279,$D$122:$CO$127,4,FALSE)=0,"",(HLOOKUP($B279,$D$122:$CO$127,4,FALSE)))))</f>
        <v>5720.1353403504127</v>
      </c>
      <c r="AQ279" s="110" t="str">
        <f ca="1">IF(ISERROR(HLOOKUP($B279,$D$128:$CO$133,6,FALSE)),"",IF('Enter data here!'!$CP$122=0,"",IF(HLOOKUP($B279,$D$128:$CO$133,4,FALSE)=0,"",(HLOOKUP($B279,$D$128:$CO$133,6,FALSE)))))</f>
        <v>Klaus Kowalski</v>
      </c>
      <c r="AR279" s="110">
        <f ca="1">IF(ISERROR(HLOOKUP($B279,$D$128:$CO$133,4,FALSE)),"",IF('Enter data here!'!$CP$122=0,"",IF(HLOOKUP($B279,$D$128:$CO$133,4,FALSE)=0,"",(HLOOKUP($B279,$D$128:$CO$133,4,FALSE)))))</f>
        <v>5720.1353403504127</v>
      </c>
      <c r="AS279" s="110" t="str">
        <f ca="1">IF(ISERROR(HLOOKUP($B279,$D$134:$CO$139,6,FALSE)),"",IF('Enter data here!'!$CP$127=0,"",IF(HLOOKUP($B279,$D$134:$CO$139,4,FALSE)=0,"",(HLOOKUP($B279,$D$134:$CO$139,6,FALSE)))))</f>
        <v>Klaus Kowalski</v>
      </c>
      <c r="AT279" s="110">
        <f ca="1">IF(ISERROR(HLOOKUP($B279,$D$134:$CO$139,4,FALSE)),"",IF('Enter data here!'!$CP$127=0,"",IF(HLOOKUP($B279,$D$134:$CO$139,4,FALSE)=0,"",(HLOOKUP($B279,$D$134:$CO$139,4,FALSE)))))</f>
        <v>5720.1353403504127</v>
      </c>
      <c r="AU279" s="110" t="str">
        <f ca="1">IF(ISERROR(HLOOKUP($B279,$D$140:$CO$145,6,FALSE)),"",IF('Enter data here!'!$CP$132=0,"",IF(HLOOKUP($B279,$D$140:$CO$145,4,FALSE)=0,"",(HLOOKUP($B279,$D$140:$CO$145,6,FALSE)))))</f>
        <v>Klaus Kowalski</v>
      </c>
      <c r="AV279" s="110">
        <f ca="1">IF(ISERROR(HLOOKUP($B279,$D$140:$CO$145,4,FALSE)),"",IF('Enter data here!'!$CP$132=0,"",IF(HLOOKUP($B279,$D$140:$CO$145,4,FALSE)=0,"",(HLOOKUP($B279,$D$140:$CO$145,4,FALSE)))))</f>
        <v>5720.1353403504127</v>
      </c>
      <c r="AW279" s="110" t="str">
        <f ca="1">IF(ISERROR(HLOOKUP($B279,$D$146:$CO$151,6,FALSE)),"",IF('Enter data here!'!$CP$137=0,"",IF(HLOOKUP($B279,$D$146:$CO$151,4,FALSE)=0,"",(HLOOKUP($B279,$D$146:$CO$151,6,FALSE)))))</f>
        <v>Klaus Kowalski</v>
      </c>
      <c r="AX279" s="110">
        <f ca="1">IF(ISERROR(HLOOKUP($B279,$D$146:$CO$151,4,FALSE)),"",IF('Enter data here!'!$CP$137=0,"",IF(HLOOKUP($B279,$D$146:$CO$151,4,FALSE)=0,"",(HLOOKUP($B279,$D$146:$CO$151,4,FALSE)))))</f>
        <v>5720.1353403504127</v>
      </c>
      <c r="AY279" s="110" t="str">
        <f ca="1">IF(ISERROR(HLOOKUP($B279,$D$152:$CO$157,6,FALSE)),"",IF('Enter data here!'!$CP$142=0,"",IF(HLOOKUP($B279,$D$152:$CO$157,4,FALSE)=0,"",(HLOOKUP($B279,$D$152:$CO$157,6,FALSE)))))</f>
        <v>Klaus Kowalski</v>
      </c>
      <c r="AZ279" s="110">
        <f ca="1">IF(ISERROR(HLOOKUP($B279,$D$152:$CO$157,4,FALSE)),"",IF('Enter data here!'!$CP$142=0,"",IF(HLOOKUP($B279,$D$152:$CO$157,4,FALSE)=0,"",(HLOOKUP($B279,$D$152:$CO$157,4,FALSE)))))</f>
        <v>5720.1353403504127</v>
      </c>
      <c r="BA279" s="110" t="str">
        <f ca="1">IF(ISERROR(HLOOKUP($B279,$D$158:$CO$163,6,FALSE)),"",IF('Enter data here!'!$CP$147=0,"",IF(HLOOKUP($B279,$D$158:$CO$163,4,FALSE)=0,"",(HLOOKUP($B279,$D$158:$CO$163,6,FALSE)))))</f>
        <v>Klaus Kowalski</v>
      </c>
      <c r="BB279" s="110">
        <f ca="1">IF(ISERROR(HLOOKUP($B279,$D$158:$CO$163,4,FALSE)),"",IF('Enter data here!'!$CP$147=0,"",IF(HLOOKUP($B279,$D$158:$CO$163,4,FALSE)=0,"",(HLOOKUP($B279,$D$158:$CO$163,4,FALSE)))))</f>
        <v>5720.1353403504127</v>
      </c>
      <c r="BC279" s="110" t="str">
        <f ca="1">IF(ISERROR(HLOOKUP($B279,$D$164:$CO$169,6,FALSE)),"",IF('Enter data here!'!$CP$152=0,"",IF(HLOOKUP($B279,$D$164:$CO$169,4,FALSE)=0,"",(HLOOKUP($B279,$D$164:$CO$169,6,FALSE)))))</f>
        <v>Klaus Kowalski</v>
      </c>
      <c r="BD279" s="110">
        <f ca="1">IF(ISERROR(HLOOKUP($B279,$D$164:$CO$169,4,FALSE)),"",IF('Enter data here!'!$CP$152=0,"",IF(HLOOKUP($B279,$D$164:$CO$169,4,FALSE)=0,"",(HLOOKUP($B279,$D$164:$CO$169,4,FALSE)))))</f>
        <v>5720.1353403504127</v>
      </c>
      <c r="BE279" s="110" t="str">
        <f ca="1">IF(ISERROR(HLOOKUP($B279,$D$170:$CO$175,6,FALSE)),"",IF('Enter data here!'!$CP$157=0,"",IF(HLOOKUP($B279,$D$170:$CO$175,4,FALSE)=0,"",(HLOOKUP($B279,$D$170:$CO$175,6,FALSE)))))</f>
        <v>Klaus Kowalski</v>
      </c>
      <c r="BF279" s="110">
        <f ca="1">IF(ISERROR(HLOOKUP($B279,$D$170:$CO$175,4,FALSE)),"",IF('Enter data here!'!$CP$157=0,"",IF(HLOOKUP($B279,$D$170:$CO$175,4,FALSE)=0,"",(HLOOKUP($B279,$D$170:$CO$175,4,FALSE)))))</f>
        <v>5720.1353403504127</v>
      </c>
      <c r="BG279" s="110" t="str">
        <f ca="1">IF(ISERROR(HLOOKUP($B279,$D$176:$CO$181,6,FALSE)),"",IF('Enter data here!'!$CP$162=0,"",IF(HLOOKUP($B279,$D$176:$CO$181,4,FALSE)=0,"",(HLOOKUP($B279,$D$176:$CO$181,6,FALSE)))))</f>
        <v>Klaus Kowalski</v>
      </c>
      <c r="BH279" s="110">
        <f ca="1">IF(ISERROR(HLOOKUP($B279,$D$176:$CO$181,4,FALSE)),"",IF('Enter data here!'!$CP$162=0,"",IF(HLOOKUP($B279,$D$176:$CO$181,4,FALSE)=0,"",(HLOOKUP($B279,$D$176:$CO$181,4,FALSE)))))</f>
        <v>5720.1353403504127</v>
      </c>
      <c r="BI279" s="110" t="str">
        <f ca="1">IF(ISERROR(HLOOKUP($B279,$D$182:$CO$187,6,FALSE)),"",IF('Enter data here!'!$CP$167=0,"",IF(HLOOKUP($B279,$D$182:$CO$187,4,FALSE)=0,"",(HLOOKUP($B279,$D$182:$CO$187,6,FALSE)))))</f>
        <v>Klaus Kowalski</v>
      </c>
      <c r="BJ279" s="110">
        <f ca="1">IF(ISERROR(HLOOKUP($B279,$D$182:$CO$187,4,FALSE)),"",IF('Enter data here!'!$CP$167=0,"",IF(HLOOKUP($B279,$D$182:$CO$187,4,FALSE)=0,"",(HLOOKUP($B279,$D$182:$CO$187,4,FALSE)))))</f>
        <v>5720.1353403504127</v>
      </c>
      <c r="BK279" s="110" t="str">
        <f ca="1">IF(ISERROR(HLOOKUP($B279,$D$188:$CO$193,6,FALSE)),"",IF('Enter data here!'!$CP$172=0,"",IF(HLOOKUP($B279,$D$188:$CO$193,4,FALSE)=0,"",(HLOOKUP($B279,$D$188:$CO$193,6,FALSE)))))</f>
        <v>Klaus Kowalski</v>
      </c>
      <c r="BL279" s="110">
        <f ca="1">IF(ISERROR(HLOOKUP($B279,$D$188:$CO$193,4,FALSE)),"",IF('Enter data here!'!$CP$172=0,"",IF(HLOOKUP($B279,$D$188:$CO$193,4,FALSE)=0,"",(HLOOKUP($B279,$D$188:$CO$193,4,FALSE)))))</f>
        <v>5720.1353403504127</v>
      </c>
      <c r="BM279" s="110" t="str">
        <f ca="1">IF(ISERROR(HLOOKUP($B279,$D$194:$CO$199,6,FALSE)),"",IF('Enter data here!'!$CP$177=0,"",IF(HLOOKUP($B279,$D$194:$CO$199,4,FALSE)=0,"",(HLOOKUP($B279,$D$194:$CO$199,6,FALSE)))))</f>
        <v>Klaus Kowalski</v>
      </c>
      <c r="BN279" s="110">
        <f ca="1">IF(ISERROR(HLOOKUP($B279,$D$194:$CO$199,4,FALSE)),"",IF('Enter data here!'!$CP$177=0,"",IF(HLOOKUP($B279,$D$194:$CO$199,4,FALSE)=0,"",(HLOOKUP($B279,$D$194:$CO$199,4,FALSE)))))</f>
        <v>5720.1353403504127</v>
      </c>
      <c r="BO279" s="110" t="str">
        <f ca="1">IF(ISERROR(HLOOKUP($B279,$D$200:$CO$205,6,FALSE)),"",IF('Enter data here!'!$CP$182=0,"",IF(HLOOKUP($B279,$D$200:$CO$205,4,FALSE)=0,"",(HLOOKUP($B279,$D$200:$CO$205,6,FALSE)))))</f>
        <v>Klaus Kowalski</v>
      </c>
      <c r="BP279" s="110">
        <f ca="1">IF(ISERROR(HLOOKUP($B279,$D$200:$CO$205,4,FALSE)),"",IF('Enter data here!'!$CP$182=0,"",IF(HLOOKUP($B279,$D$200:$CO$205,4,FALSE)=0,"",(HLOOKUP($B279,$D$200:$CO$205,4,FALSE)))))</f>
        <v>5720.1353403504127</v>
      </c>
      <c r="BQ279" s="110" t="str">
        <f ca="1">IF(ISERROR(HLOOKUP($B279,$D$206:$CO$211,6,FALSE)),"",IF('Enter data here!'!$CP$187=0,"",IF(HLOOKUP($B279,$D$206:$CO$211,4,FALSE)=0,"",(HLOOKUP($B279,$D$206:$CO$211,6,FALSE)))))</f>
        <v>Klaus Kowalski</v>
      </c>
      <c r="BR279" s="110">
        <f ca="1">IF(ISERROR(HLOOKUP($B279,$D$206:$CO$211,4,FALSE)),"",IF('Enter data here!'!$CP$187=0,"",IF(HLOOKUP($B279,$D$206:$CO$211,4,FALSE)=0,"",(HLOOKUP($B279,$D$206:$CO$211,4,FALSE)))))</f>
        <v>5720.1353403504127</v>
      </c>
      <c r="BS279" s="110" t="str">
        <f ca="1">IF(ISERROR(HLOOKUP($B279,$D$212:$CO$217,6,FALSE)),"",IF('Enter data here!'!$CP$192=0,"",IF(HLOOKUP($B279,$D$212:$CO$217,4,FALSE)=0,"",(HLOOKUP($B279,$D$212:$CO$217,6,FALSE)))))</f>
        <v>Klaus Kowalski</v>
      </c>
      <c r="BT279" s="110">
        <f ca="1">IF(ISERROR(HLOOKUP($B279,$D$212:$CO$217,4,FALSE)),"",IF('Enter data here!'!$CP$192=0,"",IF(HLOOKUP($B279,$D$212:$CO$217,4,FALSE)=0,"",(HLOOKUP($B279,$D$212:$CO$217,4,FALSE)))))</f>
        <v>5720.1353403504127</v>
      </c>
      <c r="BU279" s="110" t="str">
        <f ca="1">IF(ISERROR(HLOOKUP($B279,$D$218:$CO$223,6,FALSE)),"",IF('Enter data here!'!$CP$197=0,"",IF(HLOOKUP($B279,$D$218:$CO$223,4,FALSE)=0,"",(HLOOKUP($B279,$D$218:$CO$223,6,FALSE)))))</f>
        <v>Klaus Kowalski</v>
      </c>
      <c r="BV279" s="110">
        <f ca="1">IF(ISERROR(HLOOKUP($B279,$D$218:$CO$223,4,FALSE)),"",IF('Enter data here!'!$CP$197=0,"",IF(HLOOKUP($B279,$D$218:$CO$223,4,FALSE)=0,"",(HLOOKUP($B279,$D$218:$CO$223,4,FALSE)))))</f>
        <v>5720.1353403504127</v>
      </c>
      <c r="BW279" s="110" t="str">
        <f ca="1">IF(ISERROR(HLOOKUP($B279,$D$224:$CO$229,6,FALSE)),"",IF('Enter data here!'!$CP$202=0,"",IF(HLOOKUP($B279,$D$224:$CO$229,4,FALSE)=0,"",(HLOOKUP($B279,$D$224:$CO$229,6,FALSE)))))</f>
        <v>Klaus Kowalski</v>
      </c>
      <c r="BX279" s="110">
        <f ca="1">IF(ISERROR(HLOOKUP($B279,$D$224:$CO$229,4,FALSE)),"",IF('Enter data here!'!$CP$202=0,"",IF(HLOOKUP($B279,$D$224:$CO$229,4,FALSE)=0,"",(HLOOKUP($B279,$D$224:$CO$229,4,FALSE)))))</f>
        <v>5720.1353403504127</v>
      </c>
      <c r="BY279" s="110" t="str">
        <f ca="1">IF(ISERROR(HLOOKUP($B279,$D$230:$CO$235,6,FALSE)),"",IF('Enter data here!'!$CP$207=0,"",IF(HLOOKUP($B279,$D$230:$CO$235,4,FALSE)=0,"",(HLOOKUP($B279,$D$230:$CO$235,6,FALSE)))))</f>
        <v>Klaus Kowalski</v>
      </c>
      <c r="BZ279" s="110">
        <f ca="1">IF(ISERROR(HLOOKUP($B279,$D$230:$CO$235,4,FALSE)),"",IF('Enter data here!'!$CP$207=0,"",IF(HLOOKUP($B279,$D$230:$CO$235,4,FALSE)=0,"",(HLOOKUP($B279,$D$230:$CO$235,4,FALSE)))))</f>
        <v>5720.1353403504127</v>
      </c>
      <c r="CA279" s="110" t="str">
        <f ca="1">IF(ISERROR(HLOOKUP($B279,$D$236:$CO$241,6,FALSE)),"",IF('Enter data here!'!$CP$212=0,"",IF(HLOOKUP($B279,$D$236:$CO$241,4,FALSE)=0,"",(HLOOKUP($B279,$D$236:$CO$241,6,FALSE)))))</f>
        <v>Klaus Kowalski</v>
      </c>
      <c r="CB279" s="110">
        <f ca="1">IF(ISERROR(HLOOKUP($B279,$D$236:$CO$241,4,FALSE)),"",IF('Enter data here!'!$CP$212=0,"",IF(HLOOKUP($B279,$D$236:$CO$241,4,FALSE)=0,"",(HLOOKUP($B279,$D$236:$CO$241,4,FALSE)))))</f>
        <v>5720.1353403504127</v>
      </c>
      <c r="CC279" s="110" t="str">
        <f ca="1">IF(ISERROR(HLOOKUP($B279,$D$242:$CO$247,6,FALSE)),"",IF('Enter data here!'!$CP$217=0,"",IF(HLOOKUP($B279,$D$242:$CO$247,4,FALSE)=0,"",(HLOOKUP($B279,$D$242:$CO$247,6,FALSE)))))</f>
        <v>Klaus Kowalski</v>
      </c>
      <c r="CD279" s="110">
        <f ca="1">IF(ISERROR(HLOOKUP($B279,$D$242:$CO$247,4,FALSE)),"",IF('Enter data here!'!$CP$217=0,"",IF(HLOOKUP($B279,$D$242:$CO$247,4,FALSE)=0,"",(HLOOKUP($B279,$D$242:$CO$247,4,FALSE)))))</f>
        <v>5720.1353403504127</v>
      </c>
      <c r="CE279" s="110" t="str">
        <f ca="1">IF(ISERROR(HLOOKUP($B279,$D$248:$CO$253,6,FALSE)),"",IF('Enter data here!'!$CP$222=0,"",IF(HLOOKUP($B279,$D$248:$CO$253,4,FALSE)=0,"",(HLOOKUP($B279,$D$248:$CO$253,6,FALSE)))))</f>
        <v>Klaus Kowalski</v>
      </c>
      <c r="CF279" s="110">
        <f ca="1">IF(ISERROR(HLOOKUP($B279,$D$248:$CO$253,4,FALSE)),"",IF('Enter data here!'!$CP$222=0,"",IF(HLOOKUP($B279,$D$248:$CO$253,4,FALSE)=0,"",(HLOOKUP($B279,$D$248:$CO$253,4,FALSE)))))</f>
        <v>5720.1353403504127</v>
      </c>
    </row>
    <row r="280" spans="2:84" s="138" customFormat="1">
      <c r="B280" s="149">
        <v>18</v>
      </c>
      <c r="C280" s="110" t="str">
        <f>IF(ISERROR(HLOOKUP($B280,$D$8:$CO$13,6,FALSE)),"",IF('Enter data here!'!$CP$22=0,"",IF(HLOOKUP($B280,$D$8:$CO$13,4,FALSE)=0,"",(HLOOKUP($B280,$D$8:$CO$13,6,FALSE)))))</f>
        <v/>
      </c>
      <c r="D280" s="110" t="str">
        <f>IF(ISERROR(HLOOKUP($B280,$D$8:$CO$13,4,FALSE)),"",IF('Enter data here!'!$CP$22=0,"",IF(HLOOKUP($B280,$D$8:$CO$13,4,FALSE)=0,"",(HLOOKUP($B280,$D$8:$CO$13,4,FALSE)))))</f>
        <v/>
      </c>
      <c r="E280" s="110" t="str">
        <f ca="1">IF(ISERROR(HLOOKUP($B280,$D$14:$CO$19,6,FALSE)),"",IF('Enter data here!'!$CP$27=0,"",IF(HLOOKUP($B280,$D$14:$CO$19,4,FALSE)=0,"",(HLOOKUP($B280,$D$14:$CO$19,6,FALSE)))))</f>
        <v>Mark Redsell</v>
      </c>
      <c r="F280" s="110">
        <f ca="1">IF(ISERROR(HLOOKUP($B280,$D$14:$CO$19,4,FALSE)),"",IF('Enter data here!'!$CP$27=0,"",IF(HLOOKUP($B280,$D$14:$CO$19,4,FALSE)=0,"",(HLOOKUP($B280,$D$14:$CO$19,4,FALSE)))))</f>
        <v>828.22222222220705</v>
      </c>
      <c r="G280" s="110" t="str">
        <f ca="1">IF(ISERROR(HLOOKUP($B280,$D$20:$CO$25,6,FALSE)),"",IF('Enter data here!'!$CP$32=0,"",IF(HLOOKUP($B280,$D$20:$CO$25,4,FALSE)=0,"",(HLOOKUP($B280,$D$20:$CO$25,6,FALSE)))))</f>
        <v>Daniel Schneider</v>
      </c>
      <c r="H280" s="110">
        <f ca="1">IF(ISERROR(HLOOKUP($B280,$D$20:$CO$25,4,FALSE)),"",IF('Enter data here!'!$CP$32=0,"",IF(HLOOKUP($B280,$D$20:$CO$25,4,FALSE)=0,"",(HLOOKUP($B280,$D$20:$CO$25,4,FALSE)))))</f>
        <v>1660.0160933291149</v>
      </c>
      <c r="I280" s="110" t="str">
        <f ca="1">IF(ISERROR(HLOOKUP($B280,$D$26:$CO$31,6,FALSE)),"",IF('Enter data here!'!$CP$37=0,"",IF(HLOOKUP($B280,$D$26:$CO$31,4,FALSE)=0,"",(HLOOKUP($B280,$D$26:$CO$31,6,FALSE)))))</f>
        <v>Tobias Reik</v>
      </c>
      <c r="J280" s="110">
        <f ca="1">IF(ISERROR(HLOOKUP($B280,$D$26:$CO$31,4,FALSE)),"",IF('Enter data here!'!$CP$37=0,"",IF(HLOOKUP($B280,$D$26:$CO$31,4,FALSE)=0,"",(HLOOKUP($B280,$D$26:$CO$31,4,FALSE)))))</f>
        <v>2465.8631762166615</v>
      </c>
      <c r="K280" s="110" t="str">
        <f ca="1">IF(ISERROR(HLOOKUP($B280,$D$32:$CO$37,6,FALSE)),"",IF('Enter data here!'!$CP$42=0,"",IF(HLOOKUP($B280,$D$32:$CO$37,4,FALSE)=0,"",(HLOOKUP($B280,$D$32:$CO$37,6,FALSE)))))</f>
        <v>Sebastian Reichert</v>
      </c>
      <c r="L280" s="110">
        <f ca="1">IF(ISERROR(HLOOKUP($B280,$D$32:$CO$37,4,FALSE)),"",IF('Enter data here!'!$CP$42=0,"",IF(HLOOKUP($B280,$D$32:$CO$37,4,FALSE)=0,"",(HLOOKUP($B280,$D$32:$CO$37,4,FALSE)))))</f>
        <v>3267.9507194089583</v>
      </c>
      <c r="M280" s="110" t="str">
        <f ca="1">IF(ISERROR(HLOOKUP($B280,$D$38:$CO$43,6,FALSE)),"",IF('Enter data here!'!$CP$47=0,"",IF(HLOOKUP($B280,$D$38:$CO$43,4,FALSE)=0,"",(HLOOKUP($B280,$D$38:$CO$43,6,FALSE)))))</f>
        <v>Sebastian Reichert</v>
      </c>
      <c r="N280" s="110">
        <f ca="1">IF(ISERROR(HLOOKUP($B280,$D$38:$CO$43,4,FALSE)),"",IF('Enter data here!'!$CP$47=0,"",IF(HLOOKUP($B280,$D$38:$CO$43,4,FALSE)=0,"",(HLOOKUP($B280,$D$38:$CO$43,4,FALSE)))))</f>
        <v>4089.0650889104231</v>
      </c>
      <c r="O280" s="110" t="str">
        <f ca="1">IF(ISERROR(HLOOKUP($B280,$D$44:$CO$49,6,FALSE)),"",IF('Enter data here!'!$CP$52=0,"",IF(HLOOKUP($B280,$D$44:$CO$49,4,FALSE)=0,"",(HLOOKUP($B280,$D$44:$CO$49,6,FALSE)))))</f>
        <v>Klaus Kowalski</v>
      </c>
      <c r="P280" s="110">
        <f ca="1">IF(ISERROR(HLOOKUP($B280,$D$44:$CO$49,4,FALSE)),"",IF('Enter data here!'!$CP$52=0,"",IF(HLOOKUP($B280,$D$44:$CO$49,4,FALSE)=0,"",(HLOOKUP($B280,$D$44:$CO$49,4,FALSE)))))</f>
        <v>4834.5715385788089</v>
      </c>
      <c r="Q280" s="110" t="str">
        <f ca="1">IF(ISERROR(HLOOKUP($B280,$D$50:$CO$55,6,FALSE)),"",IF('Enter data here!'!$CP$57=0,"",IF(HLOOKUP($B280,$D$50:$CO$55,4,FALSE)=0,"",(HLOOKUP($B280,$D$50:$CO$55,6,FALSE)))))</f>
        <v>Dieter Perlick</v>
      </c>
      <c r="R280" s="110">
        <f ca="1">IF(ISERROR(HLOOKUP($B280,$D$50:$CO$55,4,FALSE)),"",IF('Enter data here!'!$CP$57=0,"",IF(HLOOKUP($B280,$D$50:$CO$55,4,FALSE)=0,"",(HLOOKUP($B280,$D$50:$CO$55,4,FALSE)))))</f>
        <v>5707.6944026709798</v>
      </c>
      <c r="S280" s="110" t="str">
        <f ca="1">IF(ISERROR(HLOOKUP($B280,$D$56:$CO$61,6,FALSE)),"",IF('Enter data here!'!$CP$62=0,"",IF(HLOOKUP($B280,$D$56:$CO$61,4,FALSE)=0,"",(HLOOKUP($B280,$D$56:$CO$61,6,FALSE)))))</f>
        <v>Dieter Perlick</v>
      </c>
      <c r="T280" s="110">
        <f ca="1">IF(ISERROR(HLOOKUP($B280,$D$56:$CO$61,4,FALSE)),"",IF('Enter data here!'!$CP$62=0,"",IF(HLOOKUP($B280,$D$56:$CO$61,4,FALSE)=0,"",(HLOOKUP($B280,$D$56:$CO$61,4,FALSE)))))</f>
        <v>5707.6944026709798</v>
      </c>
      <c r="U280" s="110" t="str">
        <f ca="1">IF(ISERROR(HLOOKUP($B280,$D$62:$CO$67,6,FALSE)),"",IF('Enter data here!'!$CP$67=0,"",IF(HLOOKUP($B280,$D$62:$CO$67,4,FALSE)=0,"",(HLOOKUP($B280,$D$62:$CO$67,6,FALSE)))))</f>
        <v>Dieter Perlick</v>
      </c>
      <c r="V280" s="110">
        <f ca="1">IF(ISERROR(HLOOKUP($B280,$D$62:$CO$67,4,FALSE)),"",IF('Enter data here!'!$CP$67=0,"",IF(HLOOKUP($B280,$D$62:$CO$67,4,FALSE)=0,"",(HLOOKUP($B280,$D$62:$CO$67,4,FALSE)))))</f>
        <v>5707.6944026709798</v>
      </c>
      <c r="W280" s="110" t="str">
        <f ca="1">IF(ISERROR(HLOOKUP($B280,$D$68:$CO$73,6,FALSE)),"",IF('Enter data here!'!$CP$72=0,"",IF(HLOOKUP($B280,$D$68:$CO$73,4,FALSE)=0,"",(HLOOKUP($B280,$D$68:$CO$73,6,FALSE)))))</f>
        <v>Dieter Perlick</v>
      </c>
      <c r="X280" s="110">
        <f ca="1">IF(ISERROR(HLOOKUP($B280,$D$68:$CO$73,4,FALSE)),"",IF('Enter data here!'!$CP$72=0,"",IF(HLOOKUP($B280,$D$68:$CO$73,4,FALSE)=0,"",(HLOOKUP($B280,$D$68:$CO$73,4,FALSE)))))</f>
        <v>5707.6944026709798</v>
      </c>
      <c r="Y280" s="110" t="str">
        <f ca="1">IF(ISERROR(HLOOKUP($B280,$D$74:$CO$79,6,FALSE)),"",IF('Enter data here!'!$CP$77=0,"",IF(HLOOKUP($B280,$D$74:$CO$79,4,FALSE)=0,"",(HLOOKUP($B280,$D$74:$CO$79,6,FALSE)))))</f>
        <v>Dieter Perlick</v>
      </c>
      <c r="Z280" s="110">
        <f ca="1">IF(ISERROR(HLOOKUP($B280,$D$74:$CO$79,4,FALSE)),"",IF('Enter data here!'!$CP$77=0,"",IF(HLOOKUP($B280,$D$74:$CO$79,4,FALSE)=0,"",(HLOOKUP($B280,$D$74:$CO$79,4,FALSE)))))</f>
        <v>5707.6944026709798</v>
      </c>
      <c r="AA280" s="110" t="str">
        <f ca="1">IF(ISERROR(HLOOKUP($B280,$D$80:$CO$85,6,FALSE)),"",IF('Enter data here!'!$CP$82=0,"",IF(HLOOKUP($B280,$D$80:$CO$85,4,FALSE)=0,"",(HLOOKUP($B280,$D$80:$CO$85,6,FALSE)))))</f>
        <v>Dieter Perlick</v>
      </c>
      <c r="AB280" s="110">
        <f ca="1">IF(ISERROR(HLOOKUP($B280,$D$80:$CO$85,4,FALSE)),"",IF('Enter data here!'!$CP$82=0,"",IF(HLOOKUP($B280,$D$80:$CO$85,4,FALSE)=0,"",(HLOOKUP($B280,$D$80:$CO$85,4,FALSE)))))</f>
        <v>5707.6944026709798</v>
      </c>
      <c r="AC280" s="110" t="str">
        <f ca="1">IF(ISERROR(HLOOKUP($B280,$D$86:$CO$91,6,FALSE)),"",IF('Enter data here!'!$CP$87=0,"",IF(HLOOKUP($B280,$D$86:$CO$91,4,FALSE)=0,"",(HLOOKUP($B280,$D$86:$CO$91,6,FALSE)))))</f>
        <v>Dieter Perlick</v>
      </c>
      <c r="AD280" s="110">
        <f ca="1">IF(ISERROR(HLOOKUP($B280,$D$86:$CO$91,4,FALSE)),"",IF('Enter data here!'!$CP$87=0,"",IF(HLOOKUP($B280,$D$86:$CO$91,4,FALSE)=0,"",(HLOOKUP($B280,$D$86:$CO$91,4,FALSE)))))</f>
        <v>5707.6944026709798</v>
      </c>
      <c r="AE280" s="110" t="str">
        <f ca="1">IF(ISERROR(HLOOKUP($B280,$D$92:$CO$97,6,FALSE)),"",IF('Enter data here!'!$CP$92=0,"",IF(HLOOKUP($B280,$D$92:$CO$97,4,FALSE)=0,"",(HLOOKUP($B280,$D$92:$CO$97,6,FALSE)))))</f>
        <v>Dieter Perlick</v>
      </c>
      <c r="AF280" s="110">
        <f ca="1">IF(ISERROR(HLOOKUP($B280,$D$92:$CO$97,4,FALSE)),"",IF('Enter data here!'!$CP$92=0,"",IF(HLOOKUP($B280,$D$92:$CO$97,4,FALSE)=0,"",(HLOOKUP($B280,$D$92:$CO$97,4,FALSE)))))</f>
        <v>5707.6944026709798</v>
      </c>
      <c r="AG280" s="110" t="str">
        <f ca="1">IF(ISERROR(HLOOKUP($B280,$D$98:$CO$103,6,FALSE)),"",IF('Enter data here!'!$CP$97=0,"",IF(HLOOKUP($B280,$D$98:$CO$103,4,FALSE)=0,"",(HLOOKUP($B280,$D$98:$CO$103,6,FALSE)))))</f>
        <v>Dieter Perlick</v>
      </c>
      <c r="AH280" s="110">
        <f ca="1">IF(ISERROR(HLOOKUP($B280,$D$98:$CO$103,4,FALSE)),"",IF('Enter data here!'!$CP$97=0,"",IF(HLOOKUP($B280,$D$98:$CO$103,4,FALSE)=0,"",(HLOOKUP($B280,$D$98:$CO$103,4,FALSE)))))</f>
        <v>5707.6944026709798</v>
      </c>
      <c r="AI280" s="110" t="str">
        <f ca="1">IF(ISERROR(HLOOKUP($B280,$D$104:$CO$109,6,FALSE)),"",IF('Enter data here!'!$CP$102=0,"",IF(HLOOKUP($B280,$D$104:$CO$109,4,FALSE)=0,"",(HLOOKUP($B280,$D$104:$CO$109,6,FALSE)))))</f>
        <v>Dieter Perlick</v>
      </c>
      <c r="AJ280" s="110">
        <f ca="1">IF(ISERROR(HLOOKUP($B280,$D$104:$CO$109,4,FALSE)),"",IF('Enter data here!'!$CP$102=0,"",IF(HLOOKUP($B280,$D$104:$CO$109,4,FALSE)=0,"",(HLOOKUP($B280,$D$104:$CO$109,4,FALSE)))))</f>
        <v>5707.6944026709798</v>
      </c>
      <c r="AK280" s="110" t="str">
        <f ca="1">IF(ISERROR(HLOOKUP($B280,$D$110:$CO$115,6,FALSE)),"",IF('Enter data here!'!$CP$107=0,"",IF(HLOOKUP($B280,$D$110:$CO$115,4,FALSE)=0,"",(HLOOKUP($B280,$D$110:$CO$115,6,FALSE)))))</f>
        <v>Dieter Perlick</v>
      </c>
      <c r="AL280" s="110">
        <f ca="1">IF(ISERROR(HLOOKUP($B280,$D$110:$CO$115,4,FALSE)),"",IF('Enter data here!'!$CP$107=0,"",IF(HLOOKUP($B280,$D$110:$CO$115,4,FALSE)=0,"",(HLOOKUP($B280,$D$110:$CO$115,4,FALSE)))))</f>
        <v>5707.6944026709798</v>
      </c>
      <c r="AM280" s="110" t="str">
        <f ca="1">IF(ISERROR(HLOOKUP($B280,$D$116:$CO$121,6,FALSE)),"",IF('Enter data here!'!$CP$112=0,"",IF(HLOOKUP($B280,$D$116:$CO$121,4,FALSE)=0,"",(HLOOKUP($B280,$D$116:$CO$121,6,FALSE)))))</f>
        <v>Dieter Perlick</v>
      </c>
      <c r="AN280" s="110">
        <f ca="1">IF(ISERROR(HLOOKUP($B280,$D$116:$CO$121,4,FALSE)),"",IF('Enter data here!'!$CP$112=0,"",IF(HLOOKUP($B280,$D$116:$CO$121,4,FALSE)=0,"",(HLOOKUP($B280,$D$116:$CO$121,4,FALSE)))))</f>
        <v>5707.6944026709798</v>
      </c>
      <c r="AO280" s="110" t="str">
        <f ca="1">IF(ISERROR(HLOOKUP($B280,$D$122:$CO$127,6,FALSE)),"",IF('Enter data here!'!$CP$117=0,"",IF(HLOOKUP($B280,$D$122:$CO$127,4,FALSE)=0,"",(HLOOKUP($B280,$D$122:$CO$127,6,FALSE)))))</f>
        <v>Dieter Perlick</v>
      </c>
      <c r="AP280" s="110">
        <f ca="1">IF(ISERROR(HLOOKUP($B280,$D$122:$CO$127,4,FALSE)),"",IF('Enter data here!'!$CP$117=0,"",IF(HLOOKUP($B280,$D$122:$CO$127,4,FALSE)=0,"",(HLOOKUP($B280,$D$122:$CO$127,4,FALSE)))))</f>
        <v>5707.6944026709798</v>
      </c>
      <c r="AQ280" s="110" t="str">
        <f ca="1">IF(ISERROR(HLOOKUP($B280,$D$128:$CO$133,6,FALSE)),"",IF('Enter data here!'!$CP$122=0,"",IF(HLOOKUP($B280,$D$128:$CO$133,4,FALSE)=0,"",(HLOOKUP($B280,$D$128:$CO$133,6,FALSE)))))</f>
        <v>Dieter Perlick</v>
      </c>
      <c r="AR280" s="110">
        <f ca="1">IF(ISERROR(HLOOKUP($B280,$D$128:$CO$133,4,FALSE)),"",IF('Enter data here!'!$CP$122=0,"",IF(HLOOKUP($B280,$D$128:$CO$133,4,FALSE)=0,"",(HLOOKUP($B280,$D$128:$CO$133,4,FALSE)))))</f>
        <v>5707.6944026709798</v>
      </c>
      <c r="AS280" s="110" t="str">
        <f ca="1">IF(ISERROR(HLOOKUP($B280,$D$134:$CO$139,6,FALSE)),"",IF('Enter data here!'!$CP$127=0,"",IF(HLOOKUP($B280,$D$134:$CO$139,4,FALSE)=0,"",(HLOOKUP($B280,$D$134:$CO$139,6,FALSE)))))</f>
        <v>Dieter Perlick</v>
      </c>
      <c r="AT280" s="110">
        <f ca="1">IF(ISERROR(HLOOKUP($B280,$D$134:$CO$139,4,FALSE)),"",IF('Enter data here!'!$CP$127=0,"",IF(HLOOKUP($B280,$D$134:$CO$139,4,FALSE)=0,"",(HLOOKUP($B280,$D$134:$CO$139,4,FALSE)))))</f>
        <v>5707.6944026709798</v>
      </c>
      <c r="AU280" s="110" t="str">
        <f ca="1">IF(ISERROR(HLOOKUP($B280,$D$140:$CO$145,6,FALSE)),"",IF('Enter data here!'!$CP$132=0,"",IF(HLOOKUP($B280,$D$140:$CO$145,4,FALSE)=0,"",(HLOOKUP($B280,$D$140:$CO$145,6,FALSE)))))</f>
        <v>Dieter Perlick</v>
      </c>
      <c r="AV280" s="110">
        <f ca="1">IF(ISERROR(HLOOKUP($B280,$D$140:$CO$145,4,FALSE)),"",IF('Enter data here!'!$CP$132=0,"",IF(HLOOKUP($B280,$D$140:$CO$145,4,FALSE)=0,"",(HLOOKUP($B280,$D$140:$CO$145,4,FALSE)))))</f>
        <v>5707.6944026709798</v>
      </c>
      <c r="AW280" s="110" t="str">
        <f ca="1">IF(ISERROR(HLOOKUP($B280,$D$146:$CO$151,6,FALSE)),"",IF('Enter data here!'!$CP$137=0,"",IF(HLOOKUP($B280,$D$146:$CO$151,4,FALSE)=0,"",(HLOOKUP($B280,$D$146:$CO$151,6,FALSE)))))</f>
        <v>Dieter Perlick</v>
      </c>
      <c r="AX280" s="110">
        <f ca="1">IF(ISERROR(HLOOKUP($B280,$D$146:$CO$151,4,FALSE)),"",IF('Enter data here!'!$CP$137=0,"",IF(HLOOKUP($B280,$D$146:$CO$151,4,FALSE)=0,"",(HLOOKUP($B280,$D$146:$CO$151,4,FALSE)))))</f>
        <v>5707.6944026709798</v>
      </c>
      <c r="AY280" s="110" t="str">
        <f ca="1">IF(ISERROR(HLOOKUP($B280,$D$152:$CO$157,6,FALSE)),"",IF('Enter data here!'!$CP$142=0,"",IF(HLOOKUP($B280,$D$152:$CO$157,4,FALSE)=0,"",(HLOOKUP($B280,$D$152:$CO$157,6,FALSE)))))</f>
        <v>Dieter Perlick</v>
      </c>
      <c r="AZ280" s="110">
        <f ca="1">IF(ISERROR(HLOOKUP($B280,$D$152:$CO$157,4,FALSE)),"",IF('Enter data here!'!$CP$142=0,"",IF(HLOOKUP($B280,$D$152:$CO$157,4,FALSE)=0,"",(HLOOKUP($B280,$D$152:$CO$157,4,FALSE)))))</f>
        <v>5707.6944026709798</v>
      </c>
      <c r="BA280" s="110" t="str">
        <f ca="1">IF(ISERROR(HLOOKUP($B280,$D$158:$CO$163,6,FALSE)),"",IF('Enter data here!'!$CP$147=0,"",IF(HLOOKUP($B280,$D$158:$CO$163,4,FALSE)=0,"",(HLOOKUP($B280,$D$158:$CO$163,6,FALSE)))))</f>
        <v>Dieter Perlick</v>
      </c>
      <c r="BB280" s="110">
        <f ca="1">IF(ISERROR(HLOOKUP($B280,$D$158:$CO$163,4,FALSE)),"",IF('Enter data here!'!$CP$147=0,"",IF(HLOOKUP($B280,$D$158:$CO$163,4,FALSE)=0,"",(HLOOKUP($B280,$D$158:$CO$163,4,FALSE)))))</f>
        <v>5707.6944026709798</v>
      </c>
      <c r="BC280" s="110" t="str">
        <f ca="1">IF(ISERROR(HLOOKUP($B280,$D$164:$CO$169,6,FALSE)),"",IF('Enter data here!'!$CP$152=0,"",IF(HLOOKUP($B280,$D$164:$CO$169,4,FALSE)=0,"",(HLOOKUP($B280,$D$164:$CO$169,6,FALSE)))))</f>
        <v>Dieter Perlick</v>
      </c>
      <c r="BD280" s="110">
        <f ca="1">IF(ISERROR(HLOOKUP($B280,$D$164:$CO$169,4,FALSE)),"",IF('Enter data here!'!$CP$152=0,"",IF(HLOOKUP($B280,$D$164:$CO$169,4,FALSE)=0,"",(HLOOKUP($B280,$D$164:$CO$169,4,FALSE)))))</f>
        <v>5707.6944026709798</v>
      </c>
      <c r="BE280" s="110" t="str">
        <f ca="1">IF(ISERROR(HLOOKUP($B280,$D$170:$CO$175,6,FALSE)),"",IF('Enter data here!'!$CP$157=0,"",IF(HLOOKUP($B280,$D$170:$CO$175,4,FALSE)=0,"",(HLOOKUP($B280,$D$170:$CO$175,6,FALSE)))))</f>
        <v>Dieter Perlick</v>
      </c>
      <c r="BF280" s="110">
        <f ca="1">IF(ISERROR(HLOOKUP($B280,$D$170:$CO$175,4,FALSE)),"",IF('Enter data here!'!$CP$157=0,"",IF(HLOOKUP($B280,$D$170:$CO$175,4,FALSE)=0,"",(HLOOKUP($B280,$D$170:$CO$175,4,FALSE)))))</f>
        <v>5707.6944026709798</v>
      </c>
      <c r="BG280" s="110" t="str">
        <f ca="1">IF(ISERROR(HLOOKUP($B280,$D$176:$CO$181,6,FALSE)),"",IF('Enter data here!'!$CP$162=0,"",IF(HLOOKUP($B280,$D$176:$CO$181,4,FALSE)=0,"",(HLOOKUP($B280,$D$176:$CO$181,6,FALSE)))))</f>
        <v>Dieter Perlick</v>
      </c>
      <c r="BH280" s="110">
        <f ca="1">IF(ISERROR(HLOOKUP($B280,$D$176:$CO$181,4,FALSE)),"",IF('Enter data here!'!$CP$162=0,"",IF(HLOOKUP($B280,$D$176:$CO$181,4,FALSE)=0,"",(HLOOKUP($B280,$D$176:$CO$181,4,FALSE)))))</f>
        <v>5707.6944026709798</v>
      </c>
      <c r="BI280" s="110" t="str">
        <f ca="1">IF(ISERROR(HLOOKUP($B280,$D$182:$CO$187,6,FALSE)),"",IF('Enter data here!'!$CP$167=0,"",IF(HLOOKUP($B280,$D$182:$CO$187,4,FALSE)=0,"",(HLOOKUP($B280,$D$182:$CO$187,6,FALSE)))))</f>
        <v>Dieter Perlick</v>
      </c>
      <c r="BJ280" s="110">
        <f ca="1">IF(ISERROR(HLOOKUP($B280,$D$182:$CO$187,4,FALSE)),"",IF('Enter data here!'!$CP$167=0,"",IF(HLOOKUP($B280,$D$182:$CO$187,4,FALSE)=0,"",(HLOOKUP($B280,$D$182:$CO$187,4,FALSE)))))</f>
        <v>5707.6944026709798</v>
      </c>
      <c r="BK280" s="110" t="str">
        <f ca="1">IF(ISERROR(HLOOKUP($B280,$D$188:$CO$193,6,FALSE)),"",IF('Enter data here!'!$CP$172=0,"",IF(HLOOKUP($B280,$D$188:$CO$193,4,FALSE)=0,"",(HLOOKUP($B280,$D$188:$CO$193,6,FALSE)))))</f>
        <v>Dieter Perlick</v>
      </c>
      <c r="BL280" s="110">
        <f ca="1">IF(ISERROR(HLOOKUP($B280,$D$188:$CO$193,4,FALSE)),"",IF('Enter data here!'!$CP$172=0,"",IF(HLOOKUP($B280,$D$188:$CO$193,4,FALSE)=0,"",(HLOOKUP($B280,$D$188:$CO$193,4,FALSE)))))</f>
        <v>5707.6944026709798</v>
      </c>
      <c r="BM280" s="110" t="str">
        <f ca="1">IF(ISERROR(HLOOKUP($B280,$D$194:$CO$199,6,FALSE)),"",IF('Enter data here!'!$CP$177=0,"",IF(HLOOKUP($B280,$D$194:$CO$199,4,FALSE)=0,"",(HLOOKUP($B280,$D$194:$CO$199,6,FALSE)))))</f>
        <v>Dieter Perlick</v>
      </c>
      <c r="BN280" s="110">
        <f ca="1">IF(ISERROR(HLOOKUP($B280,$D$194:$CO$199,4,FALSE)),"",IF('Enter data here!'!$CP$177=0,"",IF(HLOOKUP($B280,$D$194:$CO$199,4,FALSE)=0,"",(HLOOKUP($B280,$D$194:$CO$199,4,FALSE)))))</f>
        <v>5707.6944026709798</v>
      </c>
      <c r="BO280" s="110" t="str">
        <f ca="1">IF(ISERROR(HLOOKUP($B280,$D$200:$CO$205,6,FALSE)),"",IF('Enter data here!'!$CP$182=0,"",IF(HLOOKUP($B280,$D$200:$CO$205,4,FALSE)=0,"",(HLOOKUP($B280,$D$200:$CO$205,6,FALSE)))))</f>
        <v>Dieter Perlick</v>
      </c>
      <c r="BP280" s="110">
        <f ca="1">IF(ISERROR(HLOOKUP($B280,$D$200:$CO$205,4,FALSE)),"",IF('Enter data here!'!$CP$182=0,"",IF(HLOOKUP($B280,$D$200:$CO$205,4,FALSE)=0,"",(HLOOKUP($B280,$D$200:$CO$205,4,FALSE)))))</f>
        <v>5707.6944026709798</v>
      </c>
      <c r="BQ280" s="110" t="str">
        <f ca="1">IF(ISERROR(HLOOKUP($B280,$D$206:$CO$211,6,FALSE)),"",IF('Enter data here!'!$CP$187=0,"",IF(HLOOKUP($B280,$D$206:$CO$211,4,FALSE)=0,"",(HLOOKUP($B280,$D$206:$CO$211,6,FALSE)))))</f>
        <v>Dieter Perlick</v>
      </c>
      <c r="BR280" s="110">
        <f ca="1">IF(ISERROR(HLOOKUP($B280,$D$206:$CO$211,4,FALSE)),"",IF('Enter data here!'!$CP$187=0,"",IF(HLOOKUP($B280,$D$206:$CO$211,4,FALSE)=0,"",(HLOOKUP($B280,$D$206:$CO$211,4,FALSE)))))</f>
        <v>5707.6944026709798</v>
      </c>
      <c r="BS280" s="110" t="str">
        <f ca="1">IF(ISERROR(HLOOKUP($B280,$D$212:$CO$217,6,FALSE)),"",IF('Enter data here!'!$CP$192=0,"",IF(HLOOKUP($B280,$D$212:$CO$217,4,FALSE)=0,"",(HLOOKUP($B280,$D$212:$CO$217,6,FALSE)))))</f>
        <v>Dieter Perlick</v>
      </c>
      <c r="BT280" s="110">
        <f ca="1">IF(ISERROR(HLOOKUP($B280,$D$212:$CO$217,4,FALSE)),"",IF('Enter data here!'!$CP$192=0,"",IF(HLOOKUP($B280,$D$212:$CO$217,4,FALSE)=0,"",(HLOOKUP($B280,$D$212:$CO$217,4,FALSE)))))</f>
        <v>5707.6944026709798</v>
      </c>
      <c r="BU280" s="110" t="str">
        <f ca="1">IF(ISERROR(HLOOKUP($B280,$D$218:$CO$223,6,FALSE)),"",IF('Enter data here!'!$CP$197=0,"",IF(HLOOKUP($B280,$D$218:$CO$223,4,FALSE)=0,"",(HLOOKUP($B280,$D$218:$CO$223,6,FALSE)))))</f>
        <v>Dieter Perlick</v>
      </c>
      <c r="BV280" s="110">
        <f ca="1">IF(ISERROR(HLOOKUP($B280,$D$218:$CO$223,4,FALSE)),"",IF('Enter data here!'!$CP$197=0,"",IF(HLOOKUP($B280,$D$218:$CO$223,4,FALSE)=0,"",(HLOOKUP($B280,$D$218:$CO$223,4,FALSE)))))</f>
        <v>5707.6944026709798</v>
      </c>
      <c r="BW280" s="110" t="str">
        <f ca="1">IF(ISERROR(HLOOKUP($B280,$D$224:$CO$229,6,FALSE)),"",IF('Enter data here!'!$CP$202=0,"",IF(HLOOKUP($B280,$D$224:$CO$229,4,FALSE)=0,"",(HLOOKUP($B280,$D$224:$CO$229,6,FALSE)))))</f>
        <v>Dieter Perlick</v>
      </c>
      <c r="BX280" s="110">
        <f ca="1">IF(ISERROR(HLOOKUP($B280,$D$224:$CO$229,4,FALSE)),"",IF('Enter data here!'!$CP$202=0,"",IF(HLOOKUP($B280,$D$224:$CO$229,4,FALSE)=0,"",(HLOOKUP($B280,$D$224:$CO$229,4,FALSE)))))</f>
        <v>5707.6944026709798</v>
      </c>
      <c r="BY280" s="110" t="str">
        <f ca="1">IF(ISERROR(HLOOKUP($B280,$D$230:$CO$235,6,FALSE)),"",IF('Enter data here!'!$CP$207=0,"",IF(HLOOKUP($B280,$D$230:$CO$235,4,FALSE)=0,"",(HLOOKUP($B280,$D$230:$CO$235,6,FALSE)))))</f>
        <v>Dieter Perlick</v>
      </c>
      <c r="BZ280" s="110">
        <f ca="1">IF(ISERROR(HLOOKUP($B280,$D$230:$CO$235,4,FALSE)),"",IF('Enter data here!'!$CP$207=0,"",IF(HLOOKUP($B280,$D$230:$CO$235,4,FALSE)=0,"",(HLOOKUP($B280,$D$230:$CO$235,4,FALSE)))))</f>
        <v>5707.6944026709798</v>
      </c>
      <c r="CA280" s="110" t="str">
        <f ca="1">IF(ISERROR(HLOOKUP($B280,$D$236:$CO$241,6,FALSE)),"",IF('Enter data here!'!$CP$212=0,"",IF(HLOOKUP($B280,$D$236:$CO$241,4,FALSE)=0,"",(HLOOKUP($B280,$D$236:$CO$241,6,FALSE)))))</f>
        <v>Dieter Perlick</v>
      </c>
      <c r="CB280" s="110">
        <f ca="1">IF(ISERROR(HLOOKUP($B280,$D$236:$CO$241,4,FALSE)),"",IF('Enter data here!'!$CP$212=0,"",IF(HLOOKUP($B280,$D$236:$CO$241,4,FALSE)=0,"",(HLOOKUP($B280,$D$236:$CO$241,4,FALSE)))))</f>
        <v>5707.6944026709798</v>
      </c>
      <c r="CC280" s="110" t="str">
        <f ca="1">IF(ISERROR(HLOOKUP($B280,$D$242:$CO$247,6,FALSE)),"",IF('Enter data here!'!$CP$217=0,"",IF(HLOOKUP($B280,$D$242:$CO$247,4,FALSE)=0,"",(HLOOKUP($B280,$D$242:$CO$247,6,FALSE)))))</f>
        <v>Dieter Perlick</v>
      </c>
      <c r="CD280" s="110">
        <f ca="1">IF(ISERROR(HLOOKUP($B280,$D$242:$CO$247,4,FALSE)),"",IF('Enter data here!'!$CP$217=0,"",IF(HLOOKUP($B280,$D$242:$CO$247,4,FALSE)=0,"",(HLOOKUP($B280,$D$242:$CO$247,4,FALSE)))))</f>
        <v>5707.6944026709798</v>
      </c>
      <c r="CE280" s="110" t="str">
        <f ca="1">IF(ISERROR(HLOOKUP($B280,$D$248:$CO$253,6,FALSE)),"",IF('Enter data here!'!$CP$222=0,"",IF(HLOOKUP($B280,$D$248:$CO$253,4,FALSE)=0,"",(HLOOKUP($B280,$D$248:$CO$253,6,FALSE)))))</f>
        <v>Dieter Perlick</v>
      </c>
      <c r="CF280" s="110">
        <f ca="1">IF(ISERROR(HLOOKUP($B280,$D$248:$CO$253,4,FALSE)),"",IF('Enter data here!'!$CP$222=0,"",IF(HLOOKUP($B280,$D$248:$CO$253,4,FALSE)=0,"",(HLOOKUP($B280,$D$248:$CO$253,4,FALSE)))))</f>
        <v>5707.6944026709798</v>
      </c>
    </row>
    <row r="281" spans="2:84" s="138" customFormat="1">
      <c r="B281" s="149">
        <v>19</v>
      </c>
      <c r="C281" s="110" t="str">
        <f>IF(ISERROR(HLOOKUP($B281,$D$8:$CO$13,6,FALSE)),"",IF('Enter data here!'!$CP$22=0,"",IF(HLOOKUP($B281,$D$8:$CO$13,4,FALSE)=0,"",(HLOOKUP($B281,$D$8:$CO$13,6,FALSE)))))</f>
        <v/>
      </c>
      <c r="D281" s="110" t="str">
        <f>IF(ISERROR(HLOOKUP($B281,$D$8:$CO$13,4,FALSE)),"",IF('Enter data here!'!$CP$22=0,"",IF(HLOOKUP($B281,$D$8:$CO$13,4,FALSE)=0,"",(HLOOKUP($B281,$D$8:$CO$13,4,FALSE)))))</f>
        <v/>
      </c>
      <c r="E281" s="110" t="str">
        <f ca="1">IF(ISERROR(HLOOKUP($B281,$D$14:$CO$19,6,FALSE)),"",IF('Enter data here!'!$CP$27=0,"",IF(HLOOKUP($B281,$D$14:$CO$19,4,FALSE)=0,"",(HLOOKUP($B281,$D$14:$CO$19,6,FALSE)))))</f>
        <v>Stefan Bernardy</v>
      </c>
      <c r="F281" s="110">
        <f ca="1">IF(ISERROR(HLOOKUP($B281,$D$14:$CO$19,4,FALSE)),"",IF('Enter data here!'!$CP$27=0,"",IF(HLOOKUP($B281,$D$14:$CO$19,4,FALSE)=0,"",(HLOOKUP($B281,$D$14:$CO$19,4,FALSE)))))</f>
        <v>825.28786536757525</v>
      </c>
      <c r="G281" s="110" t="str">
        <f ca="1">IF(ISERROR(HLOOKUP($B281,$D$20:$CO$25,6,FALSE)),"",IF('Enter data here!'!$CP$32=0,"",IF(HLOOKUP($B281,$D$20:$CO$25,4,FALSE)=0,"",(HLOOKUP($B281,$D$20:$CO$25,6,FALSE)))))</f>
        <v>Klaus Brettner</v>
      </c>
      <c r="H281" s="110">
        <f ca="1">IF(ISERROR(HLOOKUP($B281,$D$20:$CO$25,4,FALSE)),"",IF('Enter data here!'!$CP$32=0,"",IF(HLOOKUP($B281,$D$20:$CO$25,4,FALSE)=0,"",(HLOOKUP($B281,$D$20:$CO$25,4,FALSE)))))</f>
        <v>1630.9466116467524</v>
      </c>
      <c r="I281" s="110" t="str">
        <f ca="1">IF(ISERROR(HLOOKUP($B281,$D$26:$CO$31,6,FALSE)),"",IF('Enter data here!'!$CP$37=0,"",IF(HLOOKUP($B281,$D$26:$CO$31,4,FALSE)=0,"",(HLOOKUP($B281,$D$26:$CO$31,6,FALSE)))))</f>
        <v>Plöschberger Hannes</v>
      </c>
      <c r="J281" s="110">
        <f ca="1">IF(ISERROR(HLOOKUP($B281,$D$26:$CO$31,4,FALSE)),"",IF('Enter data here!'!$CP$37=0,"",IF(HLOOKUP($B281,$D$26:$CO$31,4,FALSE)=0,"",(HLOOKUP($B281,$D$26:$CO$31,4,FALSE)))))</f>
        <v>2459.9074325592824</v>
      </c>
      <c r="K281" s="110" t="str">
        <f ca="1">IF(ISERROR(HLOOKUP($B281,$D$32:$CO$37,6,FALSE)),"",IF('Enter data here!'!$CP$42=0,"",IF(HLOOKUP($B281,$D$32:$CO$37,4,FALSE)=0,"",(HLOOKUP($B281,$D$32:$CO$37,6,FALSE)))))</f>
        <v>Klaus Kowalski</v>
      </c>
      <c r="L281" s="110">
        <f ca="1">IF(ISERROR(HLOOKUP($B281,$D$32:$CO$37,4,FALSE)),"",IF('Enter data here!'!$CP$42=0,"",IF(HLOOKUP($B281,$D$32:$CO$37,4,FALSE)=0,"",(HLOOKUP($B281,$D$32:$CO$37,4,FALSE)))))</f>
        <v>3233.7886792579484</v>
      </c>
      <c r="M281" s="110" t="str">
        <f ca="1">IF(ISERROR(HLOOKUP($B281,$D$38:$CO$43,6,FALSE)),"",IF('Enter data here!'!$CP$47=0,"",IF(HLOOKUP($B281,$D$38:$CO$43,4,FALSE)=0,"",(HLOOKUP($B281,$D$38:$CO$43,6,FALSE)))))</f>
        <v>Klaus Kowalski</v>
      </c>
      <c r="N281" s="110">
        <f ca="1">IF(ISERROR(HLOOKUP($B281,$D$38:$CO$43,4,FALSE)),"",IF('Enter data here!'!$CP$47=0,"",IF(HLOOKUP($B281,$D$38:$CO$43,4,FALSE)=0,"",(HLOOKUP($B281,$D$38:$CO$43,4,FALSE)))))</f>
        <v>4036.245178746176</v>
      </c>
      <c r="O281" s="110" t="str">
        <f ca="1">IF(ISERROR(HLOOKUP($B281,$D$44:$CO$49,6,FALSE)),"",IF('Enter data here!'!$CP$52=0,"",IF(HLOOKUP($B281,$D$44:$CO$49,4,FALSE)=0,"",(HLOOKUP($B281,$D$44:$CO$49,6,FALSE)))))</f>
        <v>Plöschberger Hannes</v>
      </c>
      <c r="P281" s="110">
        <f ca="1">IF(ISERROR(HLOOKUP($B281,$D$44:$CO$49,4,FALSE)),"",IF('Enter data here!'!$CP$52=0,"",IF(HLOOKUP($B281,$D$44:$CO$49,4,FALSE)=0,"",(HLOOKUP($B281,$D$44:$CO$49,4,FALSE)))))</f>
        <v>4813.9356069041442</v>
      </c>
      <c r="Q281" s="110" t="str">
        <f ca="1">IF(ISERROR(HLOOKUP($B281,$D$50:$CO$55,6,FALSE)),"",IF('Enter data here!'!$CP$57=0,"",IF(HLOOKUP($B281,$D$50:$CO$55,4,FALSE)=0,"",(HLOOKUP($B281,$D$50:$CO$55,6,FALSE)))))</f>
        <v>Siegfried Schedel</v>
      </c>
      <c r="R281" s="110">
        <f ca="1">IF(ISERROR(HLOOKUP($B281,$D$50:$CO$55,4,FALSE)),"",IF('Enter data here!'!$CP$57=0,"",IF(HLOOKUP($B281,$D$50:$CO$55,4,FALSE)=0,"",(HLOOKUP($B281,$D$50:$CO$55,4,FALSE)))))</f>
        <v>5661.7266763818452</v>
      </c>
      <c r="S281" s="110" t="str">
        <f ca="1">IF(ISERROR(HLOOKUP($B281,$D$56:$CO$61,6,FALSE)),"",IF('Enter data here!'!$CP$62=0,"",IF(HLOOKUP($B281,$D$56:$CO$61,4,FALSE)=0,"",(HLOOKUP($B281,$D$56:$CO$61,6,FALSE)))))</f>
        <v>Siegfried Schedel</v>
      </c>
      <c r="T281" s="110">
        <f ca="1">IF(ISERROR(HLOOKUP($B281,$D$56:$CO$61,4,FALSE)),"",IF('Enter data here!'!$CP$62=0,"",IF(HLOOKUP($B281,$D$56:$CO$61,4,FALSE)=0,"",(HLOOKUP($B281,$D$56:$CO$61,4,FALSE)))))</f>
        <v>5661.7266763818452</v>
      </c>
      <c r="U281" s="110" t="str">
        <f ca="1">IF(ISERROR(HLOOKUP($B281,$D$62:$CO$67,6,FALSE)),"",IF('Enter data here!'!$CP$67=0,"",IF(HLOOKUP($B281,$D$62:$CO$67,4,FALSE)=0,"",(HLOOKUP($B281,$D$62:$CO$67,6,FALSE)))))</f>
        <v>Siegfried Schedel</v>
      </c>
      <c r="V281" s="110">
        <f ca="1">IF(ISERROR(HLOOKUP($B281,$D$62:$CO$67,4,FALSE)),"",IF('Enter data here!'!$CP$67=0,"",IF(HLOOKUP($B281,$D$62:$CO$67,4,FALSE)=0,"",(HLOOKUP($B281,$D$62:$CO$67,4,FALSE)))))</f>
        <v>5661.7266763818452</v>
      </c>
      <c r="W281" s="110" t="str">
        <f ca="1">IF(ISERROR(HLOOKUP($B281,$D$68:$CO$73,6,FALSE)),"",IF('Enter data here!'!$CP$72=0,"",IF(HLOOKUP($B281,$D$68:$CO$73,4,FALSE)=0,"",(HLOOKUP($B281,$D$68:$CO$73,6,FALSE)))))</f>
        <v>Siegfried Schedel</v>
      </c>
      <c r="X281" s="110">
        <f ca="1">IF(ISERROR(HLOOKUP($B281,$D$68:$CO$73,4,FALSE)),"",IF('Enter data here!'!$CP$72=0,"",IF(HLOOKUP($B281,$D$68:$CO$73,4,FALSE)=0,"",(HLOOKUP($B281,$D$68:$CO$73,4,FALSE)))))</f>
        <v>5661.7266763818452</v>
      </c>
      <c r="Y281" s="110" t="str">
        <f ca="1">IF(ISERROR(HLOOKUP($B281,$D$74:$CO$79,6,FALSE)),"",IF('Enter data here!'!$CP$77=0,"",IF(HLOOKUP($B281,$D$74:$CO$79,4,FALSE)=0,"",(HLOOKUP($B281,$D$74:$CO$79,6,FALSE)))))</f>
        <v>Siegfried Schedel</v>
      </c>
      <c r="Z281" s="110">
        <f ca="1">IF(ISERROR(HLOOKUP($B281,$D$74:$CO$79,4,FALSE)),"",IF('Enter data here!'!$CP$77=0,"",IF(HLOOKUP($B281,$D$74:$CO$79,4,FALSE)=0,"",(HLOOKUP($B281,$D$74:$CO$79,4,FALSE)))))</f>
        <v>5661.7266763818452</v>
      </c>
      <c r="AA281" s="110" t="str">
        <f ca="1">IF(ISERROR(HLOOKUP($B281,$D$80:$CO$85,6,FALSE)),"",IF('Enter data here!'!$CP$82=0,"",IF(HLOOKUP($B281,$D$80:$CO$85,4,FALSE)=0,"",(HLOOKUP($B281,$D$80:$CO$85,6,FALSE)))))</f>
        <v>Siegfried Schedel</v>
      </c>
      <c r="AB281" s="110">
        <f ca="1">IF(ISERROR(HLOOKUP($B281,$D$80:$CO$85,4,FALSE)),"",IF('Enter data here!'!$CP$82=0,"",IF(HLOOKUP($B281,$D$80:$CO$85,4,FALSE)=0,"",(HLOOKUP($B281,$D$80:$CO$85,4,FALSE)))))</f>
        <v>5661.7266763818452</v>
      </c>
      <c r="AC281" s="110" t="str">
        <f ca="1">IF(ISERROR(HLOOKUP($B281,$D$86:$CO$91,6,FALSE)),"",IF('Enter data here!'!$CP$87=0,"",IF(HLOOKUP($B281,$D$86:$CO$91,4,FALSE)=0,"",(HLOOKUP($B281,$D$86:$CO$91,6,FALSE)))))</f>
        <v>Siegfried Schedel</v>
      </c>
      <c r="AD281" s="110">
        <f ca="1">IF(ISERROR(HLOOKUP($B281,$D$86:$CO$91,4,FALSE)),"",IF('Enter data here!'!$CP$87=0,"",IF(HLOOKUP($B281,$D$86:$CO$91,4,FALSE)=0,"",(HLOOKUP($B281,$D$86:$CO$91,4,FALSE)))))</f>
        <v>5661.7266763818452</v>
      </c>
      <c r="AE281" s="110" t="str">
        <f ca="1">IF(ISERROR(HLOOKUP($B281,$D$92:$CO$97,6,FALSE)),"",IF('Enter data here!'!$CP$92=0,"",IF(HLOOKUP($B281,$D$92:$CO$97,4,FALSE)=0,"",(HLOOKUP($B281,$D$92:$CO$97,6,FALSE)))))</f>
        <v>Siegfried Schedel</v>
      </c>
      <c r="AF281" s="110">
        <f ca="1">IF(ISERROR(HLOOKUP($B281,$D$92:$CO$97,4,FALSE)),"",IF('Enter data here!'!$CP$92=0,"",IF(HLOOKUP($B281,$D$92:$CO$97,4,FALSE)=0,"",(HLOOKUP($B281,$D$92:$CO$97,4,FALSE)))))</f>
        <v>5661.7266763818452</v>
      </c>
      <c r="AG281" s="110" t="str">
        <f ca="1">IF(ISERROR(HLOOKUP($B281,$D$98:$CO$103,6,FALSE)),"",IF('Enter data here!'!$CP$97=0,"",IF(HLOOKUP($B281,$D$98:$CO$103,4,FALSE)=0,"",(HLOOKUP($B281,$D$98:$CO$103,6,FALSE)))))</f>
        <v>Siegfried Schedel</v>
      </c>
      <c r="AH281" s="110">
        <f ca="1">IF(ISERROR(HLOOKUP($B281,$D$98:$CO$103,4,FALSE)),"",IF('Enter data here!'!$CP$97=0,"",IF(HLOOKUP($B281,$D$98:$CO$103,4,FALSE)=0,"",(HLOOKUP($B281,$D$98:$CO$103,4,FALSE)))))</f>
        <v>5661.7266763818452</v>
      </c>
      <c r="AI281" s="110" t="str">
        <f ca="1">IF(ISERROR(HLOOKUP($B281,$D$104:$CO$109,6,FALSE)),"",IF('Enter data here!'!$CP$102=0,"",IF(HLOOKUP($B281,$D$104:$CO$109,4,FALSE)=0,"",(HLOOKUP($B281,$D$104:$CO$109,6,FALSE)))))</f>
        <v>Siegfried Schedel</v>
      </c>
      <c r="AJ281" s="110">
        <f ca="1">IF(ISERROR(HLOOKUP($B281,$D$104:$CO$109,4,FALSE)),"",IF('Enter data here!'!$CP$102=0,"",IF(HLOOKUP($B281,$D$104:$CO$109,4,FALSE)=0,"",(HLOOKUP($B281,$D$104:$CO$109,4,FALSE)))))</f>
        <v>5661.7266763818452</v>
      </c>
      <c r="AK281" s="110" t="str">
        <f ca="1">IF(ISERROR(HLOOKUP($B281,$D$110:$CO$115,6,FALSE)),"",IF('Enter data here!'!$CP$107=0,"",IF(HLOOKUP($B281,$D$110:$CO$115,4,FALSE)=0,"",(HLOOKUP($B281,$D$110:$CO$115,6,FALSE)))))</f>
        <v>Siegfried Schedel</v>
      </c>
      <c r="AL281" s="110">
        <f ca="1">IF(ISERROR(HLOOKUP($B281,$D$110:$CO$115,4,FALSE)),"",IF('Enter data here!'!$CP$107=0,"",IF(HLOOKUP($B281,$D$110:$CO$115,4,FALSE)=0,"",(HLOOKUP($B281,$D$110:$CO$115,4,FALSE)))))</f>
        <v>5661.7266763818452</v>
      </c>
      <c r="AM281" s="110" t="str">
        <f ca="1">IF(ISERROR(HLOOKUP($B281,$D$116:$CO$121,6,FALSE)),"",IF('Enter data here!'!$CP$112=0,"",IF(HLOOKUP($B281,$D$116:$CO$121,4,FALSE)=0,"",(HLOOKUP($B281,$D$116:$CO$121,6,FALSE)))))</f>
        <v>Siegfried Schedel</v>
      </c>
      <c r="AN281" s="110">
        <f ca="1">IF(ISERROR(HLOOKUP($B281,$D$116:$CO$121,4,FALSE)),"",IF('Enter data here!'!$CP$112=0,"",IF(HLOOKUP($B281,$D$116:$CO$121,4,FALSE)=0,"",(HLOOKUP($B281,$D$116:$CO$121,4,FALSE)))))</f>
        <v>5661.7266763818452</v>
      </c>
      <c r="AO281" s="110" t="str">
        <f ca="1">IF(ISERROR(HLOOKUP($B281,$D$122:$CO$127,6,FALSE)),"",IF('Enter data here!'!$CP$117=0,"",IF(HLOOKUP($B281,$D$122:$CO$127,4,FALSE)=0,"",(HLOOKUP($B281,$D$122:$CO$127,6,FALSE)))))</f>
        <v>Siegfried Schedel</v>
      </c>
      <c r="AP281" s="110">
        <f ca="1">IF(ISERROR(HLOOKUP($B281,$D$122:$CO$127,4,FALSE)),"",IF('Enter data here!'!$CP$117=0,"",IF(HLOOKUP($B281,$D$122:$CO$127,4,FALSE)=0,"",(HLOOKUP($B281,$D$122:$CO$127,4,FALSE)))))</f>
        <v>5661.7266763818452</v>
      </c>
      <c r="AQ281" s="110" t="str">
        <f ca="1">IF(ISERROR(HLOOKUP($B281,$D$128:$CO$133,6,FALSE)),"",IF('Enter data here!'!$CP$122=0,"",IF(HLOOKUP($B281,$D$128:$CO$133,4,FALSE)=0,"",(HLOOKUP($B281,$D$128:$CO$133,6,FALSE)))))</f>
        <v>Siegfried Schedel</v>
      </c>
      <c r="AR281" s="110">
        <f ca="1">IF(ISERROR(HLOOKUP($B281,$D$128:$CO$133,4,FALSE)),"",IF('Enter data here!'!$CP$122=0,"",IF(HLOOKUP($B281,$D$128:$CO$133,4,FALSE)=0,"",(HLOOKUP($B281,$D$128:$CO$133,4,FALSE)))))</f>
        <v>5661.7266763818452</v>
      </c>
      <c r="AS281" s="110" t="str">
        <f ca="1">IF(ISERROR(HLOOKUP($B281,$D$134:$CO$139,6,FALSE)),"",IF('Enter data here!'!$CP$127=0,"",IF(HLOOKUP($B281,$D$134:$CO$139,4,FALSE)=0,"",(HLOOKUP($B281,$D$134:$CO$139,6,FALSE)))))</f>
        <v>Siegfried Schedel</v>
      </c>
      <c r="AT281" s="110">
        <f ca="1">IF(ISERROR(HLOOKUP($B281,$D$134:$CO$139,4,FALSE)),"",IF('Enter data here!'!$CP$127=0,"",IF(HLOOKUP($B281,$D$134:$CO$139,4,FALSE)=0,"",(HLOOKUP($B281,$D$134:$CO$139,4,FALSE)))))</f>
        <v>5661.7266763818452</v>
      </c>
      <c r="AU281" s="110" t="str">
        <f ca="1">IF(ISERROR(HLOOKUP($B281,$D$140:$CO$145,6,FALSE)),"",IF('Enter data here!'!$CP$132=0,"",IF(HLOOKUP($B281,$D$140:$CO$145,4,FALSE)=0,"",(HLOOKUP($B281,$D$140:$CO$145,6,FALSE)))))</f>
        <v>Siegfried Schedel</v>
      </c>
      <c r="AV281" s="110">
        <f ca="1">IF(ISERROR(HLOOKUP($B281,$D$140:$CO$145,4,FALSE)),"",IF('Enter data here!'!$CP$132=0,"",IF(HLOOKUP($B281,$D$140:$CO$145,4,FALSE)=0,"",(HLOOKUP($B281,$D$140:$CO$145,4,FALSE)))))</f>
        <v>5661.7266763818452</v>
      </c>
      <c r="AW281" s="110" t="str">
        <f ca="1">IF(ISERROR(HLOOKUP($B281,$D$146:$CO$151,6,FALSE)),"",IF('Enter data here!'!$CP$137=0,"",IF(HLOOKUP($B281,$D$146:$CO$151,4,FALSE)=0,"",(HLOOKUP($B281,$D$146:$CO$151,6,FALSE)))))</f>
        <v>Siegfried Schedel</v>
      </c>
      <c r="AX281" s="110">
        <f ca="1">IF(ISERROR(HLOOKUP($B281,$D$146:$CO$151,4,FALSE)),"",IF('Enter data here!'!$CP$137=0,"",IF(HLOOKUP($B281,$D$146:$CO$151,4,FALSE)=0,"",(HLOOKUP($B281,$D$146:$CO$151,4,FALSE)))))</f>
        <v>5661.7266763818452</v>
      </c>
      <c r="AY281" s="110" t="str">
        <f ca="1">IF(ISERROR(HLOOKUP($B281,$D$152:$CO$157,6,FALSE)),"",IF('Enter data here!'!$CP$142=0,"",IF(HLOOKUP($B281,$D$152:$CO$157,4,FALSE)=0,"",(HLOOKUP($B281,$D$152:$CO$157,6,FALSE)))))</f>
        <v>Siegfried Schedel</v>
      </c>
      <c r="AZ281" s="110">
        <f ca="1">IF(ISERROR(HLOOKUP($B281,$D$152:$CO$157,4,FALSE)),"",IF('Enter data here!'!$CP$142=0,"",IF(HLOOKUP($B281,$D$152:$CO$157,4,FALSE)=0,"",(HLOOKUP($B281,$D$152:$CO$157,4,FALSE)))))</f>
        <v>5661.7266763818452</v>
      </c>
      <c r="BA281" s="110" t="str">
        <f ca="1">IF(ISERROR(HLOOKUP($B281,$D$158:$CO$163,6,FALSE)),"",IF('Enter data here!'!$CP$147=0,"",IF(HLOOKUP($B281,$D$158:$CO$163,4,FALSE)=0,"",(HLOOKUP($B281,$D$158:$CO$163,6,FALSE)))))</f>
        <v>Siegfried Schedel</v>
      </c>
      <c r="BB281" s="110">
        <f ca="1">IF(ISERROR(HLOOKUP($B281,$D$158:$CO$163,4,FALSE)),"",IF('Enter data here!'!$CP$147=0,"",IF(HLOOKUP($B281,$D$158:$CO$163,4,FALSE)=0,"",(HLOOKUP($B281,$D$158:$CO$163,4,FALSE)))))</f>
        <v>5661.7266763818452</v>
      </c>
      <c r="BC281" s="110" t="str">
        <f ca="1">IF(ISERROR(HLOOKUP($B281,$D$164:$CO$169,6,FALSE)),"",IF('Enter data here!'!$CP$152=0,"",IF(HLOOKUP($B281,$D$164:$CO$169,4,FALSE)=0,"",(HLOOKUP($B281,$D$164:$CO$169,6,FALSE)))))</f>
        <v>Siegfried Schedel</v>
      </c>
      <c r="BD281" s="110">
        <f ca="1">IF(ISERROR(HLOOKUP($B281,$D$164:$CO$169,4,FALSE)),"",IF('Enter data here!'!$CP$152=0,"",IF(HLOOKUP($B281,$D$164:$CO$169,4,FALSE)=0,"",(HLOOKUP($B281,$D$164:$CO$169,4,FALSE)))))</f>
        <v>5661.7266763818452</v>
      </c>
      <c r="BE281" s="110" t="str">
        <f ca="1">IF(ISERROR(HLOOKUP($B281,$D$170:$CO$175,6,FALSE)),"",IF('Enter data here!'!$CP$157=0,"",IF(HLOOKUP($B281,$D$170:$CO$175,4,FALSE)=0,"",(HLOOKUP($B281,$D$170:$CO$175,6,FALSE)))))</f>
        <v>Siegfried Schedel</v>
      </c>
      <c r="BF281" s="110">
        <f ca="1">IF(ISERROR(HLOOKUP($B281,$D$170:$CO$175,4,FALSE)),"",IF('Enter data here!'!$CP$157=0,"",IF(HLOOKUP($B281,$D$170:$CO$175,4,FALSE)=0,"",(HLOOKUP($B281,$D$170:$CO$175,4,FALSE)))))</f>
        <v>5661.7266763818452</v>
      </c>
      <c r="BG281" s="110" t="str">
        <f ca="1">IF(ISERROR(HLOOKUP($B281,$D$176:$CO$181,6,FALSE)),"",IF('Enter data here!'!$CP$162=0,"",IF(HLOOKUP($B281,$D$176:$CO$181,4,FALSE)=0,"",(HLOOKUP($B281,$D$176:$CO$181,6,FALSE)))))</f>
        <v>Siegfried Schedel</v>
      </c>
      <c r="BH281" s="110">
        <f ca="1">IF(ISERROR(HLOOKUP($B281,$D$176:$CO$181,4,FALSE)),"",IF('Enter data here!'!$CP$162=0,"",IF(HLOOKUP($B281,$D$176:$CO$181,4,FALSE)=0,"",(HLOOKUP($B281,$D$176:$CO$181,4,FALSE)))))</f>
        <v>5661.7266763818452</v>
      </c>
      <c r="BI281" s="110" t="str">
        <f ca="1">IF(ISERROR(HLOOKUP($B281,$D$182:$CO$187,6,FALSE)),"",IF('Enter data here!'!$CP$167=0,"",IF(HLOOKUP($B281,$D$182:$CO$187,4,FALSE)=0,"",(HLOOKUP($B281,$D$182:$CO$187,6,FALSE)))))</f>
        <v>Siegfried Schedel</v>
      </c>
      <c r="BJ281" s="110">
        <f ca="1">IF(ISERROR(HLOOKUP($B281,$D$182:$CO$187,4,FALSE)),"",IF('Enter data here!'!$CP$167=0,"",IF(HLOOKUP($B281,$D$182:$CO$187,4,FALSE)=0,"",(HLOOKUP($B281,$D$182:$CO$187,4,FALSE)))))</f>
        <v>5661.7266763818452</v>
      </c>
      <c r="BK281" s="110" t="str">
        <f ca="1">IF(ISERROR(HLOOKUP($B281,$D$188:$CO$193,6,FALSE)),"",IF('Enter data here!'!$CP$172=0,"",IF(HLOOKUP($B281,$D$188:$CO$193,4,FALSE)=0,"",(HLOOKUP($B281,$D$188:$CO$193,6,FALSE)))))</f>
        <v>Siegfried Schedel</v>
      </c>
      <c r="BL281" s="110">
        <f ca="1">IF(ISERROR(HLOOKUP($B281,$D$188:$CO$193,4,FALSE)),"",IF('Enter data here!'!$CP$172=0,"",IF(HLOOKUP($B281,$D$188:$CO$193,4,FALSE)=0,"",(HLOOKUP($B281,$D$188:$CO$193,4,FALSE)))))</f>
        <v>5661.7266763818452</v>
      </c>
      <c r="BM281" s="110" t="str">
        <f ca="1">IF(ISERROR(HLOOKUP($B281,$D$194:$CO$199,6,FALSE)),"",IF('Enter data here!'!$CP$177=0,"",IF(HLOOKUP($B281,$D$194:$CO$199,4,FALSE)=0,"",(HLOOKUP($B281,$D$194:$CO$199,6,FALSE)))))</f>
        <v>Siegfried Schedel</v>
      </c>
      <c r="BN281" s="110">
        <f ca="1">IF(ISERROR(HLOOKUP($B281,$D$194:$CO$199,4,FALSE)),"",IF('Enter data here!'!$CP$177=0,"",IF(HLOOKUP($B281,$D$194:$CO$199,4,FALSE)=0,"",(HLOOKUP($B281,$D$194:$CO$199,4,FALSE)))))</f>
        <v>5661.7266763818452</v>
      </c>
      <c r="BO281" s="110" t="str">
        <f ca="1">IF(ISERROR(HLOOKUP($B281,$D$200:$CO$205,6,FALSE)),"",IF('Enter data here!'!$CP$182=0,"",IF(HLOOKUP($B281,$D$200:$CO$205,4,FALSE)=0,"",(HLOOKUP($B281,$D$200:$CO$205,6,FALSE)))))</f>
        <v>Siegfried Schedel</v>
      </c>
      <c r="BP281" s="110">
        <f ca="1">IF(ISERROR(HLOOKUP($B281,$D$200:$CO$205,4,FALSE)),"",IF('Enter data here!'!$CP$182=0,"",IF(HLOOKUP($B281,$D$200:$CO$205,4,FALSE)=0,"",(HLOOKUP($B281,$D$200:$CO$205,4,FALSE)))))</f>
        <v>5661.7266763818452</v>
      </c>
      <c r="BQ281" s="110" t="str">
        <f ca="1">IF(ISERROR(HLOOKUP($B281,$D$206:$CO$211,6,FALSE)),"",IF('Enter data here!'!$CP$187=0,"",IF(HLOOKUP($B281,$D$206:$CO$211,4,FALSE)=0,"",(HLOOKUP($B281,$D$206:$CO$211,6,FALSE)))))</f>
        <v>Siegfried Schedel</v>
      </c>
      <c r="BR281" s="110">
        <f ca="1">IF(ISERROR(HLOOKUP($B281,$D$206:$CO$211,4,FALSE)),"",IF('Enter data here!'!$CP$187=0,"",IF(HLOOKUP($B281,$D$206:$CO$211,4,FALSE)=0,"",(HLOOKUP($B281,$D$206:$CO$211,4,FALSE)))))</f>
        <v>5661.7266763818452</v>
      </c>
      <c r="BS281" s="110" t="str">
        <f ca="1">IF(ISERROR(HLOOKUP($B281,$D$212:$CO$217,6,FALSE)),"",IF('Enter data here!'!$CP$192=0,"",IF(HLOOKUP($B281,$D$212:$CO$217,4,FALSE)=0,"",(HLOOKUP($B281,$D$212:$CO$217,6,FALSE)))))</f>
        <v>Siegfried Schedel</v>
      </c>
      <c r="BT281" s="110">
        <f ca="1">IF(ISERROR(HLOOKUP($B281,$D$212:$CO$217,4,FALSE)),"",IF('Enter data here!'!$CP$192=0,"",IF(HLOOKUP($B281,$D$212:$CO$217,4,FALSE)=0,"",(HLOOKUP($B281,$D$212:$CO$217,4,FALSE)))))</f>
        <v>5661.7266763818452</v>
      </c>
      <c r="BU281" s="110" t="str">
        <f ca="1">IF(ISERROR(HLOOKUP($B281,$D$218:$CO$223,6,FALSE)),"",IF('Enter data here!'!$CP$197=0,"",IF(HLOOKUP($B281,$D$218:$CO$223,4,FALSE)=0,"",(HLOOKUP($B281,$D$218:$CO$223,6,FALSE)))))</f>
        <v>Siegfried Schedel</v>
      </c>
      <c r="BV281" s="110">
        <f ca="1">IF(ISERROR(HLOOKUP($B281,$D$218:$CO$223,4,FALSE)),"",IF('Enter data here!'!$CP$197=0,"",IF(HLOOKUP($B281,$D$218:$CO$223,4,FALSE)=0,"",(HLOOKUP($B281,$D$218:$CO$223,4,FALSE)))))</f>
        <v>5661.7266763818452</v>
      </c>
      <c r="BW281" s="110" t="str">
        <f ca="1">IF(ISERROR(HLOOKUP($B281,$D$224:$CO$229,6,FALSE)),"",IF('Enter data here!'!$CP$202=0,"",IF(HLOOKUP($B281,$D$224:$CO$229,4,FALSE)=0,"",(HLOOKUP($B281,$D$224:$CO$229,6,FALSE)))))</f>
        <v>Siegfried Schedel</v>
      </c>
      <c r="BX281" s="110">
        <f ca="1">IF(ISERROR(HLOOKUP($B281,$D$224:$CO$229,4,FALSE)),"",IF('Enter data here!'!$CP$202=0,"",IF(HLOOKUP($B281,$D$224:$CO$229,4,FALSE)=0,"",(HLOOKUP($B281,$D$224:$CO$229,4,FALSE)))))</f>
        <v>5661.7266763818452</v>
      </c>
      <c r="BY281" s="110" t="str">
        <f ca="1">IF(ISERROR(HLOOKUP($B281,$D$230:$CO$235,6,FALSE)),"",IF('Enter data here!'!$CP$207=0,"",IF(HLOOKUP($B281,$D$230:$CO$235,4,FALSE)=0,"",(HLOOKUP($B281,$D$230:$CO$235,6,FALSE)))))</f>
        <v>Siegfried Schedel</v>
      </c>
      <c r="BZ281" s="110">
        <f ca="1">IF(ISERROR(HLOOKUP($B281,$D$230:$CO$235,4,FALSE)),"",IF('Enter data here!'!$CP$207=0,"",IF(HLOOKUP($B281,$D$230:$CO$235,4,FALSE)=0,"",(HLOOKUP($B281,$D$230:$CO$235,4,FALSE)))))</f>
        <v>5661.7266763818452</v>
      </c>
      <c r="CA281" s="110" t="str">
        <f ca="1">IF(ISERROR(HLOOKUP($B281,$D$236:$CO$241,6,FALSE)),"",IF('Enter data here!'!$CP$212=0,"",IF(HLOOKUP($B281,$D$236:$CO$241,4,FALSE)=0,"",(HLOOKUP($B281,$D$236:$CO$241,6,FALSE)))))</f>
        <v>Siegfried Schedel</v>
      </c>
      <c r="CB281" s="110">
        <f ca="1">IF(ISERROR(HLOOKUP($B281,$D$236:$CO$241,4,FALSE)),"",IF('Enter data here!'!$CP$212=0,"",IF(HLOOKUP($B281,$D$236:$CO$241,4,FALSE)=0,"",(HLOOKUP($B281,$D$236:$CO$241,4,FALSE)))))</f>
        <v>5661.7266763818452</v>
      </c>
      <c r="CC281" s="110" t="str">
        <f ca="1">IF(ISERROR(HLOOKUP($B281,$D$242:$CO$247,6,FALSE)),"",IF('Enter data here!'!$CP$217=0,"",IF(HLOOKUP($B281,$D$242:$CO$247,4,FALSE)=0,"",(HLOOKUP($B281,$D$242:$CO$247,6,FALSE)))))</f>
        <v>Siegfried Schedel</v>
      </c>
      <c r="CD281" s="110">
        <f ca="1">IF(ISERROR(HLOOKUP($B281,$D$242:$CO$247,4,FALSE)),"",IF('Enter data here!'!$CP$217=0,"",IF(HLOOKUP($B281,$D$242:$CO$247,4,FALSE)=0,"",(HLOOKUP($B281,$D$242:$CO$247,4,FALSE)))))</f>
        <v>5661.7266763818452</v>
      </c>
      <c r="CE281" s="110" t="str">
        <f ca="1">IF(ISERROR(HLOOKUP($B281,$D$248:$CO$253,6,FALSE)),"",IF('Enter data here!'!$CP$222=0,"",IF(HLOOKUP($B281,$D$248:$CO$253,4,FALSE)=0,"",(HLOOKUP($B281,$D$248:$CO$253,6,FALSE)))))</f>
        <v>Siegfried Schedel</v>
      </c>
      <c r="CF281" s="110">
        <f ca="1">IF(ISERROR(HLOOKUP($B281,$D$248:$CO$253,4,FALSE)),"",IF('Enter data here!'!$CP$222=0,"",IF(HLOOKUP($B281,$D$248:$CO$253,4,FALSE)=0,"",(HLOOKUP($B281,$D$248:$CO$253,4,FALSE)))))</f>
        <v>5661.7266763818452</v>
      </c>
    </row>
    <row r="282" spans="2:84" s="138" customFormat="1">
      <c r="B282" s="149">
        <v>20</v>
      </c>
      <c r="C282" s="110" t="str">
        <f>IF(ISERROR(HLOOKUP($B282,$D$8:$CO$13,6,FALSE)),"",IF('Enter data here!'!$CP$22=0,"",IF(HLOOKUP($B282,$D$8:$CO$13,4,FALSE)=0,"",(HLOOKUP($B282,$D$8:$CO$13,6,FALSE)))))</f>
        <v/>
      </c>
      <c r="D282" s="110" t="str">
        <f>IF(ISERROR(HLOOKUP($B282,$D$8:$CO$13,4,FALSE)),"",IF('Enter data here!'!$CP$22=0,"",IF(HLOOKUP($B282,$D$8:$CO$13,4,FALSE)=0,"",(HLOOKUP($B282,$D$8:$CO$13,4,FALSE)))))</f>
        <v/>
      </c>
      <c r="E282" s="110" t="str">
        <f ca="1">IF(ISERROR(HLOOKUP($B282,$D$14:$CO$19,6,FALSE)),"",IF('Enter data here!'!$CP$27=0,"",IF(HLOOKUP($B282,$D$14:$CO$19,4,FALSE)=0,"",(HLOOKUP($B282,$D$14:$CO$19,6,FALSE)))))</f>
        <v>Mark Treble</v>
      </c>
      <c r="F282" s="110">
        <f ca="1">IF(ISERROR(HLOOKUP($B282,$D$14:$CO$19,4,FALSE)),"",IF('Enter data here!'!$CP$27=0,"",IF(HLOOKUP($B282,$D$14:$CO$19,4,FALSE)=0,"",(HLOOKUP($B282,$D$14:$CO$19,4,FALSE)))))</f>
        <v>824.73998672271284</v>
      </c>
      <c r="G282" s="110" t="str">
        <f ca="1">IF(ISERROR(HLOOKUP($B282,$D$20:$CO$25,6,FALSE)),"",IF('Enter data here!'!$CP$32=0,"",IF(HLOOKUP($B282,$D$20:$CO$25,4,FALSE)=0,"",(HLOOKUP($B282,$D$20:$CO$25,6,FALSE)))))</f>
        <v>Stefan Bernardy</v>
      </c>
      <c r="H282" s="110">
        <f ca="1">IF(ISERROR(HLOOKUP($B282,$D$20:$CO$25,4,FALSE)),"",IF('Enter data here!'!$CP$32=0,"",IF(HLOOKUP($B282,$D$20:$CO$25,4,FALSE)=0,"",(HLOOKUP($B282,$D$20:$CO$25,4,FALSE)))))</f>
        <v>1624.1913741395015</v>
      </c>
      <c r="I282" s="110" t="str">
        <f ca="1">IF(ISERROR(HLOOKUP($B282,$D$26:$CO$31,6,FALSE)),"",IF('Enter data here!'!$CP$37=0,"",IF(HLOOKUP($B282,$D$26:$CO$31,4,FALSE)=0,"",(HLOOKUP($B282,$D$26:$CO$31,6,FALSE)))))</f>
        <v>Klaus Kowalski</v>
      </c>
      <c r="J282" s="110">
        <f ca="1">IF(ISERROR(HLOOKUP($B282,$D$26:$CO$31,4,FALSE)),"",IF('Enter data here!'!$CP$37=0,"",IF(HLOOKUP($B282,$D$26:$CO$31,4,FALSE)=0,"",(HLOOKUP($B282,$D$26:$CO$31,4,FALSE)))))</f>
        <v>2434.8141011763537</v>
      </c>
      <c r="K282" s="110" t="str">
        <f ca="1">IF(ISERROR(HLOOKUP($B282,$D$32:$CO$37,6,FALSE)),"",IF('Enter data here!'!$CP$42=0,"",IF(HLOOKUP($B282,$D$32:$CO$37,4,FALSE)=0,"",(HLOOKUP($B282,$D$32:$CO$37,6,FALSE)))))</f>
        <v>Greg Dakin</v>
      </c>
      <c r="L282" s="110">
        <f ca="1">IF(ISERROR(HLOOKUP($B282,$D$32:$CO$37,4,FALSE)),"",IF('Enter data here!'!$CP$42=0,"",IF(HLOOKUP($B282,$D$32:$CO$37,4,FALSE)=0,"",(HLOOKUP($B282,$D$32:$CO$37,4,FALSE)))))</f>
        <v>3229.3806775462704</v>
      </c>
      <c r="M282" s="110" t="str">
        <f ca="1">IF(ISERROR(HLOOKUP($B282,$D$38:$CO$43,6,FALSE)),"",IF('Enter data here!'!$CP$47=0,"",IF(HLOOKUP($B282,$D$38:$CO$43,4,FALSE)=0,"",(HLOOKUP($B282,$D$38:$CO$43,6,FALSE)))))</f>
        <v>Plöschberger Hannes</v>
      </c>
      <c r="N282" s="110">
        <f ca="1">IF(ISERROR(HLOOKUP($B282,$D$38:$CO$43,4,FALSE)),"",IF('Enter data here!'!$CP$47=0,"",IF(HLOOKUP($B282,$D$38:$CO$43,4,FALSE)=0,"",(HLOOKUP($B282,$D$38:$CO$43,4,FALSE)))))</f>
        <v>4012.5916337836079</v>
      </c>
      <c r="O282" s="110" t="str">
        <f ca="1">IF(ISERROR(HLOOKUP($B282,$D$44:$CO$49,6,FALSE)),"",IF('Enter data here!'!$CP$52=0,"",IF(HLOOKUP($B282,$D$44:$CO$49,4,FALSE)=0,"",(HLOOKUP($B282,$D$44:$CO$49,6,FALSE)))))</f>
        <v>Siegfried Schedel</v>
      </c>
      <c r="P282" s="110">
        <f ca="1">IF(ISERROR(HLOOKUP($B282,$D$44:$CO$49,4,FALSE)),"",IF('Enter data here!'!$CP$52=0,"",IF(HLOOKUP($B282,$D$44:$CO$49,4,FALSE)=0,"",(HLOOKUP($B282,$D$44:$CO$49,4,FALSE)))))</f>
        <v>4811.1863222774582</v>
      </c>
      <c r="Q282" s="110" t="str">
        <f ca="1">IF(ISERROR(HLOOKUP($B282,$D$50:$CO$55,6,FALSE)),"",IF('Enter data here!'!$CP$57=0,"",IF(HLOOKUP($B282,$D$50:$CO$55,4,FALSE)=0,"",(HLOOKUP($B282,$D$50:$CO$55,6,FALSE)))))</f>
        <v>Plöschberger Hannes</v>
      </c>
      <c r="R282" s="110">
        <f ca="1">IF(ISERROR(HLOOKUP($B282,$D$50:$CO$55,4,FALSE)),"",IF('Enter data here!'!$CP$57=0,"",IF(HLOOKUP($B282,$D$50:$CO$55,4,FALSE)=0,"",(HLOOKUP($B282,$D$50:$CO$55,4,FALSE)))))</f>
        <v>5548.0098279797448</v>
      </c>
      <c r="S282" s="110" t="str">
        <f ca="1">IF(ISERROR(HLOOKUP($B282,$D$56:$CO$61,6,FALSE)),"",IF('Enter data here!'!$CP$62=0,"",IF(HLOOKUP($B282,$D$56:$CO$61,4,FALSE)=0,"",(HLOOKUP($B282,$D$56:$CO$61,6,FALSE)))))</f>
        <v>Plöschberger Hannes</v>
      </c>
      <c r="T282" s="110">
        <f ca="1">IF(ISERROR(HLOOKUP($B282,$D$56:$CO$61,4,FALSE)),"",IF('Enter data here!'!$CP$62=0,"",IF(HLOOKUP($B282,$D$56:$CO$61,4,FALSE)=0,"",(HLOOKUP($B282,$D$56:$CO$61,4,FALSE)))))</f>
        <v>5548.0098279797448</v>
      </c>
      <c r="U282" s="110" t="str">
        <f ca="1">IF(ISERROR(HLOOKUP($B282,$D$62:$CO$67,6,FALSE)),"",IF('Enter data here!'!$CP$67=0,"",IF(HLOOKUP($B282,$D$62:$CO$67,4,FALSE)=0,"",(HLOOKUP($B282,$D$62:$CO$67,6,FALSE)))))</f>
        <v>Plöschberger Hannes</v>
      </c>
      <c r="V282" s="110">
        <f ca="1">IF(ISERROR(HLOOKUP($B282,$D$62:$CO$67,4,FALSE)),"",IF('Enter data here!'!$CP$67=0,"",IF(HLOOKUP($B282,$D$62:$CO$67,4,FALSE)=0,"",(HLOOKUP($B282,$D$62:$CO$67,4,FALSE)))))</f>
        <v>5548.0098279797448</v>
      </c>
      <c r="W282" s="110" t="str">
        <f ca="1">IF(ISERROR(HLOOKUP($B282,$D$68:$CO$73,6,FALSE)),"",IF('Enter data here!'!$CP$72=0,"",IF(HLOOKUP($B282,$D$68:$CO$73,4,FALSE)=0,"",(HLOOKUP($B282,$D$68:$CO$73,6,FALSE)))))</f>
        <v>Plöschberger Hannes</v>
      </c>
      <c r="X282" s="110">
        <f ca="1">IF(ISERROR(HLOOKUP($B282,$D$68:$CO$73,4,FALSE)),"",IF('Enter data here!'!$CP$72=0,"",IF(HLOOKUP($B282,$D$68:$CO$73,4,FALSE)=0,"",(HLOOKUP($B282,$D$68:$CO$73,4,FALSE)))))</f>
        <v>5548.0098279797448</v>
      </c>
      <c r="Y282" s="110" t="str">
        <f ca="1">IF(ISERROR(HLOOKUP($B282,$D$74:$CO$79,6,FALSE)),"",IF('Enter data here!'!$CP$77=0,"",IF(HLOOKUP($B282,$D$74:$CO$79,4,FALSE)=0,"",(HLOOKUP($B282,$D$74:$CO$79,6,FALSE)))))</f>
        <v>Plöschberger Hannes</v>
      </c>
      <c r="Z282" s="110">
        <f ca="1">IF(ISERROR(HLOOKUP($B282,$D$74:$CO$79,4,FALSE)),"",IF('Enter data here!'!$CP$77=0,"",IF(HLOOKUP($B282,$D$74:$CO$79,4,FALSE)=0,"",(HLOOKUP($B282,$D$74:$CO$79,4,FALSE)))))</f>
        <v>5548.0098279797448</v>
      </c>
      <c r="AA282" s="110" t="str">
        <f ca="1">IF(ISERROR(HLOOKUP($B282,$D$80:$CO$85,6,FALSE)),"",IF('Enter data here!'!$CP$82=0,"",IF(HLOOKUP($B282,$D$80:$CO$85,4,FALSE)=0,"",(HLOOKUP($B282,$D$80:$CO$85,6,FALSE)))))</f>
        <v>Plöschberger Hannes</v>
      </c>
      <c r="AB282" s="110">
        <f ca="1">IF(ISERROR(HLOOKUP($B282,$D$80:$CO$85,4,FALSE)),"",IF('Enter data here!'!$CP$82=0,"",IF(HLOOKUP($B282,$D$80:$CO$85,4,FALSE)=0,"",(HLOOKUP($B282,$D$80:$CO$85,4,FALSE)))))</f>
        <v>5548.0098279797448</v>
      </c>
      <c r="AC282" s="110" t="str">
        <f ca="1">IF(ISERROR(HLOOKUP($B282,$D$86:$CO$91,6,FALSE)),"",IF('Enter data here!'!$CP$87=0,"",IF(HLOOKUP($B282,$D$86:$CO$91,4,FALSE)=0,"",(HLOOKUP($B282,$D$86:$CO$91,6,FALSE)))))</f>
        <v>Plöschberger Hannes</v>
      </c>
      <c r="AD282" s="110">
        <f ca="1">IF(ISERROR(HLOOKUP($B282,$D$86:$CO$91,4,FALSE)),"",IF('Enter data here!'!$CP$87=0,"",IF(HLOOKUP($B282,$D$86:$CO$91,4,FALSE)=0,"",(HLOOKUP($B282,$D$86:$CO$91,4,FALSE)))))</f>
        <v>5548.0098279797448</v>
      </c>
      <c r="AE282" s="110" t="str">
        <f ca="1">IF(ISERROR(HLOOKUP($B282,$D$92:$CO$97,6,FALSE)),"",IF('Enter data here!'!$CP$92=0,"",IF(HLOOKUP($B282,$D$92:$CO$97,4,FALSE)=0,"",(HLOOKUP($B282,$D$92:$CO$97,6,FALSE)))))</f>
        <v>Plöschberger Hannes</v>
      </c>
      <c r="AF282" s="110">
        <f ca="1">IF(ISERROR(HLOOKUP($B282,$D$92:$CO$97,4,FALSE)),"",IF('Enter data here!'!$CP$92=0,"",IF(HLOOKUP($B282,$D$92:$CO$97,4,FALSE)=0,"",(HLOOKUP($B282,$D$92:$CO$97,4,FALSE)))))</f>
        <v>5548.0098279797448</v>
      </c>
      <c r="AG282" s="110" t="str">
        <f ca="1">IF(ISERROR(HLOOKUP($B282,$D$98:$CO$103,6,FALSE)),"",IF('Enter data here!'!$CP$97=0,"",IF(HLOOKUP($B282,$D$98:$CO$103,4,FALSE)=0,"",(HLOOKUP($B282,$D$98:$CO$103,6,FALSE)))))</f>
        <v>Plöschberger Hannes</v>
      </c>
      <c r="AH282" s="110">
        <f ca="1">IF(ISERROR(HLOOKUP($B282,$D$98:$CO$103,4,FALSE)),"",IF('Enter data here!'!$CP$97=0,"",IF(HLOOKUP($B282,$D$98:$CO$103,4,FALSE)=0,"",(HLOOKUP($B282,$D$98:$CO$103,4,FALSE)))))</f>
        <v>5548.0098279797448</v>
      </c>
      <c r="AI282" s="110" t="str">
        <f ca="1">IF(ISERROR(HLOOKUP($B282,$D$104:$CO$109,6,FALSE)),"",IF('Enter data here!'!$CP$102=0,"",IF(HLOOKUP($B282,$D$104:$CO$109,4,FALSE)=0,"",(HLOOKUP($B282,$D$104:$CO$109,6,FALSE)))))</f>
        <v>Plöschberger Hannes</v>
      </c>
      <c r="AJ282" s="110">
        <f ca="1">IF(ISERROR(HLOOKUP($B282,$D$104:$CO$109,4,FALSE)),"",IF('Enter data here!'!$CP$102=0,"",IF(HLOOKUP($B282,$D$104:$CO$109,4,FALSE)=0,"",(HLOOKUP($B282,$D$104:$CO$109,4,FALSE)))))</f>
        <v>5548.0098279797448</v>
      </c>
      <c r="AK282" s="110" t="str">
        <f ca="1">IF(ISERROR(HLOOKUP($B282,$D$110:$CO$115,6,FALSE)),"",IF('Enter data here!'!$CP$107=0,"",IF(HLOOKUP($B282,$D$110:$CO$115,4,FALSE)=0,"",(HLOOKUP($B282,$D$110:$CO$115,6,FALSE)))))</f>
        <v>Plöschberger Hannes</v>
      </c>
      <c r="AL282" s="110">
        <f ca="1">IF(ISERROR(HLOOKUP($B282,$D$110:$CO$115,4,FALSE)),"",IF('Enter data here!'!$CP$107=0,"",IF(HLOOKUP($B282,$D$110:$CO$115,4,FALSE)=0,"",(HLOOKUP($B282,$D$110:$CO$115,4,FALSE)))))</f>
        <v>5548.0098279797448</v>
      </c>
      <c r="AM282" s="110" t="str">
        <f ca="1">IF(ISERROR(HLOOKUP($B282,$D$116:$CO$121,6,FALSE)),"",IF('Enter data here!'!$CP$112=0,"",IF(HLOOKUP($B282,$D$116:$CO$121,4,FALSE)=0,"",(HLOOKUP($B282,$D$116:$CO$121,6,FALSE)))))</f>
        <v>Plöschberger Hannes</v>
      </c>
      <c r="AN282" s="110">
        <f ca="1">IF(ISERROR(HLOOKUP($B282,$D$116:$CO$121,4,FALSE)),"",IF('Enter data here!'!$CP$112=0,"",IF(HLOOKUP($B282,$D$116:$CO$121,4,FALSE)=0,"",(HLOOKUP($B282,$D$116:$CO$121,4,FALSE)))))</f>
        <v>5548.0098279797448</v>
      </c>
      <c r="AO282" s="110" t="str">
        <f ca="1">IF(ISERROR(HLOOKUP($B282,$D$122:$CO$127,6,FALSE)),"",IF('Enter data here!'!$CP$117=0,"",IF(HLOOKUP($B282,$D$122:$CO$127,4,FALSE)=0,"",(HLOOKUP($B282,$D$122:$CO$127,6,FALSE)))))</f>
        <v>Plöschberger Hannes</v>
      </c>
      <c r="AP282" s="110">
        <f ca="1">IF(ISERROR(HLOOKUP($B282,$D$122:$CO$127,4,FALSE)),"",IF('Enter data here!'!$CP$117=0,"",IF(HLOOKUP($B282,$D$122:$CO$127,4,FALSE)=0,"",(HLOOKUP($B282,$D$122:$CO$127,4,FALSE)))))</f>
        <v>5548.0098279797448</v>
      </c>
      <c r="AQ282" s="110" t="str">
        <f ca="1">IF(ISERROR(HLOOKUP($B282,$D$128:$CO$133,6,FALSE)),"",IF('Enter data here!'!$CP$122=0,"",IF(HLOOKUP($B282,$D$128:$CO$133,4,FALSE)=0,"",(HLOOKUP($B282,$D$128:$CO$133,6,FALSE)))))</f>
        <v>Plöschberger Hannes</v>
      </c>
      <c r="AR282" s="110">
        <f ca="1">IF(ISERROR(HLOOKUP($B282,$D$128:$CO$133,4,FALSE)),"",IF('Enter data here!'!$CP$122=0,"",IF(HLOOKUP($B282,$D$128:$CO$133,4,FALSE)=0,"",(HLOOKUP($B282,$D$128:$CO$133,4,FALSE)))))</f>
        <v>5548.0098279797448</v>
      </c>
      <c r="AS282" s="110" t="str">
        <f ca="1">IF(ISERROR(HLOOKUP($B282,$D$134:$CO$139,6,FALSE)),"",IF('Enter data here!'!$CP$127=0,"",IF(HLOOKUP($B282,$D$134:$CO$139,4,FALSE)=0,"",(HLOOKUP($B282,$D$134:$CO$139,6,FALSE)))))</f>
        <v>Plöschberger Hannes</v>
      </c>
      <c r="AT282" s="110">
        <f ca="1">IF(ISERROR(HLOOKUP($B282,$D$134:$CO$139,4,FALSE)),"",IF('Enter data here!'!$CP$127=0,"",IF(HLOOKUP($B282,$D$134:$CO$139,4,FALSE)=0,"",(HLOOKUP($B282,$D$134:$CO$139,4,FALSE)))))</f>
        <v>5548.0098279797448</v>
      </c>
      <c r="AU282" s="110" t="str">
        <f ca="1">IF(ISERROR(HLOOKUP($B282,$D$140:$CO$145,6,FALSE)),"",IF('Enter data here!'!$CP$132=0,"",IF(HLOOKUP($B282,$D$140:$CO$145,4,FALSE)=0,"",(HLOOKUP($B282,$D$140:$CO$145,6,FALSE)))))</f>
        <v>Plöschberger Hannes</v>
      </c>
      <c r="AV282" s="110">
        <f ca="1">IF(ISERROR(HLOOKUP($B282,$D$140:$CO$145,4,FALSE)),"",IF('Enter data here!'!$CP$132=0,"",IF(HLOOKUP($B282,$D$140:$CO$145,4,FALSE)=0,"",(HLOOKUP($B282,$D$140:$CO$145,4,FALSE)))))</f>
        <v>5548.0098279797448</v>
      </c>
      <c r="AW282" s="110" t="str">
        <f ca="1">IF(ISERROR(HLOOKUP($B282,$D$146:$CO$151,6,FALSE)),"",IF('Enter data here!'!$CP$137=0,"",IF(HLOOKUP($B282,$D$146:$CO$151,4,FALSE)=0,"",(HLOOKUP($B282,$D$146:$CO$151,6,FALSE)))))</f>
        <v>Plöschberger Hannes</v>
      </c>
      <c r="AX282" s="110">
        <f ca="1">IF(ISERROR(HLOOKUP($B282,$D$146:$CO$151,4,FALSE)),"",IF('Enter data here!'!$CP$137=0,"",IF(HLOOKUP($B282,$D$146:$CO$151,4,FALSE)=0,"",(HLOOKUP($B282,$D$146:$CO$151,4,FALSE)))))</f>
        <v>5548.0098279797448</v>
      </c>
      <c r="AY282" s="110" t="str">
        <f ca="1">IF(ISERROR(HLOOKUP($B282,$D$152:$CO$157,6,FALSE)),"",IF('Enter data here!'!$CP$142=0,"",IF(HLOOKUP($B282,$D$152:$CO$157,4,FALSE)=0,"",(HLOOKUP($B282,$D$152:$CO$157,6,FALSE)))))</f>
        <v>Plöschberger Hannes</v>
      </c>
      <c r="AZ282" s="110">
        <f ca="1">IF(ISERROR(HLOOKUP($B282,$D$152:$CO$157,4,FALSE)),"",IF('Enter data here!'!$CP$142=0,"",IF(HLOOKUP($B282,$D$152:$CO$157,4,FALSE)=0,"",(HLOOKUP($B282,$D$152:$CO$157,4,FALSE)))))</f>
        <v>5548.0098279797448</v>
      </c>
      <c r="BA282" s="110" t="str">
        <f ca="1">IF(ISERROR(HLOOKUP($B282,$D$158:$CO$163,6,FALSE)),"",IF('Enter data here!'!$CP$147=0,"",IF(HLOOKUP($B282,$D$158:$CO$163,4,FALSE)=0,"",(HLOOKUP($B282,$D$158:$CO$163,6,FALSE)))))</f>
        <v>Plöschberger Hannes</v>
      </c>
      <c r="BB282" s="110">
        <f ca="1">IF(ISERROR(HLOOKUP($B282,$D$158:$CO$163,4,FALSE)),"",IF('Enter data here!'!$CP$147=0,"",IF(HLOOKUP($B282,$D$158:$CO$163,4,FALSE)=0,"",(HLOOKUP($B282,$D$158:$CO$163,4,FALSE)))))</f>
        <v>5548.0098279797448</v>
      </c>
      <c r="BC282" s="110" t="str">
        <f ca="1">IF(ISERROR(HLOOKUP($B282,$D$164:$CO$169,6,FALSE)),"",IF('Enter data here!'!$CP$152=0,"",IF(HLOOKUP($B282,$D$164:$CO$169,4,FALSE)=0,"",(HLOOKUP($B282,$D$164:$CO$169,6,FALSE)))))</f>
        <v>Plöschberger Hannes</v>
      </c>
      <c r="BD282" s="110">
        <f ca="1">IF(ISERROR(HLOOKUP($B282,$D$164:$CO$169,4,FALSE)),"",IF('Enter data here!'!$CP$152=0,"",IF(HLOOKUP($B282,$D$164:$CO$169,4,FALSE)=0,"",(HLOOKUP($B282,$D$164:$CO$169,4,FALSE)))))</f>
        <v>5548.0098279797448</v>
      </c>
      <c r="BE282" s="110" t="str">
        <f ca="1">IF(ISERROR(HLOOKUP($B282,$D$170:$CO$175,6,FALSE)),"",IF('Enter data here!'!$CP$157=0,"",IF(HLOOKUP($B282,$D$170:$CO$175,4,FALSE)=0,"",(HLOOKUP($B282,$D$170:$CO$175,6,FALSE)))))</f>
        <v>Plöschberger Hannes</v>
      </c>
      <c r="BF282" s="110">
        <f ca="1">IF(ISERROR(HLOOKUP($B282,$D$170:$CO$175,4,FALSE)),"",IF('Enter data here!'!$CP$157=0,"",IF(HLOOKUP($B282,$D$170:$CO$175,4,FALSE)=0,"",(HLOOKUP($B282,$D$170:$CO$175,4,FALSE)))))</f>
        <v>5548.0098279797448</v>
      </c>
      <c r="BG282" s="110" t="str">
        <f ca="1">IF(ISERROR(HLOOKUP($B282,$D$176:$CO$181,6,FALSE)),"",IF('Enter data here!'!$CP$162=0,"",IF(HLOOKUP($B282,$D$176:$CO$181,4,FALSE)=0,"",(HLOOKUP($B282,$D$176:$CO$181,6,FALSE)))))</f>
        <v>Plöschberger Hannes</v>
      </c>
      <c r="BH282" s="110">
        <f ca="1">IF(ISERROR(HLOOKUP($B282,$D$176:$CO$181,4,FALSE)),"",IF('Enter data here!'!$CP$162=0,"",IF(HLOOKUP($B282,$D$176:$CO$181,4,FALSE)=0,"",(HLOOKUP($B282,$D$176:$CO$181,4,FALSE)))))</f>
        <v>5548.0098279797448</v>
      </c>
      <c r="BI282" s="110" t="str">
        <f ca="1">IF(ISERROR(HLOOKUP($B282,$D$182:$CO$187,6,FALSE)),"",IF('Enter data here!'!$CP$167=0,"",IF(HLOOKUP($B282,$D$182:$CO$187,4,FALSE)=0,"",(HLOOKUP($B282,$D$182:$CO$187,6,FALSE)))))</f>
        <v>Plöschberger Hannes</v>
      </c>
      <c r="BJ282" s="110">
        <f ca="1">IF(ISERROR(HLOOKUP($B282,$D$182:$CO$187,4,FALSE)),"",IF('Enter data here!'!$CP$167=0,"",IF(HLOOKUP($B282,$D$182:$CO$187,4,FALSE)=0,"",(HLOOKUP($B282,$D$182:$CO$187,4,FALSE)))))</f>
        <v>5548.0098279797448</v>
      </c>
      <c r="BK282" s="110" t="str">
        <f ca="1">IF(ISERROR(HLOOKUP($B282,$D$188:$CO$193,6,FALSE)),"",IF('Enter data here!'!$CP$172=0,"",IF(HLOOKUP($B282,$D$188:$CO$193,4,FALSE)=0,"",(HLOOKUP($B282,$D$188:$CO$193,6,FALSE)))))</f>
        <v>Plöschberger Hannes</v>
      </c>
      <c r="BL282" s="110">
        <f ca="1">IF(ISERROR(HLOOKUP($B282,$D$188:$CO$193,4,FALSE)),"",IF('Enter data here!'!$CP$172=0,"",IF(HLOOKUP($B282,$D$188:$CO$193,4,FALSE)=0,"",(HLOOKUP($B282,$D$188:$CO$193,4,FALSE)))))</f>
        <v>5548.0098279797448</v>
      </c>
      <c r="BM282" s="110" t="str">
        <f ca="1">IF(ISERROR(HLOOKUP($B282,$D$194:$CO$199,6,FALSE)),"",IF('Enter data here!'!$CP$177=0,"",IF(HLOOKUP($B282,$D$194:$CO$199,4,FALSE)=0,"",(HLOOKUP($B282,$D$194:$CO$199,6,FALSE)))))</f>
        <v>Plöschberger Hannes</v>
      </c>
      <c r="BN282" s="110">
        <f ca="1">IF(ISERROR(HLOOKUP($B282,$D$194:$CO$199,4,FALSE)),"",IF('Enter data here!'!$CP$177=0,"",IF(HLOOKUP($B282,$D$194:$CO$199,4,FALSE)=0,"",(HLOOKUP($B282,$D$194:$CO$199,4,FALSE)))))</f>
        <v>5548.0098279797448</v>
      </c>
      <c r="BO282" s="110" t="str">
        <f ca="1">IF(ISERROR(HLOOKUP($B282,$D$200:$CO$205,6,FALSE)),"",IF('Enter data here!'!$CP$182=0,"",IF(HLOOKUP($B282,$D$200:$CO$205,4,FALSE)=0,"",(HLOOKUP($B282,$D$200:$CO$205,6,FALSE)))))</f>
        <v>Plöschberger Hannes</v>
      </c>
      <c r="BP282" s="110">
        <f ca="1">IF(ISERROR(HLOOKUP($B282,$D$200:$CO$205,4,FALSE)),"",IF('Enter data here!'!$CP$182=0,"",IF(HLOOKUP($B282,$D$200:$CO$205,4,FALSE)=0,"",(HLOOKUP($B282,$D$200:$CO$205,4,FALSE)))))</f>
        <v>5548.0098279797448</v>
      </c>
      <c r="BQ282" s="110" t="str">
        <f ca="1">IF(ISERROR(HLOOKUP($B282,$D$206:$CO$211,6,FALSE)),"",IF('Enter data here!'!$CP$187=0,"",IF(HLOOKUP($B282,$D$206:$CO$211,4,FALSE)=0,"",(HLOOKUP($B282,$D$206:$CO$211,6,FALSE)))))</f>
        <v>Plöschberger Hannes</v>
      </c>
      <c r="BR282" s="110">
        <f ca="1">IF(ISERROR(HLOOKUP($B282,$D$206:$CO$211,4,FALSE)),"",IF('Enter data here!'!$CP$187=0,"",IF(HLOOKUP($B282,$D$206:$CO$211,4,FALSE)=0,"",(HLOOKUP($B282,$D$206:$CO$211,4,FALSE)))))</f>
        <v>5548.0098279797448</v>
      </c>
      <c r="BS282" s="110" t="str">
        <f ca="1">IF(ISERROR(HLOOKUP($B282,$D$212:$CO$217,6,FALSE)),"",IF('Enter data here!'!$CP$192=0,"",IF(HLOOKUP($B282,$D$212:$CO$217,4,FALSE)=0,"",(HLOOKUP($B282,$D$212:$CO$217,6,FALSE)))))</f>
        <v>Plöschberger Hannes</v>
      </c>
      <c r="BT282" s="110">
        <f ca="1">IF(ISERROR(HLOOKUP($B282,$D$212:$CO$217,4,FALSE)),"",IF('Enter data here!'!$CP$192=0,"",IF(HLOOKUP($B282,$D$212:$CO$217,4,FALSE)=0,"",(HLOOKUP($B282,$D$212:$CO$217,4,FALSE)))))</f>
        <v>5548.0098279797448</v>
      </c>
      <c r="BU282" s="110" t="str">
        <f ca="1">IF(ISERROR(HLOOKUP($B282,$D$218:$CO$223,6,FALSE)),"",IF('Enter data here!'!$CP$197=0,"",IF(HLOOKUP($B282,$D$218:$CO$223,4,FALSE)=0,"",(HLOOKUP($B282,$D$218:$CO$223,6,FALSE)))))</f>
        <v>Plöschberger Hannes</v>
      </c>
      <c r="BV282" s="110">
        <f ca="1">IF(ISERROR(HLOOKUP($B282,$D$218:$CO$223,4,FALSE)),"",IF('Enter data here!'!$CP$197=0,"",IF(HLOOKUP($B282,$D$218:$CO$223,4,FALSE)=0,"",(HLOOKUP($B282,$D$218:$CO$223,4,FALSE)))))</f>
        <v>5548.0098279797448</v>
      </c>
      <c r="BW282" s="110" t="str">
        <f ca="1">IF(ISERROR(HLOOKUP($B282,$D$224:$CO$229,6,FALSE)),"",IF('Enter data here!'!$CP$202=0,"",IF(HLOOKUP($B282,$D$224:$CO$229,4,FALSE)=0,"",(HLOOKUP($B282,$D$224:$CO$229,6,FALSE)))))</f>
        <v>Plöschberger Hannes</v>
      </c>
      <c r="BX282" s="110">
        <f ca="1">IF(ISERROR(HLOOKUP($B282,$D$224:$CO$229,4,FALSE)),"",IF('Enter data here!'!$CP$202=0,"",IF(HLOOKUP($B282,$D$224:$CO$229,4,FALSE)=0,"",(HLOOKUP($B282,$D$224:$CO$229,4,FALSE)))))</f>
        <v>5548.0098279797448</v>
      </c>
      <c r="BY282" s="110" t="str">
        <f ca="1">IF(ISERROR(HLOOKUP($B282,$D$230:$CO$235,6,FALSE)),"",IF('Enter data here!'!$CP$207=0,"",IF(HLOOKUP($B282,$D$230:$CO$235,4,FALSE)=0,"",(HLOOKUP($B282,$D$230:$CO$235,6,FALSE)))))</f>
        <v>Plöschberger Hannes</v>
      </c>
      <c r="BZ282" s="110">
        <f ca="1">IF(ISERROR(HLOOKUP($B282,$D$230:$CO$235,4,FALSE)),"",IF('Enter data here!'!$CP$207=0,"",IF(HLOOKUP($B282,$D$230:$CO$235,4,FALSE)=0,"",(HLOOKUP($B282,$D$230:$CO$235,4,FALSE)))))</f>
        <v>5548.0098279797448</v>
      </c>
      <c r="CA282" s="110" t="str">
        <f ca="1">IF(ISERROR(HLOOKUP($B282,$D$236:$CO$241,6,FALSE)),"",IF('Enter data here!'!$CP$212=0,"",IF(HLOOKUP($B282,$D$236:$CO$241,4,FALSE)=0,"",(HLOOKUP($B282,$D$236:$CO$241,6,FALSE)))))</f>
        <v>Plöschberger Hannes</v>
      </c>
      <c r="CB282" s="110">
        <f ca="1">IF(ISERROR(HLOOKUP($B282,$D$236:$CO$241,4,FALSE)),"",IF('Enter data here!'!$CP$212=0,"",IF(HLOOKUP($B282,$D$236:$CO$241,4,FALSE)=0,"",(HLOOKUP($B282,$D$236:$CO$241,4,FALSE)))))</f>
        <v>5548.0098279797448</v>
      </c>
      <c r="CC282" s="110" t="str">
        <f ca="1">IF(ISERROR(HLOOKUP($B282,$D$242:$CO$247,6,FALSE)),"",IF('Enter data here!'!$CP$217=0,"",IF(HLOOKUP($B282,$D$242:$CO$247,4,FALSE)=0,"",(HLOOKUP($B282,$D$242:$CO$247,6,FALSE)))))</f>
        <v>Plöschberger Hannes</v>
      </c>
      <c r="CD282" s="110">
        <f ca="1">IF(ISERROR(HLOOKUP($B282,$D$242:$CO$247,4,FALSE)),"",IF('Enter data here!'!$CP$217=0,"",IF(HLOOKUP($B282,$D$242:$CO$247,4,FALSE)=0,"",(HLOOKUP($B282,$D$242:$CO$247,4,FALSE)))))</f>
        <v>5548.0098279797448</v>
      </c>
      <c r="CE282" s="110" t="str">
        <f ca="1">IF(ISERROR(HLOOKUP($B282,$D$248:$CO$253,6,FALSE)),"",IF('Enter data here!'!$CP$222=0,"",IF(HLOOKUP($B282,$D$248:$CO$253,4,FALSE)=0,"",(HLOOKUP($B282,$D$248:$CO$253,6,FALSE)))))</f>
        <v>Plöschberger Hannes</v>
      </c>
      <c r="CF282" s="110">
        <f ca="1">IF(ISERROR(HLOOKUP($B282,$D$248:$CO$253,4,FALSE)),"",IF('Enter data here!'!$CP$222=0,"",IF(HLOOKUP($B282,$D$248:$CO$253,4,FALSE)=0,"",(HLOOKUP($B282,$D$248:$CO$253,4,FALSE)))))</f>
        <v>5548.0098279797448</v>
      </c>
    </row>
    <row r="283" spans="2:84" s="138" customFormat="1">
      <c r="B283" s="149">
        <v>21</v>
      </c>
      <c r="C283" s="110" t="str">
        <f>IF(ISERROR(HLOOKUP($B283,$D$8:$CO$13,6,FALSE)),"",IF('Enter data here!'!$CP$22=0,"",IF(HLOOKUP($B283,$D$8:$CO$13,4,FALSE)=0,"",(HLOOKUP($B283,$D$8:$CO$13,6,FALSE)))))</f>
        <v/>
      </c>
      <c r="D283" s="110" t="str">
        <f>IF(ISERROR(HLOOKUP($B283,$D$8:$CO$13,4,FALSE)),"",IF('Enter data here!'!$CP$22=0,"",IF(HLOOKUP($B283,$D$8:$CO$13,4,FALSE)=0,"",(HLOOKUP($B283,$D$8:$CO$13,4,FALSE)))))</f>
        <v/>
      </c>
      <c r="E283" s="110" t="str">
        <f ca="1">IF(ISERROR(HLOOKUP($B283,$D$14:$CO$19,6,FALSE)),"",IF('Enter data here!'!$CP$27=0,"",IF(HLOOKUP($B283,$D$14:$CO$19,4,FALSE)=0,"",(HLOOKUP($B283,$D$14:$CO$19,6,FALSE)))))</f>
        <v>Daniel Schneider</v>
      </c>
      <c r="F283" s="110">
        <f ca="1">IF(ISERROR(HLOOKUP($B283,$D$14:$CO$19,4,FALSE)),"",IF('Enter data here!'!$CP$27=0,"",IF(HLOOKUP($B283,$D$14:$CO$19,4,FALSE)=0,"",(HLOOKUP($B283,$D$14:$CO$19,4,FALSE)))))</f>
        <v>822.73730684325562</v>
      </c>
      <c r="G283" s="110" t="str">
        <f ca="1">IF(ISERROR(HLOOKUP($B283,$D$20:$CO$25,6,FALSE)),"",IF('Enter data here!'!$CP$32=0,"",IF(HLOOKUP($B283,$D$20:$CO$25,4,FALSE)=0,"",(HLOOKUP($B283,$D$20:$CO$25,6,FALSE)))))</f>
        <v>Mick Walsh</v>
      </c>
      <c r="H283" s="110">
        <f ca="1">IF(ISERROR(HLOOKUP($B283,$D$20:$CO$25,4,FALSE)),"",IF('Enter data here!'!$CP$32=0,"",IF(HLOOKUP($B283,$D$20:$CO$25,4,FALSE)=0,"",(HLOOKUP($B283,$D$20:$CO$25,4,FALSE)))))</f>
        <v>1618.6424772022588</v>
      </c>
      <c r="I283" s="110" t="str">
        <f ca="1">IF(ISERROR(HLOOKUP($B283,$D$26:$CO$31,6,FALSE)),"",IF('Enter data here!'!$CP$37=0,"",IF(HLOOKUP($B283,$D$26:$CO$31,4,FALSE)=0,"",(HLOOKUP($B283,$D$26:$CO$31,6,FALSE)))))</f>
        <v>Dieter Perlick</v>
      </c>
      <c r="J283" s="110">
        <f ca="1">IF(ISERROR(HLOOKUP($B283,$D$26:$CO$31,4,FALSE)),"",IF('Enter data here!'!$CP$37=0,"",IF(HLOOKUP($B283,$D$26:$CO$31,4,FALSE)=0,"",(HLOOKUP($B283,$D$26:$CO$31,4,FALSE)))))</f>
        <v>2434.4186750390877</v>
      </c>
      <c r="K283" s="110" t="str">
        <f ca="1">IF(ISERROR(HLOOKUP($B283,$D$32:$CO$37,6,FALSE)),"",IF('Enter data here!'!$CP$42=0,"",IF(HLOOKUP($B283,$D$32:$CO$37,4,FALSE)=0,"",(HLOOKUP($B283,$D$32:$CO$37,6,FALSE)))))</f>
        <v>Stefan Bernardy</v>
      </c>
      <c r="L283" s="110">
        <f ca="1">IF(ISERROR(HLOOKUP($B283,$D$32:$CO$37,4,FALSE)),"",IF('Enter data here!'!$CP$42=0,"",IF(HLOOKUP($B283,$D$32:$CO$37,4,FALSE)=0,"",(HLOOKUP($B283,$D$32:$CO$37,4,FALSE)))))</f>
        <v>3220.5358208930411</v>
      </c>
      <c r="M283" s="110" t="str">
        <f ca="1">IF(ISERROR(HLOOKUP($B283,$D$38:$CO$43,6,FALSE)),"",IF('Enter data here!'!$CP$47=0,"",IF(HLOOKUP($B283,$D$38:$CO$43,4,FALSE)=0,"",(HLOOKUP($B283,$D$38:$CO$43,6,FALSE)))))</f>
        <v>Greg Dakin</v>
      </c>
      <c r="N283" s="110">
        <f ca="1">IF(ISERROR(HLOOKUP($B283,$D$38:$CO$43,4,FALSE)),"",IF('Enter data here!'!$CP$47=0,"",IF(HLOOKUP($B283,$D$38:$CO$43,4,FALSE)=0,"",(HLOOKUP($B283,$D$38:$CO$43,4,FALSE)))))</f>
        <v>3990.3979557446655</v>
      </c>
      <c r="O283" s="110" t="str">
        <f ca="1">IF(ISERROR(HLOOKUP($B283,$D$44:$CO$49,6,FALSE)),"",IF('Enter data here!'!$CP$52=0,"",IF(HLOOKUP($B283,$D$44:$CO$49,4,FALSE)=0,"",(HLOOKUP($B283,$D$44:$CO$49,6,FALSE)))))</f>
        <v>Greg Dakin</v>
      </c>
      <c r="P283" s="110">
        <f ca="1">IF(ISERROR(HLOOKUP($B283,$D$44:$CO$49,4,FALSE)),"",IF('Enter data here!'!$CP$52=0,"",IF(HLOOKUP($B283,$D$44:$CO$49,4,FALSE)=0,"",(HLOOKUP($B283,$D$44:$CO$49,4,FALSE)))))</f>
        <v>4805.0862563424316</v>
      </c>
      <c r="Q283" s="110" t="str">
        <f ca="1">IF(ISERROR(HLOOKUP($B283,$D$50:$CO$55,6,FALSE)),"",IF('Enter data here!'!$CP$57=0,"",IF(HLOOKUP($B283,$D$50:$CO$55,4,FALSE)=0,"",(HLOOKUP($B283,$D$50:$CO$55,6,FALSE)))))</f>
        <v>Mark Treble</v>
      </c>
      <c r="R283" s="110">
        <f ca="1">IF(ISERROR(HLOOKUP($B283,$D$50:$CO$55,4,FALSE)),"",IF('Enter data here!'!$CP$57=0,"",IF(HLOOKUP($B283,$D$50:$CO$55,4,FALSE)=0,"",(HLOOKUP($B283,$D$50:$CO$55,4,FALSE)))))</f>
        <v>5538.3442344153118</v>
      </c>
      <c r="S283" s="110" t="str">
        <f ca="1">IF(ISERROR(HLOOKUP($B283,$D$56:$CO$61,6,FALSE)),"",IF('Enter data here!'!$CP$62=0,"",IF(HLOOKUP($B283,$D$56:$CO$61,4,FALSE)=0,"",(HLOOKUP($B283,$D$56:$CO$61,6,FALSE)))))</f>
        <v>Mark Treble</v>
      </c>
      <c r="T283" s="110">
        <f ca="1">IF(ISERROR(HLOOKUP($B283,$D$56:$CO$61,4,FALSE)),"",IF('Enter data here!'!$CP$62=0,"",IF(HLOOKUP($B283,$D$56:$CO$61,4,FALSE)=0,"",(HLOOKUP($B283,$D$56:$CO$61,4,FALSE)))))</f>
        <v>5538.3442344153118</v>
      </c>
      <c r="U283" s="110" t="str">
        <f ca="1">IF(ISERROR(HLOOKUP($B283,$D$62:$CO$67,6,FALSE)),"",IF('Enter data here!'!$CP$67=0,"",IF(HLOOKUP($B283,$D$62:$CO$67,4,FALSE)=0,"",(HLOOKUP($B283,$D$62:$CO$67,6,FALSE)))))</f>
        <v>Mark Treble</v>
      </c>
      <c r="V283" s="110">
        <f ca="1">IF(ISERROR(HLOOKUP($B283,$D$62:$CO$67,4,FALSE)),"",IF('Enter data here!'!$CP$67=0,"",IF(HLOOKUP($B283,$D$62:$CO$67,4,FALSE)=0,"",(HLOOKUP($B283,$D$62:$CO$67,4,FALSE)))))</f>
        <v>5538.3442344153118</v>
      </c>
      <c r="W283" s="110" t="str">
        <f ca="1">IF(ISERROR(HLOOKUP($B283,$D$68:$CO$73,6,FALSE)),"",IF('Enter data here!'!$CP$72=0,"",IF(HLOOKUP($B283,$D$68:$CO$73,4,FALSE)=0,"",(HLOOKUP($B283,$D$68:$CO$73,6,FALSE)))))</f>
        <v>Mark Treble</v>
      </c>
      <c r="X283" s="110">
        <f ca="1">IF(ISERROR(HLOOKUP($B283,$D$68:$CO$73,4,FALSE)),"",IF('Enter data here!'!$CP$72=0,"",IF(HLOOKUP($B283,$D$68:$CO$73,4,FALSE)=0,"",(HLOOKUP($B283,$D$68:$CO$73,4,FALSE)))))</f>
        <v>5538.3442344153118</v>
      </c>
      <c r="Y283" s="110" t="str">
        <f ca="1">IF(ISERROR(HLOOKUP($B283,$D$74:$CO$79,6,FALSE)),"",IF('Enter data here!'!$CP$77=0,"",IF(HLOOKUP($B283,$D$74:$CO$79,4,FALSE)=0,"",(HLOOKUP($B283,$D$74:$CO$79,6,FALSE)))))</f>
        <v>Mark Treble</v>
      </c>
      <c r="Z283" s="110">
        <f ca="1">IF(ISERROR(HLOOKUP($B283,$D$74:$CO$79,4,FALSE)),"",IF('Enter data here!'!$CP$77=0,"",IF(HLOOKUP($B283,$D$74:$CO$79,4,FALSE)=0,"",(HLOOKUP($B283,$D$74:$CO$79,4,FALSE)))))</f>
        <v>5538.3442344153118</v>
      </c>
      <c r="AA283" s="110" t="str">
        <f ca="1">IF(ISERROR(HLOOKUP($B283,$D$80:$CO$85,6,FALSE)),"",IF('Enter data here!'!$CP$82=0,"",IF(HLOOKUP($B283,$D$80:$CO$85,4,FALSE)=0,"",(HLOOKUP($B283,$D$80:$CO$85,6,FALSE)))))</f>
        <v>Mark Treble</v>
      </c>
      <c r="AB283" s="110">
        <f ca="1">IF(ISERROR(HLOOKUP($B283,$D$80:$CO$85,4,FALSE)),"",IF('Enter data here!'!$CP$82=0,"",IF(HLOOKUP($B283,$D$80:$CO$85,4,FALSE)=0,"",(HLOOKUP($B283,$D$80:$CO$85,4,FALSE)))))</f>
        <v>5538.3442344153118</v>
      </c>
      <c r="AC283" s="110" t="str">
        <f ca="1">IF(ISERROR(HLOOKUP($B283,$D$86:$CO$91,6,FALSE)),"",IF('Enter data here!'!$CP$87=0,"",IF(HLOOKUP($B283,$D$86:$CO$91,4,FALSE)=0,"",(HLOOKUP($B283,$D$86:$CO$91,6,FALSE)))))</f>
        <v>Mark Treble</v>
      </c>
      <c r="AD283" s="110">
        <f ca="1">IF(ISERROR(HLOOKUP($B283,$D$86:$CO$91,4,FALSE)),"",IF('Enter data here!'!$CP$87=0,"",IF(HLOOKUP($B283,$D$86:$CO$91,4,FALSE)=0,"",(HLOOKUP($B283,$D$86:$CO$91,4,FALSE)))))</f>
        <v>5538.3442344153118</v>
      </c>
      <c r="AE283" s="110" t="str">
        <f ca="1">IF(ISERROR(HLOOKUP($B283,$D$92:$CO$97,6,FALSE)),"",IF('Enter data here!'!$CP$92=0,"",IF(HLOOKUP($B283,$D$92:$CO$97,4,FALSE)=0,"",(HLOOKUP($B283,$D$92:$CO$97,6,FALSE)))))</f>
        <v>Mark Treble</v>
      </c>
      <c r="AF283" s="110">
        <f ca="1">IF(ISERROR(HLOOKUP($B283,$D$92:$CO$97,4,FALSE)),"",IF('Enter data here!'!$CP$92=0,"",IF(HLOOKUP($B283,$D$92:$CO$97,4,FALSE)=0,"",(HLOOKUP($B283,$D$92:$CO$97,4,FALSE)))))</f>
        <v>5538.3442344153118</v>
      </c>
      <c r="AG283" s="110" t="str">
        <f ca="1">IF(ISERROR(HLOOKUP($B283,$D$98:$CO$103,6,FALSE)),"",IF('Enter data here!'!$CP$97=0,"",IF(HLOOKUP($B283,$D$98:$CO$103,4,FALSE)=0,"",(HLOOKUP($B283,$D$98:$CO$103,6,FALSE)))))</f>
        <v>Mark Treble</v>
      </c>
      <c r="AH283" s="110">
        <f ca="1">IF(ISERROR(HLOOKUP($B283,$D$98:$CO$103,4,FALSE)),"",IF('Enter data here!'!$CP$97=0,"",IF(HLOOKUP($B283,$D$98:$CO$103,4,FALSE)=0,"",(HLOOKUP($B283,$D$98:$CO$103,4,FALSE)))))</f>
        <v>5538.3442344153118</v>
      </c>
      <c r="AI283" s="110" t="str">
        <f ca="1">IF(ISERROR(HLOOKUP($B283,$D$104:$CO$109,6,FALSE)),"",IF('Enter data here!'!$CP$102=0,"",IF(HLOOKUP($B283,$D$104:$CO$109,4,FALSE)=0,"",(HLOOKUP($B283,$D$104:$CO$109,6,FALSE)))))</f>
        <v>Mark Treble</v>
      </c>
      <c r="AJ283" s="110">
        <f ca="1">IF(ISERROR(HLOOKUP($B283,$D$104:$CO$109,4,FALSE)),"",IF('Enter data here!'!$CP$102=0,"",IF(HLOOKUP($B283,$D$104:$CO$109,4,FALSE)=0,"",(HLOOKUP($B283,$D$104:$CO$109,4,FALSE)))))</f>
        <v>5538.3442344153118</v>
      </c>
      <c r="AK283" s="110" t="str">
        <f ca="1">IF(ISERROR(HLOOKUP($B283,$D$110:$CO$115,6,FALSE)),"",IF('Enter data here!'!$CP$107=0,"",IF(HLOOKUP($B283,$D$110:$CO$115,4,FALSE)=0,"",(HLOOKUP($B283,$D$110:$CO$115,6,FALSE)))))</f>
        <v>Mark Treble</v>
      </c>
      <c r="AL283" s="110">
        <f ca="1">IF(ISERROR(HLOOKUP($B283,$D$110:$CO$115,4,FALSE)),"",IF('Enter data here!'!$CP$107=0,"",IF(HLOOKUP($B283,$D$110:$CO$115,4,FALSE)=0,"",(HLOOKUP($B283,$D$110:$CO$115,4,FALSE)))))</f>
        <v>5538.3442344153118</v>
      </c>
      <c r="AM283" s="110" t="str">
        <f ca="1">IF(ISERROR(HLOOKUP($B283,$D$116:$CO$121,6,FALSE)),"",IF('Enter data here!'!$CP$112=0,"",IF(HLOOKUP($B283,$D$116:$CO$121,4,FALSE)=0,"",(HLOOKUP($B283,$D$116:$CO$121,6,FALSE)))))</f>
        <v>Mark Treble</v>
      </c>
      <c r="AN283" s="110">
        <f ca="1">IF(ISERROR(HLOOKUP($B283,$D$116:$CO$121,4,FALSE)),"",IF('Enter data here!'!$CP$112=0,"",IF(HLOOKUP($B283,$D$116:$CO$121,4,FALSE)=0,"",(HLOOKUP($B283,$D$116:$CO$121,4,FALSE)))))</f>
        <v>5538.3442344153118</v>
      </c>
      <c r="AO283" s="110" t="str">
        <f ca="1">IF(ISERROR(HLOOKUP($B283,$D$122:$CO$127,6,FALSE)),"",IF('Enter data here!'!$CP$117=0,"",IF(HLOOKUP($B283,$D$122:$CO$127,4,FALSE)=0,"",(HLOOKUP($B283,$D$122:$CO$127,6,FALSE)))))</f>
        <v>Mark Treble</v>
      </c>
      <c r="AP283" s="110">
        <f ca="1">IF(ISERROR(HLOOKUP($B283,$D$122:$CO$127,4,FALSE)),"",IF('Enter data here!'!$CP$117=0,"",IF(HLOOKUP($B283,$D$122:$CO$127,4,FALSE)=0,"",(HLOOKUP($B283,$D$122:$CO$127,4,FALSE)))))</f>
        <v>5538.3442344153118</v>
      </c>
      <c r="AQ283" s="110" t="str">
        <f ca="1">IF(ISERROR(HLOOKUP($B283,$D$128:$CO$133,6,FALSE)),"",IF('Enter data here!'!$CP$122=0,"",IF(HLOOKUP($B283,$D$128:$CO$133,4,FALSE)=0,"",(HLOOKUP($B283,$D$128:$CO$133,6,FALSE)))))</f>
        <v>Mark Treble</v>
      </c>
      <c r="AR283" s="110">
        <f ca="1">IF(ISERROR(HLOOKUP($B283,$D$128:$CO$133,4,FALSE)),"",IF('Enter data here!'!$CP$122=0,"",IF(HLOOKUP($B283,$D$128:$CO$133,4,FALSE)=0,"",(HLOOKUP($B283,$D$128:$CO$133,4,FALSE)))))</f>
        <v>5538.3442344153118</v>
      </c>
      <c r="AS283" s="110" t="str">
        <f ca="1">IF(ISERROR(HLOOKUP($B283,$D$134:$CO$139,6,FALSE)),"",IF('Enter data here!'!$CP$127=0,"",IF(HLOOKUP($B283,$D$134:$CO$139,4,FALSE)=0,"",(HLOOKUP($B283,$D$134:$CO$139,6,FALSE)))))</f>
        <v>Mark Treble</v>
      </c>
      <c r="AT283" s="110">
        <f ca="1">IF(ISERROR(HLOOKUP($B283,$D$134:$CO$139,4,FALSE)),"",IF('Enter data here!'!$CP$127=0,"",IF(HLOOKUP($B283,$D$134:$CO$139,4,FALSE)=0,"",(HLOOKUP($B283,$D$134:$CO$139,4,FALSE)))))</f>
        <v>5538.3442344153118</v>
      </c>
      <c r="AU283" s="110" t="str">
        <f ca="1">IF(ISERROR(HLOOKUP($B283,$D$140:$CO$145,6,FALSE)),"",IF('Enter data here!'!$CP$132=0,"",IF(HLOOKUP($B283,$D$140:$CO$145,4,FALSE)=0,"",(HLOOKUP($B283,$D$140:$CO$145,6,FALSE)))))</f>
        <v>Mark Treble</v>
      </c>
      <c r="AV283" s="110">
        <f ca="1">IF(ISERROR(HLOOKUP($B283,$D$140:$CO$145,4,FALSE)),"",IF('Enter data here!'!$CP$132=0,"",IF(HLOOKUP($B283,$D$140:$CO$145,4,FALSE)=0,"",(HLOOKUP($B283,$D$140:$CO$145,4,FALSE)))))</f>
        <v>5538.3442344153118</v>
      </c>
      <c r="AW283" s="110" t="str">
        <f ca="1">IF(ISERROR(HLOOKUP($B283,$D$146:$CO$151,6,FALSE)),"",IF('Enter data here!'!$CP$137=0,"",IF(HLOOKUP($B283,$D$146:$CO$151,4,FALSE)=0,"",(HLOOKUP($B283,$D$146:$CO$151,6,FALSE)))))</f>
        <v>Mark Treble</v>
      </c>
      <c r="AX283" s="110">
        <f ca="1">IF(ISERROR(HLOOKUP($B283,$D$146:$CO$151,4,FALSE)),"",IF('Enter data here!'!$CP$137=0,"",IF(HLOOKUP($B283,$D$146:$CO$151,4,FALSE)=0,"",(HLOOKUP($B283,$D$146:$CO$151,4,FALSE)))))</f>
        <v>5538.3442344153118</v>
      </c>
      <c r="AY283" s="110" t="str">
        <f ca="1">IF(ISERROR(HLOOKUP($B283,$D$152:$CO$157,6,FALSE)),"",IF('Enter data here!'!$CP$142=0,"",IF(HLOOKUP($B283,$D$152:$CO$157,4,FALSE)=0,"",(HLOOKUP($B283,$D$152:$CO$157,6,FALSE)))))</f>
        <v>Mark Treble</v>
      </c>
      <c r="AZ283" s="110">
        <f ca="1">IF(ISERROR(HLOOKUP($B283,$D$152:$CO$157,4,FALSE)),"",IF('Enter data here!'!$CP$142=0,"",IF(HLOOKUP($B283,$D$152:$CO$157,4,FALSE)=0,"",(HLOOKUP($B283,$D$152:$CO$157,4,FALSE)))))</f>
        <v>5538.3442344153118</v>
      </c>
      <c r="BA283" s="110" t="str">
        <f ca="1">IF(ISERROR(HLOOKUP($B283,$D$158:$CO$163,6,FALSE)),"",IF('Enter data here!'!$CP$147=0,"",IF(HLOOKUP($B283,$D$158:$CO$163,4,FALSE)=0,"",(HLOOKUP($B283,$D$158:$CO$163,6,FALSE)))))</f>
        <v>Mark Treble</v>
      </c>
      <c r="BB283" s="110">
        <f ca="1">IF(ISERROR(HLOOKUP($B283,$D$158:$CO$163,4,FALSE)),"",IF('Enter data here!'!$CP$147=0,"",IF(HLOOKUP($B283,$D$158:$CO$163,4,FALSE)=0,"",(HLOOKUP($B283,$D$158:$CO$163,4,FALSE)))))</f>
        <v>5538.3442344153118</v>
      </c>
      <c r="BC283" s="110" t="str">
        <f ca="1">IF(ISERROR(HLOOKUP($B283,$D$164:$CO$169,6,FALSE)),"",IF('Enter data here!'!$CP$152=0,"",IF(HLOOKUP($B283,$D$164:$CO$169,4,FALSE)=0,"",(HLOOKUP($B283,$D$164:$CO$169,6,FALSE)))))</f>
        <v>Mark Treble</v>
      </c>
      <c r="BD283" s="110">
        <f ca="1">IF(ISERROR(HLOOKUP($B283,$D$164:$CO$169,4,FALSE)),"",IF('Enter data here!'!$CP$152=0,"",IF(HLOOKUP($B283,$D$164:$CO$169,4,FALSE)=0,"",(HLOOKUP($B283,$D$164:$CO$169,4,FALSE)))))</f>
        <v>5538.3442344153118</v>
      </c>
      <c r="BE283" s="110" t="str">
        <f ca="1">IF(ISERROR(HLOOKUP($B283,$D$170:$CO$175,6,FALSE)),"",IF('Enter data here!'!$CP$157=0,"",IF(HLOOKUP($B283,$D$170:$CO$175,4,FALSE)=0,"",(HLOOKUP($B283,$D$170:$CO$175,6,FALSE)))))</f>
        <v>Mark Treble</v>
      </c>
      <c r="BF283" s="110">
        <f ca="1">IF(ISERROR(HLOOKUP($B283,$D$170:$CO$175,4,FALSE)),"",IF('Enter data here!'!$CP$157=0,"",IF(HLOOKUP($B283,$D$170:$CO$175,4,FALSE)=0,"",(HLOOKUP($B283,$D$170:$CO$175,4,FALSE)))))</f>
        <v>5538.3442344153118</v>
      </c>
      <c r="BG283" s="110" t="str">
        <f ca="1">IF(ISERROR(HLOOKUP($B283,$D$176:$CO$181,6,FALSE)),"",IF('Enter data here!'!$CP$162=0,"",IF(HLOOKUP($B283,$D$176:$CO$181,4,FALSE)=0,"",(HLOOKUP($B283,$D$176:$CO$181,6,FALSE)))))</f>
        <v>Mark Treble</v>
      </c>
      <c r="BH283" s="110">
        <f ca="1">IF(ISERROR(HLOOKUP($B283,$D$176:$CO$181,4,FALSE)),"",IF('Enter data here!'!$CP$162=0,"",IF(HLOOKUP($B283,$D$176:$CO$181,4,FALSE)=0,"",(HLOOKUP($B283,$D$176:$CO$181,4,FALSE)))))</f>
        <v>5538.3442344153118</v>
      </c>
      <c r="BI283" s="110" t="str">
        <f ca="1">IF(ISERROR(HLOOKUP($B283,$D$182:$CO$187,6,FALSE)),"",IF('Enter data here!'!$CP$167=0,"",IF(HLOOKUP($B283,$D$182:$CO$187,4,FALSE)=0,"",(HLOOKUP($B283,$D$182:$CO$187,6,FALSE)))))</f>
        <v>Mark Treble</v>
      </c>
      <c r="BJ283" s="110">
        <f ca="1">IF(ISERROR(HLOOKUP($B283,$D$182:$CO$187,4,FALSE)),"",IF('Enter data here!'!$CP$167=0,"",IF(HLOOKUP($B283,$D$182:$CO$187,4,FALSE)=0,"",(HLOOKUP($B283,$D$182:$CO$187,4,FALSE)))))</f>
        <v>5538.3442344153118</v>
      </c>
      <c r="BK283" s="110" t="str">
        <f ca="1">IF(ISERROR(HLOOKUP($B283,$D$188:$CO$193,6,FALSE)),"",IF('Enter data here!'!$CP$172=0,"",IF(HLOOKUP($B283,$D$188:$CO$193,4,FALSE)=0,"",(HLOOKUP($B283,$D$188:$CO$193,6,FALSE)))))</f>
        <v>Mark Treble</v>
      </c>
      <c r="BL283" s="110">
        <f ca="1">IF(ISERROR(HLOOKUP($B283,$D$188:$CO$193,4,FALSE)),"",IF('Enter data here!'!$CP$172=0,"",IF(HLOOKUP($B283,$D$188:$CO$193,4,FALSE)=0,"",(HLOOKUP($B283,$D$188:$CO$193,4,FALSE)))))</f>
        <v>5538.3442344153118</v>
      </c>
      <c r="BM283" s="110" t="str">
        <f ca="1">IF(ISERROR(HLOOKUP($B283,$D$194:$CO$199,6,FALSE)),"",IF('Enter data here!'!$CP$177=0,"",IF(HLOOKUP($B283,$D$194:$CO$199,4,FALSE)=0,"",(HLOOKUP($B283,$D$194:$CO$199,6,FALSE)))))</f>
        <v>Mark Treble</v>
      </c>
      <c r="BN283" s="110">
        <f ca="1">IF(ISERROR(HLOOKUP($B283,$D$194:$CO$199,4,FALSE)),"",IF('Enter data here!'!$CP$177=0,"",IF(HLOOKUP($B283,$D$194:$CO$199,4,FALSE)=0,"",(HLOOKUP($B283,$D$194:$CO$199,4,FALSE)))))</f>
        <v>5538.3442344153118</v>
      </c>
      <c r="BO283" s="110" t="str">
        <f ca="1">IF(ISERROR(HLOOKUP($B283,$D$200:$CO$205,6,FALSE)),"",IF('Enter data here!'!$CP$182=0,"",IF(HLOOKUP($B283,$D$200:$CO$205,4,FALSE)=0,"",(HLOOKUP($B283,$D$200:$CO$205,6,FALSE)))))</f>
        <v>Mark Treble</v>
      </c>
      <c r="BP283" s="110">
        <f ca="1">IF(ISERROR(HLOOKUP($B283,$D$200:$CO$205,4,FALSE)),"",IF('Enter data here!'!$CP$182=0,"",IF(HLOOKUP($B283,$D$200:$CO$205,4,FALSE)=0,"",(HLOOKUP($B283,$D$200:$CO$205,4,FALSE)))))</f>
        <v>5538.3442344153118</v>
      </c>
      <c r="BQ283" s="110" t="str">
        <f ca="1">IF(ISERROR(HLOOKUP($B283,$D$206:$CO$211,6,FALSE)),"",IF('Enter data here!'!$CP$187=0,"",IF(HLOOKUP($B283,$D$206:$CO$211,4,FALSE)=0,"",(HLOOKUP($B283,$D$206:$CO$211,6,FALSE)))))</f>
        <v>Mark Treble</v>
      </c>
      <c r="BR283" s="110">
        <f ca="1">IF(ISERROR(HLOOKUP($B283,$D$206:$CO$211,4,FALSE)),"",IF('Enter data here!'!$CP$187=0,"",IF(HLOOKUP($B283,$D$206:$CO$211,4,FALSE)=0,"",(HLOOKUP($B283,$D$206:$CO$211,4,FALSE)))))</f>
        <v>5538.3442344153118</v>
      </c>
      <c r="BS283" s="110" t="str">
        <f ca="1">IF(ISERROR(HLOOKUP($B283,$D$212:$CO$217,6,FALSE)),"",IF('Enter data here!'!$CP$192=0,"",IF(HLOOKUP($B283,$D$212:$CO$217,4,FALSE)=0,"",(HLOOKUP($B283,$D$212:$CO$217,6,FALSE)))))</f>
        <v>Mark Treble</v>
      </c>
      <c r="BT283" s="110">
        <f ca="1">IF(ISERROR(HLOOKUP($B283,$D$212:$CO$217,4,FALSE)),"",IF('Enter data here!'!$CP$192=0,"",IF(HLOOKUP($B283,$D$212:$CO$217,4,FALSE)=0,"",(HLOOKUP($B283,$D$212:$CO$217,4,FALSE)))))</f>
        <v>5538.3442344153118</v>
      </c>
      <c r="BU283" s="110" t="str">
        <f ca="1">IF(ISERROR(HLOOKUP($B283,$D$218:$CO$223,6,FALSE)),"",IF('Enter data here!'!$CP$197=0,"",IF(HLOOKUP($B283,$D$218:$CO$223,4,FALSE)=0,"",(HLOOKUP($B283,$D$218:$CO$223,6,FALSE)))))</f>
        <v>Mark Treble</v>
      </c>
      <c r="BV283" s="110">
        <f ca="1">IF(ISERROR(HLOOKUP($B283,$D$218:$CO$223,4,FALSE)),"",IF('Enter data here!'!$CP$197=0,"",IF(HLOOKUP($B283,$D$218:$CO$223,4,FALSE)=0,"",(HLOOKUP($B283,$D$218:$CO$223,4,FALSE)))))</f>
        <v>5538.3442344153118</v>
      </c>
      <c r="BW283" s="110" t="str">
        <f ca="1">IF(ISERROR(HLOOKUP($B283,$D$224:$CO$229,6,FALSE)),"",IF('Enter data here!'!$CP$202=0,"",IF(HLOOKUP($B283,$D$224:$CO$229,4,FALSE)=0,"",(HLOOKUP($B283,$D$224:$CO$229,6,FALSE)))))</f>
        <v>Mark Treble</v>
      </c>
      <c r="BX283" s="110">
        <f ca="1">IF(ISERROR(HLOOKUP($B283,$D$224:$CO$229,4,FALSE)),"",IF('Enter data here!'!$CP$202=0,"",IF(HLOOKUP($B283,$D$224:$CO$229,4,FALSE)=0,"",(HLOOKUP($B283,$D$224:$CO$229,4,FALSE)))))</f>
        <v>5538.3442344153118</v>
      </c>
      <c r="BY283" s="110" t="str">
        <f ca="1">IF(ISERROR(HLOOKUP($B283,$D$230:$CO$235,6,FALSE)),"",IF('Enter data here!'!$CP$207=0,"",IF(HLOOKUP($B283,$D$230:$CO$235,4,FALSE)=0,"",(HLOOKUP($B283,$D$230:$CO$235,6,FALSE)))))</f>
        <v>Mark Treble</v>
      </c>
      <c r="BZ283" s="110">
        <f ca="1">IF(ISERROR(HLOOKUP($B283,$D$230:$CO$235,4,FALSE)),"",IF('Enter data here!'!$CP$207=0,"",IF(HLOOKUP($B283,$D$230:$CO$235,4,FALSE)=0,"",(HLOOKUP($B283,$D$230:$CO$235,4,FALSE)))))</f>
        <v>5538.3442344153118</v>
      </c>
      <c r="CA283" s="110" t="str">
        <f ca="1">IF(ISERROR(HLOOKUP($B283,$D$236:$CO$241,6,FALSE)),"",IF('Enter data here!'!$CP$212=0,"",IF(HLOOKUP($B283,$D$236:$CO$241,4,FALSE)=0,"",(HLOOKUP($B283,$D$236:$CO$241,6,FALSE)))))</f>
        <v>Mark Treble</v>
      </c>
      <c r="CB283" s="110">
        <f ca="1">IF(ISERROR(HLOOKUP($B283,$D$236:$CO$241,4,FALSE)),"",IF('Enter data here!'!$CP$212=0,"",IF(HLOOKUP($B283,$D$236:$CO$241,4,FALSE)=0,"",(HLOOKUP($B283,$D$236:$CO$241,4,FALSE)))))</f>
        <v>5538.3442344153118</v>
      </c>
      <c r="CC283" s="110" t="str">
        <f ca="1">IF(ISERROR(HLOOKUP($B283,$D$242:$CO$247,6,FALSE)),"",IF('Enter data here!'!$CP$217=0,"",IF(HLOOKUP($B283,$D$242:$CO$247,4,FALSE)=0,"",(HLOOKUP($B283,$D$242:$CO$247,6,FALSE)))))</f>
        <v>Mark Treble</v>
      </c>
      <c r="CD283" s="110">
        <f ca="1">IF(ISERROR(HLOOKUP($B283,$D$242:$CO$247,4,FALSE)),"",IF('Enter data here!'!$CP$217=0,"",IF(HLOOKUP($B283,$D$242:$CO$247,4,FALSE)=0,"",(HLOOKUP($B283,$D$242:$CO$247,4,FALSE)))))</f>
        <v>5538.3442344153118</v>
      </c>
      <c r="CE283" s="110" t="str">
        <f ca="1">IF(ISERROR(HLOOKUP($B283,$D$248:$CO$253,6,FALSE)),"",IF('Enter data here!'!$CP$222=0,"",IF(HLOOKUP($B283,$D$248:$CO$253,4,FALSE)=0,"",(HLOOKUP($B283,$D$248:$CO$253,6,FALSE)))))</f>
        <v>Mark Treble</v>
      </c>
      <c r="CF283" s="110">
        <f ca="1">IF(ISERROR(HLOOKUP($B283,$D$248:$CO$253,4,FALSE)),"",IF('Enter data here!'!$CP$222=0,"",IF(HLOOKUP($B283,$D$248:$CO$253,4,FALSE)=0,"",(HLOOKUP($B283,$D$248:$CO$253,4,FALSE)))))</f>
        <v>5538.3442344153118</v>
      </c>
    </row>
    <row r="284" spans="2:84" s="138" customFormat="1">
      <c r="B284" s="149">
        <v>22</v>
      </c>
      <c r="C284" s="110" t="str">
        <f>IF(ISERROR(HLOOKUP($B284,$D$8:$CO$13,6,FALSE)),"",IF('Enter data here!'!$CP$22=0,"",IF(HLOOKUP($B284,$D$8:$CO$13,4,FALSE)=0,"",(HLOOKUP($B284,$D$8:$CO$13,6,FALSE)))))</f>
        <v/>
      </c>
      <c r="D284" s="110" t="str">
        <f>IF(ISERROR(HLOOKUP($B284,$D$8:$CO$13,4,FALSE)),"",IF('Enter data here!'!$CP$22=0,"",IF(HLOOKUP($B284,$D$8:$CO$13,4,FALSE)=0,"",(HLOOKUP($B284,$D$8:$CO$13,4,FALSE)))))</f>
        <v/>
      </c>
      <c r="E284" s="110" t="str">
        <f ca="1">IF(ISERROR(HLOOKUP($B284,$D$14:$CO$19,6,FALSE)),"",IF('Enter data here!'!$CP$27=0,"",IF(HLOOKUP($B284,$D$14:$CO$19,4,FALSE)=0,"",(HLOOKUP($B284,$D$14:$CO$19,6,FALSE)))))</f>
        <v>John Phillips</v>
      </c>
      <c r="F284" s="110">
        <f ca="1">IF(ISERROR(HLOOKUP($B284,$D$14:$CO$19,4,FALSE)),"",IF('Enter data here!'!$CP$27=0,"",IF(HLOOKUP($B284,$D$14:$CO$19,4,FALSE)=0,"",(HLOOKUP($B284,$D$14:$CO$19,4,FALSE)))))</f>
        <v>811.45220988460017</v>
      </c>
      <c r="G284" s="110" t="str">
        <f ca="1">IF(ISERROR(HLOOKUP($B284,$D$20:$CO$25,6,FALSE)),"",IF('Enter data here!'!$CP$32=0,"",IF(HLOOKUP($B284,$D$20:$CO$25,4,FALSE)=0,"",(HLOOKUP($B284,$D$20:$CO$25,6,FALSE)))))</f>
        <v>Gary Harrison</v>
      </c>
      <c r="H284" s="110">
        <f ca="1">IF(ISERROR(HLOOKUP($B284,$D$20:$CO$25,4,FALSE)),"",IF('Enter data here!'!$CP$32=0,"",IF(HLOOKUP($B284,$D$20:$CO$25,4,FALSE)=0,"",(HLOOKUP($B284,$D$20:$CO$25,4,FALSE)))))</f>
        <v>1610.9932790866635</v>
      </c>
      <c r="I284" s="110" t="str">
        <f ca="1">IF(ISERROR(HLOOKUP($B284,$D$26:$CO$31,6,FALSE)),"",IF('Enter data here!'!$CP$37=0,"",IF(HLOOKUP($B284,$D$26:$CO$31,4,FALSE)=0,"",(HLOOKUP($B284,$D$26:$CO$31,6,FALSE)))))</f>
        <v>Klaus Brettner</v>
      </c>
      <c r="J284" s="110">
        <f ca="1">IF(ISERROR(HLOOKUP($B284,$D$26:$CO$31,4,FALSE)),"",IF('Enter data here!'!$CP$37=0,"",IF(HLOOKUP($B284,$D$26:$CO$31,4,FALSE)=0,"",(HLOOKUP($B284,$D$26:$CO$31,4,FALSE)))))</f>
        <v>2423.0970993383321</v>
      </c>
      <c r="K284" s="110" t="str">
        <f ca="1">IF(ISERROR(HLOOKUP($B284,$D$32:$CO$37,6,FALSE)),"",IF('Enter data here!'!$CP$42=0,"",IF(HLOOKUP($B284,$D$32:$CO$37,4,FALSE)=0,"",(HLOOKUP($B284,$D$32:$CO$37,6,FALSE)))))</f>
        <v>Plöschberger Hannes</v>
      </c>
      <c r="L284" s="110">
        <f ca="1">IF(ISERROR(HLOOKUP($B284,$D$32:$CO$37,4,FALSE)),"",IF('Enter data here!'!$CP$42=0,"",IF(HLOOKUP($B284,$D$32:$CO$37,4,FALSE)=0,"",(HLOOKUP($B284,$D$32:$CO$37,4,FALSE)))))</f>
        <v>3172.8315652317815</v>
      </c>
      <c r="M284" s="110" t="str">
        <f ca="1">IF(ISERROR(HLOOKUP($B284,$D$38:$CO$43,6,FALSE)),"",IF('Enter data here!'!$CP$47=0,"",IF(HLOOKUP($B284,$D$38:$CO$43,4,FALSE)=0,"",(HLOOKUP($B284,$D$38:$CO$43,6,FALSE)))))</f>
        <v>Stefan Bernardy</v>
      </c>
      <c r="N284" s="110">
        <f ca="1">IF(ISERROR(HLOOKUP($B284,$D$38:$CO$43,4,FALSE)),"",IF('Enter data here!'!$CP$47=0,"",IF(HLOOKUP($B284,$D$38:$CO$43,4,FALSE)=0,"",(HLOOKUP($B284,$D$38:$CO$43,4,FALSE)))))</f>
        <v>3956.1334940024335</v>
      </c>
      <c r="O284" s="110" t="str">
        <f ca="1">IF(ISERROR(HLOOKUP($B284,$D$44:$CO$49,6,FALSE)),"",IF('Enter data here!'!$CP$52=0,"",IF(HLOOKUP($B284,$D$44:$CO$49,4,FALSE)=0,"",(HLOOKUP($B284,$D$44:$CO$49,6,FALSE)))))</f>
        <v>Klaus Brettner</v>
      </c>
      <c r="P284" s="110">
        <f ca="1">IF(ISERROR(HLOOKUP($B284,$D$44:$CO$49,4,FALSE)),"",IF('Enter data here!'!$CP$52=0,"",IF(HLOOKUP($B284,$D$44:$CO$49,4,FALSE)=0,"",(HLOOKUP($B284,$D$44:$CO$49,4,FALSE)))))</f>
        <v>4795.2890305863102</v>
      </c>
      <c r="Q284" s="110" t="str">
        <f ca="1">IF(ISERROR(HLOOKUP($B284,$D$50:$CO$55,6,FALSE)),"",IF('Enter data here!'!$CP$57=0,"",IF(HLOOKUP($B284,$D$50:$CO$55,4,FALSE)=0,"",(HLOOKUP($B284,$D$50:$CO$55,6,FALSE)))))</f>
        <v>Gary Harrison</v>
      </c>
      <c r="R284" s="110">
        <f ca="1">IF(ISERROR(HLOOKUP($B284,$D$50:$CO$55,4,FALSE)),"",IF('Enter data here!'!$CP$57=0,"",IF(HLOOKUP($B284,$D$50:$CO$55,4,FALSE)=0,"",(HLOOKUP($B284,$D$50:$CO$55,4,FALSE)))))</f>
        <v>5473.4515375809715</v>
      </c>
      <c r="S284" s="110" t="str">
        <f ca="1">IF(ISERROR(HLOOKUP($B284,$D$56:$CO$61,6,FALSE)),"",IF('Enter data here!'!$CP$62=0,"",IF(HLOOKUP($B284,$D$56:$CO$61,4,FALSE)=0,"",(HLOOKUP($B284,$D$56:$CO$61,6,FALSE)))))</f>
        <v>Gary Harrison</v>
      </c>
      <c r="T284" s="110">
        <f ca="1">IF(ISERROR(HLOOKUP($B284,$D$56:$CO$61,4,FALSE)),"",IF('Enter data here!'!$CP$62=0,"",IF(HLOOKUP($B284,$D$56:$CO$61,4,FALSE)=0,"",(HLOOKUP($B284,$D$56:$CO$61,4,FALSE)))))</f>
        <v>5473.4515375809715</v>
      </c>
      <c r="U284" s="110" t="str">
        <f ca="1">IF(ISERROR(HLOOKUP($B284,$D$62:$CO$67,6,FALSE)),"",IF('Enter data here!'!$CP$67=0,"",IF(HLOOKUP($B284,$D$62:$CO$67,4,FALSE)=0,"",(HLOOKUP($B284,$D$62:$CO$67,6,FALSE)))))</f>
        <v>Gary Harrison</v>
      </c>
      <c r="V284" s="110">
        <f ca="1">IF(ISERROR(HLOOKUP($B284,$D$62:$CO$67,4,FALSE)),"",IF('Enter data here!'!$CP$67=0,"",IF(HLOOKUP($B284,$D$62:$CO$67,4,FALSE)=0,"",(HLOOKUP($B284,$D$62:$CO$67,4,FALSE)))))</f>
        <v>5473.4515375809715</v>
      </c>
      <c r="W284" s="110" t="str">
        <f ca="1">IF(ISERROR(HLOOKUP($B284,$D$68:$CO$73,6,FALSE)),"",IF('Enter data here!'!$CP$72=0,"",IF(HLOOKUP($B284,$D$68:$CO$73,4,FALSE)=0,"",(HLOOKUP($B284,$D$68:$CO$73,6,FALSE)))))</f>
        <v>Gary Harrison</v>
      </c>
      <c r="X284" s="110">
        <f ca="1">IF(ISERROR(HLOOKUP($B284,$D$68:$CO$73,4,FALSE)),"",IF('Enter data here!'!$CP$72=0,"",IF(HLOOKUP($B284,$D$68:$CO$73,4,FALSE)=0,"",(HLOOKUP($B284,$D$68:$CO$73,4,FALSE)))))</f>
        <v>5473.4515375809715</v>
      </c>
      <c r="Y284" s="110" t="str">
        <f ca="1">IF(ISERROR(HLOOKUP($B284,$D$74:$CO$79,6,FALSE)),"",IF('Enter data here!'!$CP$77=0,"",IF(HLOOKUP($B284,$D$74:$CO$79,4,FALSE)=0,"",(HLOOKUP($B284,$D$74:$CO$79,6,FALSE)))))</f>
        <v>Gary Harrison</v>
      </c>
      <c r="Z284" s="110">
        <f ca="1">IF(ISERROR(HLOOKUP($B284,$D$74:$CO$79,4,FALSE)),"",IF('Enter data here!'!$CP$77=0,"",IF(HLOOKUP($B284,$D$74:$CO$79,4,FALSE)=0,"",(HLOOKUP($B284,$D$74:$CO$79,4,FALSE)))))</f>
        <v>5473.4515375809715</v>
      </c>
      <c r="AA284" s="110" t="str">
        <f ca="1">IF(ISERROR(HLOOKUP($B284,$D$80:$CO$85,6,FALSE)),"",IF('Enter data here!'!$CP$82=0,"",IF(HLOOKUP($B284,$D$80:$CO$85,4,FALSE)=0,"",(HLOOKUP($B284,$D$80:$CO$85,6,FALSE)))))</f>
        <v>Gary Harrison</v>
      </c>
      <c r="AB284" s="110">
        <f ca="1">IF(ISERROR(HLOOKUP($B284,$D$80:$CO$85,4,FALSE)),"",IF('Enter data here!'!$CP$82=0,"",IF(HLOOKUP($B284,$D$80:$CO$85,4,FALSE)=0,"",(HLOOKUP($B284,$D$80:$CO$85,4,FALSE)))))</f>
        <v>5473.4515375809715</v>
      </c>
      <c r="AC284" s="110" t="str">
        <f ca="1">IF(ISERROR(HLOOKUP($B284,$D$86:$CO$91,6,FALSE)),"",IF('Enter data here!'!$CP$87=0,"",IF(HLOOKUP($B284,$D$86:$CO$91,4,FALSE)=0,"",(HLOOKUP($B284,$D$86:$CO$91,6,FALSE)))))</f>
        <v>Gary Harrison</v>
      </c>
      <c r="AD284" s="110">
        <f ca="1">IF(ISERROR(HLOOKUP($B284,$D$86:$CO$91,4,FALSE)),"",IF('Enter data here!'!$CP$87=0,"",IF(HLOOKUP($B284,$D$86:$CO$91,4,FALSE)=0,"",(HLOOKUP($B284,$D$86:$CO$91,4,FALSE)))))</f>
        <v>5473.4515375809715</v>
      </c>
      <c r="AE284" s="110" t="str">
        <f ca="1">IF(ISERROR(HLOOKUP($B284,$D$92:$CO$97,6,FALSE)),"",IF('Enter data here!'!$CP$92=0,"",IF(HLOOKUP($B284,$D$92:$CO$97,4,FALSE)=0,"",(HLOOKUP($B284,$D$92:$CO$97,6,FALSE)))))</f>
        <v>Gary Harrison</v>
      </c>
      <c r="AF284" s="110">
        <f ca="1">IF(ISERROR(HLOOKUP($B284,$D$92:$CO$97,4,FALSE)),"",IF('Enter data here!'!$CP$92=0,"",IF(HLOOKUP($B284,$D$92:$CO$97,4,FALSE)=0,"",(HLOOKUP($B284,$D$92:$CO$97,4,FALSE)))))</f>
        <v>5473.4515375809715</v>
      </c>
      <c r="AG284" s="110" t="str">
        <f ca="1">IF(ISERROR(HLOOKUP($B284,$D$98:$CO$103,6,FALSE)),"",IF('Enter data here!'!$CP$97=0,"",IF(HLOOKUP($B284,$D$98:$CO$103,4,FALSE)=0,"",(HLOOKUP($B284,$D$98:$CO$103,6,FALSE)))))</f>
        <v>Gary Harrison</v>
      </c>
      <c r="AH284" s="110">
        <f ca="1">IF(ISERROR(HLOOKUP($B284,$D$98:$CO$103,4,FALSE)),"",IF('Enter data here!'!$CP$97=0,"",IF(HLOOKUP($B284,$D$98:$CO$103,4,FALSE)=0,"",(HLOOKUP($B284,$D$98:$CO$103,4,FALSE)))))</f>
        <v>5473.4515375809715</v>
      </c>
      <c r="AI284" s="110" t="str">
        <f ca="1">IF(ISERROR(HLOOKUP($B284,$D$104:$CO$109,6,FALSE)),"",IF('Enter data here!'!$CP$102=0,"",IF(HLOOKUP($B284,$D$104:$CO$109,4,FALSE)=0,"",(HLOOKUP($B284,$D$104:$CO$109,6,FALSE)))))</f>
        <v>Gary Harrison</v>
      </c>
      <c r="AJ284" s="110">
        <f ca="1">IF(ISERROR(HLOOKUP($B284,$D$104:$CO$109,4,FALSE)),"",IF('Enter data here!'!$CP$102=0,"",IF(HLOOKUP($B284,$D$104:$CO$109,4,FALSE)=0,"",(HLOOKUP($B284,$D$104:$CO$109,4,FALSE)))))</f>
        <v>5473.4515375809715</v>
      </c>
      <c r="AK284" s="110" t="str">
        <f ca="1">IF(ISERROR(HLOOKUP($B284,$D$110:$CO$115,6,FALSE)),"",IF('Enter data here!'!$CP$107=0,"",IF(HLOOKUP($B284,$D$110:$CO$115,4,FALSE)=0,"",(HLOOKUP($B284,$D$110:$CO$115,6,FALSE)))))</f>
        <v>Gary Harrison</v>
      </c>
      <c r="AL284" s="110">
        <f ca="1">IF(ISERROR(HLOOKUP($B284,$D$110:$CO$115,4,FALSE)),"",IF('Enter data here!'!$CP$107=0,"",IF(HLOOKUP($B284,$D$110:$CO$115,4,FALSE)=0,"",(HLOOKUP($B284,$D$110:$CO$115,4,FALSE)))))</f>
        <v>5473.4515375809715</v>
      </c>
      <c r="AM284" s="110" t="str">
        <f ca="1">IF(ISERROR(HLOOKUP($B284,$D$116:$CO$121,6,FALSE)),"",IF('Enter data here!'!$CP$112=0,"",IF(HLOOKUP($B284,$D$116:$CO$121,4,FALSE)=0,"",(HLOOKUP($B284,$D$116:$CO$121,6,FALSE)))))</f>
        <v>Gary Harrison</v>
      </c>
      <c r="AN284" s="110">
        <f ca="1">IF(ISERROR(HLOOKUP($B284,$D$116:$CO$121,4,FALSE)),"",IF('Enter data here!'!$CP$112=0,"",IF(HLOOKUP($B284,$D$116:$CO$121,4,FALSE)=0,"",(HLOOKUP($B284,$D$116:$CO$121,4,FALSE)))))</f>
        <v>5473.4515375809715</v>
      </c>
      <c r="AO284" s="110" t="str">
        <f ca="1">IF(ISERROR(HLOOKUP($B284,$D$122:$CO$127,6,FALSE)),"",IF('Enter data here!'!$CP$117=0,"",IF(HLOOKUP($B284,$D$122:$CO$127,4,FALSE)=0,"",(HLOOKUP($B284,$D$122:$CO$127,6,FALSE)))))</f>
        <v>Gary Harrison</v>
      </c>
      <c r="AP284" s="110">
        <f ca="1">IF(ISERROR(HLOOKUP($B284,$D$122:$CO$127,4,FALSE)),"",IF('Enter data here!'!$CP$117=0,"",IF(HLOOKUP($B284,$D$122:$CO$127,4,FALSE)=0,"",(HLOOKUP($B284,$D$122:$CO$127,4,FALSE)))))</f>
        <v>5473.4515375809715</v>
      </c>
      <c r="AQ284" s="110" t="str">
        <f ca="1">IF(ISERROR(HLOOKUP($B284,$D$128:$CO$133,6,FALSE)),"",IF('Enter data here!'!$CP$122=0,"",IF(HLOOKUP($B284,$D$128:$CO$133,4,FALSE)=0,"",(HLOOKUP($B284,$D$128:$CO$133,6,FALSE)))))</f>
        <v>Gary Harrison</v>
      </c>
      <c r="AR284" s="110">
        <f ca="1">IF(ISERROR(HLOOKUP($B284,$D$128:$CO$133,4,FALSE)),"",IF('Enter data here!'!$CP$122=0,"",IF(HLOOKUP($B284,$D$128:$CO$133,4,FALSE)=0,"",(HLOOKUP($B284,$D$128:$CO$133,4,FALSE)))))</f>
        <v>5473.4515375809715</v>
      </c>
      <c r="AS284" s="110" t="str">
        <f ca="1">IF(ISERROR(HLOOKUP($B284,$D$134:$CO$139,6,FALSE)),"",IF('Enter data here!'!$CP$127=0,"",IF(HLOOKUP($B284,$D$134:$CO$139,4,FALSE)=0,"",(HLOOKUP($B284,$D$134:$CO$139,6,FALSE)))))</f>
        <v>Gary Harrison</v>
      </c>
      <c r="AT284" s="110">
        <f ca="1">IF(ISERROR(HLOOKUP($B284,$D$134:$CO$139,4,FALSE)),"",IF('Enter data here!'!$CP$127=0,"",IF(HLOOKUP($B284,$D$134:$CO$139,4,FALSE)=0,"",(HLOOKUP($B284,$D$134:$CO$139,4,FALSE)))))</f>
        <v>5473.4515375809715</v>
      </c>
      <c r="AU284" s="110" t="str">
        <f ca="1">IF(ISERROR(HLOOKUP($B284,$D$140:$CO$145,6,FALSE)),"",IF('Enter data here!'!$CP$132=0,"",IF(HLOOKUP($B284,$D$140:$CO$145,4,FALSE)=0,"",(HLOOKUP($B284,$D$140:$CO$145,6,FALSE)))))</f>
        <v>Gary Harrison</v>
      </c>
      <c r="AV284" s="110">
        <f ca="1">IF(ISERROR(HLOOKUP($B284,$D$140:$CO$145,4,FALSE)),"",IF('Enter data here!'!$CP$132=0,"",IF(HLOOKUP($B284,$D$140:$CO$145,4,FALSE)=0,"",(HLOOKUP($B284,$D$140:$CO$145,4,FALSE)))))</f>
        <v>5473.4515375809715</v>
      </c>
      <c r="AW284" s="110" t="str">
        <f ca="1">IF(ISERROR(HLOOKUP($B284,$D$146:$CO$151,6,FALSE)),"",IF('Enter data here!'!$CP$137=0,"",IF(HLOOKUP($B284,$D$146:$CO$151,4,FALSE)=0,"",(HLOOKUP($B284,$D$146:$CO$151,6,FALSE)))))</f>
        <v>Gary Harrison</v>
      </c>
      <c r="AX284" s="110">
        <f ca="1">IF(ISERROR(HLOOKUP($B284,$D$146:$CO$151,4,FALSE)),"",IF('Enter data here!'!$CP$137=0,"",IF(HLOOKUP($B284,$D$146:$CO$151,4,FALSE)=0,"",(HLOOKUP($B284,$D$146:$CO$151,4,FALSE)))))</f>
        <v>5473.4515375809715</v>
      </c>
      <c r="AY284" s="110" t="str">
        <f ca="1">IF(ISERROR(HLOOKUP($B284,$D$152:$CO$157,6,FALSE)),"",IF('Enter data here!'!$CP$142=0,"",IF(HLOOKUP($B284,$D$152:$CO$157,4,FALSE)=0,"",(HLOOKUP($B284,$D$152:$CO$157,6,FALSE)))))</f>
        <v>Gary Harrison</v>
      </c>
      <c r="AZ284" s="110">
        <f ca="1">IF(ISERROR(HLOOKUP($B284,$D$152:$CO$157,4,FALSE)),"",IF('Enter data here!'!$CP$142=0,"",IF(HLOOKUP($B284,$D$152:$CO$157,4,FALSE)=0,"",(HLOOKUP($B284,$D$152:$CO$157,4,FALSE)))))</f>
        <v>5473.4515375809715</v>
      </c>
      <c r="BA284" s="110" t="str">
        <f ca="1">IF(ISERROR(HLOOKUP($B284,$D$158:$CO$163,6,FALSE)),"",IF('Enter data here!'!$CP$147=0,"",IF(HLOOKUP($B284,$D$158:$CO$163,4,FALSE)=0,"",(HLOOKUP($B284,$D$158:$CO$163,6,FALSE)))))</f>
        <v>Gary Harrison</v>
      </c>
      <c r="BB284" s="110">
        <f ca="1">IF(ISERROR(HLOOKUP($B284,$D$158:$CO$163,4,FALSE)),"",IF('Enter data here!'!$CP$147=0,"",IF(HLOOKUP($B284,$D$158:$CO$163,4,FALSE)=0,"",(HLOOKUP($B284,$D$158:$CO$163,4,FALSE)))))</f>
        <v>5473.4515375809715</v>
      </c>
      <c r="BC284" s="110" t="str">
        <f ca="1">IF(ISERROR(HLOOKUP($B284,$D$164:$CO$169,6,FALSE)),"",IF('Enter data here!'!$CP$152=0,"",IF(HLOOKUP($B284,$D$164:$CO$169,4,FALSE)=0,"",(HLOOKUP($B284,$D$164:$CO$169,6,FALSE)))))</f>
        <v>Gary Harrison</v>
      </c>
      <c r="BD284" s="110">
        <f ca="1">IF(ISERROR(HLOOKUP($B284,$D$164:$CO$169,4,FALSE)),"",IF('Enter data here!'!$CP$152=0,"",IF(HLOOKUP($B284,$D$164:$CO$169,4,FALSE)=0,"",(HLOOKUP($B284,$D$164:$CO$169,4,FALSE)))))</f>
        <v>5473.4515375809715</v>
      </c>
      <c r="BE284" s="110" t="str">
        <f ca="1">IF(ISERROR(HLOOKUP($B284,$D$170:$CO$175,6,FALSE)),"",IF('Enter data here!'!$CP$157=0,"",IF(HLOOKUP($B284,$D$170:$CO$175,4,FALSE)=0,"",(HLOOKUP($B284,$D$170:$CO$175,6,FALSE)))))</f>
        <v>Gary Harrison</v>
      </c>
      <c r="BF284" s="110">
        <f ca="1">IF(ISERROR(HLOOKUP($B284,$D$170:$CO$175,4,FALSE)),"",IF('Enter data here!'!$CP$157=0,"",IF(HLOOKUP($B284,$D$170:$CO$175,4,FALSE)=0,"",(HLOOKUP($B284,$D$170:$CO$175,4,FALSE)))))</f>
        <v>5473.4515375809715</v>
      </c>
      <c r="BG284" s="110" t="str">
        <f ca="1">IF(ISERROR(HLOOKUP($B284,$D$176:$CO$181,6,FALSE)),"",IF('Enter data here!'!$CP$162=0,"",IF(HLOOKUP($B284,$D$176:$CO$181,4,FALSE)=0,"",(HLOOKUP($B284,$D$176:$CO$181,6,FALSE)))))</f>
        <v>Gary Harrison</v>
      </c>
      <c r="BH284" s="110">
        <f ca="1">IF(ISERROR(HLOOKUP($B284,$D$176:$CO$181,4,FALSE)),"",IF('Enter data here!'!$CP$162=0,"",IF(HLOOKUP($B284,$D$176:$CO$181,4,FALSE)=0,"",(HLOOKUP($B284,$D$176:$CO$181,4,FALSE)))))</f>
        <v>5473.4515375809715</v>
      </c>
      <c r="BI284" s="110" t="str">
        <f ca="1">IF(ISERROR(HLOOKUP($B284,$D$182:$CO$187,6,FALSE)),"",IF('Enter data here!'!$CP$167=0,"",IF(HLOOKUP($B284,$D$182:$CO$187,4,FALSE)=0,"",(HLOOKUP($B284,$D$182:$CO$187,6,FALSE)))))</f>
        <v>Gary Harrison</v>
      </c>
      <c r="BJ284" s="110">
        <f ca="1">IF(ISERROR(HLOOKUP($B284,$D$182:$CO$187,4,FALSE)),"",IF('Enter data here!'!$CP$167=0,"",IF(HLOOKUP($B284,$D$182:$CO$187,4,FALSE)=0,"",(HLOOKUP($B284,$D$182:$CO$187,4,FALSE)))))</f>
        <v>5473.4515375809715</v>
      </c>
      <c r="BK284" s="110" t="str">
        <f ca="1">IF(ISERROR(HLOOKUP($B284,$D$188:$CO$193,6,FALSE)),"",IF('Enter data here!'!$CP$172=0,"",IF(HLOOKUP($B284,$D$188:$CO$193,4,FALSE)=0,"",(HLOOKUP($B284,$D$188:$CO$193,6,FALSE)))))</f>
        <v>Gary Harrison</v>
      </c>
      <c r="BL284" s="110">
        <f ca="1">IF(ISERROR(HLOOKUP($B284,$D$188:$CO$193,4,FALSE)),"",IF('Enter data here!'!$CP$172=0,"",IF(HLOOKUP($B284,$D$188:$CO$193,4,FALSE)=0,"",(HLOOKUP($B284,$D$188:$CO$193,4,FALSE)))))</f>
        <v>5473.4515375809715</v>
      </c>
      <c r="BM284" s="110" t="str">
        <f ca="1">IF(ISERROR(HLOOKUP($B284,$D$194:$CO$199,6,FALSE)),"",IF('Enter data here!'!$CP$177=0,"",IF(HLOOKUP($B284,$D$194:$CO$199,4,FALSE)=0,"",(HLOOKUP($B284,$D$194:$CO$199,6,FALSE)))))</f>
        <v>Gary Harrison</v>
      </c>
      <c r="BN284" s="110">
        <f ca="1">IF(ISERROR(HLOOKUP($B284,$D$194:$CO$199,4,FALSE)),"",IF('Enter data here!'!$CP$177=0,"",IF(HLOOKUP($B284,$D$194:$CO$199,4,FALSE)=0,"",(HLOOKUP($B284,$D$194:$CO$199,4,FALSE)))))</f>
        <v>5473.4515375809715</v>
      </c>
      <c r="BO284" s="110" t="str">
        <f ca="1">IF(ISERROR(HLOOKUP($B284,$D$200:$CO$205,6,FALSE)),"",IF('Enter data here!'!$CP$182=0,"",IF(HLOOKUP($B284,$D$200:$CO$205,4,FALSE)=0,"",(HLOOKUP($B284,$D$200:$CO$205,6,FALSE)))))</f>
        <v>Gary Harrison</v>
      </c>
      <c r="BP284" s="110">
        <f ca="1">IF(ISERROR(HLOOKUP($B284,$D$200:$CO$205,4,FALSE)),"",IF('Enter data here!'!$CP$182=0,"",IF(HLOOKUP($B284,$D$200:$CO$205,4,FALSE)=0,"",(HLOOKUP($B284,$D$200:$CO$205,4,FALSE)))))</f>
        <v>5473.4515375809715</v>
      </c>
      <c r="BQ284" s="110" t="str">
        <f ca="1">IF(ISERROR(HLOOKUP($B284,$D$206:$CO$211,6,FALSE)),"",IF('Enter data here!'!$CP$187=0,"",IF(HLOOKUP($B284,$D$206:$CO$211,4,FALSE)=0,"",(HLOOKUP($B284,$D$206:$CO$211,6,FALSE)))))</f>
        <v>Gary Harrison</v>
      </c>
      <c r="BR284" s="110">
        <f ca="1">IF(ISERROR(HLOOKUP($B284,$D$206:$CO$211,4,FALSE)),"",IF('Enter data here!'!$CP$187=0,"",IF(HLOOKUP($B284,$D$206:$CO$211,4,FALSE)=0,"",(HLOOKUP($B284,$D$206:$CO$211,4,FALSE)))))</f>
        <v>5473.4515375809715</v>
      </c>
      <c r="BS284" s="110" t="str">
        <f ca="1">IF(ISERROR(HLOOKUP($B284,$D$212:$CO$217,6,FALSE)),"",IF('Enter data here!'!$CP$192=0,"",IF(HLOOKUP($B284,$D$212:$CO$217,4,FALSE)=0,"",(HLOOKUP($B284,$D$212:$CO$217,6,FALSE)))))</f>
        <v>Gary Harrison</v>
      </c>
      <c r="BT284" s="110">
        <f ca="1">IF(ISERROR(HLOOKUP($B284,$D$212:$CO$217,4,FALSE)),"",IF('Enter data here!'!$CP$192=0,"",IF(HLOOKUP($B284,$D$212:$CO$217,4,FALSE)=0,"",(HLOOKUP($B284,$D$212:$CO$217,4,FALSE)))))</f>
        <v>5473.4515375809715</v>
      </c>
      <c r="BU284" s="110" t="str">
        <f ca="1">IF(ISERROR(HLOOKUP($B284,$D$218:$CO$223,6,FALSE)),"",IF('Enter data here!'!$CP$197=0,"",IF(HLOOKUP($B284,$D$218:$CO$223,4,FALSE)=0,"",(HLOOKUP($B284,$D$218:$CO$223,6,FALSE)))))</f>
        <v>Gary Harrison</v>
      </c>
      <c r="BV284" s="110">
        <f ca="1">IF(ISERROR(HLOOKUP($B284,$D$218:$CO$223,4,FALSE)),"",IF('Enter data here!'!$CP$197=0,"",IF(HLOOKUP($B284,$D$218:$CO$223,4,FALSE)=0,"",(HLOOKUP($B284,$D$218:$CO$223,4,FALSE)))))</f>
        <v>5473.4515375809715</v>
      </c>
      <c r="BW284" s="110" t="str">
        <f ca="1">IF(ISERROR(HLOOKUP($B284,$D$224:$CO$229,6,FALSE)),"",IF('Enter data here!'!$CP$202=0,"",IF(HLOOKUP($B284,$D$224:$CO$229,4,FALSE)=0,"",(HLOOKUP($B284,$D$224:$CO$229,6,FALSE)))))</f>
        <v>Gary Harrison</v>
      </c>
      <c r="BX284" s="110">
        <f ca="1">IF(ISERROR(HLOOKUP($B284,$D$224:$CO$229,4,FALSE)),"",IF('Enter data here!'!$CP$202=0,"",IF(HLOOKUP($B284,$D$224:$CO$229,4,FALSE)=0,"",(HLOOKUP($B284,$D$224:$CO$229,4,FALSE)))))</f>
        <v>5473.4515375809715</v>
      </c>
      <c r="BY284" s="110" t="str">
        <f ca="1">IF(ISERROR(HLOOKUP($B284,$D$230:$CO$235,6,FALSE)),"",IF('Enter data here!'!$CP$207=0,"",IF(HLOOKUP($B284,$D$230:$CO$235,4,FALSE)=0,"",(HLOOKUP($B284,$D$230:$CO$235,6,FALSE)))))</f>
        <v>Gary Harrison</v>
      </c>
      <c r="BZ284" s="110">
        <f ca="1">IF(ISERROR(HLOOKUP($B284,$D$230:$CO$235,4,FALSE)),"",IF('Enter data here!'!$CP$207=0,"",IF(HLOOKUP($B284,$D$230:$CO$235,4,FALSE)=0,"",(HLOOKUP($B284,$D$230:$CO$235,4,FALSE)))))</f>
        <v>5473.4515375809715</v>
      </c>
      <c r="CA284" s="110" t="str">
        <f ca="1">IF(ISERROR(HLOOKUP($B284,$D$236:$CO$241,6,FALSE)),"",IF('Enter data here!'!$CP$212=0,"",IF(HLOOKUP($B284,$D$236:$CO$241,4,FALSE)=0,"",(HLOOKUP($B284,$D$236:$CO$241,6,FALSE)))))</f>
        <v>Gary Harrison</v>
      </c>
      <c r="CB284" s="110">
        <f ca="1">IF(ISERROR(HLOOKUP($B284,$D$236:$CO$241,4,FALSE)),"",IF('Enter data here!'!$CP$212=0,"",IF(HLOOKUP($B284,$D$236:$CO$241,4,FALSE)=0,"",(HLOOKUP($B284,$D$236:$CO$241,4,FALSE)))))</f>
        <v>5473.4515375809715</v>
      </c>
      <c r="CC284" s="110" t="str">
        <f ca="1">IF(ISERROR(HLOOKUP($B284,$D$242:$CO$247,6,FALSE)),"",IF('Enter data here!'!$CP$217=0,"",IF(HLOOKUP($B284,$D$242:$CO$247,4,FALSE)=0,"",(HLOOKUP($B284,$D$242:$CO$247,6,FALSE)))))</f>
        <v>Gary Harrison</v>
      </c>
      <c r="CD284" s="110">
        <f ca="1">IF(ISERROR(HLOOKUP($B284,$D$242:$CO$247,4,FALSE)),"",IF('Enter data here!'!$CP$217=0,"",IF(HLOOKUP($B284,$D$242:$CO$247,4,FALSE)=0,"",(HLOOKUP($B284,$D$242:$CO$247,4,FALSE)))))</f>
        <v>5473.4515375809715</v>
      </c>
      <c r="CE284" s="110" t="str">
        <f ca="1">IF(ISERROR(HLOOKUP($B284,$D$248:$CO$253,6,FALSE)),"",IF('Enter data here!'!$CP$222=0,"",IF(HLOOKUP($B284,$D$248:$CO$253,4,FALSE)=0,"",(HLOOKUP($B284,$D$248:$CO$253,6,FALSE)))))</f>
        <v>Gary Harrison</v>
      </c>
      <c r="CF284" s="110">
        <f ca="1">IF(ISERROR(HLOOKUP($B284,$D$248:$CO$253,4,FALSE)),"",IF('Enter data here!'!$CP$222=0,"",IF(HLOOKUP($B284,$D$248:$CO$253,4,FALSE)=0,"",(HLOOKUP($B284,$D$248:$CO$253,4,FALSE)))))</f>
        <v>5473.4515375809715</v>
      </c>
    </row>
    <row r="285" spans="2:84" s="138" customFormat="1">
      <c r="B285" s="149">
        <v>23</v>
      </c>
      <c r="C285" s="110" t="str">
        <f>IF(ISERROR(HLOOKUP($B285,$D$8:$CO$13,6,FALSE)),"",IF('Enter data here!'!$CP$22=0,"",IF(HLOOKUP($B285,$D$8:$CO$13,4,FALSE)=0,"",(HLOOKUP($B285,$D$8:$CO$13,6,FALSE)))))</f>
        <v/>
      </c>
      <c r="D285" s="110" t="str">
        <f>IF(ISERROR(HLOOKUP($B285,$D$8:$CO$13,4,FALSE)),"",IF('Enter data here!'!$CP$22=0,"",IF(HLOOKUP($B285,$D$8:$CO$13,4,FALSE)=0,"",(HLOOKUP($B285,$D$8:$CO$13,4,FALSE)))))</f>
        <v/>
      </c>
      <c r="E285" s="110" t="str">
        <f ca="1">IF(ISERROR(HLOOKUP($B285,$D$14:$CO$19,6,FALSE)),"",IF('Enter data here!'!$CP$27=0,"",IF(HLOOKUP($B285,$D$14:$CO$19,4,FALSE)=0,"",(HLOOKUP($B285,$D$14:$CO$19,6,FALSE)))))</f>
        <v>Alvaro Silgado</v>
      </c>
      <c r="F285" s="110">
        <f ca="1">IF(ISERROR(HLOOKUP($B285,$D$14:$CO$19,4,FALSE)),"",IF('Enter data here!'!$CP$27=0,"",IF(HLOOKUP($B285,$D$14:$CO$19,4,FALSE)=0,"",(HLOOKUP($B285,$D$14:$CO$19,4,FALSE)))))</f>
        <v>801.67778016777493</v>
      </c>
      <c r="G285" s="110" t="str">
        <f ca="1">IF(ISERROR(HLOOKUP($B285,$D$20:$CO$25,6,FALSE)),"",IF('Enter data here!'!$CP$32=0,"",IF(HLOOKUP($B285,$D$20:$CO$25,4,FALSE)=0,"",(HLOOKUP($B285,$D$20:$CO$25,6,FALSE)))))</f>
        <v>Klaus Kowalski</v>
      </c>
      <c r="H285" s="110">
        <f ca="1">IF(ISERROR(HLOOKUP($B285,$D$20:$CO$25,4,FALSE)),"",IF('Enter data here!'!$CP$32=0,"",IF(HLOOKUP($B285,$D$20:$CO$25,4,FALSE)=0,"",(HLOOKUP($B285,$D$20:$CO$25,4,FALSE)))))</f>
        <v>1593.6303773785767</v>
      </c>
      <c r="I285" s="110" t="str">
        <f ca="1">IF(ISERROR(HLOOKUP($B285,$D$26:$CO$31,6,FALSE)),"",IF('Enter data here!'!$CP$37=0,"",IF(HLOOKUP($B285,$D$26:$CO$31,4,FALSE)=0,"",(HLOOKUP($B285,$D$26:$CO$31,6,FALSE)))))</f>
        <v>Gary Harrison</v>
      </c>
      <c r="J285" s="110">
        <f ca="1">IF(ISERROR(HLOOKUP($B285,$D$26:$CO$31,4,FALSE)),"",IF('Enter data here!'!$CP$37=0,"",IF(HLOOKUP($B285,$D$26:$CO$31,4,FALSE)=0,"",(HLOOKUP($B285,$D$26:$CO$31,4,FALSE)))))</f>
        <v>2253.1243031830427</v>
      </c>
      <c r="K285" s="110" t="str">
        <f ca="1">IF(ISERROR(HLOOKUP($B285,$D$32:$CO$37,6,FALSE)),"",IF('Enter data here!'!$CP$42=0,"",IF(HLOOKUP($B285,$D$32:$CO$37,4,FALSE)=0,"",(HLOOKUP($B285,$D$32:$CO$37,6,FALSE)))))</f>
        <v>Siegfried Schedel</v>
      </c>
      <c r="L285" s="110">
        <f ca="1">IF(ISERROR(HLOOKUP($B285,$D$32:$CO$37,4,FALSE)),"",IF('Enter data here!'!$CP$42=0,"",IF(HLOOKUP($B285,$D$32:$CO$37,4,FALSE)=0,"",(HLOOKUP($B285,$D$32:$CO$37,4,FALSE)))))</f>
        <v>3038.6114475510421</v>
      </c>
      <c r="M285" s="110" t="str">
        <f ca="1">IF(ISERROR(HLOOKUP($B285,$D$38:$CO$43,6,FALSE)),"",IF('Enter data here!'!$CP$47=0,"",IF(HLOOKUP($B285,$D$38:$CO$43,4,FALSE)=0,"",(HLOOKUP($B285,$D$38:$CO$43,6,FALSE)))))</f>
        <v>Siegfried Schedel</v>
      </c>
      <c r="N285" s="110">
        <f ca="1">IF(ISERROR(HLOOKUP($B285,$D$38:$CO$43,4,FALSE)),"",IF('Enter data here!'!$CP$47=0,"",IF(HLOOKUP($B285,$D$38:$CO$43,4,FALSE)=0,"",(HLOOKUP($B285,$D$38:$CO$43,4,FALSE)))))</f>
        <v>3912.2463929488517</v>
      </c>
      <c r="O285" s="110" t="str">
        <f ca="1">IF(ISERROR(HLOOKUP($B285,$D$44:$CO$49,6,FALSE)),"",IF('Enter data here!'!$CP$52=0,"",IF(HLOOKUP($B285,$D$44:$CO$49,4,FALSE)=0,"",(HLOOKUP($B285,$D$44:$CO$49,6,FALSE)))))</f>
        <v>Gary Harrison</v>
      </c>
      <c r="P285" s="110">
        <f ca="1">IF(ISERROR(HLOOKUP($B285,$D$44:$CO$49,4,FALSE)),"",IF('Enter data here!'!$CP$52=0,"",IF(HLOOKUP($B285,$D$44:$CO$49,4,FALSE)=0,"",(HLOOKUP($B285,$D$44:$CO$49,4,FALSE)))))</f>
        <v>4653.4559711877164</v>
      </c>
      <c r="Q285" s="110" t="str">
        <f ca="1">IF(ISERROR(HLOOKUP($B285,$D$50:$CO$55,6,FALSE)),"",IF('Enter data here!'!$CP$57=0,"",IF(HLOOKUP($B285,$D$50:$CO$55,4,FALSE)=0,"",(HLOOKUP($B285,$D$50:$CO$55,6,FALSE)))))</f>
        <v>Stefan Bernardy</v>
      </c>
      <c r="R285" s="110">
        <f ca="1">IF(ISERROR(HLOOKUP($B285,$D$50:$CO$55,4,FALSE)),"",IF('Enter data here!'!$CP$57=0,"",IF(HLOOKUP($B285,$D$50:$CO$55,4,FALSE)=0,"",(HLOOKUP($B285,$D$50:$CO$55,4,FALSE)))))</f>
        <v>5449.5751550994482</v>
      </c>
      <c r="S285" s="110" t="str">
        <f ca="1">IF(ISERROR(HLOOKUP($B285,$D$56:$CO$61,6,FALSE)),"",IF('Enter data here!'!$CP$62=0,"",IF(HLOOKUP($B285,$D$56:$CO$61,4,FALSE)=0,"",(HLOOKUP($B285,$D$56:$CO$61,6,FALSE)))))</f>
        <v>Stefan Bernardy</v>
      </c>
      <c r="T285" s="110">
        <f ca="1">IF(ISERROR(HLOOKUP($B285,$D$56:$CO$61,4,FALSE)),"",IF('Enter data here!'!$CP$62=0,"",IF(HLOOKUP($B285,$D$56:$CO$61,4,FALSE)=0,"",(HLOOKUP($B285,$D$56:$CO$61,4,FALSE)))))</f>
        <v>5449.5751550994482</v>
      </c>
      <c r="U285" s="110" t="str">
        <f ca="1">IF(ISERROR(HLOOKUP($B285,$D$62:$CO$67,6,FALSE)),"",IF('Enter data here!'!$CP$67=0,"",IF(HLOOKUP($B285,$D$62:$CO$67,4,FALSE)=0,"",(HLOOKUP($B285,$D$62:$CO$67,6,FALSE)))))</f>
        <v>Stefan Bernardy</v>
      </c>
      <c r="V285" s="110">
        <f ca="1">IF(ISERROR(HLOOKUP($B285,$D$62:$CO$67,4,FALSE)),"",IF('Enter data here!'!$CP$67=0,"",IF(HLOOKUP($B285,$D$62:$CO$67,4,FALSE)=0,"",(HLOOKUP($B285,$D$62:$CO$67,4,FALSE)))))</f>
        <v>5449.5751550994482</v>
      </c>
      <c r="W285" s="110" t="str">
        <f ca="1">IF(ISERROR(HLOOKUP($B285,$D$68:$CO$73,6,FALSE)),"",IF('Enter data here!'!$CP$72=0,"",IF(HLOOKUP($B285,$D$68:$CO$73,4,FALSE)=0,"",(HLOOKUP($B285,$D$68:$CO$73,6,FALSE)))))</f>
        <v>Stefan Bernardy</v>
      </c>
      <c r="X285" s="110">
        <f ca="1">IF(ISERROR(HLOOKUP($B285,$D$68:$CO$73,4,FALSE)),"",IF('Enter data here!'!$CP$72=0,"",IF(HLOOKUP($B285,$D$68:$CO$73,4,FALSE)=0,"",(HLOOKUP($B285,$D$68:$CO$73,4,FALSE)))))</f>
        <v>5449.5751550994482</v>
      </c>
      <c r="Y285" s="110" t="str">
        <f ca="1">IF(ISERROR(HLOOKUP($B285,$D$74:$CO$79,6,FALSE)),"",IF('Enter data here!'!$CP$77=0,"",IF(HLOOKUP($B285,$D$74:$CO$79,4,FALSE)=0,"",(HLOOKUP($B285,$D$74:$CO$79,6,FALSE)))))</f>
        <v>Stefan Bernardy</v>
      </c>
      <c r="Z285" s="110">
        <f ca="1">IF(ISERROR(HLOOKUP($B285,$D$74:$CO$79,4,FALSE)),"",IF('Enter data here!'!$CP$77=0,"",IF(HLOOKUP($B285,$D$74:$CO$79,4,FALSE)=0,"",(HLOOKUP($B285,$D$74:$CO$79,4,FALSE)))))</f>
        <v>5449.5751550994482</v>
      </c>
      <c r="AA285" s="110" t="str">
        <f ca="1">IF(ISERROR(HLOOKUP($B285,$D$80:$CO$85,6,FALSE)),"",IF('Enter data here!'!$CP$82=0,"",IF(HLOOKUP($B285,$D$80:$CO$85,4,FALSE)=0,"",(HLOOKUP($B285,$D$80:$CO$85,6,FALSE)))))</f>
        <v>Stefan Bernardy</v>
      </c>
      <c r="AB285" s="110">
        <f ca="1">IF(ISERROR(HLOOKUP($B285,$D$80:$CO$85,4,FALSE)),"",IF('Enter data here!'!$CP$82=0,"",IF(HLOOKUP($B285,$D$80:$CO$85,4,FALSE)=0,"",(HLOOKUP($B285,$D$80:$CO$85,4,FALSE)))))</f>
        <v>5449.5751550994482</v>
      </c>
      <c r="AC285" s="110" t="str">
        <f ca="1">IF(ISERROR(HLOOKUP($B285,$D$86:$CO$91,6,FALSE)),"",IF('Enter data here!'!$CP$87=0,"",IF(HLOOKUP($B285,$D$86:$CO$91,4,FALSE)=0,"",(HLOOKUP($B285,$D$86:$CO$91,6,FALSE)))))</f>
        <v>Stefan Bernardy</v>
      </c>
      <c r="AD285" s="110">
        <f ca="1">IF(ISERROR(HLOOKUP($B285,$D$86:$CO$91,4,FALSE)),"",IF('Enter data here!'!$CP$87=0,"",IF(HLOOKUP($B285,$D$86:$CO$91,4,FALSE)=0,"",(HLOOKUP($B285,$D$86:$CO$91,4,FALSE)))))</f>
        <v>5449.5751550994482</v>
      </c>
      <c r="AE285" s="110" t="str">
        <f ca="1">IF(ISERROR(HLOOKUP($B285,$D$92:$CO$97,6,FALSE)),"",IF('Enter data here!'!$CP$92=0,"",IF(HLOOKUP($B285,$D$92:$CO$97,4,FALSE)=0,"",(HLOOKUP($B285,$D$92:$CO$97,6,FALSE)))))</f>
        <v>Stefan Bernardy</v>
      </c>
      <c r="AF285" s="110">
        <f ca="1">IF(ISERROR(HLOOKUP($B285,$D$92:$CO$97,4,FALSE)),"",IF('Enter data here!'!$CP$92=0,"",IF(HLOOKUP($B285,$D$92:$CO$97,4,FALSE)=0,"",(HLOOKUP($B285,$D$92:$CO$97,4,FALSE)))))</f>
        <v>5449.5751550994482</v>
      </c>
      <c r="AG285" s="110" t="str">
        <f ca="1">IF(ISERROR(HLOOKUP($B285,$D$98:$CO$103,6,FALSE)),"",IF('Enter data here!'!$CP$97=0,"",IF(HLOOKUP($B285,$D$98:$CO$103,4,FALSE)=0,"",(HLOOKUP($B285,$D$98:$CO$103,6,FALSE)))))</f>
        <v>Stefan Bernardy</v>
      </c>
      <c r="AH285" s="110">
        <f ca="1">IF(ISERROR(HLOOKUP($B285,$D$98:$CO$103,4,FALSE)),"",IF('Enter data here!'!$CP$97=0,"",IF(HLOOKUP($B285,$D$98:$CO$103,4,FALSE)=0,"",(HLOOKUP($B285,$D$98:$CO$103,4,FALSE)))))</f>
        <v>5449.5751550994482</v>
      </c>
      <c r="AI285" s="110" t="str">
        <f ca="1">IF(ISERROR(HLOOKUP($B285,$D$104:$CO$109,6,FALSE)),"",IF('Enter data here!'!$CP$102=0,"",IF(HLOOKUP($B285,$D$104:$CO$109,4,FALSE)=0,"",(HLOOKUP($B285,$D$104:$CO$109,6,FALSE)))))</f>
        <v>Stefan Bernardy</v>
      </c>
      <c r="AJ285" s="110">
        <f ca="1">IF(ISERROR(HLOOKUP($B285,$D$104:$CO$109,4,FALSE)),"",IF('Enter data here!'!$CP$102=0,"",IF(HLOOKUP($B285,$D$104:$CO$109,4,FALSE)=0,"",(HLOOKUP($B285,$D$104:$CO$109,4,FALSE)))))</f>
        <v>5449.5751550994482</v>
      </c>
      <c r="AK285" s="110" t="str">
        <f ca="1">IF(ISERROR(HLOOKUP($B285,$D$110:$CO$115,6,FALSE)),"",IF('Enter data here!'!$CP$107=0,"",IF(HLOOKUP($B285,$D$110:$CO$115,4,FALSE)=0,"",(HLOOKUP($B285,$D$110:$CO$115,6,FALSE)))))</f>
        <v>Stefan Bernardy</v>
      </c>
      <c r="AL285" s="110">
        <f ca="1">IF(ISERROR(HLOOKUP($B285,$D$110:$CO$115,4,FALSE)),"",IF('Enter data here!'!$CP$107=0,"",IF(HLOOKUP($B285,$D$110:$CO$115,4,FALSE)=0,"",(HLOOKUP($B285,$D$110:$CO$115,4,FALSE)))))</f>
        <v>5449.5751550994482</v>
      </c>
      <c r="AM285" s="110" t="str">
        <f ca="1">IF(ISERROR(HLOOKUP($B285,$D$116:$CO$121,6,FALSE)),"",IF('Enter data here!'!$CP$112=0,"",IF(HLOOKUP($B285,$D$116:$CO$121,4,FALSE)=0,"",(HLOOKUP($B285,$D$116:$CO$121,6,FALSE)))))</f>
        <v>Stefan Bernardy</v>
      </c>
      <c r="AN285" s="110">
        <f ca="1">IF(ISERROR(HLOOKUP($B285,$D$116:$CO$121,4,FALSE)),"",IF('Enter data here!'!$CP$112=0,"",IF(HLOOKUP($B285,$D$116:$CO$121,4,FALSE)=0,"",(HLOOKUP($B285,$D$116:$CO$121,4,FALSE)))))</f>
        <v>5449.5751550994482</v>
      </c>
      <c r="AO285" s="110" t="str">
        <f ca="1">IF(ISERROR(HLOOKUP($B285,$D$122:$CO$127,6,FALSE)),"",IF('Enter data here!'!$CP$117=0,"",IF(HLOOKUP($B285,$D$122:$CO$127,4,FALSE)=0,"",(HLOOKUP($B285,$D$122:$CO$127,6,FALSE)))))</f>
        <v>Stefan Bernardy</v>
      </c>
      <c r="AP285" s="110">
        <f ca="1">IF(ISERROR(HLOOKUP($B285,$D$122:$CO$127,4,FALSE)),"",IF('Enter data here!'!$CP$117=0,"",IF(HLOOKUP($B285,$D$122:$CO$127,4,FALSE)=0,"",(HLOOKUP($B285,$D$122:$CO$127,4,FALSE)))))</f>
        <v>5449.5751550994482</v>
      </c>
      <c r="AQ285" s="110" t="str">
        <f ca="1">IF(ISERROR(HLOOKUP($B285,$D$128:$CO$133,6,FALSE)),"",IF('Enter data here!'!$CP$122=0,"",IF(HLOOKUP($B285,$D$128:$CO$133,4,FALSE)=0,"",(HLOOKUP($B285,$D$128:$CO$133,6,FALSE)))))</f>
        <v>Stefan Bernardy</v>
      </c>
      <c r="AR285" s="110">
        <f ca="1">IF(ISERROR(HLOOKUP($B285,$D$128:$CO$133,4,FALSE)),"",IF('Enter data here!'!$CP$122=0,"",IF(HLOOKUP($B285,$D$128:$CO$133,4,FALSE)=0,"",(HLOOKUP($B285,$D$128:$CO$133,4,FALSE)))))</f>
        <v>5449.5751550994482</v>
      </c>
      <c r="AS285" s="110" t="str">
        <f ca="1">IF(ISERROR(HLOOKUP($B285,$D$134:$CO$139,6,FALSE)),"",IF('Enter data here!'!$CP$127=0,"",IF(HLOOKUP($B285,$D$134:$CO$139,4,FALSE)=0,"",(HLOOKUP($B285,$D$134:$CO$139,6,FALSE)))))</f>
        <v>Stefan Bernardy</v>
      </c>
      <c r="AT285" s="110">
        <f ca="1">IF(ISERROR(HLOOKUP($B285,$D$134:$CO$139,4,FALSE)),"",IF('Enter data here!'!$CP$127=0,"",IF(HLOOKUP($B285,$D$134:$CO$139,4,FALSE)=0,"",(HLOOKUP($B285,$D$134:$CO$139,4,FALSE)))))</f>
        <v>5449.5751550994482</v>
      </c>
      <c r="AU285" s="110" t="str">
        <f ca="1">IF(ISERROR(HLOOKUP($B285,$D$140:$CO$145,6,FALSE)),"",IF('Enter data here!'!$CP$132=0,"",IF(HLOOKUP($B285,$D$140:$CO$145,4,FALSE)=0,"",(HLOOKUP($B285,$D$140:$CO$145,6,FALSE)))))</f>
        <v>Stefan Bernardy</v>
      </c>
      <c r="AV285" s="110">
        <f ca="1">IF(ISERROR(HLOOKUP($B285,$D$140:$CO$145,4,FALSE)),"",IF('Enter data here!'!$CP$132=0,"",IF(HLOOKUP($B285,$D$140:$CO$145,4,FALSE)=0,"",(HLOOKUP($B285,$D$140:$CO$145,4,FALSE)))))</f>
        <v>5449.5751550994482</v>
      </c>
      <c r="AW285" s="110" t="str">
        <f ca="1">IF(ISERROR(HLOOKUP($B285,$D$146:$CO$151,6,FALSE)),"",IF('Enter data here!'!$CP$137=0,"",IF(HLOOKUP($B285,$D$146:$CO$151,4,FALSE)=0,"",(HLOOKUP($B285,$D$146:$CO$151,6,FALSE)))))</f>
        <v>Stefan Bernardy</v>
      </c>
      <c r="AX285" s="110">
        <f ca="1">IF(ISERROR(HLOOKUP($B285,$D$146:$CO$151,4,FALSE)),"",IF('Enter data here!'!$CP$137=0,"",IF(HLOOKUP($B285,$D$146:$CO$151,4,FALSE)=0,"",(HLOOKUP($B285,$D$146:$CO$151,4,FALSE)))))</f>
        <v>5449.5751550994482</v>
      </c>
      <c r="AY285" s="110" t="str">
        <f ca="1">IF(ISERROR(HLOOKUP($B285,$D$152:$CO$157,6,FALSE)),"",IF('Enter data here!'!$CP$142=0,"",IF(HLOOKUP($B285,$D$152:$CO$157,4,FALSE)=0,"",(HLOOKUP($B285,$D$152:$CO$157,6,FALSE)))))</f>
        <v>Stefan Bernardy</v>
      </c>
      <c r="AZ285" s="110">
        <f ca="1">IF(ISERROR(HLOOKUP($B285,$D$152:$CO$157,4,FALSE)),"",IF('Enter data here!'!$CP$142=0,"",IF(HLOOKUP($B285,$D$152:$CO$157,4,FALSE)=0,"",(HLOOKUP($B285,$D$152:$CO$157,4,FALSE)))))</f>
        <v>5449.5751550994482</v>
      </c>
      <c r="BA285" s="110" t="str">
        <f ca="1">IF(ISERROR(HLOOKUP($B285,$D$158:$CO$163,6,FALSE)),"",IF('Enter data here!'!$CP$147=0,"",IF(HLOOKUP($B285,$D$158:$CO$163,4,FALSE)=0,"",(HLOOKUP($B285,$D$158:$CO$163,6,FALSE)))))</f>
        <v>Stefan Bernardy</v>
      </c>
      <c r="BB285" s="110">
        <f ca="1">IF(ISERROR(HLOOKUP($B285,$D$158:$CO$163,4,FALSE)),"",IF('Enter data here!'!$CP$147=0,"",IF(HLOOKUP($B285,$D$158:$CO$163,4,FALSE)=0,"",(HLOOKUP($B285,$D$158:$CO$163,4,FALSE)))))</f>
        <v>5449.5751550994482</v>
      </c>
      <c r="BC285" s="110" t="str">
        <f ca="1">IF(ISERROR(HLOOKUP($B285,$D$164:$CO$169,6,FALSE)),"",IF('Enter data here!'!$CP$152=0,"",IF(HLOOKUP($B285,$D$164:$CO$169,4,FALSE)=0,"",(HLOOKUP($B285,$D$164:$CO$169,6,FALSE)))))</f>
        <v>Stefan Bernardy</v>
      </c>
      <c r="BD285" s="110">
        <f ca="1">IF(ISERROR(HLOOKUP($B285,$D$164:$CO$169,4,FALSE)),"",IF('Enter data here!'!$CP$152=0,"",IF(HLOOKUP($B285,$D$164:$CO$169,4,FALSE)=0,"",(HLOOKUP($B285,$D$164:$CO$169,4,FALSE)))))</f>
        <v>5449.5751550994482</v>
      </c>
      <c r="BE285" s="110" t="str">
        <f ca="1">IF(ISERROR(HLOOKUP($B285,$D$170:$CO$175,6,FALSE)),"",IF('Enter data here!'!$CP$157=0,"",IF(HLOOKUP($B285,$D$170:$CO$175,4,FALSE)=0,"",(HLOOKUP($B285,$D$170:$CO$175,6,FALSE)))))</f>
        <v>Stefan Bernardy</v>
      </c>
      <c r="BF285" s="110">
        <f ca="1">IF(ISERROR(HLOOKUP($B285,$D$170:$CO$175,4,FALSE)),"",IF('Enter data here!'!$CP$157=0,"",IF(HLOOKUP($B285,$D$170:$CO$175,4,FALSE)=0,"",(HLOOKUP($B285,$D$170:$CO$175,4,FALSE)))))</f>
        <v>5449.5751550994482</v>
      </c>
      <c r="BG285" s="110" t="str">
        <f ca="1">IF(ISERROR(HLOOKUP($B285,$D$176:$CO$181,6,FALSE)),"",IF('Enter data here!'!$CP$162=0,"",IF(HLOOKUP($B285,$D$176:$CO$181,4,FALSE)=0,"",(HLOOKUP($B285,$D$176:$CO$181,6,FALSE)))))</f>
        <v>Stefan Bernardy</v>
      </c>
      <c r="BH285" s="110">
        <f ca="1">IF(ISERROR(HLOOKUP($B285,$D$176:$CO$181,4,FALSE)),"",IF('Enter data here!'!$CP$162=0,"",IF(HLOOKUP($B285,$D$176:$CO$181,4,FALSE)=0,"",(HLOOKUP($B285,$D$176:$CO$181,4,FALSE)))))</f>
        <v>5449.5751550994482</v>
      </c>
      <c r="BI285" s="110" t="str">
        <f ca="1">IF(ISERROR(HLOOKUP($B285,$D$182:$CO$187,6,FALSE)),"",IF('Enter data here!'!$CP$167=0,"",IF(HLOOKUP($B285,$D$182:$CO$187,4,FALSE)=0,"",(HLOOKUP($B285,$D$182:$CO$187,6,FALSE)))))</f>
        <v>Stefan Bernardy</v>
      </c>
      <c r="BJ285" s="110">
        <f ca="1">IF(ISERROR(HLOOKUP($B285,$D$182:$CO$187,4,FALSE)),"",IF('Enter data here!'!$CP$167=0,"",IF(HLOOKUP($B285,$D$182:$CO$187,4,FALSE)=0,"",(HLOOKUP($B285,$D$182:$CO$187,4,FALSE)))))</f>
        <v>5449.5751550994482</v>
      </c>
      <c r="BK285" s="110" t="str">
        <f ca="1">IF(ISERROR(HLOOKUP($B285,$D$188:$CO$193,6,FALSE)),"",IF('Enter data here!'!$CP$172=0,"",IF(HLOOKUP($B285,$D$188:$CO$193,4,FALSE)=0,"",(HLOOKUP($B285,$D$188:$CO$193,6,FALSE)))))</f>
        <v>Stefan Bernardy</v>
      </c>
      <c r="BL285" s="110">
        <f ca="1">IF(ISERROR(HLOOKUP($B285,$D$188:$CO$193,4,FALSE)),"",IF('Enter data here!'!$CP$172=0,"",IF(HLOOKUP($B285,$D$188:$CO$193,4,FALSE)=0,"",(HLOOKUP($B285,$D$188:$CO$193,4,FALSE)))))</f>
        <v>5449.5751550994482</v>
      </c>
      <c r="BM285" s="110" t="str">
        <f ca="1">IF(ISERROR(HLOOKUP($B285,$D$194:$CO$199,6,FALSE)),"",IF('Enter data here!'!$CP$177=0,"",IF(HLOOKUP($B285,$D$194:$CO$199,4,FALSE)=0,"",(HLOOKUP($B285,$D$194:$CO$199,6,FALSE)))))</f>
        <v>Stefan Bernardy</v>
      </c>
      <c r="BN285" s="110">
        <f ca="1">IF(ISERROR(HLOOKUP($B285,$D$194:$CO$199,4,FALSE)),"",IF('Enter data here!'!$CP$177=0,"",IF(HLOOKUP($B285,$D$194:$CO$199,4,FALSE)=0,"",(HLOOKUP($B285,$D$194:$CO$199,4,FALSE)))))</f>
        <v>5449.5751550994482</v>
      </c>
      <c r="BO285" s="110" t="str">
        <f ca="1">IF(ISERROR(HLOOKUP($B285,$D$200:$CO$205,6,FALSE)),"",IF('Enter data here!'!$CP$182=0,"",IF(HLOOKUP($B285,$D$200:$CO$205,4,FALSE)=0,"",(HLOOKUP($B285,$D$200:$CO$205,6,FALSE)))))</f>
        <v>Stefan Bernardy</v>
      </c>
      <c r="BP285" s="110">
        <f ca="1">IF(ISERROR(HLOOKUP($B285,$D$200:$CO$205,4,FALSE)),"",IF('Enter data here!'!$CP$182=0,"",IF(HLOOKUP($B285,$D$200:$CO$205,4,FALSE)=0,"",(HLOOKUP($B285,$D$200:$CO$205,4,FALSE)))))</f>
        <v>5449.5751550994482</v>
      </c>
      <c r="BQ285" s="110" t="str">
        <f ca="1">IF(ISERROR(HLOOKUP($B285,$D$206:$CO$211,6,FALSE)),"",IF('Enter data here!'!$CP$187=0,"",IF(HLOOKUP($B285,$D$206:$CO$211,4,FALSE)=0,"",(HLOOKUP($B285,$D$206:$CO$211,6,FALSE)))))</f>
        <v>Stefan Bernardy</v>
      </c>
      <c r="BR285" s="110">
        <f ca="1">IF(ISERROR(HLOOKUP($B285,$D$206:$CO$211,4,FALSE)),"",IF('Enter data here!'!$CP$187=0,"",IF(HLOOKUP($B285,$D$206:$CO$211,4,FALSE)=0,"",(HLOOKUP($B285,$D$206:$CO$211,4,FALSE)))))</f>
        <v>5449.5751550994482</v>
      </c>
      <c r="BS285" s="110" t="str">
        <f ca="1">IF(ISERROR(HLOOKUP($B285,$D$212:$CO$217,6,FALSE)),"",IF('Enter data here!'!$CP$192=0,"",IF(HLOOKUP($B285,$D$212:$CO$217,4,FALSE)=0,"",(HLOOKUP($B285,$D$212:$CO$217,6,FALSE)))))</f>
        <v>Stefan Bernardy</v>
      </c>
      <c r="BT285" s="110">
        <f ca="1">IF(ISERROR(HLOOKUP($B285,$D$212:$CO$217,4,FALSE)),"",IF('Enter data here!'!$CP$192=0,"",IF(HLOOKUP($B285,$D$212:$CO$217,4,FALSE)=0,"",(HLOOKUP($B285,$D$212:$CO$217,4,FALSE)))))</f>
        <v>5449.5751550994482</v>
      </c>
      <c r="BU285" s="110" t="str">
        <f ca="1">IF(ISERROR(HLOOKUP($B285,$D$218:$CO$223,6,FALSE)),"",IF('Enter data here!'!$CP$197=0,"",IF(HLOOKUP($B285,$D$218:$CO$223,4,FALSE)=0,"",(HLOOKUP($B285,$D$218:$CO$223,6,FALSE)))))</f>
        <v>Stefan Bernardy</v>
      </c>
      <c r="BV285" s="110">
        <f ca="1">IF(ISERROR(HLOOKUP($B285,$D$218:$CO$223,4,FALSE)),"",IF('Enter data here!'!$CP$197=0,"",IF(HLOOKUP($B285,$D$218:$CO$223,4,FALSE)=0,"",(HLOOKUP($B285,$D$218:$CO$223,4,FALSE)))))</f>
        <v>5449.5751550994482</v>
      </c>
      <c r="BW285" s="110" t="str">
        <f ca="1">IF(ISERROR(HLOOKUP($B285,$D$224:$CO$229,6,FALSE)),"",IF('Enter data here!'!$CP$202=0,"",IF(HLOOKUP($B285,$D$224:$CO$229,4,FALSE)=0,"",(HLOOKUP($B285,$D$224:$CO$229,6,FALSE)))))</f>
        <v>Stefan Bernardy</v>
      </c>
      <c r="BX285" s="110">
        <f ca="1">IF(ISERROR(HLOOKUP($B285,$D$224:$CO$229,4,FALSE)),"",IF('Enter data here!'!$CP$202=0,"",IF(HLOOKUP($B285,$D$224:$CO$229,4,FALSE)=0,"",(HLOOKUP($B285,$D$224:$CO$229,4,FALSE)))))</f>
        <v>5449.5751550994482</v>
      </c>
      <c r="BY285" s="110" t="str">
        <f ca="1">IF(ISERROR(HLOOKUP($B285,$D$230:$CO$235,6,FALSE)),"",IF('Enter data here!'!$CP$207=0,"",IF(HLOOKUP($B285,$D$230:$CO$235,4,FALSE)=0,"",(HLOOKUP($B285,$D$230:$CO$235,6,FALSE)))))</f>
        <v>Stefan Bernardy</v>
      </c>
      <c r="BZ285" s="110">
        <f ca="1">IF(ISERROR(HLOOKUP($B285,$D$230:$CO$235,4,FALSE)),"",IF('Enter data here!'!$CP$207=0,"",IF(HLOOKUP($B285,$D$230:$CO$235,4,FALSE)=0,"",(HLOOKUP($B285,$D$230:$CO$235,4,FALSE)))))</f>
        <v>5449.5751550994482</v>
      </c>
      <c r="CA285" s="110" t="str">
        <f ca="1">IF(ISERROR(HLOOKUP($B285,$D$236:$CO$241,6,FALSE)),"",IF('Enter data here!'!$CP$212=0,"",IF(HLOOKUP($B285,$D$236:$CO$241,4,FALSE)=0,"",(HLOOKUP($B285,$D$236:$CO$241,6,FALSE)))))</f>
        <v>Stefan Bernardy</v>
      </c>
      <c r="CB285" s="110">
        <f ca="1">IF(ISERROR(HLOOKUP($B285,$D$236:$CO$241,4,FALSE)),"",IF('Enter data here!'!$CP$212=0,"",IF(HLOOKUP($B285,$D$236:$CO$241,4,FALSE)=0,"",(HLOOKUP($B285,$D$236:$CO$241,4,FALSE)))))</f>
        <v>5449.5751550994482</v>
      </c>
      <c r="CC285" s="110" t="str">
        <f ca="1">IF(ISERROR(HLOOKUP($B285,$D$242:$CO$247,6,FALSE)),"",IF('Enter data here!'!$CP$217=0,"",IF(HLOOKUP($B285,$D$242:$CO$247,4,FALSE)=0,"",(HLOOKUP($B285,$D$242:$CO$247,6,FALSE)))))</f>
        <v>Stefan Bernardy</v>
      </c>
      <c r="CD285" s="110">
        <f ca="1">IF(ISERROR(HLOOKUP($B285,$D$242:$CO$247,4,FALSE)),"",IF('Enter data here!'!$CP$217=0,"",IF(HLOOKUP($B285,$D$242:$CO$247,4,FALSE)=0,"",(HLOOKUP($B285,$D$242:$CO$247,4,FALSE)))))</f>
        <v>5449.5751550994482</v>
      </c>
      <c r="CE285" s="110" t="str">
        <f ca="1">IF(ISERROR(HLOOKUP($B285,$D$248:$CO$253,6,FALSE)),"",IF('Enter data here!'!$CP$222=0,"",IF(HLOOKUP($B285,$D$248:$CO$253,4,FALSE)=0,"",(HLOOKUP($B285,$D$248:$CO$253,6,FALSE)))))</f>
        <v>Stefan Bernardy</v>
      </c>
      <c r="CF285" s="110">
        <f ca="1">IF(ISERROR(HLOOKUP($B285,$D$248:$CO$253,4,FALSE)),"",IF('Enter data here!'!$CP$222=0,"",IF(HLOOKUP($B285,$D$248:$CO$253,4,FALSE)=0,"",(HLOOKUP($B285,$D$248:$CO$253,4,FALSE)))))</f>
        <v>5449.5751550994482</v>
      </c>
    </row>
    <row r="286" spans="2:84" s="138" customFormat="1">
      <c r="B286" s="149">
        <v>24</v>
      </c>
      <c r="C286" s="110" t="str">
        <f>IF(ISERROR(HLOOKUP($B286,$D$8:$CO$13,6,FALSE)),"",IF('Enter data here!'!$CP$22=0,"",IF(HLOOKUP($B286,$D$8:$CO$13,4,FALSE)=0,"",(HLOOKUP($B286,$D$8:$CO$13,6,FALSE)))))</f>
        <v/>
      </c>
      <c r="D286" s="110" t="str">
        <f>IF(ISERROR(HLOOKUP($B286,$D$8:$CO$13,4,FALSE)),"",IF('Enter data here!'!$CP$22=0,"",IF(HLOOKUP($B286,$D$8:$CO$13,4,FALSE)=0,"",(HLOOKUP($B286,$D$8:$CO$13,4,FALSE)))))</f>
        <v/>
      </c>
      <c r="E286" s="110" t="str">
        <f ca="1">IF(ISERROR(HLOOKUP($B286,$D$14:$CO$19,6,FALSE)),"",IF('Enter data here!'!$CP$27=0,"",IF(HLOOKUP($B286,$D$14:$CO$19,4,FALSE)=0,"",(HLOOKUP($B286,$D$14:$CO$19,6,FALSE)))))</f>
        <v>George Young</v>
      </c>
      <c r="F286" s="110">
        <f ca="1">IF(ISERROR(HLOOKUP($B286,$D$14:$CO$19,4,FALSE)),"",IF('Enter data here!'!$CP$27=0,"",IF(HLOOKUP($B286,$D$14:$CO$19,4,FALSE)=0,"",(HLOOKUP($B286,$D$14:$CO$19,4,FALSE)))))</f>
        <v>798.92818863878642</v>
      </c>
      <c r="G286" s="110" t="str">
        <f ca="1">IF(ISERROR(HLOOKUP($B286,$D$20:$CO$25,6,FALSE)),"",IF('Enter data here!'!$CP$32=0,"",IF(HLOOKUP($B286,$D$20:$CO$25,4,FALSE)=0,"",(HLOOKUP($B286,$D$20:$CO$25,6,FALSE)))))</f>
        <v>Martin Kopp</v>
      </c>
      <c r="H286" s="110">
        <f ca="1">IF(ISERROR(HLOOKUP($B286,$D$20:$CO$25,4,FALSE)),"",IF('Enter data here!'!$CP$32=0,"",IF(HLOOKUP($B286,$D$20:$CO$25,4,FALSE)=0,"",(HLOOKUP($B286,$D$20:$CO$25,4,FALSE)))))</f>
        <v>1551.5765115260947</v>
      </c>
      <c r="I286" s="110" t="str">
        <f ca="1">IF(ISERROR(HLOOKUP($B286,$D$26:$CO$31,6,FALSE)),"",IF('Enter data here!'!$CP$37=0,"",IF(HLOOKUP($B286,$D$26:$CO$31,4,FALSE)=0,"",(HLOOKUP($B286,$D$26:$CO$31,6,FALSE)))))</f>
        <v>Mark Abbotts</v>
      </c>
      <c r="J286" s="110">
        <f ca="1">IF(ISERROR(HLOOKUP($B286,$D$26:$CO$31,4,FALSE)),"",IF('Enter data here!'!$CP$37=0,"",IF(HLOOKUP($B286,$D$26:$CO$31,4,FALSE)=0,"",(HLOOKUP($B286,$D$26:$CO$31,4,FALSE)))))</f>
        <v>2249.8437685233052</v>
      </c>
      <c r="K286" s="110" t="str">
        <f ca="1">IF(ISERROR(HLOOKUP($B286,$D$32:$CO$37,6,FALSE)),"",IF('Enter data here!'!$CP$42=0,"",IF(HLOOKUP($B286,$D$32:$CO$37,4,FALSE)=0,"",(HLOOKUP($B286,$D$32:$CO$37,6,FALSE)))))</f>
        <v>Gary Harrison</v>
      </c>
      <c r="L286" s="110">
        <f ca="1">IF(ISERROR(HLOOKUP($B286,$D$32:$CO$37,4,FALSE)),"",IF('Enter data here!'!$CP$42=0,"",IF(HLOOKUP($B286,$D$32:$CO$37,4,FALSE)=0,"",(HLOOKUP($B286,$D$32:$CO$37,4,FALSE)))))</f>
        <v>3033.9176225984829</v>
      </c>
      <c r="M286" s="110" t="str">
        <f ca="1">IF(ISERROR(HLOOKUP($B286,$D$38:$CO$43,6,FALSE)),"",IF('Enter data here!'!$CP$47=0,"",IF(HLOOKUP($B286,$D$38:$CO$43,4,FALSE)=0,"",(HLOOKUP($B286,$D$38:$CO$43,6,FALSE)))))</f>
        <v>Mark Treble</v>
      </c>
      <c r="N286" s="110">
        <f ca="1">IF(ISERROR(HLOOKUP($B286,$D$38:$CO$43,4,FALSE)),"",IF('Enter data here!'!$CP$47=0,"",IF(HLOOKUP($B286,$D$38:$CO$43,4,FALSE)=0,"",(HLOOKUP($B286,$D$38:$CO$43,4,FALSE)))))</f>
        <v>3856.8671750659532</v>
      </c>
      <c r="O286" s="110" t="str">
        <f ca="1">IF(ISERROR(HLOOKUP($B286,$D$44:$CO$49,6,FALSE)),"",IF('Enter data here!'!$CP$52=0,"",IF(HLOOKUP($B286,$D$44:$CO$49,4,FALSE)=0,"",(HLOOKUP($B286,$D$44:$CO$49,6,FALSE)))))</f>
        <v>Jesper Christensen</v>
      </c>
      <c r="P286" s="110">
        <f ca="1">IF(ISERROR(HLOOKUP($B286,$D$44:$CO$49,4,FALSE)),"",IF('Enter data here!'!$CP$52=0,"",IF(HLOOKUP($B286,$D$44:$CO$49,4,FALSE)=0,"",(HLOOKUP($B286,$D$44:$CO$49,4,FALSE)))))</f>
        <v>4629.8383495938378</v>
      </c>
      <c r="Q286" s="110" t="str">
        <f ca="1">IF(ISERROR(HLOOKUP($B286,$D$50:$CO$55,6,FALSE)),"",IF('Enter data here!'!$CP$57=0,"",IF(HLOOKUP($B286,$D$50:$CO$55,4,FALSE)=0,"",(HLOOKUP($B286,$D$50:$CO$55,6,FALSE)))))</f>
        <v>Jesper Christensen</v>
      </c>
      <c r="R286" s="110">
        <f ca="1">IF(ISERROR(HLOOKUP($B286,$D$50:$CO$55,4,FALSE)),"",IF('Enter data here!'!$CP$57=0,"",IF(HLOOKUP($B286,$D$50:$CO$55,4,FALSE)=0,"",(HLOOKUP($B286,$D$50:$CO$55,4,FALSE)))))</f>
        <v>5416.5248659698482</v>
      </c>
      <c r="S286" s="110" t="str">
        <f ca="1">IF(ISERROR(HLOOKUP($B286,$D$56:$CO$61,6,FALSE)),"",IF('Enter data here!'!$CP$62=0,"",IF(HLOOKUP($B286,$D$56:$CO$61,4,FALSE)=0,"",(HLOOKUP($B286,$D$56:$CO$61,6,FALSE)))))</f>
        <v>Jesper Christensen</v>
      </c>
      <c r="T286" s="110">
        <f ca="1">IF(ISERROR(HLOOKUP($B286,$D$56:$CO$61,4,FALSE)),"",IF('Enter data here!'!$CP$62=0,"",IF(HLOOKUP($B286,$D$56:$CO$61,4,FALSE)=0,"",(HLOOKUP($B286,$D$56:$CO$61,4,FALSE)))))</f>
        <v>5416.5248659698482</v>
      </c>
      <c r="U286" s="110" t="str">
        <f ca="1">IF(ISERROR(HLOOKUP($B286,$D$62:$CO$67,6,FALSE)),"",IF('Enter data here!'!$CP$67=0,"",IF(HLOOKUP($B286,$D$62:$CO$67,4,FALSE)=0,"",(HLOOKUP($B286,$D$62:$CO$67,6,FALSE)))))</f>
        <v>Jesper Christensen</v>
      </c>
      <c r="V286" s="110">
        <f ca="1">IF(ISERROR(HLOOKUP($B286,$D$62:$CO$67,4,FALSE)),"",IF('Enter data here!'!$CP$67=0,"",IF(HLOOKUP($B286,$D$62:$CO$67,4,FALSE)=0,"",(HLOOKUP($B286,$D$62:$CO$67,4,FALSE)))))</f>
        <v>5416.5248659698482</v>
      </c>
      <c r="W286" s="110" t="str">
        <f ca="1">IF(ISERROR(HLOOKUP($B286,$D$68:$CO$73,6,FALSE)),"",IF('Enter data here!'!$CP$72=0,"",IF(HLOOKUP($B286,$D$68:$CO$73,4,FALSE)=0,"",(HLOOKUP($B286,$D$68:$CO$73,6,FALSE)))))</f>
        <v>Jesper Christensen</v>
      </c>
      <c r="X286" s="110">
        <f ca="1">IF(ISERROR(HLOOKUP($B286,$D$68:$CO$73,4,FALSE)),"",IF('Enter data here!'!$CP$72=0,"",IF(HLOOKUP($B286,$D$68:$CO$73,4,FALSE)=0,"",(HLOOKUP($B286,$D$68:$CO$73,4,FALSE)))))</f>
        <v>5416.5248659698482</v>
      </c>
      <c r="Y286" s="110" t="str">
        <f ca="1">IF(ISERROR(HLOOKUP($B286,$D$74:$CO$79,6,FALSE)),"",IF('Enter data here!'!$CP$77=0,"",IF(HLOOKUP($B286,$D$74:$CO$79,4,FALSE)=0,"",(HLOOKUP($B286,$D$74:$CO$79,6,FALSE)))))</f>
        <v>Jesper Christensen</v>
      </c>
      <c r="Z286" s="110">
        <f ca="1">IF(ISERROR(HLOOKUP($B286,$D$74:$CO$79,4,FALSE)),"",IF('Enter data here!'!$CP$77=0,"",IF(HLOOKUP($B286,$D$74:$CO$79,4,FALSE)=0,"",(HLOOKUP($B286,$D$74:$CO$79,4,FALSE)))))</f>
        <v>5416.5248659698482</v>
      </c>
      <c r="AA286" s="110" t="str">
        <f ca="1">IF(ISERROR(HLOOKUP($B286,$D$80:$CO$85,6,FALSE)),"",IF('Enter data here!'!$CP$82=0,"",IF(HLOOKUP($B286,$D$80:$CO$85,4,FALSE)=0,"",(HLOOKUP($B286,$D$80:$CO$85,6,FALSE)))))</f>
        <v>Jesper Christensen</v>
      </c>
      <c r="AB286" s="110">
        <f ca="1">IF(ISERROR(HLOOKUP($B286,$D$80:$CO$85,4,FALSE)),"",IF('Enter data here!'!$CP$82=0,"",IF(HLOOKUP($B286,$D$80:$CO$85,4,FALSE)=0,"",(HLOOKUP($B286,$D$80:$CO$85,4,FALSE)))))</f>
        <v>5416.5248659698482</v>
      </c>
      <c r="AC286" s="110" t="str">
        <f ca="1">IF(ISERROR(HLOOKUP($B286,$D$86:$CO$91,6,FALSE)),"",IF('Enter data here!'!$CP$87=0,"",IF(HLOOKUP($B286,$D$86:$CO$91,4,FALSE)=0,"",(HLOOKUP($B286,$D$86:$CO$91,6,FALSE)))))</f>
        <v>Jesper Christensen</v>
      </c>
      <c r="AD286" s="110">
        <f ca="1">IF(ISERROR(HLOOKUP($B286,$D$86:$CO$91,4,FALSE)),"",IF('Enter data here!'!$CP$87=0,"",IF(HLOOKUP($B286,$D$86:$CO$91,4,FALSE)=0,"",(HLOOKUP($B286,$D$86:$CO$91,4,FALSE)))))</f>
        <v>5416.5248659698482</v>
      </c>
      <c r="AE286" s="110" t="str">
        <f ca="1">IF(ISERROR(HLOOKUP($B286,$D$92:$CO$97,6,FALSE)),"",IF('Enter data here!'!$CP$92=0,"",IF(HLOOKUP($B286,$D$92:$CO$97,4,FALSE)=0,"",(HLOOKUP($B286,$D$92:$CO$97,6,FALSE)))))</f>
        <v>Jesper Christensen</v>
      </c>
      <c r="AF286" s="110">
        <f ca="1">IF(ISERROR(HLOOKUP($B286,$D$92:$CO$97,4,FALSE)),"",IF('Enter data here!'!$CP$92=0,"",IF(HLOOKUP($B286,$D$92:$CO$97,4,FALSE)=0,"",(HLOOKUP($B286,$D$92:$CO$97,4,FALSE)))))</f>
        <v>5416.5248659698482</v>
      </c>
      <c r="AG286" s="110" t="str">
        <f ca="1">IF(ISERROR(HLOOKUP($B286,$D$98:$CO$103,6,FALSE)),"",IF('Enter data here!'!$CP$97=0,"",IF(HLOOKUP($B286,$D$98:$CO$103,4,FALSE)=0,"",(HLOOKUP($B286,$D$98:$CO$103,6,FALSE)))))</f>
        <v>Jesper Christensen</v>
      </c>
      <c r="AH286" s="110">
        <f ca="1">IF(ISERROR(HLOOKUP($B286,$D$98:$CO$103,4,FALSE)),"",IF('Enter data here!'!$CP$97=0,"",IF(HLOOKUP($B286,$D$98:$CO$103,4,FALSE)=0,"",(HLOOKUP($B286,$D$98:$CO$103,4,FALSE)))))</f>
        <v>5416.5248659698482</v>
      </c>
      <c r="AI286" s="110" t="str">
        <f ca="1">IF(ISERROR(HLOOKUP($B286,$D$104:$CO$109,6,FALSE)),"",IF('Enter data here!'!$CP$102=0,"",IF(HLOOKUP($B286,$D$104:$CO$109,4,FALSE)=0,"",(HLOOKUP($B286,$D$104:$CO$109,6,FALSE)))))</f>
        <v>Jesper Christensen</v>
      </c>
      <c r="AJ286" s="110">
        <f ca="1">IF(ISERROR(HLOOKUP($B286,$D$104:$CO$109,4,FALSE)),"",IF('Enter data here!'!$CP$102=0,"",IF(HLOOKUP($B286,$D$104:$CO$109,4,FALSE)=0,"",(HLOOKUP($B286,$D$104:$CO$109,4,FALSE)))))</f>
        <v>5416.5248659698482</v>
      </c>
      <c r="AK286" s="110" t="str">
        <f ca="1">IF(ISERROR(HLOOKUP($B286,$D$110:$CO$115,6,FALSE)),"",IF('Enter data here!'!$CP$107=0,"",IF(HLOOKUP($B286,$D$110:$CO$115,4,FALSE)=0,"",(HLOOKUP($B286,$D$110:$CO$115,6,FALSE)))))</f>
        <v>Jesper Christensen</v>
      </c>
      <c r="AL286" s="110">
        <f ca="1">IF(ISERROR(HLOOKUP($B286,$D$110:$CO$115,4,FALSE)),"",IF('Enter data here!'!$CP$107=0,"",IF(HLOOKUP($B286,$D$110:$CO$115,4,FALSE)=0,"",(HLOOKUP($B286,$D$110:$CO$115,4,FALSE)))))</f>
        <v>5416.5248659698482</v>
      </c>
      <c r="AM286" s="110" t="str">
        <f ca="1">IF(ISERROR(HLOOKUP($B286,$D$116:$CO$121,6,FALSE)),"",IF('Enter data here!'!$CP$112=0,"",IF(HLOOKUP($B286,$D$116:$CO$121,4,FALSE)=0,"",(HLOOKUP($B286,$D$116:$CO$121,6,FALSE)))))</f>
        <v>Jesper Christensen</v>
      </c>
      <c r="AN286" s="110">
        <f ca="1">IF(ISERROR(HLOOKUP($B286,$D$116:$CO$121,4,FALSE)),"",IF('Enter data here!'!$CP$112=0,"",IF(HLOOKUP($B286,$D$116:$CO$121,4,FALSE)=0,"",(HLOOKUP($B286,$D$116:$CO$121,4,FALSE)))))</f>
        <v>5416.5248659698482</v>
      </c>
      <c r="AO286" s="110" t="str">
        <f ca="1">IF(ISERROR(HLOOKUP($B286,$D$122:$CO$127,6,FALSE)),"",IF('Enter data here!'!$CP$117=0,"",IF(HLOOKUP($B286,$D$122:$CO$127,4,FALSE)=0,"",(HLOOKUP($B286,$D$122:$CO$127,6,FALSE)))))</f>
        <v>Jesper Christensen</v>
      </c>
      <c r="AP286" s="110">
        <f ca="1">IF(ISERROR(HLOOKUP($B286,$D$122:$CO$127,4,FALSE)),"",IF('Enter data here!'!$CP$117=0,"",IF(HLOOKUP($B286,$D$122:$CO$127,4,FALSE)=0,"",(HLOOKUP($B286,$D$122:$CO$127,4,FALSE)))))</f>
        <v>5416.5248659698482</v>
      </c>
      <c r="AQ286" s="110" t="str">
        <f ca="1">IF(ISERROR(HLOOKUP($B286,$D$128:$CO$133,6,FALSE)),"",IF('Enter data here!'!$CP$122=0,"",IF(HLOOKUP($B286,$D$128:$CO$133,4,FALSE)=0,"",(HLOOKUP($B286,$D$128:$CO$133,6,FALSE)))))</f>
        <v>Jesper Christensen</v>
      </c>
      <c r="AR286" s="110">
        <f ca="1">IF(ISERROR(HLOOKUP($B286,$D$128:$CO$133,4,FALSE)),"",IF('Enter data here!'!$CP$122=0,"",IF(HLOOKUP($B286,$D$128:$CO$133,4,FALSE)=0,"",(HLOOKUP($B286,$D$128:$CO$133,4,FALSE)))))</f>
        <v>5416.5248659698482</v>
      </c>
      <c r="AS286" s="110" t="str">
        <f ca="1">IF(ISERROR(HLOOKUP($B286,$D$134:$CO$139,6,FALSE)),"",IF('Enter data here!'!$CP$127=0,"",IF(HLOOKUP($B286,$D$134:$CO$139,4,FALSE)=0,"",(HLOOKUP($B286,$D$134:$CO$139,6,FALSE)))))</f>
        <v>Jesper Christensen</v>
      </c>
      <c r="AT286" s="110">
        <f ca="1">IF(ISERROR(HLOOKUP($B286,$D$134:$CO$139,4,FALSE)),"",IF('Enter data here!'!$CP$127=0,"",IF(HLOOKUP($B286,$D$134:$CO$139,4,FALSE)=0,"",(HLOOKUP($B286,$D$134:$CO$139,4,FALSE)))))</f>
        <v>5416.5248659698482</v>
      </c>
      <c r="AU286" s="110" t="str">
        <f ca="1">IF(ISERROR(HLOOKUP($B286,$D$140:$CO$145,6,FALSE)),"",IF('Enter data here!'!$CP$132=0,"",IF(HLOOKUP($B286,$D$140:$CO$145,4,FALSE)=0,"",(HLOOKUP($B286,$D$140:$CO$145,6,FALSE)))))</f>
        <v>Jesper Christensen</v>
      </c>
      <c r="AV286" s="110">
        <f ca="1">IF(ISERROR(HLOOKUP($B286,$D$140:$CO$145,4,FALSE)),"",IF('Enter data here!'!$CP$132=0,"",IF(HLOOKUP($B286,$D$140:$CO$145,4,FALSE)=0,"",(HLOOKUP($B286,$D$140:$CO$145,4,FALSE)))))</f>
        <v>5416.5248659698482</v>
      </c>
      <c r="AW286" s="110" t="str">
        <f ca="1">IF(ISERROR(HLOOKUP($B286,$D$146:$CO$151,6,FALSE)),"",IF('Enter data here!'!$CP$137=0,"",IF(HLOOKUP($B286,$D$146:$CO$151,4,FALSE)=0,"",(HLOOKUP($B286,$D$146:$CO$151,6,FALSE)))))</f>
        <v>Jesper Christensen</v>
      </c>
      <c r="AX286" s="110">
        <f ca="1">IF(ISERROR(HLOOKUP($B286,$D$146:$CO$151,4,FALSE)),"",IF('Enter data here!'!$CP$137=0,"",IF(HLOOKUP($B286,$D$146:$CO$151,4,FALSE)=0,"",(HLOOKUP($B286,$D$146:$CO$151,4,FALSE)))))</f>
        <v>5416.5248659698482</v>
      </c>
      <c r="AY286" s="110" t="str">
        <f ca="1">IF(ISERROR(HLOOKUP($B286,$D$152:$CO$157,6,FALSE)),"",IF('Enter data here!'!$CP$142=0,"",IF(HLOOKUP($B286,$D$152:$CO$157,4,FALSE)=0,"",(HLOOKUP($B286,$D$152:$CO$157,6,FALSE)))))</f>
        <v>Jesper Christensen</v>
      </c>
      <c r="AZ286" s="110">
        <f ca="1">IF(ISERROR(HLOOKUP($B286,$D$152:$CO$157,4,FALSE)),"",IF('Enter data here!'!$CP$142=0,"",IF(HLOOKUP($B286,$D$152:$CO$157,4,FALSE)=0,"",(HLOOKUP($B286,$D$152:$CO$157,4,FALSE)))))</f>
        <v>5416.5248659698482</v>
      </c>
      <c r="BA286" s="110" t="str">
        <f ca="1">IF(ISERROR(HLOOKUP($B286,$D$158:$CO$163,6,FALSE)),"",IF('Enter data here!'!$CP$147=0,"",IF(HLOOKUP($B286,$D$158:$CO$163,4,FALSE)=0,"",(HLOOKUP($B286,$D$158:$CO$163,6,FALSE)))))</f>
        <v>Jesper Christensen</v>
      </c>
      <c r="BB286" s="110">
        <f ca="1">IF(ISERROR(HLOOKUP($B286,$D$158:$CO$163,4,FALSE)),"",IF('Enter data here!'!$CP$147=0,"",IF(HLOOKUP($B286,$D$158:$CO$163,4,FALSE)=0,"",(HLOOKUP($B286,$D$158:$CO$163,4,FALSE)))))</f>
        <v>5416.5248659698482</v>
      </c>
      <c r="BC286" s="110" t="str">
        <f ca="1">IF(ISERROR(HLOOKUP($B286,$D$164:$CO$169,6,FALSE)),"",IF('Enter data here!'!$CP$152=0,"",IF(HLOOKUP($B286,$D$164:$CO$169,4,FALSE)=0,"",(HLOOKUP($B286,$D$164:$CO$169,6,FALSE)))))</f>
        <v>Jesper Christensen</v>
      </c>
      <c r="BD286" s="110">
        <f ca="1">IF(ISERROR(HLOOKUP($B286,$D$164:$CO$169,4,FALSE)),"",IF('Enter data here!'!$CP$152=0,"",IF(HLOOKUP($B286,$D$164:$CO$169,4,FALSE)=0,"",(HLOOKUP($B286,$D$164:$CO$169,4,FALSE)))))</f>
        <v>5416.5248659698482</v>
      </c>
      <c r="BE286" s="110" t="str">
        <f ca="1">IF(ISERROR(HLOOKUP($B286,$D$170:$CO$175,6,FALSE)),"",IF('Enter data here!'!$CP$157=0,"",IF(HLOOKUP($B286,$D$170:$CO$175,4,FALSE)=0,"",(HLOOKUP($B286,$D$170:$CO$175,6,FALSE)))))</f>
        <v>Jesper Christensen</v>
      </c>
      <c r="BF286" s="110">
        <f ca="1">IF(ISERROR(HLOOKUP($B286,$D$170:$CO$175,4,FALSE)),"",IF('Enter data here!'!$CP$157=0,"",IF(HLOOKUP($B286,$D$170:$CO$175,4,FALSE)=0,"",(HLOOKUP($B286,$D$170:$CO$175,4,FALSE)))))</f>
        <v>5416.5248659698482</v>
      </c>
      <c r="BG286" s="110" t="str">
        <f ca="1">IF(ISERROR(HLOOKUP($B286,$D$176:$CO$181,6,FALSE)),"",IF('Enter data here!'!$CP$162=0,"",IF(HLOOKUP($B286,$D$176:$CO$181,4,FALSE)=0,"",(HLOOKUP($B286,$D$176:$CO$181,6,FALSE)))))</f>
        <v>Jesper Christensen</v>
      </c>
      <c r="BH286" s="110">
        <f ca="1">IF(ISERROR(HLOOKUP($B286,$D$176:$CO$181,4,FALSE)),"",IF('Enter data here!'!$CP$162=0,"",IF(HLOOKUP($B286,$D$176:$CO$181,4,FALSE)=0,"",(HLOOKUP($B286,$D$176:$CO$181,4,FALSE)))))</f>
        <v>5416.5248659698482</v>
      </c>
      <c r="BI286" s="110" t="str">
        <f ca="1">IF(ISERROR(HLOOKUP($B286,$D$182:$CO$187,6,FALSE)),"",IF('Enter data here!'!$CP$167=0,"",IF(HLOOKUP($B286,$D$182:$CO$187,4,FALSE)=0,"",(HLOOKUP($B286,$D$182:$CO$187,6,FALSE)))))</f>
        <v>Jesper Christensen</v>
      </c>
      <c r="BJ286" s="110">
        <f ca="1">IF(ISERROR(HLOOKUP($B286,$D$182:$CO$187,4,FALSE)),"",IF('Enter data here!'!$CP$167=0,"",IF(HLOOKUP($B286,$D$182:$CO$187,4,FALSE)=0,"",(HLOOKUP($B286,$D$182:$CO$187,4,FALSE)))))</f>
        <v>5416.5248659698482</v>
      </c>
      <c r="BK286" s="110" t="str">
        <f ca="1">IF(ISERROR(HLOOKUP($B286,$D$188:$CO$193,6,FALSE)),"",IF('Enter data here!'!$CP$172=0,"",IF(HLOOKUP($B286,$D$188:$CO$193,4,FALSE)=0,"",(HLOOKUP($B286,$D$188:$CO$193,6,FALSE)))))</f>
        <v>Jesper Christensen</v>
      </c>
      <c r="BL286" s="110">
        <f ca="1">IF(ISERROR(HLOOKUP($B286,$D$188:$CO$193,4,FALSE)),"",IF('Enter data here!'!$CP$172=0,"",IF(HLOOKUP($B286,$D$188:$CO$193,4,FALSE)=0,"",(HLOOKUP($B286,$D$188:$CO$193,4,FALSE)))))</f>
        <v>5416.5248659698482</v>
      </c>
      <c r="BM286" s="110" t="str">
        <f ca="1">IF(ISERROR(HLOOKUP($B286,$D$194:$CO$199,6,FALSE)),"",IF('Enter data here!'!$CP$177=0,"",IF(HLOOKUP($B286,$D$194:$CO$199,4,FALSE)=0,"",(HLOOKUP($B286,$D$194:$CO$199,6,FALSE)))))</f>
        <v>Jesper Christensen</v>
      </c>
      <c r="BN286" s="110">
        <f ca="1">IF(ISERROR(HLOOKUP($B286,$D$194:$CO$199,4,FALSE)),"",IF('Enter data here!'!$CP$177=0,"",IF(HLOOKUP($B286,$D$194:$CO$199,4,FALSE)=0,"",(HLOOKUP($B286,$D$194:$CO$199,4,FALSE)))))</f>
        <v>5416.5248659698482</v>
      </c>
      <c r="BO286" s="110" t="str">
        <f ca="1">IF(ISERROR(HLOOKUP($B286,$D$200:$CO$205,6,FALSE)),"",IF('Enter data here!'!$CP$182=0,"",IF(HLOOKUP($B286,$D$200:$CO$205,4,FALSE)=0,"",(HLOOKUP($B286,$D$200:$CO$205,6,FALSE)))))</f>
        <v>Jesper Christensen</v>
      </c>
      <c r="BP286" s="110">
        <f ca="1">IF(ISERROR(HLOOKUP($B286,$D$200:$CO$205,4,FALSE)),"",IF('Enter data here!'!$CP$182=0,"",IF(HLOOKUP($B286,$D$200:$CO$205,4,FALSE)=0,"",(HLOOKUP($B286,$D$200:$CO$205,4,FALSE)))))</f>
        <v>5416.5248659698482</v>
      </c>
      <c r="BQ286" s="110" t="str">
        <f ca="1">IF(ISERROR(HLOOKUP($B286,$D$206:$CO$211,6,FALSE)),"",IF('Enter data here!'!$CP$187=0,"",IF(HLOOKUP($B286,$D$206:$CO$211,4,FALSE)=0,"",(HLOOKUP($B286,$D$206:$CO$211,6,FALSE)))))</f>
        <v>Jesper Christensen</v>
      </c>
      <c r="BR286" s="110">
        <f ca="1">IF(ISERROR(HLOOKUP($B286,$D$206:$CO$211,4,FALSE)),"",IF('Enter data here!'!$CP$187=0,"",IF(HLOOKUP($B286,$D$206:$CO$211,4,FALSE)=0,"",(HLOOKUP($B286,$D$206:$CO$211,4,FALSE)))))</f>
        <v>5416.5248659698482</v>
      </c>
      <c r="BS286" s="110" t="str">
        <f ca="1">IF(ISERROR(HLOOKUP($B286,$D$212:$CO$217,6,FALSE)),"",IF('Enter data here!'!$CP$192=0,"",IF(HLOOKUP($B286,$D$212:$CO$217,4,FALSE)=0,"",(HLOOKUP($B286,$D$212:$CO$217,6,FALSE)))))</f>
        <v>Jesper Christensen</v>
      </c>
      <c r="BT286" s="110">
        <f ca="1">IF(ISERROR(HLOOKUP($B286,$D$212:$CO$217,4,FALSE)),"",IF('Enter data here!'!$CP$192=0,"",IF(HLOOKUP($B286,$D$212:$CO$217,4,FALSE)=0,"",(HLOOKUP($B286,$D$212:$CO$217,4,FALSE)))))</f>
        <v>5416.5248659698482</v>
      </c>
      <c r="BU286" s="110" t="str">
        <f ca="1">IF(ISERROR(HLOOKUP($B286,$D$218:$CO$223,6,FALSE)),"",IF('Enter data here!'!$CP$197=0,"",IF(HLOOKUP($B286,$D$218:$CO$223,4,FALSE)=0,"",(HLOOKUP($B286,$D$218:$CO$223,6,FALSE)))))</f>
        <v>Jesper Christensen</v>
      </c>
      <c r="BV286" s="110">
        <f ca="1">IF(ISERROR(HLOOKUP($B286,$D$218:$CO$223,4,FALSE)),"",IF('Enter data here!'!$CP$197=0,"",IF(HLOOKUP($B286,$D$218:$CO$223,4,FALSE)=0,"",(HLOOKUP($B286,$D$218:$CO$223,4,FALSE)))))</f>
        <v>5416.5248659698482</v>
      </c>
      <c r="BW286" s="110" t="str">
        <f ca="1">IF(ISERROR(HLOOKUP($B286,$D$224:$CO$229,6,FALSE)),"",IF('Enter data here!'!$CP$202=0,"",IF(HLOOKUP($B286,$D$224:$CO$229,4,FALSE)=0,"",(HLOOKUP($B286,$D$224:$CO$229,6,FALSE)))))</f>
        <v>Jesper Christensen</v>
      </c>
      <c r="BX286" s="110">
        <f ca="1">IF(ISERROR(HLOOKUP($B286,$D$224:$CO$229,4,FALSE)),"",IF('Enter data here!'!$CP$202=0,"",IF(HLOOKUP($B286,$D$224:$CO$229,4,FALSE)=0,"",(HLOOKUP($B286,$D$224:$CO$229,4,FALSE)))))</f>
        <v>5416.5248659698482</v>
      </c>
      <c r="BY286" s="110" t="str">
        <f ca="1">IF(ISERROR(HLOOKUP($B286,$D$230:$CO$235,6,FALSE)),"",IF('Enter data here!'!$CP$207=0,"",IF(HLOOKUP($B286,$D$230:$CO$235,4,FALSE)=0,"",(HLOOKUP($B286,$D$230:$CO$235,6,FALSE)))))</f>
        <v>Jesper Christensen</v>
      </c>
      <c r="BZ286" s="110">
        <f ca="1">IF(ISERROR(HLOOKUP($B286,$D$230:$CO$235,4,FALSE)),"",IF('Enter data here!'!$CP$207=0,"",IF(HLOOKUP($B286,$D$230:$CO$235,4,FALSE)=0,"",(HLOOKUP($B286,$D$230:$CO$235,4,FALSE)))))</f>
        <v>5416.5248659698482</v>
      </c>
      <c r="CA286" s="110" t="str">
        <f ca="1">IF(ISERROR(HLOOKUP($B286,$D$236:$CO$241,6,FALSE)),"",IF('Enter data here!'!$CP$212=0,"",IF(HLOOKUP($B286,$D$236:$CO$241,4,FALSE)=0,"",(HLOOKUP($B286,$D$236:$CO$241,6,FALSE)))))</f>
        <v>Jesper Christensen</v>
      </c>
      <c r="CB286" s="110">
        <f ca="1">IF(ISERROR(HLOOKUP($B286,$D$236:$CO$241,4,FALSE)),"",IF('Enter data here!'!$CP$212=0,"",IF(HLOOKUP($B286,$D$236:$CO$241,4,FALSE)=0,"",(HLOOKUP($B286,$D$236:$CO$241,4,FALSE)))))</f>
        <v>5416.5248659698482</v>
      </c>
      <c r="CC286" s="110" t="str">
        <f ca="1">IF(ISERROR(HLOOKUP($B286,$D$242:$CO$247,6,FALSE)),"",IF('Enter data here!'!$CP$217=0,"",IF(HLOOKUP($B286,$D$242:$CO$247,4,FALSE)=0,"",(HLOOKUP($B286,$D$242:$CO$247,6,FALSE)))))</f>
        <v>Jesper Christensen</v>
      </c>
      <c r="CD286" s="110">
        <f ca="1">IF(ISERROR(HLOOKUP($B286,$D$242:$CO$247,4,FALSE)),"",IF('Enter data here!'!$CP$217=0,"",IF(HLOOKUP($B286,$D$242:$CO$247,4,FALSE)=0,"",(HLOOKUP($B286,$D$242:$CO$247,4,FALSE)))))</f>
        <v>5416.5248659698482</v>
      </c>
      <c r="CE286" s="110" t="str">
        <f ca="1">IF(ISERROR(HLOOKUP($B286,$D$248:$CO$253,6,FALSE)),"",IF('Enter data here!'!$CP$222=0,"",IF(HLOOKUP($B286,$D$248:$CO$253,4,FALSE)=0,"",(HLOOKUP($B286,$D$248:$CO$253,6,FALSE)))))</f>
        <v>Jesper Christensen</v>
      </c>
      <c r="CF286" s="110">
        <f ca="1">IF(ISERROR(HLOOKUP($B286,$D$248:$CO$253,4,FALSE)),"",IF('Enter data here!'!$CP$222=0,"",IF(HLOOKUP($B286,$D$248:$CO$253,4,FALSE)=0,"",(HLOOKUP($B286,$D$248:$CO$253,4,FALSE)))))</f>
        <v>5416.5248659698482</v>
      </c>
    </row>
    <row r="287" spans="2:84" s="138" customFormat="1">
      <c r="B287" s="149">
        <v>25</v>
      </c>
      <c r="C287" s="110" t="str">
        <f>IF(ISERROR(HLOOKUP($B287,$D$8:$CO$13,6,FALSE)),"",IF('Enter data here!'!$CP$22=0,"",IF(HLOOKUP($B287,$D$8:$CO$13,4,FALSE)=0,"",(HLOOKUP($B287,$D$8:$CO$13,6,FALSE)))))</f>
        <v/>
      </c>
      <c r="D287" s="110" t="str">
        <f>IF(ISERROR(HLOOKUP($B287,$D$8:$CO$13,4,FALSE)),"",IF('Enter data here!'!$CP$22=0,"",IF(HLOOKUP($B287,$D$8:$CO$13,4,FALSE)=0,"",(HLOOKUP($B287,$D$8:$CO$13,4,FALSE)))))</f>
        <v/>
      </c>
      <c r="E287" s="110" t="str">
        <f ca="1">IF(ISERROR(HLOOKUP($B287,$D$14:$CO$19,6,FALSE)),"",IF('Enter data here!'!$CP$27=0,"",IF(HLOOKUP($B287,$D$14:$CO$19,4,FALSE)=0,"",(HLOOKUP($B287,$D$14:$CO$19,6,FALSE)))))</f>
        <v>Mark Abbotts</v>
      </c>
      <c r="F287" s="110">
        <f ca="1">IF(ISERROR(HLOOKUP($B287,$D$14:$CO$19,4,FALSE)),"",IF('Enter data here!'!$CP$27=0,"",IF(HLOOKUP($B287,$D$14:$CO$19,4,FALSE)=0,"",(HLOOKUP($B287,$D$14:$CO$19,4,FALSE)))))</f>
        <v>784.13633494634269</v>
      </c>
      <c r="G287" s="110" t="str">
        <f ca="1">IF(ISERROR(HLOOKUP($B287,$D$20:$CO$25,6,FALSE)),"",IF('Enter data here!'!$CP$32=0,"",IF(HLOOKUP($B287,$D$20:$CO$25,4,FALSE)=0,"",(HLOOKUP($B287,$D$20:$CO$25,6,FALSE)))))</f>
        <v>Mark Abbotts</v>
      </c>
      <c r="H287" s="110">
        <f ca="1">IF(ISERROR(HLOOKUP($B287,$D$20:$CO$25,4,FALSE)),"",IF('Enter data here!'!$CP$32=0,"",IF(HLOOKUP($B287,$D$20:$CO$25,4,FALSE)=0,"",(HLOOKUP($B287,$D$20:$CO$25,4,FALSE)))))</f>
        <v>1550.4383963683022</v>
      </c>
      <c r="I287" s="110" t="str">
        <f ca="1">IF(ISERROR(HLOOKUP($B287,$D$26:$CO$31,6,FALSE)),"",IF('Enter data here!'!$CP$37=0,"",IF(HLOOKUP($B287,$D$26:$CO$31,4,FALSE)=0,"",(HLOOKUP($B287,$D$26:$CO$31,6,FALSE)))))</f>
        <v>Thomas Deinert</v>
      </c>
      <c r="J287" s="110">
        <f ca="1">IF(ISERROR(HLOOKUP($B287,$D$26:$CO$31,4,FALSE)),"",IF('Enter data here!'!$CP$37=0,"",IF(HLOOKUP($B287,$D$26:$CO$31,4,FALSE)=0,"",(HLOOKUP($B287,$D$26:$CO$31,4,FALSE)))))</f>
        <v>2236.2254858178876</v>
      </c>
      <c r="K287" s="110" t="str">
        <f ca="1">IF(ISERROR(HLOOKUP($B287,$D$32:$CO$37,6,FALSE)),"",IF('Enter data here!'!$CP$42=0,"",IF(HLOOKUP($B287,$D$32:$CO$37,4,FALSE)=0,"",(HLOOKUP($B287,$D$32:$CO$37,6,FALSE)))))</f>
        <v>Mark Abbotts</v>
      </c>
      <c r="L287" s="110">
        <f ca="1">IF(ISERROR(HLOOKUP($B287,$D$32:$CO$37,4,FALSE)),"",IF('Enter data here!'!$CP$42=0,"",IF(HLOOKUP($B287,$D$32:$CO$37,4,FALSE)=0,"",(HLOOKUP($B287,$D$32:$CO$37,4,FALSE)))))</f>
        <v>3001.4514855651014</v>
      </c>
      <c r="M287" s="110" t="str">
        <f ca="1">IF(ISERROR(HLOOKUP($B287,$D$38:$CO$43,6,FALSE)),"",IF('Enter data here!'!$CP$47=0,"",IF(HLOOKUP($B287,$D$38:$CO$43,4,FALSE)=0,"",(HLOOKUP($B287,$D$38:$CO$43,6,FALSE)))))</f>
        <v>Jesper Christensen</v>
      </c>
      <c r="N287" s="110">
        <f ca="1">IF(ISERROR(HLOOKUP($B287,$D$38:$CO$43,4,FALSE)),"",IF('Enter data here!'!$CP$47=0,"",IF(HLOOKUP($B287,$D$38:$CO$43,4,FALSE)=0,"",(HLOOKUP($B287,$D$38:$CO$43,4,FALSE)))))</f>
        <v>3841.7342603745128</v>
      </c>
      <c r="O287" s="110" t="str">
        <f ca="1">IF(ISERROR(HLOOKUP($B287,$D$44:$CO$49,6,FALSE)),"",IF('Enter data here!'!$CP$52=0,"",IF(HLOOKUP($B287,$D$44:$CO$49,4,FALSE)=0,"",(HLOOKUP($B287,$D$44:$CO$49,6,FALSE)))))</f>
        <v>Stefan Bernardy</v>
      </c>
      <c r="P287" s="110">
        <f ca="1">IF(ISERROR(HLOOKUP($B287,$D$44:$CO$49,4,FALSE)),"",IF('Enter data here!'!$CP$52=0,"",IF(HLOOKUP($B287,$D$44:$CO$49,4,FALSE)=0,"",(HLOOKUP($B287,$D$44:$CO$49,4,FALSE)))))</f>
        <v>4600.4016013804512</v>
      </c>
      <c r="Q287" s="110" t="str">
        <f ca="1">IF(ISERROR(HLOOKUP($B287,$D$50:$CO$55,6,FALSE)),"",IF('Enter data here!'!$CP$57=0,"",IF(HLOOKUP($B287,$D$50:$CO$55,4,FALSE)=0,"",(HLOOKUP($B287,$D$50:$CO$55,6,FALSE)))))</f>
        <v>Greg Dakin</v>
      </c>
      <c r="R287" s="110">
        <f ca="1">IF(ISERROR(HLOOKUP($B287,$D$50:$CO$55,4,FALSE)),"",IF('Enter data here!'!$CP$57=0,"",IF(HLOOKUP($B287,$D$50:$CO$55,4,FALSE)=0,"",(HLOOKUP($B287,$D$50:$CO$55,4,FALSE)))))</f>
        <v>5406.3541367065354</v>
      </c>
      <c r="S287" s="110" t="str">
        <f ca="1">IF(ISERROR(HLOOKUP($B287,$D$56:$CO$61,6,FALSE)),"",IF('Enter data here!'!$CP$62=0,"",IF(HLOOKUP($B287,$D$56:$CO$61,4,FALSE)=0,"",(HLOOKUP($B287,$D$56:$CO$61,6,FALSE)))))</f>
        <v>Greg Dakin</v>
      </c>
      <c r="T287" s="110">
        <f ca="1">IF(ISERROR(HLOOKUP($B287,$D$56:$CO$61,4,FALSE)),"",IF('Enter data here!'!$CP$62=0,"",IF(HLOOKUP($B287,$D$56:$CO$61,4,FALSE)=0,"",(HLOOKUP($B287,$D$56:$CO$61,4,FALSE)))))</f>
        <v>5406.3541367065354</v>
      </c>
      <c r="U287" s="110" t="str">
        <f ca="1">IF(ISERROR(HLOOKUP($B287,$D$62:$CO$67,6,FALSE)),"",IF('Enter data here!'!$CP$67=0,"",IF(HLOOKUP($B287,$D$62:$CO$67,4,FALSE)=0,"",(HLOOKUP($B287,$D$62:$CO$67,6,FALSE)))))</f>
        <v>Greg Dakin</v>
      </c>
      <c r="V287" s="110">
        <f ca="1">IF(ISERROR(HLOOKUP($B287,$D$62:$CO$67,4,FALSE)),"",IF('Enter data here!'!$CP$67=0,"",IF(HLOOKUP($B287,$D$62:$CO$67,4,FALSE)=0,"",(HLOOKUP($B287,$D$62:$CO$67,4,FALSE)))))</f>
        <v>5406.3541367065354</v>
      </c>
      <c r="W287" s="110" t="str">
        <f ca="1">IF(ISERROR(HLOOKUP($B287,$D$68:$CO$73,6,FALSE)),"",IF('Enter data here!'!$CP$72=0,"",IF(HLOOKUP($B287,$D$68:$CO$73,4,FALSE)=0,"",(HLOOKUP($B287,$D$68:$CO$73,6,FALSE)))))</f>
        <v>Greg Dakin</v>
      </c>
      <c r="X287" s="110">
        <f ca="1">IF(ISERROR(HLOOKUP($B287,$D$68:$CO$73,4,FALSE)),"",IF('Enter data here!'!$CP$72=0,"",IF(HLOOKUP($B287,$D$68:$CO$73,4,FALSE)=0,"",(HLOOKUP($B287,$D$68:$CO$73,4,FALSE)))))</f>
        <v>5406.3541367065354</v>
      </c>
      <c r="Y287" s="110" t="str">
        <f ca="1">IF(ISERROR(HLOOKUP($B287,$D$74:$CO$79,6,FALSE)),"",IF('Enter data here!'!$CP$77=0,"",IF(HLOOKUP($B287,$D$74:$CO$79,4,FALSE)=0,"",(HLOOKUP($B287,$D$74:$CO$79,6,FALSE)))))</f>
        <v>Greg Dakin</v>
      </c>
      <c r="Z287" s="110">
        <f ca="1">IF(ISERROR(HLOOKUP($B287,$D$74:$CO$79,4,FALSE)),"",IF('Enter data here!'!$CP$77=0,"",IF(HLOOKUP($B287,$D$74:$CO$79,4,FALSE)=0,"",(HLOOKUP($B287,$D$74:$CO$79,4,FALSE)))))</f>
        <v>5406.3541367065354</v>
      </c>
      <c r="AA287" s="110" t="str">
        <f ca="1">IF(ISERROR(HLOOKUP($B287,$D$80:$CO$85,6,FALSE)),"",IF('Enter data here!'!$CP$82=0,"",IF(HLOOKUP($B287,$D$80:$CO$85,4,FALSE)=0,"",(HLOOKUP($B287,$D$80:$CO$85,6,FALSE)))))</f>
        <v>Greg Dakin</v>
      </c>
      <c r="AB287" s="110">
        <f ca="1">IF(ISERROR(HLOOKUP($B287,$D$80:$CO$85,4,FALSE)),"",IF('Enter data here!'!$CP$82=0,"",IF(HLOOKUP($B287,$D$80:$CO$85,4,FALSE)=0,"",(HLOOKUP($B287,$D$80:$CO$85,4,FALSE)))))</f>
        <v>5406.3541367065354</v>
      </c>
      <c r="AC287" s="110" t="str">
        <f ca="1">IF(ISERROR(HLOOKUP($B287,$D$86:$CO$91,6,FALSE)),"",IF('Enter data here!'!$CP$87=0,"",IF(HLOOKUP($B287,$D$86:$CO$91,4,FALSE)=0,"",(HLOOKUP($B287,$D$86:$CO$91,6,FALSE)))))</f>
        <v>Greg Dakin</v>
      </c>
      <c r="AD287" s="110">
        <f ca="1">IF(ISERROR(HLOOKUP($B287,$D$86:$CO$91,4,FALSE)),"",IF('Enter data here!'!$CP$87=0,"",IF(HLOOKUP($B287,$D$86:$CO$91,4,FALSE)=0,"",(HLOOKUP($B287,$D$86:$CO$91,4,FALSE)))))</f>
        <v>5406.3541367065354</v>
      </c>
      <c r="AE287" s="110" t="str">
        <f ca="1">IF(ISERROR(HLOOKUP($B287,$D$92:$CO$97,6,FALSE)),"",IF('Enter data here!'!$CP$92=0,"",IF(HLOOKUP($B287,$D$92:$CO$97,4,FALSE)=0,"",(HLOOKUP($B287,$D$92:$CO$97,6,FALSE)))))</f>
        <v>Greg Dakin</v>
      </c>
      <c r="AF287" s="110">
        <f ca="1">IF(ISERROR(HLOOKUP($B287,$D$92:$CO$97,4,FALSE)),"",IF('Enter data here!'!$CP$92=0,"",IF(HLOOKUP($B287,$D$92:$CO$97,4,FALSE)=0,"",(HLOOKUP($B287,$D$92:$CO$97,4,FALSE)))))</f>
        <v>5406.3541367065354</v>
      </c>
      <c r="AG287" s="110" t="str">
        <f ca="1">IF(ISERROR(HLOOKUP($B287,$D$98:$CO$103,6,FALSE)),"",IF('Enter data here!'!$CP$97=0,"",IF(HLOOKUP($B287,$D$98:$CO$103,4,FALSE)=0,"",(HLOOKUP($B287,$D$98:$CO$103,6,FALSE)))))</f>
        <v>Greg Dakin</v>
      </c>
      <c r="AH287" s="110">
        <f ca="1">IF(ISERROR(HLOOKUP($B287,$D$98:$CO$103,4,FALSE)),"",IF('Enter data here!'!$CP$97=0,"",IF(HLOOKUP($B287,$D$98:$CO$103,4,FALSE)=0,"",(HLOOKUP($B287,$D$98:$CO$103,4,FALSE)))))</f>
        <v>5406.3541367065354</v>
      </c>
      <c r="AI287" s="110" t="str">
        <f ca="1">IF(ISERROR(HLOOKUP($B287,$D$104:$CO$109,6,FALSE)),"",IF('Enter data here!'!$CP$102=0,"",IF(HLOOKUP($B287,$D$104:$CO$109,4,FALSE)=0,"",(HLOOKUP($B287,$D$104:$CO$109,6,FALSE)))))</f>
        <v>Greg Dakin</v>
      </c>
      <c r="AJ287" s="110">
        <f ca="1">IF(ISERROR(HLOOKUP($B287,$D$104:$CO$109,4,FALSE)),"",IF('Enter data here!'!$CP$102=0,"",IF(HLOOKUP($B287,$D$104:$CO$109,4,FALSE)=0,"",(HLOOKUP($B287,$D$104:$CO$109,4,FALSE)))))</f>
        <v>5406.3541367065354</v>
      </c>
      <c r="AK287" s="110" t="str">
        <f ca="1">IF(ISERROR(HLOOKUP($B287,$D$110:$CO$115,6,FALSE)),"",IF('Enter data here!'!$CP$107=0,"",IF(HLOOKUP($B287,$D$110:$CO$115,4,FALSE)=0,"",(HLOOKUP($B287,$D$110:$CO$115,6,FALSE)))))</f>
        <v>Greg Dakin</v>
      </c>
      <c r="AL287" s="110">
        <f ca="1">IF(ISERROR(HLOOKUP($B287,$D$110:$CO$115,4,FALSE)),"",IF('Enter data here!'!$CP$107=0,"",IF(HLOOKUP($B287,$D$110:$CO$115,4,FALSE)=0,"",(HLOOKUP($B287,$D$110:$CO$115,4,FALSE)))))</f>
        <v>5406.3541367065354</v>
      </c>
      <c r="AM287" s="110" t="str">
        <f ca="1">IF(ISERROR(HLOOKUP($B287,$D$116:$CO$121,6,FALSE)),"",IF('Enter data here!'!$CP$112=0,"",IF(HLOOKUP($B287,$D$116:$CO$121,4,FALSE)=0,"",(HLOOKUP($B287,$D$116:$CO$121,6,FALSE)))))</f>
        <v>Greg Dakin</v>
      </c>
      <c r="AN287" s="110">
        <f ca="1">IF(ISERROR(HLOOKUP($B287,$D$116:$CO$121,4,FALSE)),"",IF('Enter data here!'!$CP$112=0,"",IF(HLOOKUP($B287,$D$116:$CO$121,4,FALSE)=0,"",(HLOOKUP($B287,$D$116:$CO$121,4,FALSE)))))</f>
        <v>5406.3541367065354</v>
      </c>
      <c r="AO287" s="110" t="str">
        <f ca="1">IF(ISERROR(HLOOKUP($B287,$D$122:$CO$127,6,FALSE)),"",IF('Enter data here!'!$CP$117=0,"",IF(HLOOKUP($B287,$D$122:$CO$127,4,FALSE)=0,"",(HLOOKUP($B287,$D$122:$CO$127,6,FALSE)))))</f>
        <v>Greg Dakin</v>
      </c>
      <c r="AP287" s="110">
        <f ca="1">IF(ISERROR(HLOOKUP($B287,$D$122:$CO$127,4,FALSE)),"",IF('Enter data here!'!$CP$117=0,"",IF(HLOOKUP($B287,$D$122:$CO$127,4,FALSE)=0,"",(HLOOKUP($B287,$D$122:$CO$127,4,FALSE)))))</f>
        <v>5406.3541367065354</v>
      </c>
      <c r="AQ287" s="110" t="str">
        <f ca="1">IF(ISERROR(HLOOKUP($B287,$D$128:$CO$133,6,FALSE)),"",IF('Enter data here!'!$CP$122=0,"",IF(HLOOKUP($B287,$D$128:$CO$133,4,FALSE)=0,"",(HLOOKUP($B287,$D$128:$CO$133,6,FALSE)))))</f>
        <v>Greg Dakin</v>
      </c>
      <c r="AR287" s="110">
        <f ca="1">IF(ISERROR(HLOOKUP($B287,$D$128:$CO$133,4,FALSE)),"",IF('Enter data here!'!$CP$122=0,"",IF(HLOOKUP($B287,$D$128:$CO$133,4,FALSE)=0,"",(HLOOKUP($B287,$D$128:$CO$133,4,FALSE)))))</f>
        <v>5406.3541367065354</v>
      </c>
      <c r="AS287" s="110" t="str">
        <f ca="1">IF(ISERROR(HLOOKUP($B287,$D$134:$CO$139,6,FALSE)),"",IF('Enter data here!'!$CP$127=0,"",IF(HLOOKUP($B287,$D$134:$CO$139,4,FALSE)=0,"",(HLOOKUP($B287,$D$134:$CO$139,6,FALSE)))))</f>
        <v>Greg Dakin</v>
      </c>
      <c r="AT287" s="110">
        <f ca="1">IF(ISERROR(HLOOKUP($B287,$D$134:$CO$139,4,FALSE)),"",IF('Enter data here!'!$CP$127=0,"",IF(HLOOKUP($B287,$D$134:$CO$139,4,FALSE)=0,"",(HLOOKUP($B287,$D$134:$CO$139,4,FALSE)))))</f>
        <v>5406.3541367065354</v>
      </c>
      <c r="AU287" s="110" t="str">
        <f ca="1">IF(ISERROR(HLOOKUP($B287,$D$140:$CO$145,6,FALSE)),"",IF('Enter data here!'!$CP$132=0,"",IF(HLOOKUP($B287,$D$140:$CO$145,4,FALSE)=0,"",(HLOOKUP($B287,$D$140:$CO$145,6,FALSE)))))</f>
        <v>Greg Dakin</v>
      </c>
      <c r="AV287" s="110">
        <f ca="1">IF(ISERROR(HLOOKUP($B287,$D$140:$CO$145,4,FALSE)),"",IF('Enter data here!'!$CP$132=0,"",IF(HLOOKUP($B287,$D$140:$CO$145,4,FALSE)=0,"",(HLOOKUP($B287,$D$140:$CO$145,4,FALSE)))))</f>
        <v>5406.3541367065354</v>
      </c>
      <c r="AW287" s="110" t="str">
        <f ca="1">IF(ISERROR(HLOOKUP($B287,$D$146:$CO$151,6,FALSE)),"",IF('Enter data here!'!$CP$137=0,"",IF(HLOOKUP($B287,$D$146:$CO$151,4,FALSE)=0,"",(HLOOKUP($B287,$D$146:$CO$151,6,FALSE)))))</f>
        <v>Greg Dakin</v>
      </c>
      <c r="AX287" s="110">
        <f ca="1">IF(ISERROR(HLOOKUP($B287,$D$146:$CO$151,4,FALSE)),"",IF('Enter data here!'!$CP$137=0,"",IF(HLOOKUP($B287,$D$146:$CO$151,4,FALSE)=0,"",(HLOOKUP($B287,$D$146:$CO$151,4,FALSE)))))</f>
        <v>5406.3541367065354</v>
      </c>
      <c r="AY287" s="110" t="str">
        <f ca="1">IF(ISERROR(HLOOKUP($B287,$D$152:$CO$157,6,FALSE)),"",IF('Enter data here!'!$CP$142=0,"",IF(HLOOKUP($B287,$D$152:$CO$157,4,FALSE)=0,"",(HLOOKUP($B287,$D$152:$CO$157,6,FALSE)))))</f>
        <v>Greg Dakin</v>
      </c>
      <c r="AZ287" s="110">
        <f ca="1">IF(ISERROR(HLOOKUP($B287,$D$152:$CO$157,4,FALSE)),"",IF('Enter data here!'!$CP$142=0,"",IF(HLOOKUP($B287,$D$152:$CO$157,4,FALSE)=0,"",(HLOOKUP($B287,$D$152:$CO$157,4,FALSE)))))</f>
        <v>5406.3541367065354</v>
      </c>
      <c r="BA287" s="110" t="str">
        <f ca="1">IF(ISERROR(HLOOKUP($B287,$D$158:$CO$163,6,FALSE)),"",IF('Enter data here!'!$CP$147=0,"",IF(HLOOKUP($B287,$D$158:$CO$163,4,FALSE)=0,"",(HLOOKUP($B287,$D$158:$CO$163,6,FALSE)))))</f>
        <v>Greg Dakin</v>
      </c>
      <c r="BB287" s="110">
        <f ca="1">IF(ISERROR(HLOOKUP($B287,$D$158:$CO$163,4,FALSE)),"",IF('Enter data here!'!$CP$147=0,"",IF(HLOOKUP($B287,$D$158:$CO$163,4,FALSE)=0,"",(HLOOKUP($B287,$D$158:$CO$163,4,FALSE)))))</f>
        <v>5406.3541367065354</v>
      </c>
      <c r="BC287" s="110" t="str">
        <f ca="1">IF(ISERROR(HLOOKUP($B287,$D$164:$CO$169,6,FALSE)),"",IF('Enter data here!'!$CP$152=0,"",IF(HLOOKUP($B287,$D$164:$CO$169,4,FALSE)=0,"",(HLOOKUP($B287,$D$164:$CO$169,6,FALSE)))))</f>
        <v>Greg Dakin</v>
      </c>
      <c r="BD287" s="110">
        <f ca="1">IF(ISERROR(HLOOKUP($B287,$D$164:$CO$169,4,FALSE)),"",IF('Enter data here!'!$CP$152=0,"",IF(HLOOKUP($B287,$D$164:$CO$169,4,FALSE)=0,"",(HLOOKUP($B287,$D$164:$CO$169,4,FALSE)))))</f>
        <v>5406.3541367065354</v>
      </c>
      <c r="BE287" s="110" t="str">
        <f ca="1">IF(ISERROR(HLOOKUP($B287,$D$170:$CO$175,6,FALSE)),"",IF('Enter data here!'!$CP$157=0,"",IF(HLOOKUP($B287,$D$170:$CO$175,4,FALSE)=0,"",(HLOOKUP($B287,$D$170:$CO$175,6,FALSE)))))</f>
        <v>Greg Dakin</v>
      </c>
      <c r="BF287" s="110">
        <f ca="1">IF(ISERROR(HLOOKUP($B287,$D$170:$CO$175,4,FALSE)),"",IF('Enter data here!'!$CP$157=0,"",IF(HLOOKUP($B287,$D$170:$CO$175,4,FALSE)=0,"",(HLOOKUP($B287,$D$170:$CO$175,4,FALSE)))))</f>
        <v>5406.3541367065354</v>
      </c>
      <c r="BG287" s="110" t="str">
        <f ca="1">IF(ISERROR(HLOOKUP($B287,$D$176:$CO$181,6,FALSE)),"",IF('Enter data here!'!$CP$162=0,"",IF(HLOOKUP($B287,$D$176:$CO$181,4,FALSE)=0,"",(HLOOKUP($B287,$D$176:$CO$181,6,FALSE)))))</f>
        <v>Greg Dakin</v>
      </c>
      <c r="BH287" s="110">
        <f ca="1">IF(ISERROR(HLOOKUP($B287,$D$176:$CO$181,4,FALSE)),"",IF('Enter data here!'!$CP$162=0,"",IF(HLOOKUP($B287,$D$176:$CO$181,4,FALSE)=0,"",(HLOOKUP($B287,$D$176:$CO$181,4,FALSE)))))</f>
        <v>5406.3541367065354</v>
      </c>
      <c r="BI287" s="110" t="str">
        <f ca="1">IF(ISERROR(HLOOKUP($B287,$D$182:$CO$187,6,FALSE)),"",IF('Enter data here!'!$CP$167=0,"",IF(HLOOKUP($B287,$D$182:$CO$187,4,FALSE)=0,"",(HLOOKUP($B287,$D$182:$CO$187,6,FALSE)))))</f>
        <v>Greg Dakin</v>
      </c>
      <c r="BJ287" s="110">
        <f ca="1">IF(ISERROR(HLOOKUP($B287,$D$182:$CO$187,4,FALSE)),"",IF('Enter data here!'!$CP$167=0,"",IF(HLOOKUP($B287,$D$182:$CO$187,4,FALSE)=0,"",(HLOOKUP($B287,$D$182:$CO$187,4,FALSE)))))</f>
        <v>5406.3541367065354</v>
      </c>
      <c r="BK287" s="110" t="str">
        <f ca="1">IF(ISERROR(HLOOKUP($B287,$D$188:$CO$193,6,FALSE)),"",IF('Enter data here!'!$CP$172=0,"",IF(HLOOKUP($B287,$D$188:$CO$193,4,FALSE)=0,"",(HLOOKUP($B287,$D$188:$CO$193,6,FALSE)))))</f>
        <v>Greg Dakin</v>
      </c>
      <c r="BL287" s="110">
        <f ca="1">IF(ISERROR(HLOOKUP($B287,$D$188:$CO$193,4,FALSE)),"",IF('Enter data here!'!$CP$172=0,"",IF(HLOOKUP($B287,$D$188:$CO$193,4,FALSE)=0,"",(HLOOKUP($B287,$D$188:$CO$193,4,FALSE)))))</f>
        <v>5406.3541367065354</v>
      </c>
      <c r="BM287" s="110" t="str">
        <f ca="1">IF(ISERROR(HLOOKUP($B287,$D$194:$CO$199,6,FALSE)),"",IF('Enter data here!'!$CP$177=0,"",IF(HLOOKUP($B287,$D$194:$CO$199,4,FALSE)=0,"",(HLOOKUP($B287,$D$194:$CO$199,6,FALSE)))))</f>
        <v>Greg Dakin</v>
      </c>
      <c r="BN287" s="110">
        <f ca="1">IF(ISERROR(HLOOKUP($B287,$D$194:$CO$199,4,FALSE)),"",IF('Enter data here!'!$CP$177=0,"",IF(HLOOKUP($B287,$D$194:$CO$199,4,FALSE)=0,"",(HLOOKUP($B287,$D$194:$CO$199,4,FALSE)))))</f>
        <v>5406.3541367065354</v>
      </c>
      <c r="BO287" s="110" t="str">
        <f ca="1">IF(ISERROR(HLOOKUP($B287,$D$200:$CO$205,6,FALSE)),"",IF('Enter data here!'!$CP$182=0,"",IF(HLOOKUP($B287,$D$200:$CO$205,4,FALSE)=0,"",(HLOOKUP($B287,$D$200:$CO$205,6,FALSE)))))</f>
        <v>Greg Dakin</v>
      </c>
      <c r="BP287" s="110">
        <f ca="1">IF(ISERROR(HLOOKUP($B287,$D$200:$CO$205,4,FALSE)),"",IF('Enter data here!'!$CP$182=0,"",IF(HLOOKUP($B287,$D$200:$CO$205,4,FALSE)=0,"",(HLOOKUP($B287,$D$200:$CO$205,4,FALSE)))))</f>
        <v>5406.3541367065354</v>
      </c>
      <c r="BQ287" s="110" t="str">
        <f ca="1">IF(ISERROR(HLOOKUP($B287,$D$206:$CO$211,6,FALSE)),"",IF('Enter data here!'!$CP$187=0,"",IF(HLOOKUP($B287,$D$206:$CO$211,4,FALSE)=0,"",(HLOOKUP($B287,$D$206:$CO$211,6,FALSE)))))</f>
        <v>Greg Dakin</v>
      </c>
      <c r="BR287" s="110">
        <f ca="1">IF(ISERROR(HLOOKUP($B287,$D$206:$CO$211,4,FALSE)),"",IF('Enter data here!'!$CP$187=0,"",IF(HLOOKUP($B287,$D$206:$CO$211,4,FALSE)=0,"",(HLOOKUP($B287,$D$206:$CO$211,4,FALSE)))))</f>
        <v>5406.3541367065354</v>
      </c>
      <c r="BS287" s="110" t="str">
        <f ca="1">IF(ISERROR(HLOOKUP($B287,$D$212:$CO$217,6,FALSE)),"",IF('Enter data here!'!$CP$192=0,"",IF(HLOOKUP($B287,$D$212:$CO$217,4,FALSE)=0,"",(HLOOKUP($B287,$D$212:$CO$217,6,FALSE)))))</f>
        <v>Greg Dakin</v>
      </c>
      <c r="BT287" s="110">
        <f ca="1">IF(ISERROR(HLOOKUP($B287,$D$212:$CO$217,4,FALSE)),"",IF('Enter data here!'!$CP$192=0,"",IF(HLOOKUP($B287,$D$212:$CO$217,4,FALSE)=0,"",(HLOOKUP($B287,$D$212:$CO$217,4,FALSE)))))</f>
        <v>5406.3541367065354</v>
      </c>
      <c r="BU287" s="110" t="str">
        <f ca="1">IF(ISERROR(HLOOKUP($B287,$D$218:$CO$223,6,FALSE)),"",IF('Enter data here!'!$CP$197=0,"",IF(HLOOKUP($B287,$D$218:$CO$223,4,FALSE)=0,"",(HLOOKUP($B287,$D$218:$CO$223,6,FALSE)))))</f>
        <v>Greg Dakin</v>
      </c>
      <c r="BV287" s="110">
        <f ca="1">IF(ISERROR(HLOOKUP($B287,$D$218:$CO$223,4,FALSE)),"",IF('Enter data here!'!$CP$197=0,"",IF(HLOOKUP($B287,$D$218:$CO$223,4,FALSE)=0,"",(HLOOKUP($B287,$D$218:$CO$223,4,FALSE)))))</f>
        <v>5406.3541367065354</v>
      </c>
      <c r="BW287" s="110" t="str">
        <f ca="1">IF(ISERROR(HLOOKUP($B287,$D$224:$CO$229,6,FALSE)),"",IF('Enter data here!'!$CP$202=0,"",IF(HLOOKUP($B287,$D$224:$CO$229,4,FALSE)=0,"",(HLOOKUP($B287,$D$224:$CO$229,6,FALSE)))))</f>
        <v>Greg Dakin</v>
      </c>
      <c r="BX287" s="110">
        <f ca="1">IF(ISERROR(HLOOKUP($B287,$D$224:$CO$229,4,FALSE)),"",IF('Enter data here!'!$CP$202=0,"",IF(HLOOKUP($B287,$D$224:$CO$229,4,FALSE)=0,"",(HLOOKUP($B287,$D$224:$CO$229,4,FALSE)))))</f>
        <v>5406.3541367065354</v>
      </c>
      <c r="BY287" s="110" t="str">
        <f ca="1">IF(ISERROR(HLOOKUP($B287,$D$230:$CO$235,6,FALSE)),"",IF('Enter data here!'!$CP$207=0,"",IF(HLOOKUP($B287,$D$230:$CO$235,4,FALSE)=0,"",(HLOOKUP($B287,$D$230:$CO$235,6,FALSE)))))</f>
        <v>Greg Dakin</v>
      </c>
      <c r="BZ287" s="110">
        <f ca="1">IF(ISERROR(HLOOKUP($B287,$D$230:$CO$235,4,FALSE)),"",IF('Enter data here!'!$CP$207=0,"",IF(HLOOKUP($B287,$D$230:$CO$235,4,FALSE)=0,"",(HLOOKUP($B287,$D$230:$CO$235,4,FALSE)))))</f>
        <v>5406.3541367065354</v>
      </c>
      <c r="CA287" s="110" t="str">
        <f ca="1">IF(ISERROR(HLOOKUP($B287,$D$236:$CO$241,6,FALSE)),"",IF('Enter data here!'!$CP$212=0,"",IF(HLOOKUP($B287,$D$236:$CO$241,4,FALSE)=0,"",(HLOOKUP($B287,$D$236:$CO$241,6,FALSE)))))</f>
        <v>Greg Dakin</v>
      </c>
      <c r="CB287" s="110">
        <f ca="1">IF(ISERROR(HLOOKUP($B287,$D$236:$CO$241,4,FALSE)),"",IF('Enter data here!'!$CP$212=0,"",IF(HLOOKUP($B287,$D$236:$CO$241,4,FALSE)=0,"",(HLOOKUP($B287,$D$236:$CO$241,4,FALSE)))))</f>
        <v>5406.3541367065354</v>
      </c>
      <c r="CC287" s="110" t="str">
        <f ca="1">IF(ISERROR(HLOOKUP($B287,$D$242:$CO$247,6,FALSE)),"",IF('Enter data here!'!$CP$217=0,"",IF(HLOOKUP($B287,$D$242:$CO$247,4,FALSE)=0,"",(HLOOKUP($B287,$D$242:$CO$247,6,FALSE)))))</f>
        <v>Greg Dakin</v>
      </c>
      <c r="CD287" s="110">
        <f ca="1">IF(ISERROR(HLOOKUP($B287,$D$242:$CO$247,4,FALSE)),"",IF('Enter data here!'!$CP$217=0,"",IF(HLOOKUP($B287,$D$242:$CO$247,4,FALSE)=0,"",(HLOOKUP($B287,$D$242:$CO$247,4,FALSE)))))</f>
        <v>5406.3541367065354</v>
      </c>
      <c r="CE287" s="110" t="str">
        <f ca="1">IF(ISERROR(HLOOKUP($B287,$D$248:$CO$253,6,FALSE)),"",IF('Enter data here!'!$CP$222=0,"",IF(HLOOKUP($B287,$D$248:$CO$253,4,FALSE)=0,"",(HLOOKUP($B287,$D$248:$CO$253,6,FALSE)))))</f>
        <v>Greg Dakin</v>
      </c>
      <c r="CF287" s="110">
        <f ca="1">IF(ISERROR(HLOOKUP($B287,$D$248:$CO$253,4,FALSE)),"",IF('Enter data here!'!$CP$222=0,"",IF(HLOOKUP($B287,$D$248:$CO$253,4,FALSE)=0,"",(HLOOKUP($B287,$D$248:$CO$253,4,FALSE)))))</f>
        <v>5406.3541367065354</v>
      </c>
    </row>
    <row r="288" spans="2:84" s="138" customFormat="1">
      <c r="B288" s="149">
        <v>26</v>
      </c>
      <c r="C288" s="110" t="str">
        <f>IF(ISERROR(HLOOKUP($B288,$D$8:$CO$13,6,FALSE)),"",IF('Enter data here!'!$CP$22=0,"",IF(HLOOKUP($B288,$D$8:$CO$13,4,FALSE)=0,"",(HLOOKUP($B288,$D$8:$CO$13,6,FALSE)))))</f>
        <v/>
      </c>
      <c r="D288" s="110" t="str">
        <f>IF(ISERROR(HLOOKUP($B288,$D$8:$CO$13,4,FALSE)),"",IF('Enter data here!'!$CP$22=0,"",IF(HLOOKUP($B288,$D$8:$CO$13,4,FALSE)=0,"",(HLOOKUP($B288,$D$8:$CO$13,4,FALSE)))))</f>
        <v/>
      </c>
      <c r="E288" s="110" t="str">
        <f ca="1">IF(ISERROR(HLOOKUP($B288,$D$14:$CO$19,6,FALSE)),"",IF('Enter data here!'!$CP$27=0,"",IF(HLOOKUP($B288,$D$14:$CO$19,4,FALSE)=0,"",(HLOOKUP($B288,$D$14:$CO$19,6,FALSE)))))</f>
        <v>Gary Harrison</v>
      </c>
      <c r="F288" s="110">
        <f ca="1">IF(ISERROR(HLOOKUP($B288,$D$14:$CO$19,4,FALSE)),"",IF('Enter data here!'!$CP$27=0,"",IF(HLOOKUP($B288,$D$14:$CO$19,4,FALSE)=0,"",(HLOOKUP($B288,$D$14:$CO$19,4,FALSE)))))</f>
        <v>781.34171907756638</v>
      </c>
      <c r="G288" s="110" t="str">
        <f ca="1">IF(ISERROR(HLOOKUP($B288,$D$20:$CO$25,6,FALSE)),"",IF('Enter data here!'!$CP$32=0,"",IF(HLOOKUP($B288,$D$20:$CO$25,4,FALSE)=0,"",(HLOOKUP($B288,$D$20:$CO$25,6,FALSE)))))</f>
        <v>George Young</v>
      </c>
      <c r="H288" s="110">
        <f ca="1">IF(ISERROR(HLOOKUP($B288,$D$20:$CO$25,4,FALSE)),"",IF('Enter data here!'!$CP$32=0,"",IF(HLOOKUP($B288,$D$20:$CO$25,4,FALSE)=0,"",(HLOOKUP($B288,$D$20:$CO$25,4,FALSE)))))</f>
        <v>1540.5812831013257</v>
      </c>
      <c r="I288" s="110" t="str">
        <f ca="1">IF(ISERROR(HLOOKUP($B288,$D$26:$CO$31,6,FALSE)),"",IF('Enter data here!'!$CP$37=0,"",IF(HLOOKUP($B288,$D$26:$CO$31,4,FALSE)=0,"",(HLOOKUP($B288,$D$26:$CO$31,6,FALSE)))))</f>
        <v>Martin Kopp</v>
      </c>
      <c r="J288" s="110">
        <f ca="1">IF(ISERROR(HLOOKUP($B288,$D$26:$CO$31,4,FALSE)),"",IF('Enter data here!'!$CP$37=0,"",IF(HLOOKUP($B288,$D$26:$CO$31,4,FALSE)=0,"",(HLOOKUP($B288,$D$26:$CO$31,4,FALSE)))))</f>
        <v>2226.2204988678582</v>
      </c>
      <c r="K288" s="110" t="str">
        <f ca="1">IF(ISERROR(HLOOKUP($B288,$D$32:$CO$37,6,FALSE)),"",IF('Enter data here!'!$CP$42=0,"",IF(HLOOKUP($B288,$D$32:$CO$37,4,FALSE)=0,"",(HLOOKUP($B288,$D$32:$CO$37,6,FALSE)))))</f>
        <v>Jesper Christensen</v>
      </c>
      <c r="L288" s="110">
        <f ca="1">IF(ISERROR(HLOOKUP($B288,$D$32:$CO$37,4,FALSE)),"",IF('Enter data here!'!$CP$42=0,"",IF(HLOOKUP($B288,$D$32:$CO$37,4,FALSE)=0,"",(HLOOKUP($B288,$D$32:$CO$37,4,FALSE)))))</f>
        <v>2997.8160687706468</v>
      </c>
      <c r="M288" s="110" t="str">
        <f ca="1">IF(ISERROR(HLOOKUP($B288,$D$38:$CO$43,6,FALSE)),"",IF('Enter data here!'!$CP$47=0,"",IF(HLOOKUP($B288,$D$38:$CO$43,4,FALSE)=0,"",(HLOOKUP($B288,$D$38:$CO$43,6,FALSE)))))</f>
        <v>Mark Abbotts</v>
      </c>
      <c r="N288" s="110">
        <f ca="1">IF(ISERROR(HLOOKUP($B288,$D$38:$CO$43,4,FALSE)),"",IF('Enter data here!'!$CP$47=0,"",IF(HLOOKUP($B288,$D$38:$CO$43,4,FALSE)=0,"",(HLOOKUP($B288,$D$38:$CO$43,4,FALSE)))))</f>
        <v>3821.0207935308049</v>
      </c>
      <c r="O288" s="110" t="str">
        <f ca="1">IF(ISERROR(HLOOKUP($B288,$D$44:$CO$49,6,FALSE)),"",IF('Enter data here!'!$CP$52=0,"",IF(HLOOKUP($B288,$D$44:$CO$49,4,FALSE)=0,"",(HLOOKUP($B288,$D$44:$CO$49,6,FALSE)))))</f>
        <v>Mark Treble</v>
      </c>
      <c r="P288" s="110">
        <f ca="1">IF(ISERROR(HLOOKUP($B288,$D$44:$CO$49,4,FALSE)),"",IF('Enter data here!'!$CP$52=0,"",IF(HLOOKUP($B288,$D$44:$CO$49,4,FALSE)=0,"",(HLOOKUP($B288,$D$44:$CO$49,4,FALSE)))))</f>
        <v>4590.8544803169616</v>
      </c>
      <c r="Q288" s="110" t="str">
        <f ca="1">IF(ISERROR(HLOOKUP($B288,$D$50:$CO$55,6,FALSE)),"",IF('Enter data here!'!$CP$57=0,"",IF(HLOOKUP($B288,$D$50:$CO$55,4,FALSE)=0,"",(HLOOKUP($B288,$D$50:$CO$55,6,FALSE)))))</f>
        <v>Martin Kopp</v>
      </c>
      <c r="R288" s="110">
        <f ca="1">IF(ISERROR(HLOOKUP($B288,$D$50:$CO$55,4,FALSE)),"",IF('Enter data here!'!$CP$57=0,"",IF(HLOOKUP($B288,$D$50:$CO$55,4,FALSE)=0,"",(HLOOKUP($B288,$D$50:$CO$55,4,FALSE)))))</f>
        <v>5258.6333090278013</v>
      </c>
      <c r="S288" s="110" t="str">
        <f ca="1">IF(ISERROR(HLOOKUP($B288,$D$56:$CO$61,6,FALSE)),"",IF('Enter data here!'!$CP$62=0,"",IF(HLOOKUP($B288,$D$56:$CO$61,4,FALSE)=0,"",(HLOOKUP($B288,$D$56:$CO$61,6,FALSE)))))</f>
        <v>Martin Kopp</v>
      </c>
      <c r="T288" s="110">
        <f ca="1">IF(ISERROR(HLOOKUP($B288,$D$56:$CO$61,4,FALSE)),"",IF('Enter data here!'!$CP$62=0,"",IF(HLOOKUP($B288,$D$56:$CO$61,4,FALSE)=0,"",(HLOOKUP($B288,$D$56:$CO$61,4,FALSE)))))</f>
        <v>5258.6333090278013</v>
      </c>
      <c r="U288" s="110" t="str">
        <f ca="1">IF(ISERROR(HLOOKUP($B288,$D$62:$CO$67,6,FALSE)),"",IF('Enter data here!'!$CP$67=0,"",IF(HLOOKUP($B288,$D$62:$CO$67,4,FALSE)=0,"",(HLOOKUP($B288,$D$62:$CO$67,6,FALSE)))))</f>
        <v>Martin Kopp</v>
      </c>
      <c r="V288" s="110">
        <f ca="1">IF(ISERROR(HLOOKUP($B288,$D$62:$CO$67,4,FALSE)),"",IF('Enter data here!'!$CP$67=0,"",IF(HLOOKUP($B288,$D$62:$CO$67,4,FALSE)=0,"",(HLOOKUP($B288,$D$62:$CO$67,4,FALSE)))))</f>
        <v>5258.6333090278013</v>
      </c>
      <c r="W288" s="110" t="str">
        <f ca="1">IF(ISERROR(HLOOKUP($B288,$D$68:$CO$73,6,FALSE)),"",IF('Enter data here!'!$CP$72=0,"",IF(HLOOKUP($B288,$D$68:$CO$73,4,FALSE)=0,"",(HLOOKUP($B288,$D$68:$CO$73,6,FALSE)))))</f>
        <v>Martin Kopp</v>
      </c>
      <c r="X288" s="110">
        <f ca="1">IF(ISERROR(HLOOKUP($B288,$D$68:$CO$73,4,FALSE)),"",IF('Enter data here!'!$CP$72=0,"",IF(HLOOKUP($B288,$D$68:$CO$73,4,FALSE)=0,"",(HLOOKUP($B288,$D$68:$CO$73,4,FALSE)))))</f>
        <v>5258.6333090278013</v>
      </c>
      <c r="Y288" s="110" t="str">
        <f ca="1">IF(ISERROR(HLOOKUP($B288,$D$74:$CO$79,6,FALSE)),"",IF('Enter data here!'!$CP$77=0,"",IF(HLOOKUP($B288,$D$74:$CO$79,4,FALSE)=0,"",(HLOOKUP($B288,$D$74:$CO$79,6,FALSE)))))</f>
        <v>Martin Kopp</v>
      </c>
      <c r="Z288" s="110">
        <f ca="1">IF(ISERROR(HLOOKUP($B288,$D$74:$CO$79,4,FALSE)),"",IF('Enter data here!'!$CP$77=0,"",IF(HLOOKUP($B288,$D$74:$CO$79,4,FALSE)=0,"",(HLOOKUP($B288,$D$74:$CO$79,4,FALSE)))))</f>
        <v>5258.6333090278013</v>
      </c>
      <c r="AA288" s="110" t="str">
        <f ca="1">IF(ISERROR(HLOOKUP($B288,$D$80:$CO$85,6,FALSE)),"",IF('Enter data here!'!$CP$82=0,"",IF(HLOOKUP($B288,$D$80:$CO$85,4,FALSE)=0,"",(HLOOKUP($B288,$D$80:$CO$85,6,FALSE)))))</f>
        <v>Martin Kopp</v>
      </c>
      <c r="AB288" s="110">
        <f ca="1">IF(ISERROR(HLOOKUP($B288,$D$80:$CO$85,4,FALSE)),"",IF('Enter data here!'!$CP$82=0,"",IF(HLOOKUP($B288,$D$80:$CO$85,4,FALSE)=0,"",(HLOOKUP($B288,$D$80:$CO$85,4,FALSE)))))</f>
        <v>5258.6333090278013</v>
      </c>
      <c r="AC288" s="110" t="str">
        <f ca="1">IF(ISERROR(HLOOKUP($B288,$D$86:$CO$91,6,FALSE)),"",IF('Enter data here!'!$CP$87=0,"",IF(HLOOKUP($B288,$D$86:$CO$91,4,FALSE)=0,"",(HLOOKUP($B288,$D$86:$CO$91,6,FALSE)))))</f>
        <v>Martin Kopp</v>
      </c>
      <c r="AD288" s="110">
        <f ca="1">IF(ISERROR(HLOOKUP($B288,$D$86:$CO$91,4,FALSE)),"",IF('Enter data here!'!$CP$87=0,"",IF(HLOOKUP($B288,$D$86:$CO$91,4,FALSE)=0,"",(HLOOKUP($B288,$D$86:$CO$91,4,FALSE)))))</f>
        <v>5258.6333090278013</v>
      </c>
      <c r="AE288" s="110" t="str">
        <f ca="1">IF(ISERROR(HLOOKUP($B288,$D$92:$CO$97,6,FALSE)),"",IF('Enter data here!'!$CP$92=0,"",IF(HLOOKUP($B288,$D$92:$CO$97,4,FALSE)=0,"",(HLOOKUP($B288,$D$92:$CO$97,6,FALSE)))))</f>
        <v>Martin Kopp</v>
      </c>
      <c r="AF288" s="110">
        <f ca="1">IF(ISERROR(HLOOKUP($B288,$D$92:$CO$97,4,FALSE)),"",IF('Enter data here!'!$CP$92=0,"",IF(HLOOKUP($B288,$D$92:$CO$97,4,FALSE)=0,"",(HLOOKUP($B288,$D$92:$CO$97,4,FALSE)))))</f>
        <v>5258.6333090278013</v>
      </c>
      <c r="AG288" s="110" t="str">
        <f ca="1">IF(ISERROR(HLOOKUP($B288,$D$98:$CO$103,6,FALSE)),"",IF('Enter data here!'!$CP$97=0,"",IF(HLOOKUP($B288,$D$98:$CO$103,4,FALSE)=0,"",(HLOOKUP($B288,$D$98:$CO$103,6,FALSE)))))</f>
        <v>Martin Kopp</v>
      </c>
      <c r="AH288" s="110">
        <f ca="1">IF(ISERROR(HLOOKUP($B288,$D$98:$CO$103,4,FALSE)),"",IF('Enter data here!'!$CP$97=0,"",IF(HLOOKUP($B288,$D$98:$CO$103,4,FALSE)=0,"",(HLOOKUP($B288,$D$98:$CO$103,4,FALSE)))))</f>
        <v>5258.6333090278013</v>
      </c>
      <c r="AI288" s="110" t="str">
        <f ca="1">IF(ISERROR(HLOOKUP($B288,$D$104:$CO$109,6,FALSE)),"",IF('Enter data here!'!$CP$102=0,"",IF(HLOOKUP($B288,$D$104:$CO$109,4,FALSE)=0,"",(HLOOKUP($B288,$D$104:$CO$109,6,FALSE)))))</f>
        <v>Martin Kopp</v>
      </c>
      <c r="AJ288" s="110">
        <f ca="1">IF(ISERROR(HLOOKUP($B288,$D$104:$CO$109,4,FALSE)),"",IF('Enter data here!'!$CP$102=0,"",IF(HLOOKUP($B288,$D$104:$CO$109,4,FALSE)=0,"",(HLOOKUP($B288,$D$104:$CO$109,4,FALSE)))))</f>
        <v>5258.6333090278013</v>
      </c>
      <c r="AK288" s="110" t="str">
        <f ca="1">IF(ISERROR(HLOOKUP($B288,$D$110:$CO$115,6,FALSE)),"",IF('Enter data here!'!$CP$107=0,"",IF(HLOOKUP($B288,$D$110:$CO$115,4,FALSE)=0,"",(HLOOKUP($B288,$D$110:$CO$115,6,FALSE)))))</f>
        <v>Martin Kopp</v>
      </c>
      <c r="AL288" s="110">
        <f ca="1">IF(ISERROR(HLOOKUP($B288,$D$110:$CO$115,4,FALSE)),"",IF('Enter data here!'!$CP$107=0,"",IF(HLOOKUP($B288,$D$110:$CO$115,4,FALSE)=0,"",(HLOOKUP($B288,$D$110:$CO$115,4,FALSE)))))</f>
        <v>5258.6333090278013</v>
      </c>
      <c r="AM288" s="110" t="str">
        <f ca="1">IF(ISERROR(HLOOKUP($B288,$D$116:$CO$121,6,FALSE)),"",IF('Enter data here!'!$CP$112=0,"",IF(HLOOKUP($B288,$D$116:$CO$121,4,FALSE)=0,"",(HLOOKUP($B288,$D$116:$CO$121,6,FALSE)))))</f>
        <v>Martin Kopp</v>
      </c>
      <c r="AN288" s="110">
        <f ca="1">IF(ISERROR(HLOOKUP($B288,$D$116:$CO$121,4,FALSE)),"",IF('Enter data here!'!$CP$112=0,"",IF(HLOOKUP($B288,$D$116:$CO$121,4,FALSE)=0,"",(HLOOKUP($B288,$D$116:$CO$121,4,FALSE)))))</f>
        <v>5258.6333090278013</v>
      </c>
      <c r="AO288" s="110" t="str">
        <f ca="1">IF(ISERROR(HLOOKUP($B288,$D$122:$CO$127,6,FALSE)),"",IF('Enter data here!'!$CP$117=0,"",IF(HLOOKUP($B288,$D$122:$CO$127,4,FALSE)=0,"",(HLOOKUP($B288,$D$122:$CO$127,6,FALSE)))))</f>
        <v>Martin Kopp</v>
      </c>
      <c r="AP288" s="110">
        <f ca="1">IF(ISERROR(HLOOKUP($B288,$D$122:$CO$127,4,FALSE)),"",IF('Enter data here!'!$CP$117=0,"",IF(HLOOKUP($B288,$D$122:$CO$127,4,FALSE)=0,"",(HLOOKUP($B288,$D$122:$CO$127,4,FALSE)))))</f>
        <v>5258.6333090278013</v>
      </c>
      <c r="AQ288" s="110" t="str">
        <f ca="1">IF(ISERROR(HLOOKUP($B288,$D$128:$CO$133,6,FALSE)),"",IF('Enter data here!'!$CP$122=0,"",IF(HLOOKUP($B288,$D$128:$CO$133,4,FALSE)=0,"",(HLOOKUP($B288,$D$128:$CO$133,6,FALSE)))))</f>
        <v>Martin Kopp</v>
      </c>
      <c r="AR288" s="110">
        <f ca="1">IF(ISERROR(HLOOKUP($B288,$D$128:$CO$133,4,FALSE)),"",IF('Enter data here!'!$CP$122=0,"",IF(HLOOKUP($B288,$D$128:$CO$133,4,FALSE)=0,"",(HLOOKUP($B288,$D$128:$CO$133,4,FALSE)))))</f>
        <v>5258.6333090278013</v>
      </c>
      <c r="AS288" s="110" t="str">
        <f ca="1">IF(ISERROR(HLOOKUP($B288,$D$134:$CO$139,6,FALSE)),"",IF('Enter data here!'!$CP$127=0,"",IF(HLOOKUP($B288,$D$134:$CO$139,4,FALSE)=0,"",(HLOOKUP($B288,$D$134:$CO$139,6,FALSE)))))</f>
        <v>Martin Kopp</v>
      </c>
      <c r="AT288" s="110">
        <f ca="1">IF(ISERROR(HLOOKUP($B288,$D$134:$CO$139,4,FALSE)),"",IF('Enter data here!'!$CP$127=0,"",IF(HLOOKUP($B288,$D$134:$CO$139,4,FALSE)=0,"",(HLOOKUP($B288,$D$134:$CO$139,4,FALSE)))))</f>
        <v>5258.6333090278013</v>
      </c>
      <c r="AU288" s="110" t="str">
        <f ca="1">IF(ISERROR(HLOOKUP($B288,$D$140:$CO$145,6,FALSE)),"",IF('Enter data here!'!$CP$132=0,"",IF(HLOOKUP($B288,$D$140:$CO$145,4,FALSE)=0,"",(HLOOKUP($B288,$D$140:$CO$145,6,FALSE)))))</f>
        <v>Martin Kopp</v>
      </c>
      <c r="AV288" s="110">
        <f ca="1">IF(ISERROR(HLOOKUP($B288,$D$140:$CO$145,4,FALSE)),"",IF('Enter data here!'!$CP$132=0,"",IF(HLOOKUP($B288,$D$140:$CO$145,4,FALSE)=0,"",(HLOOKUP($B288,$D$140:$CO$145,4,FALSE)))))</f>
        <v>5258.6333090278013</v>
      </c>
      <c r="AW288" s="110" t="str">
        <f ca="1">IF(ISERROR(HLOOKUP($B288,$D$146:$CO$151,6,FALSE)),"",IF('Enter data here!'!$CP$137=0,"",IF(HLOOKUP($B288,$D$146:$CO$151,4,FALSE)=0,"",(HLOOKUP($B288,$D$146:$CO$151,6,FALSE)))))</f>
        <v>Martin Kopp</v>
      </c>
      <c r="AX288" s="110">
        <f ca="1">IF(ISERROR(HLOOKUP($B288,$D$146:$CO$151,4,FALSE)),"",IF('Enter data here!'!$CP$137=0,"",IF(HLOOKUP($B288,$D$146:$CO$151,4,FALSE)=0,"",(HLOOKUP($B288,$D$146:$CO$151,4,FALSE)))))</f>
        <v>5258.6333090278013</v>
      </c>
      <c r="AY288" s="110" t="str">
        <f ca="1">IF(ISERROR(HLOOKUP($B288,$D$152:$CO$157,6,FALSE)),"",IF('Enter data here!'!$CP$142=0,"",IF(HLOOKUP($B288,$D$152:$CO$157,4,FALSE)=0,"",(HLOOKUP($B288,$D$152:$CO$157,6,FALSE)))))</f>
        <v>Martin Kopp</v>
      </c>
      <c r="AZ288" s="110">
        <f ca="1">IF(ISERROR(HLOOKUP($B288,$D$152:$CO$157,4,FALSE)),"",IF('Enter data here!'!$CP$142=0,"",IF(HLOOKUP($B288,$D$152:$CO$157,4,FALSE)=0,"",(HLOOKUP($B288,$D$152:$CO$157,4,FALSE)))))</f>
        <v>5258.6333090278013</v>
      </c>
      <c r="BA288" s="110" t="str">
        <f ca="1">IF(ISERROR(HLOOKUP($B288,$D$158:$CO$163,6,FALSE)),"",IF('Enter data here!'!$CP$147=0,"",IF(HLOOKUP($B288,$D$158:$CO$163,4,FALSE)=0,"",(HLOOKUP($B288,$D$158:$CO$163,6,FALSE)))))</f>
        <v>Martin Kopp</v>
      </c>
      <c r="BB288" s="110">
        <f ca="1">IF(ISERROR(HLOOKUP($B288,$D$158:$CO$163,4,FALSE)),"",IF('Enter data here!'!$CP$147=0,"",IF(HLOOKUP($B288,$D$158:$CO$163,4,FALSE)=0,"",(HLOOKUP($B288,$D$158:$CO$163,4,FALSE)))))</f>
        <v>5258.6333090278013</v>
      </c>
      <c r="BC288" s="110" t="str">
        <f ca="1">IF(ISERROR(HLOOKUP($B288,$D$164:$CO$169,6,FALSE)),"",IF('Enter data here!'!$CP$152=0,"",IF(HLOOKUP($B288,$D$164:$CO$169,4,FALSE)=0,"",(HLOOKUP($B288,$D$164:$CO$169,6,FALSE)))))</f>
        <v>Martin Kopp</v>
      </c>
      <c r="BD288" s="110">
        <f ca="1">IF(ISERROR(HLOOKUP($B288,$D$164:$CO$169,4,FALSE)),"",IF('Enter data here!'!$CP$152=0,"",IF(HLOOKUP($B288,$D$164:$CO$169,4,FALSE)=0,"",(HLOOKUP($B288,$D$164:$CO$169,4,FALSE)))))</f>
        <v>5258.6333090278013</v>
      </c>
      <c r="BE288" s="110" t="str">
        <f ca="1">IF(ISERROR(HLOOKUP($B288,$D$170:$CO$175,6,FALSE)),"",IF('Enter data here!'!$CP$157=0,"",IF(HLOOKUP($B288,$D$170:$CO$175,4,FALSE)=0,"",(HLOOKUP($B288,$D$170:$CO$175,6,FALSE)))))</f>
        <v>Martin Kopp</v>
      </c>
      <c r="BF288" s="110">
        <f ca="1">IF(ISERROR(HLOOKUP($B288,$D$170:$CO$175,4,FALSE)),"",IF('Enter data here!'!$CP$157=0,"",IF(HLOOKUP($B288,$D$170:$CO$175,4,FALSE)=0,"",(HLOOKUP($B288,$D$170:$CO$175,4,FALSE)))))</f>
        <v>5258.6333090278013</v>
      </c>
      <c r="BG288" s="110" t="str">
        <f ca="1">IF(ISERROR(HLOOKUP($B288,$D$176:$CO$181,6,FALSE)),"",IF('Enter data here!'!$CP$162=0,"",IF(HLOOKUP($B288,$D$176:$CO$181,4,FALSE)=0,"",(HLOOKUP($B288,$D$176:$CO$181,6,FALSE)))))</f>
        <v>Martin Kopp</v>
      </c>
      <c r="BH288" s="110">
        <f ca="1">IF(ISERROR(HLOOKUP($B288,$D$176:$CO$181,4,FALSE)),"",IF('Enter data here!'!$CP$162=0,"",IF(HLOOKUP($B288,$D$176:$CO$181,4,FALSE)=0,"",(HLOOKUP($B288,$D$176:$CO$181,4,FALSE)))))</f>
        <v>5258.6333090278013</v>
      </c>
      <c r="BI288" s="110" t="str">
        <f ca="1">IF(ISERROR(HLOOKUP($B288,$D$182:$CO$187,6,FALSE)),"",IF('Enter data here!'!$CP$167=0,"",IF(HLOOKUP($B288,$D$182:$CO$187,4,FALSE)=0,"",(HLOOKUP($B288,$D$182:$CO$187,6,FALSE)))))</f>
        <v>Martin Kopp</v>
      </c>
      <c r="BJ288" s="110">
        <f ca="1">IF(ISERROR(HLOOKUP($B288,$D$182:$CO$187,4,FALSE)),"",IF('Enter data here!'!$CP$167=0,"",IF(HLOOKUP($B288,$D$182:$CO$187,4,FALSE)=0,"",(HLOOKUP($B288,$D$182:$CO$187,4,FALSE)))))</f>
        <v>5258.6333090278013</v>
      </c>
      <c r="BK288" s="110" t="str">
        <f ca="1">IF(ISERROR(HLOOKUP($B288,$D$188:$CO$193,6,FALSE)),"",IF('Enter data here!'!$CP$172=0,"",IF(HLOOKUP($B288,$D$188:$CO$193,4,FALSE)=0,"",(HLOOKUP($B288,$D$188:$CO$193,6,FALSE)))))</f>
        <v>Martin Kopp</v>
      </c>
      <c r="BL288" s="110">
        <f ca="1">IF(ISERROR(HLOOKUP($B288,$D$188:$CO$193,4,FALSE)),"",IF('Enter data here!'!$CP$172=0,"",IF(HLOOKUP($B288,$D$188:$CO$193,4,FALSE)=0,"",(HLOOKUP($B288,$D$188:$CO$193,4,FALSE)))))</f>
        <v>5258.6333090278013</v>
      </c>
      <c r="BM288" s="110" t="str">
        <f ca="1">IF(ISERROR(HLOOKUP($B288,$D$194:$CO$199,6,FALSE)),"",IF('Enter data here!'!$CP$177=0,"",IF(HLOOKUP($B288,$D$194:$CO$199,4,FALSE)=0,"",(HLOOKUP($B288,$D$194:$CO$199,6,FALSE)))))</f>
        <v>Martin Kopp</v>
      </c>
      <c r="BN288" s="110">
        <f ca="1">IF(ISERROR(HLOOKUP($B288,$D$194:$CO$199,4,FALSE)),"",IF('Enter data here!'!$CP$177=0,"",IF(HLOOKUP($B288,$D$194:$CO$199,4,FALSE)=0,"",(HLOOKUP($B288,$D$194:$CO$199,4,FALSE)))))</f>
        <v>5258.6333090278013</v>
      </c>
      <c r="BO288" s="110" t="str">
        <f ca="1">IF(ISERROR(HLOOKUP($B288,$D$200:$CO$205,6,FALSE)),"",IF('Enter data here!'!$CP$182=0,"",IF(HLOOKUP($B288,$D$200:$CO$205,4,FALSE)=0,"",(HLOOKUP($B288,$D$200:$CO$205,6,FALSE)))))</f>
        <v>Martin Kopp</v>
      </c>
      <c r="BP288" s="110">
        <f ca="1">IF(ISERROR(HLOOKUP($B288,$D$200:$CO$205,4,FALSE)),"",IF('Enter data here!'!$CP$182=0,"",IF(HLOOKUP($B288,$D$200:$CO$205,4,FALSE)=0,"",(HLOOKUP($B288,$D$200:$CO$205,4,FALSE)))))</f>
        <v>5258.6333090278013</v>
      </c>
      <c r="BQ288" s="110" t="str">
        <f ca="1">IF(ISERROR(HLOOKUP($B288,$D$206:$CO$211,6,FALSE)),"",IF('Enter data here!'!$CP$187=0,"",IF(HLOOKUP($B288,$D$206:$CO$211,4,FALSE)=0,"",(HLOOKUP($B288,$D$206:$CO$211,6,FALSE)))))</f>
        <v>Martin Kopp</v>
      </c>
      <c r="BR288" s="110">
        <f ca="1">IF(ISERROR(HLOOKUP($B288,$D$206:$CO$211,4,FALSE)),"",IF('Enter data here!'!$CP$187=0,"",IF(HLOOKUP($B288,$D$206:$CO$211,4,FALSE)=0,"",(HLOOKUP($B288,$D$206:$CO$211,4,FALSE)))))</f>
        <v>5258.6333090278013</v>
      </c>
      <c r="BS288" s="110" t="str">
        <f ca="1">IF(ISERROR(HLOOKUP($B288,$D$212:$CO$217,6,FALSE)),"",IF('Enter data here!'!$CP$192=0,"",IF(HLOOKUP($B288,$D$212:$CO$217,4,FALSE)=0,"",(HLOOKUP($B288,$D$212:$CO$217,6,FALSE)))))</f>
        <v>Martin Kopp</v>
      </c>
      <c r="BT288" s="110">
        <f ca="1">IF(ISERROR(HLOOKUP($B288,$D$212:$CO$217,4,FALSE)),"",IF('Enter data here!'!$CP$192=0,"",IF(HLOOKUP($B288,$D$212:$CO$217,4,FALSE)=0,"",(HLOOKUP($B288,$D$212:$CO$217,4,FALSE)))))</f>
        <v>5258.6333090278013</v>
      </c>
      <c r="BU288" s="110" t="str">
        <f ca="1">IF(ISERROR(HLOOKUP($B288,$D$218:$CO$223,6,FALSE)),"",IF('Enter data here!'!$CP$197=0,"",IF(HLOOKUP($B288,$D$218:$CO$223,4,FALSE)=0,"",(HLOOKUP($B288,$D$218:$CO$223,6,FALSE)))))</f>
        <v>Martin Kopp</v>
      </c>
      <c r="BV288" s="110">
        <f ca="1">IF(ISERROR(HLOOKUP($B288,$D$218:$CO$223,4,FALSE)),"",IF('Enter data here!'!$CP$197=0,"",IF(HLOOKUP($B288,$D$218:$CO$223,4,FALSE)=0,"",(HLOOKUP($B288,$D$218:$CO$223,4,FALSE)))))</f>
        <v>5258.6333090278013</v>
      </c>
      <c r="BW288" s="110" t="str">
        <f ca="1">IF(ISERROR(HLOOKUP($B288,$D$224:$CO$229,6,FALSE)),"",IF('Enter data here!'!$CP$202=0,"",IF(HLOOKUP($B288,$D$224:$CO$229,4,FALSE)=0,"",(HLOOKUP($B288,$D$224:$CO$229,6,FALSE)))))</f>
        <v>Martin Kopp</v>
      </c>
      <c r="BX288" s="110">
        <f ca="1">IF(ISERROR(HLOOKUP($B288,$D$224:$CO$229,4,FALSE)),"",IF('Enter data here!'!$CP$202=0,"",IF(HLOOKUP($B288,$D$224:$CO$229,4,FALSE)=0,"",(HLOOKUP($B288,$D$224:$CO$229,4,FALSE)))))</f>
        <v>5258.6333090278013</v>
      </c>
      <c r="BY288" s="110" t="str">
        <f ca="1">IF(ISERROR(HLOOKUP($B288,$D$230:$CO$235,6,FALSE)),"",IF('Enter data here!'!$CP$207=0,"",IF(HLOOKUP($B288,$D$230:$CO$235,4,FALSE)=0,"",(HLOOKUP($B288,$D$230:$CO$235,6,FALSE)))))</f>
        <v>Martin Kopp</v>
      </c>
      <c r="BZ288" s="110">
        <f ca="1">IF(ISERROR(HLOOKUP($B288,$D$230:$CO$235,4,FALSE)),"",IF('Enter data here!'!$CP$207=0,"",IF(HLOOKUP($B288,$D$230:$CO$235,4,FALSE)=0,"",(HLOOKUP($B288,$D$230:$CO$235,4,FALSE)))))</f>
        <v>5258.6333090278013</v>
      </c>
      <c r="CA288" s="110" t="str">
        <f ca="1">IF(ISERROR(HLOOKUP($B288,$D$236:$CO$241,6,FALSE)),"",IF('Enter data here!'!$CP$212=0,"",IF(HLOOKUP($B288,$D$236:$CO$241,4,FALSE)=0,"",(HLOOKUP($B288,$D$236:$CO$241,6,FALSE)))))</f>
        <v>Martin Kopp</v>
      </c>
      <c r="CB288" s="110">
        <f ca="1">IF(ISERROR(HLOOKUP($B288,$D$236:$CO$241,4,FALSE)),"",IF('Enter data here!'!$CP$212=0,"",IF(HLOOKUP($B288,$D$236:$CO$241,4,FALSE)=0,"",(HLOOKUP($B288,$D$236:$CO$241,4,FALSE)))))</f>
        <v>5258.6333090278013</v>
      </c>
      <c r="CC288" s="110" t="str">
        <f ca="1">IF(ISERROR(HLOOKUP($B288,$D$242:$CO$247,6,FALSE)),"",IF('Enter data here!'!$CP$217=0,"",IF(HLOOKUP($B288,$D$242:$CO$247,4,FALSE)=0,"",(HLOOKUP($B288,$D$242:$CO$247,6,FALSE)))))</f>
        <v>Martin Kopp</v>
      </c>
      <c r="CD288" s="110">
        <f ca="1">IF(ISERROR(HLOOKUP($B288,$D$242:$CO$247,4,FALSE)),"",IF('Enter data here!'!$CP$217=0,"",IF(HLOOKUP($B288,$D$242:$CO$247,4,FALSE)=0,"",(HLOOKUP($B288,$D$242:$CO$247,4,FALSE)))))</f>
        <v>5258.6333090278013</v>
      </c>
      <c r="CE288" s="110" t="str">
        <f ca="1">IF(ISERROR(HLOOKUP($B288,$D$248:$CO$253,6,FALSE)),"",IF('Enter data here!'!$CP$222=0,"",IF(HLOOKUP($B288,$D$248:$CO$253,4,FALSE)=0,"",(HLOOKUP($B288,$D$248:$CO$253,6,FALSE)))))</f>
        <v>Martin Kopp</v>
      </c>
      <c r="CF288" s="110">
        <f ca="1">IF(ISERROR(HLOOKUP($B288,$D$248:$CO$253,4,FALSE)),"",IF('Enter data here!'!$CP$222=0,"",IF(HLOOKUP($B288,$D$248:$CO$253,4,FALSE)=0,"",(HLOOKUP($B288,$D$248:$CO$253,4,FALSE)))))</f>
        <v>5258.6333090278013</v>
      </c>
    </row>
    <row r="289" spans="2:84" s="138" customFormat="1">
      <c r="B289" s="149">
        <v>27</v>
      </c>
      <c r="C289" s="110" t="str">
        <f>IF(ISERROR(HLOOKUP($B289,$D$8:$CO$13,6,FALSE)),"",IF('Enter data here!'!$CP$22=0,"",IF(HLOOKUP($B289,$D$8:$CO$13,4,FALSE)=0,"",(HLOOKUP($B289,$D$8:$CO$13,6,FALSE)))))</f>
        <v/>
      </c>
      <c r="D289" s="110" t="str">
        <f>IF(ISERROR(HLOOKUP($B289,$D$8:$CO$13,4,FALSE)),"",IF('Enter data here!'!$CP$22=0,"",IF(HLOOKUP($B289,$D$8:$CO$13,4,FALSE)=0,"",(HLOOKUP($B289,$D$8:$CO$13,4,FALSE)))))</f>
        <v/>
      </c>
      <c r="E289" s="110" t="str">
        <f ca="1">IF(ISERROR(HLOOKUP($B289,$D$14:$CO$19,6,FALSE)),"",IF('Enter data here!'!$CP$27=0,"",IF(HLOOKUP($B289,$D$14:$CO$19,4,FALSE)=0,"",(HLOOKUP($B289,$D$14:$CO$19,6,FALSE)))))</f>
        <v>Pete Burgess</v>
      </c>
      <c r="F289" s="110">
        <f ca="1">IF(ISERROR(HLOOKUP($B289,$D$14:$CO$19,4,FALSE)),"",IF('Enter data here!'!$CP$27=0,"",IF(HLOOKUP($B289,$D$14:$CO$19,4,FALSE)=0,"",(HLOOKUP($B289,$D$14:$CO$19,4,FALSE)))))</f>
        <v>773.39697032577953</v>
      </c>
      <c r="G289" s="110" t="str">
        <f ca="1">IF(ISERROR(HLOOKUP($B289,$D$20:$CO$25,6,FALSE)),"",IF('Enter data here!'!$CP$32=0,"",IF(HLOOKUP($B289,$D$20:$CO$25,4,FALSE)=0,"",(HLOOKUP($B289,$D$20:$CO$25,6,FALSE)))))</f>
        <v>Martin Ulrich </v>
      </c>
      <c r="H289" s="110">
        <f ca="1">IF(ISERROR(HLOOKUP($B289,$D$20:$CO$25,4,FALSE)),"",IF('Enter data here!'!$CP$32=0,"",IF(HLOOKUP($B289,$D$20:$CO$25,4,FALSE)=0,"",(HLOOKUP($B289,$D$20:$CO$25,4,FALSE)))))</f>
        <v>1521.3459281244602</v>
      </c>
      <c r="I289" s="110" t="str">
        <f ca="1">IF(ISERROR(HLOOKUP($B289,$D$26:$CO$31,6,FALSE)),"",IF('Enter data here!'!$CP$37=0,"",IF(HLOOKUP($B289,$D$26:$CO$31,4,FALSE)=0,"",(HLOOKUP($B289,$D$26:$CO$31,6,FALSE)))))</f>
        <v>Siegfried Schedel</v>
      </c>
      <c r="J289" s="110">
        <f ca="1">IF(ISERROR(HLOOKUP($B289,$D$26:$CO$31,4,FALSE)),"",IF('Enter data here!'!$CP$37=0,"",IF(HLOOKUP($B289,$D$26:$CO$31,4,FALSE)=0,"",(HLOOKUP($B289,$D$26:$CO$31,4,FALSE)))))</f>
        <v>2200.7978274793641</v>
      </c>
      <c r="K289" s="110" t="str">
        <f ca="1">IF(ISERROR(HLOOKUP($B289,$D$32:$CO$37,6,FALSE)),"",IF('Enter data here!'!$CP$42=0,"",IF(HLOOKUP($B289,$D$32:$CO$37,4,FALSE)=0,"",(HLOOKUP($B289,$D$32:$CO$37,6,FALSE)))))</f>
        <v>Martin Kopp</v>
      </c>
      <c r="L289" s="110">
        <f ca="1">IF(ISERROR(HLOOKUP($B289,$D$32:$CO$37,4,FALSE)),"",IF('Enter data here!'!$CP$42=0,"",IF(HLOOKUP($B289,$D$32:$CO$37,4,FALSE)=0,"",(HLOOKUP($B289,$D$32:$CO$37,4,FALSE)))))</f>
        <v>2973.6225772051848</v>
      </c>
      <c r="M289" s="110" t="str">
        <f ca="1">IF(ISERROR(HLOOKUP($B289,$D$38:$CO$43,6,FALSE)),"",IF('Enter data here!'!$CP$47=0,"",IF(HLOOKUP($B289,$D$38:$CO$43,4,FALSE)=0,"",(HLOOKUP($B289,$D$38:$CO$43,6,FALSE)))))</f>
        <v>Gary Harrison</v>
      </c>
      <c r="N289" s="110">
        <f ca="1">IF(ISERROR(HLOOKUP($B289,$D$38:$CO$43,4,FALSE)),"",IF('Enter data here!'!$CP$47=0,"",IF(HLOOKUP($B289,$D$38:$CO$43,4,FALSE)=0,"",(HLOOKUP($B289,$D$38:$CO$43,4,FALSE)))))</f>
        <v>3805.2674848574252</v>
      </c>
      <c r="O289" s="110" t="str">
        <f ca="1">IF(ISERROR(HLOOKUP($B289,$D$44:$CO$49,6,FALSE)),"",IF('Enter data here!'!$CP$52=0,"",IF(HLOOKUP($B289,$D$44:$CO$49,4,FALSE)=0,"",(HLOOKUP($B289,$D$44:$CO$49,6,FALSE)))))</f>
        <v>Martin Ulrich </v>
      </c>
      <c r="P289" s="110">
        <f ca="1">IF(ISERROR(HLOOKUP($B289,$D$44:$CO$49,4,FALSE)),"",IF('Enter data here!'!$CP$52=0,"",IF(HLOOKUP($B289,$D$44:$CO$49,4,FALSE)=0,"",(HLOOKUP($B289,$D$44:$CO$49,4,FALSE)))))</f>
        <v>4536.8011803647014</v>
      </c>
      <c r="Q289" s="110" t="str">
        <f ca="1">IF(ISERROR(HLOOKUP($B289,$D$50:$CO$55,6,FALSE)),"",IF('Enter data here!'!$CP$57=0,"",IF(HLOOKUP($B289,$D$50:$CO$55,4,FALSE)=0,"",(HLOOKUP($B289,$D$50:$CO$55,6,FALSE)))))</f>
        <v>Thomas Henselmann</v>
      </c>
      <c r="R289" s="110">
        <f ca="1">IF(ISERROR(HLOOKUP($B289,$D$50:$CO$55,4,FALSE)),"",IF('Enter data here!'!$CP$57=0,"",IF(HLOOKUP($B289,$D$50:$CO$55,4,FALSE)=0,"",(HLOOKUP($B289,$D$50:$CO$55,4,FALSE)))))</f>
        <v>5154.730816778535</v>
      </c>
      <c r="S289" s="110" t="str">
        <f ca="1">IF(ISERROR(HLOOKUP($B289,$D$56:$CO$61,6,FALSE)),"",IF('Enter data here!'!$CP$62=0,"",IF(HLOOKUP($B289,$D$56:$CO$61,4,FALSE)=0,"",(HLOOKUP($B289,$D$56:$CO$61,6,FALSE)))))</f>
        <v>Thomas Henselmann</v>
      </c>
      <c r="T289" s="110">
        <f ca="1">IF(ISERROR(HLOOKUP($B289,$D$56:$CO$61,4,FALSE)),"",IF('Enter data here!'!$CP$62=0,"",IF(HLOOKUP($B289,$D$56:$CO$61,4,FALSE)=0,"",(HLOOKUP($B289,$D$56:$CO$61,4,FALSE)))))</f>
        <v>5154.730816778535</v>
      </c>
      <c r="U289" s="110" t="str">
        <f ca="1">IF(ISERROR(HLOOKUP($B289,$D$62:$CO$67,6,FALSE)),"",IF('Enter data here!'!$CP$67=0,"",IF(HLOOKUP($B289,$D$62:$CO$67,4,FALSE)=0,"",(HLOOKUP($B289,$D$62:$CO$67,6,FALSE)))))</f>
        <v>Thomas Henselmann</v>
      </c>
      <c r="V289" s="110">
        <f ca="1">IF(ISERROR(HLOOKUP($B289,$D$62:$CO$67,4,FALSE)),"",IF('Enter data here!'!$CP$67=0,"",IF(HLOOKUP($B289,$D$62:$CO$67,4,FALSE)=0,"",(HLOOKUP($B289,$D$62:$CO$67,4,FALSE)))))</f>
        <v>5154.730816778535</v>
      </c>
      <c r="W289" s="110" t="str">
        <f ca="1">IF(ISERROR(HLOOKUP($B289,$D$68:$CO$73,6,FALSE)),"",IF('Enter data here!'!$CP$72=0,"",IF(HLOOKUP($B289,$D$68:$CO$73,4,FALSE)=0,"",(HLOOKUP($B289,$D$68:$CO$73,6,FALSE)))))</f>
        <v>Thomas Henselmann</v>
      </c>
      <c r="X289" s="110">
        <f ca="1">IF(ISERROR(HLOOKUP($B289,$D$68:$CO$73,4,FALSE)),"",IF('Enter data here!'!$CP$72=0,"",IF(HLOOKUP($B289,$D$68:$CO$73,4,FALSE)=0,"",(HLOOKUP($B289,$D$68:$CO$73,4,FALSE)))))</f>
        <v>5154.730816778535</v>
      </c>
      <c r="Y289" s="110" t="str">
        <f ca="1">IF(ISERROR(HLOOKUP($B289,$D$74:$CO$79,6,FALSE)),"",IF('Enter data here!'!$CP$77=0,"",IF(HLOOKUP($B289,$D$74:$CO$79,4,FALSE)=0,"",(HLOOKUP($B289,$D$74:$CO$79,6,FALSE)))))</f>
        <v>Thomas Henselmann</v>
      </c>
      <c r="Z289" s="110">
        <f ca="1">IF(ISERROR(HLOOKUP($B289,$D$74:$CO$79,4,FALSE)),"",IF('Enter data here!'!$CP$77=0,"",IF(HLOOKUP($B289,$D$74:$CO$79,4,FALSE)=0,"",(HLOOKUP($B289,$D$74:$CO$79,4,FALSE)))))</f>
        <v>5154.730816778535</v>
      </c>
      <c r="AA289" s="110" t="str">
        <f ca="1">IF(ISERROR(HLOOKUP($B289,$D$80:$CO$85,6,FALSE)),"",IF('Enter data here!'!$CP$82=0,"",IF(HLOOKUP($B289,$D$80:$CO$85,4,FALSE)=0,"",(HLOOKUP($B289,$D$80:$CO$85,6,FALSE)))))</f>
        <v>Thomas Henselmann</v>
      </c>
      <c r="AB289" s="110">
        <f ca="1">IF(ISERROR(HLOOKUP($B289,$D$80:$CO$85,4,FALSE)),"",IF('Enter data here!'!$CP$82=0,"",IF(HLOOKUP($B289,$D$80:$CO$85,4,FALSE)=0,"",(HLOOKUP($B289,$D$80:$CO$85,4,FALSE)))))</f>
        <v>5154.730816778535</v>
      </c>
      <c r="AC289" s="110" t="str">
        <f ca="1">IF(ISERROR(HLOOKUP($B289,$D$86:$CO$91,6,FALSE)),"",IF('Enter data here!'!$CP$87=0,"",IF(HLOOKUP($B289,$D$86:$CO$91,4,FALSE)=0,"",(HLOOKUP($B289,$D$86:$CO$91,6,FALSE)))))</f>
        <v>Thomas Henselmann</v>
      </c>
      <c r="AD289" s="110">
        <f ca="1">IF(ISERROR(HLOOKUP($B289,$D$86:$CO$91,4,FALSE)),"",IF('Enter data here!'!$CP$87=0,"",IF(HLOOKUP($B289,$D$86:$CO$91,4,FALSE)=0,"",(HLOOKUP($B289,$D$86:$CO$91,4,FALSE)))))</f>
        <v>5154.730816778535</v>
      </c>
      <c r="AE289" s="110" t="str">
        <f ca="1">IF(ISERROR(HLOOKUP($B289,$D$92:$CO$97,6,FALSE)),"",IF('Enter data here!'!$CP$92=0,"",IF(HLOOKUP($B289,$D$92:$CO$97,4,FALSE)=0,"",(HLOOKUP($B289,$D$92:$CO$97,6,FALSE)))))</f>
        <v>Thomas Henselmann</v>
      </c>
      <c r="AF289" s="110">
        <f ca="1">IF(ISERROR(HLOOKUP($B289,$D$92:$CO$97,4,FALSE)),"",IF('Enter data here!'!$CP$92=0,"",IF(HLOOKUP($B289,$D$92:$CO$97,4,FALSE)=0,"",(HLOOKUP($B289,$D$92:$CO$97,4,FALSE)))))</f>
        <v>5154.730816778535</v>
      </c>
      <c r="AG289" s="110" t="str">
        <f ca="1">IF(ISERROR(HLOOKUP($B289,$D$98:$CO$103,6,FALSE)),"",IF('Enter data here!'!$CP$97=0,"",IF(HLOOKUP($B289,$D$98:$CO$103,4,FALSE)=0,"",(HLOOKUP($B289,$D$98:$CO$103,6,FALSE)))))</f>
        <v>Thomas Henselmann</v>
      </c>
      <c r="AH289" s="110">
        <f ca="1">IF(ISERROR(HLOOKUP($B289,$D$98:$CO$103,4,FALSE)),"",IF('Enter data here!'!$CP$97=0,"",IF(HLOOKUP($B289,$D$98:$CO$103,4,FALSE)=0,"",(HLOOKUP($B289,$D$98:$CO$103,4,FALSE)))))</f>
        <v>5154.730816778535</v>
      </c>
      <c r="AI289" s="110" t="str">
        <f ca="1">IF(ISERROR(HLOOKUP($B289,$D$104:$CO$109,6,FALSE)),"",IF('Enter data here!'!$CP$102=0,"",IF(HLOOKUP($B289,$D$104:$CO$109,4,FALSE)=0,"",(HLOOKUP($B289,$D$104:$CO$109,6,FALSE)))))</f>
        <v>Thomas Henselmann</v>
      </c>
      <c r="AJ289" s="110">
        <f ca="1">IF(ISERROR(HLOOKUP($B289,$D$104:$CO$109,4,FALSE)),"",IF('Enter data here!'!$CP$102=0,"",IF(HLOOKUP($B289,$D$104:$CO$109,4,FALSE)=0,"",(HLOOKUP($B289,$D$104:$CO$109,4,FALSE)))))</f>
        <v>5154.730816778535</v>
      </c>
      <c r="AK289" s="110" t="str">
        <f ca="1">IF(ISERROR(HLOOKUP($B289,$D$110:$CO$115,6,FALSE)),"",IF('Enter data here!'!$CP$107=0,"",IF(HLOOKUP($B289,$D$110:$CO$115,4,FALSE)=0,"",(HLOOKUP($B289,$D$110:$CO$115,6,FALSE)))))</f>
        <v>Thomas Henselmann</v>
      </c>
      <c r="AL289" s="110">
        <f ca="1">IF(ISERROR(HLOOKUP($B289,$D$110:$CO$115,4,FALSE)),"",IF('Enter data here!'!$CP$107=0,"",IF(HLOOKUP($B289,$D$110:$CO$115,4,FALSE)=0,"",(HLOOKUP($B289,$D$110:$CO$115,4,FALSE)))))</f>
        <v>5154.730816778535</v>
      </c>
      <c r="AM289" s="110" t="str">
        <f ca="1">IF(ISERROR(HLOOKUP($B289,$D$116:$CO$121,6,FALSE)),"",IF('Enter data here!'!$CP$112=0,"",IF(HLOOKUP($B289,$D$116:$CO$121,4,FALSE)=0,"",(HLOOKUP($B289,$D$116:$CO$121,6,FALSE)))))</f>
        <v>Thomas Henselmann</v>
      </c>
      <c r="AN289" s="110">
        <f ca="1">IF(ISERROR(HLOOKUP($B289,$D$116:$CO$121,4,FALSE)),"",IF('Enter data here!'!$CP$112=0,"",IF(HLOOKUP($B289,$D$116:$CO$121,4,FALSE)=0,"",(HLOOKUP($B289,$D$116:$CO$121,4,FALSE)))))</f>
        <v>5154.730816778535</v>
      </c>
      <c r="AO289" s="110" t="str">
        <f ca="1">IF(ISERROR(HLOOKUP($B289,$D$122:$CO$127,6,FALSE)),"",IF('Enter data here!'!$CP$117=0,"",IF(HLOOKUP($B289,$D$122:$CO$127,4,FALSE)=0,"",(HLOOKUP($B289,$D$122:$CO$127,6,FALSE)))))</f>
        <v>Thomas Henselmann</v>
      </c>
      <c r="AP289" s="110">
        <f ca="1">IF(ISERROR(HLOOKUP($B289,$D$122:$CO$127,4,FALSE)),"",IF('Enter data here!'!$CP$117=0,"",IF(HLOOKUP($B289,$D$122:$CO$127,4,FALSE)=0,"",(HLOOKUP($B289,$D$122:$CO$127,4,FALSE)))))</f>
        <v>5154.730816778535</v>
      </c>
      <c r="AQ289" s="110" t="str">
        <f ca="1">IF(ISERROR(HLOOKUP($B289,$D$128:$CO$133,6,FALSE)),"",IF('Enter data here!'!$CP$122=0,"",IF(HLOOKUP($B289,$D$128:$CO$133,4,FALSE)=0,"",(HLOOKUP($B289,$D$128:$CO$133,6,FALSE)))))</f>
        <v>Thomas Henselmann</v>
      </c>
      <c r="AR289" s="110">
        <f ca="1">IF(ISERROR(HLOOKUP($B289,$D$128:$CO$133,4,FALSE)),"",IF('Enter data here!'!$CP$122=0,"",IF(HLOOKUP($B289,$D$128:$CO$133,4,FALSE)=0,"",(HLOOKUP($B289,$D$128:$CO$133,4,FALSE)))))</f>
        <v>5154.730816778535</v>
      </c>
      <c r="AS289" s="110" t="str">
        <f ca="1">IF(ISERROR(HLOOKUP($B289,$D$134:$CO$139,6,FALSE)),"",IF('Enter data here!'!$CP$127=0,"",IF(HLOOKUP($B289,$D$134:$CO$139,4,FALSE)=0,"",(HLOOKUP($B289,$D$134:$CO$139,6,FALSE)))))</f>
        <v>Thomas Henselmann</v>
      </c>
      <c r="AT289" s="110">
        <f ca="1">IF(ISERROR(HLOOKUP($B289,$D$134:$CO$139,4,FALSE)),"",IF('Enter data here!'!$CP$127=0,"",IF(HLOOKUP($B289,$D$134:$CO$139,4,FALSE)=0,"",(HLOOKUP($B289,$D$134:$CO$139,4,FALSE)))))</f>
        <v>5154.730816778535</v>
      </c>
      <c r="AU289" s="110" t="str">
        <f ca="1">IF(ISERROR(HLOOKUP($B289,$D$140:$CO$145,6,FALSE)),"",IF('Enter data here!'!$CP$132=0,"",IF(HLOOKUP($B289,$D$140:$CO$145,4,FALSE)=0,"",(HLOOKUP($B289,$D$140:$CO$145,6,FALSE)))))</f>
        <v>Thomas Henselmann</v>
      </c>
      <c r="AV289" s="110">
        <f ca="1">IF(ISERROR(HLOOKUP($B289,$D$140:$CO$145,4,FALSE)),"",IF('Enter data here!'!$CP$132=0,"",IF(HLOOKUP($B289,$D$140:$CO$145,4,FALSE)=0,"",(HLOOKUP($B289,$D$140:$CO$145,4,FALSE)))))</f>
        <v>5154.730816778535</v>
      </c>
      <c r="AW289" s="110" t="str">
        <f ca="1">IF(ISERROR(HLOOKUP($B289,$D$146:$CO$151,6,FALSE)),"",IF('Enter data here!'!$CP$137=0,"",IF(HLOOKUP($B289,$D$146:$CO$151,4,FALSE)=0,"",(HLOOKUP($B289,$D$146:$CO$151,6,FALSE)))))</f>
        <v>Thomas Henselmann</v>
      </c>
      <c r="AX289" s="110">
        <f ca="1">IF(ISERROR(HLOOKUP($B289,$D$146:$CO$151,4,FALSE)),"",IF('Enter data here!'!$CP$137=0,"",IF(HLOOKUP($B289,$D$146:$CO$151,4,FALSE)=0,"",(HLOOKUP($B289,$D$146:$CO$151,4,FALSE)))))</f>
        <v>5154.730816778535</v>
      </c>
      <c r="AY289" s="110" t="str">
        <f ca="1">IF(ISERROR(HLOOKUP($B289,$D$152:$CO$157,6,FALSE)),"",IF('Enter data here!'!$CP$142=0,"",IF(HLOOKUP($B289,$D$152:$CO$157,4,FALSE)=0,"",(HLOOKUP($B289,$D$152:$CO$157,6,FALSE)))))</f>
        <v>Thomas Henselmann</v>
      </c>
      <c r="AZ289" s="110">
        <f ca="1">IF(ISERROR(HLOOKUP($B289,$D$152:$CO$157,4,FALSE)),"",IF('Enter data here!'!$CP$142=0,"",IF(HLOOKUP($B289,$D$152:$CO$157,4,FALSE)=0,"",(HLOOKUP($B289,$D$152:$CO$157,4,FALSE)))))</f>
        <v>5154.730816778535</v>
      </c>
      <c r="BA289" s="110" t="str">
        <f ca="1">IF(ISERROR(HLOOKUP($B289,$D$158:$CO$163,6,FALSE)),"",IF('Enter data here!'!$CP$147=0,"",IF(HLOOKUP($B289,$D$158:$CO$163,4,FALSE)=0,"",(HLOOKUP($B289,$D$158:$CO$163,6,FALSE)))))</f>
        <v>Thomas Henselmann</v>
      </c>
      <c r="BB289" s="110">
        <f ca="1">IF(ISERROR(HLOOKUP($B289,$D$158:$CO$163,4,FALSE)),"",IF('Enter data here!'!$CP$147=0,"",IF(HLOOKUP($B289,$D$158:$CO$163,4,FALSE)=0,"",(HLOOKUP($B289,$D$158:$CO$163,4,FALSE)))))</f>
        <v>5154.730816778535</v>
      </c>
      <c r="BC289" s="110" t="str">
        <f ca="1">IF(ISERROR(HLOOKUP($B289,$D$164:$CO$169,6,FALSE)),"",IF('Enter data here!'!$CP$152=0,"",IF(HLOOKUP($B289,$D$164:$CO$169,4,FALSE)=0,"",(HLOOKUP($B289,$D$164:$CO$169,6,FALSE)))))</f>
        <v>Thomas Henselmann</v>
      </c>
      <c r="BD289" s="110">
        <f ca="1">IF(ISERROR(HLOOKUP($B289,$D$164:$CO$169,4,FALSE)),"",IF('Enter data here!'!$CP$152=0,"",IF(HLOOKUP($B289,$D$164:$CO$169,4,FALSE)=0,"",(HLOOKUP($B289,$D$164:$CO$169,4,FALSE)))))</f>
        <v>5154.730816778535</v>
      </c>
      <c r="BE289" s="110" t="str">
        <f ca="1">IF(ISERROR(HLOOKUP($B289,$D$170:$CO$175,6,FALSE)),"",IF('Enter data here!'!$CP$157=0,"",IF(HLOOKUP($B289,$D$170:$CO$175,4,FALSE)=0,"",(HLOOKUP($B289,$D$170:$CO$175,6,FALSE)))))</f>
        <v>Thomas Henselmann</v>
      </c>
      <c r="BF289" s="110">
        <f ca="1">IF(ISERROR(HLOOKUP($B289,$D$170:$CO$175,4,FALSE)),"",IF('Enter data here!'!$CP$157=0,"",IF(HLOOKUP($B289,$D$170:$CO$175,4,FALSE)=0,"",(HLOOKUP($B289,$D$170:$CO$175,4,FALSE)))))</f>
        <v>5154.730816778535</v>
      </c>
      <c r="BG289" s="110" t="str">
        <f ca="1">IF(ISERROR(HLOOKUP($B289,$D$176:$CO$181,6,FALSE)),"",IF('Enter data here!'!$CP$162=0,"",IF(HLOOKUP($B289,$D$176:$CO$181,4,FALSE)=0,"",(HLOOKUP($B289,$D$176:$CO$181,6,FALSE)))))</f>
        <v>Thomas Henselmann</v>
      </c>
      <c r="BH289" s="110">
        <f ca="1">IF(ISERROR(HLOOKUP($B289,$D$176:$CO$181,4,FALSE)),"",IF('Enter data here!'!$CP$162=0,"",IF(HLOOKUP($B289,$D$176:$CO$181,4,FALSE)=0,"",(HLOOKUP($B289,$D$176:$CO$181,4,FALSE)))))</f>
        <v>5154.730816778535</v>
      </c>
      <c r="BI289" s="110" t="str">
        <f ca="1">IF(ISERROR(HLOOKUP($B289,$D$182:$CO$187,6,FALSE)),"",IF('Enter data here!'!$CP$167=0,"",IF(HLOOKUP($B289,$D$182:$CO$187,4,FALSE)=0,"",(HLOOKUP($B289,$D$182:$CO$187,6,FALSE)))))</f>
        <v>Thomas Henselmann</v>
      </c>
      <c r="BJ289" s="110">
        <f ca="1">IF(ISERROR(HLOOKUP($B289,$D$182:$CO$187,4,FALSE)),"",IF('Enter data here!'!$CP$167=0,"",IF(HLOOKUP($B289,$D$182:$CO$187,4,FALSE)=0,"",(HLOOKUP($B289,$D$182:$CO$187,4,FALSE)))))</f>
        <v>5154.730816778535</v>
      </c>
      <c r="BK289" s="110" t="str">
        <f ca="1">IF(ISERROR(HLOOKUP($B289,$D$188:$CO$193,6,FALSE)),"",IF('Enter data here!'!$CP$172=0,"",IF(HLOOKUP($B289,$D$188:$CO$193,4,FALSE)=0,"",(HLOOKUP($B289,$D$188:$CO$193,6,FALSE)))))</f>
        <v>Thomas Henselmann</v>
      </c>
      <c r="BL289" s="110">
        <f ca="1">IF(ISERROR(HLOOKUP($B289,$D$188:$CO$193,4,FALSE)),"",IF('Enter data here!'!$CP$172=0,"",IF(HLOOKUP($B289,$D$188:$CO$193,4,FALSE)=0,"",(HLOOKUP($B289,$D$188:$CO$193,4,FALSE)))))</f>
        <v>5154.730816778535</v>
      </c>
      <c r="BM289" s="110" t="str">
        <f ca="1">IF(ISERROR(HLOOKUP($B289,$D$194:$CO$199,6,FALSE)),"",IF('Enter data here!'!$CP$177=0,"",IF(HLOOKUP($B289,$D$194:$CO$199,4,FALSE)=0,"",(HLOOKUP($B289,$D$194:$CO$199,6,FALSE)))))</f>
        <v>Thomas Henselmann</v>
      </c>
      <c r="BN289" s="110">
        <f ca="1">IF(ISERROR(HLOOKUP($B289,$D$194:$CO$199,4,FALSE)),"",IF('Enter data here!'!$CP$177=0,"",IF(HLOOKUP($B289,$D$194:$CO$199,4,FALSE)=0,"",(HLOOKUP($B289,$D$194:$CO$199,4,FALSE)))))</f>
        <v>5154.730816778535</v>
      </c>
      <c r="BO289" s="110" t="str">
        <f ca="1">IF(ISERROR(HLOOKUP($B289,$D$200:$CO$205,6,FALSE)),"",IF('Enter data here!'!$CP$182=0,"",IF(HLOOKUP($B289,$D$200:$CO$205,4,FALSE)=0,"",(HLOOKUP($B289,$D$200:$CO$205,6,FALSE)))))</f>
        <v>Thomas Henselmann</v>
      </c>
      <c r="BP289" s="110">
        <f ca="1">IF(ISERROR(HLOOKUP($B289,$D$200:$CO$205,4,FALSE)),"",IF('Enter data here!'!$CP$182=0,"",IF(HLOOKUP($B289,$D$200:$CO$205,4,FALSE)=0,"",(HLOOKUP($B289,$D$200:$CO$205,4,FALSE)))))</f>
        <v>5154.730816778535</v>
      </c>
      <c r="BQ289" s="110" t="str">
        <f ca="1">IF(ISERROR(HLOOKUP($B289,$D$206:$CO$211,6,FALSE)),"",IF('Enter data here!'!$CP$187=0,"",IF(HLOOKUP($B289,$D$206:$CO$211,4,FALSE)=0,"",(HLOOKUP($B289,$D$206:$CO$211,6,FALSE)))))</f>
        <v>Thomas Henselmann</v>
      </c>
      <c r="BR289" s="110">
        <f ca="1">IF(ISERROR(HLOOKUP($B289,$D$206:$CO$211,4,FALSE)),"",IF('Enter data here!'!$CP$187=0,"",IF(HLOOKUP($B289,$D$206:$CO$211,4,FALSE)=0,"",(HLOOKUP($B289,$D$206:$CO$211,4,FALSE)))))</f>
        <v>5154.730816778535</v>
      </c>
      <c r="BS289" s="110" t="str">
        <f ca="1">IF(ISERROR(HLOOKUP($B289,$D$212:$CO$217,6,FALSE)),"",IF('Enter data here!'!$CP$192=0,"",IF(HLOOKUP($B289,$D$212:$CO$217,4,FALSE)=0,"",(HLOOKUP($B289,$D$212:$CO$217,6,FALSE)))))</f>
        <v>Thomas Henselmann</v>
      </c>
      <c r="BT289" s="110">
        <f ca="1">IF(ISERROR(HLOOKUP($B289,$D$212:$CO$217,4,FALSE)),"",IF('Enter data here!'!$CP$192=0,"",IF(HLOOKUP($B289,$D$212:$CO$217,4,FALSE)=0,"",(HLOOKUP($B289,$D$212:$CO$217,4,FALSE)))))</f>
        <v>5154.730816778535</v>
      </c>
      <c r="BU289" s="110" t="str">
        <f ca="1">IF(ISERROR(HLOOKUP($B289,$D$218:$CO$223,6,FALSE)),"",IF('Enter data here!'!$CP$197=0,"",IF(HLOOKUP($B289,$D$218:$CO$223,4,FALSE)=0,"",(HLOOKUP($B289,$D$218:$CO$223,6,FALSE)))))</f>
        <v>Thomas Henselmann</v>
      </c>
      <c r="BV289" s="110">
        <f ca="1">IF(ISERROR(HLOOKUP($B289,$D$218:$CO$223,4,FALSE)),"",IF('Enter data here!'!$CP$197=0,"",IF(HLOOKUP($B289,$D$218:$CO$223,4,FALSE)=0,"",(HLOOKUP($B289,$D$218:$CO$223,4,FALSE)))))</f>
        <v>5154.730816778535</v>
      </c>
      <c r="BW289" s="110" t="str">
        <f ca="1">IF(ISERROR(HLOOKUP($B289,$D$224:$CO$229,6,FALSE)),"",IF('Enter data here!'!$CP$202=0,"",IF(HLOOKUP($B289,$D$224:$CO$229,4,FALSE)=0,"",(HLOOKUP($B289,$D$224:$CO$229,6,FALSE)))))</f>
        <v>Thomas Henselmann</v>
      </c>
      <c r="BX289" s="110">
        <f ca="1">IF(ISERROR(HLOOKUP($B289,$D$224:$CO$229,4,FALSE)),"",IF('Enter data here!'!$CP$202=0,"",IF(HLOOKUP($B289,$D$224:$CO$229,4,FALSE)=0,"",(HLOOKUP($B289,$D$224:$CO$229,4,FALSE)))))</f>
        <v>5154.730816778535</v>
      </c>
      <c r="BY289" s="110" t="str">
        <f ca="1">IF(ISERROR(HLOOKUP($B289,$D$230:$CO$235,6,FALSE)),"",IF('Enter data here!'!$CP$207=0,"",IF(HLOOKUP($B289,$D$230:$CO$235,4,FALSE)=0,"",(HLOOKUP($B289,$D$230:$CO$235,6,FALSE)))))</f>
        <v>Thomas Henselmann</v>
      </c>
      <c r="BZ289" s="110">
        <f ca="1">IF(ISERROR(HLOOKUP($B289,$D$230:$CO$235,4,FALSE)),"",IF('Enter data here!'!$CP$207=0,"",IF(HLOOKUP($B289,$D$230:$CO$235,4,FALSE)=0,"",(HLOOKUP($B289,$D$230:$CO$235,4,FALSE)))))</f>
        <v>5154.730816778535</v>
      </c>
      <c r="CA289" s="110" t="str">
        <f ca="1">IF(ISERROR(HLOOKUP($B289,$D$236:$CO$241,6,FALSE)),"",IF('Enter data here!'!$CP$212=0,"",IF(HLOOKUP($B289,$D$236:$CO$241,4,FALSE)=0,"",(HLOOKUP($B289,$D$236:$CO$241,6,FALSE)))))</f>
        <v>Thomas Henselmann</v>
      </c>
      <c r="CB289" s="110">
        <f ca="1">IF(ISERROR(HLOOKUP($B289,$D$236:$CO$241,4,FALSE)),"",IF('Enter data here!'!$CP$212=0,"",IF(HLOOKUP($B289,$D$236:$CO$241,4,FALSE)=0,"",(HLOOKUP($B289,$D$236:$CO$241,4,FALSE)))))</f>
        <v>5154.730816778535</v>
      </c>
      <c r="CC289" s="110" t="str">
        <f ca="1">IF(ISERROR(HLOOKUP($B289,$D$242:$CO$247,6,FALSE)),"",IF('Enter data here!'!$CP$217=0,"",IF(HLOOKUP($B289,$D$242:$CO$247,4,FALSE)=0,"",(HLOOKUP($B289,$D$242:$CO$247,6,FALSE)))))</f>
        <v>Thomas Henselmann</v>
      </c>
      <c r="CD289" s="110">
        <f ca="1">IF(ISERROR(HLOOKUP($B289,$D$242:$CO$247,4,FALSE)),"",IF('Enter data here!'!$CP$217=0,"",IF(HLOOKUP($B289,$D$242:$CO$247,4,FALSE)=0,"",(HLOOKUP($B289,$D$242:$CO$247,4,FALSE)))))</f>
        <v>5154.730816778535</v>
      </c>
      <c r="CE289" s="110" t="str">
        <f ca="1">IF(ISERROR(HLOOKUP($B289,$D$248:$CO$253,6,FALSE)),"",IF('Enter data here!'!$CP$222=0,"",IF(HLOOKUP($B289,$D$248:$CO$253,4,FALSE)=0,"",(HLOOKUP($B289,$D$248:$CO$253,6,FALSE)))))</f>
        <v>Thomas Henselmann</v>
      </c>
      <c r="CF289" s="110">
        <f ca="1">IF(ISERROR(HLOOKUP($B289,$D$248:$CO$253,4,FALSE)),"",IF('Enter data here!'!$CP$222=0,"",IF(HLOOKUP($B289,$D$248:$CO$253,4,FALSE)=0,"",(HLOOKUP($B289,$D$248:$CO$253,4,FALSE)))))</f>
        <v>5154.730816778535</v>
      </c>
    </row>
    <row r="290" spans="2:84" s="138" customFormat="1">
      <c r="B290" s="149">
        <v>28</v>
      </c>
      <c r="C290" s="110" t="str">
        <f>IF(ISERROR(HLOOKUP($B290,$D$8:$CO$13,6,FALSE)),"",IF('Enter data here!'!$CP$22=0,"",IF(HLOOKUP($B290,$D$8:$CO$13,4,FALSE)=0,"",(HLOOKUP($B290,$D$8:$CO$13,6,FALSE)))))</f>
        <v/>
      </c>
      <c r="D290" s="110" t="str">
        <f>IF(ISERROR(HLOOKUP($B290,$D$8:$CO$13,4,FALSE)),"",IF('Enter data here!'!$CP$22=0,"",IF(HLOOKUP($B290,$D$8:$CO$13,4,FALSE)=0,"",(HLOOKUP($B290,$D$8:$CO$13,4,FALSE)))))</f>
        <v/>
      </c>
      <c r="E290" s="110" t="str">
        <f ca="1">IF(ISERROR(HLOOKUP($B290,$D$14:$CO$19,6,FALSE)),"",IF('Enter data here!'!$CP$27=0,"",IF(HLOOKUP($B290,$D$14:$CO$19,4,FALSE)=0,"",(HLOOKUP($B290,$D$14:$CO$19,6,FALSE)))))</f>
        <v>Martin Kopp</v>
      </c>
      <c r="F290" s="110">
        <f ca="1">IF(ISERROR(HLOOKUP($B290,$D$14:$CO$19,4,FALSE)),"",IF('Enter data here!'!$CP$27=0,"",IF(HLOOKUP($B290,$D$14:$CO$19,4,FALSE)=0,"",(HLOOKUP($B290,$D$14:$CO$19,4,FALSE)))))</f>
        <v>771.15663149182296</v>
      </c>
      <c r="G290" s="110" t="str">
        <f ca="1">IF(ISERROR(HLOOKUP($B290,$D$20:$CO$25,6,FALSE)),"",IF('Enter data here!'!$CP$32=0,"",IF(HLOOKUP($B290,$D$20:$CO$25,4,FALSE)=0,"",(HLOOKUP($B290,$D$20:$CO$25,6,FALSE)))))</f>
        <v>Siegfried Schedel</v>
      </c>
      <c r="H290" s="110">
        <f ca="1">IF(ISERROR(HLOOKUP($B290,$D$20:$CO$25,4,FALSE)),"",IF('Enter data here!'!$CP$32=0,"",IF(HLOOKUP($B290,$D$20:$CO$25,4,FALSE)=0,"",(HLOOKUP($B290,$D$20:$CO$25,4,FALSE)))))</f>
        <v>1499.8113909812239</v>
      </c>
      <c r="I290" s="110" t="str">
        <f ca="1">IF(ISERROR(HLOOKUP($B290,$D$26:$CO$31,6,FALSE)),"",IF('Enter data here!'!$CP$37=0,"",IF(HLOOKUP($B290,$D$26:$CO$31,4,FALSE)=0,"",(HLOOKUP($B290,$D$26:$CO$31,6,FALSE)))))</f>
        <v>Mark Treble</v>
      </c>
      <c r="J290" s="110">
        <f ca="1">IF(ISERROR(HLOOKUP($B290,$D$26:$CO$31,4,FALSE)),"",IF('Enter data here!'!$CP$37=0,"",IF(HLOOKUP($B290,$D$26:$CO$31,4,FALSE)=0,"",(HLOOKUP($B290,$D$26:$CO$31,4,FALSE)))))</f>
        <v>2188.967290212538</v>
      </c>
      <c r="K290" s="110" t="str">
        <f ca="1">IF(ISERROR(HLOOKUP($B290,$D$32:$CO$37,6,FALSE)),"",IF('Enter data here!'!$CP$42=0,"",IF(HLOOKUP($B290,$D$32:$CO$37,4,FALSE)=0,"",(HLOOKUP($B290,$D$32:$CO$37,6,FALSE)))))</f>
        <v>Mark Treble</v>
      </c>
      <c r="L290" s="110">
        <f ca="1">IF(ISERROR(HLOOKUP($B290,$D$32:$CO$37,4,FALSE)),"",IF('Enter data here!'!$CP$42=0,"",IF(HLOOKUP($B290,$D$32:$CO$37,4,FALSE)=0,"",(HLOOKUP($B290,$D$32:$CO$37,4,FALSE)))))</f>
        <v>2968.7838039739904</v>
      </c>
      <c r="M290" s="110" t="str">
        <f ca="1">IF(ISERROR(HLOOKUP($B290,$D$38:$CO$43,6,FALSE)),"",IF('Enter data here!'!$CP$47=0,"",IF(HLOOKUP($B290,$D$38:$CO$43,4,FALSE)=0,"",(HLOOKUP($B290,$D$38:$CO$43,6,FALSE)))))</f>
        <v>Martin Kopp</v>
      </c>
      <c r="N290" s="110">
        <f ca="1">IF(ISERROR(HLOOKUP($B290,$D$38:$CO$43,4,FALSE)),"",IF('Enter data here!'!$CP$47=0,"",IF(HLOOKUP($B290,$D$38:$CO$43,4,FALSE)=0,"",(HLOOKUP($B290,$D$38:$CO$43,4,FALSE)))))</f>
        <v>3756.8393604219559</v>
      </c>
      <c r="O290" s="110" t="str">
        <f ca="1">IF(ISERROR(HLOOKUP($B290,$D$44:$CO$49,6,FALSE)),"",IF('Enter data here!'!$CP$52=0,"",IF(HLOOKUP($B290,$D$44:$CO$49,4,FALSE)=0,"",(HLOOKUP($B290,$D$44:$CO$49,6,FALSE)))))</f>
        <v>Thomas Deinert</v>
      </c>
      <c r="P290" s="110">
        <f ca="1">IF(ISERROR(HLOOKUP($B290,$D$44:$CO$49,4,FALSE)),"",IF('Enter data here!'!$CP$52=0,"",IF(HLOOKUP($B290,$D$44:$CO$49,4,FALSE)=0,"",(HLOOKUP($B290,$D$44:$CO$49,4,FALSE)))))</f>
        <v>4531.8615940299287</v>
      </c>
      <c r="Q290" s="110" t="str">
        <f ca="1">IF(ISERROR(HLOOKUP($B290,$D$50:$CO$55,6,FALSE)),"",IF('Enter data here!'!$CP$57=0,"",IF(HLOOKUP($B290,$D$50:$CO$55,4,FALSE)=0,"",(HLOOKUP($B290,$D$50:$CO$55,6,FALSE)))))</f>
        <v>Stefan Bertschi</v>
      </c>
      <c r="R290" s="110">
        <f ca="1">IF(ISERROR(HLOOKUP($B290,$D$50:$CO$55,4,FALSE)),"",IF('Enter data here!'!$CP$57=0,"",IF(HLOOKUP($B290,$D$50:$CO$55,4,FALSE)=0,"",(HLOOKUP($B290,$D$50:$CO$55,4,FALSE)))))</f>
        <v>5014.4978785933599</v>
      </c>
      <c r="S290" s="110" t="str">
        <f ca="1">IF(ISERROR(HLOOKUP($B290,$D$56:$CO$61,6,FALSE)),"",IF('Enter data here!'!$CP$62=0,"",IF(HLOOKUP($B290,$D$56:$CO$61,4,FALSE)=0,"",(HLOOKUP($B290,$D$56:$CO$61,6,FALSE)))))</f>
        <v>Stefan Bertschi</v>
      </c>
      <c r="T290" s="110">
        <f ca="1">IF(ISERROR(HLOOKUP($B290,$D$56:$CO$61,4,FALSE)),"",IF('Enter data here!'!$CP$62=0,"",IF(HLOOKUP($B290,$D$56:$CO$61,4,FALSE)=0,"",(HLOOKUP($B290,$D$56:$CO$61,4,FALSE)))))</f>
        <v>5014.4978785933599</v>
      </c>
      <c r="U290" s="110" t="str">
        <f ca="1">IF(ISERROR(HLOOKUP($B290,$D$62:$CO$67,6,FALSE)),"",IF('Enter data here!'!$CP$67=0,"",IF(HLOOKUP($B290,$D$62:$CO$67,4,FALSE)=0,"",(HLOOKUP($B290,$D$62:$CO$67,6,FALSE)))))</f>
        <v>Stefan Bertschi</v>
      </c>
      <c r="V290" s="110">
        <f ca="1">IF(ISERROR(HLOOKUP($B290,$D$62:$CO$67,4,FALSE)),"",IF('Enter data here!'!$CP$67=0,"",IF(HLOOKUP($B290,$D$62:$CO$67,4,FALSE)=0,"",(HLOOKUP($B290,$D$62:$CO$67,4,FALSE)))))</f>
        <v>5014.4978785933599</v>
      </c>
      <c r="W290" s="110" t="str">
        <f ca="1">IF(ISERROR(HLOOKUP($B290,$D$68:$CO$73,6,FALSE)),"",IF('Enter data here!'!$CP$72=0,"",IF(HLOOKUP($B290,$D$68:$CO$73,4,FALSE)=0,"",(HLOOKUP($B290,$D$68:$CO$73,6,FALSE)))))</f>
        <v>Stefan Bertschi</v>
      </c>
      <c r="X290" s="110">
        <f ca="1">IF(ISERROR(HLOOKUP($B290,$D$68:$CO$73,4,FALSE)),"",IF('Enter data here!'!$CP$72=0,"",IF(HLOOKUP($B290,$D$68:$CO$73,4,FALSE)=0,"",(HLOOKUP($B290,$D$68:$CO$73,4,FALSE)))))</f>
        <v>5014.4978785933599</v>
      </c>
      <c r="Y290" s="110" t="str">
        <f ca="1">IF(ISERROR(HLOOKUP($B290,$D$74:$CO$79,6,FALSE)),"",IF('Enter data here!'!$CP$77=0,"",IF(HLOOKUP($B290,$D$74:$CO$79,4,FALSE)=0,"",(HLOOKUP($B290,$D$74:$CO$79,6,FALSE)))))</f>
        <v>Stefan Bertschi</v>
      </c>
      <c r="Z290" s="110">
        <f ca="1">IF(ISERROR(HLOOKUP($B290,$D$74:$CO$79,4,FALSE)),"",IF('Enter data here!'!$CP$77=0,"",IF(HLOOKUP($B290,$D$74:$CO$79,4,FALSE)=0,"",(HLOOKUP($B290,$D$74:$CO$79,4,FALSE)))))</f>
        <v>5014.4978785933599</v>
      </c>
      <c r="AA290" s="110" t="str">
        <f ca="1">IF(ISERROR(HLOOKUP($B290,$D$80:$CO$85,6,FALSE)),"",IF('Enter data here!'!$CP$82=0,"",IF(HLOOKUP($B290,$D$80:$CO$85,4,FALSE)=0,"",(HLOOKUP($B290,$D$80:$CO$85,6,FALSE)))))</f>
        <v>Stefan Bertschi</v>
      </c>
      <c r="AB290" s="110">
        <f ca="1">IF(ISERROR(HLOOKUP($B290,$D$80:$CO$85,4,FALSE)),"",IF('Enter data here!'!$CP$82=0,"",IF(HLOOKUP($B290,$D$80:$CO$85,4,FALSE)=0,"",(HLOOKUP($B290,$D$80:$CO$85,4,FALSE)))))</f>
        <v>5014.4978785933599</v>
      </c>
      <c r="AC290" s="110" t="str">
        <f ca="1">IF(ISERROR(HLOOKUP($B290,$D$86:$CO$91,6,FALSE)),"",IF('Enter data here!'!$CP$87=0,"",IF(HLOOKUP($B290,$D$86:$CO$91,4,FALSE)=0,"",(HLOOKUP($B290,$D$86:$CO$91,6,FALSE)))))</f>
        <v>Stefan Bertschi</v>
      </c>
      <c r="AD290" s="110">
        <f ca="1">IF(ISERROR(HLOOKUP($B290,$D$86:$CO$91,4,FALSE)),"",IF('Enter data here!'!$CP$87=0,"",IF(HLOOKUP($B290,$D$86:$CO$91,4,FALSE)=0,"",(HLOOKUP($B290,$D$86:$CO$91,4,FALSE)))))</f>
        <v>5014.4978785933599</v>
      </c>
      <c r="AE290" s="110" t="str">
        <f ca="1">IF(ISERROR(HLOOKUP($B290,$D$92:$CO$97,6,FALSE)),"",IF('Enter data here!'!$CP$92=0,"",IF(HLOOKUP($B290,$D$92:$CO$97,4,FALSE)=0,"",(HLOOKUP($B290,$D$92:$CO$97,6,FALSE)))))</f>
        <v>Stefan Bertschi</v>
      </c>
      <c r="AF290" s="110">
        <f ca="1">IF(ISERROR(HLOOKUP($B290,$D$92:$CO$97,4,FALSE)),"",IF('Enter data here!'!$CP$92=0,"",IF(HLOOKUP($B290,$D$92:$CO$97,4,FALSE)=0,"",(HLOOKUP($B290,$D$92:$CO$97,4,FALSE)))))</f>
        <v>5014.4978785933599</v>
      </c>
      <c r="AG290" s="110" t="str">
        <f ca="1">IF(ISERROR(HLOOKUP($B290,$D$98:$CO$103,6,FALSE)),"",IF('Enter data here!'!$CP$97=0,"",IF(HLOOKUP($B290,$D$98:$CO$103,4,FALSE)=0,"",(HLOOKUP($B290,$D$98:$CO$103,6,FALSE)))))</f>
        <v>Stefan Bertschi</v>
      </c>
      <c r="AH290" s="110">
        <f ca="1">IF(ISERROR(HLOOKUP($B290,$D$98:$CO$103,4,FALSE)),"",IF('Enter data here!'!$CP$97=0,"",IF(HLOOKUP($B290,$D$98:$CO$103,4,FALSE)=0,"",(HLOOKUP($B290,$D$98:$CO$103,4,FALSE)))))</f>
        <v>5014.4978785933599</v>
      </c>
      <c r="AI290" s="110" t="str">
        <f ca="1">IF(ISERROR(HLOOKUP($B290,$D$104:$CO$109,6,FALSE)),"",IF('Enter data here!'!$CP$102=0,"",IF(HLOOKUP($B290,$D$104:$CO$109,4,FALSE)=0,"",(HLOOKUP($B290,$D$104:$CO$109,6,FALSE)))))</f>
        <v>Stefan Bertschi</v>
      </c>
      <c r="AJ290" s="110">
        <f ca="1">IF(ISERROR(HLOOKUP($B290,$D$104:$CO$109,4,FALSE)),"",IF('Enter data here!'!$CP$102=0,"",IF(HLOOKUP($B290,$D$104:$CO$109,4,FALSE)=0,"",(HLOOKUP($B290,$D$104:$CO$109,4,FALSE)))))</f>
        <v>5014.4978785933599</v>
      </c>
      <c r="AK290" s="110" t="str">
        <f ca="1">IF(ISERROR(HLOOKUP($B290,$D$110:$CO$115,6,FALSE)),"",IF('Enter data here!'!$CP$107=0,"",IF(HLOOKUP($B290,$D$110:$CO$115,4,FALSE)=0,"",(HLOOKUP($B290,$D$110:$CO$115,6,FALSE)))))</f>
        <v>Stefan Bertschi</v>
      </c>
      <c r="AL290" s="110">
        <f ca="1">IF(ISERROR(HLOOKUP($B290,$D$110:$CO$115,4,FALSE)),"",IF('Enter data here!'!$CP$107=0,"",IF(HLOOKUP($B290,$D$110:$CO$115,4,FALSE)=0,"",(HLOOKUP($B290,$D$110:$CO$115,4,FALSE)))))</f>
        <v>5014.4978785933599</v>
      </c>
      <c r="AM290" s="110" t="str">
        <f ca="1">IF(ISERROR(HLOOKUP($B290,$D$116:$CO$121,6,FALSE)),"",IF('Enter data here!'!$CP$112=0,"",IF(HLOOKUP($B290,$D$116:$CO$121,4,FALSE)=0,"",(HLOOKUP($B290,$D$116:$CO$121,6,FALSE)))))</f>
        <v>Stefan Bertschi</v>
      </c>
      <c r="AN290" s="110">
        <f ca="1">IF(ISERROR(HLOOKUP($B290,$D$116:$CO$121,4,FALSE)),"",IF('Enter data here!'!$CP$112=0,"",IF(HLOOKUP($B290,$D$116:$CO$121,4,FALSE)=0,"",(HLOOKUP($B290,$D$116:$CO$121,4,FALSE)))))</f>
        <v>5014.4978785933599</v>
      </c>
      <c r="AO290" s="110" t="str">
        <f ca="1">IF(ISERROR(HLOOKUP($B290,$D$122:$CO$127,6,FALSE)),"",IF('Enter data here!'!$CP$117=0,"",IF(HLOOKUP($B290,$D$122:$CO$127,4,FALSE)=0,"",(HLOOKUP($B290,$D$122:$CO$127,6,FALSE)))))</f>
        <v>Stefan Bertschi</v>
      </c>
      <c r="AP290" s="110">
        <f ca="1">IF(ISERROR(HLOOKUP($B290,$D$122:$CO$127,4,FALSE)),"",IF('Enter data here!'!$CP$117=0,"",IF(HLOOKUP($B290,$D$122:$CO$127,4,FALSE)=0,"",(HLOOKUP($B290,$D$122:$CO$127,4,FALSE)))))</f>
        <v>5014.4978785933599</v>
      </c>
      <c r="AQ290" s="110" t="str">
        <f ca="1">IF(ISERROR(HLOOKUP($B290,$D$128:$CO$133,6,FALSE)),"",IF('Enter data here!'!$CP$122=0,"",IF(HLOOKUP($B290,$D$128:$CO$133,4,FALSE)=0,"",(HLOOKUP($B290,$D$128:$CO$133,6,FALSE)))))</f>
        <v>Stefan Bertschi</v>
      </c>
      <c r="AR290" s="110">
        <f ca="1">IF(ISERROR(HLOOKUP($B290,$D$128:$CO$133,4,FALSE)),"",IF('Enter data here!'!$CP$122=0,"",IF(HLOOKUP($B290,$D$128:$CO$133,4,FALSE)=0,"",(HLOOKUP($B290,$D$128:$CO$133,4,FALSE)))))</f>
        <v>5014.4978785933599</v>
      </c>
      <c r="AS290" s="110" t="str">
        <f ca="1">IF(ISERROR(HLOOKUP($B290,$D$134:$CO$139,6,FALSE)),"",IF('Enter data here!'!$CP$127=0,"",IF(HLOOKUP($B290,$D$134:$CO$139,4,FALSE)=0,"",(HLOOKUP($B290,$D$134:$CO$139,6,FALSE)))))</f>
        <v>Stefan Bertschi</v>
      </c>
      <c r="AT290" s="110">
        <f ca="1">IF(ISERROR(HLOOKUP($B290,$D$134:$CO$139,4,FALSE)),"",IF('Enter data here!'!$CP$127=0,"",IF(HLOOKUP($B290,$D$134:$CO$139,4,FALSE)=0,"",(HLOOKUP($B290,$D$134:$CO$139,4,FALSE)))))</f>
        <v>5014.4978785933599</v>
      </c>
      <c r="AU290" s="110" t="str">
        <f ca="1">IF(ISERROR(HLOOKUP($B290,$D$140:$CO$145,6,FALSE)),"",IF('Enter data here!'!$CP$132=0,"",IF(HLOOKUP($B290,$D$140:$CO$145,4,FALSE)=0,"",(HLOOKUP($B290,$D$140:$CO$145,6,FALSE)))))</f>
        <v>Stefan Bertschi</v>
      </c>
      <c r="AV290" s="110">
        <f ca="1">IF(ISERROR(HLOOKUP($B290,$D$140:$CO$145,4,FALSE)),"",IF('Enter data here!'!$CP$132=0,"",IF(HLOOKUP($B290,$D$140:$CO$145,4,FALSE)=0,"",(HLOOKUP($B290,$D$140:$CO$145,4,FALSE)))))</f>
        <v>5014.4978785933599</v>
      </c>
      <c r="AW290" s="110" t="str">
        <f ca="1">IF(ISERROR(HLOOKUP($B290,$D$146:$CO$151,6,FALSE)),"",IF('Enter data here!'!$CP$137=0,"",IF(HLOOKUP($B290,$D$146:$CO$151,4,FALSE)=0,"",(HLOOKUP($B290,$D$146:$CO$151,6,FALSE)))))</f>
        <v>Stefan Bertschi</v>
      </c>
      <c r="AX290" s="110">
        <f ca="1">IF(ISERROR(HLOOKUP($B290,$D$146:$CO$151,4,FALSE)),"",IF('Enter data here!'!$CP$137=0,"",IF(HLOOKUP($B290,$D$146:$CO$151,4,FALSE)=0,"",(HLOOKUP($B290,$D$146:$CO$151,4,FALSE)))))</f>
        <v>5014.4978785933599</v>
      </c>
      <c r="AY290" s="110" t="str">
        <f ca="1">IF(ISERROR(HLOOKUP($B290,$D$152:$CO$157,6,FALSE)),"",IF('Enter data here!'!$CP$142=0,"",IF(HLOOKUP($B290,$D$152:$CO$157,4,FALSE)=0,"",(HLOOKUP($B290,$D$152:$CO$157,6,FALSE)))))</f>
        <v>Stefan Bertschi</v>
      </c>
      <c r="AZ290" s="110">
        <f ca="1">IF(ISERROR(HLOOKUP($B290,$D$152:$CO$157,4,FALSE)),"",IF('Enter data here!'!$CP$142=0,"",IF(HLOOKUP($B290,$D$152:$CO$157,4,FALSE)=0,"",(HLOOKUP($B290,$D$152:$CO$157,4,FALSE)))))</f>
        <v>5014.4978785933599</v>
      </c>
      <c r="BA290" s="110" t="str">
        <f ca="1">IF(ISERROR(HLOOKUP($B290,$D$158:$CO$163,6,FALSE)),"",IF('Enter data here!'!$CP$147=0,"",IF(HLOOKUP($B290,$D$158:$CO$163,4,FALSE)=0,"",(HLOOKUP($B290,$D$158:$CO$163,6,FALSE)))))</f>
        <v>Stefan Bertschi</v>
      </c>
      <c r="BB290" s="110">
        <f ca="1">IF(ISERROR(HLOOKUP($B290,$D$158:$CO$163,4,FALSE)),"",IF('Enter data here!'!$CP$147=0,"",IF(HLOOKUP($B290,$D$158:$CO$163,4,FALSE)=0,"",(HLOOKUP($B290,$D$158:$CO$163,4,FALSE)))))</f>
        <v>5014.4978785933599</v>
      </c>
      <c r="BC290" s="110" t="str">
        <f ca="1">IF(ISERROR(HLOOKUP($B290,$D$164:$CO$169,6,FALSE)),"",IF('Enter data here!'!$CP$152=0,"",IF(HLOOKUP($B290,$D$164:$CO$169,4,FALSE)=0,"",(HLOOKUP($B290,$D$164:$CO$169,6,FALSE)))))</f>
        <v>Stefan Bertschi</v>
      </c>
      <c r="BD290" s="110">
        <f ca="1">IF(ISERROR(HLOOKUP($B290,$D$164:$CO$169,4,FALSE)),"",IF('Enter data here!'!$CP$152=0,"",IF(HLOOKUP($B290,$D$164:$CO$169,4,FALSE)=0,"",(HLOOKUP($B290,$D$164:$CO$169,4,FALSE)))))</f>
        <v>5014.4978785933599</v>
      </c>
      <c r="BE290" s="110" t="str">
        <f ca="1">IF(ISERROR(HLOOKUP($B290,$D$170:$CO$175,6,FALSE)),"",IF('Enter data here!'!$CP$157=0,"",IF(HLOOKUP($B290,$D$170:$CO$175,4,FALSE)=0,"",(HLOOKUP($B290,$D$170:$CO$175,6,FALSE)))))</f>
        <v>Stefan Bertschi</v>
      </c>
      <c r="BF290" s="110">
        <f ca="1">IF(ISERROR(HLOOKUP($B290,$D$170:$CO$175,4,FALSE)),"",IF('Enter data here!'!$CP$157=0,"",IF(HLOOKUP($B290,$D$170:$CO$175,4,FALSE)=0,"",(HLOOKUP($B290,$D$170:$CO$175,4,FALSE)))))</f>
        <v>5014.4978785933599</v>
      </c>
      <c r="BG290" s="110" t="str">
        <f ca="1">IF(ISERROR(HLOOKUP($B290,$D$176:$CO$181,6,FALSE)),"",IF('Enter data here!'!$CP$162=0,"",IF(HLOOKUP($B290,$D$176:$CO$181,4,FALSE)=0,"",(HLOOKUP($B290,$D$176:$CO$181,6,FALSE)))))</f>
        <v>Stefan Bertschi</v>
      </c>
      <c r="BH290" s="110">
        <f ca="1">IF(ISERROR(HLOOKUP($B290,$D$176:$CO$181,4,FALSE)),"",IF('Enter data here!'!$CP$162=0,"",IF(HLOOKUP($B290,$D$176:$CO$181,4,FALSE)=0,"",(HLOOKUP($B290,$D$176:$CO$181,4,FALSE)))))</f>
        <v>5014.4978785933599</v>
      </c>
      <c r="BI290" s="110" t="str">
        <f ca="1">IF(ISERROR(HLOOKUP($B290,$D$182:$CO$187,6,FALSE)),"",IF('Enter data here!'!$CP$167=0,"",IF(HLOOKUP($B290,$D$182:$CO$187,4,FALSE)=0,"",(HLOOKUP($B290,$D$182:$CO$187,6,FALSE)))))</f>
        <v>Stefan Bertschi</v>
      </c>
      <c r="BJ290" s="110">
        <f ca="1">IF(ISERROR(HLOOKUP($B290,$D$182:$CO$187,4,FALSE)),"",IF('Enter data here!'!$CP$167=0,"",IF(HLOOKUP($B290,$D$182:$CO$187,4,FALSE)=0,"",(HLOOKUP($B290,$D$182:$CO$187,4,FALSE)))))</f>
        <v>5014.4978785933599</v>
      </c>
      <c r="BK290" s="110" t="str">
        <f ca="1">IF(ISERROR(HLOOKUP($B290,$D$188:$CO$193,6,FALSE)),"",IF('Enter data here!'!$CP$172=0,"",IF(HLOOKUP($B290,$D$188:$CO$193,4,FALSE)=0,"",(HLOOKUP($B290,$D$188:$CO$193,6,FALSE)))))</f>
        <v>Stefan Bertschi</v>
      </c>
      <c r="BL290" s="110">
        <f ca="1">IF(ISERROR(HLOOKUP($B290,$D$188:$CO$193,4,FALSE)),"",IF('Enter data here!'!$CP$172=0,"",IF(HLOOKUP($B290,$D$188:$CO$193,4,FALSE)=0,"",(HLOOKUP($B290,$D$188:$CO$193,4,FALSE)))))</f>
        <v>5014.4978785933599</v>
      </c>
      <c r="BM290" s="110" t="str">
        <f ca="1">IF(ISERROR(HLOOKUP($B290,$D$194:$CO$199,6,FALSE)),"",IF('Enter data here!'!$CP$177=0,"",IF(HLOOKUP($B290,$D$194:$CO$199,4,FALSE)=0,"",(HLOOKUP($B290,$D$194:$CO$199,6,FALSE)))))</f>
        <v>Stefan Bertschi</v>
      </c>
      <c r="BN290" s="110">
        <f ca="1">IF(ISERROR(HLOOKUP($B290,$D$194:$CO$199,4,FALSE)),"",IF('Enter data here!'!$CP$177=0,"",IF(HLOOKUP($B290,$D$194:$CO$199,4,FALSE)=0,"",(HLOOKUP($B290,$D$194:$CO$199,4,FALSE)))))</f>
        <v>5014.4978785933599</v>
      </c>
      <c r="BO290" s="110" t="str">
        <f ca="1">IF(ISERROR(HLOOKUP($B290,$D$200:$CO$205,6,FALSE)),"",IF('Enter data here!'!$CP$182=0,"",IF(HLOOKUP($B290,$D$200:$CO$205,4,FALSE)=0,"",(HLOOKUP($B290,$D$200:$CO$205,6,FALSE)))))</f>
        <v>Stefan Bertschi</v>
      </c>
      <c r="BP290" s="110">
        <f ca="1">IF(ISERROR(HLOOKUP($B290,$D$200:$CO$205,4,FALSE)),"",IF('Enter data here!'!$CP$182=0,"",IF(HLOOKUP($B290,$D$200:$CO$205,4,FALSE)=0,"",(HLOOKUP($B290,$D$200:$CO$205,4,FALSE)))))</f>
        <v>5014.4978785933599</v>
      </c>
      <c r="BQ290" s="110" t="str">
        <f ca="1">IF(ISERROR(HLOOKUP($B290,$D$206:$CO$211,6,FALSE)),"",IF('Enter data here!'!$CP$187=0,"",IF(HLOOKUP($B290,$D$206:$CO$211,4,FALSE)=0,"",(HLOOKUP($B290,$D$206:$CO$211,6,FALSE)))))</f>
        <v>Stefan Bertschi</v>
      </c>
      <c r="BR290" s="110">
        <f ca="1">IF(ISERROR(HLOOKUP($B290,$D$206:$CO$211,4,FALSE)),"",IF('Enter data here!'!$CP$187=0,"",IF(HLOOKUP($B290,$D$206:$CO$211,4,FALSE)=0,"",(HLOOKUP($B290,$D$206:$CO$211,4,FALSE)))))</f>
        <v>5014.4978785933599</v>
      </c>
      <c r="BS290" s="110" t="str">
        <f ca="1">IF(ISERROR(HLOOKUP($B290,$D$212:$CO$217,6,FALSE)),"",IF('Enter data here!'!$CP$192=0,"",IF(HLOOKUP($B290,$D$212:$CO$217,4,FALSE)=0,"",(HLOOKUP($B290,$D$212:$CO$217,6,FALSE)))))</f>
        <v>Stefan Bertschi</v>
      </c>
      <c r="BT290" s="110">
        <f ca="1">IF(ISERROR(HLOOKUP($B290,$D$212:$CO$217,4,FALSE)),"",IF('Enter data here!'!$CP$192=0,"",IF(HLOOKUP($B290,$D$212:$CO$217,4,FALSE)=0,"",(HLOOKUP($B290,$D$212:$CO$217,4,FALSE)))))</f>
        <v>5014.4978785933599</v>
      </c>
      <c r="BU290" s="110" t="str">
        <f ca="1">IF(ISERROR(HLOOKUP($B290,$D$218:$CO$223,6,FALSE)),"",IF('Enter data here!'!$CP$197=0,"",IF(HLOOKUP($B290,$D$218:$CO$223,4,FALSE)=0,"",(HLOOKUP($B290,$D$218:$CO$223,6,FALSE)))))</f>
        <v>Stefan Bertschi</v>
      </c>
      <c r="BV290" s="110">
        <f ca="1">IF(ISERROR(HLOOKUP($B290,$D$218:$CO$223,4,FALSE)),"",IF('Enter data here!'!$CP$197=0,"",IF(HLOOKUP($B290,$D$218:$CO$223,4,FALSE)=0,"",(HLOOKUP($B290,$D$218:$CO$223,4,FALSE)))))</f>
        <v>5014.4978785933599</v>
      </c>
      <c r="BW290" s="110" t="str">
        <f ca="1">IF(ISERROR(HLOOKUP($B290,$D$224:$CO$229,6,FALSE)),"",IF('Enter data here!'!$CP$202=0,"",IF(HLOOKUP($B290,$D$224:$CO$229,4,FALSE)=0,"",(HLOOKUP($B290,$D$224:$CO$229,6,FALSE)))))</f>
        <v>Stefan Bertschi</v>
      </c>
      <c r="BX290" s="110">
        <f ca="1">IF(ISERROR(HLOOKUP($B290,$D$224:$CO$229,4,FALSE)),"",IF('Enter data here!'!$CP$202=0,"",IF(HLOOKUP($B290,$D$224:$CO$229,4,FALSE)=0,"",(HLOOKUP($B290,$D$224:$CO$229,4,FALSE)))))</f>
        <v>5014.4978785933599</v>
      </c>
      <c r="BY290" s="110" t="str">
        <f ca="1">IF(ISERROR(HLOOKUP($B290,$D$230:$CO$235,6,FALSE)),"",IF('Enter data here!'!$CP$207=0,"",IF(HLOOKUP($B290,$D$230:$CO$235,4,FALSE)=0,"",(HLOOKUP($B290,$D$230:$CO$235,6,FALSE)))))</f>
        <v>Stefan Bertschi</v>
      </c>
      <c r="BZ290" s="110">
        <f ca="1">IF(ISERROR(HLOOKUP($B290,$D$230:$CO$235,4,FALSE)),"",IF('Enter data here!'!$CP$207=0,"",IF(HLOOKUP($B290,$D$230:$CO$235,4,FALSE)=0,"",(HLOOKUP($B290,$D$230:$CO$235,4,FALSE)))))</f>
        <v>5014.4978785933599</v>
      </c>
      <c r="CA290" s="110" t="str">
        <f ca="1">IF(ISERROR(HLOOKUP($B290,$D$236:$CO$241,6,FALSE)),"",IF('Enter data here!'!$CP$212=0,"",IF(HLOOKUP($B290,$D$236:$CO$241,4,FALSE)=0,"",(HLOOKUP($B290,$D$236:$CO$241,6,FALSE)))))</f>
        <v>Stefan Bertschi</v>
      </c>
      <c r="CB290" s="110">
        <f ca="1">IF(ISERROR(HLOOKUP($B290,$D$236:$CO$241,4,FALSE)),"",IF('Enter data here!'!$CP$212=0,"",IF(HLOOKUP($B290,$D$236:$CO$241,4,FALSE)=0,"",(HLOOKUP($B290,$D$236:$CO$241,4,FALSE)))))</f>
        <v>5014.4978785933599</v>
      </c>
      <c r="CC290" s="110" t="str">
        <f ca="1">IF(ISERROR(HLOOKUP($B290,$D$242:$CO$247,6,FALSE)),"",IF('Enter data here!'!$CP$217=0,"",IF(HLOOKUP($B290,$D$242:$CO$247,4,FALSE)=0,"",(HLOOKUP($B290,$D$242:$CO$247,6,FALSE)))))</f>
        <v>Stefan Bertschi</v>
      </c>
      <c r="CD290" s="110">
        <f ca="1">IF(ISERROR(HLOOKUP($B290,$D$242:$CO$247,4,FALSE)),"",IF('Enter data here!'!$CP$217=0,"",IF(HLOOKUP($B290,$D$242:$CO$247,4,FALSE)=0,"",(HLOOKUP($B290,$D$242:$CO$247,4,FALSE)))))</f>
        <v>5014.4978785933599</v>
      </c>
      <c r="CE290" s="110" t="str">
        <f ca="1">IF(ISERROR(HLOOKUP($B290,$D$248:$CO$253,6,FALSE)),"",IF('Enter data here!'!$CP$222=0,"",IF(HLOOKUP($B290,$D$248:$CO$253,4,FALSE)=0,"",(HLOOKUP($B290,$D$248:$CO$253,6,FALSE)))))</f>
        <v>Stefan Bertschi</v>
      </c>
      <c r="CF290" s="110">
        <f ca="1">IF(ISERROR(HLOOKUP($B290,$D$248:$CO$253,4,FALSE)),"",IF('Enter data here!'!$CP$222=0,"",IF(HLOOKUP($B290,$D$248:$CO$253,4,FALSE)=0,"",(HLOOKUP($B290,$D$248:$CO$253,4,FALSE)))))</f>
        <v>5014.4978785933599</v>
      </c>
    </row>
    <row r="291" spans="2:84" s="138" customFormat="1">
      <c r="B291" s="149">
        <v>29</v>
      </c>
      <c r="C291" s="110" t="str">
        <f>IF(ISERROR(HLOOKUP($B291,$D$8:$CO$13,6,FALSE)),"",IF('Enter data here!'!$CP$22=0,"",IF(HLOOKUP($B291,$D$8:$CO$13,4,FALSE)=0,"",(HLOOKUP($B291,$D$8:$CO$13,6,FALSE)))))</f>
        <v/>
      </c>
      <c r="D291" s="110" t="str">
        <f>IF(ISERROR(HLOOKUP($B291,$D$8:$CO$13,4,FALSE)),"",IF('Enter data here!'!$CP$22=0,"",IF(HLOOKUP($B291,$D$8:$CO$13,4,FALSE)=0,"",(HLOOKUP($B291,$D$8:$CO$13,4,FALSE)))))</f>
        <v/>
      </c>
      <c r="E291" s="110" t="str">
        <f ca="1">IF(ISERROR(HLOOKUP($B291,$D$14:$CO$19,6,FALSE)),"",IF('Enter data here!'!$CP$27=0,"",IF(HLOOKUP($B291,$D$14:$CO$19,4,FALSE)=0,"",(HLOOKUP($B291,$D$14:$CO$19,6,FALSE)))))</f>
        <v>Dieter Perlick</v>
      </c>
      <c r="F291" s="110">
        <f ca="1">IF(ISERROR(HLOOKUP($B291,$D$14:$CO$19,4,FALSE)),"",IF('Enter data here!'!$CP$27=0,"",IF(HLOOKUP($B291,$D$14:$CO$19,4,FALSE)=0,"",(HLOOKUP($B291,$D$14:$CO$19,4,FALSE)))))</f>
        <v>767.34609841465635</v>
      </c>
      <c r="G291" s="110" t="str">
        <f ca="1">IF(ISERROR(HLOOKUP($B291,$D$20:$CO$25,6,FALSE)),"",IF('Enter data here!'!$CP$32=0,"",IF(HLOOKUP($B291,$D$20:$CO$25,4,FALSE)=0,"",(HLOOKUP($B291,$D$20:$CO$25,6,FALSE)))))</f>
        <v>Jesper Christensen</v>
      </c>
      <c r="H291" s="110">
        <f ca="1">IF(ISERROR(HLOOKUP($B291,$D$20:$CO$25,4,FALSE)),"",IF('Enter data here!'!$CP$32=0,"",IF(HLOOKUP($B291,$D$20:$CO$25,4,FALSE)=0,"",(HLOOKUP($B291,$D$20:$CO$25,4,FALSE)))))</f>
        <v>1478.334218724151</v>
      </c>
      <c r="I291" s="110" t="str">
        <f ca="1">IF(ISERROR(HLOOKUP($B291,$D$26:$CO$31,6,FALSE)),"",IF('Enter data here!'!$CP$37=0,"",IF(HLOOKUP($B291,$D$26:$CO$31,4,FALSE)=0,"",(HLOOKUP($B291,$D$26:$CO$31,6,FALSE)))))</f>
        <v>Martin Ulrich </v>
      </c>
      <c r="J291" s="110">
        <f ca="1">IF(ISERROR(HLOOKUP($B291,$D$26:$CO$31,4,FALSE)),"",IF('Enter data here!'!$CP$37=0,"",IF(HLOOKUP($B291,$D$26:$CO$31,4,FALSE)=0,"",(HLOOKUP($B291,$D$26:$CO$31,4,FALSE)))))</f>
        <v>2171.8035940283471</v>
      </c>
      <c r="K291" s="110" t="str">
        <f ca="1">IF(ISERROR(HLOOKUP($B291,$D$32:$CO$37,6,FALSE)),"",IF('Enter data here!'!$CP$42=0,"",IF(HLOOKUP($B291,$D$32:$CO$37,4,FALSE)=0,"",(HLOOKUP($B291,$D$32:$CO$37,6,FALSE)))))</f>
        <v>Thomas Deinert</v>
      </c>
      <c r="L291" s="110">
        <f ca="1">IF(ISERROR(HLOOKUP($B291,$D$32:$CO$37,4,FALSE)),"",IF('Enter data here!'!$CP$42=0,"",IF(HLOOKUP($B291,$D$32:$CO$37,4,FALSE)=0,"",(HLOOKUP($B291,$D$32:$CO$37,4,FALSE)))))</f>
        <v>2957.8152986675809</v>
      </c>
      <c r="M291" s="110" t="str">
        <f ca="1">IF(ISERROR(HLOOKUP($B291,$D$38:$CO$43,6,FALSE)),"",IF('Enter data here!'!$CP$47=0,"",IF(HLOOKUP($B291,$D$38:$CO$43,4,FALSE)=0,"",(HLOOKUP($B291,$D$38:$CO$43,6,FALSE)))))</f>
        <v>Thomas Deinert</v>
      </c>
      <c r="N291" s="110">
        <f ca="1">IF(ISERROR(HLOOKUP($B291,$D$38:$CO$43,4,FALSE)),"",IF('Enter data here!'!$CP$47=0,"",IF(HLOOKUP($B291,$D$38:$CO$43,4,FALSE)=0,"",(HLOOKUP($B291,$D$38:$CO$43,4,FALSE)))))</f>
        <v>3750.0545872690263</v>
      </c>
      <c r="O291" s="110" t="str">
        <f ca="1">IF(ISERROR(HLOOKUP($B291,$D$44:$CO$49,6,FALSE)),"",IF('Enter data here!'!$CP$52=0,"",IF(HLOOKUP($B291,$D$44:$CO$49,4,FALSE)=0,"",(HLOOKUP($B291,$D$44:$CO$49,6,FALSE)))))</f>
        <v>Martin Kopp</v>
      </c>
      <c r="P291" s="110">
        <f ca="1">IF(ISERROR(HLOOKUP($B291,$D$44:$CO$49,4,FALSE)),"",IF('Enter data here!'!$CP$52=0,"",IF(HLOOKUP($B291,$D$44:$CO$49,4,FALSE)=0,"",(HLOOKUP($B291,$D$44:$CO$49,4,FALSE)))))</f>
        <v>4519.2769228595071</v>
      </c>
      <c r="Q291" s="110" t="str">
        <f ca="1">IF(ISERROR(HLOOKUP($B291,$D$50:$CO$55,6,FALSE)),"",IF('Enter data here!'!$CP$57=0,"",IF(HLOOKUP($B291,$D$50:$CO$55,4,FALSE)=0,"",(HLOOKUP($B291,$D$50:$CO$55,6,FALSE)))))</f>
        <v>Torsten Hermann</v>
      </c>
      <c r="R291" s="110">
        <f ca="1">IF(ISERROR(HLOOKUP($B291,$D$50:$CO$55,4,FALSE)),"",IF('Enter data here!'!$CP$57=0,"",IF(HLOOKUP($B291,$D$50:$CO$55,4,FALSE)=0,"",(HLOOKUP($B291,$D$50:$CO$55,4,FALSE)))))</f>
        <v>4841.2688978249489</v>
      </c>
      <c r="S291" s="110" t="str">
        <f ca="1">IF(ISERROR(HLOOKUP($B291,$D$56:$CO$61,6,FALSE)),"",IF('Enter data here!'!$CP$62=0,"",IF(HLOOKUP($B291,$D$56:$CO$61,4,FALSE)=0,"",(HLOOKUP($B291,$D$56:$CO$61,6,FALSE)))))</f>
        <v>Torsten Hermann</v>
      </c>
      <c r="T291" s="110">
        <f ca="1">IF(ISERROR(HLOOKUP($B291,$D$56:$CO$61,4,FALSE)),"",IF('Enter data here!'!$CP$62=0,"",IF(HLOOKUP($B291,$D$56:$CO$61,4,FALSE)=0,"",(HLOOKUP($B291,$D$56:$CO$61,4,FALSE)))))</f>
        <v>4841.2688978249489</v>
      </c>
      <c r="U291" s="110" t="str">
        <f ca="1">IF(ISERROR(HLOOKUP($B291,$D$62:$CO$67,6,FALSE)),"",IF('Enter data here!'!$CP$67=0,"",IF(HLOOKUP($B291,$D$62:$CO$67,4,FALSE)=0,"",(HLOOKUP($B291,$D$62:$CO$67,6,FALSE)))))</f>
        <v>Torsten Hermann</v>
      </c>
      <c r="V291" s="110">
        <f ca="1">IF(ISERROR(HLOOKUP($B291,$D$62:$CO$67,4,FALSE)),"",IF('Enter data here!'!$CP$67=0,"",IF(HLOOKUP($B291,$D$62:$CO$67,4,FALSE)=0,"",(HLOOKUP($B291,$D$62:$CO$67,4,FALSE)))))</f>
        <v>4841.2688978249489</v>
      </c>
      <c r="W291" s="110" t="str">
        <f ca="1">IF(ISERROR(HLOOKUP($B291,$D$68:$CO$73,6,FALSE)),"",IF('Enter data here!'!$CP$72=0,"",IF(HLOOKUP($B291,$D$68:$CO$73,4,FALSE)=0,"",(HLOOKUP($B291,$D$68:$CO$73,6,FALSE)))))</f>
        <v>Torsten Hermann</v>
      </c>
      <c r="X291" s="110">
        <f ca="1">IF(ISERROR(HLOOKUP($B291,$D$68:$CO$73,4,FALSE)),"",IF('Enter data here!'!$CP$72=0,"",IF(HLOOKUP($B291,$D$68:$CO$73,4,FALSE)=0,"",(HLOOKUP($B291,$D$68:$CO$73,4,FALSE)))))</f>
        <v>4841.2688978249489</v>
      </c>
      <c r="Y291" s="110" t="str">
        <f ca="1">IF(ISERROR(HLOOKUP($B291,$D$74:$CO$79,6,FALSE)),"",IF('Enter data here!'!$CP$77=0,"",IF(HLOOKUP($B291,$D$74:$CO$79,4,FALSE)=0,"",(HLOOKUP($B291,$D$74:$CO$79,6,FALSE)))))</f>
        <v>Torsten Hermann</v>
      </c>
      <c r="Z291" s="110">
        <f ca="1">IF(ISERROR(HLOOKUP($B291,$D$74:$CO$79,4,FALSE)),"",IF('Enter data here!'!$CP$77=0,"",IF(HLOOKUP($B291,$D$74:$CO$79,4,FALSE)=0,"",(HLOOKUP($B291,$D$74:$CO$79,4,FALSE)))))</f>
        <v>4841.2688978249489</v>
      </c>
      <c r="AA291" s="110" t="str">
        <f ca="1">IF(ISERROR(HLOOKUP($B291,$D$80:$CO$85,6,FALSE)),"",IF('Enter data here!'!$CP$82=0,"",IF(HLOOKUP($B291,$D$80:$CO$85,4,FALSE)=0,"",(HLOOKUP($B291,$D$80:$CO$85,6,FALSE)))))</f>
        <v>Torsten Hermann</v>
      </c>
      <c r="AB291" s="110">
        <f ca="1">IF(ISERROR(HLOOKUP($B291,$D$80:$CO$85,4,FALSE)),"",IF('Enter data here!'!$CP$82=0,"",IF(HLOOKUP($B291,$D$80:$CO$85,4,FALSE)=0,"",(HLOOKUP($B291,$D$80:$CO$85,4,FALSE)))))</f>
        <v>4841.2688978249489</v>
      </c>
      <c r="AC291" s="110" t="str">
        <f ca="1">IF(ISERROR(HLOOKUP($B291,$D$86:$CO$91,6,FALSE)),"",IF('Enter data here!'!$CP$87=0,"",IF(HLOOKUP($B291,$D$86:$CO$91,4,FALSE)=0,"",(HLOOKUP($B291,$D$86:$CO$91,6,FALSE)))))</f>
        <v>Torsten Hermann</v>
      </c>
      <c r="AD291" s="110">
        <f ca="1">IF(ISERROR(HLOOKUP($B291,$D$86:$CO$91,4,FALSE)),"",IF('Enter data here!'!$CP$87=0,"",IF(HLOOKUP($B291,$D$86:$CO$91,4,FALSE)=0,"",(HLOOKUP($B291,$D$86:$CO$91,4,FALSE)))))</f>
        <v>4841.2688978249489</v>
      </c>
      <c r="AE291" s="110" t="str">
        <f ca="1">IF(ISERROR(HLOOKUP($B291,$D$92:$CO$97,6,FALSE)),"",IF('Enter data here!'!$CP$92=0,"",IF(HLOOKUP($B291,$D$92:$CO$97,4,FALSE)=0,"",(HLOOKUP($B291,$D$92:$CO$97,6,FALSE)))))</f>
        <v>Torsten Hermann</v>
      </c>
      <c r="AF291" s="110">
        <f ca="1">IF(ISERROR(HLOOKUP($B291,$D$92:$CO$97,4,FALSE)),"",IF('Enter data here!'!$CP$92=0,"",IF(HLOOKUP($B291,$D$92:$CO$97,4,FALSE)=0,"",(HLOOKUP($B291,$D$92:$CO$97,4,FALSE)))))</f>
        <v>4841.2688978249489</v>
      </c>
      <c r="AG291" s="110" t="str">
        <f ca="1">IF(ISERROR(HLOOKUP($B291,$D$98:$CO$103,6,FALSE)),"",IF('Enter data here!'!$CP$97=0,"",IF(HLOOKUP($B291,$D$98:$CO$103,4,FALSE)=0,"",(HLOOKUP($B291,$D$98:$CO$103,6,FALSE)))))</f>
        <v>Torsten Hermann</v>
      </c>
      <c r="AH291" s="110">
        <f ca="1">IF(ISERROR(HLOOKUP($B291,$D$98:$CO$103,4,FALSE)),"",IF('Enter data here!'!$CP$97=0,"",IF(HLOOKUP($B291,$D$98:$CO$103,4,FALSE)=0,"",(HLOOKUP($B291,$D$98:$CO$103,4,FALSE)))))</f>
        <v>4841.2688978249489</v>
      </c>
      <c r="AI291" s="110" t="str">
        <f ca="1">IF(ISERROR(HLOOKUP($B291,$D$104:$CO$109,6,FALSE)),"",IF('Enter data here!'!$CP$102=0,"",IF(HLOOKUP($B291,$D$104:$CO$109,4,FALSE)=0,"",(HLOOKUP($B291,$D$104:$CO$109,6,FALSE)))))</f>
        <v>Torsten Hermann</v>
      </c>
      <c r="AJ291" s="110">
        <f ca="1">IF(ISERROR(HLOOKUP($B291,$D$104:$CO$109,4,FALSE)),"",IF('Enter data here!'!$CP$102=0,"",IF(HLOOKUP($B291,$D$104:$CO$109,4,FALSE)=0,"",(HLOOKUP($B291,$D$104:$CO$109,4,FALSE)))))</f>
        <v>4841.2688978249489</v>
      </c>
      <c r="AK291" s="110" t="str">
        <f ca="1">IF(ISERROR(HLOOKUP($B291,$D$110:$CO$115,6,FALSE)),"",IF('Enter data here!'!$CP$107=0,"",IF(HLOOKUP($B291,$D$110:$CO$115,4,FALSE)=0,"",(HLOOKUP($B291,$D$110:$CO$115,6,FALSE)))))</f>
        <v>Torsten Hermann</v>
      </c>
      <c r="AL291" s="110">
        <f ca="1">IF(ISERROR(HLOOKUP($B291,$D$110:$CO$115,4,FALSE)),"",IF('Enter data here!'!$CP$107=0,"",IF(HLOOKUP($B291,$D$110:$CO$115,4,FALSE)=0,"",(HLOOKUP($B291,$D$110:$CO$115,4,FALSE)))))</f>
        <v>4841.2688978249489</v>
      </c>
      <c r="AM291" s="110" t="str">
        <f ca="1">IF(ISERROR(HLOOKUP($B291,$D$116:$CO$121,6,FALSE)),"",IF('Enter data here!'!$CP$112=0,"",IF(HLOOKUP($B291,$D$116:$CO$121,4,FALSE)=0,"",(HLOOKUP($B291,$D$116:$CO$121,6,FALSE)))))</f>
        <v>Torsten Hermann</v>
      </c>
      <c r="AN291" s="110">
        <f ca="1">IF(ISERROR(HLOOKUP($B291,$D$116:$CO$121,4,FALSE)),"",IF('Enter data here!'!$CP$112=0,"",IF(HLOOKUP($B291,$D$116:$CO$121,4,FALSE)=0,"",(HLOOKUP($B291,$D$116:$CO$121,4,FALSE)))))</f>
        <v>4841.2688978249489</v>
      </c>
      <c r="AO291" s="110" t="str">
        <f ca="1">IF(ISERROR(HLOOKUP($B291,$D$122:$CO$127,6,FALSE)),"",IF('Enter data here!'!$CP$117=0,"",IF(HLOOKUP($B291,$D$122:$CO$127,4,FALSE)=0,"",(HLOOKUP($B291,$D$122:$CO$127,6,FALSE)))))</f>
        <v>Torsten Hermann</v>
      </c>
      <c r="AP291" s="110">
        <f ca="1">IF(ISERROR(HLOOKUP($B291,$D$122:$CO$127,4,FALSE)),"",IF('Enter data here!'!$CP$117=0,"",IF(HLOOKUP($B291,$D$122:$CO$127,4,FALSE)=0,"",(HLOOKUP($B291,$D$122:$CO$127,4,FALSE)))))</f>
        <v>4841.2688978249489</v>
      </c>
      <c r="AQ291" s="110" t="str">
        <f ca="1">IF(ISERROR(HLOOKUP($B291,$D$128:$CO$133,6,FALSE)),"",IF('Enter data here!'!$CP$122=0,"",IF(HLOOKUP($B291,$D$128:$CO$133,4,FALSE)=0,"",(HLOOKUP($B291,$D$128:$CO$133,6,FALSE)))))</f>
        <v>Torsten Hermann</v>
      </c>
      <c r="AR291" s="110">
        <f ca="1">IF(ISERROR(HLOOKUP($B291,$D$128:$CO$133,4,FALSE)),"",IF('Enter data here!'!$CP$122=0,"",IF(HLOOKUP($B291,$D$128:$CO$133,4,FALSE)=0,"",(HLOOKUP($B291,$D$128:$CO$133,4,FALSE)))))</f>
        <v>4841.2688978249489</v>
      </c>
      <c r="AS291" s="110" t="str">
        <f ca="1">IF(ISERROR(HLOOKUP($B291,$D$134:$CO$139,6,FALSE)),"",IF('Enter data here!'!$CP$127=0,"",IF(HLOOKUP($B291,$D$134:$CO$139,4,FALSE)=0,"",(HLOOKUP($B291,$D$134:$CO$139,6,FALSE)))))</f>
        <v>Torsten Hermann</v>
      </c>
      <c r="AT291" s="110">
        <f ca="1">IF(ISERROR(HLOOKUP($B291,$D$134:$CO$139,4,FALSE)),"",IF('Enter data here!'!$CP$127=0,"",IF(HLOOKUP($B291,$D$134:$CO$139,4,FALSE)=0,"",(HLOOKUP($B291,$D$134:$CO$139,4,FALSE)))))</f>
        <v>4841.2688978249489</v>
      </c>
      <c r="AU291" s="110" t="str">
        <f ca="1">IF(ISERROR(HLOOKUP($B291,$D$140:$CO$145,6,FALSE)),"",IF('Enter data here!'!$CP$132=0,"",IF(HLOOKUP($B291,$D$140:$CO$145,4,FALSE)=0,"",(HLOOKUP($B291,$D$140:$CO$145,6,FALSE)))))</f>
        <v>Torsten Hermann</v>
      </c>
      <c r="AV291" s="110">
        <f ca="1">IF(ISERROR(HLOOKUP($B291,$D$140:$CO$145,4,FALSE)),"",IF('Enter data here!'!$CP$132=0,"",IF(HLOOKUP($B291,$D$140:$CO$145,4,FALSE)=0,"",(HLOOKUP($B291,$D$140:$CO$145,4,FALSE)))))</f>
        <v>4841.2688978249489</v>
      </c>
      <c r="AW291" s="110" t="str">
        <f ca="1">IF(ISERROR(HLOOKUP($B291,$D$146:$CO$151,6,FALSE)),"",IF('Enter data here!'!$CP$137=0,"",IF(HLOOKUP($B291,$D$146:$CO$151,4,FALSE)=0,"",(HLOOKUP($B291,$D$146:$CO$151,6,FALSE)))))</f>
        <v>Torsten Hermann</v>
      </c>
      <c r="AX291" s="110">
        <f ca="1">IF(ISERROR(HLOOKUP($B291,$D$146:$CO$151,4,FALSE)),"",IF('Enter data here!'!$CP$137=0,"",IF(HLOOKUP($B291,$D$146:$CO$151,4,FALSE)=0,"",(HLOOKUP($B291,$D$146:$CO$151,4,FALSE)))))</f>
        <v>4841.2688978249489</v>
      </c>
      <c r="AY291" s="110" t="str">
        <f ca="1">IF(ISERROR(HLOOKUP($B291,$D$152:$CO$157,6,FALSE)),"",IF('Enter data here!'!$CP$142=0,"",IF(HLOOKUP($B291,$D$152:$CO$157,4,FALSE)=0,"",(HLOOKUP($B291,$D$152:$CO$157,6,FALSE)))))</f>
        <v>Torsten Hermann</v>
      </c>
      <c r="AZ291" s="110">
        <f ca="1">IF(ISERROR(HLOOKUP($B291,$D$152:$CO$157,4,FALSE)),"",IF('Enter data here!'!$CP$142=0,"",IF(HLOOKUP($B291,$D$152:$CO$157,4,FALSE)=0,"",(HLOOKUP($B291,$D$152:$CO$157,4,FALSE)))))</f>
        <v>4841.2688978249489</v>
      </c>
      <c r="BA291" s="110" t="str">
        <f ca="1">IF(ISERROR(HLOOKUP($B291,$D$158:$CO$163,6,FALSE)),"",IF('Enter data here!'!$CP$147=0,"",IF(HLOOKUP($B291,$D$158:$CO$163,4,FALSE)=0,"",(HLOOKUP($B291,$D$158:$CO$163,6,FALSE)))))</f>
        <v>Torsten Hermann</v>
      </c>
      <c r="BB291" s="110">
        <f ca="1">IF(ISERROR(HLOOKUP($B291,$D$158:$CO$163,4,FALSE)),"",IF('Enter data here!'!$CP$147=0,"",IF(HLOOKUP($B291,$D$158:$CO$163,4,FALSE)=0,"",(HLOOKUP($B291,$D$158:$CO$163,4,FALSE)))))</f>
        <v>4841.2688978249489</v>
      </c>
      <c r="BC291" s="110" t="str">
        <f ca="1">IF(ISERROR(HLOOKUP($B291,$D$164:$CO$169,6,FALSE)),"",IF('Enter data here!'!$CP$152=0,"",IF(HLOOKUP($B291,$D$164:$CO$169,4,FALSE)=0,"",(HLOOKUP($B291,$D$164:$CO$169,6,FALSE)))))</f>
        <v>Torsten Hermann</v>
      </c>
      <c r="BD291" s="110">
        <f ca="1">IF(ISERROR(HLOOKUP($B291,$D$164:$CO$169,4,FALSE)),"",IF('Enter data here!'!$CP$152=0,"",IF(HLOOKUP($B291,$D$164:$CO$169,4,FALSE)=0,"",(HLOOKUP($B291,$D$164:$CO$169,4,FALSE)))))</f>
        <v>4841.2688978249489</v>
      </c>
      <c r="BE291" s="110" t="str">
        <f ca="1">IF(ISERROR(HLOOKUP($B291,$D$170:$CO$175,6,FALSE)),"",IF('Enter data here!'!$CP$157=0,"",IF(HLOOKUP($B291,$D$170:$CO$175,4,FALSE)=0,"",(HLOOKUP($B291,$D$170:$CO$175,6,FALSE)))))</f>
        <v>Torsten Hermann</v>
      </c>
      <c r="BF291" s="110">
        <f ca="1">IF(ISERROR(HLOOKUP($B291,$D$170:$CO$175,4,FALSE)),"",IF('Enter data here!'!$CP$157=0,"",IF(HLOOKUP($B291,$D$170:$CO$175,4,FALSE)=0,"",(HLOOKUP($B291,$D$170:$CO$175,4,FALSE)))))</f>
        <v>4841.2688978249489</v>
      </c>
      <c r="BG291" s="110" t="str">
        <f ca="1">IF(ISERROR(HLOOKUP($B291,$D$176:$CO$181,6,FALSE)),"",IF('Enter data here!'!$CP$162=0,"",IF(HLOOKUP($B291,$D$176:$CO$181,4,FALSE)=0,"",(HLOOKUP($B291,$D$176:$CO$181,6,FALSE)))))</f>
        <v>Torsten Hermann</v>
      </c>
      <c r="BH291" s="110">
        <f ca="1">IF(ISERROR(HLOOKUP($B291,$D$176:$CO$181,4,FALSE)),"",IF('Enter data here!'!$CP$162=0,"",IF(HLOOKUP($B291,$D$176:$CO$181,4,FALSE)=0,"",(HLOOKUP($B291,$D$176:$CO$181,4,FALSE)))))</f>
        <v>4841.2688978249489</v>
      </c>
      <c r="BI291" s="110" t="str">
        <f ca="1">IF(ISERROR(HLOOKUP($B291,$D$182:$CO$187,6,FALSE)),"",IF('Enter data here!'!$CP$167=0,"",IF(HLOOKUP($B291,$D$182:$CO$187,4,FALSE)=0,"",(HLOOKUP($B291,$D$182:$CO$187,6,FALSE)))))</f>
        <v>Torsten Hermann</v>
      </c>
      <c r="BJ291" s="110">
        <f ca="1">IF(ISERROR(HLOOKUP($B291,$D$182:$CO$187,4,FALSE)),"",IF('Enter data here!'!$CP$167=0,"",IF(HLOOKUP($B291,$D$182:$CO$187,4,FALSE)=0,"",(HLOOKUP($B291,$D$182:$CO$187,4,FALSE)))))</f>
        <v>4841.2688978249489</v>
      </c>
      <c r="BK291" s="110" t="str">
        <f ca="1">IF(ISERROR(HLOOKUP($B291,$D$188:$CO$193,6,FALSE)),"",IF('Enter data here!'!$CP$172=0,"",IF(HLOOKUP($B291,$D$188:$CO$193,4,FALSE)=0,"",(HLOOKUP($B291,$D$188:$CO$193,6,FALSE)))))</f>
        <v>Torsten Hermann</v>
      </c>
      <c r="BL291" s="110">
        <f ca="1">IF(ISERROR(HLOOKUP($B291,$D$188:$CO$193,4,FALSE)),"",IF('Enter data here!'!$CP$172=0,"",IF(HLOOKUP($B291,$D$188:$CO$193,4,FALSE)=0,"",(HLOOKUP($B291,$D$188:$CO$193,4,FALSE)))))</f>
        <v>4841.2688978249489</v>
      </c>
      <c r="BM291" s="110" t="str">
        <f ca="1">IF(ISERROR(HLOOKUP($B291,$D$194:$CO$199,6,FALSE)),"",IF('Enter data here!'!$CP$177=0,"",IF(HLOOKUP($B291,$D$194:$CO$199,4,FALSE)=0,"",(HLOOKUP($B291,$D$194:$CO$199,6,FALSE)))))</f>
        <v>Torsten Hermann</v>
      </c>
      <c r="BN291" s="110">
        <f ca="1">IF(ISERROR(HLOOKUP($B291,$D$194:$CO$199,4,FALSE)),"",IF('Enter data here!'!$CP$177=0,"",IF(HLOOKUP($B291,$D$194:$CO$199,4,FALSE)=0,"",(HLOOKUP($B291,$D$194:$CO$199,4,FALSE)))))</f>
        <v>4841.2688978249489</v>
      </c>
      <c r="BO291" s="110" t="str">
        <f ca="1">IF(ISERROR(HLOOKUP($B291,$D$200:$CO$205,6,FALSE)),"",IF('Enter data here!'!$CP$182=0,"",IF(HLOOKUP($B291,$D$200:$CO$205,4,FALSE)=0,"",(HLOOKUP($B291,$D$200:$CO$205,6,FALSE)))))</f>
        <v>Torsten Hermann</v>
      </c>
      <c r="BP291" s="110">
        <f ca="1">IF(ISERROR(HLOOKUP($B291,$D$200:$CO$205,4,FALSE)),"",IF('Enter data here!'!$CP$182=0,"",IF(HLOOKUP($B291,$D$200:$CO$205,4,FALSE)=0,"",(HLOOKUP($B291,$D$200:$CO$205,4,FALSE)))))</f>
        <v>4841.2688978249489</v>
      </c>
      <c r="BQ291" s="110" t="str">
        <f ca="1">IF(ISERROR(HLOOKUP($B291,$D$206:$CO$211,6,FALSE)),"",IF('Enter data here!'!$CP$187=0,"",IF(HLOOKUP($B291,$D$206:$CO$211,4,FALSE)=0,"",(HLOOKUP($B291,$D$206:$CO$211,6,FALSE)))))</f>
        <v>Torsten Hermann</v>
      </c>
      <c r="BR291" s="110">
        <f ca="1">IF(ISERROR(HLOOKUP($B291,$D$206:$CO$211,4,FALSE)),"",IF('Enter data here!'!$CP$187=0,"",IF(HLOOKUP($B291,$D$206:$CO$211,4,FALSE)=0,"",(HLOOKUP($B291,$D$206:$CO$211,4,FALSE)))))</f>
        <v>4841.2688978249489</v>
      </c>
      <c r="BS291" s="110" t="str">
        <f ca="1">IF(ISERROR(HLOOKUP($B291,$D$212:$CO$217,6,FALSE)),"",IF('Enter data here!'!$CP$192=0,"",IF(HLOOKUP($B291,$D$212:$CO$217,4,FALSE)=0,"",(HLOOKUP($B291,$D$212:$CO$217,6,FALSE)))))</f>
        <v>Torsten Hermann</v>
      </c>
      <c r="BT291" s="110">
        <f ca="1">IF(ISERROR(HLOOKUP($B291,$D$212:$CO$217,4,FALSE)),"",IF('Enter data here!'!$CP$192=0,"",IF(HLOOKUP($B291,$D$212:$CO$217,4,FALSE)=0,"",(HLOOKUP($B291,$D$212:$CO$217,4,FALSE)))))</f>
        <v>4841.2688978249489</v>
      </c>
      <c r="BU291" s="110" t="str">
        <f ca="1">IF(ISERROR(HLOOKUP($B291,$D$218:$CO$223,6,FALSE)),"",IF('Enter data here!'!$CP$197=0,"",IF(HLOOKUP($B291,$D$218:$CO$223,4,FALSE)=0,"",(HLOOKUP($B291,$D$218:$CO$223,6,FALSE)))))</f>
        <v>Torsten Hermann</v>
      </c>
      <c r="BV291" s="110">
        <f ca="1">IF(ISERROR(HLOOKUP($B291,$D$218:$CO$223,4,FALSE)),"",IF('Enter data here!'!$CP$197=0,"",IF(HLOOKUP($B291,$D$218:$CO$223,4,FALSE)=0,"",(HLOOKUP($B291,$D$218:$CO$223,4,FALSE)))))</f>
        <v>4841.2688978249489</v>
      </c>
      <c r="BW291" s="110" t="str">
        <f ca="1">IF(ISERROR(HLOOKUP($B291,$D$224:$CO$229,6,FALSE)),"",IF('Enter data here!'!$CP$202=0,"",IF(HLOOKUP($B291,$D$224:$CO$229,4,FALSE)=0,"",(HLOOKUP($B291,$D$224:$CO$229,6,FALSE)))))</f>
        <v>Torsten Hermann</v>
      </c>
      <c r="BX291" s="110">
        <f ca="1">IF(ISERROR(HLOOKUP($B291,$D$224:$CO$229,4,FALSE)),"",IF('Enter data here!'!$CP$202=0,"",IF(HLOOKUP($B291,$D$224:$CO$229,4,FALSE)=0,"",(HLOOKUP($B291,$D$224:$CO$229,4,FALSE)))))</f>
        <v>4841.2688978249489</v>
      </c>
      <c r="BY291" s="110" t="str">
        <f ca="1">IF(ISERROR(HLOOKUP($B291,$D$230:$CO$235,6,FALSE)),"",IF('Enter data here!'!$CP$207=0,"",IF(HLOOKUP($B291,$D$230:$CO$235,4,FALSE)=0,"",(HLOOKUP($B291,$D$230:$CO$235,6,FALSE)))))</f>
        <v>Torsten Hermann</v>
      </c>
      <c r="BZ291" s="110">
        <f ca="1">IF(ISERROR(HLOOKUP($B291,$D$230:$CO$235,4,FALSE)),"",IF('Enter data here!'!$CP$207=0,"",IF(HLOOKUP($B291,$D$230:$CO$235,4,FALSE)=0,"",(HLOOKUP($B291,$D$230:$CO$235,4,FALSE)))))</f>
        <v>4841.2688978249489</v>
      </c>
      <c r="CA291" s="110" t="str">
        <f ca="1">IF(ISERROR(HLOOKUP($B291,$D$236:$CO$241,6,FALSE)),"",IF('Enter data here!'!$CP$212=0,"",IF(HLOOKUP($B291,$D$236:$CO$241,4,FALSE)=0,"",(HLOOKUP($B291,$D$236:$CO$241,6,FALSE)))))</f>
        <v>Torsten Hermann</v>
      </c>
      <c r="CB291" s="110">
        <f ca="1">IF(ISERROR(HLOOKUP($B291,$D$236:$CO$241,4,FALSE)),"",IF('Enter data here!'!$CP$212=0,"",IF(HLOOKUP($B291,$D$236:$CO$241,4,FALSE)=0,"",(HLOOKUP($B291,$D$236:$CO$241,4,FALSE)))))</f>
        <v>4841.2688978249489</v>
      </c>
      <c r="CC291" s="110" t="str">
        <f ca="1">IF(ISERROR(HLOOKUP($B291,$D$242:$CO$247,6,FALSE)),"",IF('Enter data here!'!$CP$217=0,"",IF(HLOOKUP($B291,$D$242:$CO$247,4,FALSE)=0,"",(HLOOKUP($B291,$D$242:$CO$247,6,FALSE)))))</f>
        <v>Torsten Hermann</v>
      </c>
      <c r="CD291" s="110">
        <f ca="1">IF(ISERROR(HLOOKUP($B291,$D$242:$CO$247,4,FALSE)),"",IF('Enter data here!'!$CP$217=0,"",IF(HLOOKUP($B291,$D$242:$CO$247,4,FALSE)=0,"",(HLOOKUP($B291,$D$242:$CO$247,4,FALSE)))))</f>
        <v>4841.2688978249489</v>
      </c>
      <c r="CE291" s="110" t="str">
        <f ca="1">IF(ISERROR(HLOOKUP($B291,$D$248:$CO$253,6,FALSE)),"",IF('Enter data here!'!$CP$222=0,"",IF(HLOOKUP($B291,$D$248:$CO$253,4,FALSE)=0,"",(HLOOKUP($B291,$D$248:$CO$253,6,FALSE)))))</f>
        <v>Torsten Hermann</v>
      </c>
      <c r="CF291" s="110">
        <f ca="1">IF(ISERROR(HLOOKUP($B291,$D$248:$CO$253,4,FALSE)),"",IF('Enter data here!'!$CP$222=0,"",IF(HLOOKUP($B291,$D$248:$CO$253,4,FALSE)=0,"",(HLOOKUP($B291,$D$248:$CO$253,4,FALSE)))))</f>
        <v>4841.2688978249489</v>
      </c>
    </row>
    <row r="292" spans="2:84" s="138" customFormat="1">
      <c r="B292" s="149">
        <v>30</v>
      </c>
      <c r="C292" s="110" t="str">
        <f>IF(ISERROR(HLOOKUP($B292,$D$8:$CO$13,6,FALSE)),"",IF('Enter data here!'!$CP$22=0,"",IF(HLOOKUP($B292,$D$8:$CO$13,4,FALSE)=0,"",(HLOOKUP($B292,$D$8:$CO$13,6,FALSE)))))</f>
        <v/>
      </c>
      <c r="D292" s="110" t="str">
        <f>IF(ISERROR(HLOOKUP($B292,$D$8:$CO$13,4,FALSE)),"",IF('Enter data here!'!$CP$22=0,"",IF(HLOOKUP($B292,$D$8:$CO$13,4,FALSE)=0,"",(HLOOKUP($B292,$D$8:$CO$13,4,FALSE)))))</f>
        <v/>
      </c>
      <c r="E292" s="110" t="str">
        <f ca="1">IF(ISERROR(HLOOKUP($B292,$D$14:$CO$19,6,FALSE)),"",IF('Enter data here!'!$CP$27=0,"",IF(HLOOKUP($B292,$D$14:$CO$19,4,FALSE)=0,"",(HLOOKUP($B292,$D$14:$CO$19,6,FALSE)))))</f>
        <v>Simon Thornton </v>
      </c>
      <c r="F292" s="110">
        <f ca="1">IF(ISERROR(HLOOKUP($B292,$D$14:$CO$19,4,FALSE)),"",IF('Enter data here!'!$CP$27=0,"",IF(HLOOKUP($B292,$D$14:$CO$19,4,FALSE)=0,"",(HLOOKUP($B292,$D$14:$CO$19,4,FALSE)))))</f>
        <v>767.34609841465192</v>
      </c>
      <c r="G292" s="110" t="str">
        <f ca="1">IF(ISERROR(HLOOKUP($B292,$D$20:$CO$25,6,FALSE)),"x",IF('Enter data here!'!$CP$32=0,"abc",IF(HLOOKUP($B292,$D$20:$CO$25,4,FALSE)=0,"",(HLOOKUP($B292,$D$20:$CO$25,6,FALSE)))))</f>
        <v>Pete Burgess</v>
      </c>
      <c r="H292" s="110">
        <f ca="1">IF(ISERROR(HLOOKUP($B292,$D$20:$CO$25,4,FALSE)),"",IF('Enter data here!'!$CP$32=0,"",IF(HLOOKUP($B292,$D$20:$CO$25,4,FALSE)=0,"",(HLOOKUP($B292,$D$20:$CO$25,4,FALSE)))))</f>
        <v>1465.5877360487395</v>
      </c>
      <c r="I292" s="110" t="str">
        <f ca="1">IF(ISERROR(HLOOKUP($B292,$D$26:$CO$31,6,FALSE)),"",IF('Enter data here!'!$CP$37=0,"",IF(HLOOKUP($B292,$D$26:$CO$31,4,FALSE)=0,"",(HLOOKUP($B292,$D$26:$CO$31,6,FALSE)))))</f>
        <v>Jesper Christensen</v>
      </c>
      <c r="J292" s="110">
        <f ca="1">IF(ISERROR(HLOOKUP($B292,$D$26:$CO$31,4,FALSE)),"",IF('Enter data here!'!$CP$37=0,"",IF(HLOOKUP($B292,$D$26:$CO$31,4,FALSE)=0,"",(HLOOKUP($B292,$D$26:$CO$31,4,FALSE)))))</f>
        <v>2150.3200343269764</v>
      </c>
      <c r="K292" s="110" t="str">
        <f ca="1">IF(ISERROR(HLOOKUP($B292,$D$32:$CO$37,6,FALSE)),"",IF('Enter data here!'!$CP$42=0,"",IF(HLOOKUP($B292,$D$32:$CO$37,4,FALSE)=0,"",(HLOOKUP($B292,$D$32:$CO$37,6,FALSE)))))</f>
        <v>Martin Ulrich </v>
      </c>
      <c r="L292" s="110">
        <f ca="1">IF(ISERROR(HLOOKUP($B292,$D$32:$CO$37,4,FALSE)),"",IF('Enter data here!'!$CP$42=0,"",IF(HLOOKUP($B292,$D$32:$CO$37,4,FALSE)=0,"",(HLOOKUP($B292,$D$32:$CO$37,4,FALSE)))))</f>
        <v>2918.757858058696</v>
      </c>
      <c r="M292" s="110" t="str">
        <f ca="1">IF(ISERROR(HLOOKUP($B292,$D$38:$CO$43,6,FALSE)),"",IF('Enter data here!'!$CP$47=0,"",IF(HLOOKUP($B292,$D$38:$CO$43,4,FALSE)=0,"",(HLOOKUP($B292,$D$38:$CO$43,6,FALSE)))))</f>
        <v>Martin Ulrich </v>
      </c>
      <c r="N292" s="110">
        <f ca="1">IF(ISERROR(HLOOKUP($B292,$D$38:$CO$43,4,FALSE)),"",IF('Enter data here!'!$CP$47=0,"",IF(HLOOKUP($B292,$D$38:$CO$43,4,FALSE)=0,"",(HLOOKUP($B292,$D$38:$CO$43,4,FALSE)))))</f>
        <v>3718.2683618318829</v>
      </c>
      <c r="O292" s="110" t="str">
        <f ca="1">IF(ISERROR(HLOOKUP($B292,$D$44:$CO$49,6,FALSE)),"",IF('Enter data here!'!$CP$52=0,"",IF(HLOOKUP($B292,$D$44:$CO$49,4,FALSE)=0,"",(HLOOKUP($B292,$D$44:$CO$49,6,FALSE)))))</f>
        <v>Mark Abbotts</v>
      </c>
      <c r="P292" s="110">
        <f ca="1">IF(ISERROR(HLOOKUP($B292,$D$44:$CO$49,4,FALSE)),"",IF('Enter data here!'!$CP$52=0,"",IF(HLOOKUP($B292,$D$44:$CO$49,4,FALSE)=0,"",(HLOOKUP($B292,$D$44:$CO$49,4,FALSE)))))</f>
        <v>4476.2405737505815</v>
      </c>
      <c r="Q292" s="110" t="str">
        <f ca="1">IF(ISERROR(HLOOKUP($B292,$D$50:$CO$55,6,FALSE)),"",IF('Enter data here!'!$CP$57=0,"",IF(HLOOKUP($B292,$D$50:$CO$55,4,FALSE)=0,"",(HLOOKUP($B292,$D$50:$CO$55,6,FALSE)))))</f>
        <v>Klaus Brettner</v>
      </c>
      <c r="R292" s="110">
        <f ca="1">IF(ISERROR(HLOOKUP($B292,$D$50:$CO$55,4,FALSE)),"",IF('Enter data here!'!$CP$57=0,"",IF(HLOOKUP($B292,$D$50:$CO$55,4,FALSE)=0,"",(HLOOKUP($B292,$D$50:$CO$55,4,FALSE)))))</f>
        <v>4795.2890305863102</v>
      </c>
      <c r="S292" s="110" t="str">
        <f ca="1">IF(ISERROR(HLOOKUP($B292,$D$56:$CO$61,6,FALSE)),"",IF('Enter data here!'!$CP$62=0,"",IF(HLOOKUP($B292,$D$56:$CO$61,4,FALSE)=0,"",(HLOOKUP($B292,$D$56:$CO$61,6,FALSE)))))</f>
        <v>Klaus Brettner</v>
      </c>
      <c r="T292" s="110">
        <f ca="1">IF(ISERROR(HLOOKUP($B292,$D$56:$CO$61,4,FALSE)),"",IF('Enter data here!'!$CP$62=0,"",IF(HLOOKUP($B292,$D$56:$CO$61,4,FALSE)=0,"",(HLOOKUP($B292,$D$56:$CO$61,4,FALSE)))))</f>
        <v>4795.2890305863102</v>
      </c>
      <c r="U292" s="110" t="str">
        <f ca="1">IF(ISERROR(HLOOKUP($B292,$D$62:$CO$67,6,FALSE)),"",IF('Enter data here!'!$CP$67=0,"",IF(HLOOKUP($B292,$D$62:$CO$67,4,FALSE)=0,"",(HLOOKUP($B292,$D$62:$CO$67,6,FALSE)))))</f>
        <v>Klaus Brettner</v>
      </c>
      <c r="V292" s="110">
        <f ca="1">IF(ISERROR(HLOOKUP($B292,$D$62:$CO$67,4,FALSE)),"",IF('Enter data here!'!$CP$67=0,"",IF(HLOOKUP($B292,$D$62:$CO$67,4,FALSE)=0,"",(HLOOKUP($B292,$D$62:$CO$67,4,FALSE)))))</f>
        <v>4795.2890305863102</v>
      </c>
      <c r="W292" s="110" t="str">
        <f ca="1">IF(ISERROR(HLOOKUP($B292,$D$68:$CO$73,6,FALSE)),"",IF('Enter data here!'!$CP$72=0,"",IF(HLOOKUP($B292,$D$68:$CO$73,4,FALSE)=0,"",(HLOOKUP($B292,$D$68:$CO$73,6,FALSE)))))</f>
        <v>Klaus Brettner</v>
      </c>
      <c r="X292" s="110">
        <f ca="1">IF(ISERROR(HLOOKUP($B292,$D$68:$CO$73,4,FALSE)),"",IF('Enter data here!'!$CP$72=0,"",IF(HLOOKUP($B292,$D$68:$CO$73,4,FALSE)=0,"",(HLOOKUP($B292,$D$68:$CO$73,4,FALSE)))))</f>
        <v>4795.2890305863102</v>
      </c>
      <c r="Y292" s="110" t="str">
        <f ca="1">IF(ISERROR(HLOOKUP($B292,$D$74:$CO$79,6,FALSE)),"",IF('Enter data here!'!$CP$77=0,"",IF(HLOOKUP($B292,$D$74:$CO$79,4,FALSE)=0,"",(HLOOKUP($B292,$D$74:$CO$79,6,FALSE)))))</f>
        <v>Klaus Brettner</v>
      </c>
      <c r="Z292" s="110">
        <f ca="1">IF(ISERROR(HLOOKUP($B292,$D$74:$CO$79,4,FALSE)),"",IF('Enter data here!'!$CP$77=0,"",IF(HLOOKUP($B292,$D$74:$CO$79,4,FALSE)=0,"",(HLOOKUP($B292,$D$74:$CO$79,4,FALSE)))))</f>
        <v>4795.2890305863102</v>
      </c>
      <c r="AA292" s="110" t="str">
        <f ca="1">IF(ISERROR(HLOOKUP($B292,$D$80:$CO$85,6,FALSE)),"",IF('Enter data here!'!$CP$82=0,"",IF(HLOOKUP($B292,$D$80:$CO$85,4,FALSE)=0,"",(HLOOKUP($B292,$D$80:$CO$85,6,FALSE)))))</f>
        <v>Klaus Brettner</v>
      </c>
      <c r="AB292" s="110">
        <f ca="1">IF(ISERROR(HLOOKUP($B292,$D$80:$CO$85,4,FALSE)),"",IF('Enter data here!'!$CP$82=0,"",IF(HLOOKUP($B292,$D$80:$CO$85,4,FALSE)=0,"",(HLOOKUP($B292,$D$80:$CO$85,4,FALSE)))))</f>
        <v>4795.2890305863102</v>
      </c>
      <c r="AC292" s="110" t="str">
        <f ca="1">IF(ISERROR(HLOOKUP($B292,$D$86:$CO$91,6,FALSE)),"",IF('Enter data here!'!$CP$87=0,"",IF(HLOOKUP($B292,$D$86:$CO$91,4,FALSE)=0,"",(HLOOKUP($B292,$D$86:$CO$91,6,FALSE)))))</f>
        <v>Klaus Brettner</v>
      </c>
      <c r="AD292" s="110">
        <f ca="1">IF(ISERROR(HLOOKUP($B292,$D$86:$CO$91,4,FALSE)),"",IF('Enter data here!'!$CP$87=0,"",IF(HLOOKUP($B292,$D$86:$CO$91,4,FALSE)=0,"",(HLOOKUP($B292,$D$86:$CO$91,4,FALSE)))))</f>
        <v>4795.2890305863102</v>
      </c>
      <c r="AE292" s="110" t="str">
        <f ca="1">IF(ISERROR(HLOOKUP($B292,$D$92:$CO$97,6,FALSE)),"",IF('Enter data here!'!$CP$92=0,"",IF(HLOOKUP($B292,$D$92:$CO$97,4,FALSE)=0,"",(HLOOKUP($B292,$D$92:$CO$97,6,FALSE)))))</f>
        <v>Klaus Brettner</v>
      </c>
      <c r="AF292" s="110">
        <f ca="1">IF(ISERROR(HLOOKUP($B292,$D$92:$CO$97,4,FALSE)),"",IF('Enter data here!'!$CP$92=0,"",IF(HLOOKUP($B292,$D$92:$CO$97,4,FALSE)=0,"",(HLOOKUP($B292,$D$92:$CO$97,4,FALSE)))))</f>
        <v>4795.2890305863102</v>
      </c>
      <c r="AG292" s="110" t="str">
        <f ca="1">IF(ISERROR(HLOOKUP($B292,$D$98:$CO$103,6,FALSE)),"",IF('Enter data here!'!$CP$97=0,"",IF(HLOOKUP($B292,$D$98:$CO$103,4,FALSE)=0,"",(HLOOKUP($B292,$D$98:$CO$103,6,FALSE)))))</f>
        <v>Klaus Brettner</v>
      </c>
      <c r="AH292" s="110">
        <f ca="1">IF(ISERROR(HLOOKUP($B292,$D$98:$CO$103,4,FALSE)),"",IF('Enter data here!'!$CP$97=0,"",IF(HLOOKUP($B292,$D$98:$CO$103,4,FALSE)=0,"",(HLOOKUP($B292,$D$98:$CO$103,4,FALSE)))))</f>
        <v>4795.2890305863102</v>
      </c>
      <c r="AI292" s="110" t="str">
        <f ca="1">IF(ISERROR(HLOOKUP($B292,$D$104:$CO$109,6,FALSE)),"",IF('Enter data here!'!$CP$102=0,"",IF(HLOOKUP($B292,$D$104:$CO$109,4,FALSE)=0,"",(HLOOKUP($B292,$D$104:$CO$109,6,FALSE)))))</f>
        <v>Klaus Brettner</v>
      </c>
      <c r="AJ292" s="110">
        <f ca="1">IF(ISERROR(HLOOKUP($B292,$D$104:$CO$109,4,FALSE)),"",IF('Enter data here!'!$CP$102=0,"",IF(HLOOKUP($B292,$D$104:$CO$109,4,FALSE)=0,"",(HLOOKUP($B292,$D$104:$CO$109,4,FALSE)))))</f>
        <v>4795.2890305863102</v>
      </c>
      <c r="AK292" s="110" t="str">
        <f ca="1">IF(ISERROR(HLOOKUP($B292,$D$110:$CO$115,6,FALSE)),"",IF('Enter data here!'!$CP$107=0,"",IF(HLOOKUP($B292,$D$110:$CO$115,4,FALSE)=0,"",(HLOOKUP($B292,$D$110:$CO$115,6,FALSE)))))</f>
        <v>Klaus Brettner</v>
      </c>
      <c r="AL292" s="110">
        <f ca="1">IF(ISERROR(HLOOKUP($B292,$D$110:$CO$115,4,FALSE)),"",IF('Enter data here!'!$CP$107=0,"",IF(HLOOKUP($B292,$D$110:$CO$115,4,FALSE)=0,"",(HLOOKUP($B292,$D$110:$CO$115,4,FALSE)))))</f>
        <v>4795.2890305863102</v>
      </c>
      <c r="AM292" s="110" t="str">
        <f ca="1">IF(ISERROR(HLOOKUP($B292,$D$116:$CO$121,6,FALSE)),"",IF('Enter data here!'!$CP$112=0,"",IF(HLOOKUP($B292,$D$116:$CO$121,4,FALSE)=0,"",(HLOOKUP($B292,$D$116:$CO$121,6,FALSE)))))</f>
        <v>Klaus Brettner</v>
      </c>
      <c r="AN292" s="110">
        <f ca="1">IF(ISERROR(HLOOKUP($B292,$D$116:$CO$121,4,FALSE)),"",IF('Enter data here!'!$CP$112=0,"",IF(HLOOKUP($B292,$D$116:$CO$121,4,FALSE)=0,"",(HLOOKUP($B292,$D$116:$CO$121,4,FALSE)))))</f>
        <v>4795.2890305863102</v>
      </c>
      <c r="AO292" s="110" t="str">
        <f ca="1">IF(ISERROR(HLOOKUP($B292,$D$122:$CO$127,6,FALSE)),"",IF('Enter data here!'!$CP$117=0,"",IF(HLOOKUP($B292,$D$122:$CO$127,4,FALSE)=0,"",(HLOOKUP($B292,$D$122:$CO$127,6,FALSE)))))</f>
        <v>Klaus Brettner</v>
      </c>
      <c r="AP292" s="110">
        <f ca="1">IF(ISERROR(HLOOKUP($B292,$D$122:$CO$127,4,FALSE)),"",IF('Enter data here!'!$CP$117=0,"",IF(HLOOKUP($B292,$D$122:$CO$127,4,FALSE)=0,"",(HLOOKUP($B292,$D$122:$CO$127,4,FALSE)))))</f>
        <v>4795.2890305863102</v>
      </c>
      <c r="AQ292" s="110" t="str">
        <f ca="1">IF(ISERROR(HLOOKUP($B292,$D$128:$CO$133,6,FALSE)),"",IF('Enter data here!'!$CP$122=0,"",IF(HLOOKUP($B292,$D$128:$CO$133,4,FALSE)=0,"",(HLOOKUP($B292,$D$128:$CO$133,6,FALSE)))))</f>
        <v>Klaus Brettner</v>
      </c>
      <c r="AR292" s="110">
        <f ca="1">IF(ISERROR(HLOOKUP($B292,$D$128:$CO$133,4,FALSE)),"",IF('Enter data here!'!$CP$122=0,"",IF(HLOOKUP($B292,$D$128:$CO$133,4,FALSE)=0,"",(HLOOKUP($B292,$D$128:$CO$133,4,FALSE)))))</f>
        <v>4795.2890305863102</v>
      </c>
      <c r="AS292" s="110" t="str">
        <f ca="1">IF(ISERROR(HLOOKUP($B292,$D$134:$CO$139,6,FALSE)),"",IF('Enter data here!'!$CP$127=0,"",IF(HLOOKUP($B292,$D$134:$CO$139,4,FALSE)=0,"",(HLOOKUP($B292,$D$134:$CO$139,6,FALSE)))))</f>
        <v>Klaus Brettner</v>
      </c>
      <c r="AT292" s="110">
        <f ca="1">IF(ISERROR(HLOOKUP($B292,$D$134:$CO$139,4,FALSE)),"",IF('Enter data here!'!$CP$127=0,"",IF(HLOOKUP($B292,$D$134:$CO$139,4,FALSE)=0,"",(HLOOKUP($B292,$D$134:$CO$139,4,FALSE)))))</f>
        <v>4795.2890305863102</v>
      </c>
      <c r="AU292" s="110" t="str">
        <f ca="1">IF(ISERROR(HLOOKUP($B292,$D$140:$CO$145,6,FALSE)),"",IF('Enter data here!'!$CP$132=0,"",IF(HLOOKUP($B292,$D$140:$CO$145,4,FALSE)=0,"",(HLOOKUP($B292,$D$140:$CO$145,6,FALSE)))))</f>
        <v>Klaus Brettner</v>
      </c>
      <c r="AV292" s="110">
        <f ca="1">IF(ISERROR(HLOOKUP($B292,$D$140:$CO$145,4,FALSE)),"",IF('Enter data here!'!$CP$132=0,"",IF(HLOOKUP($B292,$D$140:$CO$145,4,FALSE)=0,"",(HLOOKUP($B292,$D$140:$CO$145,4,FALSE)))))</f>
        <v>4795.2890305863102</v>
      </c>
      <c r="AW292" s="110" t="str">
        <f ca="1">IF(ISERROR(HLOOKUP($B292,$D$146:$CO$151,6,FALSE)),"",IF('Enter data here!'!$CP$137=0,"",IF(HLOOKUP($B292,$D$146:$CO$151,4,FALSE)=0,"",(HLOOKUP($B292,$D$146:$CO$151,6,FALSE)))))</f>
        <v>Klaus Brettner</v>
      </c>
      <c r="AX292" s="110">
        <f ca="1">IF(ISERROR(HLOOKUP($B292,$D$146:$CO$151,4,FALSE)),"",IF('Enter data here!'!$CP$137=0,"",IF(HLOOKUP($B292,$D$146:$CO$151,4,FALSE)=0,"",(HLOOKUP($B292,$D$146:$CO$151,4,FALSE)))))</f>
        <v>4795.2890305863102</v>
      </c>
      <c r="AY292" s="110" t="str">
        <f ca="1">IF(ISERROR(HLOOKUP($B292,$D$152:$CO$157,6,FALSE)),"",IF('Enter data here!'!$CP$142=0,"",IF(HLOOKUP($B292,$D$152:$CO$157,4,FALSE)=0,"",(HLOOKUP($B292,$D$152:$CO$157,6,FALSE)))))</f>
        <v>Klaus Brettner</v>
      </c>
      <c r="AZ292" s="110">
        <f ca="1">IF(ISERROR(HLOOKUP($B292,$D$152:$CO$157,4,FALSE)),"",IF('Enter data here!'!$CP$142=0,"",IF(HLOOKUP($B292,$D$152:$CO$157,4,FALSE)=0,"",(HLOOKUP($B292,$D$152:$CO$157,4,FALSE)))))</f>
        <v>4795.2890305863102</v>
      </c>
      <c r="BA292" s="110" t="str">
        <f ca="1">IF(ISERROR(HLOOKUP($B292,$D$158:$CO$163,6,FALSE)),"",IF('Enter data here!'!$CP$147=0,"",IF(HLOOKUP($B292,$D$158:$CO$163,4,FALSE)=0,"",(HLOOKUP($B292,$D$158:$CO$163,6,FALSE)))))</f>
        <v>Klaus Brettner</v>
      </c>
      <c r="BB292" s="110">
        <f ca="1">IF(ISERROR(HLOOKUP($B292,$D$158:$CO$163,4,FALSE)),"",IF('Enter data here!'!$CP$147=0,"",IF(HLOOKUP($B292,$D$158:$CO$163,4,FALSE)=0,"",(HLOOKUP($B292,$D$158:$CO$163,4,FALSE)))))</f>
        <v>4795.2890305863102</v>
      </c>
      <c r="BC292" s="110" t="str">
        <f ca="1">IF(ISERROR(HLOOKUP($B292,$D$164:$CO$169,6,FALSE)),"",IF('Enter data here!'!$CP$152=0,"",IF(HLOOKUP($B292,$D$164:$CO$169,4,FALSE)=0,"",(HLOOKUP($B292,$D$164:$CO$169,6,FALSE)))))</f>
        <v>Klaus Brettner</v>
      </c>
      <c r="BD292" s="110">
        <f ca="1">IF(ISERROR(HLOOKUP($B292,$D$164:$CO$169,4,FALSE)),"",IF('Enter data here!'!$CP$152=0,"",IF(HLOOKUP($B292,$D$164:$CO$169,4,FALSE)=0,"",(HLOOKUP($B292,$D$164:$CO$169,4,FALSE)))))</f>
        <v>4795.2890305863102</v>
      </c>
      <c r="BE292" s="110" t="str">
        <f ca="1">IF(ISERROR(HLOOKUP($B292,$D$170:$CO$175,6,FALSE)),"",IF('Enter data here!'!$CP$157=0,"",IF(HLOOKUP($B292,$D$170:$CO$175,4,FALSE)=0,"",(HLOOKUP($B292,$D$170:$CO$175,6,FALSE)))))</f>
        <v>Klaus Brettner</v>
      </c>
      <c r="BF292" s="110">
        <f ca="1">IF(ISERROR(HLOOKUP($B292,$D$170:$CO$175,4,FALSE)),"",IF('Enter data here!'!$CP$157=0,"",IF(HLOOKUP($B292,$D$170:$CO$175,4,FALSE)=0,"",(HLOOKUP($B292,$D$170:$CO$175,4,FALSE)))))</f>
        <v>4795.2890305863102</v>
      </c>
      <c r="BG292" s="110" t="str">
        <f ca="1">IF(ISERROR(HLOOKUP($B292,$D$176:$CO$181,6,FALSE)),"",IF('Enter data here!'!$CP$162=0,"",IF(HLOOKUP($B292,$D$176:$CO$181,4,FALSE)=0,"",(HLOOKUP($B292,$D$176:$CO$181,6,FALSE)))))</f>
        <v>Klaus Brettner</v>
      </c>
      <c r="BH292" s="110">
        <f ca="1">IF(ISERROR(HLOOKUP($B292,$D$176:$CO$181,4,FALSE)),"",IF('Enter data here!'!$CP$162=0,"",IF(HLOOKUP($B292,$D$176:$CO$181,4,FALSE)=0,"",(HLOOKUP($B292,$D$176:$CO$181,4,FALSE)))))</f>
        <v>4795.2890305863102</v>
      </c>
      <c r="BI292" s="110" t="str">
        <f ca="1">IF(ISERROR(HLOOKUP($B292,$D$182:$CO$187,6,FALSE)),"",IF('Enter data here!'!$CP$167=0,"",IF(HLOOKUP($B292,$D$182:$CO$187,4,FALSE)=0,"",(HLOOKUP($B292,$D$182:$CO$187,6,FALSE)))))</f>
        <v>Klaus Brettner</v>
      </c>
      <c r="BJ292" s="110">
        <f ca="1">IF(ISERROR(HLOOKUP($B292,$D$182:$CO$187,4,FALSE)),"",IF('Enter data here!'!$CP$167=0,"",IF(HLOOKUP($B292,$D$182:$CO$187,4,FALSE)=0,"",(HLOOKUP($B292,$D$182:$CO$187,4,FALSE)))))</f>
        <v>4795.2890305863102</v>
      </c>
      <c r="BK292" s="110" t="str">
        <f ca="1">IF(ISERROR(HLOOKUP($B292,$D$188:$CO$193,6,FALSE)),"",IF('Enter data here!'!$CP$172=0,"",IF(HLOOKUP($B292,$D$188:$CO$193,4,FALSE)=0,"",(HLOOKUP($B292,$D$188:$CO$193,6,FALSE)))))</f>
        <v>Klaus Brettner</v>
      </c>
      <c r="BL292" s="110">
        <f ca="1">IF(ISERROR(HLOOKUP($B292,$D$188:$CO$193,4,FALSE)),"",IF('Enter data here!'!$CP$172=0,"",IF(HLOOKUP($B292,$D$188:$CO$193,4,FALSE)=0,"",(HLOOKUP($B292,$D$188:$CO$193,4,FALSE)))))</f>
        <v>4795.2890305863102</v>
      </c>
      <c r="BM292" s="110" t="str">
        <f ca="1">IF(ISERROR(HLOOKUP($B292,$D$194:$CO$199,6,FALSE)),"",IF('Enter data here!'!$CP$177=0,"",IF(HLOOKUP($B292,$D$194:$CO$199,4,FALSE)=0,"",(HLOOKUP($B292,$D$194:$CO$199,6,FALSE)))))</f>
        <v>Klaus Brettner</v>
      </c>
      <c r="BN292" s="110">
        <f ca="1">IF(ISERROR(HLOOKUP($B292,$D$194:$CO$199,4,FALSE)),"",IF('Enter data here!'!$CP$177=0,"",IF(HLOOKUP($B292,$D$194:$CO$199,4,FALSE)=0,"",(HLOOKUP($B292,$D$194:$CO$199,4,FALSE)))))</f>
        <v>4795.2890305863102</v>
      </c>
      <c r="BO292" s="110" t="str">
        <f ca="1">IF(ISERROR(HLOOKUP($B292,$D$200:$CO$205,6,FALSE)),"",IF('Enter data here!'!$CP$182=0,"",IF(HLOOKUP($B292,$D$200:$CO$205,4,FALSE)=0,"",(HLOOKUP($B292,$D$200:$CO$205,6,FALSE)))))</f>
        <v>Klaus Brettner</v>
      </c>
      <c r="BP292" s="110">
        <f ca="1">IF(ISERROR(HLOOKUP($B292,$D$200:$CO$205,4,FALSE)),"",IF('Enter data here!'!$CP$182=0,"",IF(HLOOKUP($B292,$D$200:$CO$205,4,FALSE)=0,"",(HLOOKUP($B292,$D$200:$CO$205,4,FALSE)))))</f>
        <v>4795.2890305863102</v>
      </c>
      <c r="BQ292" s="110" t="str">
        <f ca="1">IF(ISERROR(HLOOKUP($B292,$D$206:$CO$211,6,FALSE)),"",IF('Enter data here!'!$CP$187=0,"",IF(HLOOKUP($B292,$D$206:$CO$211,4,FALSE)=0,"",(HLOOKUP($B292,$D$206:$CO$211,6,FALSE)))))</f>
        <v>Klaus Brettner</v>
      </c>
      <c r="BR292" s="110">
        <f ca="1">IF(ISERROR(HLOOKUP($B292,$D$206:$CO$211,4,FALSE)),"",IF('Enter data here!'!$CP$187=0,"",IF(HLOOKUP($B292,$D$206:$CO$211,4,FALSE)=0,"",(HLOOKUP($B292,$D$206:$CO$211,4,FALSE)))))</f>
        <v>4795.2890305863102</v>
      </c>
      <c r="BS292" s="110" t="str">
        <f ca="1">IF(ISERROR(HLOOKUP($B292,$D$212:$CO$217,6,FALSE)),"",IF('Enter data here!'!$CP$192=0,"",IF(HLOOKUP($B292,$D$212:$CO$217,4,FALSE)=0,"",(HLOOKUP($B292,$D$212:$CO$217,6,FALSE)))))</f>
        <v>Klaus Brettner</v>
      </c>
      <c r="BT292" s="110">
        <f ca="1">IF(ISERROR(HLOOKUP($B292,$D$212:$CO$217,4,FALSE)),"",IF('Enter data here!'!$CP$192=0,"",IF(HLOOKUP($B292,$D$212:$CO$217,4,FALSE)=0,"",(HLOOKUP($B292,$D$212:$CO$217,4,FALSE)))))</f>
        <v>4795.2890305863102</v>
      </c>
      <c r="BU292" s="110" t="str">
        <f ca="1">IF(ISERROR(HLOOKUP($B292,$D$218:$CO$223,6,FALSE)),"",IF('Enter data here!'!$CP$197=0,"",IF(HLOOKUP($B292,$D$218:$CO$223,4,FALSE)=0,"",(HLOOKUP($B292,$D$218:$CO$223,6,FALSE)))))</f>
        <v>Klaus Brettner</v>
      </c>
      <c r="BV292" s="110">
        <f ca="1">IF(ISERROR(HLOOKUP($B292,$D$218:$CO$223,4,FALSE)),"",IF('Enter data here!'!$CP$197=0,"",IF(HLOOKUP($B292,$D$218:$CO$223,4,FALSE)=0,"",(HLOOKUP($B292,$D$218:$CO$223,4,FALSE)))))</f>
        <v>4795.2890305863102</v>
      </c>
      <c r="BW292" s="110" t="str">
        <f ca="1">IF(ISERROR(HLOOKUP($B292,$D$224:$CO$229,6,FALSE)),"",IF('Enter data here!'!$CP$202=0,"",IF(HLOOKUP($B292,$D$224:$CO$229,4,FALSE)=0,"",(HLOOKUP($B292,$D$224:$CO$229,6,FALSE)))))</f>
        <v>Klaus Brettner</v>
      </c>
      <c r="BX292" s="110">
        <f ca="1">IF(ISERROR(HLOOKUP($B292,$D$224:$CO$229,4,FALSE)),"",IF('Enter data here!'!$CP$202=0,"",IF(HLOOKUP($B292,$D$224:$CO$229,4,FALSE)=0,"",(HLOOKUP($B292,$D$224:$CO$229,4,FALSE)))))</f>
        <v>4795.2890305863102</v>
      </c>
      <c r="BY292" s="110" t="str">
        <f ca="1">IF(ISERROR(HLOOKUP($B292,$D$230:$CO$235,6,FALSE)),"",IF('Enter data here!'!$CP$207=0,"",IF(HLOOKUP($B292,$D$230:$CO$235,4,FALSE)=0,"",(HLOOKUP($B292,$D$230:$CO$235,6,FALSE)))))</f>
        <v>Klaus Brettner</v>
      </c>
      <c r="BZ292" s="110">
        <f ca="1">IF(ISERROR(HLOOKUP($B292,$D$230:$CO$235,4,FALSE)),"",IF('Enter data here!'!$CP$207=0,"",IF(HLOOKUP($B292,$D$230:$CO$235,4,FALSE)=0,"",(HLOOKUP($B292,$D$230:$CO$235,4,FALSE)))))</f>
        <v>4795.2890305863102</v>
      </c>
      <c r="CA292" s="110" t="str">
        <f ca="1">IF(ISERROR(HLOOKUP($B292,$D$236:$CO$241,6,FALSE)),"",IF('Enter data here!'!$CP$212=0,"",IF(HLOOKUP($B292,$D$236:$CO$241,4,FALSE)=0,"",(HLOOKUP($B292,$D$236:$CO$241,6,FALSE)))))</f>
        <v>Klaus Brettner</v>
      </c>
      <c r="CB292" s="110">
        <f ca="1">IF(ISERROR(HLOOKUP($B292,$D$236:$CO$241,4,FALSE)),"",IF('Enter data here!'!$CP$212=0,"",IF(HLOOKUP($B292,$D$236:$CO$241,4,FALSE)=0,"",(HLOOKUP($B292,$D$236:$CO$241,4,FALSE)))))</f>
        <v>4795.2890305863102</v>
      </c>
      <c r="CC292" s="110" t="str">
        <f ca="1">IF(ISERROR(HLOOKUP($B292,$D$242:$CO$247,6,FALSE)),"",IF('Enter data here!'!$CP$217=0,"",IF(HLOOKUP($B292,$D$242:$CO$247,4,FALSE)=0,"",(HLOOKUP($B292,$D$242:$CO$247,6,FALSE)))))</f>
        <v>Klaus Brettner</v>
      </c>
      <c r="CD292" s="110">
        <f ca="1">IF(ISERROR(HLOOKUP($B292,$D$242:$CO$247,4,FALSE)),"",IF('Enter data here!'!$CP$217=0,"",IF(HLOOKUP($B292,$D$242:$CO$247,4,FALSE)=0,"",(HLOOKUP($B292,$D$242:$CO$247,4,FALSE)))))</f>
        <v>4795.2890305863102</v>
      </c>
      <c r="CE292" s="110" t="str">
        <f ca="1">IF(ISERROR(HLOOKUP($B292,$D$248:$CO$253,6,FALSE)),"",IF('Enter data here!'!$CP$222=0,"",IF(HLOOKUP($B292,$D$248:$CO$253,4,FALSE)=0,"",(HLOOKUP($B292,$D$248:$CO$253,6,FALSE)))))</f>
        <v>Klaus Brettner</v>
      </c>
      <c r="CF292" s="110">
        <f ca="1">IF(ISERROR(HLOOKUP($B292,$D$248:$CO$253,4,FALSE)),"",IF('Enter data here!'!$CP$222=0,"",IF(HLOOKUP($B292,$D$248:$CO$253,4,FALSE)=0,"",(HLOOKUP($B292,$D$248:$CO$253,4,FALSE)))))</f>
        <v>4795.2890305863102</v>
      </c>
    </row>
    <row r="293" spans="2:84" s="138" customFormat="1">
      <c r="B293" s="149">
        <v>31</v>
      </c>
      <c r="C293" s="110" t="str">
        <f>IF(ISERROR(HLOOKUP($B293,$D$8:$CO$13,6,FALSE)),"",IF('Enter data here!'!$CP$22=0,"",IF(HLOOKUP($B293,$D$8:$CO$13,4,FALSE)=0,"",(HLOOKUP($B293,$D$8:$CO$13,6,FALSE)))))</f>
        <v/>
      </c>
      <c r="D293" s="110" t="str">
        <f>IF(ISERROR(HLOOKUP($B293,$D$8:$CO$13,4,FALSE)),"",IF('Enter data here!'!$CP$22=0,"",IF(HLOOKUP($B293,$D$8:$CO$13,4,FALSE)=0,"",(HLOOKUP($B293,$D$8:$CO$13,4,FALSE)))))</f>
        <v/>
      </c>
      <c r="E293" s="110" t="str">
        <f ca="1">IF(ISERROR(HLOOKUP($B293,$D$14:$CO$19,6,FALSE)),"",IF('Enter data here!'!$CP$27=0,"",IF(HLOOKUP($B293,$D$14:$CO$19,4,FALSE)=0,"",(HLOOKUP($B293,$D$14:$CO$19,6,FALSE)))))</f>
        <v>Allen Elliott</v>
      </c>
      <c r="F293" s="110">
        <f ca="1">IF(ISERROR(HLOOKUP($B293,$D$14:$CO$19,4,FALSE)),"",IF('Enter data here!'!$CP$27=0,"",IF(HLOOKUP($B293,$D$14:$CO$19,4,FALSE)=0,"",(HLOOKUP($B293,$D$14:$CO$19,4,FALSE)))))</f>
        <v>733.66141732283279</v>
      </c>
      <c r="G293" s="110" t="str">
        <f ca="1">IF(ISERROR(HLOOKUP($B293,$D$20:$CO$25,6,FALSE)),"",IF('Enter data here!'!$CP$32=0,"",IF(HLOOKUP($B293,$D$20:$CO$25,4,FALSE)=0,"",(HLOOKUP($B293,$D$20:$CO$25,6,FALSE)))))</f>
        <v>Thomas Henselmann</v>
      </c>
      <c r="H293" s="110">
        <f ca="1">IF(ISERROR(HLOOKUP($B293,$D$20:$CO$25,4,FALSE)),"",IF('Enter data here!'!$CP$32=0,"",IF(HLOOKUP($B293,$D$20:$CO$25,4,FALSE)=0,"",(HLOOKUP($B293,$D$20:$CO$25,4,FALSE)))))</f>
        <v>1463.0054279145972</v>
      </c>
      <c r="I293" s="110" t="str">
        <f ca="1">IF(ISERROR(HLOOKUP($B293,$D$26:$CO$31,6,FALSE)),"",IF('Enter data here!'!$CP$37=0,"",IF(HLOOKUP($B293,$D$26:$CO$31,4,FALSE)=0,"",(HLOOKUP($B293,$D$26:$CO$31,6,FALSE)))))</f>
        <v>Torsten Hermann</v>
      </c>
      <c r="J293" s="110">
        <f ca="1">IF(ISERROR(HLOOKUP($B293,$D$26:$CO$31,4,FALSE)),"",IF('Enter data here!'!$CP$37=0,"",IF(HLOOKUP($B293,$D$26:$CO$31,4,FALSE)=0,"",(HLOOKUP($B293,$D$26:$CO$31,4,FALSE)))))</f>
        <v>2098.3987082778131</v>
      </c>
      <c r="K293" s="110" t="str">
        <f ca="1">IF(ISERROR(HLOOKUP($B293,$D$32:$CO$37,6,FALSE)),"",IF('Enter data here!'!$CP$42=0,"",IF(HLOOKUP($B293,$D$32:$CO$37,4,FALSE)=0,"",(HLOOKUP($B293,$D$32:$CO$37,6,FALSE)))))</f>
        <v>Torsten Hermann</v>
      </c>
      <c r="L293" s="110">
        <f ca="1">IF(ISERROR(HLOOKUP($B293,$D$32:$CO$37,4,FALSE)),"",IF('Enter data here!'!$CP$42=0,"",IF(HLOOKUP($B293,$D$32:$CO$37,4,FALSE)=0,"",(HLOOKUP($B293,$D$32:$CO$37,4,FALSE)))))</f>
        <v>2794.7308624390485</v>
      </c>
      <c r="M293" s="110" t="str">
        <f ca="1">IF(ISERROR(HLOOKUP($B293,$D$38:$CO$43,6,FALSE)),"",IF('Enter data here!'!$CP$47=0,"",IF(HLOOKUP($B293,$D$38:$CO$43,4,FALSE)=0,"",(HLOOKUP($B293,$D$38:$CO$43,6,FALSE)))))</f>
        <v>Thomas Henselmann</v>
      </c>
      <c r="N293" s="110">
        <f ca="1">IF(ISERROR(HLOOKUP($B293,$D$38:$CO$43,4,FALSE)),"",IF('Enter data here!'!$CP$47=0,"",IF(HLOOKUP($B293,$D$38:$CO$43,4,FALSE)=0,"",(HLOOKUP($B293,$D$38:$CO$43,4,FALSE)))))</f>
        <v>3604.0047161845619</v>
      </c>
      <c r="O293" s="110" t="str">
        <f ca="1">IF(ISERROR(HLOOKUP($B293,$D$44:$CO$49,6,FALSE)),"",IF('Enter data here!'!$CP$52=0,"",IF(HLOOKUP($B293,$D$44:$CO$49,4,FALSE)=0,"",(HLOOKUP($B293,$D$44:$CO$49,6,FALSE)))))</f>
        <v>Thomas Henselmann</v>
      </c>
      <c r="P293" s="110">
        <f ca="1">IF(ISERROR(HLOOKUP($B293,$D$44:$CO$49,4,FALSE)),"",IF('Enter data here!'!$CP$52=0,"",IF(HLOOKUP($B293,$D$44:$CO$49,4,FALSE)=0,"",(HLOOKUP($B293,$D$44:$CO$49,4,FALSE)))))</f>
        <v>4401.8303486328059</v>
      </c>
      <c r="Q293" s="110" t="str">
        <f ca="1">IF(ISERROR(HLOOKUP($B293,$D$50:$CO$55,6,FALSE)),"",IF('Enter data here!'!$CP$57=0,"",IF(HLOOKUP($B293,$D$50:$CO$55,4,FALSE)=0,"",(HLOOKUP($B293,$D$50:$CO$55,6,FALSE)))))</f>
        <v>Pete Burgess</v>
      </c>
      <c r="R293" s="110">
        <f ca="1">IF(ISERROR(HLOOKUP($B293,$D$50:$CO$55,4,FALSE)),"",IF('Enter data here!'!$CP$57=0,"",IF(HLOOKUP($B293,$D$50:$CO$55,4,FALSE)=0,"",(HLOOKUP($B293,$D$50:$CO$55,4,FALSE)))))</f>
        <v>4760.4629525941482</v>
      </c>
      <c r="S293" s="110" t="str">
        <f ca="1">IF(ISERROR(HLOOKUP($B293,$D$56:$CO$61,6,FALSE)),"",IF('Enter data here!'!$CP$62=0,"",IF(HLOOKUP($B293,$D$56:$CO$61,4,FALSE)=0,"",(HLOOKUP($B293,$D$56:$CO$61,6,FALSE)))))</f>
        <v>Pete Burgess</v>
      </c>
      <c r="T293" s="110">
        <f ca="1">IF(ISERROR(HLOOKUP($B293,$D$56:$CO$61,4,FALSE)),"",IF('Enter data here!'!$CP$62=0,"",IF(HLOOKUP($B293,$D$56:$CO$61,4,FALSE)=0,"",(HLOOKUP($B293,$D$56:$CO$61,4,FALSE)))))</f>
        <v>4760.4629525941482</v>
      </c>
      <c r="U293" s="110" t="str">
        <f ca="1">IF(ISERROR(HLOOKUP($B293,$D$62:$CO$67,6,FALSE)),"",IF('Enter data here!'!$CP$67=0,"",IF(HLOOKUP($B293,$D$62:$CO$67,4,FALSE)=0,"",(HLOOKUP($B293,$D$62:$CO$67,6,FALSE)))))</f>
        <v>Pete Burgess</v>
      </c>
      <c r="V293" s="110">
        <f ca="1">IF(ISERROR(HLOOKUP($B293,$D$62:$CO$67,4,FALSE)),"",IF('Enter data here!'!$CP$67=0,"",IF(HLOOKUP($B293,$D$62:$CO$67,4,FALSE)=0,"",(HLOOKUP($B293,$D$62:$CO$67,4,FALSE)))))</f>
        <v>4760.4629525941482</v>
      </c>
      <c r="W293" s="110" t="str">
        <f ca="1">IF(ISERROR(HLOOKUP($B293,$D$68:$CO$73,6,FALSE)),"",IF('Enter data here!'!$CP$72=0,"",IF(HLOOKUP($B293,$D$68:$CO$73,4,FALSE)=0,"",(HLOOKUP($B293,$D$68:$CO$73,6,FALSE)))))</f>
        <v>Pete Burgess</v>
      </c>
      <c r="X293" s="110">
        <f ca="1">IF(ISERROR(HLOOKUP($B293,$D$68:$CO$73,4,FALSE)),"",IF('Enter data here!'!$CP$72=0,"",IF(HLOOKUP($B293,$D$68:$CO$73,4,FALSE)=0,"",(HLOOKUP($B293,$D$68:$CO$73,4,FALSE)))))</f>
        <v>4760.4629525941482</v>
      </c>
      <c r="Y293" s="110" t="str">
        <f ca="1">IF(ISERROR(HLOOKUP($B293,$D$74:$CO$79,6,FALSE)),"",IF('Enter data here!'!$CP$77=0,"",IF(HLOOKUP($B293,$D$74:$CO$79,4,FALSE)=0,"",(HLOOKUP($B293,$D$74:$CO$79,6,FALSE)))))</f>
        <v>Pete Burgess</v>
      </c>
      <c r="Z293" s="110">
        <f ca="1">IF(ISERROR(HLOOKUP($B293,$D$74:$CO$79,4,FALSE)),"",IF('Enter data here!'!$CP$77=0,"",IF(HLOOKUP($B293,$D$74:$CO$79,4,FALSE)=0,"",(HLOOKUP($B293,$D$74:$CO$79,4,FALSE)))))</f>
        <v>4760.4629525941482</v>
      </c>
      <c r="AA293" s="110" t="str">
        <f ca="1">IF(ISERROR(HLOOKUP($B293,$D$80:$CO$85,6,FALSE)),"",IF('Enter data here!'!$CP$82=0,"",IF(HLOOKUP($B293,$D$80:$CO$85,4,FALSE)=0,"",(HLOOKUP($B293,$D$80:$CO$85,6,FALSE)))))</f>
        <v>Pete Burgess</v>
      </c>
      <c r="AB293" s="110">
        <f ca="1">IF(ISERROR(HLOOKUP($B293,$D$80:$CO$85,4,FALSE)),"",IF('Enter data here!'!$CP$82=0,"",IF(HLOOKUP($B293,$D$80:$CO$85,4,FALSE)=0,"",(HLOOKUP($B293,$D$80:$CO$85,4,FALSE)))))</f>
        <v>4760.4629525941482</v>
      </c>
      <c r="AC293" s="110" t="str">
        <f ca="1">IF(ISERROR(HLOOKUP($B293,$D$86:$CO$91,6,FALSE)),"",IF('Enter data here!'!$CP$87=0,"",IF(HLOOKUP($B293,$D$86:$CO$91,4,FALSE)=0,"",(HLOOKUP($B293,$D$86:$CO$91,6,FALSE)))))</f>
        <v>Pete Burgess</v>
      </c>
      <c r="AD293" s="110">
        <f ca="1">IF(ISERROR(HLOOKUP($B293,$D$86:$CO$91,4,FALSE)),"",IF('Enter data here!'!$CP$87=0,"",IF(HLOOKUP($B293,$D$86:$CO$91,4,FALSE)=0,"",(HLOOKUP($B293,$D$86:$CO$91,4,FALSE)))))</f>
        <v>4760.4629525941482</v>
      </c>
      <c r="AE293" s="110" t="str">
        <f ca="1">IF(ISERROR(HLOOKUP($B293,$D$92:$CO$97,6,FALSE)),"",IF('Enter data here!'!$CP$92=0,"",IF(HLOOKUP($B293,$D$92:$CO$97,4,FALSE)=0,"",(HLOOKUP($B293,$D$92:$CO$97,6,FALSE)))))</f>
        <v>Pete Burgess</v>
      </c>
      <c r="AF293" s="110">
        <f ca="1">IF(ISERROR(HLOOKUP($B293,$D$92:$CO$97,4,FALSE)),"",IF('Enter data here!'!$CP$92=0,"",IF(HLOOKUP($B293,$D$92:$CO$97,4,FALSE)=0,"",(HLOOKUP($B293,$D$92:$CO$97,4,FALSE)))))</f>
        <v>4760.4629525941482</v>
      </c>
      <c r="AG293" s="110" t="str">
        <f ca="1">IF(ISERROR(HLOOKUP($B293,$D$98:$CO$103,6,FALSE)),"",IF('Enter data here!'!$CP$97=0,"",IF(HLOOKUP($B293,$D$98:$CO$103,4,FALSE)=0,"",(HLOOKUP($B293,$D$98:$CO$103,6,FALSE)))))</f>
        <v>Pete Burgess</v>
      </c>
      <c r="AH293" s="110">
        <f ca="1">IF(ISERROR(HLOOKUP($B293,$D$98:$CO$103,4,FALSE)),"",IF('Enter data here!'!$CP$97=0,"",IF(HLOOKUP($B293,$D$98:$CO$103,4,FALSE)=0,"",(HLOOKUP($B293,$D$98:$CO$103,4,FALSE)))))</f>
        <v>4760.4629525941482</v>
      </c>
      <c r="AI293" s="110" t="str">
        <f ca="1">IF(ISERROR(HLOOKUP($B293,$D$104:$CO$109,6,FALSE)),"",IF('Enter data here!'!$CP$102=0,"",IF(HLOOKUP($B293,$D$104:$CO$109,4,FALSE)=0,"",(HLOOKUP($B293,$D$104:$CO$109,6,FALSE)))))</f>
        <v>Pete Burgess</v>
      </c>
      <c r="AJ293" s="110">
        <f ca="1">IF(ISERROR(HLOOKUP($B293,$D$104:$CO$109,4,FALSE)),"",IF('Enter data here!'!$CP$102=0,"",IF(HLOOKUP($B293,$D$104:$CO$109,4,FALSE)=0,"",(HLOOKUP($B293,$D$104:$CO$109,4,FALSE)))))</f>
        <v>4760.4629525941482</v>
      </c>
      <c r="AK293" s="110" t="str">
        <f ca="1">IF(ISERROR(HLOOKUP($B293,$D$110:$CO$115,6,FALSE)),"",IF('Enter data here!'!$CP$107=0,"",IF(HLOOKUP($B293,$D$110:$CO$115,4,FALSE)=0,"",(HLOOKUP($B293,$D$110:$CO$115,6,FALSE)))))</f>
        <v>Pete Burgess</v>
      </c>
      <c r="AL293" s="110">
        <f ca="1">IF(ISERROR(HLOOKUP($B293,$D$110:$CO$115,4,FALSE)),"",IF('Enter data here!'!$CP$107=0,"",IF(HLOOKUP($B293,$D$110:$CO$115,4,FALSE)=0,"",(HLOOKUP($B293,$D$110:$CO$115,4,FALSE)))))</f>
        <v>4760.4629525941482</v>
      </c>
      <c r="AM293" s="110" t="str">
        <f ca="1">IF(ISERROR(HLOOKUP($B293,$D$116:$CO$121,6,FALSE)),"",IF('Enter data here!'!$CP$112=0,"",IF(HLOOKUP($B293,$D$116:$CO$121,4,FALSE)=0,"",(HLOOKUP($B293,$D$116:$CO$121,6,FALSE)))))</f>
        <v>Pete Burgess</v>
      </c>
      <c r="AN293" s="110">
        <f ca="1">IF(ISERROR(HLOOKUP($B293,$D$116:$CO$121,4,FALSE)),"",IF('Enter data here!'!$CP$112=0,"",IF(HLOOKUP($B293,$D$116:$CO$121,4,FALSE)=0,"",(HLOOKUP($B293,$D$116:$CO$121,4,FALSE)))))</f>
        <v>4760.4629525941482</v>
      </c>
      <c r="AO293" s="110" t="str">
        <f ca="1">IF(ISERROR(HLOOKUP($B293,$D$122:$CO$127,6,FALSE)),"",IF('Enter data here!'!$CP$117=0,"",IF(HLOOKUP($B293,$D$122:$CO$127,4,FALSE)=0,"",(HLOOKUP($B293,$D$122:$CO$127,6,FALSE)))))</f>
        <v>Pete Burgess</v>
      </c>
      <c r="AP293" s="110">
        <f ca="1">IF(ISERROR(HLOOKUP($B293,$D$122:$CO$127,4,FALSE)),"",IF('Enter data here!'!$CP$117=0,"",IF(HLOOKUP($B293,$D$122:$CO$127,4,FALSE)=0,"",(HLOOKUP($B293,$D$122:$CO$127,4,FALSE)))))</f>
        <v>4760.4629525941482</v>
      </c>
      <c r="AQ293" s="110" t="str">
        <f ca="1">IF(ISERROR(HLOOKUP($B293,$D$128:$CO$133,6,FALSE)),"",IF('Enter data here!'!$CP$122=0,"",IF(HLOOKUP($B293,$D$128:$CO$133,4,FALSE)=0,"",(HLOOKUP($B293,$D$128:$CO$133,6,FALSE)))))</f>
        <v>Pete Burgess</v>
      </c>
      <c r="AR293" s="110">
        <f ca="1">IF(ISERROR(HLOOKUP($B293,$D$128:$CO$133,4,FALSE)),"",IF('Enter data here!'!$CP$122=0,"",IF(HLOOKUP($B293,$D$128:$CO$133,4,FALSE)=0,"",(HLOOKUP($B293,$D$128:$CO$133,4,FALSE)))))</f>
        <v>4760.4629525941482</v>
      </c>
      <c r="AS293" s="110" t="str">
        <f ca="1">IF(ISERROR(HLOOKUP($B293,$D$134:$CO$139,6,FALSE)),"",IF('Enter data here!'!$CP$127=0,"",IF(HLOOKUP($B293,$D$134:$CO$139,4,FALSE)=0,"",(HLOOKUP($B293,$D$134:$CO$139,6,FALSE)))))</f>
        <v>Pete Burgess</v>
      </c>
      <c r="AT293" s="110">
        <f ca="1">IF(ISERROR(HLOOKUP($B293,$D$134:$CO$139,4,FALSE)),"",IF('Enter data here!'!$CP$127=0,"",IF(HLOOKUP($B293,$D$134:$CO$139,4,FALSE)=0,"",(HLOOKUP($B293,$D$134:$CO$139,4,FALSE)))))</f>
        <v>4760.4629525941482</v>
      </c>
      <c r="AU293" s="110" t="str">
        <f ca="1">IF(ISERROR(HLOOKUP($B293,$D$140:$CO$145,6,FALSE)),"",IF('Enter data here!'!$CP$132=0,"",IF(HLOOKUP($B293,$D$140:$CO$145,4,FALSE)=0,"",(HLOOKUP($B293,$D$140:$CO$145,6,FALSE)))))</f>
        <v>Pete Burgess</v>
      </c>
      <c r="AV293" s="110">
        <f ca="1">IF(ISERROR(HLOOKUP($B293,$D$140:$CO$145,4,FALSE)),"",IF('Enter data here!'!$CP$132=0,"",IF(HLOOKUP($B293,$D$140:$CO$145,4,FALSE)=0,"",(HLOOKUP($B293,$D$140:$CO$145,4,FALSE)))))</f>
        <v>4760.4629525941482</v>
      </c>
      <c r="AW293" s="110" t="str">
        <f ca="1">IF(ISERROR(HLOOKUP($B293,$D$146:$CO$151,6,FALSE)),"",IF('Enter data here!'!$CP$137=0,"",IF(HLOOKUP($B293,$D$146:$CO$151,4,FALSE)=0,"",(HLOOKUP($B293,$D$146:$CO$151,6,FALSE)))))</f>
        <v>Pete Burgess</v>
      </c>
      <c r="AX293" s="110">
        <f ca="1">IF(ISERROR(HLOOKUP($B293,$D$146:$CO$151,4,FALSE)),"",IF('Enter data here!'!$CP$137=0,"",IF(HLOOKUP($B293,$D$146:$CO$151,4,FALSE)=0,"",(HLOOKUP($B293,$D$146:$CO$151,4,FALSE)))))</f>
        <v>4760.4629525941482</v>
      </c>
      <c r="AY293" s="110" t="str">
        <f ca="1">IF(ISERROR(HLOOKUP($B293,$D$152:$CO$157,6,FALSE)),"",IF('Enter data here!'!$CP$142=0,"",IF(HLOOKUP($B293,$D$152:$CO$157,4,FALSE)=0,"",(HLOOKUP($B293,$D$152:$CO$157,6,FALSE)))))</f>
        <v>Pete Burgess</v>
      </c>
      <c r="AZ293" s="110">
        <f ca="1">IF(ISERROR(HLOOKUP($B293,$D$152:$CO$157,4,FALSE)),"",IF('Enter data here!'!$CP$142=0,"",IF(HLOOKUP($B293,$D$152:$CO$157,4,FALSE)=0,"",(HLOOKUP($B293,$D$152:$CO$157,4,FALSE)))))</f>
        <v>4760.4629525941482</v>
      </c>
      <c r="BA293" s="110" t="str">
        <f ca="1">IF(ISERROR(HLOOKUP($B293,$D$158:$CO$163,6,FALSE)),"",IF('Enter data here!'!$CP$147=0,"",IF(HLOOKUP($B293,$D$158:$CO$163,4,FALSE)=0,"",(HLOOKUP($B293,$D$158:$CO$163,6,FALSE)))))</f>
        <v>Pete Burgess</v>
      </c>
      <c r="BB293" s="110">
        <f ca="1">IF(ISERROR(HLOOKUP($B293,$D$158:$CO$163,4,FALSE)),"",IF('Enter data here!'!$CP$147=0,"",IF(HLOOKUP($B293,$D$158:$CO$163,4,FALSE)=0,"",(HLOOKUP($B293,$D$158:$CO$163,4,FALSE)))))</f>
        <v>4760.4629525941482</v>
      </c>
      <c r="BC293" s="110" t="str">
        <f ca="1">IF(ISERROR(HLOOKUP($B293,$D$164:$CO$169,6,FALSE)),"",IF('Enter data here!'!$CP$152=0,"",IF(HLOOKUP($B293,$D$164:$CO$169,4,FALSE)=0,"",(HLOOKUP($B293,$D$164:$CO$169,6,FALSE)))))</f>
        <v>Pete Burgess</v>
      </c>
      <c r="BD293" s="110">
        <f ca="1">IF(ISERROR(HLOOKUP($B293,$D$164:$CO$169,4,FALSE)),"",IF('Enter data here!'!$CP$152=0,"",IF(HLOOKUP($B293,$D$164:$CO$169,4,FALSE)=0,"",(HLOOKUP($B293,$D$164:$CO$169,4,FALSE)))))</f>
        <v>4760.4629525941482</v>
      </c>
      <c r="BE293" s="110" t="str">
        <f ca="1">IF(ISERROR(HLOOKUP($B293,$D$170:$CO$175,6,FALSE)),"",IF('Enter data here!'!$CP$157=0,"",IF(HLOOKUP($B293,$D$170:$CO$175,4,FALSE)=0,"",(HLOOKUP($B293,$D$170:$CO$175,6,FALSE)))))</f>
        <v>Pete Burgess</v>
      </c>
      <c r="BF293" s="110">
        <f ca="1">IF(ISERROR(HLOOKUP($B293,$D$170:$CO$175,4,FALSE)),"",IF('Enter data here!'!$CP$157=0,"",IF(HLOOKUP($B293,$D$170:$CO$175,4,FALSE)=0,"",(HLOOKUP($B293,$D$170:$CO$175,4,FALSE)))))</f>
        <v>4760.4629525941482</v>
      </c>
      <c r="BG293" s="110" t="str">
        <f ca="1">IF(ISERROR(HLOOKUP($B293,$D$176:$CO$181,6,FALSE)),"",IF('Enter data here!'!$CP$162=0,"",IF(HLOOKUP($B293,$D$176:$CO$181,4,FALSE)=0,"",(HLOOKUP($B293,$D$176:$CO$181,6,FALSE)))))</f>
        <v>Pete Burgess</v>
      </c>
      <c r="BH293" s="110">
        <f ca="1">IF(ISERROR(HLOOKUP($B293,$D$176:$CO$181,4,FALSE)),"",IF('Enter data here!'!$CP$162=0,"",IF(HLOOKUP($B293,$D$176:$CO$181,4,FALSE)=0,"",(HLOOKUP($B293,$D$176:$CO$181,4,FALSE)))))</f>
        <v>4760.4629525941482</v>
      </c>
      <c r="BI293" s="110" t="str">
        <f ca="1">IF(ISERROR(HLOOKUP($B293,$D$182:$CO$187,6,FALSE)),"",IF('Enter data here!'!$CP$167=0,"",IF(HLOOKUP($B293,$D$182:$CO$187,4,FALSE)=0,"",(HLOOKUP($B293,$D$182:$CO$187,6,FALSE)))))</f>
        <v>Pete Burgess</v>
      </c>
      <c r="BJ293" s="110">
        <f ca="1">IF(ISERROR(HLOOKUP($B293,$D$182:$CO$187,4,FALSE)),"",IF('Enter data here!'!$CP$167=0,"",IF(HLOOKUP($B293,$D$182:$CO$187,4,FALSE)=0,"",(HLOOKUP($B293,$D$182:$CO$187,4,FALSE)))))</f>
        <v>4760.4629525941482</v>
      </c>
      <c r="BK293" s="110" t="str">
        <f ca="1">IF(ISERROR(HLOOKUP($B293,$D$188:$CO$193,6,FALSE)),"",IF('Enter data here!'!$CP$172=0,"",IF(HLOOKUP($B293,$D$188:$CO$193,4,FALSE)=0,"",(HLOOKUP($B293,$D$188:$CO$193,6,FALSE)))))</f>
        <v>Pete Burgess</v>
      </c>
      <c r="BL293" s="110">
        <f ca="1">IF(ISERROR(HLOOKUP($B293,$D$188:$CO$193,4,FALSE)),"",IF('Enter data here!'!$CP$172=0,"",IF(HLOOKUP($B293,$D$188:$CO$193,4,FALSE)=0,"",(HLOOKUP($B293,$D$188:$CO$193,4,FALSE)))))</f>
        <v>4760.4629525941482</v>
      </c>
      <c r="BM293" s="110" t="str">
        <f ca="1">IF(ISERROR(HLOOKUP($B293,$D$194:$CO$199,6,FALSE)),"",IF('Enter data here!'!$CP$177=0,"",IF(HLOOKUP($B293,$D$194:$CO$199,4,FALSE)=0,"",(HLOOKUP($B293,$D$194:$CO$199,6,FALSE)))))</f>
        <v>Pete Burgess</v>
      </c>
      <c r="BN293" s="110">
        <f ca="1">IF(ISERROR(HLOOKUP($B293,$D$194:$CO$199,4,FALSE)),"",IF('Enter data here!'!$CP$177=0,"",IF(HLOOKUP($B293,$D$194:$CO$199,4,FALSE)=0,"",(HLOOKUP($B293,$D$194:$CO$199,4,FALSE)))))</f>
        <v>4760.4629525941482</v>
      </c>
      <c r="BO293" s="110" t="str">
        <f ca="1">IF(ISERROR(HLOOKUP($B293,$D$200:$CO$205,6,FALSE)),"",IF('Enter data here!'!$CP$182=0,"",IF(HLOOKUP($B293,$D$200:$CO$205,4,FALSE)=0,"",(HLOOKUP($B293,$D$200:$CO$205,6,FALSE)))))</f>
        <v>Pete Burgess</v>
      </c>
      <c r="BP293" s="110">
        <f ca="1">IF(ISERROR(HLOOKUP($B293,$D$200:$CO$205,4,FALSE)),"",IF('Enter data here!'!$CP$182=0,"",IF(HLOOKUP($B293,$D$200:$CO$205,4,FALSE)=0,"",(HLOOKUP($B293,$D$200:$CO$205,4,FALSE)))))</f>
        <v>4760.4629525941482</v>
      </c>
      <c r="BQ293" s="110" t="str">
        <f ca="1">IF(ISERROR(HLOOKUP($B293,$D$206:$CO$211,6,FALSE)),"",IF('Enter data here!'!$CP$187=0,"",IF(HLOOKUP($B293,$D$206:$CO$211,4,FALSE)=0,"",(HLOOKUP($B293,$D$206:$CO$211,6,FALSE)))))</f>
        <v>Pete Burgess</v>
      </c>
      <c r="BR293" s="110">
        <f ca="1">IF(ISERROR(HLOOKUP($B293,$D$206:$CO$211,4,FALSE)),"",IF('Enter data here!'!$CP$187=0,"",IF(HLOOKUP($B293,$D$206:$CO$211,4,FALSE)=0,"",(HLOOKUP($B293,$D$206:$CO$211,4,FALSE)))))</f>
        <v>4760.4629525941482</v>
      </c>
      <c r="BS293" s="110" t="str">
        <f ca="1">IF(ISERROR(HLOOKUP($B293,$D$212:$CO$217,6,FALSE)),"",IF('Enter data here!'!$CP$192=0,"",IF(HLOOKUP($B293,$D$212:$CO$217,4,FALSE)=0,"",(HLOOKUP($B293,$D$212:$CO$217,6,FALSE)))))</f>
        <v>Pete Burgess</v>
      </c>
      <c r="BT293" s="110">
        <f ca="1">IF(ISERROR(HLOOKUP($B293,$D$212:$CO$217,4,FALSE)),"",IF('Enter data here!'!$CP$192=0,"",IF(HLOOKUP($B293,$D$212:$CO$217,4,FALSE)=0,"",(HLOOKUP($B293,$D$212:$CO$217,4,FALSE)))))</f>
        <v>4760.4629525941482</v>
      </c>
      <c r="BU293" s="110" t="str">
        <f ca="1">IF(ISERROR(HLOOKUP($B293,$D$218:$CO$223,6,FALSE)),"",IF('Enter data here!'!$CP$197=0,"",IF(HLOOKUP($B293,$D$218:$CO$223,4,FALSE)=0,"",(HLOOKUP($B293,$D$218:$CO$223,6,FALSE)))))</f>
        <v>Pete Burgess</v>
      </c>
      <c r="BV293" s="110">
        <f ca="1">IF(ISERROR(HLOOKUP($B293,$D$218:$CO$223,4,FALSE)),"",IF('Enter data here!'!$CP$197=0,"",IF(HLOOKUP($B293,$D$218:$CO$223,4,FALSE)=0,"",(HLOOKUP($B293,$D$218:$CO$223,4,FALSE)))))</f>
        <v>4760.4629525941482</v>
      </c>
      <c r="BW293" s="110" t="str">
        <f ca="1">IF(ISERROR(HLOOKUP($B293,$D$224:$CO$229,6,FALSE)),"",IF('Enter data here!'!$CP$202=0,"",IF(HLOOKUP($B293,$D$224:$CO$229,4,FALSE)=0,"",(HLOOKUP($B293,$D$224:$CO$229,6,FALSE)))))</f>
        <v>Pete Burgess</v>
      </c>
      <c r="BX293" s="110">
        <f ca="1">IF(ISERROR(HLOOKUP($B293,$D$224:$CO$229,4,FALSE)),"",IF('Enter data here!'!$CP$202=0,"",IF(HLOOKUP($B293,$D$224:$CO$229,4,FALSE)=0,"",(HLOOKUP($B293,$D$224:$CO$229,4,FALSE)))))</f>
        <v>4760.4629525941482</v>
      </c>
      <c r="BY293" s="110" t="str">
        <f ca="1">IF(ISERROR(HLOOKUP($B293,$D$230:$CO$235,6,FALSE)),"",IF('Enter data here!'!$CP$207=0,"",IF(HLOOKUP($B293,$D$230:$CO$235,4,FALSE)=0,"",(HLOOKUP($B293,$D$230:$CO$235,6,FALSE)))))</f>
        <v>Pete Burgess</v>
      </c>
      <c r="BZ293" s="110">
        <f ca="1">IF(ISERROR(HLOOKUP($B293,$D$230:$CO$235,4,FALSE)),"",IF('Enter data here!'!$CP$207=0,"",IF(HLOOKUP($B293,$D$230:$CO$235,4,FALSE)=0,"",(HLOOKUP($B293,$D$230:$CO$235,4,FALSE)))))</f>
        <v>4760.4629525941482</v>
      </c>
      <c r="CA293" s="110" t="str">
        <f ca="1">IF(ISERROR(HLOOKUP($B293,$D$236:$CO$241,6,FALSE)),"",IF('Enter data here!'!$CP$212=0,"",IF(HLOOKUP($B293,$D$236:$CO$241,4,FALSE)=0,"",(HLOOKUP($B293,$D$236:$CO$241,6,FALSE)))))</f>
        <v>Pete Burgess</v>
      </c>
      <c r="CB293" s="110">
        <f ca="1">IF(ISERROR(HLOOKUP($B293,$D$236:$CO$241,4,FALSE)),"",IF('Enter data here!'!$CP$212=0,"",IF(HLOOKUP($B293,$D$236:$CO$241,4,FALSE)=0,"",(HLOOKUP($B293,$D$236:$CO$241,4,FALSE)))))</f>
        <v>4760.4629525941482</v>
      </c>
      <c r="CC293" s="110" t="str">
        <f ca="1">IF(ISERROR(HLOOKUP($B293,$D$242:$CO$247,6,FALSE)),"",IF('Enter data here!'!$CP$217=0,"",IF(HLOOKUP($B293,$D$242:$CO$247,4,FALSE)=0,"",(HLOOKUP($B293,$D$242:$CO$247,6,FALSE)))))</f>
        <v>Pete Burgess</v>
      </c>
      <c r="CD293" s="110">
        <f ca="1">IF(ISERROR(HLOOKUP($B293,$D$242:$CO$247,4,FALSE)),"",IF('Enter data here!'!$CP$217=0,"",IF(HLOOKUP($B293,$D$242:$CO$247,4,FALSE)=0,"",(HLOOKUP($B293,$D$242:$CO$247,4,FALSE)))))</f>
        <v>4760.4629525941482</v>
      </c>
      <c r="CE293" s="110" t="str">
        <f ca="1">IF(ISERROR(HLOOKUP($B293,$D$248:$CO$253,6,FALSE)),"",IF('Enter data here!'!$CP$222=0,"",IF(HLOOKUP($B293,$D$248:$CO$253,4,FALSE)=0,"",(HLOOKUP($B293,$D$248:$CO$253,6,FALSE)))))</f>
        <v>Pete Burgess</v>
      </c>
      <c r="CF293" s="110">
        <f ca="1">IF(ISERROR(HLOOKUP($B293,$D$248:$CO$253,4,FALSE)),"",IF('Enter data here!'!$CP$222=0,"",IF(HLOOKUP($B293,$D$248:$CO$253,4,FALSE)=0,"",(HLOOKUP($B293,$D$248:$CO$253,4,FALSE)))))</f>
        <v>4760.4629525941482</v>
      </c>
    </row>
    <row r="294" spans="2:84" s="138" customFormat="1">
      <c r="B294" s="149">
        <v>32</v>
      </c>
      <c r="C294" s="110" t="str">
        <f>IF(ISERROR(HLOOKUP($B294,$D$8:$CO$13,6,FALSE)),"",IF('Enter data here!'!$CP$22=0,"",IF(HLOOKUP($B294,$D$8:$CO$13,4,FALSE)=0,"",(HLOOKUP($B294,$D$8:$CO$13,6,FALSE)))))</f>
        <v/>
      </c>
      <c r="D294" s="110" t="str">
        <f>IF(ISERROR(HLOOKUP($B294,$D$8:$CO$13,4,FALSE)),"",IF('Enter data here!'!$CP$22=0,"",IF(HLOOKUP($B294,$D$8:$CO$13,4,FALSE)=0,"",(HLOOKUP($B294,$D$8:$CO$13,4,FALSE)))))</f>
        <v/>
      </c>
      <c r="E294" s="110" t="str">
        <f ca="1">IF(ISERROR(HLOOKUP($B294,$D$14:$CO$19,6,FALSE)),"",IF('Enter data here!'!$CP$27=0,"",IF(HLOOKUP($B294,$D$14:$CO$19,4,FALSE)=0,"",(HLOOKUP($B294,$D$14:$CO$19,6,FALSE)))))</f>
        <v>Jon Edison</v>
      </c>
      <c r="F294" s="110">
        <f ca="1">IF(ISERROR(HLOOKUP($B294,$D$14:$CO$19,4,FALSE)),"",IF('Enter data here!'!$CP$27=0,"",IF(HLOOKUP($B294,$D$14:$CO$19,4,FALSE)=0,"",(HLOOKUP($B294,$D$14:$CO$19,4,FALSE)))))</f>
        <v>730.06856023505259</v>
      </c>
      <c r="G294" s="110" t="str">
        <f ca="1">IF(ISERROR(HLOOKUP($B294,$D$20:$CO$25,6,FALSE)),"",IF('Enter data here!'!$CP$32=0,"",IF(HLOOKUP($B294,$D$20:$CO$25,4,FALSE)=0,"",(HLOOKUP($B294,$D$20:$CO$25,6,FALSE)))))</f>
        <v>Dieter Perlick</v>
      </c>
      <c r="H294" s="110">
        <f ca="1">IF(ISERROR(HLOOKUP($B294,$D$20:$CO$25,4,FALSE)),"",IF('Enter data here!'!$CP$32=0,"",IF(HLOOKUP($B294,$D$20:$CO$25,4,FALSE)=0,"",(HLOOKUP($B294,$D$20:$CO$25,4,FALSE)))))</f>
        <v>1459.0111829029725</v>
      </c>
      <c r="I294" s="110" t="str">
        <f ca="1">IF(ISERROR(HLOOKUP($B294,$D$26:$CO$31,6,FALSE)),"",IF('Enter data here!'!$CP$37=0,"",IF(HLOOKUP($B294,$D$26:$CO$31,4,FALSE)=0,"",(HLOOKUP($B294,$D$26:$CO$31,6,FALSE)))))</f>
        <v>Allen Elliott</v>
      </c>
      <c r="J294" s="110">
        <f ca="1">IF(ISERROR(HLOOKUP($B294,$D$26:$CO$31,4,FALSE)),"",IF('Enter data here!'!$CP$37=0,"",IF(HLOOKUP($B294,$D$26:$CO$31,4,FALSE)=0,"",(HLOOKUP($B294,$D$26:$CO$31,4,FALSE)))))</f>
        <v>2087.5876611078857</v>
      </c>
      <c r="K294" s="110" t="str">
        <f ca="1">IF(ISERROR(HLOOKUP($B294,$D$32:$CO$37,6,FALSE)),"",IF('Enter data here!'!$CP$42=0,"",IF(HLOOKUP($B294,$D$32:$CO$37,4,FALSE)=0,"",(HLOOKUP($B294,$D$32:$CO$37,6,FALSE)))))</f>
        <v>Thomas Henselmann</v>
      </c>
      <c r="L294" s="110">
        <f ca="1">IF(ISERROR(HLOOKUP($B294,$D$32:$CO$37,4,FALSE)),"",IF('Enter data here!'!$CP$42=0,"",IF(HLOOKUP($B294,$D$32:$CO$37,4,FALSE)=0,"",(HLOOKUP($B294,$D$32:$CO$37,4,FALSE)))))</f>
        <v>2781.5120598690073</v>
      </c>
      <c r="M294" s="110" t="str">
        <f ca="1">IF(ISERROR(HLOOKUP($B294,$D$38:$CO$43,6,FALSE)),"",IF('Enter data here!'!$CP$47=0,"",IF(HLOOKUP($B294,$D$38:$CO$43,4,FALSE)=0,"",(HLOOKUP($B294,$D$38:$CO$43,6,FALSE)))))</f>
        <v>Torsten Hermann</v>
      </c>
      <c r="N294" s="110">
        <f ca="1">IF(ISERROR(HLOOKUP($B294,$D$38:$CO$43,4,FALSE)),"",IF('Enter data here!'!$CP$47=0,"",IF(HLOOKUP($B294,$D$38:$CO$43,4,FALSE)=0,"",(HLOOKUP($B294,$D$38:$CO$43,4,FALSE)))))</f>
        <v>3465.1601424116734</v>
      </c>
      <c r="O294" s="110" t="str">
        <f ca="1">IF(ISERROR(HLOOKUP($B294,$D$44:$CO$49,6,FALSE)),"",IF('Enter data here!'!$CP$52=0,"",IF(HLOOKUP($B294,$D$44:$CO$49,4,FALSE)=0,"",(HLOOKUP($B294,$D$44:$CO$49,6,FALSE)))))</f>
        <v>Torsten Hermann</v>
      </c>
      <c r="P294" s="110">
        <f ca="1">IF(ISERROR(HLOOKUP($B294,$D$44:$CO$49,4,FALSE)),"",IF('Enter data here!'!$CP$52=0,"",IF(HLOOKUP($B294,$D$44:$CO$49,4,FALSE)=0,"",(HLOOKUP($B294,$D$44:$CO$49,4,FALSE)))))</f>
        <v>4183.6688978249567</v>
      </c>
      <c r="Q294" s="110" t="str">
        <f ca="1">IF(ISERROR(HLOOKUP($B294,$D$50:$CO$55,6,FALSE)),"",IF('Enter data here!'!$CP$57=0,"",IF(HLOOKUP($B294,$D$50:$CO$55,4,FALSE)=0,"",(HLOOKUP($B294,$D$50:$CO$55,6,FALSE)))))</f>
        <v>Allen Elliott</v>
      </c>
      <c r="R294" s="110">
        <f ca="1">IF(ISERROR(HLOOKUP($B294,$D$50:$CO$55,4,FALSE)),"",IF('Enter data here!'!$CP$57=0,"",IF(HLOOKUP($B294,$D$50:$CO$55,4,FALSE)=0,"",(HLOOKUP($B294,$D$50:$CO$55,4,FALSE)))))</f>
        <v>4675.393944327041</v>
      </c>
      <c r="S294" s="110" t="str">
        <f ca="1">IF(ISERROR(HLOOKUP($B294,$D$56:$CO$61,6,FALSE)),"",IF('Enter data here!'!$CP$62=0,"",IF(HLOOKUP($B294,$D$56:$CO$61,4,FALSE)=0,"",(HLOOKUP($B294,$D$56:$CO$61,6,FALSE)))))</f>
        <v>Allen Elliott</v>
      </c>
      <c r="T294" s="110">
        <f ca="1">IF(ISERROR(HLOOKUP($B294,$D$56:$CO$61,4,FALSE)),"",IF('Enter data here!'!$CP$62=0,"",IF(HLOOKUP($B294,$D$56:$CO$61,4,FALSE)=0,"",(HLOOKUP($B294,$D$56:$CO$61,4,FALSE)))))</f>
        <v>4675.393944327041</v>
      </c>
      <c r="U294" s="110" t="str">
        <f ca="1">IF(ISERROR(HLOOKUP($B294,$D$62:$CO$67,6,FALSE)),"",IF('Enter data here!'!$CP$67=0,"",IF(HLOOKUP($B294,$D$62:$CO$67,4,FALSE)=0,"",(HLOOKUP($B294,$D$62:$CO$67,6,FALSE)))))</f>
        <v>Allen Elliott</v>
      </c>
      <c r="V294" s="110">
        <f ca="1">IF(ISERROR(HLOOKUP($B294,$D$62:$CO$67,4,FALSE)),"",IF('Enter data here!'!$CP$67=0,"",IF(HLOOKUP($B294,$D$62:$CO$67,4,FALSE)=0,"",(HLOOKUP($B294,$D$62:$CO$67,4,FALSE)))))</f>
        <v>4675.393944327041</v>
      </c>
      <c r="W294" s="110" t="str">
        <f ca="1">IF(ISERROR(HLOOKUP($B294,$D$68:$CO$73,6,FALSE)),"",IF('Enter data here!'!$CP$72=0,"",IF(HLOOKUP($B294,$D$68:$CO$73,4,FALSE)=0,"",(HLOOKUP($B294,$D$68:$CO$73,6,FALSE)))))</f>
        <v>Allen Elliott</v>
      </c>
      <c r="X294" s="110">
        <f ca="1">IF(ISERROR(HLOOKUP($B294,$D$68:$CO$73,4,FALSE)),"",IF('Enter data here!'!$CP$72=0,"",IF(HLOOKUP($B294,$D$68:$CO$73,4,FALSE)=0,"",(HLOOKUP($B294,$D$68:$CO$73,4,FALSE)))))</f>
        <v>4675.393944327041</v>
      </c>
      <c r="Y294" s="110" t="str">
        <f ca="1">IF(ISERROR(HLOOKUP($B294,$D$74:$CO$79,6,FALSE)),"",IF('Enter data here!'!$CP$77=0,"",IF(HLOOKUP($B294,$D$74:$CO$79,4,FALSE)=0,"",(HLOOKUP($B294,$D$74:$CO$79,6,FALSE)))))</f>
        <v>Allen Elliott</v>
      </c>
      <c r="Z294" s="110">
        <f ca="1">IF(ISERROR(HLOOKUP($B294,$D$74:$CO$79,4,FALSE)),"",IF('Enter data here!'!$CP$77=0,"",IF(HLOOKUP($B294,$D$74:$CO$79,4,FALSE)=0,"",(HLOOKUP($B294,$D$74:$CO$79,4,FALSE)))))</f>
        <v>4675.393944327041</v>
      </c>
      <c r="AA294" s="110" t="str">
        <f ca="1">IF(ISERROR(HLOOKUP($B294,$D$80:$CO$85,6,FALSE)),"",IF('Enter data here!'!$CP$82=0,"",IF(HLOOKUP($B294,$D$80:$CO$85,4,FALSE)=0,"",(HLOOKUP($B294,$D$80:$CO$85,6,FALSE)))))</f>
        <v>Allen Elliott</v>
      </c>
      <c r="AB294" s="110">
        <f ca="1">IF(ISERROR(HLOOKUP($B294,$D$80:$CO$85,4,FALSE)),"",IF('Enter data here!'!$CP$82=0,"",IF(HLOOKUP($B294,$D$80:$CO$85,4,FALSE)=0,"",(HLOOKUP($B294,$D$80:$CO$85,4,FALSE)))))</f>
        <v>4675.393944327041</v>
      </c>
      <c r="AC294" s="110" t="str">
        <f ca="1">IF(ISERROR(HLOOKUP($B294,$D$86:$CO$91,6,FALSE)),"",IF('Enter data here!'!$CP$87=0,"",IF(HLOOKUP($B294,$D$86:$CO$91,4,FALSE)=0,"",(HLOOKUP($B294,$D$86:$CO$91,6,FALSE)))))</f>
        <v>Allen Elliott</v>
      </c>
      <c r="AD294" s="110">
        <f ca="1">IF(ISERROR(HLOOKUP($B294,$D$86:$CO$91,4,FALSE)),"",IF('Enter data here!'!$CP$87=0,"",IF(HLOOKUP($B294,$D$86:$CO$91,4,FALSE)=0,"",(HLOOKUP($B294,$D$86:$CO$91,4,FALSE)))))</f>
        <v>4675.393944327041</v>
      </c>
      <c r="AE294" s="110" t="str">
        <f ca="1">IF(ISERROR(HLOOKUP($B294,$D$92:$CO$97,6,FALSE)),"",IF('Enter data here!'!$CP$92=0,"",IF(HLOOKUP($B294,$D$92:$CO$97,4,FALSE)=0,"",(HLOOKUP($B294,$D$92:$CO$97,6,FALSE)))))</f>
        <v>Allen Elliott</v>
      </c>
      <c r="AF294" s="110">
        <f ca="1">IF(ISERROR(HLOOKUP($B294,$D$92:$CO$97,4,FALSE)),"",IF('Enter data here!'!$CP$92=0,"",IF(HLOOKUP($B294,$D$92:$CO$97,4,FALSE)=0,"",(HLOOKUP($B294,$D$92:$CO$97,4,FALSE)))))</f>
        <v>4675.393944327041</v>
      </c>
      <c r="AG294" s="110" t="str">
        <f ca="1">IF(ISERROR(HLOOKUP($B294,$D$98:$CO$103,6,FALSE)),"",IF('Enter data here!'!$CP$97=0,"",IF(HLOOKUP($B294,$D$98:$CO$103,4,FALSE)=0,"",(HLOOKUP($B294,$D$98:$CO$103,6,FALSE)))))</f>
        <v>Allen Elliott</v>
      </c>
      <c r="AH294" s="110">
        <f ca="1">IF(ISERROR(HLOOKUP($B294,$D$98:$CO$103,4,FALSE)),"",IF('Enter data here!'!$CP$97=0,"",IF(HLOOKUP($B294,$D$98:$CO$103,4,FALSE)=0,"",(HLOOKUP($B294,$D$98:$CO$103,4,FALSE)))))</f>
        <v>4675.393944327041</v>
      </c>
      <c r="AI294" s="110" t="str">
        <f ca="1">IF(ISERROR(HLOOKUP($B294,$D$104:$CO$109,6,FALSE)),"",IF('Enter data here!'!$CP$102=0,"",IF(HLOOKUP($B294,$D$104:$CO$109,4,FALSE)=0,"",(HLOOKUP($B294,$D$104:$CO$109,6,FALSE)))))</f>
        <v>Allen Elliott</v>
      </c>
      <c r="AJ294" s="110">
        <f ca="1">IF(ISERROR(HLOOKUP($B294,$D$104:$CO$109,4,FALSE)),"",IF('Enter data here!'!$CP$102=0,"",IF(HLOOKUP($B294,$D$104:$CO$109,4,FALSE)=0,"",(HLOOKUP($B294,$D$104:$CO$109,4,FALSE)))))</f>
        <v>4675.393944327041</v>
      </c>
      <c r="AK294" s="110" t="str">
        <f ca="1">IF(ISERROR(HLOOKUP($B294,$D$110:$CO$115,6,FALSE)),"",IF('Enter data here!'!$CP$107=0,"",IF(HLOOKUP($B294,$D$110:$CO$115,4,FALSE)=0,"",(HLOOKUP($B294,$D$110:$CO$115,6,FALSE)))))</f>
        <v>Allen Elliott</v>
      </c>
      <c r="AL294" s="110">
        <f ca="1">IF(ISERROR(HLOOKUP($B294,$D$110:$CO$115,4,FALSE)),"",IF('Enter data here!'!$CP$107=0,"",IF(HLOOKUP($B294,$D$110:$CO$115,4,FALSE)=0,"",(HLOOKUP($B294,$D$110:$CO$115,4,FALSE)))))</f>
        <v>4675.393944327041</v>
      </c>
      <c r="AM294" s="110" t="str">
        <f ca="1">IF(ISERROR(HLOOKUP($B294,$D$116:$CO$121,6,FALSE)),"",IF('Enter data here!'!$CP$112=0,"",IF(HLOOKUP($B294,$D$116:$CO$121,4,FALSE)=0,"",(HLOOKUP($B294,$D$116:$CO$121,6,FALSE)))))</f>
        <v>Allen Elliott</v>
      </c>
      <c r="AN294" s="110">
        <f ca="1">IF(ISERROR(HLOOKUP($B294,$D$116:$CO$121,4,FALSE)),"",IF('Enter data here!'!$CP$112=0,"",IF(HLOOKUP($B294,$D$116:$CO$121,4,FALSE)=0,"",(HLOOKUP($B294,$D$116:$CO$121,4,FALSE)))))</f>
        <v>4675.393944327041</v>
      </c>
      <c r="AO294" s="110" t="str">
        <f ca="1">IF(ISERROR(HLOOKUP($B294,$D$122:$CO$127,6,FALSE)),"",IF('Enter data here!'!$CP$117=0,"",IF(HLOOKUP($B294,$D$122:$CO$127,4,FALSE)=0,"",(HLOOKUP($B294,$D$122:$CO$127,6,FALSE)))))</f>
        <v>Allen Elliott</v>
      </c>
      <c r="AP294" s="110">
        <f ca="1">IF(ISERROR(HLOOKUP($B294,$D$122:$CO$127,4,FALSE)),"",IF('Enter data here!'!$CP$117=0,"",IF(HLOOKUP($B294,$D$122:$CO$127,4,FALSE)=0,"",(HLOOKUP($B294,$D$122:$CO$127,4,FALSE)))))</f>
        <v>4675.393944327041</v>
      </c>
      <c r="AQ294" s="110" t="str">
        <f ca="1">IF(ISERROR(HLOOKUP($B294,$D$128:$CO$133,6,FALSE)),"",IF('Enter data here!'!$CP$122=0,"",IF(HLOOKUP($B294,$D$128:$CO$133,4,FALSE)=0,"",(HLOOKUP($B294,$D$128:$CO$133,6,FALSE)))))</f>
        <v>Allen Elliott</v>
      </c>
      <c r="AR294" s="110">
        <f ca="1">IF(ISERROR(HLOOKUP($B294,$D$128:$CO$133,4,FALSE)),"",IF('Enter data here!'!$CP$122=0,"",IF(HLOOKUP($B294,$D$128:$CO$133,4,FALSE)=0,"",(HLOOKUP($B294,$D$128:$CO$133,4,FALSE)))))</f>
        <v>4675.393944327041</v>
      </c>
      <c r="AS294" s="110" t="str">
        <f ca="1">IF(ISERROR(HLOOKUP($B294,$D$134:$CO$139,6,FALSE)),"",IF('Enter data here!'!$CP$127=0,"",IF(HLOOKUP($B294,$D$134:$CO$139,4,FALSE)=0,"",(HLOOKUP($B294,$D$134:$CO$139,6,FALSE)))))</f>
        <v>Allen Elliott</v>
      </c>
      <c r="AT294" s="110">
        <f ca="1">IF(ISERROR(HLOOKUP($B294,$D$134:$CO$139,4,FALSE)),"",IF('Enter data here!'!$CP$127=0,"",IF(HLOOKUP($B294,$D$134:$CO$139,4,FALSE)=0,"",(HLOOKUP($B294,$D$134:$CO$139,4,FALSE)))))</f>
        <v>4675.393944327041</v>
      </c>
      <c r="AU294" s="110" t="str">
        <f ca="1">IF(ISERROR(HLOOKUP($B294,$D$140:$CO$145,6,FALSE)),"",IF('Enter data here!'!$CP$132=0,"",IF(HLOOKUP($B294,$D$140:$CO$145,4,FALSE)=0,"",(HLOOKUP($B294,$D$140:$CO$145,6,FALSE)))))</f>
        <v>Allen Elliott</v>
      </c>
      <c r="AV294" s="110">
        <f ca="1">IF(ISERROR(HLOOKUP($B294,$D$140:$CO$145,4,FALSE)),"",IF('Enter data here!'!$CP$132=0,"",IF(HLOOKUP($B294,$D$140:$CO$145,4,FALSE)=0,"",(HLOOKUP($B294,$D$140:$CO$145,4,FALSE)))))</f>
        <v>4675.393944327041</v>
      </c>
      <c r="AW294" s="110" t="str">
        <f ca="1">IF(ISERROR(HLOOKUP($B294,$D$146:$CO$151,6,FALSE)),"",IF('Enter data here!'!$CP$137=0,"",IF(HLOOKUP($B294,$D$146:$CO$151,4,FALSE)=0,"",(HLOOKUP($B294,$D$146:$CO$151,6,FALSE)))))</f>
        <v>Allen Elliott</v>
      </c>
      <c r="AX294" s="110">
        <f ca="1">IF(ISERROR(HLOOKUP($B294,$D$146:$CO$151,4,FALSE)),"",IF('Enter data here!'!$CP$137=0,"",IF(HLOOKUP($B294,$D$146:$CO$151,4,FALSE)=0,"",(HLOOKUP($B294,$D$146:$CO$151,4,FALSE)))))</f>
        <v>4675.393944327041</v>
      </c>
      <c r="AY294" s="110" t="str">
        <f ca="1">IF(ISERROR(HLOOKUP($B294,$D$152:$CO$157,6,FALSE)),"",IF('Enter data here!'!$CP$142=0,"",IF(HLOOKUP($B294,$D$152:$CO$157,4,FALSE)=0,"",(HLOOKUP($B294,$D$152:$CO$157,6,FALSE)))))</f>
        <v>Allen Elliott</v>
      </c>
      <c r="AZ294" s="110">
        <f ca="1">IF(ISERROR(HLOOKUP($B294,$D$152:$CO$157,4,FALSE)),"",IF('Enter data here!'!$CP$142=0,"",IF(HLOOKUP($B294,$D$152:$CO$157,4,FALSE)=0,"",(HLOOKUP($B294,$D$152:$CO$157,4,FALSE)))))</f>
        <v>4675.393944327041</v>
      </c>
      <c r="BA294" s="110" t="str">
        <f ca="1">IF(ISERROR(HLOOKUP($B294,$D$158:$CO$163,6,FALSE)),"",IF('Enter data here!'!$CP$147=0,"",IF(HLOOKUP($B294,$D$158:$CO$163,4,FALSE)=0,"",(HLOOKUP($B294,$D$158:$CO$163,6,FALSE)))))</f>
        <v>Allen Elliott</v>
      </c>
      <c r="BB294" s="110">
        <f ca="1">IF(ISERROR(HLOOKUP($B294,$D$158:$CO$163,4,FALSE)),"",IF('Enter data here!'!$CP$147=0,"",IF(HLOOKUP($B294,$D$158:$CO$163,4,FALSE)=0,"",(HLOOKUP($B294,$D$158:$CO$163,4,FALSE)))))</f>
        <v>4675.393944327041</v>
      </c>
      <c r="BC294" s="110" t="str">
        <f ca="1">IF(ISERROR(HLOOKUP($B294,$D$164:$CO$169,6,FALSE)),"",IF('Enter data here!'!$CP$152=0,"",IF(HLOOKUP($B294,$D$164:$CO$169,4,FALSE)=0,"",(HLOOKUP($B294,$D$164:$CO$169,6,FALSE)))))</f>
        <v>Allen Elliott</v>
      </c>
      <c r="BD294" s="110">
        <f ca="1">IF(ISERROR(HLOOKUP($B294,$D$164:$CO$169,4,FALSE)),"",IF('Enter data here!'!$CP$152=0,"",IF(HLOOKUP($B294,$D$164:$CO$169,4,FALSE)=0,"",(HLOOKUP($B294,$D$164:$CO$169,4,FALSE)))))</f>
        <v>4675.393944327041</v>
      </c>
      <c r="BE294" s="110" t="str">
        <f ca="1">IF(ISERROR(HLOOKUP($B294,$D$170:$CO$175,6,FALSE)),"",IF('Enter data here!'!$CP$157=0,"",IF(HLOOKUP($B294,$D$170:$CO$175,4,FALSE)=0,"",(HLOOKUP($B294,$D$170:$CO$175,6,FALSE)))))</f>
        <v>Allen Elliott</v>
      </c>
      <c r="BF294" s="110">
        <f ca="1">IF(ISERROR(HLOOKUP($B294,$D$170:$CO$175,4,FALSE)),"",IF('Enter data here!'!$CP$157=0,"",IF(HLOOKUP($B294,$D$170:$CO$175,4,FALSE)=0,"",(HLOOKUP($B294,$D$170:$CO$175,4,FALSE)))))</f>
        <v>4675.393944327041</v>
      </c>
      <c r="BG294" s="110" t="str">
        <f ca="1">IF(ISERROR(HLOOKUP($B294,$D$176:$CO$181,6,FALSE)),"",IF('Enter data here!'!$CP$162=0,"",IF(HLOOKUP($B294,$D$176:$CO$181,4,FALSE)=0,"",(HLOOKUP($B294,$D$176:$CO$181,6,FALSE)))))</f>
        <v>Allen Elliott</v>
      </c>
      <c r="BH294" s="110">
        <f ca="1">IF(ISERROR(HLOOKUP($B294,$D$176:$CO$181,4,FALSE)),"",IF('Enter data here!'!$CP$162=0,"",IF(HLOOKUP($B294,$D$176:$CO$181,4,FALSE)=0,"",(HLOOKUP($B294,$D$176:$CO$181,4,FALSE)))))</f>
        <v>4675.393944327041</v>
      </c>
      <c r="BI294" s="110" t="str">
        <f ca="1">IF(ISERROR(HLOOKUP($B294,$D$182:$CO$187,6,FALSE)),"",IF('Enter data here!'!$CP$167=0,"",IF(HLOOKUP($B294,$D$182:$CO$187,4,FALSE)=0,"",(HLOOKUP($B294,$D$182:$CO$187,6,FALSE)))))</f>
        <v>Allen Elliott</v>
      </c>
      <c r="BJ294" s="110">
        <f ca="1">IF(ISERROR(HLOOKUP($B294,$D$182:$CO$187,4,FALSE)),"",IF('Enter data here!'!$CP$167=0,"",IF(HLOOKUP($B294,$D$182:$CO$187,4,FALSE)=0,"",(HLOOKUP($B294,$D$182:$CO$187,4,FALSE)))))</f>
        <v>4675.393944327041</v>
      </c>
      <c r="BK294" s="110" t="str">
        <f ca="1">IF(ISERROR(HLOOKUP($B294,$D$188:$CO$193,6,FALSE)),"",IF('Enter data here!'!$CP$172=0,"",IF(HLOOKUP($B294,$D$188:$CO$193,4,FALSE)=0,"",(HLOOKUP($B294,$D$188:$CO$193,6,FALSE)))))</f>
        <v>Allen Elliott</v>
      </c>
      <c r="BL294" s="110">
        <f ca="1">IF(ISERROR(HLOOKUP($B294,$D$188:$CO$193,4,FALSE)),"",IF('Enter data here!'!$CP$172=0,"",IF(HLOOKUP($B294,$D$188:$CO$193,4,FALSE)=0,"",(HLOOKUP($B294,$D$188:$CO$193,4,FALSE)))))</f>
        <v>4675.393944327041</v>
      </c>
      <c r="BM294" s="110" t="str">
        <f ca="1">IF(ISERROR(HLOOKUP($B294,$D$194:$CO$199,6,FALSE)),"",IF('Enter data here!'!$CP$177=0,"",IF(HLOOKUP($B294,$D$194:$CO$199,4,FALSE)=0,"",(HLOOKUP($B294,$D$194:$CO$199,6,FALSE)))))</f>
        <v>Allen Elliott</v>
      </c>
      <c r="BN294" s="110">
        <f ca="1">IF(ISERROR(HLOOKUP($B294,$D$194:$CO$199,4,FALSE)),"",IF('Enter data here!'!$CP$177=0,"",IF(HLOOKUP($B294,$D$194:$CO$199,4,FALSE)=0,"",(HLOOKUP($B294,$D$194:$CO$199,4,FALSE)))))</f>
        <v>4675.393944327041</v>
      </c>
      <c r="BO294" s="110" t="str">
        <f ca="1">IF(ISERROR(HLOOKUP($B294,$D$200:$CO$205,6,FALSE)),"",IF('Enter data here!'!$CP$182=0,"",IF(HLOOKUP($B294,$D$200:$CO$205,4,FALSE)=0,"",(HLOOKUP($B294,$D$200:$CO$205,6,FALSE)))))</f>
        <v>Allen Elliott</v>
      </c>
      <c r="BP294" s="110">
        <f ca="1">IF(ISERROR(HLOOKUP($B294,$D$200:$CO$205,4,FALSE)),"",IF('Enter data here!'!$CP$182=0,"",IF(HLOOKUP($B294,$D$200:$CO$205,4,FALSE)=0,"",(HLOOKUP($B294,$D$200:$CO$205,4,FALSE)))))</f>
        <v>4675.393944327041</v>
      </c>
      <c r="BQ294" s="110" t="str">
        <f ca="1">IF(ISERROR(HLOOKUP($B294,$D$206:$CO$211,6,FALSE)),"",IF('Enter data here!'!$CP$187=0,"",IF(HLOOKUP($B294,$D$206:$CO$211,4,FALSE)=0,"",(HLOOKUP($B294,$D$206:$CO$211,6,FALSE)))))</f>
        <v>Allen Elliott</v>
      </c>
      <c r="BR294" s="110">
        <f ca="1">IF(ISERROR(HLOOKUP($B294,$D$206:$CO$211,4,FALSE)),"",IF('Enter data here!'!$CP$187=0,"",IF(HLOOKUP($B294,$D$206:$CO$211,4,FALSE)=0,"",(HLOOKUP($B294,$D$206:$CO$211,4,FALSE)))))</f>
        <v>4675.393944327041</v>
      </c>
      <c r="BS294" s="110" t="str">
        <f ca="1">IF(ISERROR(HLOOKUP($B294,$D$212:$CO$217,6,FALSE)),"",IF('Enter data here!'!$CP$192=0,"",IF(HLOOKUP($B294,$D$212:$CO$217,4,FALSE)=0,"",(HLOOKUP($B294,$D$212:$CO$217,6,FALSE)))))</f>
        <v>Allen Elliott</v>
      </c>
      <c r="BT294" s="110">
        <f ca="1">IF(ISERROR(HLOOKUP($B294,$D$212:$CO$217,4,FALSE)),"",IF('Enter data here!'!$CP$192=0,"",IF(HLOOKUP($B294,$D$212:$CO$217,4,FALSE)=0,"",(HLOOKUP($B294,$D$212:$CO$217,4,FALSE)))))</f>
        <v>4675.393944327041</v>
      </c>
      <c r="BU294" s="110" t="str">
        <f ca="1">IF(ISERROR(HLOOKUP($B294,$D$218:$CO$223,6,FALSE)),"",IF('Enter data here!'!$CP$197=0,"",IF(HLOOKUP($B294,$D$218:$CO$223,4,FALSE)=0,"",(HLOOKUP($B294,$D$218:$CO$223,6,FALSE)))))</f>
        <v>Allen Elliott</v>
      </c>
      <c r="BV294" s="110">
        <f ca="1">IF(ISERROR(HLOOKUP($B294,$D$218:$CO$223,4,FALSE)),"",IF('Enter data here!'!$CP$197=0,"",IF(HLOOKUP($B294,$D$218:$CO$223,4,FALSE)=0,"",(HLOOKUP($B294,$D$218:$CO$223,4,FALSE)))))</f>
        <v>4675.393944327041</v>
      </c>
      <c r="BW294" s="110" t="str">
        <f ca="1">IF(ISERROR(HLOOKUP($B294,$D$224:$CO$229,6,FALSE)),"",IF('Enter data here!'!$CP$202=0,"",IF(HLOOKUP($B294,$D$224:$CO$229,4,FALSE)=0,"",(HLOOKUP($B294,$D$224:$CO$229,6,FALSE)))))</f>
        <v>Allen Elliott</v>
      </c>
      <c r="BX294" s="110">
        <f ca="1">IF(ISERROR(HLOOKUP($B294,$D$224:$CO$229,4,FALSE)),"",IF('Enter data here!'!$CP$202=0,"",IF(HLOOKUP($B294,$D$224:$CO$229,4,FALSE)=0,"",(HLOOKUP($B294,$D$224:$CO$229,4,FALSE)))))</f>
        <v>4675.393944327041</v>
      </c>
      <c r="BY294" s="110" t="str">
        <f ca="1">IF(ISERROR(HLOOKUP($B294,$D$230:$CO$235,6,FALSE)),"",IF('Enter data here!'!$CP$207=0,"",IF(HLOOKUP($B294,$D$230:$CO$235,4,FALSE)=0,"",(HLOOKUP($B294,$D$230:$CO$235,6,FALSE)))))</f>
        <v>Allen Elliott</v>
      </c>
      <c r="BZ294" s="110">
        <f ca="1">IF(ISERROR(HLOOKUP($B294,$D$230:$CO$235,4,FALSE)),"",IF('Enter data here!'!$CP$207=0,"",IF(HLOOKUP($B294,$D$230:$CO$235,4,FALSE)=0,"",(HLOOKUP($B294,$D$230:$CO$235,4,FALSE)))))</f>
        <v>4675.393944327041</v>
      </c>
      <c r="CA294" s="110" t="str">
        <f ca="1">IF(ISERROR(HLOOKUP($B294,$D$236:$CO$241,6,FALSE)),"",IF('Enter data here!'!$CP$212=0,"",IF(HLOOKUP($B294,$D$236:$CO$241,4,FALSE)=0,"",(HLOOKUP($B294,$D$236:$CO$241,6,FALSE)))))</f>
        <v>Allen Elliott</v>
      </c>
      <c r="CB294" s="110">
        <f ca="1">IF(ISERROR(HLOOKUP($B294,$D$236:$CO$241,4,FALSE)),"",IF('Enter data here!'!$CP$212=0,"",IF(HLOOKUP($B294,$D$236:$CO$241,4,FALSE)=0,"",(HLOOKUP($B294,$D$236:$CO$241,4,FALSE)))))</f>
        <v>4675.393944327041</v>
      </c>
      <c r="CC294" s="110" t="str">
        <f ca="1">IF(ISERROR(HLOOKUP($B294,$D$242:$CO$247,6,FALSE)),"",IF('Enter data here!'!$CP$217=0,"",IF(HLOOKUP($B294,$D$242:$CO$247,4,FALSE)=0,"",(HLOOKUP($B294,$D$242:$CO$247,6,FALSE)))))</f>
        <v>Allen Elliott</v>
      </c>
      <c r="CD294" s="110">
        <f ca="1">IF(ISERROR(HLOOKUP($B294,$D$242:$CO$247,4,FALSE)),"",IF('Enter data here!'!$CP$217=0,"",IF(HLOOKUP($B294,$D$242:$CO$247,4,FALSE)=0,"",(HLOOKUP($B294,$D$242:$CO$247,4,FALSE)))))</f>
        <v>4675.393944327041</v>
      </c>
      <c r="CE294" s="110" t="str">
        <f ca="1">IF(ISERROR(HLOOKUP($B294,$D$248:$CO$253,6,FALSE)),"",IF('Enter data here!'!$CP$222=0,"",IF(HLOOKUP($B294,$D$248:$CO$253,4,FALSE)=0,"",(HLOOKUP($B294,$D$248:$CO$253,6,FALSE)))))</f>
        <v>Allen Elliott</v>
      </c>
      <c r="CF294" s="110">
        <f ca="1">IF(ISERROR(HLOOKUP($B294,$D$248:$CO$253,4,FALSE)),"",IF('Enter data here!'!$CP$222=0,"",IF(HLOOKUP($B294,$D$248:$CO$253,4,FALSE)=0,"",(HLOOKUP($B294,$D$248:$CO$253,4,FALSE)))))</f>
        <v>4675.393944327041</v>
      </c>
    </row>
    <row r="295" spans="2:84" s="138" customFormat="1">
      <c r="B295" s="149">
        <v>33</v>
      </c>
      <c r="C295" s="110" t="str">
        <f>IF(ISERROR(HLOOKUP($B295,$D$8:$CO$13,6,FALSE)),"",IF('Enter data here!'!$CP$22=0,"",IF(HLOOKUP($B295,$D$8:$CO$13,4,FALSE)=0,"",(HLOOKUP($B295,$D$8:$CO$13,6,FALSE)))))</f>
        <v/>
      </c>
      <c r="D295" s="110" t="str">
        <f>IF(ISERROR(HLOOKUP($B295,$D$8:$CO$13,4,FALSE)),"",IF('Enter data here!'!$CP$22=0,"",IF(HLOOKUP($B295,$D$8:$CO$13,4,FALSE)=0,"",(HLOOKUP($B295,$D$8:$CO$13,4,FALSE)))))</f>
        <v/>
      </c>
      <c r="E295" s="110" t="str">
        <f ca="1">IF(ISERROR(HLOOKUP($B295,$D$14:$CO$19,6,FALSE)),"",IF('Enter data here!'!$CP$27=0,"",IF(HLOOKUP($B295,$D$14:$CO$19,4,FALSE)=0,"",(HLOOKUP($B295,$D$14:$CO$19,6,FALSE)))))</f>
        <v>Torsten Hermann</v>
      </c>
      <c r="F295" s="110">
        <f ca="1">IF(ISERROR(HLOOKUP($B295,$D$14:$CO$19,4,FALSE)),"",IF('Enter data here!'!$CP$27=0,"",IF(HLOOKUP($B295,$D$14:$CO$19,4,FALSE)=0,"",(HLOOKUP($B295,$D$14:$CO$19,4,FALSE)))))</f>
        <v>729.35420743639031</v>
      </c>
      <c r="G295" s="110" t="str">
        <f ca="1">IF(ISERROR(HLOOKUP($B295,$D$20:$CO$25,6,FALSE)),"",IF('Enter data here!'!$CP$32=0,"",IF(HLOOKUP($B295,$D$20:$CO$25,4,FALSE)=0,"",(HLOOKUP($B295,$D$20:$CO$25,6,FALSE)))))</f>
        <v>Thomas Deinert</v>
      </c>
      <c r="H295" s="110">
        <f ca="1">IF(ISERROR(HLOOKUP($B295,$D$20:$CO$25,4,FALSE)),"",IF('Enter data here!'!$CP$32=0,"",IF(HLOOKUP($B295,$D$20:$CO$25,4,FALSE)=0,"",(HLOOKUP($B295,$D$20:$CO$25,4,FALSE)))))</f>
        <v>1437.5834816034226</v>
      </c>
      <c r="I295" s="110" t="str">
        <f ca="1">IF(ISERROR(HLOOKUP($B295,$D$26:$CO$31,6,FALSE)),"",IF('Enter data here!'!$CP$37=0,"",IF(HLOOKUP($B295,$D$26:$CO$31,4,FALSE)=0,"",(HLOOKUP($B295,$D$26:$CO$31,6,FALSE)))))</f>
        <v>Pete Burgess</v>
      </c>
      <c r="J295" s="110">
        <f ca="1">IF(ISERROR(HLOOKUP($B295,$D$26:$CO$31,4,FALSE)),"",IF('Enter data here!'!$CP$37=0,"",IF(HLOOKUP($B295,$D$26:$CO$31,4,FALSE)=0,"",(HLOOKUP($B295,$D$26:$CO$31,4,FALSE)))))</f>
        <v>2087.1256369233652</v>
      </c>
      <c r="K295" s="110" t="str">
        <f ca="1">IF(ISERROR(HLOOKUP($B295,$D$32:$CO$37,6,FALSE)),"",IF('Enter data here!'!$CP$42=0,"",IF(HLOOKUP($B295,$D$32:$CO$37,4,FALSE)=0,"",(HLOOKUP($B295,$D$32:$CO$37,6,FALSE)))))</f>
        <v>Pete Burgess</v>
      </c>
      <c r="L295" s="110">
        <f ca="1">IF(ISERROR(HLOOKUP($B295,$D$32:$CO$37,4,FALSE)),"",IF('Enter data here!'!$CP$42=0,"",IF(HLOOKUP($B295,$D$32:$CO$37,4,FALSE)=0,"",(HLOOKUP($B295,$D$32:$CO$37,4,FALSE)))))</f>
        <v>2734.6325621311139</v>
      </c>
      <c r="M295" s="110" t="str">
        <f ca="1">IF(ISERROR(HLOOKUP($B295,$D$38:$CO$43,6,FALSE)),"",IF('Enter data here!'!$CP$47=0,"",IF(HLOOKUP($B295,$D$38:$CO$43,4,FALSE)=0,"",(HLOOKUP($B295,$D$38:$CO$43,6,FALSE)))))</f>
        <v>Allen Elliott</v>
      </c>
      <c r="N295" s="110">
        <f ca="1">IF(ISERROR(HLOOKUP($B295,$D$38:$CO$43,4,FALSE)),"",IF('Enter data here!'!$CP$47=0,"",IF(HLOOKUP($B295,$D$38:$CO$43,4,FALSE)=0,"",(HLOOKUP($B295,$D$38:$CO$43,4,FALSE)))))</f>
        <v>3396.3571457546677</v>
      </c>
      <c r="O295" s="110" t="str">
        <f ca="1">IF(ISERROR(HLOOKUP($B295,$D$44:$CO$49,6,FALSE)),"",IF('Enter data here!'!$CP$52=0,"",IF(HLOOKUP($B295,$D$44:$CO$49,4,FALSE)=0,"",(HLOOKUP($B295,$D$44:$CO$49,6,FALSE)))))</f>
        <v>Stefan Bertschi</v>
      </c>
      <c r="P295" s="110">
        <f ca="1">IF(ISERROR(HLOOKUP($B295,$D$44:$CO$49,4,FALSE)),"",IF('Enter data here!'!$CP$52=0,"",IF(HLOOKUP($B295,$D$44:$CO$49,4,FALSE)=0,"",(HLOOKUP($B295,$D$44:$CO$49,4,FALSE)))))</f>
        <v>4149.841497106685</v>
      </c>
      <c r="Q295" s="110" t="str">
        <f ca="1">IF(ISERROR(HLOOKUP($B295,$D$50:$CO$55,6,FALSE)),"",IF('Enter data here!'!$CP$57=0,"",IF(HLOOKUP($B295,$D$50:$CO$55,4,FALSE)=0,"",(HLOOKUP($B295,$D$50:$CO$55,6,FALSE)))))</f>
        <v>George Young</v>
      </c>
      <c r="R295" s="110">
        <f ca="1">IF(ISERROR(HLOOKUP($B295,$D$50:$CO$55,4,FALSE)),"",IF('Enter data here!'!$CP$57=0,"",IF(HLOOKUP($B295,$D$50:$CO$55,4,FALSE)=0,"",(HLOOKUP($B295,$D$50:$CO$55,4,FALSE)))))</f>
        <v>4585.094856461169</v>
      </c>
      <c r="S295" s="110" t="str">
        <f ca="1">IF(ISERROR(HLOOKUP($B295,$D$56:$CO$61,6,FALSE)),"",IF('Enter data here!'!$CP$62=0,"",IF(HLOOKUP($B295,$D$56:$CO$61,4,FALSE)=0,"",(HLOOKUP($B295,$D$56:$CO$61,6,FALSE)))))</f>
        <v>George Young</v>
      </c>
      <c r="T295" s="110">
        <f ca="1">IF(ISERROR(HLOOKUP($B295,$D$56:$CO$61,4,FALSE)),"",IF('Enter data here!'!$CP$62=0,"",IF(HLOOKUP($B295,$D$56:$CO$61,4,FALSE)=0,"",(HLOOKUP($B295,$D$56:$CO$61,4,FALSE)))))</f>
        <v>4585.094856461169</v>
      </c>
      <c r="U295" s="110" t="str">
        <f ca="1">IF(ISERROR(HLOOKUP($B295,$D$62:$CO$67,6,FALSE)),"",IF('Enter data here!'!$CP$67=0,"",IF(HLOOKUP($B295,$D$62:$CO$67,4,FALSE)=0,"",(HLOOKUP($B295,$D$62:$CO$67,6,FALSE)))))</f>
        <v>George Young</v>
      </c>
      <c r="V295" s="110">
        <f ca="1">IF(ISERROR(HLOOKUP($B295,$D$62:$CO$67,4,FALSE)),"",IF('Enter data here!'!$CP$67=0,"",IF(HLOOKUP($B295,$D$62:$CO$67,4,FALSE)=0,"",(HLOOKUP($B295,$D$62:$CO$67,4,FALSE)))))</f>
        <v>4585.094856461169</v>
      </c>
      <c r="W295" s="110" t="str">
        <f ca="1">IF(ISERROR(HLOOKUP($B295,$D$68:$CO$73,6,FALSE)),"",IF('Enter data here!'!$CP$72=0,"",IF(HLOOKUP($B295,$D$68:$CO$73,4,FALSE)=0,"",(HLOOKUP($B295,$D$68:$CO$73,6,FALSE)))))</f>
        <v>George Young</v>
      </c>
      <c r="X295" s="110">
        <f ca="1">IF(ISERROR(HLOOKUP($B295,$D$68:$CO$73,4,FALSE)),"",IF('Enter data here!'!$CP$72=0,"",IF(HLOOKUP($B295,$D$68:$CO$73,4,FALSE)=0,"",(HLOOKUP($B295,$D$68:$CO$73,4,FALSE)))))</f>
        <v>4585.094856461169</v>
      </c>
      <c r="Y295" s="110" t="str">
        <f ca="1">IF(ISERROR(HLOOKUP($B295,$D$74:$CO$79,6,FALSE)),"",IF('Enter data here!'!$CP$77=0,"",IF(HLOOKUP($B295,$D$74:$CO$79,4,FALSE)=0,"",(HLOOKUP($B295,$D$74:$CO$79,6,FALSE)))))</f>
        <v>George Young</v>
      </c>
      <c r="Z295" s="110">
        <f ca="1">IF(ISERROR(HLOOKUP($B295,$D$74:$CO$79,4,FALSE)),"",IF('Enter data here!'!$CP$77=0,"",IF(HLOOKUP($B295,$D$74:$CO$79,4,FALSE)=0,"",(HLOOKUP($B295,$D$74:$CO$79,4,FALSE)))))</f>
        <v>4585.094856461169</v>
      </c>
      <c r="AA295" s="110" t="str">
        <f ca="1">IF(ISERROR(HLOOKUP($B295,$D$80:$CO$85,6,FALSE)),"",IF('Enter data here!'!$CP$82=0,"",IF(HLOOKUP($B295,$D$80:$CO$85,4,FALSE)=0,"",(HLOOKUP($B295,$D$80:$CO$85,6,FALSE)))))</f>
        <v>George Young</v>
      </c>
      <c r="AB295" s="110">
        <f ca="1">IF(ISERROR(HLOOKUP($B295,$D$80:$CO$85,4,FALSE)),"",IF('Enter data here!'!$CP$82=0,"",IF(HLOOKUP($B295,$D$80:$CO$85,4,FALSE)=0,"",(HLOOKUP($B295,$D$80:$CO$85,4,FALSE)))))</f>
        <v>4585.094856461169</v>
      </c>
      <c r="AC295" s="110" t="str">
        <f ca="1">IF(ISERROR(HLOOKUP($B295,$D$86:$CO$91,6,FALSE)),"",IF('Enter data here!'!$CP$87=0,"",IF(HLOOKUP($B295,$D$86:$CO$91,4,FALSE)=0,"",(HLOOKUP($B295,$D$86:$CO$91,6,FALSE)))))</f>
        <v>George Young</v>
      </c>
      <c r="AD295" s="110">
        <f ca="1">IF(ISERROR(HLOOKUP($B295,$D$86:$CO$91,4,FALSE)),"",IF('Enter data here!'!$CP$87=0,"",IF(HLOOKUP($B295,$D$86:$CO$91,4,FALSE)=0,"",(HLOOKUP($B295,$D$86:$CO$91,4,FALSE)))))</f>
        <v>4585.094856461169</v>
      </c>
      <c r="AE295" s="110" t="str">
        <f ca="1">IF(ISERROR(HLOOKUP($B295,$D$92:$CO$97,6,FALSE)),"",IF('Enter data here!'!$CP$92=0,"",IF(HLOOKUP($B295,$D$92:$CO$97,4,FALSE)=0,"",(HLOOKUP($B295,$D$92:$CO$97,6,FALSE)))))</f>
        <v>George Young</v>
      </c>
      <c r="AF295" s="110">
        <f ca="1">IF(ISERROR(HLOOKUP($B295,$D$92:$CO$97,4,FALSE)),"",IF('Enter data here!'!$CP$92=0,"",IF(HLOOKUP($B295,$D$92:$CO$97,4,FALSE)=0,"",(HLOOKUP($B295,$D$92:$CO$97,4,FALSE)))))</f>
        <v>4585.094856461169</v>
      </c>
      <c r="AG295" s="110" t="str">
        <f ca="1">IF(ISERROR(HLOOKUP($B295,$D$98:$CO$103,6,FALSE)),"",IF('Enter data here!'!$CP$97=0,"",IF(HLOOKUP($B295,$D$98:$CO$103,4,FALSE)=0,"",(HLOOKUP($B295,$D$98:$CO$103,6,FALSE)))))</f>
        <v>George Young</v>
      </c>
      <c r="AH295" s="110">
        <f ca="1">IF(ISERROR(HLOOKUP($B295,$D$98:$CO$103,4,FALSE)),"",IF('Enter data here!'!$CP$97=0,"",IF(HLOOKUP($B295,$D$98:$CO$103,4,FALSE)=0,"",(HLOOKUP($B295,$D$98:$CO$103,4,FALSE)))))</f>
        <v>4585.094856461169</v>
      </c>
      <c r="AI295" s="110" t="str">
        <f ca="1">IF(ISERROR(HLOOKUP($B295,$D$104:$CO$109,6,FALSE)),"",IF('Enter data here!'!$CP$102=0,"",IF(HLOOKUP($B295,$D$104:$CO$109,4,FALSE)=0,"",(HLOOKUP($B295,$D$104:$CO$109,6,FALSE)))))</f>
        <v>George Young</v>
      </c>
      <c r="AJ295" s="110">
        <f ca="1">IF(ISERROR(HLOOKUP($B295,$D$104:$CO$109,4,FALSE)),"",IF('Enter data here!'!$CP$102=0,"",IF(HLOOKUP($B295,$D$104:$CO$109,4,FALSE)=0,"",(HLOOKUP($B295,$D$104:$CO$109,4,FALSE)))))</f>
        <v>4585.094856461169</v>
      </c>
      <c r="AK295" s="110" t="str">
        <f ca="1">IF(ISERROR(HLOOKUP($B295,$D$110:$CO$115,6,FALSE)),"",IF('Enter data here!'!$CP$107=0,"",IF(HLOOKUP($B295,$D$110:$CO$115,4,FALSE)=0,"",(HLOOKUP($B295,$D$110:$CO$115,6,FALSE)))))</f>
        <v>George Young</v>
      </c>
      <c r="AL295" s="110">
        <f ca="1">IF(ISERROR(HLOOKUP($B295,$D$110:$CO$115,4,FALSE)),"",IF('Enter data here!'!$CP$107=0,"",IF(HLOOKUP($B295,$D$110:$CO$115,4,FALSE)=0,"",(HLOOKUP($B295,$D$110:$CO$115,4,FALSE)))))</f>
        <v>4585.094856461169</v>
      </c>
      <c r="AM295" s="110" t="str">
        <f ca="1">IF(ISERROR(HLOOKUP($B295,$D$116:$CO$121,6,FALSE)),"",IF('Enter data here!'!$CP$112=0,"",IF(HLOOKUP($B295,$D$116:$CO$121,4,FALSE)=0,"",(HLOOKUP($B295,$D$116:$CO$121,6,FALSE)))))</f>
        <v>George Young</v>
      </c>
      <c r="AN295" s="110">
        <f ca="1">IF(ISERROR(HLOOKUP($B295,$D$116:$CO$121,4,FALSE)),"",IF('Enter data here!'!$CP$112=0,"",IF(HLOOKUP($B295,$D$116:$CO$121,4,FALSE)=0,"",(HLOOKUP($B295,$D$116:$CO$121,4,FALSE)))))</f>
        <v>4585.094856461169</v>
      </c>
      <c r="AO295" s="110" t="str">
        <f ca="1">IF(ISERROR(HLOOKUP($B295,$D$122:$CO$127,6,FALSE)),"",IF('Enter data here!'!$CP$117=0,"",IF(HLOOKUP($B295,$D$122:$CO$127,4,FALSE)=0,"",(HLOOKUP($B295,$D$122:$CO$127,6,FALSE)))))</f>
        <v>George Young</v>
      </c>
      <c r="AP295" s="110">
        <f ca="1">IF(ISERROR(HLOOKUP($B295,$D$122:$CO$127,4,FALSE)),"",IF('Enter data here!'!$CP$117=0,"",IF(HLOOKUP($B295,$D$122:$CO$127,4,FALSE)=0,"",(HLOOKUP($B295,$D$122:$CO$127,4,FALSE)))))</f>
        <v>4585.094856461169</v>
      </c>
      <c r="AQ295" s="110" t="str">
        <f ca="1">IF(ISERROR(HLOOKUP($B295,$D$128:$CO$133,6,FALSE)),"",IF('Enter data here!'!$CP$122=0,"",IF(HLOOKUP($B295,$D$128:$CO$133,4,FALSE)=0,"",(HLOOKUP($B295,$D$128:$CO$133,6,FALSE)))))</f>
        <v>George Young</v>
      </c>
      <c r="AR295" s="110">
        <f ca="1">IF(ISERROR(HLOOKUP($B295,$D$128:$CO$133,4,FALSE)),"",IF('Enter data here!'!$CP$122=0,"",IF(HLOOKUP($B295,$D$128:$CO$133,4,FALSE)=0,"",(HLOOKUP($B295,$D$128:$CO$133,4,FALSE)))))</f>
        <v>4585.094856461169</v>
      </c>
      <c r="AS295" s="110" t="str">
        <f ca="1">IF(ISERROR(HLOOKUP($B295,$D$134:$CO$139,6,FALSE)),"",IF('Enter data here!'!$CP$127=0,"",IF(HLOOKUP($B295,$D$134:$CO$139,4,FALSE)=0,"",(HLOOKUP($B295,$D$134:$CO$139,6,FALSE)))))</f>
        <v>George Young</v>
      </c>
      <c r="AT295" s="110">
        <f ca="1">IF(ISERROR(HLOOKUP($B295,$D$134:$CO$139,4,FALSE)),"",IF('Enter data here!'!$CP$127=0,"",IF(HLOOKUP($B295,$D$134:$CO$139,4,FALSE)=0,"",(HLOOKUP($B295,$D$134:$CO$139,4,FALSE)))))</f>
        <v>4585.094856461169</v>
      </c>
      <c r="AU295" s="110" t="str">
        <f ca="1">IF(ISERROR(HLOOKUP($B295,$D$140:$CO$145,6,FALSE)),"",IF('Enter data here!'!$CP$132=0,"",IF(HLOOKUP($B295,$D$140:$CO$145,4,FALSE)=0,"",(HLOOKUP($B295,$D$140:$CO$145,6,FALSE)))))</f>
        <v>George Young</v>
      </c>
      <c r="AV295" s="110">
        <f ca="1">IF(ISERROR(HLOOKUP($B295,$D$140:$CO$145,4,FALSE)),"",IF('Enter data here!'!$CP$132=0,"",IF(HLOOKUP($B295,$D$140:$CO$145,4,FALSE)=0,"",(HLOOKUP($B295,$D$140:$CO$145,4,FALSE)))))</f>
        <v>4585.094856461169</v>
      </c>
      <c r="AW295" s="110" t="str">
        <f ca="1">IF(ISERROR(HLOOKUP($B295,$D$146:$CO$151,6,FALSE)),"",IF('Enter data here!'!$CP$137=0,"",IF(HLOOKUP($B295,$D$146:$CO$151,4,FALSE)=0,"",(HLOOKUP($B295,$D$146:$CO$151,6,FALSE)))))</f>
        <v>George Young</v>
      </c>
      <c r="AX295" s="110">
        <f ca="1">IF(ISERROR(HLOOKUP($B295,$D$146:$CO$151,4,FALSE)),"",IF('Enter data here!'!$CP$137=0,"",IF(HLOOKUP($B295,$D$146:$CO$151,4,FALSE)=0,"",(HLOOKUP($B295,$D$146:$CO$151,4,FALSE)))))</f>
        <v>4585.094856461169</v>
      </c>
      <c r="AY295" s="110" t="str">
        <f ca="1">IF(ISERROR(HLOOKUP($B295,$D$152:$CO$157,6,FALSE)),"",IF('Enter data here!'!$CP$142=0,"",IF(HLOOKUP($B295,$D$152:$CO$157,4,FALSE)=0,"",(HLOOKUP($B295,$D$152:$CO$157,6,FALSE)))))</f>
        <v>George Young</v>
      </c>
      <c r="AZ295" s="110">
        <f ca="1">IF(ISERROR(HLOOKUP($B295,$D$152:$CO$157,4,FALSE)),"",IF('Enter data here!'!$CP$142=0,"",IF(HLOOKUP($B295,$D$152:$CO$157,4,FALSE)=0,"",(HLOOKUP($B295,$D$152:$CO$157,4,FALSE)))))</f>
        <v>4585.094856461169</v>
      </c>
      <c r="BA295" s="110" t="str">
        <f ca="1">IF(ISERROR(HLOOKUP($B295,$D$158:$CO$163,6,FALSE)),"",IF('Enter data here!'!$CP$147=0,"",IF(HLOOKUP($B295,$D$158:$CO$163,4,FALSE)=0,"",(HLOOKUP($B295,$D$158:$CO$163,6,FALSE)))))</f>
        <v>George Young</v>
      </c>
      <c r="BB295" s="110">
        <f ca="1">IF(ISERROR(HLOOKUP($B295,$D$158:$CO$163,4,FALSE)),"",IF('Enter data here!'!$CP$147=0,"",IF(HLOOKUP($B295,$D$158:$CO$163,4,FALSE)=0,"",(HLOOKUP($B295,$D$158:$CO$163,4,FALSE)))))</f>
        <v>4585.094856461169</v>
      </c>
      <c r="BC295" s="110" t="str">
        <f ca="1">IF(ISERROR(HLOOKUP($B295,$D$164:$CO$169,6,FALSE)),"",IF('Enter data here!'!$CP$152=0,"",IF(HLOOKUP($B295,$D$164:$CO$169,4,FALSE)=0,"",(HLOOKUP($B295,$D$164:$CO$169,6,FALSE)))))</f>
        <v>George Young</v>
      </c>
      <c r="BD295" s="110">
        <f ca="1">IF(ISERROR(HLOOKUP($B295,$D$164:$CO$169,4,FALSE)),"",IF('Enter data here!'!$CP$152=0,"",IF(HLOOKUP($B295,$D$164:$CO$169,4,FALSE)=0,"",(HLOOKUP($B295,$D$164:$CO$169,4,FALSE)))))</f>
        <v>4585.094856461169</v>
      </c>
      <c r="BE295" s="110" t="str">
        <f ca="1">IF(ISERROR(HLOOKUP($B295,$D$170:$CO$175,6,FALSE)),"",IF('Enter data here!'!$CP$157=0,"",IF(HLOOKUP($B295,$D$170:$CO$175,4,FALSE)=0,"",(HLOOKUP($B295,$D$170:$CO$175,6,FALSE)))))</f>
        <v>George Young</v>
      </c>
      <c r="BF295" s="110">
        <f ca="1">IF(ISERROR(HLOOKUP($B295,$D$170:$CO$175,4,FALSE)),"",IF('Enter data here!'!$CP$157=0,"",IF(HLOOKUP($B295,$D$170:$CO$175,4,FALSE)=0,"",(HLOOKUP($B295,$D$170:$CO$175,4,FALSE)))))</f>
        <v>4585.094856461169</v>
      </c>
      <c r="BG295" s="110" t="str">
        <f ca="1">IF(ISERROR(HLOOKUP($B295,$D$176:$CO$181,6,FALSE)),"",IF('Enter data here!'!$CP$162=0,"",IF(HLOOKUP($B295,$D$176:$CO$181,4,FALSE)=0,"",(HLOOKUP($B295,$D$176:$CO$181,6,FALSE)))))</f>
        <v>George Young</v>
      </c>
      <c r="BH295" s="110">
        <f ca="1">IF(ISERROR(HLOOKUP($B295,$D$176:$CO$181,4,FALSE)),"",IF('Enter data here!'!$CP$162=0,"",IF(HLOOKUP($B295,$D$176:$CO$181,4,FALSE)=0,"",(HLOOKUP($B295,$D$176:$CO$181,4,FALSE)))))</f>
        <v>4585.094856461169</v>
      </c>
      <c r="BI295" s="110" t="str">
        <f ca="1">IF(ISERROR(HLOOKUP($B295,$D$182:$CO$187,6,FALSE)),"",IF('Enter data here!'!$CP$167=0,"",IF(HLOOKUP($B295,$D$182:$CO$187,4,FALSE)=0,"",(HLOOKUP($B295,$D$182:$CO$187,6,FALSE)))))</f>
        <v>George Young</v>
      </c>
      <c r="BJ295" s="110">
        <f ca="1">IF(ISERROR(HLOOKUP($B295,$D$182:$CO$187,4,FALSE)),"",IF('Enter data here!'!$CP$167=0,"",IF(HLOOKUP($B295,$D$182:$CO$187,4,FALSE)=0,"",(HLOOKUP($B295,$D$182:$CO$187,4,FALSE)))))</f>
        <v>4585.094856461169</v>
      </c>
      <c r="BK295" s="110" t="str">
        <f ca="1">IF(ISERROR(HLOOKUP($B295,$D$188:$CO$193,6,FALSE)),"",IF('Enter data here!'!$CP$172=0,"",IF(HLOOKUP($B295,$D$188:$CO$193,4,FALSE)=0,"",(HLOOKUP($B295,$D$188:$CO$193,6,FALSE)))))</f>
        <v>George Young</v>
      </c>
      <c r="BL295" s="110">
        <f ca="1">IF(ISERROR(HLOOKUP($B295,$D$188:$CO$193,4,FALSE)),"",IF('Enter data here!'!$CP$172=0,"",IF(HLOOKUP($B295,$D$188:$CO$193,4,FALSE)=0,"",(HLOOKUP($B295,$D$188:$CO$193,4,FALSE)))))</f>
        <v>4585.094856461169</v>
      </c>
      <c r="BM295" s="110" t="str">
        <f ca="1">IF(ISERROR(HLOOKUP($B295,$D$194:$CO$199,6,FALSE)),"",IF('Enter data here!'!$CP$177=0,"",IF(HLOOKUP($B295,$D$194:$CO$199,4,FALSE)=0,"",(HLOOKUP($B295,$D$194:$CO$199,6,FALSE)))))</f>
        <v>George Young</v>
      </c>
      <c r="BN295" s="110">
        <f ca="1">IF(ISERROR(HLOOKUP($B295,$D$194:$CO$199,4,FALSE)),"",IF('Enter data here!'!$CP$177=0,"",IF(HLOOKUP($B295,$D$194:$CO$199,4,FALSE)=0,"",(HLOOKUP($B295,$D$194:$CO$199,4,FALSE)))))</f>
        <v>4585.094856461169</v>
      </c>
      <c r="BO295" s="110" t="str">
        <f ca="1">IF(ISERROR(HLOOKUP($B295,$D$200:$CO$205,6,FALSE)),"",IF('Enter data here!'!$CP$182=0,"",IF(HLOOKUP($B295,$D$200:$CO$205,4,FALSE)=0,"",(HLOOKUP($B295,$D$200:$CO$205,6,FALSE)))))</f>
        <v>George Young</v>
      </c>
      <c r="BP295" s="110">
        <f ca="1">IF(ISERROR(HLOOKUP($B295,$D$200:$CO$205,4,FALSE)),"",IF('Enter data here!'!$CP$182=0,"",IF(HLOOKUP($B295,$D$200:$CO$205,4,FALSE)=0,"",(HLOOKUP($B295,$D$200:$CO$205,4,FALSE)))))</f>
        <v>4585.094856461169</v>
      </c>
      <c r="BQ295" s="110" t="str">
        <f ca="1">IF(ISERROR(HLOOKUP($B295,$D$206:$CO$211,6,FALSE)),"",IF('Enter data here!'!$CP$187=0,"",IF(HLOOKUP($B295,$D$206:$CO$211,4,FALSE)=0,"",(HLOOKUP($B295,$D$206:$CO$211,6,FALSE)))))</f>
        <v>George Young</v>
      </c>
      <c r="BR295" s="110">
        <f ca="1">IF(ISERROR(HLOOKUP($B295,$D$206:$CO$211,4,FALSE)),"",IF('Enter data here!'!$CP$187=0,"",IF(HLOOKUP($B295,$D$206:$CO$211,4,FALSE)=0,"",(HLOOKUP($B295,$D$206:$CO$211,4,FALSE)))))</f>
        <v>4585.094856461169</v>
      </c>
      <c r="BS295" s="110" t="str">
        <f ca="1">IF(ISERROR(HLOOKUP($B295,$D$212:$CO$217,6,FALSE)),"",IF('Enter data here!'!$CP$192=0,"",IF(HLOOKUP($B295,$D$212:$CO$217,4,FALSE)=0,"",(HLOOKUP($B295,$D$212:$CO$217,6,FALSE)))))</f>
        <v>George Young</v>
      </c>
      <c r="BT295" s="110">
        <f ca="1">IF(ISERROR(HLOOKUP($B295,$D$212:$CO$217,4,FALSE)),"",IF('Enter data here!'!$CP$192=0,"",IF(HLOOKUP($B295,$D$212:$CO$217,4,FALSE)=0,"",(HLOOKUP($B295,$D$212:$CO$217,4,FALSE)))))</f>
        <v>4585.094856461169</v>
      </c>
      <c r="BU295" s="110" t="str">
        <f ca="1">IF(ISERROR(HLOOKUP($B295,$D$218:$CO$223,6,FALSE)),"",IF('Enter data here!'!$CP$197=0,"",IF(HLOOKUP($B295,$D$218:$CO$223,4,FALSE)=0,"",(HLOOKUP($B295,$D$218:$CO$223,6,FALSE)))))</f>
        <v>George Young</v>
      </c>
      <c r="BV295" s="110">
        <f ca="1">IF(ISERROR(HLOOKUP($B295,$D$218:$CO$223,4,FALSE)),"",IF('Enter data here!'!$CP$197=0,"",IF(HLOOKUP($B295,$D$218:$CO$223,4,FALSE)=0,"",(HLOOKUP($B295,$D$218:$CO$223,4,FALSE)))))</f>
        <v>4585.094856461169</v>
      </c>
      <c r="BW295" s="110" t="str">
        <f ca="1">IF(ISERROR(HLOOKUP($B295,$D$224:$CO$229,6,FALSE)),"",IF('Enter data here!'!$CP$202=0,"",IF(HLOOKUP($B295,$D$224:$CO$229,4,FALSE)=0,"",(HLOOKUP($B295,$D$224:$CO$229,6,FALSE)))))</f>
        <v>George Young</v>
      </c>
      <c r="BX295" s="110">
        <f ca="1">IF(ISERROR(HLOOKUP($B295,$D$224:$CO$229,4,FALSE)),"",IF('Enter data here!'!$CP$202=0,"",IF(HLOOKUP($B295,$D$224:$CO$229,4,FALSE)=0,"",(HLOOKUP($B295,$D$224:$CO$229,4,FALSE)))))</f>
        <v>4585.094856461169</v>
      </c>
      <c r="BY295" s="110" t="str">
        <f ca="1">IF(ISERROR(HLOOKUP($B295,$D$230:$CO$235,6,FALSE)),"",IF('Enter data here!'!$CP$207=0,"",IF(HLOOKUP($B295,$D$230:$CO$235,4,FALSE)=0,"",(HLOOKUP($B295,$D$230:$CO$235,6,FALSE)))))</f>
        <v>George Young</v>
      </c>
      <c r="BZ295" s="110">
        <f ca="1">IF(ISERROR(HLOOKUP($B295,$D$230:$CO$235,4,FALSE)),"",IF('Enter data here!'!$CP$207=0,"",IF(HLOOKUP($B295,$D$230:$CO$235,4,FALSE)=0,"",(HLOOKUP($B295,$D$230:$CO$235,4,FALSE)))))</f>
        <v>4585.094856461169</v>
      </c>
      <c r="CA295" s="110" t="str">
        <f ca="1">IF(ISERROR(HLOOKUP($B295,$D$236:$CO$241,6,FALSE)),"",IF('Enter data here!'!$CP$212=0,"",IF(HLOOKUP($B295,$D$236:$CO$241,4,FALSE)=0,"",(HLOOKUP($B295,$D$236:$CO$241,6,FALSE)))))</f>
        <v>George Young</v>
      </c>
      <c r="CB295" s="110">
        <f ca="1">IF(ISERROR(HLOOKUP($B295,$D$236:$CO$241,4,FALSE)),"",IF('Enter data here!'!$CP$212=0,"",IF(HLOOKUP($B295,$D$236:$CO$241,4,FALSE)=0,"",(HLOOKUP($B295,$D$236:$CO$241,4,FALSE)))))</f>
        <v>4585.094856461169</v>
      </c>
      <c r="CC295" s="110" t="str">
        <f ca="1">IF(ISERROR(HLOOKUP($B295,$D$242:$CO$247,6,FALSE)),"",IF('Enter data here!'!$CP$217=0,"",IF(HLOOKUP($B295,$D$242:$CO$247,4,FALSE)=0,"",(HLOOKUP($B295,$D$242:$CO$247,6,FALSE)))))</f>
        <v>George Young</v>
      </c>
      <c r="CD295" s="110">
        <f ca="1">IF(ISERROR(HLOOKUP($B295,$D$242:$CO$247,4,FALSE)),"",IF('Enter data here!'!$CP$217=0,"",IF(HLOOKUP($B295,$D$242:$CO$247,4,FALSE)=0,"",(HLOOKUP($B295,$D$242:$CO$247,4,FALSE)))))</f>
        <v>4585.094856461169</v>
      </c>
      <c r="CE295" s="110" t="str">
        <f ca="1">IF(ISERROR(HLOOKUP($B295,$D$248:$CO$253,6,FALSE)),"",IF('Enter data here!'!$CP$222=0,"",IF(HLOOKUP($B295,$D$248:$CO$253,4,FALSE)=0,"",(HLOOKUP($B295,$D$248:$CO$253,6,FALSE)))))</f>
        <v>George Young</v>
      </c>
      <c r="CF295" s="110">
        <f ca="1">IF(ISERROR(HLOOKUP($B295,$D$248:$CO$253,4,FALSE)),"",IF('Enter data here!'!$CP$222=0,"",IF(HLOOKUP($B295,$D$248:$CO$253,4,FALSE)=0,"",(HLOOKUP($B295,$D$248:$CO$253,4,FALSE)))))</f>
        <v>4585.094856461169</v>
      </c>
    </row>
    <row r="296" spans="2:84" s="138" customFormat="1">
      <c r="B296" s="149">
        <v>34</v>
      </c>
      <c r="C296" s="110" t="str">
        <f>IF(ISERROR(HLOOKUP($B296,$D$8:$CO$13,6,FALSE)),"",IF('Enter data here!'!$CP$22=0,"",IF(HLOOKUP($B296,$D$8:$CO$13,4,FALSE)=0,"",(HLOOKUP($B296,$D$8:$CO$13,6,FALSE)))))</f>
        <v/>
      </c>
      <c r="D296" s="110" t="str">
        <f>IF(ISERROR(HLOOKUP($B296,$D$8:$CO$13,4,FALSE)),"",IF('Enter data here!'!$CP$22=0,"",IF(HLOOKUP($B296,$D$8:$CO$13,4,FALSE)=0,"",(HLOOKUP($B296,$D$8:$CO$13,4,FALSE)))))</f>
        <v/>
      </c>
      <c r="E296" s="110" t="str">
        <f ca="1">IF(ISERROR(HLOOKUP($B296,$D$14:$CO$19,6,FALSE)),"",IF('Enter data here!'!$CP$27=0,"",IF(HLOOKUP($B296,$D$14:$CO$19,4,FALSE)=0,"",(HLOOKUP($B296,$D$14:$CO$19,6,FALSE)))))</f>
        <v>Thomas Deinert</v>
      </c>
      <c r="F296" s="110">
        <f ca="1">IF(ISERROR(HLOOKUP($B296,$D$14:$CO$19,4,FALSE)),"",IF('Enter data here!'!$CP$27=0,"",IF(HLOOKUP($B296,$D$14:$CO$19,4,FALSE)=0,"",(HLOOKUP($B296,$D$14:$CO$19,4,FALSE)))))</f>
        <v>722.00697404106677</v>
      </c>
      <c r="G296" s="110" t="str">
        <f ca="1">IF(ISERROR(HLOOKUP($B296,$D$20:$CO$25,6,FALSE)),"",IF('Enter data here!'!$CP$32=0,"",IF(HLOOKUP($B296,$D$20:$CO$25,4,FALSE)=0,"",(HLOOKUP($B296,$D$20:$CO$25,6,FALSE)))))</f>
        <v>Allen Elliott</v>
      </c>
      <c r="H296" s="110">
        <f ca="1">IF(ISERROR(HLOOKUP($B296,$D$20:$CO$25,4,FALSE)),"",IF('Enter data here!'!$CP$32=0,"",IF(HLOOKUP($B296,$D$20:$CO$25,4,FALSE)=0,"",(HLOOKUP($B296,$D$20:$CO$25,4,FALSE)))))</f>
        <v>1432.7594791151926</v>
      </c>
      <c r="I296" s="110" t="str">
        <f ca="1">IF(ISERROR(HLOOKUP($B296,$D$26:$CO$31,6,FALSE)),"",IF('Enter data here!'!$CP$37=0,"",IF(HLOOKUP($B296,$D$26:$CO$31,4,FALSE)=0,"",(HLOOKUP($B296,$D$26:$CO$31,6,FALSE)))))</f>
        <v>Thomas Henselmann</v>
      </c>
      <c r="J296" s="110">
        <f ca="1">IF(ISERROR(HLOOKUP($B296,$D$26:$CO$31,4,FALSE)),"",IF('Enter data here!'!$CP$37=0,"",IF(HLOOKUP($B296,$D$26:$CO$31,4,FALSE)=0,"",(HLOOKUP($B296,$D$26:$CO$31,4,FALSE)))))</f>
        <v>2077.7107802303299</v>
      </c>
      <c r="K296" s="110" t="str">
        <f ca="1">IF(ISERROR(HLOOKUP($B296,$D$32:$CO$37,6,FALSE)),"",IF('Enter data here!'!$CP$42=0,"",IF(HLOOKUP($B296,$D$32:$CO$37,4,FALSE)=0,"",(HLOOKUP($B296,$D$32:$CO$37,6,FALSE)))))</f>
        <v>Allen Elliott</v>
      </c>
      <c r="L296" s="110">
        <f ca="1">IF(ISERROR(HLOOKUP($B296,$D$32:$CO$37,4,FALSE)),"",IF('Enter data here!'!$CP$42=0,"",IF(HLOOKUP($B296,$D$32:$CO$37,4,FALSE)=0,"",(HLOOKUP($B296,$D$32:$CO$37,4,FALSE)))))</f>
        <v>2639.4542687513854</v>
      </c>
      <c r="M296" s="110" t="str">
        <f ca="1">IF(ISERROR(HLOOKUP($B296,$D$38:$CO$43,6,FALSE)),"",IF('Enter data here!'!$CP$47=0,"",IF(HLOOKUP($B296,$D$38:$CO$43,4,FALSE)=0,"",(HLOOKUP($B296,$D$38:$CO$43,6,FALSE)))))</f>
        <v>Pete Burgess</v>
      </c>
      <c r="N296" s="110">
        <f ca="1">IF(ISERROR(HLOOKUP($B296,$D$38:$CO$43,4,FALSE)),"",IF('Enter data here!'!$CP$47=0,"",IF(HLOOKUP($B296,$D$38:$CO$43,4,FALSE)=0,"",(HLOOKUP($B296,$D$38:$CO$43,4,FALSE)))))</f>
        <v>3363.2406442350225</v>
      </c>
      <c r="O296" s="110" t="str">
        <f ca="1">IF(ISERROR(HLOOKUP($B296,$D$44:$CO$49,6,FALSE)),"",IF('Enter data here!'!$CP$52=0,"",IF(HLOOKUP($B296,$D$44:$CO$49,4,FALSE)=0,"",(HLOOKUP($B296,$D$44:$CO$49,6,FALSE)))))</f>
        <v>Allen Elliott</v>
      </c>
      <c r="P296" s="110">
        <f ca="1">IF(ISERROR(HLOOKUP($B296,$D$44:$CO$49,4,FALSE)),"",IF('Enter data here!'!$CP$52=0,"",IF(HLOOKUP($B296,$D$44:$CO$49,4,FALSE)=0,"",(HLOOKUP($B296,$D$44:$CO$49,4,FALSE)))))</f>
        <v>4087.4111117090201</v>
      </c>
      <c r="Q296" s="110" t="str">
        <f ca="1">IF(ISERROR(HLOOKUP($B296,$D$50:$CO$55,6,FALSE)),"",IF('Enter data here!'!$CP$57=0,"",IF(HLOOKUP($B296,$D$50:$CO$55,4,FALSE)=0,"",(HLOOKUP($B296,$D$50:$CO$55,6,FALSE)))))</f>
        <v>Martin Ulrich </v>
      </c>
      <c r="R296" s="110">
        <f ca="1">IF(ISERROR(HLOOKUP($B296,$D$50:$CO$55,4,FALSE)),"",IF('Enter data here!'!$CP$57=0,"",IF(HLOOKUP($B296,$D$50:$CO$55,4,FALSE)=0,"",(HLOOKUP($B296,$D$50:$CO$55,4,FALSE)))))</f>
        <v>4536.8011803647023</v>
      </c>
      <c r="S296" s="110" t="str">
        <f ca="1">IF(ISERROR(HLOOKUP($B296,$D$56:$CO$61,6,FALSE)),"",IF('Enter data here!'!$CP$62=0,"",IF(HLOOKUP($B296,$D$56:$CO$61,4,FALSE)=0,"",(HLOOKUP($B296,$D$56:$CO$61,6,FALSE)))))</f>
        <v>Martin Ulrich </v>
      </c>
      <c r="T296" s="110">
        <f ca="1">IF(ISERROR(HLOOKUP($B296,$D$56:$CO$61,4,FALSE)),"",IF('Enter data here!'!$CP$62=0,"",IF(HLOOKUP($B296,$D$56:$CO$61,4,FALSE)=0,"",(HLOOKUP($B296,$D$56:$CO$61,4,FALSE)))))</f>
        <v>4536.8011803647023</v>
      </c>
      <c r="U296" s="110" t="str">
        <f ca="1">IF(ISERROR(HLOOKUP($B296,$D$62:$CO$67,6,FALSE)),"",IF('Enter data here!'!$CP$67=0,"",IF(HLOOKUP($B296,$D$62:$CO$67,4,FALSE)=0,"",(HLOOKUP($B296,$D$62:$CO$67,6,FALSE)))))</f>
        <v>Martin Ulrich </v>
      </c>
      <c r="V296" s="110">
        <f ca="1">IF(ISERROR(HLOOKUP($B296,$D$62:$CO$67,4,FALSE)),"",IF('Enter data here!'!$CP$67=0,"",IF(HLOOKUP($B296,$D$62:$CO$67,4,FALSE)=0,"",(HLOOKUP($B296,$D$62:$CO$67,4,FALSE)))))</f>
        <v>4536.8011803647023</v>
      </c>
      <c r="W296" s="110" t="str">
        <f ca="1">IF(ISERROR(HLOOKUP($B296,$D$68:$CO$73,6,FALSE)),"",IF('Enter data here!'!$CP$72=0,"",IF(HLOOKUP($B296,$D$68:$CO$73,4,FALSE)=0,"",(HLOOKUP($B296,$D$68:$CO$73,6,FALSE)))))</f>
        <v>Martin Ulrich </v>
      </c>
      <c r="X296" s="110">
        <f ca="1">IF(ISERROR(HLOOKUP($B296,$D$68:$CO$73,4,FALSE)),"",IF('Enter data here!'!$CP$72=0,"",IF(HLOOKUP($B296,$D$68:$CO$73,4,FALSE)=0,"",(HLOOKUP($B296,$D$68:$CO$73,4,FALSE)))))</f>
        <v>4536.8011803647023</v>
      </c>
      <c r="Y296" s="110" t="str">
        <f ca="1">IF(ISERROR(HLOOKUP($B296,$D$74:$CO$79,6,FALSE)),"",IF('Enter data here!'!$CP$77=0,"",IF(HLOOKUP($B296,$D$74:$CO$79,4,FALSE)=0,"",(HLOOKUP($B296,$D$74:$CO$79,6,FALSE)))))</f>
        <v>Martin Ulrich </v>
      </c>
      <c r="Z296" s="110">
        <f ca="1">IF(ISERROR(HLOOKUP($B296,$D$74:$CO$79,4,FALSE)),"",IF('Enter data here!'!$CP$77=0,"",IF(HLOOKUP($B296,$D$74:$CO$79,4,FALSE)=0,"",(HLOOKUP($B296,$D$74:$CO$79,4,FALSE)))))</f>
        <v>4536.8011803647023</v>
      </c>
      <c r="AA296" s="110" t="str">
        <f ca="1">IF(ISERROR(HLOOKUP($B296,$D$80:$CO$85,6,FALSE)),"",IF('Enter data here!'!$CP$82=0,"",IF(HLOOKUP($B296,$D$80:$CO$85,4,FALSE)=0,"",(HLOOKUP($B296,$D$80:$CO$85,6,FALSE)))))</f>
        <v>Martin Ulrich </v>
      </c>
      <c r="AB296" s="110">
        <f ca="1">IF(ISERROR(HLOOKUP($B296,$D$80:$CO$85,4,FALSE)),"",IF('Enter data here!'!$CP$82=0,"",IF(HLOOKUP($B296,$D$80:$CO$85,4,FALSE)=0,"",(HLOOKUP($B296,$D$80:$CO$85,4,FALSE)))))</f>
        <v>4536.8011803647023</v>
      </c>
      <c r="AC296" s="110" t="str">
        <f ca="1">IF(ISERROR(HLOOKUP($B296,$D$86:$CO$91,6,FALSE)),"",IF('Enter data here!'!$CP$87=0,"",IF(HLOOKUP($B296,$D$86:$CO$91,4,FALSE)=0,"",(HLOOKUP($B296,$D$86:$CO$91,6,FALSE)))))</f>
        <v>Martin Ulrich </v>
      </c>
      <c r="AD296" s="110">
        <f ca="1">IF(ISERROR(HLOOKUP($B296,$D$86:$CO$91,4,FALSE)),"",IF('Enter data here!'!$CP$87=0,"",IF(HLOOKUP($B296,$D$86:$CO$91,4,FALSE)=0,"",(HLOOKUP($B296,$D$86:$CO$91,4,FALSE)))))</f>
        <v>4536.8011803647023</v>
      </c>
      <c r="AE296" s="110" t="str">
        <f ca="1">IF(ISERROR(HLOOKUP($B296,$D$92:$CO$97,6,FALSE)),"",IF('Enter data here!'!$CP$92=0,"",IF(HLOOKUP($B296,$D$92:$CO$97,4,FALSE)=0,"",(HLOOKUP($B296,$D$92:$CO$97,6,FALSE)))))</f>
        <v>Martin Ulrich </v>
      </c>
      <c r="AF296" s="110">
        <f ca="1">IF(ISERROR(HLOOKUP($B296,$D$92:$CO$97,4,FALSE)),"",IF('Enter data here!'!$CP$92=0,"",IF(HLOOKUP($B296,$D$92:$CO$97,4,FALSE)=0,"",(HLOOKUP($B296,$D$92:$CO$97,4,FALSE)))))</f>
        <v>4536.8011803647023</v>
      </c>
      <c r="AG296" s="110" t="str">
        <f ca="1">IF(ISERROR(HLOOKUP($B296,$D$98:$CO$103,6,FALSE)),"",IF('Enter data here!'!$CP$97=0,"",IF(HLOOKUP($B296,$D$98:$CO$103,4,FALSE)=0,"",(HLOOKUP($B296,$D$98:$CO$103,6,FALSE)))))</f>
        <v>Martin Ulrich </v>
      </c>
      <c r="AH296" s="110">
        <f ca="1">IF(ISERROR(HLOOKUP($B296,$D$98:$CO$103,4,FALSE)),"",IF('Enter data here!'!$CP$97=0,"",IF(HLOOKUP($B296,$D$98:$CO$103,4,FALSE)=0,"",(HLOOKUP($B296,$D$98:$CO$103,4,FALSE)))))</f>
        <v>4536.8011803647023</v>
      </c>
      <c r="AI296" s="110" t="str">
        <f ca="1">IF(ISERROR(HLOOKUP($B296,$D$104:$CO$109,6,FALSE)),"",IF('Enter data here!'!$CP$102=0,"",IF(HLOOKUP($B296,$D$104:$CO$109,4,FALSE)=0,"",(HLOOKUP($B296,$D$104:$CO$109,6,FALSE)))))</f>
        <v>Martin Ulrich </v>
      </c>
      <c r="AJ296" s="110">
        <f ca="1">IF(ISERROR(HLOOKUP($B296,$D$104:$CO$109,4,FALSE)),"",IF('Enter data here!'!$CP$102=0,"",IF(HLOOKUP($B296,$D$104:$CO$109,4,FALSE)=0,"",(HLOOKUP($B296,$D$104:$CO$109,4,FALSE)))))</f>
        <v>4536.8011803647023</v>
      </c>
      <c r="AK296" s="110" t="str">
        <f ca="1">IF(ISERROR(HLOOKUP($B296,$D$110:$CO$115,6,FALSE)),"",IF('Enter data here!'!$CP$107=0,"",IF(HLOOKUP($B296,$D$110:$CO$115,4,FALSE)=0,"",(HLOOKUP($B296,$D$110:$CO$115,6,FALSE)))))</f>
        <v>Martin Ulrich </v>
      </c>
      <c r="AL296" s="110">
        <f ca="1">IF(ISERROR(HLOOKUP($B296,$D$110:$CO$115,4,FALSE)),"",IF('Enter data here!'!$CP$107=0,"",IF(HLOOKUP($B296,$D$110:$CO$115,4,FALSE)=0,"",(HLOOKUP($B296,$D$110:$CO$115,4,FALSE)))))</f>
        <v>4536.8011803647023</v>
      </c>
      <c r="AM296" s="110" t="str">
        <f ca="1">IF(ISERROR(HLOOKUP($B296,$D$116:$CO$121,6,FALSE)),"",IF('Enter data here!'!$CP$112=0,"",IF(HLOOKUP($B296,$D$116:$CO$121,4,FALSE)=0,"",(HLOOKUP($B296,$D$116:$CO$121,6,FALSE)))))</f>
        <v>Martin Ulrich </v>
      </c>
      <c r="AN296" s="110">
        <f ca="1">IF(ISERROR(HLOOKUP($B296,$D$116:$CO$121,4,FALSE)),"",IF('Enter data here!'!$CP$112=0,"",IF(HLOOKUP($B296,$D$116:$CO$121,4,FALSE)=0,"",(HLOOKUP($B296,$D$116:$CO$121,4,FALSE)))))</f>
        <v>4536.8011803647023</v>
      </c>
      <c r="AO296" s="110" t="str">
        <f ca="1">IF(ISERROR(HLOOKUP($B296,$D$122:$CO$127,6,FALSE)),"",IF('Enter data here!'!$CP$117=0,"",IF(HLOOKUP($B296,$D$122:$CO$127,4,FALSE)=0,"",(HLOOKUP($B296,$D$122:$CO$127,6,FALSE)))))</f>
        <v>Martin Ulrich </v>
      </c>
      <c r="AP296" s="110">
        <f ca="1">IF(ISERROR(HLOOKUP($B296,$D$122:$CO$127,4,FALSE)),"",IF('Enter data here!'!$CP$117=0,"",IF(HLOOKUP($B296,$D$122:$CO$127,4,FALSE)=0,"",(HLOOKUP($B296,$D$122:$CO$127,4,FALSE)))))</f>
        <v>4536.8011803647023</v>
      </c>
      <c r="AQ296" s="110" t="str">
        <f ca="1">IF(ISERROR(HLOOKUP($B296,$D$128:$CO$133,6,FALSE)),"",IF('Enter data here!'!$CP$122=0,"",IF(HLOOKUP($B296,$D$128:$CO$133,4,FALSE)=0,"",(HLOOKUP($B296,$D$128:$CO$133,6,FALSE)))))</f>
        <v>Martin Ulrich </v>
      </c>
      <c r="AR296" s="110">
        <f ca="1">IF(ISERROR(HLOOKUP($B296,$D$128:$CO$133,4,FALSE)),"",IF('Enter data here!'!$CP$122=0,"",IF(HLOOKUP($B296,$D$128:$CO$133,4,FALSE)=0,"",(HLOOKUP($B296,$D$128:$CO$133,4,FALSE)))))</f>
        <v>4536.8011803647023</v>
      </c>
      <c r="AS296" s="110" t="str">
        <f ca="1">IF(ISERROR(HLOOKUP($B296,$D$134:$CO$139,6,FALSE)),"",IF('Enter data here!'!$CP$127=0,"",IF(HLOOKUP($B296,$D$134:$CO$139,4,FALSE)=0,"",(HLOOKUP($B296,$D$134:$CO$139,6,FALSE)))))</f>
        <v>Martin Ulrich </v>
      </c>
      <c r="AT296" s="110">
        <f ca="1">IF(ISERROR(HLOOKUP($B296,$D$134:$CO$139,4,FALSE)),"",IF('Enter data here!'!$CP$127=0,"",IF(HLOOKUP($B296,$D$134:$CO$139,4,FALSE)=0,"",(HLOOKUP($B296,$D$134:$CO$139,4,FALSE)))))</f>
        <v>4536.8011803647023</v>
      </c>
      <c r="AU296" s="110" t="str">
        <f ca="1">IF(ISERROR(HLOOKUP($B296,$D$140:$CO$145,6,FALSE)),"",IF('Enter data here!'!$CP$132=0,"",IF(HLOOKUP($B296,$D$140:$CO$145,4,FALSE)=0,"",(HLOOKUP($B296,$D$140:$CO$145,6,FALSE)))))</f>
        <v>Martin Ulrich </v>
      </c>
      <c r="AV296" s="110">
        <f ca="1">IF(ISERROR(HLOOKUP($B296,$D$140:$CO$145,4,FALSE)),"",IF('Enter data here!'!$CP$132=0,"",IF(HLOOKUP($B296,$D$140:$CO$145,4,FALSE)=0,"",(HLOOKUP($B296,$D$140:$CO$145,4,FALSE)))))</f>
        <v>4536.8011803647023</v>
      </c>
      <c r="AW296" s="110" t="str">
        <f ca="1">IF(ISERROR(HLOOKUP($B296,$D$146:$CO$151,6,FALSE)),"",IF('Enter data here!'!$CP$137=0,"",IF(HLOOKUP($B296,$D$146:$CO$151,4,FALSE)=0,"",(HLOOKUP($B296,$D$146:$CO$151,6,FALSE)))))</f>
        <v>Martin Ulrich </v>
      </c>
      <c r="AX296" s="110">
        <f ca="1">IF(ISERROR(HLOOKUP($B296,$D$146:$CO$151,4,FALSE)),"",IF('Enter data here!'!$CP$137=0,"",IF(HLOOKUP($B296,$D$146:$CO$151,4,FALSE)=0,"",(HLOOKUP($B296,$D$146:$CO$151,4,FALSE)))))</f>
        <v>4536.8011803647023</v>
      </c>
      <c r="AY296" s="110" t="str">
        <f ca="1">IF(ISERROR(HLOOKUP($B296,$D$152:$CO$157,6,FALSE)),"",IF('Enter data here!'!$CP$142=0,"",IF(HLOOKUP($B296,$D$152:$CO$157,4,FALSE)=0,"",(HLOOKUP($B296,$D$152:$CO$157,6,FALSE)))))</f>
        <v>Martin Ulrich </v>
      </c>
      <c r="AZ296" s="110">
        <f ca="1">IF(ISERROR(HLOOKUP($B296,$D$152:$CO$157,4,FALSE)),"",IF('Enter data here!'!$CP$142=0,"",IF(HLOOKUP($B296,$D$152:$CO$157,4,FALSE)=0,"",(HLOOKUP($B296,$D$152:$CO$157,4,FALSE)))))</f>
        <v>4536.8011803647023</v>
      </c>
      <c r="BA296" s="110" t="str">
        <f ca="1">IF(ISERROR(HLOOKUP($B296,$D$158:$CO$163,6,FALSE)),"",IF('Enter data here!'!$CP$147=0,"",IF(HLOOKUP($B296,$D$158:$CO$163,4,FALSE)=0,"",(HLOOKUP($B296,$D$158:$CO$163,6,FALSE)))))</f>
        <v>Martin Ulrich </v>
      </c>
      <c r="BB296" s="110">
        <f ca="1">IF(ISERROR(HLOOKUP($B296,$D$158:$CO$163,4,FALSE)),"",IF('Enter data here!'!$CP$147=0,"",IF(HLOOKUP($B296,$D$158:$CO$163,4,FALSE)=0,"",(HLOOKUP($B296,$D$158:$CO$163,4,FALSE)))))</f>
        <v>4536.8011803647023</v>
      </c>
      <c r="BC296" s="110" t="str">
        <f ca="1">IF(ISERROR(HLOOKUP($B296,$D$164:$CO$169,6,FALSE)),"",IF('Enter data here!'!$CP$152=0,"",IF(HLOOKUP($B296,$D$164:$CO$169,4,FALSE)=0,"",(HLOOKUP($B296,$D$164:$CO$169,6,FALSE)))))</f>
        <v>Martin Ulrich </v>
      </c>
      <c r="BD296" s="110">
        <f ca="1">IF(ISERROR(HLOOKUP($B296,$D$164:$CO$169,4,FALSE)),"",IF('Enter data here!'!$CP$152=0,"",IF(HLOOKUP($B296,$D$164:$CO$169,4,FALSE)=0,"",(HLOOKUP($B296,$D$164:$CO$169,4,FALSE)))))</f>
        <v>4536.8011803647023</v>
      </c>
      <c r="BE296" s="110" t="str">
        <f ca="1">IF(ISERROR(HLOOKUP($B296,$D$170:$CO$175,6,FALSE)),"",IF('Enter data here!'!$CP$157=0,"",IF(HLOOKUP($B296,$D$170:$CO$175,4,FALSE)=0,"",(HLOOKUP($B296,$D$170:$CO$175,6,FALSE)))))</f>
        <v>Martin Ulrich </v>
      </c>
      <c r="BF296" s="110">
        <f ca="1">IF(ISERROR(HLOOKUP($B296,$D$170:$CO$175,4,FALSE)),"",IF('Enter data here!'!$CP$157=0,"",IF(HLOOKUP($B296,$D$170:$CO$175,4,FALSE)=0,"",(HLOOKUP($B296,$D$170:$CO$175,4,FALSE)))))</f>
        <v>4536.8011803647023</v>
      </c>
      <c r="BG296" s="110" t="str">
        <f ca="1">IF(ISERROR(HLOOKUP($B296,$D$176:$CO$181,6,FALSE)),"",IF('Enter data here!'!$CP$162=0,"",IF(HLOOKUP($B296,$D$176:$CO$181,4,FALSE)=0,"",(HLOOKUP($B296,$D$176:$CO$181,6,FALSE)))))</f>
        <v>Martin Ulrich </v>
      </c>
      <c r="BH296" s="110">
        <f ca="1">IF(ISERROR(HLOOKUP($B296,$D$176:$CO$181,4,FALSE)),"",IF('Enter data here!'!$CP$162=0,"",IF(HLOOKUP($B296,$D$176:$CO$181,4,FALSE)=0,"",(HLOOKUP($B296,$D$176:$CO$181,4,FALSE)))))</f>
        <v>4536.8011803647023</v>
      </c>
      <c r="BI296" s="110" t="str">
        <f ca="1">IF(ISERROR(HLOOKUP($B296,$D$182:$CO$187,6,FALSE)),"",IF('Enter data here!'!$CP$167=0,"",IF(HLOOKUP($B296,$D$182:$CO$187,4,FALSE)=0,"",(HLOOKUP($B296,$D$182:$CO$187,6,FALSE)))))</f>
        <v>Martin Ulrich </v>
      </c>
      <c r="BJ296" s="110">
        <f ca="1">IF(ISERROR(HLOOKUP($B296,$D$182:$CO$187,4,FALSE)),"",IF('Enter data here!'!$CP$167=0,"",IF(HLOOKUP($B296,$D$182:$CO$187,4,FALSE)=0,"",(HLOOKUP($B296,$D$182:$CO$187,4,FALSE)))))</f>
        <v>4536.8011803647023</v>
      </c>
      <c r="BK296" s="110" t="str">
        <f ca="1">IF(ISERROR(HLOOKUP($B296,$D$188:$CO$193,6,FALSE)),"",IF('Enter data here!'!$CP$172=0,"",IF(HLOOKUP($B296,$D$188:$CO$193,4,FALSE)=0,"",(HLOOKUP($B296,$D$188:$CO$193,6,FALSE)))))</f>
        <v>Martin Ulrich </v>
      </c>
      <c r="BL296" s="110">
        <f ca="1">IF(ISERROR(HLOOKUP($B296,$D$188:$CO$193,4,FALSE)),"",IF('Enter data here!'!$CP$172=0,"",IF(HLOOKUP($B296,$D$188:$CO$193,4,FALSE)=0,"",(HLOOKUP($B296,$D$188:$CO$193,4,FALSE)))))</f>
        <v>4536.8011803647023</v>
      </c>
      <c r="BM296" s="110" t="str">
        <f ca="1">IF(ISERROR(HLOOKUP($B296,$D$194:$CO$199,6,FALSE)),"",IF('Enter data here!'!$CP$177=0,"",IF(HLOOKUP($B296,$D$194:$CO$199,4,FALSE)=0,"",(HLOOKUP($B296,$D$194:$CO$199,6,FALSE)))))</f>
        <v>Martin Ulrich </v>
      </c>
      <c r="BN296" s="110">
        <f ca="1">IF(ISERROR(HLOOKUP($B296,$D$194:$CO$199,4,FALSE)),"",IF('Enter data here!'!$CP$177=0,"",IF(HLOOKUP($B296,$D$194:$CO$199,4,FALSE)=0,"",(HLOOKUP($B296,$D$194:$CO$199,4,FALSE)))))</f>
        <v>4536.8011803647023</v>
      </c>
      <c r="BO296" s="110" t="str">
        <f ca="1">IF(ISERROR(HLOOKUP($B296,$D$200:$CO$205,6,FALSE)),"",IF('Enter data here!'!$CP$182=0,"",IF(HLOOKUP($B296,$D$200:$CO$205,4,FALSE)=0,"",(HLOOKUP($B296,$D$200:$CO$205,6,FALSE)))))</f>
        <v>Martin Ulrich </v>
      </c>
      <c r="BP296" s="110">
        <f ca="1">IF(ISERROR(HLOOKUP($B296,$D$200:$CO$205,4,FALSE)),"",IF('Enter data here!'!$CP$182=0,"",IF(HLOOKUP($B296,$D$200:$CO$205,4,FALSE)=0,"",(HLOOKUP($B296,$D$200:$CO$205,4,FALSE)))))</f>
        <v>4536.8011803647023</v>
      </c>
      <c r="BQ296" s="110" t="str">
        <f ca="1">IF(ISERROR(HLOOKUP($B296,$D$206:$CO$211,6,FALSE)),"",IF('Enter data here!'!$CP$187=0,"",IF(HLOOKUP($B296,$D$206:$CO$211,4,FALSE)=0,"",(HLOOKUP($B296,$D$206:$CO$211,6,FALSE)))))</f>
        <v>Martin Ulrich </v>
      </c>
      <c r="BR296" s="110">
        <f ca="1">IF(ISERROR(HLOOKUP($B296,$D$206:$CO$211,4,FALSE)),"",IF('Enter data here!'!$CP$187=0,"",IF(HLOOKUP($B296,$D$206:$CO$211,4,FALSE)=0,"",(HLOOKUP($B296,$D$206:$CO$211,4,FALSE)))))</f>
        <v>4536.8011803647023</v>
      </c>
      <c r="BS296" s="110" t="str">
        <f ca="1">IF(ISERROR(HLOOKUP($B296,$D$212:$CO$217,6,FALSE)),"",IF('Enter data here!'!$CP$192=0,"",IF(HLOOKUP($B296,$D$212:$CO$217,4,FALSE)=0,"",(HLOOKUP($B296,$D$212:$CO$217,6,FALSE)))))</f>
        <v>Martin Ulrich </v>
      </c>
      <c r="BT296" s="110">
        <f ca="1">IF(ISERROR(HLOOKUP($B296,$D$212:$CO$217,4,FALSE)),"",IF('Enter data here!'!$CP$192=0,"",IF(HLOOKUP($B296,$D$212:$CO$217,4,FALSE)=0,"",(HLOOKUP($B296,$D$212:$CO$217,4,FALSE)))))</f>
        <v>4536.8011803647023</v>
      </c>
      <c r="BU296" s="110" t="str">
        <f ca="1">IF(ISERROR(HLOOKUP($B296,$D$218:$CO$223,6,FALSE)),"",IF('Enter data here!'!$CP$197=0,"",IF(HLOOKUP($B296,$D$218:$CO$223,4,FALSE)=0,"",(HLOOKUP($B296,$D$218:$CO$223,6,FALSE)))))</f>
        <v>Martin Ulrich </v>
      </c>
      <c r="BV296" s="110">
        <f ca="1">IF(ISERROR(HLOOKUP($B296,$D$218:$CO$223,4,FALSE)),"",IF('Enter data here!'!$CP$197=0,"",IF(HLOOKUP($B296,$D$218:$CO$223,4,FALSE)=0,"",(HLOOKUP($B296,$D$218:$CO$223,4,FALSE)))))</f>
        <v>4536.8011803647023</v>
      </c>
      <c r="BW296" s="110" t="str">
        <f ca="1">IF(ISERROR(HLOOKUP($B296,$D$224:$CO$229,6,FALSE)),"",IF('Enter data here!'!$CP$202=0,"",IF(HLOOKUP($B296,$D$224:$CO$229,4,FALSE)=0,"",(HLOOKUP($B296,$D$224:$CO$229,6,FALSE)))))</f>
        <v>Martin Ulrich </v>
      </c>
      <c r="BX296" s="110">
        <f ca="1">IF(ISERROR(HLOOKUP($B296,$D$224:$CO$229,4,FALSE)),"",IF('Enter data here!'!$CP$202=0,"",IF(HLOOKUP($B296,$D$224:$CO$229,4,FALSE)=0,"",(HLOOKUP($B296,$D$224:$CO$229,4,FALSE)))))</f>
        <v>4536.8011803647023</v>
      </c>
      <c r="BY296" s="110" t="str">
        <f ca="1">IF(ISERROR(HLOOKUP($B296,$D$230:$CO$235,6,FALSE)),"",IF('Enter data here!'!$CP$207=0,"",IF(HLOOKUP($B296,$D$230:$CO$235,4,FALSE)=0,"",(HLOOKUP($B296,$D$230:$CO$235,6,FALSE)))))</f>
        <v>Martin Ulrich </v>
      </c>
      <c r="BZ296" s="110">
        <f ca="1">IF(ISERROR(HLOOKUP($B296,$D$230:$CO$235,4,FALSE)),"",IF('Enter data here!'!$CP$207=0,"",IF(HLOOKUP($B296,$D$230:$CO$235,4,FALSE)=0,"",(HLOOKUP($B296,$D$230:$CO$235,4,FALSE)))))</f>
        <v>4536.8011803647023</v>
      </c>
      <c r="CA296" s="110" t="str">
        <f ca="1">IF(ISERROR(HLOOKUP($B296,$D$236:$CO$241,6,FALSE)),"",IF('Enter data here!'!$CP$212=0,"",IF(HLOOKUP($B296,$D$236:$CO$241,4,FALSE)=0,"",(HLOOKUP($B296,$D$236:$CO$241,6,FALSE)))))</f>
        <v>Martin Ulrich </v>
      </c>
      <c r="CB296" s="110">
        <f ca="1">IF(ISERROR(HLOOKUP($B296,$D$236:$CO$241,4,FALSE)),"",IF('Enter data here!'!$CP$212=0,"",IF(HLOOKUP($B296,$D$236:$CO$241,4,FALSE)=0,"",(HLOOKUP($B296,$D$236:$CO$241,4,FALSE)))))</f>
        <v>4536.8011803647023</v>
      </c>
      <c r="CC296" s="110" t="str">
        <f ca="1">IF(ISERROR(HLOOKUP($B296,$D$242:$CO$247,6,FALSE)),"",IF('Enter data here!'!$CP$217=0,"",IF(HLOOKUP($B296,$D$242:$CO$247,4,FALSE)=0,"",(HLOOKUP($B296,$D$242:$CO$247,6,FALSE)))))</f>
        <v>Martin Ulrich </v>
      </c>
      <c r="CD296" s="110">
        <f ca="1">IF(ISERROR(HLOOKUP($B296,$D$242:$CO$247,4,FALSE)),"",IF('Enter data here!'!$CP$217=0,"",IF(HLOOKUP($B296,$D$242:$CO$247,4,FALSE)=0,"",(HLOOKUP($B296,$D$242:$CO$247,4,FALSE)))))</f>
        <v>4536.8011803647023</v>
      </c>
      <c r="CE296" s="110" t="str">
        <f ca="1">IF(ISERROR(HLOOKUP($B296,$D$248:$CO$253,6,FALSE)),"",IF('Enter data here!'!$CP$222=0,"",IF(HLOOKUP($B296,$D$248:$CO$253,4,FALSE)=0,"",(HLOOKUP($B296,$D$248:$CO$253,6,FALSE)))))</f>
        <v>Martin Ulrich </v>
      </c>
      <c r="CF296" s="110">
        <f ca="1">IF(ISERROR(HLOOKUP($B296,$D$248:$CO$253,4,FALSE)),"",IF('Enter data here!'!$CP$222=0,"",IF(HLOOKUP($B296,$D$248:$CO$253,4,FALSE)=0,"",(HLOOKUP($B296,$D$248:$CO$253,4,FALSE)))))</f>
        <v>4536.8011803647023</v>
      </c>
    </row>
    <row r="297" spans="2:84" s="138" customFormat="1">
      <c r="B297" s="149">
        <v>35</v>
      </c>
      <c r="C297" s="110" t="str">
        <f>IF(ISERROR(HLOOKUP($B297,$D$8:$CO$13,6,FALSE)),"",IF('Enter data here!'!$CP$22=0,"",IF(HLOOKUP($B297,$D$8:$CO$13,4,FALSE)=0,"",(HLOOKUP($B297,$D$8:$CO$13,6,FALSE)))))</f>
        <v/>
      </c>
      <c r="D297" s="110" t="str">
        <f>IF(ISERROR(HLOOKUP($B297,$D$8:$CO$13,4,FALSE)),"",IF('Enter data here!'!$CP$22=0,"",IF(HLOOKUP($B297,$D$8:$CO$13,4,FALSE)=0,"",(HLOOKUP($B297,$D$8:$CO$13,4,FALSE)))))</f>
        <v/>
      </c>
      <c r="E297" s="110" t="str">
        <f ca="1">IF(ISERROR(HLOOKUP($B297,$D$14:$CO$19,6,FALSE)),"",IF('Enter data here!'!$CP$27=0,"",IF(HLOOKUP($B297,$D$14:$CO$19,4,FALSE)=0,"",(HLOOKUP($B297,$D$14:$CO$19,6,FALSE)))))</f>
        <v>Tony Robertson</v>
      </c>
      <c r="F297" s="110">
        <f ca="1">IF(ISERROR(HLOOKUP($B297,$D$14:$CO$19,4,FALSE)),"",IF('Enter data here!'!$CP$27=0,"",IF(HLOOKUP($B297,$D$14:$CO$19,4,FALSE)=0,"",(HLOOKUP($B297,$D$14:$CO$19,4,FALSE)))))</f>
        <v>715.62980030721053</v>
      </c>
      <c r="G297" s="110" t="str">
        <f ca="1">IF(ISERROR(HLOOKUP($B297,$D$20:$CO$25,6,FALSE)),"",IF('Enter data here!'!$CP$32=0,"",IF(HLOOKUP($B297,$D$20:$CO$25,4,FALSE)=0,"",(HLOOKUP($B297,$D$20:$CO$25,6,FALSE)))))</f>
        <v>Torsten Hermann</v>
      </c>
      <c r="H297" s="110">
        <f ca="1">IF(ISERROR(HLOOKUP($B297,$D$20:$CO$25,4,FALSE)),"",IF('Enter data here!'!$CP$32=0,"",IF(HLOOKUP($B297,$D$20:$CO$25,4,FALSE)=0,"",(HLOOKUP($B297,$D$20:$CO$25,4,FALSE)))))</f>
        <v>1402.9858642411227</v>
      </c>
      <c r="I297" s="110" t="str">
        <f ca="1">IF(ISERROR(HLOOKUP($B297,$D$26:$CO$31,6,FALSE)),"",IF('Enter data here!'!$CP$37=0,"",IF(HLOOKUP($B297,$D$26:$CO$31,4,FALSE)=0,"",(HLOOKUP($B297,$D$26:$CO$31,6,FALSE)))))</f>
        <v>Marc Schmieding</v>
      </c>
      <c r="J297" s="110">
        <f ca="1">IF(ISERROR(HLOOKUP($B297,$D$26:$CO$31,4,FALSE)),"",IF('Enter data here!'!$CP$37=0,"",IF(HLOOKUP($B297,$D$26:$CO$31,4,FALSE)=0,"",(HLOOKUP($B297,$D$26:$CO$31,4,FALSE)))))</f>
        <v>1889.1593953647366</v>
      </c>
      <c r="K297" s="110" t="str">
        <f ca="1">IF(ISERROR(HLOOKUP($B297,$D$32:$CO$37,6,FALSE)),"",IF('Enter data here!'!$CP$42=0,"",IF(HLOOKUP($B297,$D$32:$CO$37,4,FALSE)=0,"",(HLOOKUP($B297,$D$32:$CO$37,6,FALSE)))))</f>
        <v>Marc Schmieding</v>
      </c>
      <c r="L297" s="110">
        <f ca="1">IF(ISERROR(HLOOKUP($B297,$D$32:$CO$37,4,FALSE)),"",IF('Enter data here!'!$CP$42=0,"",IF(HLOOKUP($B297,$D$32:$CO$37,4,FALSE)=0,"",(HLOOKUP($B297,$D$32:$CO$37,4,FALSE)))))</f>
        <v>2503.5835780491443</v>
      </c>
      <c r="M297" s="110" t="str">
        <f ca="1">IF(ISERROR(HLOOKUP($B297,$D$38:$CO$43,6,FALSE)),"",IF('Enter data here!'!$CP$47=0,"",IF(HLOOKUP($B297,$D$38:$CO$43,4,FALSE)=0,"",(HLOOKUP($B297,$D$38:$CO$43,6,FALSE)))))</f>
        <v>Stefan Bertschi</v>
      </c>
      <c r="N297" s="110">
        <f ca="1">IF(ISERROR(HLOOKUP($B297,$D$38:$CO$43,4,FALSE)),"",IF('Enter data here!'!$CP$47=0,"",IF(HLOOKUP($B297,$D$38:$CO$43,4,FALSE)=0,"",(HLOOKUP($B297,$D$38:$CO$43,4,FALSE)))))</f>
        <v>3321.8961727413152</v>
      </c>
      <c r="O297" s="110" t="str">
        <f ca="1">IF(ISERROR(HLOOKUP($B297,$D$44:$CO$49,6,FALSE)),"",IF('Enter data here!'!$CP$52=0,"",IF(HLOOKUP($B297,$D$44:$CO$49,4,FALSE)=0,"",(HLOOKUP($B297,$D$44:$CO$49,6,FALSE)))))</f>
        <v>Pete Burgess</v>
      </c>
      <c r="P297" s="110">
        <f ca="1">IF(ISERROR(HLOOKUP($B297,$D$44:$CO$49,4,FALSE)),"",IF('Enter data here!'!$CP$52=0,"",IF(HLOOKUP($B297,$D$44:$CO$49,4,FALSE)=0,"",(HLOOKUP($B297,$D$44:$CO$49,4,FALSE)))))</f>
        <v>3999.6649270902508</v>
      </c>
      <c r="Q297" s="110" t="str">
        <f ca="1">IF(ISERROR(HLOOKUP($B297,$D$50:$CO$55,6,FALSE)),"",IF('Enter data here!'!$CP$57=0,"",IF(HLOOKUP($B297,$D$50:$CO$55,4,FALSE)=0,"",(HLOOKUP($B297,$D$50:$CO$55,6,FALSE)))))</f>
        <v>Thomas Deinert</v>
      </c>
      <c r="R297" s="110">
        <f ca="1">IF(ISERROR(HLOOKUP($B297,$D$50:$CO$55,4,FALSE)),"",IF('Enter data here!'!$CP$57=0,"",IF(HLOOKUP($B297,$D$50:$CO$55,4,FALSE)=0,"",(HLOOKUP($B297,$D$50:$CO$55,4,FALSE)))))</f>
        <v>4531.8615940299296</v>
      </c>
      <c r="S297" s="110" t="str">
        <f ca="1">IF(ISERROR(HLOOKUP($B297,$D$56:$CO$61,6,FALSE)),"",IF('Enter data here!'!$CP$62=0,"",IF(HLOOKUP($B297,$D$56:$CO$61,4,FALSE)=0,"",(HLOOKUP($B297,$D$56:$CO$61,6,FALSE)))))</f>
        <v>Thomas Deinert</v>
      </c>
      <c r="T297" s="110">
        <f ca="1">IF(ISERROR(HLOOKUP($B297,$D$56:$CO$61,4,FALSE)),"",IF('Enter data here!'!$CP$62=0,"",IF(HLOOKUP($B297,$D$56:$CO$61,4,FALSE)=0,"",(HLOOKUP($B297,$D$56:$CO$61,4,FALSE)))))</f>
        <v>4531.8615940299296</v>
      </c>
      <c r="U297" s="110" t="str">
        <f ca="1">IF(ISERROR(HLOOKUP($B297,$D$62:$CO$67,6,FALSE)),"",IF('Enter data here!'!$CP$67=0,"",IF(HLOOKUP($B297,$D$62:$CO$67,4,FALSE)=0,"",(HLOOKUP($B297,$D$62:$CO$67,6,FALSE)))))</f>
        <v>Thomas Deinert</v>
      </c>
      <c r="V297" s="110">
        <f ca="1">IF(ISERROR(HLOOKUP($B297,$D$62:$CO$67,4,FALSE)),"",IF('Enter data here!'!$CP$67=0,"",IF(HLOOKUP($B297,$D$62:$CO$67,4,FALSE)=0,"",(HLOOKUP($B297,$D$62:$CO$67,4,FALSE)))))</f>
        <v>4531.8615940299296</v>
      </c>
      <c r="W297" s="110" t="str">
        <f ca="1">IF(ISERROR(HLOOKUP($B297,$D$68:$CO$73,6,FALSE)),"",IF('Enter data here!'!$CP$72=0,"",IF(HLOOKUP($B297,$D$68:$CO$73,4,FALSE)=0,"",(HLOOKUP($B297,$D$68:$CO$73,6,FALSE)))))</f>
        <v>Thomas Deinert</v>
      </c>
      <c r="X297" s="110">
        <f ca="1">IF(ISERROR(HLOOKUP($B297,$D$68:$CO$73,4,FALSE)),"",IF('Enter data here!'!$CP$72=0,"",IF(HLOOKUP($B297,$D$68:$CO$73,4,FALSE)=0,"",(HLOOKUP($B297,$D$68:$CO$73,4,FALSE)))))</f>
        <v>4531.8615940299296</v>
      </c>
      <c r="Y297" s="110" t="str">
        <f ca="1">IF(ISERROR(HLOOKUP($B297,$D$74:$CO$79,6,FALSE)),"",IF('Enter data here!'!$CP$77=0,"",IF(HLOOKUP($B297,$D$74:$CO$79,4,FALSE)=0,"",(HLOOKUP($B297,$D$74:$CO$79,6,FALSE)))))</f>
        <v>Thomas Deinert</v>
      </c>
      <c r="Z297" s="110">
        <f ca="1">IF(ISERROR(HLOOKUP($B297,$D$74:$CO$79,4,FALSE)),"",IF('Enter data here!'!$CP$77=0,"",IF(HLOOKUP($B297,$D$74:$CO$79,4,FALSE)=0,"",(HLOOKUP($B297,$D$74:$CO$79,4,FALSE)))))</f>
        <v>4531.8615940299296</v>
      </c>
      <c r="AA297" s="110" t="str">
        <f ca="1">IF(ISERROR(HLOOKUP($B297,$D$80:$CO$85,6,FALSE)),"",IF('Enter data here!'!$CP$82=0,"",IF(HLOOKUP($B297,$D$80:$CO$85,4,FALSE)=0,"",(HLOOKUP($B297,$D$80:$CO$85,6,FALSE)))))</f>
        <v>Thomas Deinert</v>
      </c>
      <c r="AB297" s="110">
        <f ca="1">IF(ISERROR(HLOOKUP($B297,$D$80:$CO$85,4,FALSE)),"",IF('Enter data here!'!$CP$82=0,"",IF(HLOOKUP($B297,$D$80:$CO$85,4,FALSE)=0,"",(HLOOKUP($B297,$D$80:$CO$85,4,FALSE)))))</f>
        <v>4531.8615940299296</v>
      </c>
      <c r="AC297" s="110" t="str">
        <f ca="1">IF(ISERROR(HLOOKUP($B297,$D$86:$CO$91,6,FALSE)),"",IF('Enter data here!'!$CP$87=0,"",IF(HLOOKUP($B297,$D$86:$CO$91,4,FALSE)=0,"",(HLOOKUP($B297,$D$86:$CO$91,6,FALSE)))))</f>
        <v>Thomas Deinert</v>
      </c>
      <c r="AD297" s="110">
        <f ca="1">IF(ISERROR(HLOOKUP($B297,$D$86:$CO$91,4,FALSE)),"",IF('Enter data here!'!$CP$87=0,"",IF(HLOOKUP($B297,$D$86:$CO$91,4,FALSE)=0,"",(HLOOKUP($B297,$D$86:$CO$91,4,FALSE)))))</f>
        <v>4531.8615940299296</v>
      </c>
      <c r="AE297" s="110" t="str">
        <f ca="1">IF(ISERROR(HLOOKUP($B297,$D$92:$CO$97,6,FALSE)),"",IF('Enter data here!'!$CP$92=0,"",IF(HLOOKUP($B297,$D$92:$CO$97,4,FALSE)=0,"",(HLOOKUP($B297,$D$92:$CO$97,6,FALSE)))))</f>
        <v>Thomas Deinert</v>
      </c>
      <c r="AF297" s="110">
        <f ca="1">IF(ISERROR(HLOOKUP($B297,$D$92:$CO$97,4,FALSE)),"",IF('Enter data here!'!$CP$92=0,"",IF(HLOOKUP($B297,$D$92:$CO$97,4,FALSE)=0,"",(HLOOKUP($B297,$D$92:$CO$97,4,FALSE)))))</f>
        <v>4531.8615940299296</v>
      </c>
      <c r="AG297" s="110" t="str">
        <f ca="1">IF(ISERROR(HLOOKUP($B297,$D$98:$CO$103,6,FALSE)),"",IF('Enter data here!'!$CP$97=0,"",IF(HLOOKUP($B297,$D$98:$CO$103,4,FALSE)=0,"",(HLOOKUP($B297,$D$98:$CO$103,6,FALSE)))))</f>
        <v>Thomas Deinert</v>
      </c>
      <c r="AH297" s="110">
        <f ca="1">IF(ISERROR(HLOOKUP($B297,$D$98:$CO$103,4,FALSE)),"",IF('Enter data here!'!$CP$97=0,"",IF(HLOOKUP($B297,$D$98:$CO$103,4,FALSE)=0,"",(HLOOKUP($B297,$D$98:$CO$103,4,FALSE)))))</f>
        <v>4531.8615940299296</v>
      </c>
      <c r="AI297" s="110" t="str">
        <f ca="1">IF(ISERROR(HLOOKUP($B297,$D$104:$CO$109,6,FALSE)),"",IF('Enter data here!'!$CP$102=0,"",IF(HLOOKUP($B297,$D$104:$CO$109,4,FALSE)=0,"",(HLOOKUP($B297,$D$104:$CO$109,6,FALSE)))))</f>
        <v>Thomas Deinert</v>
      </c>
      <c r="AJ297" s="110">
        <f ca="1">IF(ISERROR(HLOOKUP($B297,$D$104:$CO$109,4,FALSE)),"",IF('Enter data here!'!$CP$102=0,"",IF(HLOOKUP($B297,$D$104:$CO$109,4,FALSE)=0,"",(HLOOKUP($B297,$D$104:$CO$109,4,FALSE)))))</f>
        <v>4531.8615940299296</v>
      </c>
      <c r="AK297" s="110" t="str">
        <f ca="1">IF(ISERROR(HLOOKUP($B297,$D$110:$CO$115,6,FALSE)),"",IF('Enter data here!'!$CP$107=0,"",IF(HLOOKUP($B297,$D$110:$CO$115,4,FALSE)=0,"",(HLOOKUP($B297,$D$110:$CO$115,6,FALSE)))))</f>
        <v>Thomas Deinert</v>
      </c>
      <c r="AL297" s="110">
        <f ca="1">IF(ISERROR(HLOOKUP($B297,$D$110:$CO$115,4,FALSE)),"",IF('Enter data here!'!$CP$107=0,"",IF(HLOOKUP($B297,$D$110:$CO$115,4,FALSE)=0,"",(HLOOKUP($B297,$D$110:$CO$115,4,FALSE)))))</f>
        <v>4531.8615940299296</v>
      </c>
      <c r="AM297" s="110" t="str">
        <f ca="1">IF(ISERROR(HLOOKUP($B297,$D$116:$CO$121,6,FALSE)),"",IF('Enter data here!'!$CP$112=0,"",IF(HLOOKUP($B297,$D$116:$CO$121,4,FALSE)=0,"",(HLOOKUP($B297,$D$116:$CO$121,6,FALSE)))))</f>
        <v>Thomas Deinert</v>
      </c>
      <c r="AN297" s="110">
        <f ca="1">IF(ISERROR(HLOOKUP($B297,$D$116:$CO$121,4,FALSE)),"",IF('Enter data here!'!$CP$112=0,"",IF(HLOOKUP($B297,$D$116:$CO$121,4,FALSE)=0,"",(HLOOKUP($B297,$D$116:$CO$121,4,FALSE)))))</f>
        <v>4531.8615940299296</v>
      </c>
      <c r="AO297" s="110" t="str">
        <f ca="1">IF(ISERROR(HLOOKUP($B297,$D$122:$CO$127,6,FALSE)),"",IF('Enter data here!'!$CP$117=0,"",IF(HLOOKUP($B297,$D$122:$CO$127,4,FALSE)=0,"",(HLOOKUP($B297,$D$122:$CO$127,6,FALSE)))))</f>
        <v>Thomas Deinert</v>
      </c>
      <c r="AP297" s="110">
        <f ca="1">IF(ISERROR(HLOOKUP($B297,$D$122:$CO$127,4,FALSE)),"",IF('Enter data here!'!$CP$117=0,"",IF(HLOOKUP($B297,$D$122:$CO$127,4,FALSE)=0,"",(HLOOKUP($B297,$D$122:$CO$127,4,FALSE)))))</f>
        <v>4531.8615940299296</v>
      </c>
      <c r="AQ297" s="110" t="str">
        <f ca="1">IF(ISERROR(HLOOKUP($B297,$D$128:$CO$133,6,FALSE)),"",IF('Enter data here!'!$CP$122=0,"",IF(HLOOKUP($B297,$D$128:$CO$133,4,FALSE)=0,"",(HLOOKUP($B297,$D$128:$CO$133,6,FALSE)))))</f>
        <v>Thomas Deinert</v>
      </c>
      <c r="AR297" s="110">
        <f ca="1">IF(ISERROR(HLOOKUP($B297,$D$128:$CO$133,4,FALSE)),"",IF('Enter data here!'!$CP$122=0,"",IF(HLOOKUP($B297,$D$128:$CO$133,4,FALSE)=0,"",(HLOOKUP($B297,$D$128:$CO$133,4,FALSE)))))</f>
        <v>4531.8615940299296</v>
      </c>
      <c r="AS297" s="110" t="str">
        <f ca="1">IF(ISERROR(HLOOKUP($B297,$D$134:$CO$139,6,FALSE)),"",IF('Enter data here!'!$CP$127=0,"",IF(HLOOKUP($B297,$D$134:$CO$139,4,FALSE)=0,"",(HLOOKUP($B297,$D$134:$CO$139,6,FALSE)))))</f>
        <v>Thomas Deinert</v>
      </c>
      <c r="AT297" s="110">
        <f ca="1">IF(ISERROR(HLOOKUP($B297,$D$134:$CO$139,4,FALSE)),"",IF('Enter data here!'!$CP$127=0,"",IF(HLOOKUP($B297,$D$134:$CO$139,4,FALSE)=0,"",(HLOOKUP($B297,$D$134:$CO$139,4,FALSE)))))</f>
        <v>4531.8615940299296</v>
      </c>
      <c r="AU297" s="110" t="str">
        <f ca="1">IF(ISERROR(HLOOKUP($B297,$D$140:$CO$145,6,FALSE)),"",IF('Enter data here!'!$CP$132=0,"",IF(HLOOKUP($B297,$D$140:$CO$145,4,FALSE)=0,"",(HLOOKUP($B297,$D$140:$CO$145,6,FALSE)))))</f>
        <v>Thomas Deinert</v>
      </c>
      <c r="AV297" s="110">
        <f ca="1">IF(ISERROR(HLOOKUP($B297,$D$140:$CO$145,4,FALSE)),"",IF('Enter data here!'!$CP$132=0,"",IF(HLOOKUP($B297,$D$140:$CO$145,4,FALSE)=0,"",(HLOOKUP($B297,$D$140:$CO$145,4,FALSE)))))</f>
        <v>4531.8615940299296</v>
      </c>
      <c r="AW297" s="110" t="str">
        <f ca="1">IF(ISERROR(HLOOKUP($B297,$D$146:$CO$151,6,FALSE)),"",IF('Enter data here!'!$CP$137=0,"",IF(HLOOKUP($B297,$D$146:$CO$151,4,FALSE)=0,"",(HLOOKUP($B297,$D$146:$CO$151,6,FALSE)))))</f>
        <v>Thomas Deinert</v>
      </c>
      <c r="AX297" s="110">
        <f ca="1">IF(ISERROR(HLOOKUP($B297,$D$146:$CO$151,4,FALSE)),"",IF('Enter data here!'!$CP$137=0,"",IF(HLOOKUP($B297,$D$146:$CO$151,4,FALSE)=0,"",(HLOOKUP($B297,$D$146:$CO$151,4,FALSE)))))</f>
        <v>4531.8615940299296</v>
      </c>
      <c r="AY297" s="110" t="str">
        <f ca="1">IF(ISERROR(HLOOKUP($B297,$D$152:$CO$157,6,FALSE)),"",IF('Enter data here!'!$CP$142=0,"",IF(HLOOKUP($B297,$D$152:$CO$157,4,FALSE)=0,"",(HLOOKUP($B297,$D$152:$CO$157,6,FALSE)))))</f>
        <v>Thomas Deinert</v>
      </c>
      <c r="AZ297" s="110">
        <f ca="1">IF(ISERROR(HLOOKUP($B297,$D$152:$CO$157,4,FALSE)),"",IF('Enter data here!'!$CP$142=0,"",IF(HLOOKUP($B297,$D$152:$CO$157,4,FALSE)=0,"",(HLOOKUP($B297,$D$152:$CO$157,4,FALSE)))))</f>
        <v>4531.8615940299296</v>
      </c>
      <c r="BA297" s="110" t="str">
        <f ca="1">IF(ISERROR(HLOOKUP($B297,$D$158:$CO$163,6,FALSE)),"",IF('Enter data here!'!$CP$147=0,"",IF(HLOOKUP($B297,$D$158:$CO$163,4,FALSE)=0,"",(HLOOKUP($B297,$D$158:$CO$163,6,FALSE)))))</f>
        <v>Thomas Deinert</v>
      </c>
      <c r="BB297" s="110">
        <f ca="1">IF(ISERROR(HLOOKUP($B297,$D$158:$CO$163,4,FALSE)),"",IF('Enter data here!'!$CP$147=0,"",IF(HLOOKUP($B297,$D$158:$CO$163,4,FALSE)=0,"",(HLOOKUP($B297,$D$158:$CO$163,4,FALSE)))))</f>
        <v>4531.8615940299296</v>
      </c>
      <c r="BC297" s="110" t="str">
        <f ca="1">IF(ISERROR(HLOOKUP($B297,$D$164:$CO$169,6,FALSE)),"",IF('Enter data here!'!$CP$152=0,"",IF(HLOOKUP($B297,$D$164:$CO$169,4,FALSE)=0,"",(HLOOKUP($B297,$D$164:$CO$169,6,FALSE)))))</f>
        <v>Thomas Deinert</v>
      </c>
      <c r="BD297" s="110">
        <f ca="1">IF(ISERROR(HLOOKUP($B297,$D$164:$CO$169,4,FALSE)),"",IF('Enter data here!'!$CP$152=0,"",IF(HLOOKUP($B297,$D$164:$CO$169,4,FALSE)=0,"",(HLOOKUP($B297,$D$164:$CO$169,4,FALSE)))))</f>
        <v>4531.8615940299296</v>
      </c>
      <c r="BE297" s="110" t="str">
        <f ca="1">IF(ISERROR(HLOOKUP($B297,$D$170:$CO$175,6,FALSE)),"",IF('Enter data here!'!$CP$157=0,"",IF(HLOOKUP($B297,$D$170:$CO$175,4,FALSE)=0,"",(HLOOKUP($B297,$D$170:$CO$175,6,FALSE)))))</f>
        <v>Thomas Deinert</v>
      </c>
      <c r="BF297" s="110">
        <f ca="1">IF(ISERROR(HLOOKUP($B297,$D$170:$CO$175,4,FALSE)),"",IF('Enter data here!'!$CP$157=0,"",IF(HLOOKUP($B297,$D$170:$CO$175,4,FALSE)=0,"",(HLOOKUP($B297,$D$170:$CO$175,4,FALSE)))))</f>
        <v>4531.8615940299296</v>
      </c>
      <c r="BG297" s="110" t="str">
        <f ca="1">IF(ISERROR(HLOOKUP($B297,$D$176:$CO$181,6,FALSE)),"",IF('Enter data here!'!$CP$162=0,"",IF(HLOOKUP($B297,$D$176:$CO$181,4,FALSE)=0,"",(HLOOKUP($B297,$D$176:$CO$181,6,FALSE)))))</f>
        <v>Thomas Deinert</v>
      </c>
      <c r="BH297" s="110">
        <f ca="1">IF(ISERROR(HLOOKUP($B297,$D$176:$CO$181,4,FALSE)),"",IF('Enter data here!'!$CP$162=0,"",IF(HLOOKUP($B297,$D$176:$CO$181,4,FALSE)=0,"",(HLOOKUP($B297,$D$176:$CO$181,4,FALSE)))))</f>
        <v>4531.8615940299296</v>
      </c>
      <c r="BI297" s="110" t="str">
        <f ca="1">IF(ISERROR(HLOOKUP($B297,$D$182:$CO$187,6,FALSE)),"",IF('Enter data here!'!$CP$167=0,"",IF(HLOOKUP($B297,$D$182:$CO$187,4,FALSE)=0,"",(HLOOKUP($B297,$D$182:$CO$187,6,FALSE)))))</f>
        <v>Thomas Deinert</v>
      </c>
      <c r="BJ297" s="110">
        <f ca="1">IF(ISERROR(HLOOKUP($B297,$D$182:$CO$187,4,FALSE)),"",IF('Enter data here!'!$CP$167=0,"",IF(HLOOKUP($B297,$D$182:$CO$187,4,FALSE)=0,"",(HLOOKUP($B297,$D$182:$CO$187,4,FALSE)))))</f>
        <v>4531.8615940299296</v>
      </c>
      <c r="BK297" s="110" t="str">
        <f ca="1">IF(ISERROR(HLOOKUP($B297,$D$188:$CO$193,6,FALSE)),"",IF('Enter data here!'!$CP$172=0,"",IF(HLOOKUP($B297,$D$188:$CO$193,4,FALSE)=0,"",(HLOOKUP($B297,$D$188:$CO$193,6,FALSE)))))</f>
        <v>Thomas Deinert</v>
      </c>
      <c r="BL297" s="110">
        <f ca="1">IF(ISERROR(HLOOKUP($B297,$D$188:$CO$193,4,FALSE)),"",IF('Enter data here!'!$CP$172=0,"",IF(HLOOKUP($B297,$D$188:$CO$193,4,FALSE)=0,"",(HLOOKUP($B297,$D$188:$CO$193,4,FALSE)))))</f>
        <v>4531.8615940299296</v>
      </c>
      <c r="BM297" s="110" t="str">
        <f ca="1">IF(ISERROR(HLOOKUP($B297,$D$194:$CO$199,6,FALSE)),"",IF('Enter data here!'!$CP$177=0,"",IF(HLOOKUP($B297,$D$194:$CO$199,4,FALSE)=0,"",(HLOOKUP($B297,$D$194:$CO$199,6,FALSE)))))</f>
        <v>Thomas Deinert</v>
      </c>
      <c r="BN297" s="110">
        <f ca="1">IF(ISERROR(HLOOKUP($B297,$D$194:$CO$199,4,FALSE)),"",IF('Enter data here!'!$CP$177=0,"",IF(HLOOKUP($B297,$D$194:$CO$199,4,FALSE)=0,"",(HLOOKUP($B297,$D$194:$CO$199,4,FALSE)))))</f>
        <v>4531.8615940299296</v>
      </c>
      <c r="BO297" s="110" t="str">
        <f ca="1">IF(ISERROR(HLOOKUP($B297,$D$200:$CO$205,6,FALSE)),"",IF('Enter data here!'!$CP$182=0,"",IF(HLOOKUP($B297,$D$200:$CO$205,4,FALSE)=0,"",(HLOOKUP($B297,$D$200:$CO$205,6,FALSE)))))</f>
        <v>Thomas Deinert</v>
      </c>
      <c r="BP297" s="110">
        <f ca="1">IF(ISERROR(HLOOKUP($B297,$D$200:$CO$205,4,FALSE)),"",IF('Enter data here!'!$CP$182=0,"",IF(HLOOKUP($B297,$D$200:$CO$205,4,FALSE)=0,"",(HLOOKUP($B297,$D$200:$CO$205,4,FALSE)))))</f>
        <v>4531.8615940299296</v>
      </c>
      <c r="BQ297" s="110" t="str">
        <f ca="1">IF(ISERROR(HLOOKUP($B297,$D$206:$CO$211,6,FALSE)),"",IF('Enter data here!'!$CP$187=0,"",IF(HLOOKUP($B297,$D$206:$CO$211,4,FALSE)=0,"",(HLOOKUP($B297,$D$206:$CO$211,6,FALSE)))))</f>
        <v>Thomas Deinert</v>
      </c>
      <c r="BR297" s="110">
        <f ca="1">IF(ISERROR(HLOOKUP($B297,$D$206:$CO$211,4,FALSE)),"",IF('Enter data here!'!$CP$187=0,"",IF(HLOOKUP($B297,$D$206:$CO$211,4,FALSE)=0,"",(HLOOKUP($B297,$D$206:$CO$211,4,FALSE)))))</f>
        <v>4531.8615940299296</v>
      </c>
      <c r="BS297" s="110" t="str">
        <f ca="1">IF(ISERROR(HLOOKUP($B297,$D$212:$CO$217,6,FALSE)),"",IF('Enter data here!'!$CP$192=0,"",IF(HLOOKUP($B297,$D$212:$CO$217,4,FALSE)=0,"",(HLOOKUP($B297,$D$212:$CO$217,6,FALSE)))))</f>
        <v>Thomas Deinert</v>
      </c>
      <c r="BT297" s="110">
        <f ca="1">IF(ISERROR(HLOOKUP($B297,$D$212:$CO$217,4,FALSE)),"",IF('Enter data here!'!$CP$192=0,"",IF(HLOOKUP($B297,$D$212:$CO$217,4,FALSE)=0,"",(HLOOKUP($B297,$D$212:$CO$217,4,FALSE)))))</f>
        <v>4531.8615940299296</v>
      </c>
      <c r="BU297" s="110" t="str">
        <f ca="1">IF(ISERROR(HLOOKUP($B297,$D$218:$CO$223,6,FALSE)),"",IF('Enter data here!'!$CP$197=0,"",IF(HLOOKUP($B297,$D$218:$CO$223,4,FALSE)=0,"",(HLOOKUP($B297,$D$218:$CO$223,6,FALSE)))))</f>
        <v>Thomas Deinert</v>
      </c>
      <c r="BV297" s="110">
        <f ca="1">IF(ISERROR(HLOOKUP($B297,$D$218:$CO$223,4,FALSE)),"",IF('Enter data here!'!$CP$197=0,"",IF(HLOOKUP($B297,$D$218:$CO$223,4,FALSE)=0,"",(HLOOKUP($B297,$D$218:$CO$223,4,FALSE)))))</f>
        <v>4531.8615940299296</v>
      </c>
      <c r="BW297" s="110" t="str">
        <f ca="1">IF(ISERROR(HLOOKUP($B297,$D$224:$CO$229,6,FALSE)),"",IF('Enter data here!'!$CP$202=0,"",IF(HLOOKUP($B297,$D$224:$CO$229,4,FALSE)=0,"",(HLOOKUP($B297,$D$224:$CO$229,6,FALSE)))))</f>
        <v>Thomas Deinert</v>
      </c>
      <c r="BX297" s="110">
        <f ca="1">IF(ISERROR(HLOOKUP($B297,$D$224:$CO$229,4,FALSE)),"",IF('Enter data here!'!$CP$202=0,"",IF(HLOOKUP($B297,$D$224:$CO$229,4,FALSE)=0,"",(HLOOKUP($B297,$D$224:$CO$229,4,FALSE)))))</f>
        <v>4531.8615940299296</v>
      </c>
      <c r="BY297" s="110" t="str">
        <f ca="1">IF(ISERROR(HLOOKUP($B297,$D$230:$CO$235,6,FALSE)),"",IF('Enter data here!'!$CP$207=0,"",IF(HLOOKUP($B297,$D$230:$CO$235,4,FALSE)=0,"",(HLOOKUP($B297,$D$230:$CO$235,6,FALSE)))))</f>
        <v>Thomas Deinert</v>
      </c>
      <c r="BZ297" s="110">
        <f ca="1">IF(ISERROR(HLOOKUP($B297,$D$230:$CO$235,4,FALSE)),"",IF('Enter data here!'!$CP$207=0,"",IF(HLOOKUP($B297,$D$230:$CO$235,4,FALSE)=0,"",(HLOOKUP($B297,$D$230:$CO$235,4,FALSE)))))</f>
        <v>4531.8615940299296</v>
      </c>
      <c r="CA297" s="110" t="str">
        <f ca="1">IF(ISERROR(HLOOKUP($B297,$D$236:$CO$241,6,FALSE)),"",IF('Enter data here!'!$CP$212=0,"",IF(HLOOKUP($B297,$D$236:$CO$241,4,FALSE)=0,"",(HLOOKUP($B297,$D$236:$CO$241,6,FALSE)))))</f>
        <v>Thomas Deinert</v>
      </c>
      <c r="CB297" s="110">
        <f ca="1">IF(ISERROR(HLOOKUP($B297,$D$236:$CO$241,4,FALSE)),"",IF('Enter data here!'!$CP$212=0,"",IF(HLOOKUP($B297,$D$236:$CO$241,4,FALSE)=0,"",(HLOOKUP($B297,$D$236:$CO$241,4,FALSE)))))</f>
        <v>4531.8615940299296</v>
      </c>
      <c r="CC297" s="110" t="str">
        <f ca="1">IF(ISERROR(HLOOKUP($B297,$D$242:$CO$247,6,FALSE)),"",IF('Enter data here!'!$CP$217=0,"",IF(HLOOKUP($B297,$D$242:$CO$247,4,FALSE)=0,"",(HLOOKUP($B297,$D$242:$CO$247,6,FALSE)))))</f>
        <v>Thomas Deinert</v>
      </c>
      <c r="CD297" s="110">
        <f ca="1">IF(ISERROR(HLOOKUP($B297,$D$242:$CO$247,4,FALSE)),"",IF('Enter data here!'!$CP$217=0,"",IF(HLOOKUP($B297,$D$242:$CO$247,4,FALSE)=0,"",(HLOOKUP($B297,$D$242:$CO$247,4,FALSE)))))</f>
        <v>4531.8615940299296</v>
      </c>
      <c r="CE297" s="110" t="str">
        <f ca="1">IF(ISERROR(HLOOKUP($B297,$D$248:$CO$253,6,FALSE)),"",IF('Enter data here!'!$CP$222=0,"",IF(HLOOKUP($B297,$D$248:$CO$253,4,FALSE)=0,"",(HLOOKUP($B297,$D$248:$CO$253,6,FALSE)))))</f>
        <v>Thomas Deinert</v>
      </c>
      <c r="CF297" s="110">
        <f ca="1">IF(ISERROR(HLOOKUP($B297,$D$248:$CO$253,4,FALSE)),"",IF('Enter data here!'!$CP$222=0,"",IF(HLOOKUP($B297,$D$248:$CO$253,4,FALSE)=0,"",(HLOOKUP($B297,$D$248:$CO$253,4,FALSE)))))</f>
        <v>4531.8615940299296</v>
      </c>
    </row>
    <row r="298" spans="2:84" s="138" customFormat="1">
      <c r="B298" s="149">
        <v>36</v>
      </c>
      <c r="C298" s="110" t="str">
        <f>IF(ISERROR(HLOOKUP($B298,$D$8:$CO$13,6,FALSE)),"",IF('Enter data here!'!$CP$22=0,"",IF(HLOOKUP($B298,$D$8:$CO$13,4,FALSE)=0,"",(HLOOKUP($B298,$D$8:$CO$13,6,FALSE)))))</f>
        <v/>
      </c>
      <c r="D298" s="110" t="str">
        <f>IF(ISERROR(HLOOKUP($B298,$D$8:$CO$13,4,FALSE)),"",IF('Enter data here!'!$CP$22=0,"",IF(HLOOKUP($B298,$D$8:$CO$13,4,FALSE)=0,"",(HLOOKUP($B298,$D$8:$CO$13,4,FALSE)))))</f>
        <v/>
      </c>
      <c r="E298" s="110" t="str">
        <f ca="1">IF(ISERROR(HLOOKUP($B298,$D$14:$CO$19,6,FALSE)),"",IF('Enter data here!'!$CP$27=0,"",IF(HLOOKUP($B298,$D$14:$CO$19,4,FALSE)=0,"",(HLOOKUP($B298,$D$14:$CO$19,6,FALSE)))))</f>
        <v>Thomas Henselmann</v>
      </c>
      <c r="F298" s="110">
        <f ca="1">IF(ISERROR(HLOOKUP($B298,$D$14:$CO$19,4,FALSE)),"",IF('Enter data here!'!$CP$27=0,"",IF(HLOOKUP($B298,$D$14:$CO$19,4,FALSE)=0,"",(HLOOKUP($B298,$D$14:$CO$19,4,FALSE)))))</f>
        <v>709.22930542339861</v>
      </c>
      <c r="G298" s="110" t="str">
        <f ca="1">IF(ISERROR(HLOOKUP($B298,$D$20:$CO$25,6,FALSE)),"",IF('Enter data here!'!$CP$32=0,"",IF(HLOOKUP($B298,$D$20:$CO$25,4,FALSE)=0,"",(HLOOKUP($B298,$D$20:$CO$25,6,FALSE)))))</f>
        <v>Mark Treble</v>
      </c>
      <c r="H298" s="110">
        <f ca="1">IF(ISERROR(HLOOKUP($B298,$D$20:$CO$25,4,FALSE)),"",IF('Enter data here!'!$CP$32=0,"",IF(HLOOKUP($B298,$D$20:$CO$25,4,FALSE)=0,"",(HLOOKUP($B298,$D$20:$CO$25,4,FALSE)))))</f>
        <v>1394.0476910515081</v>
      </c>
      <c r="I298" s="110" t="str">
        <f ca="1">IF(ISERROR(HLOOKUP($B298,$D$26:$CO$31,6,FALSE)),"",IF('Enter data here!'!$CP$37=0,"",IF(HLOOKUP($B298,$D$26:$CO$31,4,FALSE)=0,"",(HLOOKUP($B298,$D$26:$CO$31,6,FALSE)))))</f>
        <v>Ulrich Duttenhofer</v>
      </c>
      <c r="J298" s="110">
        <f ca="1">IF(ISERROR(HLOOKUP($B298,$D$26:$CO$31,4,FALSE)),"",IF('Enter data here!'!$CP$37=0,"",IF(HLOOKUP($B298,$D$26:$CO$31,4,FALSE)=0,"",(HLOOKUP($B298,$D$26:$CO$31,4,FALSE)))))</f>
        <v>1838.0925664640054</v>
      </c>
      <c r="K298" s="110" t="str">
        <f ca="1">IF(ISERROR(HLOOKUP($B298,$D$32:$CO$37,6,FALSE)),"",IF('Enter data here!'!$CP$42=0,"",IF(HLOOKUP($B298,$D$32:$CO$37,4,FALSE)=0,"",(HLOOKUP($B298,$D$32:$CO$37,6,FALSE)))))</f>
        <v>Stefan Bertschi</v>
      </c>
      <c r="L298" s="110">
        <f ca="1">IF(ISERROR(HLOOKUP($B298,$D$32:$CO$37,4,FALSE)),"",IF('Enter data here!'!$CP$42=0,"",IF(HLOOKUP($B298,$D$32:$CO$37,4,FALSE)=0,"",(HLOOKUP($B298,$D$32:$CO$37,4,FALSE)))))</f>
        <v>2429.7705468878985</v>
      </c>
      <c r="M298" s="110" t="str">
        <f ca="1">IF(ISERROR(HLOOKUP($B298,$D$38:$CO$43,6,FALSE)),"",IF('Enter data here!'!$CP$47=0,"",IF(HLOOKUP($B298,$D$38:$CO$43,4,FALSE)=0,"",(HLOOKUP($B298,$D$38:$CO$43,6,FALSE)))))</f>
        <v>George Young</v>
      </c>
      <c r="N298" s="110">
        <f ca="1">IF(ISERROR(HLOOKUP($B298,$D$38:$CO$43,4,FALSE)),"",IF('Enter data here!'!$CP$47=0,"",IF(HLOOKUP($B298,$D$38:$CO$43,4,FALSE)=0,"",(HLOOKUP($B298,$D$38:$CO$43,4,FALSE)))))</f>
        <v>3144.682164302656</v>
      </c>
      <c r="O298" s="110" t="str">
        <f ca="1">IF(ISERROR(HLOOKUP($B298,$D$44:$CO$49,6,FALSE)),"",IF('Enter data here!'!$CP$52=0,"",IF(HLOOKUP($B298,$D$44:$CO$49,4,FALSE)=0,"",(HLOOKUP($B298,$D$44:$CO$49,6,FALSE)))))</f>
        <v>George Young</v>
      </c>
      <c r="P298" s="110">
        <f ca="1">IF(ISERROR(HLOOKUP($B298,$D$44:$CO$49,4,FALSE)),"",IF('Enter data here!'!$CP$52=0,"",IF(HLOOKUP($B298,$D$44:$CO$49,4,FALSE)=0,"",(HLOOKUP($B298,$D$44:$CO$49,4,FALSE)))))</f>
        <v>3890.5773949515988</v>
      </c>
      <c r="Q298" s="110" t="str">
        <f ca="1">IF(ISERROR(HLOOKUP($B298,$D$50:$CO$55,6,FALSE)),"",IF('Enter data here!'!$CP$57=0,"",IF(HLOOKUP($B298,$D$50:$CO$55,4,FALSE)=0,"",(HLOOKUP($B298,$D$50:$CO$55,6,FALSE)))))</f>
        <v>Mark Abbotts</v>
      </c>
      <c r="R298" s="110">
        <f ca="1">IF(ISERROR(HLOOKUP($B298,$D$50:$CO$55,4,FALSE)),"",IF('Enter data here!'!$CP$57=0,"",IF(HLOOKUP($B298,$D$50:$CO$55,4,FALSE)=0,"",(HLOOKUP($B298,$D$50:$CO$55,4,FALSE)))))</f>
        <v>4476.2405737505824</v>
      </c>
      <c r="S298" s="110" t="str">
        <f ca="1">IF(ISERROR(HLOOKUP($B298,$D$56:$CO$61,6,FALSE)),"",IF('Enter data here!'!$CP$62=0,"",IF(HLOOKUP($B298,$D$56:$CO$61,4,FALSE)=0,"",(HLOOKUP($B298,$D$56:$CO$61,6,FALSE)))))</f>
        <v>Mark Abbotts</v>
      </c>
      <c r="T298" s="110">
        <f ca="1">IF(ISERROR(HLOOKUP($B298,$D$56:$CO$61,4,FALSE)),"",IF('Enter data here!'!$CP$62=0,"",IF(HLOOKUP($B298,$D$56:$CO$61,4,FALSE)=0,"",(HLOOKUP($B298,$D$56:$CO$61,4,FALSE)))))</f>
        <v>4476.2405737505824</v>
      </c>
      <c r="U298" s="110" t="str">
        <f ca="1">IF(ISERROR(HLOOKUP($B298,$D$62:$CO$67,6,FALSE)),"",IF('Enter data here!'!$CP$67=0,"",IF(HLOOKUP($B298,$D$62:$CO$67,4,FALSE)=0,"",(HLOOKUP($B298,$D$62:$CO$67,6,FALSE)))))</f>
        <v>Mark Abbotts</v>
      </c>
      <c r="V298" s="110">
        <f ca="1">IF(ISERROR(HLOOKUP($B298,$D$62:$CO$67,4,FALSE)),"",IF('Enter data here!'!$CP$67=0,"",IF(HLOOKUP($B298,$D$62:$CO$67,4,FALSE)=0,"",(HLOOKUP($B298,$D$62:$CO$67,4,FALSE)))))</f>
        <v>4476.2405737505824</v>
      </c>
      <c r="W298" s="110" t="str">
        <f ca="1">IF(ISERROR(HLOOKUP($B298,$D$68:$CO$73,6,FALSE)),"",IF('Enter data here!'!$CP$72=0,"",IF(HLOOKUP($B298,$D$68:$CO$73,4,FALSE)=0,"",(HLOOKUP($B298,$D$68:$CO$73,6,FALSE)))))</f>
        <v>Mark Abbotts</v>
      </c>
      <c r="X298" s="110">
        <f ca="1">IF(ISERROR(HLOOKUP($B298,$D$68:$CO$73,4,FALSE)),"",IF('Enter data here!'!$CP$72=0,"",IF(HLOOKUP($B298,$D$68:$CO$73,4,FALSE)=0,"",(HLOOKUP($B298,$D$68:$CO$73,4,FALSE)))))</f>
        <v>4476.2405737505824</v>
      </c>
      <c r="Y298" s="110" t="str">
        <f ca="1">IF(ISERROR(HLOOKUP($B298,$D$74:$CO$79,6,FALSE)),"",IF('Enter data here!'!$CP$77=0,"",IF(HLOOKUP($B298,$D$74:$CO$79,4,FALSE)=0,"",(HLOOKUP($B298,$D$74:$CO$79,6,FALSE)))))</f>
        <v>Mark Abbotts</v>
      </c>
      <c r="Z298" s="110">
        <f ca="1">IF(ISERROR(HLOOKUP($B298,$D$74:$CO$79,4,FALSE)),"",IF('Enter data here!'!$CP$77=0,"",IF(HLOOKUP($B298,$D$74:$CO$79,4,FALSE)=0,"",(HLOOKUP($B298,$D$74:$CO$79,4,FALSE)))))</f>
        <v>4476.2405737505824</v>
      </c>
      <c r="AA298" s="110" t="str">
        <f ca="1">IF(ISERROR(HLOOKUP($B298,$D$80:$CO$85,6,FALSE)),"",IF('Enter data here!'!$CP$82=0,"",IF(HLOOKUP($B298,$D$80:$CO$85,4,FALSE)=0,"",(HLOOKUP($B298,$D$80:$CO$85,6,FALSE)))))</f>
        <v>Mark Abbotts</v>
      </c>
      <c r="AB298" s="110">
        <f ca="1">IF(ISERROR(HLOOKUP($B298,$D$80:$CO$85,4,FALSE)),"",IF('Enter data here!'!$CP$82=0,"",IF(HLOOKUP($B298,$D$80:$CO$85,4,FALSE)=0,"",(HLOOKUP($B298,$D$80:$CO$85,4,FALSE)))))</f>
        <v>4476.2405737505824</v>
      </c>
      <c r="AC298" s="110" t="str">
        <f ca="1">IF(ISERROR(HLOOKUP($B298,$D$86:$CO$91,6,FALSE)),"",IF('Enter data here!'!$CP$87=0,"",IF(HLOOKUP($B298,$D$86:$CO$91,4,FALSE)=0,"",(HLOOKUP($B298,$D$86:$CO$91,6,FALSE)))))</f>
        <v>Mark Abbotts</v>
      </c>
      <c r="AD298" s="110">
        <f ca="1">IF(ISERROR(HLOOKUP($B298,$D$86:$CO$91,4,FALSE)),"",IF('Enter data here!'!$CP$87=0,"",IF(HLOOKUP($B298,$D$86:$CO$91,4,FALSE)=0,"",(HLOOKUP($B298,$D$86:$CO$91,4,FALSE)))))</f>
        <v>4476.2405737505824</v>
      </c>
      <c r="AE298" s="110" t="str">
        <f ca="1">IF(ISERROR(HLOOKUP($B298,$D$92:$CO$97,6,FALSE)),"",IF('Enter data here!'!$CP$92=0,"",IF(HLOOKUP($B298,$D$92:$CO$97,4,FALSE)=0,"",(HLOOKUP($B298,$D$92:$CO$97,6,FALSE)))))</f>
        <v>Mark Abbotts</v>
      </c>
      <c r="AF298" s="110">
        <f ca="1">IF(ISERROR(HLOOKUP($B298,$D$92:$CO$97,4,FALSE)),"",IF('Enter data here!'!$CP$92=0,"",IF(HLOOKUP($B298,$D$92:$CO$97,4,FALSE)=0,"",(HLOOKUP($B298,$D$92:$CO$97,4,FALSE)))))</f>
        <v>4476.2405737505824</v>
      </c>
      <c r="AG298" s="110" t="str">
        <f ca="1">IF(ISERROR(HLOOKUP($B298,$D$98:$CO$103,6,FALSE)),"",IF('Enter data here!'!$CP$97=0,"",IF(HLOOKUP($B298,$D$98:$CO$103,4,FALSE)=0,"",(HLOOKUP($B298,$D$98:$CO$103,6,FALSE)))))</f>
        <v>Mark Abbotts</v>
      </c>
      <c r="AH298" s="110">
        <f ca="1">IF(ISERROR(HLOOKUP($B298,$D$98:$CO$103,4,FALSE)),"",IF('Enter data here!'!$CP$97=0,"",IF(HLOOKUP($B298,$D$98:$CO$103,4,FALSE)=0,"",(HLOOKUP($B298,$D$98:$CO$103,4,FALSE)))))</f>
        <v>4476.2405737505824</v>
      </c>
      <c r="AI298" s="110" t="str">
        <f ca="1">IF(ISERROR(HLOOKUP($B298,$D$104:$CO$109,6,FALSE)),"",IF('Enter data here!'!$CP$102=0,"",IF(HLOOKUP($B298,$D$104:$CO$109,4,FALSE)=0,"",(HLOOKUP($B298,$D$104:$CO$109,6,FALSE)))))</f>
        <v>Mark Abbotts</v>
      </c>
      <c r="AJ298" s="110">
        <f ca="1">IF(ISERROR(HLOOKUP($B298,$D$104:$CO$109,4,FALSE)),"",IF('Enter data here!'!$CP$102=0,"",IF(HLOOKUP($B298,$D$104:$CO$109,4,FALSE)=0,"",(HLOOKUP($B298,$D$104:$CO$109,4,FALSE)))))</f>
        <v>4476.2405737505824</v>
      </c>
      <c r="AK298" s="110" t="str">
        <f ca="1">IF(ISERROR(HLOOKUP($B298,$D$110:$CO$115,6,FALSE)),"",IF('Enter data here!'!$CP$107=0,"",IF(HLOOKUP($B298,$D$110:$CO$115,4,FALSE)=0,"",(HLOOKUP($B298,$D$110:$CO$115,6,FALSE)))))</f>
        <v>Mark Abbotts</v>
      </c>
      <c r="AL298" s="110">
        <f ca="1">IF(ISERROR(HLOOKUP($B298,$D$110:$CO$115,4,FALSE)),"",IF('Enter data here!'!$CP$107=0,"",IF(HLOOKUP($B298,$D$110:$CO$115,4,FALSE)=0,"",(HLOOKUP($B298,$D$110:$CO$115,4,FALSE)))))</f>
        <v>4476.2405737505824</v>
      </c>
      <c r="AM298" s="110" t="str">
        <f ca="1">IF(ISERROR(HLOOKUP($B298,$D$116:$CO$121,6,FALSE)),"",IF('Enter data here!'!$CP$112=0,"",IF(HLOOKUP($B298,$D$116:$CO$121,4,FALSE)=0,"",(HLOOKUP($B298,$D$116:$CO$121,6,FALSE)))))</f>
        <v>Mark Abbotts</v>
      </c>
      <c r="AN298" s="110">
        <f ca="1">IF(ISERROR(HLOOKUP($B298,$D$116:$CO$121,4,FALSE)),"",IF('Enter data here!'!$CP$112=0,"",IF(HLOOKUP($B298,$D$116:$CO$121,4,FALSE)=0,"",(HLOOKUP($B298,$D$116:$CO$121,4,FALSE)))))</f>
        <v>4476.2405737505824</v>
      </c>
      <c r="AO298" s="110" t="str">
        <f ca="1">IF(ISERROR(HLOOKUP($B298,$D$122:$CO$127,6,FALSE)),"",IF('Enter data here!'!$CP$117=0,"",IF(HLOOKUP($B298,$D$122:$CO$127,4,FALSE)=0,"",(HLOOKUP($B298,$D$122:$CO$127,6,FALSE)))))</f>
        <v>Mark Abbotts</v>
      </c>
      <c r="AP298" s="110">
        <f ca="1">IF(ISERROR(HLOOKUP($B298,$D$122:$CO$127,4,FALSE)),"",IF('Enter data here!'!$CP$117=0,"",IF(HLOOKUP($B298,$D$122:$CO$127,4,FALSE)=0,"",(HLOOKUP($B298,$D$122:$CO$127,4,FALSE)))))</f>
        <v>4476.2405737505824</v>
      </c>
      <c r="AQ298" s="110" t="str">
        <f ca="1">IF(ISERROR(HLOOKUP($B298,$D$128:$CO$133,6,FALSE)),"",IF('Enter data here!'!$CP$122=0,"",IF(HLOOKUP($B298,$D$128:$CO$133,4,FALSE)=0,"",(HLOOKUP($B298,$D$128:$CO$133,6,FALSE)))))</f>
        <v>Mark Abbotts</v>
      </c>
      <c r="AR298" s="110">
        <f ca="1">IF(ISERROR(HLOOKUP($B298,$D$128:$CO$133,4,FALSE)),"",IF('Enter data here!'!$CP$122=0,"",IF(HLOOKUP($B298,$D$128:$CO$133,4,FALSE)=0,"",(HLOOKUP($B298,$D$128:$CO$133,4,FALSE)))))</f>
        <v>4476.2405737505824</v>
      </c>
      <c r="AS298" s="110" t="str">
        <f ca="1">IF(ISERROR(HLOOKUP($B298,$D$134:$CO$139,6,FALSE)),"",IF('Enter data here!'!$CP$127=0,"",IF(HLOOKUP($B298,$D$134:$CO$139,4,FALSE)=0,"",(HLOOKUP($B298,$D$134:$CO$139,6,FALSE)))))</f>
        <v>Mark Abbotts</v>
      </c>
      <c r="AT298" s="110">
        <f ca="1">IF(ISERROR(HLOOKUP($B298,$D$134:$CO$139,4,FALSE)),"",IF('Enter data here!'!$CP$127=0,"",IF(HLOOKUP($B298,$D$134:$CO$139,4,FALSE)=0,"",(HLOOKUP($B298,$D$134:$CO$139,4,FALSE)))))</f>
        <v>4476.2405737505824</v>
      </c>
      <c r="AU298" s="110" t="str">
        <f ca="1">IF(ISERROR(HLOOKUP($B298,$D$140:$CO$145,6,FALSE)),"",IF('Enter data here!'!$CP$132=0,"",IF(HLOOKUP($B298,$D$140:$CO$145,4,FALSE)=0,"",(HLOOKUP($B298,$D$140:$CO$145,6,FALSE)))))</f>
        <v>Mark Abbotts</v>
      </c>
      <c r="AV298" s="110">
        <f ca="1">IF(ISERROR(HLOOKUP($B298,$D$140:$CO$145,4,FALSE)),"",IF('Enter data here!'!$CP$132=0,"",IF(HLOOKUP($B298,$D$140:$CO$145,4,FALSE)=0,"",(HLOOKUP($B298,$D$140:$CO$145,4,FALSE)))))</f>
        <v>4476.2405737505824</v>
      </c>
      <c r="AW298" s="110" t="str">
        <f ca="1">IF(ISERROR(HLOOKUP($B298,$D$146:$CO$151,6,FALSE)),"",IF('Enter data here!'!$CP$137=0,"",IF(HLOOKUP($B298,$D$146:$CO$151,4,FALSE)=0,"",(HLOOKUP($B298,$D$146:$CO$151,6,FALSE)))))</f>
        <v>Mark Abbotts</v>
      </c>
      <c r="AX298" s="110">
        <f ca="1">IF(ISERROR(HLOOKUP($B298,$D$146:$CO$151,4,FALSE)),"",IF('Enter data here!'!$CP$137=0,"",IF(HLOOKUP($B298,$D$146:$CO$151,4,FALSE)=0,"",(HLOOKUP($B298,$D$146:$CO$151,4,FALSE)))))</f>
        <v>4476.2405737505824</v>
      </c>
      <c r="AY298" s="110" t="str">
        <f ca="1">IF(ISERROR(HLOOKUP($B298,$D$152:$CO$157,6,FALSE)),"",IF('Enter data here!'!$CP$142=0,"",IF(HLOOKUP($B298,$D$152:$CO$157,4,FALSE)=0,"",(HLOOKUP($B298,$D$152:$CO$157,6,FALSE)))))</f>
        <v>Mark Abbotts</v>
      </c>
      <c r="AZ298" s="110">
        <f ca="1">IF(ISERROR(HLOOKUP($B298,$D$152:$CO$157,4,FALSE)),"",IF('Enter data here!'!$CP$142=0,"",IF(HLOOKUP($B298,$D$152:$CO$157,4,FALSE)=0,"",(HLOOKUP($B298,$D$152:$CO$157,4,FALSE)))))</f>
        <v>4476.2405737505824</v>
      </c>
      <c r="BA298" s="110" t="str">
        <f ca="1">IF(ISERROR(HLOOKUP($B298,$D$158:$CO$163,6,FALSE)),"",IF('Enter data here!'!$CP$147=0,"",IF(HLOOKUP($B298,$D$158:$CO$163,4,FALSE)=0,"",(HLOOKUP($B298,$D$158:$CO$163,6,FALSE)))))</f>
        <v>Mark Abbotts</v>
      </c>
      <c r="BB298" s="110">
        <f ca="1">IF(ISERROR(HLOOKUP($B298,$D$158:$CO$163,4,FALSE)),"",IF('Enter data here!'!$CP$147=0,"",IF(HLOOKUP($B298,$D$158:$CO$163,4,FALSE)=0,"",(HLOOKUP($B298,$D$158:$CO$163,4,FALSE)))))</f>
        <v>4476.2405737505824</v>
      </c>
      <c r="BC298" s="110" t="str">
        <f ca="1">IF(ISERROR(HLOOKUP($B298,$D$164:$CO$169,6,FALSE)),"",IF('Enter data here!'!$CP$152=0,"",IF(HLOOKUP($B298,$D$164:$CO$169,4,FALSE)=0,"",(HLOOKUP($B298,$D$164:$CO$169,6,FALSE)))))</f>
        <v>Mark Abbotts</v>
      </c>
      <c r="BD298" s="110">
        <f ca="1">IF(ISERROR(HLOOKUP($B298,$D$164:$CO$169,4,FALSE)),"",IF('Enter data here!'!$CP$152=0,"",IF(HLOOKUP($B298,$D$164:$CO$169,4,FALSE)=0,"",(HLOOKUP($B298,$D$164:$CO$169,4,FALSE)))))</f>
        <v>4476.2405737505824</v>
      </c>
      <c r="BE298" s="110" t="str">
        <f ca="1">IF(ISERROR(HLOOKUP($B298,$D$170:$CO$175,6,FALSE)),"",IF('Enter data here!'!$CP$157=0,"",IF(HLOOKUP($B298,$D$170:$CO$175,4,FALSE)=0,"",(HLOOKUP($B298,$D$170:$CO$175,6,FALSE)))))</f>
        <v>Mark Abbotts</v>
      </c>
      <c r="BF298" s="110">
        <f ca="1">IF(ISERROR(HLOOKUP($B298,$D$170:$CO$175,4,FALSE)),"",IF('Enter data here!'!$CP$157=0,"",IF(HLOOKUP($B298,$D$170:$CO$175,4,FALSE)=0,"",(HLOOKUP($B298,$D$170:$CO$175,4,FALSE)))))</f>
        <v>4476.2405737505824</v>
      </c>
      <c r="BG298" s="110" t="str">
        <f ca="1">IF(ISERROR(HLOOKUP($B298,$D$176:$CO$181,6,FALSE)),"",IF('Enter data here!'!$CP$162=0,"",IF(HLOOKUP($B298,$D$176:$CO$181,4,FALSE)=0,"",(HLOOKUP($B298,$D$176:$CO$181,6,FALSE)))))</f>
        <v>Mark Abbotts</v>
      </c>
      <c r="BH298" s="110">
        <f ca="1">IF(ISERROR(HLOOKUP($B298,$D$176:$CO$181,4,FALSE)),"",IF('Enter data here!'!$CP$162=0,"",IF(HLOOKUP($B298,$D$176:$CO$181,4,FALSE)=0,"",(HLOOKUP($B298,$D$176:$CO$181,4,FALSE)))))</f>
        <v>4476.2405737505824</v>
      </c>
      <c r="BI298" s="110" t="str">
        <f ca="1">IF(ISERROR(HLOOKUP($B298,$D$182:$CO$187,6,FALSE)),"",IF('Enter data here!'!$CP$167=0,"",IF(HLOOKUP($B298,$D$182:$CO$187,4,FALSE)=0,"",(HLOOKUP($B298,$D$182:$CO$187,6,FALSE)))))</f>
        <v>Mark Abbotts</v>
      </c>
      <c r="BJ298" s="110">
        <f ca="1">IF(ISERROR(HLOOKUP($B298,$D$182:$CO$187,4,FALSE)),"",IF('Enter data here!'!$CP$167=0,"",IF(HLOOKUP($B298,$D$182:$CO$187,4,FALSE)=0,"",(HLOOKUP($B298,$D$182:$CO$187,4,FALSE)))))</f>
        <v>4476.2405737505824</v>
      </c>
      <c r="BK298" s="110" t="str">
        <f ca="1">IF(ISERROR(HLOOKUP($B298,$D$188:$CO$193,6,FALSE)),"",IF('Enter data here!'!$CP$172=0,"",IF(HLOOKUP($B298,$D$188:$CO$193,4,FALSE)=0,"",(HLOOKUP($B298,$D$188:$CO$193,6,FALSE)))))</f>
        <v>Mark Abbotts</v>
      </c>
      <c r="BL298" s="110">
        <f ca="1">IF(ISERROR(HLOOKUP($B298,$D$188:$CO$193,4,FALSE)),"",IF('Enter data here!'!$CP$172=0,"",IF(HLOOKUP($B298,$D$188:$CO$193,4,FALSE)=0,"",(HLOOKUP($B298,$D$188:$CO$193,4,FALSE)))))</f>
        <v>4476.2405737505824</v>
      </c>
      <c r="BM298" s="110" t="str">
        <f ca="1">IF(ISERROR(HLOOKUP($B298,$D$194:$CO$199,6,FALSE)),"",IF('Enter data here!'!$CP$177=0,"",IF(HLOOKUP($B298,$D$194:$CO$199,4,FALSE)=0,"",(HLOOKUP($B298,$D$194:$CO$199,6,FALSE)))))</f>
        <v>Mark Abbotts</v>
      </c>
      <c r="BN298" s="110">
        <f ca="1">IF(ISERROR(HLOOKUP($B298,$D$194:$CO$199,4,FALSE)),"",IF('Enter data here!'!$CP$177=0,"",IF(HLOOKUP($B298,$D$194:$CO$199,4,FALSE)=0,"",(HLOOKUP($B298,$D$194:$CO$199,4,FALSE)))))</f>
        <v>4476.2405737505824</v>
      </c>
      <c r="BO298" s="110" t="str">
        <f ca="1">IF(ISERROR(HLOOKUP($B298,$D$200:$CO$205,6,FALSE)),"",IF('Enter data here!'!$CP$182=0,"",IF(HLOOKUP($B298,$D$200:$CO$205,4,FALSE)=0,"",(HLOOKUP($B298,$D$200:$CO$205,6,FALSE)))))</f>
        <v>Mark Abbotts</v>
      </c>
      <c r="BP298" s="110">
        <f ca="1">IF(ISERROR(HLOOKUP($B298,$D$200:$CO$205,4,FALSE)),"",IF('Enter data here!'!$CP$182=0,"",IF(HLOOKUP($B298,$D$200:$CO$205,4,FALSE)=0,"",(HLOOKUP($B298,$D$200:$CO$205,4,FALSE)))))</f>
        <v>4476.2405737505824</v>
      </c>
      <c r="BQ298" s="110" t="str">
        <f ca="1">IF(ISERROR(HLOOKUP($B298,$D$206:$CO$211,6,FALSE)),"",IF('Enter data here!'!$CP$187=0,"",IF(HLOOKUP($B298,$D$206:$CO$211,4,FALSE)=0,"",(HLOOKUP($B298,$D$206:$CO$211,6,FALSE)))))</f>
        <v>Mark Abbotts</v>
      </c>
      <c r="BR298" s="110">
        <f ca="1">IF(ISERROR(HLOOKUP($B298,$D$206:$CO$211,4,FALSE)),"",IF('Enter data here!'!$CP$187=0,"",IF(HLOOKUP($B298,$D$206:$CO$211,4,FALSE)=0,"",(HLOOKUP($B298,$D$206:$CO$211,4,FALSE)))))</f>
        <v>4476.2405737505824</v>
      </c>
      <c r="BS298" s="110" t="str">
        <f ca="1">IF(ISERROR(HLOOKUP($B298,$D$212:$CO$217,6,FALSE)),"",IF('Enter data here!'!$CP$192=0,"",IF(HLOOKUP($B298,$D$212:$CO$217,4,FALSE)=0,"",(HLOOKUP($B298,$D$212:$CO$217,6,FALSE)))))</f>
        <v>Mark Abbotts</v>
      </c>
      <c r="BT298" s="110">
        <f ca="1">IF(ISERROR(HLOOKUP($B298,$D$212:$CO$217,4,FALSE)),"",IF('Enter data here!'!$CP$192=0,"",IF(HLOOKUP($B298,$D$212:$CO$217,4,FALSE)=0,"",(HLOOKUP($B298,$D$212:$CO$217,4,FALSE)))))</f>
        <v>4476.2405737505824</v>
      </c>
      <c r="BU298" s="110" t="str">
        <f ca="1">IF(ISERROR(HLOOKUP($B298,$D$218:$CO$223,6,FALSE)),"",IF('Enter data here!'!$CP$197=0,"",IF(HLOOKUP($B298,$D$218:$CO$223,4,FALSE)=0,"",(HLOOKUP($B298,$D$218:$CO$223,6,FALSE)))))</f>
        <v>Mark Abbotts</v>
      </c>
      <c r="BV298" s="110">
        <f ca="1">IF(ISERROR(HLOOKUP($B298,$D$218:$CO$223,4,FALSE)),"",IF('Enter data here!'!$CP$197=0,"",IF(HLOOKUP($B298,$D$218:$CO$223,4,FALSE)=0,"",(HLOOKUP($B298,$D$218:$CO$223,4,FALSE)))))</f>
        <v>4476.2405737505824</v>
      </c>
      <c r="BW298" s="110" t="str">
        <f ca="1">IF(ISERROR(HLOOKUP($B298,$D$224:$CO$229,6,FALSE)),"",IF('Enter data here!'!$CP$202=0,"",IF(HLOOKUP($B298,$D$224:$CO$229,4,FALSE)=0,"",(HLOOKUP($B298,$D$224:$CO$229,6,FALSE)))))</f>
        <v>Mark Abbotts</v>
      </c>
      <c r="BX298" s="110">
        <f ca="1">IF(ISERROR(HLOOKUP($B298,$D$224:$CO$229,4,FALSE)),"",IF('Enter data here!'!$CP$202=0,"",IF(HLOOKUP($B298,$D$224:$CO$229,4,FALSE)=0,"",(HLOOKUP($B298,$D$224:$CO$229,4,FALSE)))))</f>
        <v>4476.2405737505824</v>
      </c>
      <c r="BY298" s="110" t="str">
        <f ca="1">IF(ISERROR(HLOOKUP($B298,$D$230:$CO$235,6,FALSE)),"",IF('Enter data here!'!$CP$207=0,"",IF(HLOOKUP($B298,$D$230:$CO$235,4,FALSE)=0,"",(HLOOKUP($B298,$D$230:$CO$235,6,FALSE)))))</f>
        <v>Mark Abbotts</v>
      </c>
      <c r="BZ298" s="110">
        <f ca="1">IF(ISERROR(HLOOKUP($B298,$D$230:$CO$235,4,FALSE)),"",IF('Enter data here!'!$CP$207=0,"",IF(HLOOKUP($B298,$D$230:$CO$235,4,FALSE)=0,"",(HLOOKUP($B298,$D$230:$CO$235,4,FALSE)))))</f>
        <v>4476.2405737505824</v>
      </c>
      <c r="CA298" s="110" t="str">
        <f ca="1">IF(ISERROR(HLOOKUP($B298,$D$236:$CO$241,6,FALSE)),"",IF('Enter data here!'!$CP$212=0,"",IF(HLOOKUP($B298,$D$236:$CO$241,4,FALSE)=0,"",(HLOOKUP($B298,$D$236:$CO$241,6,FALSE)))))</f>
        <v>Mark Abbotts</v>
      </c>
      <c r="CB298" s="110">
        <f ca="1">IF(ISERROR(HLOOKUP($B298,$D$236:$CO$241,4,FALSE)),"",IF('Enter data here!'!$CP$212=0,"",IF(HLOOKUP($B298,$D$236:$CO$241,4,FALSE)=0,"",(HLOOKUP($B298,$D$236:$CO$241,4,FALSE)))))</f>
        <v>4476.2405737505824</v>
      </c>
      <c r="CC298" s="110" t="str">
        <f ca="1">IF(ISERROR(HLOOKUP($B298,$D$242:$CO$247,6,FALSE)),"",IF('Enter data here!'!$CP$217=0,"",IF(HLOOKUP($B298,$D$242:$CO$247,4,FALSE)=0,"",(HLOOKUP($B298,$D$242:$CO$247,6,FALSE)))))</f>
        <v>Mark Abbotts</v>
      </c>
      <c r="CD298" s="110">
        <f ca="1">IF(ISERROR(HLOOKUP($B298,$D$242:$CO$247,4,FALSE)),"",IF('Enter data here!'!$CP$217=0,"",IF(HLOOKUP($B298,$D$242:$CO$247,4,FALSE)=0,"",(HLOOKUP($B298,$D$242:$CO$247,4,FALSE)))))</f>
        <v>4476.2405737505824</v>
      </c>
      <c r="CE298" s="110" t="str">
        <f ca="1">IF(ISERROR(HLOOKUP($B298,$D$248:$CO$253,6,FALSE)),"",IF('Enter data here!'!$CP$222=0,"",IF(HLOOKUP($B298,$D$248:$CO$253,4,FALSE)=0,"",(HLOOKUP($B298,$D$248:$CO$253,6,FALSE)))))</f>
        <v>Mark Abbotts</v>
      </c>
      <c r="CF298" s="110">
        <f ca="1">IF(ISERROR(HLOOKUP($B298,$D$248:$CO$253,4,FALSE)),"",IF('Enter data here!'!$CP$222=0,"",IF(HLOOKUP($B298,$D$248:$CO$253,4,FALSE)=0,"",(HLOOKUP($B298,$D$248:$CO$253,4,FALSE)))))</f>
        <v>4476.2405737505824</v>
      </c>
    </row>
    <row r="299" spans="2:84" s="138" customFormat="1">
      <c r="B299" s="149">
        <v>37</v>
      </c>
      <c r="C299" s="110" t="str">
        <f>IF(ISERROR(HLOOKUP($B299,$D$8:$CO$13,6,FALSE)),"",IF('Enter data here!'!$CP$22=0,"",IF(HLOOKUP($B299,$D$8:$CO$13,4,FALSE)=0,"",(HLOOKUP($B299,$D$8:$CO$13,6,FALSE)))))</f>
        <v/>
      </c>
      <c r="D299" s="110" t="str">
        <f>IF(ISERROR(HLOOKUP($B299,$D$8:$CO$13,4,FALSE)),"",IF('Enter data here!'!$CP$22=0,"",IF(HLOOKUP($B299,$D$8:$CO$13,4,FALSE)=0,"",(HLOOKUP($B299,$D$8:$CO$13,4,FALSE)))))</f>
        <v/>
      </c>
      <c r="E299" s="110" t="str">
        <f ca="1">IF(ISERROR(HLOOKUP($B299,$D$14:$CO$19,6,FALSE)),"",IF('Enter data here!'!$CP$27=0,"",IF(HLOOKUP($B299,$D$14:$CO$19,4,FALSE)=0,"",(HLOOKUP($B299,$D$14:$CO$19,6,FALSE)))))</f>
        <v>Klaus Brettner</v>
      </c>
      <c r="F299" s="110">
        <f ca="1">IF(ISERROR(HLOOKUP($B299,$D$14:$CO$19,4,FALSE)),"",IF('Enter data here!'!$CP$27=0,"",IF(HLOOKUP($B299,$D$14:$CO$19,4,FALSE)=0,"",(HLOOKUP($B299,$D$14:$CO$19,4,FALSE)))))</f>
        <v>703.73867069485925</v>
      </c>
      <c r="G299" s="110" t="str">
        <f ca="1">IF(ISERROR(HLOOKUP($B299,$D$20:$CO$25,6,FALSE)),"",IF('Enter data here!'!$CP$32=0,"",IF(HLOOKUP($B299,$D$20:$CO$25,4,FALSE)=0,"",(HLOOKUP($B299,$D$20:$CO$25,6,FALSE)))))</f>
        <v>Mike Shellim</v>
      </c>
      <c r="H299" s="110">
        <f ca="1">IF(ISERROR(HLOOKUP($B299,$D$20:$CO$25,4,FALSE)),"",IF('Enter data here!'!$CP$32=0,"",IF(HLOOKUP($B299,$D$20:$CO$25,4,FALSE)=0,"",(HLOOKUP($B299,$D$20:$CO$25,4,FALSE)))))</f>
        <v>1380.0209379155722</v>
      </c>
      <c r="I299" s="110" t="str">
        <f ca="1">IF(ISERROR(HLOOKUP($B299,$D$26:$CO$31,6,FALSE)),"",IF('Enter data here!'!$CP$37=0,"",IF(HLOOKUP($B299,$D$26:$CO$31,4,FALSE)=0,"",(HLOOKUP($B299,$D$26:$CO$31,6,FALSE)))))</f>
        <v>Mick Walsh</v>
      </c>
      <c r="J299" s="110">
        <f ca="1">IF(ISERROR(HLOOKUP($B299,$D$26:$CO$31,4,FALSE)),"",IF('Enter data here!'!$CP$37=0,"",IF(HLOOKUP($B299,$D$26:$CO$31,4,FALSE)=0,"",(HLOOKUP($B299,$D$26:$CO$31,4,FALSE)))))</f>
        <v>1618.642477202259</v>
      </c>
      <c r="K299" s="110" t="str">
        <f ca="1">IF(ISERROR(HLOOKUP($B299,$D$32:$CO$37,6,FALSE)),"",IF('Enter data here!'!$CP$42=0,"",IF(HLOOKUP($B299,$D$32:$CO$37,4,FALSE)=0,"",(HLOOKUP($B299,$D$32:$CO$37,6,FALSE)))))</f>
        <v>Ulrich Duttenhofer</v>
      </c>
      <c r="L299" s="110">
        <f ca="1">IF(ISERROR(HLOOKUP($B299,$D$32:$CO$37,4,FALSE)),"",IF('Enter data here!'!$CP$42=0,"",IF(HLOOKUP($B299,$D$32:$CO$37,4,FALSE)=0,"",(HLOOKUP($B299,$D$32:$CO$37,4,FALSE)))))</f>
        <v>2362.931185605175</v>
      </c>
      <c r="M299" s="110" t="str">
        <f ca="1">IF(ISERROR(HLOOKUP($B299,$D$38:$CO$43,6,FALSE)),"",IF('Enter data here!'!$CP$47=0,"",IF(HLOOKUP($B299,$D$38:$CO$43,4,FALSE)=0,"",(HLOOKUP($B299,$D$38:$CO$43,6,FALSE)))))</f>
        <v>Mick Walsh</v>
      </c>
      <c r="N299" s="110">
        <f ca="1">IF(ISERROR(HLOOKUP($B299,$D$38:$CO$43,4,FALSE)),"",IF('Enter data here!'!$CP$47=0,"",IF(HLOOKUP($B299,$D$38:$CO$43,4,FALSE)=0,"",(HLOOKUP($B299,$D$38:$CO$43,4,FALSE)))))</f>
        <v>3099.8626613049219</v>
      </c>
      <c r="O299" s="110" t="str">
        <f ca="1">IF(ISERROR(HLOOKUP($B299,$D$44:$CO$49,6,FALSE)),"",IF('Enter data here!'!$CP$52=0,"",IF(HLOOKUP($B299,$D$44:$CO$49,4,FALSE)=0,"",(HLOOKUP($B299,$D$44:$CO$49,6,FALSE)))))</f>
        <v>Mick Walsh</v>
      </c>
      <c r="P299" s="110">
        <f ca="1">IF(ISERROR(HLOOKUP($B299,$D$44:$CO$49,4,FALSE)),"",IF('Enter data here!'!$CP$52=0,"",IF(HLOOKUP($B299,$D$44:$CO$49,4,FALSE)=0,"",(HLOOKUP($B299,$D$44:$CO$49,4,FALSE)))))</f>
        <v>3702.4206906748864</v>
      </c>
      <c r="Q299" s="110" t="str">
        <f ca="1">IF(ISERROR(HLOOKUP($B299,$D$50:$CO$55,6,FALSE)),"",IF('Enter data here!'!$CP$57=0,"",IF(HLOOKUP($B299,$D$50:$CO$55,4,FALSE)=0,"",(HLOOKUP($B299,$D$50:$CO$55,6,FALSE)))))</f>
        <v>Mick Walsh</v>
      </c>
      <c r="R299" s="110">
        <f ca="1">IF(ISERROR(HLOOKUP($B299,$D$50:$CO$55,4,FALSE)),"",IF('Enter data here!'!$CP$57=0,"",IF(HLOOKUP($B299,$D$50:$CO$55,4,FALSE)=0,"",(HLOOKUP($B299,$D$50:$CO$55,4,FALSE)))))</f>
        <v>4462.9058880432995</v>
      </c>
      <c r="S299" s="110" t="str">
        <f ca="1">IF(ISERROR(HLOOKUP($B299,$D$56:$CO$61,6,FALSE)),"",IF('Enter data here!'!$CP$62=0,"",IF(HLOOKUP($B299,$D$56:$CO$61,4,FALSE)=0,"",(HLOOKUP($B299,$D$56:$CO$61,6,FALSE)))))</f>
        <v>Mick Walsh</v>
      </c>
      <c r="T299" s="110">
        <f ca="1">IF(ISERROR(HLOOKUP($B299,$D$56:$CO$61,4,FALSE)),"",IF('Enter data here!'!$CP$62=0,"",IF(HLOOKUP($B299,$D$56:$CO$61,4,FALSE)=0,"",(HLOOKUP($B299,$D$56:$CO$61,4,FALSE)))))</f>
        <v>4462.9058880432995</v>
      </c>
      <c r="U299" s="110" t="str">
        <f ca="1">IF(ISERROR(HLOOKUP($B299,$D$62:$CO$67,6,FALSE)),"",IF('Enter data here!'!$CP$67=0,"",IF(HLOOKUP($B299,$D$62:$CO$67,4,FALSE)=0,"",(HLOOKUP($B299,$D$62:$CO$67,6,FALSE)))))</f>
        <v>Mick Walsh</v>
      </c>
      <c r="V299" s="110">
        <f ca="1">IF(ISERROR(HLOOKUP($B299,$D$62:$CO$67,4,FALSE)),"",IF('Enter data here!'!$CP$67=0,"",IF(HLOOKUP($B299,$D$62:$CO$67,4,FALSE)=0,"",(HLOOKUP($B299,$D$62:$CO$67,4,FALSE)))))</f>
        <v>4462.9058880432995</v>
      </c>
      <c r="W299" s="110" t="str">
        <f ca="1">IF(ISERROR(HLOOKUP($B299,$D$68:$CO$73,6,FALSE)),"",IF('Enter data here!'!$CP$72=0,"",IF(HLOOKUP($B299,$D$68:$CO$73,4,FALSE)=0,"",(HLOOKUP($B299,$D$68:$CO$73,6,FALSE)))))</f>
        <v>Mick Walsh</v>
      </c>
      <c r="X299" s="110">
        <f ca="1">IF(ISERROR(HLOOKUP($B299,$D$68:$CO$73,4,FALSE)),"",IF('Enter data here!'!$CP$72=0,"",IF(HLOOKUP($B299,$D$68:$CO$73,4,FALSE)=0,"",(HLOOKUP($B299,$D$68:$CO$73,4,FALSE)))))</f>
        <v>4462.9058880432995</v>
      </c>
      <c r="Y299" s="110" t="str">
        <f ca="1">IF(ISERROR(HLOOKUP($B299,$D$74:$CO$79,6,FALSE)),"",IF('Enter data here!'!$CP$77=0,"",IF(HLOOKUP($B299,$D$74:$CO$79,4,FALSE)=0,"",(HLOOKUP($B299,$D$74:$CO$79,6,FALSE)))))</f>
        <v>Mick Walsh</v>
      </c>
      <c r="Z299" s="110">
        <f ca="1">IF(ISERROR(HLOOKUP($B299,$D$74:$CO$79,4,FALSE)),"",IF('Enter data here!'!$CP$77=0,"",IF(HLOOKUP($B299,$D$74:$CO$79,4,FALSE)=0,"",(HLOOKUP($B299,$D$74:$CO$79,4,FALSE)))))</f>
        <v>4462.9058880432995</v>
      </c>
      <c r="AA299" s="110" t="str">
        <f ca="1">IF(ISERROR(HLOOKUP($B299,$D$80:$CO$85,6,FALSE)),"",IF('Enter data here!'!$CP$82=0,"",IF(HLOOKUP($B299,$D$80:$CO$85,4,FALSE)=0,"",(HLOOKUP($B299,$D$80:$CO$85,6,FALSE)))))</f>
        <v>Mick Walsh</v>
      </c>
      <c r="AB299" s="110">
        <f ca="1">IF(ISERROR(HLOOKUP($B299,$D$80:$CO$85,4,FALSE)),"",IF('Enter data here!'!$CP$82=0,"",IF(HLOOKUP($B299,$D$80:$CO$85,4,FALSE)=0,"",(HLOOKUP($B299,$D$80:$CO$85,4,FALSE)))))</f>
        <v>4462.9058880432995</v>
      </c>
      <c r="AC299" s="110" t="str">
        <f ca="1">IF(ISERROR(HLOOKUP($B299,$D$86:$CO$91,6,FALSE)),"",IF('Enter data here!'!$CP$87=0,"",IF(HLOOKUP($B299,$D$86:$CO$91,4,FALSE)=0,"",(HLOOKUP($B299,$D$86:$CO$91,6,FALSE)))))</f>
        <v>Mick Walsh</v>
      </c>
      <c r="AD299" s="110">
        <f ca="1">IF(ISERROR(HLOOKUP($B299,$D$86:$CO$91,4,FALSE)),"",IF('Enter data here!'!$CP$87=0,"",IF(HLOOKUP($B299,$D$86:$CO$91,4,FALSE)=0,"",(HLOOKUP($B299,$D$86:$CO$91,4,FALSE)))))</f>
        <v>4462.9058880432995</v>
      </c>
      <c r="AE299" s="110" t="str">
        <f ca="1">IF(ISERROR(HLOOKUP($B299,$D$92:$CO$97,6,FALSE)),"",IF('Enter data here!'!$CP$92=0,"",IF(HLOOKUP($B299,$D$92:$CO$97,4,FALSE)=0,"",(HLOOKUP($B299,$D$92:$CO$97,6,FALSE)))))</f>
        <v>Mick Walsh</v>
      </c>
      <c r="AF299" s="110">
        <f ca="1">IF(ISERROR(HLOOKUP($B299,$D$92:$CO$97,4,FALSE)),"",IF('Enter data here!'!$CP$92=0,"",IF(HLOOKUP($B299,$D$92:$CO$97,4,FALSE)=0,"",(HLOOKUP($B299,$D$92:$CO$97,4,FALSE)))))</f>
        <v>4462.9058880432995</v>
      </c>
      <c r="AG299" s="110" t="str">
        <f ca="1">IF(ISERROR(HLOOKUP($B299,$D$98:$CO$103,6,FALSE)),"",IF('Enter data here!'!$CP$97=0,"",IF(HLOOKUP($B299,$D$98:$CO$103,4,FALSE)=0,"",(HLOOKUP($B299,$D$98:$CO$103,6,FALSE)))))</f>
        <v>Mick Walsh</v>
      </c>
      <c r="AH299" s="110">
        <f ca="1">IF(ISERROR(HLOOKUP($B299,$D$98:$CO$103,4,FALSE)),"",IF('Enter data here!'!$CP$97=0,"",IF(HLOOKUP($B299,$D$98:$CO$103,4,FALSE)=0,"",(HLOOKUP($B299,$D$98:$CO$103,4,FALSE)))))</f>
        <v>4462.9058880432995</v>
      </c>
      <c r="AI299" s="110" t="str">
        <f ca="1">IF(ISERROR(HLOOKUP($B299,$D$104:$CO$109,6,FALSE)),"",IF('Enter data here!'!$CP$102=0,"",IF(HLOOKUP($B299,$D$104:$CO$109,4,FALSE)=0,"",(HLOOKUP($B299,$D$104:$CO$109,6,FALSE)))))</f>
        <v>Mick Walsh</v>
      </c>
      <c r="AJ299" s="110">
        <f ca="1">IF(ISERROR(HLOOKUP($B299,$D$104:$CO$109,4,FALSE)),"",IF('Enter data here!'!$CP$102=0,"",IF(HLOOKUP($B299,$D$104:$CO$109,4,FALSE)=0,"",(HLOOKUP($B299,$D$104:$CO$109,4,FALSE)))))</f>
        <v>4462.9058880432995</v>
      </c>
      <c r="AK299" s="110" t="str">
        <f ca="1">IF(ISERROR(HLOOKUP($B299,$D$110:$CO$115,6,FALSE)),"",IF('Enter data here!'!$CP$107=0,"",IF(HLOOKUP($B299,$D$110:$CO$115,4,FALSE)=0,"",(HLOOKUP($B299,$D$110:$CO$115,6,FALSE)))))</f>
        <v>Mick Walsh</v>
      </c>
      <c r="AL299" s="110">
        <f ca="1">IF(ISERROR(HLOOKUP($B299,$D$110:$CO$115,4,FALSE)),"",IF('Enter data here!'!$CP$107=0,"",IF(HLOOKUP($B299,$D$110:$CO$115,4,FALSE)=0,"",(HLOOKUP($B299,$D$110:$CO$115,4,FALSE)))))</f>
        <v>4462.9058880432995</v>
      </c>
      <c r="AM299" s="110" t="str">
        <f ca="1">IF(ISERROR(HLOOKUP($B299,$D$116:$CO$121,6,FALSE)),"",IF('Enter data here!'!$CP$112=0,"",IF(HLOOKUP($B299,$D$116:$CO$121,4,FALSE)=0,"",(HLOOKUP($B299,$D$116:$CO$121,6,FALSE)))))</f>
        <v>Mick Walsh</v>
      </c>
      <c r="AN299" s="110">
        <f ca="1">IF(ISERROR(HLOOKUP($B299,$D$116:$CO$121,4,FALSE)),"",IF('Enter data here!'!$CP$112=0,"",IF(HLOOKUP($B299,$D$116:$CO$121,4,FALSE)=0,"",(HLOOKUP($B299,$D$116:$CO$121,4,FALSE)))))</f>
        <v>4462.9058880432995</v>
      </c>
      <c r="AO299" s="110" t="str">
        <f ca="1">IF(ISERROR(HLOOKUP($B299,$D$122:$CO$127,6,FALSE)),"",IF('Enter data here!'!$CP$117=0,"",IF(HLOOKUP($B299,$D$122:$CO$127,4,FALSE)=0,"",(HLOOKUP($B299,$D$122:$CO$127,6,FALSE)))))</f>
        <v>Mick Walsh</v>
      </c>
      <c r="AP299" s="110">
        <f ca="1">IF(ISERROR(HLOOKUP($B299,$D$122:$CO$127,4,FALSE)),"",IF('Enter data here!'!$CP$117=0,"",IF(HLOOKUP($B299,$D$122:$CO$127,4,FALSE)=0,"",(HLOOKUP($B299,$D$122:$CO$127,4,FALSE)))))</f>
        <v>4462.9058880432995</v>
      </c>
      <c r="AQ299" s="110" t="str">
        <f ca="1">IF(ISERROR(HLOOKUP($B299,$D$128:$CO$133,6,FALSE)),"",IF('Enter data here!'!$CP$122=0,"",IF(HLOOKUP($B299,$D$128:$CO$133,4,FALSE)=0,"",(HLOOKUP($B299,$D$128:$CO$133,6,FALSE)))))</f>
        <v>Mick Walsh</v>
      </c>
      <c r="AR299" s="110">
        <f ca="1">IF(ISERROR(HLOOKUP($B299,$D$128:$CO$133,4,FALSE)),"",IF('Enter data here!'!$CP$122=0,"",IF(HLOOKUP($B299,$D$128:$CO$133,4,FALSE)=0,"",(HLOOKUP($B299,$D$128:$CO$133,4,FALSE)))))</f>
        <v>4462.9058880432995</v>
      </c>
      <c r="AS299" s="110" t="str">
        <f ca="1">IF(ISERROR(HLOOKUP($B299,$D$134:$CO$139,6,FALSE)),"",IF('Enter data here!'!$CP$127=0,"",IF(HLOOKUP($B299,$D$134:$CO$139,4,FALSE)=0,"",(HLOOKUP($B299,$D$134:$CO$139,6,FALSE)))))</f>
        <v>Mick Walsh</v>
      </c>
      <c r="AT299" s="110">
        <f ca="1">IF(ISERROR(HLOOKUP($B299,$D$134:$CO$139,4,FALSE)),"",IF('Enter data here!'!$CP$127=0,"",IF(HLOOKUP($B299,$D$134:$CO$139,4,FALSE)=0,"",(HLOOKUP($B299,$D$134:$CO$139,4,FALSE)))))</f>
        <v>4462.9058880432995</v>
      </c>
      <c r="AU299" s="110" t="str">
        <f ca="1">IF(ISERROR(HLOOKUP($B299,$D$140:$CO$145,6,FALSE)),"",IF('Enter data here!'!$CP$132=0,"",IF(HLOOKUP($B299,$D$140:$CO$145,4,FALSE)=0,"",(HLOOKUP($B299,$D$140:$CO$145,6,FALSE)))))</f>
        <v>Mick Walsh</v>
      </c>
      <c r="AV299" s="110">
        <f ca="1">IF(ISERROR(HLOOKUP($B299,$D$140:$CO$145,4,FALSE)),"",IF('Enter data here!'!$CP$132=0,"",IF(HLOOKUP($B299,$D$140:$CO$145,4,FALSE)=0,"",(HLOOKUP($B299,$D$140:$CO$145,4,FALSE)))))</f>
        <v>4462.9058880432995</v>
      </c>
      <c r="AW299" s="110" t="str">
        <f ca="1">IF(ISERROR(HLOOKUP($B299,$D$146:$CO$151,6,FALSE)),"",IF('Enter data here!'!$CP$137=0,"",IF(HLOOKUP($B299,$D$146:$CO$151,4,FALSE)=0,"",(HLOOKUP($B299,$D$146:$CO$151,6,FALSE)))))</f>
        <v>Mick Walsh</v>
      </c>
      <c r="AX299" s="110">
        <f ca="1">IF(ISERROR(HLOOKUP($B299,$D$146:$CO$151,4,FALSE)),"",IF('Enter data here!'!$CP$137=0,"",IF(HLOOKUP($B299,$D$146:$CO$151,4,FALSE)=0,"",(HLOOKUP($B299,$D$146:$CO$151,4,FALSE)))))</f>
        <v>4462.9058880432995</v>
      </c>
      <c r="AY299" s="110" t="str">
        <f ca="1">IF(ISERROR(HLOOKUP($B299,$D$152:$CO$157,6,FALSE)),"",IF('Enter data here!'!$CP$142=0,"",IF(HLOOKUP($B299,$D$152:$CO$157,4,FALSE)=0,"",(HLOOKUP($B299,$D$152:$CO$157,6,FALSE)))))</f>
        <v>Mick Walsh</v>
      </c>
      <c r="AZ299" s="110">
        <f ca="1">IF(ISERROR(HLOOKUP($B299,$D$152:$CO$157,4,FALSE)),"",IF('Enter data here!'!$CP$142=0,"",IF(HLOOKUP($B299,$D$152:$CO$157,4,FALSE)=0,"",(HLOOKUP($B299,$D$152:$CO$157,4,FALSE)))))</f>
        <v>4462.9058880432995</v>
      </c>
      <c r="BA299" s="110" t="str">
        <f ca="1">IF(ISERROR(HLOOKUP($B299,$D$158:$CO$163,6,FALSE)),"",IF('Enter data here!'!$CP$147=0,"",IF(HLOOKUP($B299,$D$158:$CO$163,4,FALSE)=0,"",(HLOOKUP($B299,$D$158:$CO$163,6,FALSE)))))</f>
        <v>Mick Walsh</v>
      </c>
      <c r="BB299" s="110">
        <f ca="1">IF(ISERROR(HLOOKUP($B299,$D$158:$CO$163,4,FALSE)),"",IF('Enter data here!'!$CP$147=0,"",IF(HLOOKUP($B299,$D$158:$CO$163,4,FALSE)=0,"",(HLOOKUP($B299,$D$158:$CO$163,4,FALSE)))))</f>
        <v>4462.9058880432995</v>
      </c>
      <c r="BC299" s="110" t="str">
        <f ca="1">IF(ISERROR(HLOOKUP($B299,$D$164:$CO$169,6,FALSE)),"",IF('Enter data here!'!$CP$152=0,"",IF(HLOOKUP($B299,$D$164:$CO$169,4,FALSE)=0,"",(HLOOKUP($B299,$D$164:$CO$169,6,FALSE)))))</f>
        <v>Mick Walsh</v>
      </c>
      <c r="BD299" s="110">
        <f ca="1">IF(ISERROR(HLOOKUP($B299,$D$164:$CO$169,4,FALSE)),"",IF('Enter data here!'!$CP$152=0,"",IF(HLOOKUP($B299,$D$164:$CO$169,4,FALSE)=0,"",(HLOOKUP($B299,$D$164:$CO$169,4,FALSE)))))</f>
        <v>4462.9058880432995</v>
      </c>
      <c r="BE299" s="110" t="str">
        <f ca="1">IF(ISERROR(HLOOKUP($B299,$D$170:$CO$175,6,FALSE)),"",IF('Enter data here!'!$CP$157=0,"",IF(HLOOKUP($B299,$D$170:$CO$175,4,FALSE)=0,"",(HLOOKUP($B299,$D$170:$CO$175,6,FALSE)))))</f>
        <v>Mick Walsh</v>
      </c>
      <c r="BF299" s="110">
        <f ca="1">IF(ISERROR(HLOOKUP($B299,$D$170:$CO$175,4,FALSE)),"",IF('Enter data here!'!$CP$157=0,"",IF(HLOOKUP($B299,$D$170:$CO$175,4,FALSE)=0,"",(HLOOKUP($B299,$D$170:$CO$175,4,FALSE)))))</f>
        <v>4462.9058880432995</v>
      </c>
      <c r="BG299" s="110" t="str">
        <f ca="1">IF(ISERROR(HLOOKUP($B299,$D$176:$CO$181,6,FALSE)),"",IF('Enter data here!'!$CP$162=0,"",IF(HLOOKUP($B299,$D$176:$CO$181,4,FALSE)=0,"",(HLOOKUP($B299,$D$176:$CO$181,6,FALSE)))))</f>
        <v>Mick Walsh</v>
      </c>
      <c r="BH299" s="110">
        <f ca="1">IF(ISERROR(HLOOKUP($B299,$D$176:$CO$181,4,FALSE)),"",IF('Enter data here!'!$CP$162=0,"",IF(HLOOKUP($B299,$D$176:$CO$181,4,FALSE)=0,"",(HLOOKUP($B299,$D$176:$CO$181,4,FALSE)))))</f>
        <v>4462.9058880432995</v>
      </c>
      <c r="BI299" s="110" t="str">
        <f ca="1">IF(ISERROR(HLOOKUP($B299,$D$182:$CO$187,6,FALSE)),"",IF('Enter data here!'!$CP$167=0,"",IF(HLOOKUP($B299,$D$182:$CO$187,4,FALSE)=0,"",(HLOOKUP($B299,$D$182:$CO$187,6,FALSE)))))</f>
        <v>Mick Walsh</v>
      </c>
      <c r="BJ299" s="110">
        <f ca="1">IF(ISERROR(HLOOKUP($B299,$D$182:$CO$187,4,FALSE)),"",IF('Enter data here!'!$CP$167=0,"",IF(HLOOKUP($B299,$D$182:$CO$187,4,FALSE)=0,"",(HLOOKUP($B299,$D$182:$CO$187,4,FALSE)))))</f>
        <v>4462.9058880432995</v>
      </c>
      <c r="BK299" s="110" t="str">
        <f ca="1">IF(ISERROR(HLOOKUP($B299,$D$188:$CO$193,6,FALSE)),"",IF('Enter data here!'!$CP$172=0,"",IF(HLOOKUP($B299,$D$188:$CO$193,4,FALSE)=0,"",(HLOOKUP($B299,$D$188:$CO$193,6,FALSE)))))</f>
        <v>Mick Walsh</v>
      </c>
      <c r="BL299" s="110">
        <f ca="1">IF(ISERROR(HLOOKUP($B299,$D$188:$CO$193,4,FALSE)),"",IF('Enter data here!'!$CP$172=0,"",IF(HLOOKUP($B299,$D$188:$CO$193,4,FALSE)=0,"",(HLOOKUP($B299,$D$188:$CO$193,4,FALSE)))))</f>
        <v>4462.9058880432995</v>
      </c>
      <c r="BM299" s="110" t="str">
        <f ca="1">IF(ISERROR(HLOOKUP($B299,$D$194:$CO$199,6,FALSE)),"",IF('Enter data here!'!$CP$177=0,"",IF(HLOOKUP($B299,$D$194:$CO$199,4,FALSE)=0,"",(HLOOKUP($B299,$D$194:$CO$199,6,FALSE)))))</f>
        <v>Mick Walsh</v>
      </c>
      <c r="BN299" s="110">
        <f ca="1">IF(ISERROR(HLOOKUP($B299,$D$194:$CO$199,4,FALSE)),"",IF('Enter data here!'!$CP$177=0,"",IF(HLOOKUP($B299,$D$194:$CO$199,4,FALSE)=0,"",(HLOOKUP($B299,$D$194:$CO$199,4,FALSE)))))</f>
        <v>4462.9058880432995</v>
      </c>
      <c r="BO299" s="110" t="str">
        <f ca="1">IF(ISERROR(HLOOKUP($B299,$D$200:$CO$205,6,FALSE)),"",IF('Enter data here!'!$CP$182=0,"",IF(HLOOKUP($B299,$D$200:$CO$205,4,FALSE)=0,"",(HLOOKUP($B299,$D$200:$CO$205,6,FALSE)))))</f>
        <v>Mick Walsh</v>
      </c>
      <c r="BP299" s="110">
        <f ca="1">IF(ISERROR(HLOOKUP($B299,$D$200:$CO$205,4,FALSE)),"",IF('Enter data here!'!$CP$182=0,"",IF(HLOOKUP($B299,$D$200:$CO$205,4,FALSE)=0,"",(HLOOKUP($B299,$D$200:$CO$205,4,FALSE)))))</f>
        <v>4462.9058880432995</v>
      </c>
      <c r="BQ299" s="110" t="str">
        <f ca="1">IF(ISERROR(HLOOKUP($B299,$D$206:$CO$211,6,FALSE)),"",IF('Enter data here!'!$CP$187=0,"",IF(HLOOKUP($B299,$D$206:$CO$211,4,FALSE)=0,"",(HLOOKUP($B299,$D$206:$CO$211,6,FALSE)))))</f>
        <v>Mick Walsh</v>
      </c>
      <c r="BR299" s="110">
        <f ca="1">IF(ISERROR(HLOOKUP($B299,$D$206:$CO$211,4,FALSE)),"",IF('Enter data here!'!$CP$187=0,"",IF(HLOOKUP($B299,$D$206:$CO$211,4,FALSE)=0,"",(HLOOKUP($B299,$D$206:$CO$211,4,FALSE)))))</f>
        <v>4462.9058880432995</v>
      </c>
      <c r="BS299" s="110" t="str">
        <f ca="1">IF(ISERROR(HLOOKUP($B299,$D$212:$CO$217,6,FALSE)),"",IF('Enter data here!'!$CP$192=0,"",IF(HLOOKUP($B299,$D$212:$CO$217,4,FALSE)=0,"",(HLOOKUP($B299,$D$212:$CO$217,6,FALSE)))))</f>
        <v>Mick Walsh</v>
      </c>
      <c r="BT299" s="110">
        <f ca="1">IF(ISERROR(HLOOKUP($B299,$D$212:$CO$217,4,FALSE)),"",IF('Enter data here!'!$CP$192=0,"",IF(HLOOKUP($B299,$D$212:$CO$217,4,FALSE)=0,"",(HLOOKUP($B299,$D$212:$CO$217,4,FALSE)))))</f>
        <v>4462.9058880432995</v>
      </c>
      <c r="BU299" s="110" t="str">
        <f ca="1">IF(ISERROR(HLOOKUP($B299,$D$218:$CO$223,6,FALSE)),"",IF('Enter data here!'!$CP$197=0,"",IF(HLOOKUP($B299,$D$218:$CO$223,4,FALSE)=0,"",(HLOOKUP($B299,$D$218:$CO$223,6,FALSE)))))</f>
        <v>Mick Walsh</v>
      </c>
      <c r="BV299" s="110">
        <f ca="1">IF(ISERROR(HLOOKUP($B299,$D$218:$CO$223,4,FALSE)),"",IF('Enter data here!'!$CP$197=0,"",IF(HLOOKUP($B299,$D$218:$CO$223,4,FALSE)=0,"",(HLOOKUP($B299,$D$218:$CO$223,4,FALSE)))))</f>
        <v>4462.9058880432995</v>
      </c>
      <c r="BW299" s="110" t="str">
        <f ca="1">IF(ISERROR(HLOOKUP($B299,$D$224:$CO$229,6,FALSE)),"",IF('Enter data here!'!$CP$202=0,"",IF(HLOOKUP($B299,$D$224:$CO$229,4,FALSE)=0,"",(HLOOKUP($B299,$D$224:$CO$229,6,FALSE)))))</f>
        <v>Mick Walsh</v>
      </c>
      <c r="BX299" s="110">
        <f ca="1">IF(ISERROR(HLOOKUP($B299,$D$224:$CO$229,4,FALSE)),"",IF('Enter data here!'!$CP$202=0,"",IF(HLOOKUP($B299,$D$224:$CO$229,4,FALSE)=0,"",(HLOOKUP($B299,$D$224:$CO$229,4,FALSE)))))</f>
        <v>4462.9058880432995</v>
      </c>
      <c r="BY299" s="110" t="str">
        <f ca="1">IF(ISERROR(HLOOKUP($B299,$D$230:$CO$235,6,FALSE)),"",IF('Enter data here!'!$CP$207=0,"",IF(HLOOKUP($B299,$D$230:$CO$235,4,FALSE)=0,"",(HLOOKUP($B299,$D$230:$CO$235,6,FALSE)))))</f>
        <v>Mick Walsh</v>
      </c>
      <c r="BZ299" s="110">
        <f ca="1">IF(ISERROR(HLOOKUP($B299,$D$230:$CO$235,4,FALSE)),"",IF('Enter data here!'!$CP$207=0,"",IF(HLOOKUP($B299,$D$230:$CO$235,4,FALSE)=0,"",(HLOOKUP($B299,$D$230:$CO$235,4,FALSE)))))</f>
        <v>4462.9058880432995</v>
      </c>
      <c r="CA299" s="110" t="str">
        <f ca="1">IF(ISERROR(HLOOKUP($B299,$D$236:$CO$241,6,FALSE)),"",IF('Enter data here!'!$CP$212=0,"",IF(HLOOKUP($B299,$D$236:$CO$241,4,FALSE)=0,"",(HLOOKUP($B299,$D$236:$CO$241,6,FALSE)))))</f>
        <v>Mick Walsh</v>
      </c>
      <c r="CB299" s="110">
        <f ca="1">IF(ISERROR(HLOOKUP($B299,$D$236:$CO$241,4,FALSE)),"",IF('Enter data here!'!$CP$212=0,"",IF(HLOOKUP($B299,$D$236:$CO$241,4,FALSE)=0,"",(HLOOKUP($B299,$D$236:$CO$241,4,FALSE)))))</f>
        <v>4462.9058880432995</v>
      </c>
      <c r="CC299" s="110" t="str">
        <f ca="1">IF(ISERROR(HLOOKUP($B299,$D$242:$CO$247,6,FALSE)),"",IF('Enter data here!'!$CP$217=0,"",IF(HLOOKUP($B299,$D$242:$CO$247,4,FALSE)=0,"",(HLOOKUP($B299,$D$242:$CO$247,6,FALSE)))))</f>
        <v>Mick Walsh</v>
      </c>
      <c r="CD299" s="110">
        <f ca="1">IF(ISERROR(HLOOKUP($B299,$D$242:$CO$247,4,FALSE)),"",IF('Enter data here!'!$CP$217=0,"",IF(HLOOKUP($B299,$D$242:$CO$247,4,FALSE)=0,"",(HLOOKUP($B299,$D$242:$CO$247,4,FALSE)))))</f>
        <v>4462.9058880432995</v>
      </c>
      <c r="CE299" s="110" t="str">
        <f ca="1">IF(ISERROR(HLOOKUP($B299,$D$248:$CO$253,6,FALSE)),"",IF('Enter data here!'!$CP$222=0,"",IF(HLOOKUP($B299,$D$248:$CO$253,4,FALSE)=0,"",(HLOOKUP($B299,$D$248:$CO$253,6,FALSE)))))</f>
        <v>Mick Walsh</v>
      </c>
      <c r="CF299" s="110">
        <f ca="1">IF(ISERROR(HLOOKUP($B299,$D$248:$CO$253,4,FALSE)),"",IF('Enter data here!'!$CP$222=0,"",IF(HLOOKUP($B299,$D$248:$CO$253,4,FALSE)=0,"",(HLOOKUP($B299,$D$248:$CO$253,4,FALSE)))))</f>
        <v>4462.9058880432995</v>
      </c>
    </row>
    <row r="300" spans="2:84" s="138" customFormat="1">
      <c r="B300" s="149">
        <v>38</v>
      </c>
      <c r="C300" s="110" t="str">
        <f>IF(ISERROR(HLOOKUP($B300,$D$8:$CO$13,6,FALSE)),"",IF('Enter data here!'!$CP$22=0,"",IF(HLOOKUP($B300,$D$8:$CO$13,4,FALSE)=0,"",(HLOOKUP($B300,$D$8:$CO$13,6,FALSE)))))</f>
        <v/>
      </c>
      <c r="D300" s="110" t="str">
        <f>IF(ISERROR(HLOOKUP($B300,$D$8:$CO$13,4,FALSE)),"",IF('Enter data here!'!$CP$22=0,"",IF(HLOOKUP($B300,$D$8:$CO$13,4,FALSE)=0,"",(HLOOKUP($B300,$D$8:$CO$13,4,FALSE)))))</f>
        <v/>
      </c>
      <c r="E300" s="110" t="str">
        <f ca="1">IF(ISERROR(HLOOKUP($B300,$D$14:$CO$19,6,FALSE)),"",IF('Enter data here!'!$CP$27=0,"",IF(HLOOKUP($B300,$D$14:$CO$19,4,FALSE)=0,"",(HLOOKUP($B300,$D$14:$CO$19,6,FALSE)))))</f>
        <v>Robert Hermans</v>
      </c>
      <c r="F300" s="110">
        <f ca="1">IF(ISERROR(HLOOKUP($B300,$D$14:$CO$19,4,FALSE)),"",IF('Enter data here!'!$CP$27=0,"",IF(HLOOKUP($B300,$D$14:$CO$19,4,FALSE)=0,"",(HLOOKUP($B300,$D$14:$CO$19,4,FALSE)))))</f>
        <v>701.35491155437819</v>
      </c>
      <c r="G300" s="110" t="str">
        <f ca="1">IF(ISERROR(HLOOKUP($B300,$D$20:$CO$25,6,FALSE)),"",IF('Enter data here!'!$CP$32=0,"",IF(HLOOKUP($B300,$D$20:$CO$25,4,FALSE)=0,"",(HLOOKUP($B300,$D$20:$CO$25,6,FALSE)))))</f>
        <v>Marc Schmieding</v>
      </c>
      <c r="H300" s="110">
        <f ca="1">IF(ISERROR(HLOOKUP($B300,$D$20:$CO$25,4,FALSE)),"",IF('Enter data here!'!$CP$32=0,"",IF(HLOOKUP($B300,$D$20:$CO$25,4,FALSE)=0,"",(HLOOKUP($B300,$D$20:$CO$25,4,FALSE)))))</f>
        <v>1295.5290438158347</v>
      </c>
      <c r="I300" s="110" t="str">
        <f ca="1">IF(ISERROR(HLOOKUP($B300,$D$26:$CO$31,6,FALSE)),"",IF('Enter data here!'!$CP$37=0,"",IF(HLOOKUP($B300,$D$26:$CO$31,4,FALSE)=0,"",(HLOOKUP($B300,$D$26:$CO$31,6,FALSE)))))</f>
        <v>Stefan Bertschi</v>
      </c>
      <c r="J300" s="110">
        <f ca="1">IF(ISERROR(HLOOKUP($B300,$D$26:$CO$31,4,FALSE)),"",IF('Enter data here!'!$CP$37=0,"",IF(HLOOKUP($B300,$D$26:$CO$31,4,FALSE)=0,"",(HLOOKUP($B300,$D$26:$CO$31,4,FALSE)))))</f>
        <v>1563.4281795031529</v>
      </c>
      <c r="K300" s="110" t="str">
        <f ca="1">IF(ISERROR(HLOOKUP($B300,$D$32:$CO$37,6,FALSE)),"",IF('Enter data here!'!$CP$42=0,"",IF(HLOOKUP($B300,$D$32:$CO$37,4,FALSE)=0,"",(HLOOKUP($B300,$D$32:$CO$37,6,FALSE)))))</f>
        <v>Mick Walsh</v>
      </c>
      <c r="L300" s="110">
        <f ca="1">IF(ISERROR(HLOOKUP($B300,$D$32:$CO$37,4,FALSE)),"",IF('Enter data here!'!$CP$42=0,"",IF(HLOOKUP($B300,$D$32:$CO$37,4,FALSE)=0,"",(HLOOKUP($B300,$D$32:$CO$37,4,FALSE)))))</f>
        <v>2309.6993877713626</v>
      </c>
      <c r="M300" s="110" t="str">
        <f ca="1">IF(ISERROR(HLOOKUP($B300,$D$38:$CO$43,6,FALSE)),"",IF('Enter data here!'!$CP$47=0,"",IF(HLOOKUP($B300,$D$38:$CO$43,4,FALSE)=0,"",(HLOOKUP($B300,$D$38:$CO$43,6,FALSE)))))</f>
        <v>Marc Schmieding</v>
      </c>
      <c r="N300" s="110">
        <f ca="1">IF(ISERROR(HLOOKUP($B300,$D$38:$CO$43,4,FALSE)),"",IF('Enter data here!'!$CP$47=0,"",IF(HLOOKUP($B300,$D$38:$CO$43,4,FALSE)=0,"",(HLOOKUP($B300,$D$38:$CO$43,4,FALSE)))))</f>
        <v>3071.8642391103176</v>
      </c>
      <c r="O300" s="110" t="str">
        <f ca="1">IF(ISERROR(HLOOKUP($B300,$D$44:$CO$49,6,FALSE)),"",IF('Enter data here!'!$CP$52=0,"",IF(HLOOKUP($B300,$D$44:$CO$49,4,FALSE)=0,"",(HLOOKUP($B300,$D$44:$CO$49,6,FALSE)))))</f>
        <v>Marc Schmieding</v>
      </c>
      <c r="P300" s="110">
        <f ca="1">IF(ISERROR(HLOOKUP($B300,$D$44:$CO$49,4,FALSE)),"",IF('Enter data here!'!$CP$52=0,"",IF(HLOOKUP($B300,$D$44:$CO$49,4,FALSE)=0,"",(HLOOKUP($B300,$D$44:$CO$49,4,FALSE)))))</f>
        <v>3686.8521520837221</v>
      </c>
      <c r="Q300" s="110" t="str">
        <f ca="1">IF(ISERROR(HLOOKUP($B300,$D$50:$CO$55,6,FALSE)),"",IF('Enter data here!'!$CP$57=0,"",IF(HLOOKUP($B300,$D$50:$CO$55,4,FALSE)=0,"",(HLOOKUP($B300,$D$50:$CO$55,6,FALSE)))))</f>
        <v>Marc Schmieding</v>
      </c>
      <c r="R300" s="110">
        <f ca="1">IF(ISERROR(HLOOKUP($B300,$D$50:$CO$55,4,FALSE)),"",IF('Enter data here!'!$CP$57=0,"",IF(HLOOKUP($B300,$D$50:$CO$55,4,FALSE)=0,"",(HLOOKUP($B300,$D$50:$CO$55,4,FALSE)))))</f>
        <v>4367.0654658020003</v>
      </c>
      <c r="S300" s="110" t="str">
        <f ca="1">IF(ISERROR(HLOOKUP($B300,$D$56:$CO$61,6,FALSE)),"",IF('Enter data here!'!$CP$62=0,"",IF(HLOOKUP($B300,$D$56:$CO$61,4,FALSE)=0,"",(HLOOKUP($B300,$D$56:$CO$61,6,FALSE)))))</f>
        <v>Marc Schmieding</v>
      </c>
      <c r="T300" s="110">
        <f ca="1">IF(ISERROR(HLOOKUP($B300,$D$56:$CO$61,4,FALSE)),"",IF('Enter data here!'!$CP$62=0,"",IF(HLOOKUP($B300,$D$56:$CO$61,4,FALSE)=0,"",(HLOOKUP($B300,$D$56:$CO$61,4,FALSE)))))</f>
        <v>4367.0654658020003</v>
      </c>
      <c r="U300" s="110" t="str">
        <f ca="1">IF(ISERROR(HLOOKUP($B300,$D$62:$CO$67,6,FALSE)),"",IF('Enter data here!'!$CP$67=0,"",IF(HLOOKUP($B300,$D$62:$CO$67,4,FALSE)=0,"",(HLOOKUP($B300,$D$62:$CO$67,6,FALSE)))))</f>
        <v>Marc Schmieding</v>
      </c>
      <c r="V300" s="110">
        <f ca="1">IF(ISERROR(HLOOKUP($B300,$D$62:$CO$67,4,FALSE)),"",IF('Enter data here!'!$CP$67=0,"",IF(HLOOKUP($B300,$D$62:$CO$67,4,FALSE)=0,"",(HLOOKUP($B300,$D$62:$CO$67,4,FALSE)))))</f>
        <v>4367.0654658020003</v>
      </c>
      <c r="W300" s="110" t="str">
        <f ca="1">IF(ISERROR(HLOOKUP($B300,$D$68:$CO$73,6,FALSE)),"",IF('Enter data here!'!$CP$72=0,"",IF(HLOOKUP($B300,$D$68:$CO$73,4,FALSE)=0,"",(HLOOKUP($B300,$D$68:$CO$73,6,FALSE)))))</f>
        <v>Marc Schmieding</v>
      </c>
      <c r="X300" s="110">
        <f ca="1">IF(ISERROR(HLOOKUP($B300,$D$68:$CO$73,4,FALSE)),"",IF('Enter data here!'!$CP$72=0,"",IF(HLOOKUP($B300,$D$68:$CO$73,4,FALSE)=0,"",(HLOOKUP($B300,$D$68:$CO$73,4,FALSE)))))</f>
        <v>4367.0654658020003</v>
      </c>
      <c r="Y300" s="110" t="str">
        <f ca="1">IF(ISERROR(HLOOKUP($B300,$D$74:$CO$79,6,FALSE)),"",IF('Enter data here!'!$CP$77=0,"",IF(HLOOKUP($B300,$D$74:$CO$79,4,FALSE)=0,"",(HLOOKUP($B300,$D$74:$CO$79,6,FALSE)))))</f>
        <v>Marc Schmieding</v>
      </c>
      <c r="Z300" s="110">
        <f ca="1">IF(ISERROR(HLOOKUP($B300,$D$74:$CO$79,4,FALSE)),"",IF('Enter data here!'!$CP$77=0,"",IF(HLOOKUP($B300,$D$74:$CO$79,4,FALSE)=0,"",(HLOOKUP($B300,$D$74:$CO$79,4,FALSE)))))</f>
        <v>4367.0654658020003</v>
      </c>
      <c r="AA300" s="110" t="str">
        <f ca="1">IF(ISERROR(HLOOKUP($B300,$D$80:$CO$85,6,FALSE)),"",IF('Enter data here!'!$CP$82=0,"",IF(HLOOKUP($B300,$D$80:$CO$85,4,FALSE)=0,"",(HLOOKUP($B300,$D$80:$CO$85,6,FALSE)))))</f>
        <v>Marc Schmieding</v>
      </c>
      <c r="AB300" s="110">
        <f ca="1">IF(ISERROR(HLOOKUP($B300,$D$80:$CO$85,4,FALSE)),"",IF('Enter data here!'!$CP$82=0,"",IF(HLOOKUP($B300,$D$80:$CO$85,4,FALSE)=0,"",(HLOOKUP($B300,$D$80:$CO$85,4,FALSE)))))</f>
        <v>4367.0654658020003</v>
      </c>
      <c r="AC300" s="110" t="str">
        <f ca="1">IF(ISERROR(HLOOKUP($B300,$D$86:$CO$91,6,FALSE)),"",IF('Enter data here!'!$CP$87=0,"",IF(HLOOKUP($B300,$D$86:$CO$91,4,FALSE)=0,"",(HLOOKUP($B300,$D$86:$CO$91,6,FALSE)))))</f>
        <v>Marc Schmieding</v>
      </c>
      <c r="AD300" s="110">
        <f ca="1">IF(ISERROR(HLOOKUP($B300,$D$86:$CO$91,4,FALSE)),"",IF('Enter data here!'!$CP$87=0,"",IF(HLOOKUP($B300,$D$86:$CO$91,4,FALSE)=0,"",(HLOOKUP($B300,$D$86:$CO$91,4,FALSE)))))</f>
        <v>4367.0654658020003</v>
      </c>
      <c r="AE300" s="110" t="str">
        <f ca="1">IF(ISERROR(HLOOKUP($B300,$D$92:$CO$97,6,FALSE)),"",IF('Enter data here!'!$CP$92=0,"",IF(HLOOKUP($B300,$D$92:$CO$97,4,FALSE)=0,"",(HLOOKUP($B300,$D$92:$CO$97,6,FALSE)))))</f>
        <v>Marc Schmieding</v>
      </c>
      <c r="AF300" s="110">
        <f ca="1">IF(ISERROR(HLOOKUP($B300,$D$92:$CO$97,4,FALSE)),"",IF('Enter data here!'!$CP$92=0,"",IF(HLOOKUP($B300,$D$92:$CO$97,4,FALSE)=0,"",(HLOOKUP($B300,$D$92:$CO$97,4,FALSE)))))</f>
        <v>4367.0654658020003</v>
      </c>
      <c r="AG300" s="110" t="str">
        <f ca="1">IF(ISERROR(HLOOKUP($B300,$D$98:$CO$103,6,FALSE)),"",IF('Enter data here!'!$CP$97=0,"",IF(HLOOKUP($B300,$D$98:$CO$103,4,FALSE)=0,"",(HLOOKUP($B300,$D$98:$CO$103,6,FALSE)))))</f>
        <v>Marc Schmieding</v>
      </c>
      <c r="AH300" s="110">
        <f ca="1">IF(ISERROR(HLOOKUP($B300,$D$98:$CO$103,4,FALSE)),"",IF('Enter data here!'!$CP$97=0,"",IF(HLOOKUP($B300,$D$98:$CO$103,4,FALSE)=0,"",(HLOOKUP($B300,$D$98:$CO$103,4,FALSE)))))</f>
        <v>4367.0654658020003</v>
      </c>
      <c r="AI300" s="110" t="str">
        <f ca="1">IF(ISERROR(HLOOKUP($B300,$D$104:$CO$109,6,FALSE)),"",IF('Enter data here!'!$CP$102=0,"",IF(HLOOKUP($B300,$D$104:$CO$109,4,FALSE)=0,"",(HLOOKUP($B300,$D$104:$CO$109,6,FALSE)))))</f>
        <v>Marc Schmieding</v>
      </c>
      <c r="AJ300" s="110">
        <f ca="1">IF(ISERROR(HLOOKUP($B300,$D$104:$CO$109,4,FALSE)),"",IF('Enter data here!'!$CP$102=0,"",IF(HLOOKUP($B300,$D$104:$CO$109,4,FALSE)=0,"",(HLOOKUP($B300,$D$104:$CO$109,4,FALSE)))))</f>
        <v>4367.0654658020003</v>
      </c>
      <c r="AK300" s="110" t="str">
        <f ca="1">IF(ISERROR(HLOOKUP($B300,$D$110:$CO$115,6,FALSE)),"",IF('Enter data here!'!$CP$107=0,"",IF(HLOOKUP($B300,$D$110:$CO$115,4,FALSE)=0,"",(HLOOKUP($B300,$D$110:$CO$115,6,FALSE)))))</f>
        <v>Marc Schmieding</v>
      </c>
      <c r="AL300" s="110">
        <f ca="1">IF(ISERROR(HLOOKUP($B300,$D$110:$CO$115,4,FALSE)),"",IF('Enter data here!'!$CP$107=0,"",IF(HLOOKUP($B300,$D$110:$CO$115,4,FALSE)=0,"",(HLOOKUP($B300,$D$110:$CO$115,4,FALSE)))))</f>
        <v>4367.0654658020003</v>
      </c>
      <c r="AM300" s="110" t="str">
        <f ca="1">IF(ISERROR(HLOOKUP($B300,$D$116:$CO$121,6,FALSE)),"",IF('Enter data here!'!$CP$112=0,"",IF(HLOOKUP($B300,$D$116:$CO$121,4,FALSE)=0,"",(HLOOKUP($B300,$D$116:$CO$121,6,FALSE)))))</f>
        <v>Marc Schmieding</v>
      </c>
      <c r="AN300" s="110">
        <f ca="1">IF(ISERROR(HLOOKUP($B300,$D$116:$CO$121,4,FALSE)),"",IF('Enter data here!'!$CP$112=0,"",IF(HLOOKUP($B300,$D$116:$CO$121,4,FALSE)=0,"",(HLOOKUP($B300,$D$116:$CO$121,4,FALSE)))))</f>
        <v>4367.0654658020003</v>
      </c>
      <c r="AO300" s="110" t="str">
        <f ca="1">IF(ISERROR(HLOOKUP($B300,$D$122:$CO$127,6,FALSE)),"",IF('Enter data here!'!$CP$117=0,"",IF(HLOOKUP($B300,$D$122:$CO$127,4,FALSE)=0,"",(HLOOKUP($B300,$D$122:$CO$127,6,FALSE)))))</f>
        <v>Marc Schmieding</v>
      </c>
      <c r="AP300" s="110">
        <f ca="1">IF(ISERROR(HLOOKUP($B300,$D$122:$CO$127,4,FALSE)),"",IF('Enter data here!'!$CP$117=0,"",IF(HLOOKUP($B300,$D$122:$CO$127,4,FALSE)=0,"",(HLOOKUP($B300,$D$122:$CO$127,4,FALSE)))))</f>
        <v>4367.0654658020003</v>
      </c>
      <c r="AQ300" s="110" t="str">
        <f ca="1">IF(ISERROR(HLOOKUP($B300,$D$128:$CO$133,6,FALSE)),"",IF('Enter data here!'!$CP$122=0,"",IF(HLOOKUP($B300,$D$128:$CO$133,4,FALSE)=0,"",(HLOOKUP($B300,$D$128:$CO$133,6,FALSE)))))</f>
        <v>Marc Schmieding</v>
      </c>
      <c r="AR300" s="110">
        <f ca="1">IF(ISERROR(HLOOKUP($B300,$D$128:$CO$133,4,FALSE)),"",IF('Enter data here!'!$CP$122=0,"",IF(HLOOKUP($B300,$D$128:$CO$133,4,FALSE)=0,"",(HLOOKUP($B300,$D$128:$CO$133,4,FALSE)))))</f>
        <v>4367.0654658020003</v>
      </c>
      <c r="AS300" s="110" t="str">
        <f ca="1">IF(ISERROR(HLOOKUP($B300,$D$134:$CO$139,6,FALSE)),"",IF('Enter data here!'!$CP$127=0,"",IF(HLOOKUP($B300,$D$134:$CO$139,4,FALSE)=0,"",(HLOOKUP($B300,$D$134:$CO$139,6,FALSE)))))</f>
        <v>Marc Schmieding</v>
      </c>
      <c r="AT300" s="110">
        <f ca="1">IF(ISERROR(HLOOKUP($B300,$D$134:$CO$139,4,FALSE)),"",IF('Enter data here!'!$CP$127=0,"",IF(HLOOKUP($B300,$D$134:$CO$139,4,FALSE)=0,"",(HLOOKUP($B300,$D$134:$CO$139,4,FALSE)))))</f>
        <v>4367.0654658020003</v>
      </c>
      <c r="AU300" s="110" t="str">
        <f ca="1">IF(ISERROR(HLOOKUP($B300,$D$140:$CO$145,6,FALSE)),"",IF('Enter data here!'!$CP$132=0,"",IF(HLOOKUP($B300,$D$140:$CO$145,4,FALSE)=0,"",(HLOOKUP($B300,$D$140:$CO$145,6,FALSE)))))</f>
        <v>Marc Schmieding</v>
      </c>
      <c r="AV300" s="110">
        <f ca="1">IF(ISERROR(HLOOKUP($B300,$D$140:$CO$145,4,FALSE)),"",IF('Enter data here!'!$CP$132=0,"",IF(HLOOKUP($B300,$D$140:$CO$145,4,FALSE)=0,"",(HLOOKUP($B300,$D$140:$CO$145,4,FALSE)))))</f>
        <v>4367.0654658020003</v>
      </c>
      <c r="AW300" s="110" t="str">
        <f ca="1">IF(ISERROR(HLOOKUP($B300,$D$146:$CO$151,6,FALSE)),"",IF('Enter data here!'!$CP$137=0,"",IF(HLOOKUP($B300,$D$146:$CO$151,4,FALSE)=0,"",(HLOOKUP($B300,$D$146:$CO$151,6,FALSE)))))</f>
        <v>Marc Schmieding</v>
      </c>
      <c r="AX300" s="110">
        <f ca="1">IF(ISERROR(HLOOKUP($B300,$D$146:$CO$151,4,FALSE)),"",IF('Enter data here!'!$CP$137=0,"",IF(HLOOKUP($B300,$D$146:$CO$151,4,FALSE)=0,"",(HLOOKUP($B300,$D$146:$CO$151,4,FALSE)))))</f>
        <v>4367.0654658020003</v>
      </c>
      <c r="AY300" s="110" t="str">
        <f ca="1">IF(ISERROR(HLOOKUP($B300,$D$152:$CO$157,6,FALSE)),"",IF('Enter data here!'!$CP$142=0,"",IF(HLOOKUP($B300,$D$152:$CO$157,4,FALSE)=0,"",(HLOOKUP($B300,$D$152:$CO$157,6,FALSE)))))</f>
        <v>Marc Schmieding</v>
      </c>
      <c r="AZ300" s="110">
        <f ca="1">IF(ISERROR(HLOOKUP($B300,$D$152:$CO$157,4,FALSE)),"",IF('Enter data here!'!$CP$142=0,"",IF(HLOOKUP($B300,$D$152:$CO$157,4,FALSE)=0,"",(HLOOKUP($B300,$D$152:$CO$157,4,FALSE)))))</f>
        <v>4367.0654658020003</v>
      </c>
      <c r="BA300" s="110" t="str">
        <f ca="1">IF(ISERROR(HLOOKUP($B300,$D$158:$CO$163,6,FALSE)),"",IF('Enter data here!'!$CP$147=0,"",IF(HLOOKUP($B300,$D$158:$CO$163,4,FALSE)=0,"",(HLOOKUP($B300,$D$158:$CO$163,6,FALSE)))))</f>
        <v>Marc Schmieding</v>
      </c>
      <c r="BB300" s="110">
        <f ca="1">IF(ISERROR(HLOOKUP($B300,$D$158:$CO$163,4,FALSE)),"",IF('Enter data here!'!$CP$147=0,"",IF(HLOOKUP($B300,$D$158:$CO$163,4,FALSE)=0,"",(HLOOKUP($B300,$D$158:$CO$163,4,FALSE)))))</f>
        <v>4367.0654658020003</v>
      </c>
      <c r="BC300" s="110" t="str">
        <f ca="1">IF(ISERROR(HLOOKUP($B300,$D$164:$CO$169,6,FALSE)),"",IF('Enter data here!'!$CP$152=0,"",IF(HLOOKUP($B300,$D$164:$CO$169,4,FALSE)=0,"",(HLOOKUP($B300,$D$164:$CO$169,6,FALSE)))))</f>
        <v>Marc Schmieding</v>
      </c>
      <c r="BD300" s="110">
        <f ca="1">IF(ISERROR(HLOOKUP($B300,$D$164:$CO$169,4,FALSE)),"",IF('Enter data here!'!$CP$152=0,"",IF(HLOOKUP($B300,$D$164:$CO$169,4,FALSE)=0,"",(HLOOKUP($B300,$D$164:$CO$169,4,FALSE)))))</f>
        <v>4367.0654658020003</v>
      </c>
      <c r="BE300" s="110" t="str">
        <f ca="1">IF(ISERROR(HLOOKUP($B300,$D$170:$CO$175,6,FALSE)),"",IF('Enter data here!'!$CP$157=0,"",IF(HLOOKUP($B300,$D$170:$CO$175,4,FALSE)=0,"",(HLOOKUP($B300,$D$170:$CO$175,6,FALSE)))))</f>
        <v>Marc Schmieding</v>
      </c>
      <c r="BF300" s="110">
        <f ca="1">IF(ISERROR(HLOOKUP($B300,$D$170:$CO$175,4,FALSE)),"",IF('Enter data here!'!$CP$157=0,"",IF(HLOOKUP($B300,$D$170:$CO$175,4,FALSE)=0,"",(HLOOKUP($B300,$D$170:$CO$175,4,FALSE)))))</f>
        <v>4367.0654658020003</v>
      </c>
      <c r="BG300" s="110" t="str">
        <f ca="1">IF(ISERROR(HLOOKUP($B300,$D$176:$CO$181,6,FALSE)),"",IF('Enter data here!'!$CP$162=0,"",IF(HLOOKUP($B300,$D$176:$CO$181,4,FALSE)=0,"",(HLOOKUP($B300,$D$176:$CO$181,6,FALSE)))))</f>
        <v>Marc Schmieding</v>
      </c>
      <c r="BH300" s="110">
        <f ca="1">IF(ISERROR(HLOOKUP($B300,$D$176:$CO$181,4,FALSE)),"",IF('Enter data here!'!$CP$162=0,"",IF(HLOOKUP($B300,$D$176:$CO$181,4,FALSE)=0,"",(HLOOKUP($B300,$D$176:$CO$181,4,FALSE)))))</f>
        <v>4367.0654658020003</v>
      </c>
      <c r="BI300" s="110" t="str">
        <f ca="1">IF(ISERROR(HLOOKUP($B300,$D$182:$CO$187,6,FALSE)),"",IF('Enter data here!'!$CP$167=0,"",IF(HLOOKUP($B300,$D$182:$CO$187,4,FALSE)=0,"",(HLOOKUP($B300,$D$182:$CO$187,6,FALSE)))))</f>
        <v>Marc Schmieding</v>
      </c>
      <c r="BJ300" s="110">
        <f ca="1">IF(ISERROR(HLOOKUP($B300,$D$182:$CO$187,4,FALSE)),"",IF('Enter data here!'!$CP$167=0,"",IF(HLOOKUP($B300,$D$182:$CO$187,4,FALSE)=0,"",(HLOOKUP($B300,$D$182:$CO$187,4,FALSE)))))</f>
        <v>4367.0654658020003</v>
      </c>
      <c r="BK300" s="110" t="str">
        <f ca="1">IF(ISERROR(HLOOKUP($B300,$D$188:$CO$193,6,FALSE)),"",IF('Enter data here!'!$CP$172=0,"",IF(HLOOKUP($B300,$D$188:$CO$193,4,FALSE)=0,"",(HLOOKUP($B300,$D$188:$CO$193,6,FALSE)))))</f>
        <v>Marc Schmieding</v>
      </c>
      <c r="BL300" s="110">
        <f ca="1">IF(ISERROR(HLOOKUP($B300,$D$188:$CO$193,4,FALSE)),"",IF('Enter data here!'!$CP$172=0,"",IF(HLOOKUP($B300,$D$188:$CO$193,4,FALSE)=0,"",(HLOOKUP($B300,$D$188:$CO$193,4,FALSE)))))</f>
        <v>4367.0654658020003</v>
      </c>
      <c r="BM300" s="110" t="str">
        <f ca="1">IF(ISERROR(HLOOKUP($B300,$D$194:$CO$199,6,FALSE)),"",IF('Enter data here!'!$CP$177=0,"",IF(HLOOKUP($B300,$D$194:$CO$199,4,FALSE)=0,"",(HLOOKUP($B300,$D$194:$CO$199,6,FALSE)))))</f>
        <v>Marc Schmieding</v>
      </c>
      <c r="BN300" s="110">
        <f ca="1">IF(ISERROR(HLOOKUP($B300,$D$194:$CO$199,4,FALSE)),"",IF('Enter data here!'!$CP$177=0,"",IF(HLOOKUP($B300,$D$194:$CO$199,4,FALSE)=0,"",(HLOOKUP($B300,$D$194:$CO$199,4,FALSE)))))</f>
        <v>4367.0654658020003</v>
      </c>
      <c r="BO300" s="110" t="str">
        <f ca="1">IF(ISERROR(HLOOKUP($B300,$D$200:$CO$205,6,FALSE)),"",IF('Enter data here!'!$CP$182=0,"",IF(HLOOKUP($B300,$D$200:$CO$205,4,FALSE)=0,"",(HLOOKUP($B300,$D$200:$CO$205,6,FALSE)))))</f>
        <v>Marc Schmieding</v>
      </c>
      <c r="BP300" s="110">
        <f ca="1">IF(ISERROR(HLOOKUP($B300,$D$200:$CO$205,4,FALSE)),"",IF('Enter data here!'!$CP$182=0,"",IF(HLOOKUP($B300,$D$200:$CO$205,4,FALSE)=0,"",(HLOOKUP($B300,$D$200:$CO$205,4,FALSE)))))</f>
        <v>4367.0654658020003</v>
      </c>
      <c r="BQ300" s="110" t="str">
        <f ca="1">IF(ISERROR(HLOOKUP($B300,$D$206:$CO$211,6,FALSE)),"",IF('Enter data here!'!$CP$187=0,"",IF(HLOOKUP($B300,$D$206:$CO$211,4,FALSE)=0,"",(HLOOKUP($B300,$D$206:$CO$211,6,FALSE)))))</f>
        <v>Marc Schmieding</v>
      </c>
      <c r="BR300" s="110">
        <f ca="1">IF(ISERROR(HLOOKUP($B300,$D$206:$CO$211,4,FALSE)),"",IF('Enter data here!'!$CP$187=0,"",IF(HLOOKUP($B300,$D$206:$CO$211,4,FALSE)=0,"",(HLOOKUP($B300,$D$206:$CO$211,4,FALSE)))))</f>
        <v>4367.0654658020003</v>
      </c>
      <c r="BS300" s="110" t="str">
        <f ca="1">IF(ISERROR(HLOOKUP($B300,$D$212:$CO$217,6,FALSE)),"",IF('Enter data here!'!$CP$192=0,"",IF(HLOOKUP($B300,$D$212:$CO$217,4,FALSE)=0,"",(HLOOKUP($B300,$D$212:$CO$217,6,FALSE)))))</f>
        <v>Marc Schmieding</v>
      </c>
      <c r="BT300" s="110">
        <f ca="1">IF(ISERROR(HLOOKUP($B300,$D$212:$CO$217,4,FALSE)),"",IF('Enter data here!'!$CP$192=0,"",IF(HLOOKUP($B300,$D$212:$CO$217,4,FALSE)=0,"",(HLOOKUP($B300,$D$212:$CO$217,4,FALSE)))))</f>
        <v>4367.0654658020003</v>
      </c>
      <c r="BU300" s="110" t="str">
        <f ca="1">IF(ISERROR(HLOOKUP($B300,$D$218:$CO$223,6,FALSE)),"",IF('Enter data here!'!$CP$197=0,"",IF(HLOOKUP($B300,$D$218:$CO$223,4,FALSE)=0,"",(HLOOKUP($B300,$D$218:$CO$223,6,FALSE)))))</f>
        <v>Marc Schmieding</v>
      </c>
      <c r="BV300" s="110">
        <f ca="1">IF(ISERROR(HLOOKUP($B300,$D$218:$CO$223,4,FALSE)),"",IF('Enter data here!'!$CP$197=0,"",IF(HLOOKUP($B300,$D$218:$CO$223,4,FALSE)=0,"",(HLOOKUP($B300,$D$218:$CO$223,4,FALSE)))))</f>
        <v>4367.0654658020003</v>
      </c>
      <c r="BW300" s="110" t="str">
        <f ca="1">IF(ISERROR(HLOOKUP($B300,$D$224:$CO$229,6,FALSE)),"",IF('Enter data here!'!$CP$202=0,"",IF(HLOOKUP($B300,$D$224:$CO$229,4,FALSE)=0,"",(HLOOKUP($B300,$D$224:$CO$229,6,FALSE)))))</f>
        <v>Marc Schmieding</v>
      </c>
      <c r="BX300" s="110">
        <f ca="1">IF(ISERROR(HLOOKUP($B300,$D$224:$CO$229,4,FALSE)),"",IF('Enter data here!'!$CP$202=0,"",IF(HLOOKUP($B300,$D$224:$CO$229,4,FALSE)=0,"",(HLOOKUP($B300,$D$224:$CO$229,4,FALSE)))))</f>
        <v>4367.0654658020003</v>
      </c>
      <c r="BY300" s="110" t="str">
        <f ca="1">IF(ISERROR(HLOOKUP($B300,$D$230:$CO$235,6,FALSE)),"",IF('Enter data here!'!$CP$207=0,"",IF(HLOOKUP($B300,$D$230:$CO$235,4,FALSE)=0,"",(HLOOKUP($B300,$D$230:$CO$235,6,FALSE)))))</f>
        <v>Marc Schmieding</v>
      </c>
      <c r="BZ300" s="110">
        <f ca="1">IF(ISERROR(HLOOKUP($B300,$D$230:$CO$235,4,FALSE)),"",IF('Enter data here!'!$CP$207=0,"",IF(HLOOKUP($B300,$D$230:$CO$235,4,FALSE)=0,"",(HLOOKUP($B300,$D$230:$CO$235,4,FALSE)))))</f>
        <v>4367.0654658020003</v>
      </c>
      <c r="CA300" s="110" t="str">
        <f ca="1">IF(ISERROR(HLOOKUP($B300,$D$236:$CO$241,6,FALSE)),"",IF('Enter data here!'!$CP$212=0,"",IF(HLOOKUP($B300,$D$236:$CO$241,4,FALSE)=0,"",(HLOOKUP($B300,$D$236:$CO$241,6,FALSE)))))</f>
        <v>Marc Schmieding</v>
      </c>
      <c r="CB300" s="110">
        <f ca="1">IF(ISERROR(HLOOKUP($B300,$D$236:$CO$241,4,FALSE)),"",IF('Enter data here!'!$CP$212=0,"",IF(HLOOKUP($B300,$D$236:$CO$241,4,FALSE)=0,"",(HLOOKUP($B300,$D$236:$CO$241,4,FALSE)))))</f>
        <v>4367.0654658020003</v>
      </c>
      <c r="CC300" s="110" t="str">
        <f ca="1">IF(ISERROR(HLOOKUP($B300,$D$242:$CO$247,6,FALSE)),"",IF('Enter data here!'!$CP$217=0,"",IF(HLOOKUP($B300,$D$242:$CO$247,4,FALSE)=0,"",(HLOOKUP($B300,$D$242:$CO$247,6,FALSE)))))</f>
        <v>Marc Schmieding</v>
      </c>
      <c r="CD300" s="110">
        <f ca="1">IF(ISERROR(HLOOKUP($B300,$D$242:$CO$247,4,FALSE)),"",IF('Enter data here!'!$CP$217=0,"",IF(HLOOKUP($B300,$D$242:$CO$247,4,FALSE)=0,"",(HLOOKUP($B300,$D$242:$CO$247,4,FALSE)))))</f>
        <v>4367.0654658020003</v>
      </c>
      <c r="CE300" s="110" t="str">
        <f ca="1">IF(ISERROR(HLOOKUP($B300,$D$248:$CO$253,6,FALSE)),"",IF('Enter data here!'!$CP$222=0,"",IF(HLOOKUP($B300,$D$248:$CO$253,4,FALSE)=0,"",(HLOOKUP($B300,$D$248:$CO$253,6,FALSE)))))</f>
        <v>Marc Schmieding</v>
      </c>
      <c r="CF300" s="110">
        <f ca="1">IF(ISERROR(HLOOKUP($B300,$D$248:$CO$253,4,FALSE)),"",IF('Enter data here!'!$CP$222=0,"",IF(HLOOKUP($B300,$D$248:$CO$253,4,FALSE)=0,"",(HLOOKUP($B300,$D$248:$CO$253,4,FALSE)))))</f>
        <v>4367.0654658020003</v>
      </c>
    </row>
    <row r="301" spans="2:84" s="138" customFormat="1">
      <c r="B301" s="149">
        <v>39</v>
      </c>
      <c r="C301" s="110" t="str">
        <f>IF(ISERROR(HLOOKUP($B301,$D$8:$CO$13,6,FALSE)),"",IF('Enter data here!'!$CP$22=0,"",IF(HLOOKUP($B301,$D$8:$CO$13,4,FALSE)=0,"",(HLOOKUP($B301,$D$8:$CO$13,6,FALSE)))))</f>
        <v/>
      </c>
      <c r="D301" s="110" t="str">
        <f>IF(ISERROR(HLOOKUP($B301,$D$8:$CO$13,4,FALSE)),"",IF('Enter data here!'!$CP$22=0,"",IF(HLOOKUP($B301,$D$8:$CO$13,4,FALSE)=0,"",(HLOOKUP($B301,$D$8:$CO$13,4,FALSE)))))</f>
        <v/>
      </c>
      <c r="E301" s="110" t="str">
        <f ca="1">IF(ISERROR(HLOOKUP($B301,$D$14:$CO$19,6,FALSE)),"",IF('Enter data here!'!$CP$27=0,"",IF(HLOOKUP($B301,$D$14:$CO$19,4,FALSE)=0,"",(HLOOKUP($B301,$D$14:$CO$19,6,FALSE)))))</f>
        <v>Mike Evans</v>
      </c>
      <c r="F301" s="110">
        <f ca="1">IF(ISERROR(HLOOKUP($B301,$D$14:$CO$19,4,FALSE)),"",IF('Enter data here!'!$CP$27=0,"",IF(HLOOKUP($B301,$D$14:$CO$19,4,FALSE)=0,"",(HLOOKUP($B301,$D$14:$CO$19,4,FALSE)))))</f>
        <v>700.82737871380073</v>
      </c>
      <c r="G301" s="110" t="str">
        <f ca="1">IF(ISERROR(HLOOKUP($B301,$D$20:$CO$25,6,FALSE)),"",IF('Enter data here!'!$CP$32=0,"",IF(HLOOKUP($B301,$D$20:$CO$25,4,FALSE)=0,"",(HLOOKUP($B301,$D$20:$CO$25,6,FALSE)))))</f>
        <v>Robert Hermans</v>
      </c>
      <c r="H301" s="110">
        <f ca="1">IF(ISERROR(HLOOKUP($B301,$D$20:$CO$25,4,FALSE)),"",IF('Enter data here!'!$CP$32=0,"",IF(HLOOKUP($B301,$D$20:$CO$25,4,FALSE)=0,"",(HLOOKUP($B301,$D$20:$CO$25,4,FALSE)))))</f>
        <v>1284.1416656737144</v>
      </c>
      <c r="I301" s="110" t="str">
        <f ca="1">IF(ISERROR(HLOOKUP($B301,$D$26:$CO$31,6,FALSE)),"",IF('Enter data here!'!$CP$37=0,"",IF(HLOOKUP($B301,$D$26:$CO$31,4,FALSE)=0,"",(HLOOKUP($B301,$D$26:$CO$31,6,FALSE)))))</f>
        <v>George Young</v>
      </c>
      <c r="J301" s="110">
        <f ca="1">IF(ISERROR(HLOOKUP($B301,$D$26:$CO$31,4,FALSE)),"",IF('Enter data here!'!$CP$37=0,"",IF(HLOOKUP($B301,$D$26:$CO$31,4,FALSE)=0,"",(HLOOKUP($B301,$D$26:$CO$31,4,FALSE)))))</f>
        <v>1540.5812831013259</v>
      </c>
      <c r="K301" s="110" t="str">
        <f ca="1">IF(ISERROR(HLOOKUP($B301,$D$32:$CO$37,6,FALSE)),"",IF('Enter data here!'!$CP$42=0,"",IF(HLOOKUP($B301,$D$32:$CO$37,4,FALSE)=0,"",(HLOOKUP($B301,$D$32:$CO$37,6,FALSE)))))</f>
        <v>George Young</v>
      </c>
      <c r="L301" s="110">
        <f ca="1">IF(ISERROR(HLOOKUP($B301,$D$32:$CO$37,4,FALSE)),"",IF('Enter data here!'!$CP$42=0,"",IF(HLOOKUP($B301,$D$32:$CO$37,4,FALSE)=0,"",(HLOOKUP($B301,$D$32:$CO$37,4,FALSE)))))</f>
        <v>2302.757765677231</v>
      </c>
      <c r="M301" s="110" t="str">
        <f ca="1">IF(ISERROR(HLOOKUP($B301,$D$38:$CO$43,6,FALSE)),"",IF('Enter data here!'!$CP$47=0,"",IF(HLOOKUP($B301,$D$38:$CO$43,4,FALSE)=0,"",(HLOOKUP($B301,$D$38:$CO$43,6,FALSE)))))</f>
        <v>Ulrich Duttenhofer</v>
      </c>
      <c r="N301" s="110">
        <f ca="1">IF(ISERROR(HLOOKUP($B301,$D$38:$CO$43,4,FALSE)),"",IF('Enter data here!'!$CP$47=0,"",IF(HLOOKUP($B301,$D$38:$CO$43,4,FALSE)=0,"",(HLOOKUP($B301,$D$38:$CO$43,4,FALSE)))))</f>
        <v>3024.4229169585224</v>
      </c>
      <c r="O301" s="110" t="str">
        <f ca="1">IF(ISERROR(HLOOKUP($B301,$D$44:$CO$49,6,FALSE)),"",IF('Enter data here!'!$CP$52=0,"",IF(HLOOKUP($B301,$D$44:$CO$49,4,FALSE)=0,"",(HLOOKUP($B301,$D$44:$CO$49,6,FALSE)))))</f>
        <v>Ulrich Duttenhofer</v>
      </c>
      <c r="P301" s="110">
        <f ca="1">IF(ISERROR(HLOOKUP($B301,$D$44:$CO$49,4,FALSE)),"",IF('Enter data here!'!$CP$52=0,"",IF(HLOOKUP($B301,$D$44:$CO$49,4,FALSE)=0,"",(HLOOKUP($B301,$D$44:$CO$49,4,FALSE)))))</f>
        <v>3583.4618856077973</v>
      </c>
      <c r="Q301" s="110" t="str">
        <f ca="1">IF(ISERROR(HLOOKUP($B301,$D$50:$CO$55,6,FALSE)),"",IF('Enter data here!'!$CP$57=0,"",IF(HLOOKUP($B301,$D$50:$CO$55,4,FALSE)=0,"",(HLOOKUP($B301,$D$50:$CO$55,6,FALSE)))))</f>
        <v>Mike Shellim</v>
      </c>
      <c r="R301" s="110">
        <f ca="1">IF(ISERROR(HLOOKUP($B301,$D$50:$CO$55,4,FALSE)),"",IF('Enter data here!'!$CP$57=0,"",IF(HLOOKUP($B301,$D$50:$CO$55,4,FALSE)=0,"",(HLOOKUP($B301,$D$50:$CO$55,4,FALSE)))))</f>
        <v>4260.9757883050461</v>
      </c>
      <c r="S301" s="110" t="str">
        <f ca="1">IF(ISERROR(HLOOKUP($B301,$D$56:$CO$61,6,FALSE)),"",IF('Enter data here!'!$CP$62=0,"",IF(HLOOKUP($B301,$D$56:$CO$61,4,FALSE)=0,"",(HLOOKUP($B301,$D$56:$CO$61,6,FALSE)))))</f>
        <v>Mike Shellim</v>
      </c>
      <c r="T301" s="110">
        <f ca="1">IF(ISERROR(HLOOKUP($B301,$D$56:$CO$61,4,FALSE)),"",IF('Enter data here!'!$CP$62=0,"",IF(HLOOKUP($B301,$D$56:$CO$61,4,FALSE)=0,"",(HLOOKUP($B301,$D$56:$CO$61,4,FALSE)))))</f>
        <v>4260.9757883050461</v>
      </c>
      <c r="U301" s="110" t="str">
        <f ca="1">IF(ISERROR(HLOOKUP($B301,$D$62:$CO$67,6,FALSE)),"",IF('Enter data here!'!$CP$67=0,"",IF(HLOOKUP($B301,$D$62:$CO$67,4,FALSE)=0,"",(HLOOKUP($B301,$D$62:$CO$67,6,FALSE)))))</f>
        <v>Mike Shellim</v>
      </c>
      <c r="V301" s="110">
        <f ca="1">IF(ISERROR(HLOOKUP($B301,$D$62:$CO$67,4,FALSE)),"",IF('Enter data here!'!$CP$67=0,"",IF(HLOOKUP($B301,$D$62:$CO$67,4,FALSE)=0,"",(HLOOKUP($B301,$D$62:$CO$67,4,FALSE)))))</f>
        <v>4260.9757883050461</v>
      </c>
      <c r="W301" s="110" t="str">
        <f ca="1">IF(ISERROR(HLOOKUP($B301,$D$68:$CO$73,6,FALSE)),"",IF('Enter data here!'!$CP$72=0,"",IF(HLOOKUP($B301,$D$68:$CO$73,4,FALSE)=0,"",(HLOOKUP($B301,$D$68:$CO$73,6,FALSE)))))</f>
        <v>Mike Shellim</v>
      </c>
      <c r="X301" s="110">
        <f ca="1">IF(ISERROR(HLOOKUP($B301,$D$68:$CO$73,4,FALSE)),"",IF('Enter data here!'!$CP$72=0,"",IF(HLOOKUP($B301,$D$68:$CO$73,4,FALSE)=0,"",(HLOOKUP($B301,$D$68:$CO$73,4,FALSE)))))</f>
        <v>4260.9757883050461</v>
      </c>
      <c r="Y301" s="110" t="str">
        <f ca="1">IF(ISERROR(HLOOKUP($B301,$D$74:$CO$79,6,FALSE)),"",IF('Enter data here!'!$CP$77=0,"",IF(HLOOKUP($B301,$D$74:$CO$79,4,FALSE)=0,"",(HLOOKUP($B301,$D$74:$CO$79,6,FALSE)))))</f>
        <v>Mike Shellim</v>
      </c>
      <c r="Z301" s="110">
        <f ca="1">IF(ISERROR(HLOOKUP($B301,$D$74:$CO$79,4,FALSE)),"",IF('Enter data here!'!$CP$77=0,"",IF(HLOOKUP($B301,$D$74:$CO$79,4,FALSE)=0,"",(HLOOKUP($B301,$D$74:$CO$79,4,FALSE)))))</f>
        <v>4260.9757883050461</v>
      </c>
      <c r="AA301" s="110" t="str">
        <f ca="1">IF(ISERROR(HLOOKUP($B301,$D$80:$CO$85,6,FALSE)),"",IF('Enter data here!'!$CP$82=0,"",IF(HLOOKUP($B301,$D$80:$CO$85,4,FALSE)=0,"",(HLOOKUP($B301,$D$80:$CO$85,6,FALSE)))))</f>
        <v>Mike Shellim</v>
      </c>
      <c r="AB301" s="110">
        <f ca="1">IF(ISERROR(HLOOKUP($B301,$D$80:$CO$85,4,FALSE)),"",IF('Enter data here!'!$CP$82=0,"",IF(HLOOKUP($B301,$D$80:$CO$85,4,FALSE)=0,"",(HLOOKUP($B301,$D$80:$CO$85,4,FALSE)))))</f>
        <v>4260.9757883050461</v>
      </c>
      <c r="AC301" s="110" t="str">
        <f ca="1">IF(ISERROR(HLOOKUP($B301,$D$86:$CO$91,6,FALSE)),"",IF('Enter data here!'!$CP$87=0,"",IF(HLOOKUP($B301,$D$86:$CO$91,4,FALSE)=0,"",(HLOOKUP($B301,$D$86:$CO$91,6,FALSE)))))</f>
        <v>Mike Shellim</v>
      </c>
      <c r="AD301" s="110">
        <f ca="1">IF(ISERROR(HLOOKUP($B301,$D$86:$CO$91,4,FALSE)),"",IF('Enter data here!'!$CP$87=0,"",IF(HLOOKUP($B301,$D$86:$CO$91,4,FALSE)=0,"",(HLOOKUP($B301,$D$86:$CO$91,4,FALSE)))))</f>
        <v>4260.9757883050461</v>
      </c>
      <c r="AE301" s="110" t="str">
        <f ca="1">IF(ISERROR(HLOOKUP($B301,$D$92:$CO$97,6,FALSE)),"",IF('Enter data here!'!$CP$92=0,"",IF(HLOOKUP($B301,$D$92:$CO$97,4,FALSE)=0,"",(HLOOKUP($B301,$D$92:$CO$97,6,FALSE)))))</f>
        <v>Mike Shellim</v>
      </c>
      <c r="AF301" s="110">
        <f ca="1">IF(ISERROR(HLOOKUP($B301,$D$92:$CO$97,4,FALSE)),"",IF('Enter data here!'!$CP$92=0,"",IF(HLOOKUP($B301,$D$92:$CO$97,4,FALSE)=0,"",(HLOOKUP($B301,$D$92:$CO$97,4,FALSE)))))</f>
        <v>4260.9757883050461</v>
      </c>
      <c r="AG301" s="110" t="str">
        <f ca="1">IF(ISERROR(HLOOKUP($B301,$D$98:$CO$103,6,FALSE)),"",IF('Enter data here!'!$CP$97=0,"",IF(HLOOKUP($B301,$D$98:$CO$103,4,FALSE)=0,"",(HLOOKUP($B301,$D$98:$CO$103,6,FALSE)))))</f>
        <v>Mike Shellim</v>
      </c>
      <c r="AH301" s="110">
        <f ca="1">IF(ISERROR(HLOOKUP($B301,$D$98:$CO$103,4,FALSE)),"",IF('Enter data here!'!$CP$97=0,"",IF(HLOOKUP($B301,$D$98:$CO$103,4,FALSE)=0,"",(HLOOKUP($B301,$D$98:$CO$103,4,FALSE)))))</f>
        <v>4260.9757883050461</v>
      </c>
      <c r="AI301" s="110" t="str">
        <f ca="1">IF(ISERROR(HLOOKUP($B301,$D$104:$CO$109,6,FALSE)),"",IF('Enter data here!'!$CP$102=0,"",IF(HLOOKUP($B301,$D$104:$CO$109,4,FALSE)=0,"",(HLOOKUP($B301,$D$104:$CO$109,6,FALSE)))))</f>
        <v>Mike Shellim</v>
      </c>
      <c r="AJ301" s="110">
        <f ca="1">IF(ISERROR(HLOOKUP($B301,$D$104:$CO$109,4,FALSE)),"",IF('Enter data here!'!$CP$102=0,"",IF(HLOOKUP($B301,$D$104:$CO$109,4,FALSE)=0,"",(HLOOKUP($B301,$D$104:$CO$109,4,FALSE)))))</f>
        <v>4260.9757883050461</v>
      </c>
      <c r="AK301" s="110" t="str">
        <f ca="1">IF(ISERROR(HLOOKUP($B301,$D$110:$CO$115,6,FALSE)),"",IF('Enter data here!'!$CP$107=0,"",IF(HLOOKUP($B301,$D$110:$CO$115,4,FALSE)=0,"",(HLOOKUP($B301,$D$110:$CO$115,6,FALSE)))))</f>
        <v>Mike Shellim</v>
      </c>
      <c r="AL301" s="110">
        <f ca="1">IF(ISERROR(HLOOKUP($B301,$D$110:$CO$115,4,FALSE)),"",IF('Enter data here!'!$CP$107=0,"",IF(HLOOKUP($B301,$D$110:$CO$115,4,FALSE)=0,"",(HLOOKUP($B301,$D$110:$CO$115,4,FALSE)))))</f>
        <v>4260.9757883050461</v>
      </c>
      <c r="AM301" s="110" t="str">
        <f ca="1">IF(ISERROR(HLOOKUP($B301,$D$116:$CO$121,6,FALSE)),"",IF('Enter data here!'!$CP$112=0,"",IF(HLOOKUP($B301,$D$116:$CO$121,4,FALSE)=0,"",(HLOOKUP($B301,$D$116:$CO$121,6,FALSE)))))</f>
        <v>Mike Shellim</v>
      </c>
      <c r="AN301" s="110">
        <f ca="1">IF(ISERROR(HLOOKUP($B301,$D$116:$CO$121,4,FALSE)),"",IF('Enter data here!'!$CP$112=0,"",IF(HLOOKUP($B301,$D$116:$CO$121,4,FALSE)=0,"",(HLOOKUP($B301,$D$116:$CO$121,4,FALSE)))))</f>
        <v>4260.9757883050461</v>
      </c>
      <c r="AO301" s="110" t="str">
        <f ca="1">IF(ISERROR(HLOOKUP($B301,$D$122:$CO$127,6,FALSE)),"",IF('Enter data here!'!$CP$117=0,"",IF(HLOOKUP($B301,$D$122:$CO$127,4,FALSE)=0,"",(HLOOKUP($B301,$D$122:$CO$127,6,FALSE)))))</f>
        <v>Mike Shellim</v>
      </c>
      <c r="AP301" s="110">
        <f ca="1">IF(ISERROR(HLOOKUP($B301,$D$122:$CO$127,4,FALSE)),"",IF('Enter data here!'!$CP$117=0,"",IF(HLOOKUP($B301,$D$122:$CO$127,4,FALSE)=0,"",(HLOOKUP($B301,$D$122:$CO$127,4,FALSE)))))</f>
        <v>4260.9757883050461</v>
      </c>
      <c r="AQ301" s="110" t="str">
        <f ca="1">IF(ISERROR(HLOOKUP($B301,$D$128:$CO$133,6,FALSE)),"",IF('Enter data here!'!$CP$122=0,"",IF(HLOOKUP($B301,$D$128:$CO$133,4,FALSE)=0,"",(HLOOKUP($B301,$D$128:$CO$133,6,FALSE)))))</f>
        <v>Mike Shellim</v>
      </c>
      <c r="AR301" s="110">
        <f ca="1">IF(ISERROR(HLOOKUP($B301,$D$128:$CO$133,4,FALSE)),"",IF('Enter data here!'!$CP$122=0,"",IF(HLOOKUP($B301,$D$128:$CO$133,4,FALSE)=0,"",(HLOOKUP($B301,$D$128:$CO$133,4,FALSE)))))</f>
        <v>4260.9757883050461</v>
      </c>
      <c r="AS301" s="110" t="str">
        <f ca="1">IF(ISERROR(HLOOKUP($B301,$D$134:$CO$139,6,FALSE)),"",IF('Enter data here!'!$CP$127=0,"",IF(HLOOKUP($B301,$D$134:$CO$139,4,FALSE)=0,"",(HLOOKUP($B301,$D$134:$CO$139,6,FALSE)))))</f>
        <v>Mike Shellim</v>
      </c>
      <c r="AT301" s="110">
        <f ca="1">IF(ISERROR(HLOOKUP($B301,$D$134:$CO$139,4,FALSE)),"",IF('Enter data here!'!$CP$127=0,"",IF(HLOOKUP($B301,$D$134:$CO$139,4,FALSE)=0,"",(HLOOKUP($B301,$D$134:$CO$139,4,FALSE)))))</f>
        <v>4260.9757883050461</v>
      </c>
      <c r="AU301" s="110" t="str">
        <f ca="1">IF(ISERROR(HLOOKUP($B301,$D$140:$CO$145,6,FALSE)),"",IF('Enter data here!'!$CP$132=0,"",IF(HLOOKUP($B301,$D$140:$CO$145,4,FALSE)=0,"",(HLOOKUP($B301,$D$140:$CO$145,6,FALSE)))))</f>
        <v>Mike Shellim</v>
      </c>
      <c r="AV301" s="110">
        <f ca="1">IF(ISERROR(HLOOKUP($B301,$D$140:$CO$145,4,FALSE)),"",IF('Enter data here!'!$CP$132=0,"",IF(HLOOKUP($B301,$D$140:$CO$145,4,FALSE)=0,"",(HLOOKUP($B301,$D$140:$CO$145,4,FALSE)))))</f>
        <v>4260.9757883050461</v>
      </c>
      <c r="AW301" s="110" t="str">
        <f ca="1">IF(ISERROR(HLOOKUP($B301,$D$146:$CO$151,6,FALSE)),"",IF('Enter data here!'!$CP$137=0,"",IF(HLOOKUP($B301,$D$146:$CO$151,4,FALSE)=0,"",(HLOOKUP($B301,$D$146:$CO$151,6,FALSE)))))</f>
        <v>Mike Shellim</v>
      </c>
      <c r="AX301" s="110">
        <f ca="1">IF(ISERROR(HLOOKUP($B301,$D$146:$CO$151,4,FALSE)),"",IF('Enter data here!'!$CP$137=0,"",IF(HLOOKUP($B301,$D$146:$CO$151,4,FALSE)=0,"",(HLOOKUP($B301,$D$146:$CO$151,4,FALSE)))))</f>
        <v>4260.9757883050461</v>
      </c>
      <c r="AY301" s="110" t="str">
        <f ca="1">IF(ISERROR(HLOOKUP($B301,$D$152:$CO$157,6,FALSE)),"",IF('Enter data here!'!$CP$142=0,"",IF(HLOOKUP($B301,$D$152:$CO$157,4,FALSE)=0,"",(HLOOKUP($B301,$D$152:$CO$157,6,FALSE)))))</f>
        <v>Mike Shellim</v>
      </c>
      <c r="AZ301" s="110">
        <f ca="1">IF(ISERROR(HLOOKUP($B301,$D$152:$CO$157,4,FALSE)),"",IF('Enter data here!'!$CP$142=0,"",IF(HLOOKUP($B301,$D$152:$CO$157,4,FALSE)=0,"",(HLOOKUP($B301,$D$152:$CO$157,4,FALSE)))))</f>
        <v>4260.9757883050461</v>
      </c>
      <c r="BA301" s="110" t="str">
        <f ca="1">IF(ISERROR(HLOOKUP($B301,$D$158:$CO$163,6,FALSE)),"",IF('Enter data here!'!$CP$147=0,"",IF(HLOOKUP($B301,$D$158:$CO$163,4,FALSE)=0,"",(HLOOKUP($B301,$D$158:$CO$163,6,FALSE)))))</f>
        <v>Mike Shellim</v>
      </c>
      <c r="BB301" s="110">
        <f ca="1">IF(ISERROR(HLOOKUP($B301,$D$158:$CO$163,4,FALSE)),"",IF('Enter data here!'!$CP$147=0,"",IF(HLOOKUP($B301,$D$158:$CO$163,4,FALSE)=0,"",(HLOOKUP($B301,$D$158:$CO$163,4,FALSE)))))</f>
        <v>4260.9757883050461</v>
      </c>
      <c r="BC301" s="110" t="str">
        <f ca="1">IF(ISERROR(HLOOKUP($B301,$D$164:$CO$169,6,FALSE)),"",IF('Enter data here!'!$CP$152=0,"",IF(HLOOKUP($B301,$D$164:$CO$169,4,FALSE)=0,"",(HLOOKUP($B301,$D$164:$CO$169,6,FALSE)))))</f>
        <v>Mike Shellim</v>
      </c>
      <c r="BD301" s="110">
        <f ca="1">IF(ISERROR(HLOOKUP($B301,$D$164:$CO$169,4,FALSE)),"",IF('Enter data here!'!$CP$152=0,"",IF(HLOOKUP($B301,$D$164:$CO$169,4,FALSE)=0,"",(HLOOKUP($B301,$D$164:$CO$169,4,FALSE)))))</f>
        <v>4260.9757883050461</v>
      </c>
      <c r="BE301" s="110" t="str">
        <f ca="1">IF(ISERROR(HLOOKUP($B301,$D$170:$CO$175,6,FALSE)),"",IF('Enter data here!'!$CP$157=0,"",IF(HLOOKUP($B301,$D$170:$CO$175,4,FALSE)=0,"",(HLOOKUP($B301,$D$170:$CO$175,6,FALSE)))))</f>
        <v>Mike Shellim</v>
      </c>
      <c r="BF301" s="110">
        <f ca="1">IF(ISERROR(HLOOKUP($B301,$D$170:$CO$175,4,FALSE)),"",IF('Enter data here!'!$CP$157=0,"",IF(HLOOKUP($B301,$D$170:$CO$175,4,FALSE)=0,"",(HLOOKUP($B301,$D$170:$CO$175,4,FALSE)))))</f>
        <v>4260.9757883050461</v>
      </c>
      <c r="BG301" s="110" t="str">
        <f ca="1">IF(ISERROR(HLOOKUP($B301,$D$176:$CO$181,6,FALSE)),"",IF('Enter data here!'!$CP$162=0,"",IF(HLOOKUP($B301,$D$176:$CO$181,4,FALSE)=0,"",(HLOOKUP($B301,$D$176:$CO$181,6,FALSE)))))</f>
        <v>Mike Shellim</v>
      </c>
      <c r="BH301" s="110">
        <f ca="1">IF(ISERROR(HLOOKUP($B301,$D$176:$CO$181,4,FALSE)),"",IF('Enter data here!'!$CP$162=0,"",IF(HLOOKUP($B301,$D$176:$CO$181,4,FALSE)=0,"",(HLOOKUP($B301,$D$176:$CO$181,4,FALSE)))))</f>
        <v>4260.9757883050461</v>
      </c>
      <c r="BI301" s="110" t="str">
        <f ca="1">IF(ISERROR(HLOOKUP($B301,$D$182:$CO$187,6,FALSE)),"",IF('Enter data here!'!$CP$167=0,"",IF(HLOOKUP($B301,$D$182:$CO$187,4,FALSE)=0,"",(HLOOKUP($B301,$D$182:$CO$187,6,FALSE)))))</f>
        <v>Mike Shellim</v>
      </c>
      <c r="BJ301" s="110">
        <f ca="1">IF(ISERROR(HLOOKUP($B301,$D$182:$CO$187,4,FALSE)),"",IF('Enter data here!'!$CP$167=0,"",IF(HLOOKUP($B301,$D$182:$CO$187,4,FALSE)=0,"",(HLOOKUP($B301,$D$182:$CO$187,4,FALSE)))))</f>
        <v>4260.9757883050461</v>
      </c>
      <c r="BK301" s="110" t="str">
        <f ca="1">IF(ISERROR(HLOOKUP($B301,$D$188:$CO$193,6,FALSE)),"",IF('Enter data here!'!$CP$172=0,"",IF(HLOOKUP($B301,$D$188:$CO$193,4,FALSE)=0,"",(HLOOKUP($B301,$D$188:$CO$193,6,FALSE)))))</f>
        <v>Mike Shellim</v>
      </c>
      <c r="BL301" s="110">
        <f ca="1">IF(ISERROR(HLOOKUP($B301,$D$188:$CO$193,4,FALSE)),"",IF('Enter data here!'!$CP$172=0,"",IF(HLOOKUP($B301,$D$188:$CO$193,4,FALSE)=0,"",(HLOOKUP($B301,$D$188:$CO$193,4,FALSE)))))</f>
        <v>4260.9757883050461</v>
      </c>
      <c r="BM301" s="110" t="str">
        <f ca="1">IF(ISERROR(HLOOKUP($B301,$D$194:$CO$199,6,FALSE)),"",IF('Enter data here!'!$CP$177=0,"",IF(HLOOKUP($B301,$D$194:$CO$199,4,FALSE)=0,"",(HLOOKUP($B301,$D$194:$CO$199,6,FALSE)))))</f>
        <v>Mike Shellim</v>
      </c>
      <c r="BN301" s="110">
        <f ca="1">IF(ISERROR(HLOOKUP($B301,$D$194:$CO$199,4,FALSE)),"",IF('Enter data here!'!$CP$177=0,"",IF(HLOOKUP($B301,$D$194:$CO$199,4,FALSE)=0,"",(HLOOKUP($B301,$D$194:$CO$199,4,FALSE)))))</f>
        <v>4260.9757883050461</v>
      </c>
      <c r="BO301" s="110" t="str">
        <f ca="1">IF(ISERROR(HLOOKUP($B301,$D$200:$CO$205,6,FALSE)),"",IF('Enter data here!'!$CP$182=0,"",IF(HLOOKUP($B301,$D$200:$CO$205,4,FALSE)=0,"",(HLOOKUP($B301,$D$200:$CO$205,6,FALSE)))))</f>
        <v>Mike Shellim</v>
      </c>
      <c r="BP301" s="110">
        <f ca="1">IF(ISERROR(HLOOKUP($B301,$D$200:$CO$205,4,FALSE)),"",IF('Enter data here!'!$CP$182=0,"",IF(HLOOKUP($B301,$D$200:$CO$205,4,FALSE)=0,"",(HLOOKUP($B301,$D$200:$CO$205,4,FALSE)))))</f>
        <v>4260.9757883050461</v>
      </c>
      <c r="BQ301" s="110" t="str">
        <f ca="1">IF(ISERROR(HLOOKUP($B301,$D$206:$CO$211,6,FALSE)),"",IF('Enter data here!'!$CP$187=0,"",IF(HLOOKUP($B301,$D$206:$CO$211,4,FALSE)=0,"",(HLOOKUP($B301,$D$206:$CO$211,6,FALSE)))))</f>
        <v>Mike Shellim</v>
      </c>
      <c r="BR301" s="110">
        <f ca="1">IF(ISERROR(HLOOKUP($B301,$D$206:$CO$211,4,FALSE)),"",IF('Enter data here!'!$CP$187=0,"",IF(HLOOKUP($B301,$D$206:$CO$211,4,FALSE)=0,"",(HLOOKUP($B301,$D$206:$CO$211,4,FALSE)))))</f>
        <v>4260.9757883050461</v>
      </c>
      <c r="BS301" s="110" t="str">
        <f ca="1">IF(ISERROR(HLOOKUP($B301,$D$212:$CO$217,6,FALSE)),"",IF('Enter data here!'!$CP$192=0,"",IF(HLOOKUP($B301,$D$212:$CO$217,4,FALSE)=0,"",(HLOOKUP($B301,$D$212:$CO$217,6,FALSE)))))</f>
        <v>Mike Shellim</v>
      </c>
      <c r="BT301" s="110">
        <f ca="1">IF(ISERROR(HLOOKUP($B301,$D$212:$CO$217,4,FALSE)),"",IF('Enter data here!'!$CP$192=0,"",IF(HLOOKUP($B301,$D$212:$CO$217,4,FALSE)=0,"",(HLOOKUP($B301,$D$212:$CO$217,4,FALSE)))))</f>
        <v>4260.9757883050461</v>
      </c>
      <c r="BU301" s="110" t="str">
        <f ca="1">IF(ISERROR(HLOOKUP($B301,$D$218:$CO$223,6,FALSE)),"",IF('Enter data here!'!$CP$197=0,"",IF(HLOOKUP($B301,$D$218:$CO$223,4,FALSE)=0,"",(HLOOKUP($B301,$D$218:$CO$223,6,FALSE)))))</f>
        <v>Mike Shellim</v>
      </c>
      <c r="BV301" s="110">
        <f ca="1">IF(ISERROR(HLOOKUP($B301,$D$218:$CO$223,4,FALSE)),"",IF('Enter data here!'!$CP$197=0,"",IF(HLOOKUP($B301,$D$218:$CO$223,4,FALSE)=0,"",(HLOOKUP($B301,$D$218:$CO$223,4,FALSE)))))</f>
        <v>4260.9757883050461</v>
      </c>
      <c r="BW301" s="110" t="str">
        <f ca="1">IF(ISERROR(HLOOKUP($B301,$D$224:$CO$229,6,FALSE)),"",IF('Enter data here!'!$CP$202=0,"",IF(HLOOKUP($B301,$D$224:$CO$229,4,FALSE)=0,"",(HLOOKUP($B301,$D$224:$CO$229,6,FALSE)))))</f>
        <v>Mike Shellim</v>
      </c>
      <c r="BX301" s="110">
        <f ca="1">IF(ISERROR(HLOOKUP($B301,$D$224:$CO$229,4,FALSE)),"",IF('Enter data here!'!$CP$202=0,"",IF(HLOOKUP($B301,$D$224:$CO$229,4,FALSE)=0,"",(HLOOKUP($B301,$D$224:$CO$229,4,FALSE)))))</f>
        <v>4260.9757883050461</v>
      </c>
      <c r="BY301" s="110" t="str">
        <f ca="1">IF(ISERROR(HLOOKUP($B301,$D$230:$CO$235,6,FALSE)),"",IF('Enter data here!'!$CP$207=0,"",IF(HLOOKUP($B301,$D$230:$CO$235,4,FALSE)=0,"",(HLOOKUP($B301,$D$230:$CO$235,6,FALSE)))))</f>
        <v>Mike Shellim</v>
      </c>
      <c r="BZ301" s="110">
        <f ca="1">IF(ISERROR(HLOOKUP($B301,$D$230:$CO$235,4,FALSE)),"",IF('Enter data here!'!$CP$207=0,"",IF(HLOOKUP($B301,$D$230:$CO$235,4,FALSE)=0,"",(HLOOKUP($B301,$D$230:$CO$235,4,FALSE)))))</f>
        <v>4260.9757883050461</v>
      </c>
      <c r="CA301" s="110" t="str">
        <f ca="1">IF(ISERROR(HLOOKUP($B301,$D$236:$CO$241,6,FALSE)),"",IF('Enter data here!'!$CP$212=0,"",IF(HLOOKUP($B301,$D$236:$CO$241,4,FALSE)=0,"",(HLOOKUP($B301,$D$236:$CO$241,6,FALSE)))))</f>
        <v>Mike Shellim</v>
      </c>
      <c r="CB301" s="110">
        <f ca="1">IF(ISERROR(HLOOKUP($B301,$D$236:$CO$241,4,FALSE)),"",IF('Enter data here!'!$CP$212=0,"",IF(HLOOKUP($B301,$D$236:$CO$241,4,FALSE)=0,"",(HLOOKUP($B301,$D$236:$CO$241,4,FALSE)))))</f>
        <v>4260.9757883050461</v>
      </c>
      <c r="CC301" s="110" t="str">
        <f ca="1">IF(ISERROR(HLOOKUP($B301,$D$242:$CO$247,6,FALSE)),"",IF('Enter data here!'!$CP$217=0,"",IF(HLOOKUP($B301,$D$242:$CO$247,4,FALSE)=0,"",(HLOOKUP($B301,$D$242:$CO$247,6,FALSE)))))</f>
        <v>Mike Shellim</v>
      </c>
      <c r="CD301" s="110">
        <f ca="1">IF(ISERROR(HLOOKUP($B301,$D$242:$CO$247,4,FALSE)),"",IF('Enter data here!'!$CP$217=0,"",IF(HLOOKUP($B301,$D$242:$CO$247,4,FALSE)=0,"",(HLOOKUP($B301,$D$242:$CO$247,4,FALSE)))))</f>
        <v>4260.9757883050461</v>
      </c>
      <c r="CE301" s="110" t="str">
        <f ca="1">IF(ISERROR(HLOOKUP($B301,$D$248:$CO$253,6,FALSE)),"",IF('Enter data here!'!$CP$222=0,"",IF(HLOOKUP($B301,$D$248:$CO$253,4,FALSE)=0,"",(HLOOKUP($B301,$D$248:$CO$253,6,FALSE)))))</f>
        <v>Mike Shellim</v>
      </c>
      <c r="CF301" s="110">
        <f ca="1">IF(ISERROR(HLOOKUP($B301,$D$248:$CO$253,4,FALSE)),"",IF('Enter data here!'!$CP$222=0,"",IF(HLOOKUP($B301,$D$248:$CO$253,4,FALSE)=0,"",(HLOOKUP($B301,$D$248:$CO$253,4,FALSE)))))</f>
        <v>4260.9757883050461</v>
      </c>
    </row>
    <row r="302" spans="2:84" s="138" customFormat="1">
      <c r="B302" s="149">
        <v>40</v>
      </c>
      <c r="C302" s="110" t="str">
        <f>IF(ISERROR(HLOOKUP($B302,$D$8:$CO$13,6,FALSE)),"",IF('Enter data here!'!$CP$22=0,"",IF(HLOOKUP($B302,$D$8:$CO$13,4,FALSE)=0,"",(HLOOKUP($B302,$D$8:$CO$13,6,FALSE)))))</f>
        <v/>
      </c>
      <c r="D302" s="110" t="str">
        <f>IF(ISERROR(HLOOKUP($B302,$D$8:$CO$13,4,FALSE)),"",IF('Enter data here!'!$CP$22=0,"",IF(HLOOKUP($B302,$D$8:$CO$13,4,FALSE)=0,"",(HLOOKUP($B302,$D$8:$CO$13,4,FALSE)))))</f>
        <v/>
      </c>
      <c r="E302" s="110" t="str">
        <f ca="1">IF(ISERROR(HLOOKUP($B302,$D$14:$CO$19,6,FALSE)),"",IF('Enter data here!'!$CP$27=0,"",IF(HLOOKUP($B302,$D$14:$CO$19,4,FALSE)=0,"",(HLOOKUP($B302,$D$14:$CO$19,6,FALSE)))))</f>
        <v>Jesper Christensen</v>
      </c>
      <c r="F302" s="110">
        <f ca="1">IF(ISERROR(HLOOKUP($B302,$D$14:$CO$19,4,FALSE)),"",IF('Enter data here!'!$CP$27=0,"",IF(HLOOKUP($B302,$D$14:$CO$19,4,FALSE)=0,"",(HLOOKUP($B302,$D$14:$CO$19,4,FALSE)))))</f>
        <v>699.24953095684418</v>
      </c>
      <c r="G302" s="110" t="str">
        <f ca="1">IF(ISERROR(HLOOKUP($B302,$D$20:$CO$25,6,FALSE)),"",IF('Enter data here!'!$CP$32=0,"",IF(HLOOKUP($B302,$D$20:$CO$25,4,FALSE)=0,"",(HLOOKUP($B302,$D$20:$CO$25,6,FALSE)))))</f>
        <v>Ulrich Duttenhofer</v>
      </c>
      <c r="H302" s="110">
        <f ca="1">IF(ISERROR(HLOOKUP($B302,$D$20:$CO$25,4,FALSE)),"",IF('Enter data here!'!$CP$32=0,"",IF(HLOOKUP($B302,$D$20:$CO$25,4,FALSE)=0,"",(HLOOKUP($B302,$D$20:$CO$25,4,FALSE)))))</f>
        <v>1171.491042133352</v>
      </c>
      <c r="I302" s="110" t="str">
        <f ca="1">IF(ISERROR(HLOOKUP($B302,$D$26:$CO$31,6,FALSE)),"",IF('Enter data here!'!$CP$37=0,"",IF(HLOOKUP($B302,$D$26:$CO$31,4,FALSE)=0,"",(HLOOKUP($B302,$D$26:$CO$31,6,FALSE)))))</f>
        <v>Mike Shellim</v>
      </c>
      <c r="J302" s="110">
        <f ca="1">IF(ISERROR(HLOOKUP($B302,$D$26:$CO$31,4,FALSE)),"",IF('Enter data here!'!$CP$37=0,"",IF(HLOOKUP($B302,$D$26:$CO$31,4,FALSE)=0,"",(HLOOKUP($B302,$D$26:$CO$31,4,FALSE)))))</f>
        <v>1380.0209379155726</v>
      </c>
      <c r="K302" s="110" t="str">
        <f ca="1">IF(ISERROR(HLOOKUP($B302,$D$32:$CO$37,6,FALSE)),"",IF('Enter data here!'!$CP$42=0,"",IF(HLOOKUP($B302,$D$32:$CO$37,4,FALSE)=0,"",(HLOOKUP($B302,$D$32:$CO$37,6,FALSE)))))</f>
        <v>Mike Shellim</v>
      </c>
      <c r="L302" s="110">
        <f ca="1">IF(ISERROR(HLOOKUP($B302,$D$32:$CO$37,4,FALSE)),"",IF('Enter data here!'!$CP$42=0,"",IF(HLOOKUP($B302,$D$32:$CO$37,4,FALSE)=0,"",(HLOOKUP($B302,$D$32:$CO$37,4,FALSE)))))</f>
        <v>2039.9821166697575</v>
      </c>
      <c r="M302" s="110" t="str">
        <f ca="1">IF(ISERROR(HLOOKUP($B302,$D$38:$CO$43,6,FALSE)),"",IF('Enter data here!'!$CP$47=0,"",IF(HLOOKUP($B302,$D$38:$CO$43,4,FALSE)=0,"",(HLOOKUP($B302,$D$38:$CO$43,6,FALSE)))))</f>
        <v>Mike Shellim</v>
      </c>
      <c r="N302" s="110">
        <f ca="1">IF(ISERROR(HLOOKUP($B302,$D$38:$CO$43,4,FALSE)),"",IF('Enter data here!'!$CP$47=0,"",IF(HLOOKUP($B302,$D$38:$CO$43,4,FALSE)=0,"",(HLOOKUP($B302,$D$38:$CO$43,4,FALSE)))))</f>
        <v>2771.598391399129</v>
      </c>
      <c r="O302" s="110" t="str">
        <f ca="1">IF(ISERROR(HLOOKUP($B302,$D$44:$CO$49,6,FALSE)),"",IF('Enter data here!'!$CP$52=0,"",IF(HLOOKUP($B302,$D$44:$CO$49,4,FALSE)=0,"",(HLOOKUP($B302,$D$44:$CO$49,6,FALSE)))))</f>
        <v>Mike Shellim</v>
      </c>
      <c r="P302" s="110">
        <f ca="1">IF(ISERROR(HLOOKUP($B302,$D$44:$CO$49,4,FALSE)),"",IF('Enter data here!'!$CP$52=0,"",IF(HLOOKUP($B302,$D$44:$CO$49,4,FALSE)=0,"",(HLOOKUP($B302,$D$44:$CO$49,4,FALSE)))))</f>
        <v>3519.2472942204358</v>
      </c>
      <c r="Q302" s="110" t="str">
        <f ca="1">IF(ISERROR(HLOOKUP($B302,$D$50:$CO$55,6,FALSE)),"",IF('Enter data here!'!$CP$57=0,"",IF(HLOOKUP($B302,$D$50:$CO$55,4,FALSE)=0,"",(HLOOKUP($B302,$D$50:$CO$55,6,FALSE)))))</f>
        <v>Ulrich Duttenhofer</v>
      </c>
      <c r="R302" s="110">
        <f ca="1">IF(ISERROR(HLOOKUP($B302,$D$50:$CO$55,4,FALSE)),"",IF('Enter data here!'!$CP$57=0,"",IF(HLOOKUP($B302,$D$50:$CO$55,4,FALSE)=0,"",(HLOOKUP($B302,$D$50:$CO$55,4,FALSE)))))</f>
        <v>4192.85233041834</v>
      </c>
      <c r="S302" s="110" t="str">
        <f ca="1">IF(ISERROR(HLOOKUP($B302,$D$56:$CO$61,6,FALSE)),"",IF('Enter data here!'!$CP$62=0,"",IF(HLOOKUP($B302,$D$56:$CO$61,4,FALSE)=0,"",(HLOOKUP($B302,$D$56:$CO$61,6,FALSE)))))</f>
        <v>Ulrich Duttenhofer</v>
      </c>
      <c r="T302" s="110">
        <f ca="1">IF(ISERROR(HLOOKUP($B302,$D$56:$CO$61,4,FALSE)),"",IF('Enter data here!'!$CP$62=0,"",IF(HLOOKUP($B302,$D$56:$CO$61,4,FALSE)=0,"",(HLOOKUP($B302,$D$56:$CO$61,4,FALSE)))))</f>
        <v>4192.85233041834</v>
      </c>
      <c r="U302" s="110" t="str">
        <f ca="1">IF(ISERROR(HLOOKUP($B302,$D$62:$CO$67,6,FALSE)),"",IF('Enter data here!'!$CP$67=0,"",IF(HLOOKUP($B302,$D$62:$CO$67,4,FALSE)=0,"",(HLOOKUP($B302,$D$62:$CO$67,6,FALSE)))))</f>
        <v>Ulrich Duttenhofer</v>
      </c>
      <c r="V302" s="110">
        <f ca="1">IF(ISERROR(HLOOKUP($B302,$D$62:$CO$67,4,FALSE)),"",IF('Enter data here!'!$CP$67=0,"",IF(HLOOKUP($B302,$D$62:$CO$67,4,FALSE)=0,"",(HLOOKUP($B302,$D$62:$CO$67,4,FALSE)))))</f>
        <v>4192.85233041834</v>
      </c>
      <c r="W302" s="110" t="str">
        <f ca="1">IF(ISERROR(HLOOKUP($B302,$D$68:$CO$73,6,FALSE)),"",IF('Enter data here!'!$CP$72=0,"",IF(HLOOKUP($B302,$D$68:$CO$73,4,FALSE)=0,"",(HLOOKUP($B302,$D$68:$CO$73,6,FALSE)))))</f>
        <v>Ulrich Duttenhofer</v>
      </c>
      <c r="X302" s="110">
        <f ca="1">IF(ISERROR(HLOOKUP($B302,$D$68:$CO$73,4,FALSE)),"",IF('Enter data here!'!$CP$72=0,"",IF(HLOOKUP($B302,$D$68:$CO$73,4,FALSE)=0,"",(HLOOKUP($B302,$D$68:$CO$73,4,FALSE)))))</f>
        <v>4192.85233041834</v>
      </c>
      <c r="Y302" s="110" t="str">
        <f ca="1">IF(ISERROR(HLOOKUP($B302,$D$74:$CO$79,6,FALSE)),"",IF('Enter data here!'!$CP$77=0,"",IF(HLOOKUP($B302,$D$74:$CO$79,4,FALSE)=0,"",(HLOOKUP($B302,$D$74:$CO$79,6,FALSE)))))</f>
        <v>Ulrich Duttenhofer</v>
      </c>
      <c r="Z302" s="110">
        <f ca="1">IF(ISERROR(HLOOKUP($B302,$D$74:$CO$79,4,FALSE)),"",IF('Enter data here!'!$CP$77=0,"",IF(HLOOKUP($B302,$D$74:$CO$79,4,FALSE)=0,"",(HLOOKUP($B302,$D$74:$CO$79,4,FALSE)))))</f>
        <v>4192.85233041834</v>
      </c>
      <c r="AA302" s="110" t="str">
        <f ca="1">IF(ISERROR(HLOOKUP($B302,$D$80:$CO$85,6,FALSE)),"",IF('Enter data here!'!$CP$82=0,"",IF(HLOOKUP($B302,$D$80:$CO$85,4,FALSE)=0,"",(HLOOKUP($B302,$D$80:$CO$85,6,FALSE)))))</f>
        <v>Ulrich Duttenhofer</v>
      </c>
      <c r="AB302" s="110">
        <f ca="1">IF(ISERROR(HLOOKUP($B302,$D$80:$CO$85,4,FALSE)),"",IF('Enter data here!'!$CP$82=0,"",IF(HLOOKUP($B302,$D$80:$CO$85,4,FALSE)=0,"",(HLOOKUP($B302,$D$80:$CO$85,4,FALSE)))))</f>
        <v>4192.85233041834</v>
      </c>
      <c r="AC302" s="110" t="str">
        <f ca="1">IF(ISERROR(HLOOKUP($B302,$D$86:$CO$91,6,FALSE)),"",IF('Enter data here!'!$CP$87=0,"",IF(HLOOKUP($B302,$D$86:$CO$91,4,FALSE)=0,"",(HLOOKUP($B302,$D$86:$CO$91,6,FALSE)))))</f>
        <v>Ulrich Duttenhofer</v>
      </c>
      <c r="AD302" s="110">
        <f ca="1">IF(ISERROR(HLOOKUP($B302,$D$86:$CO$91,4,FALSE)),"",IF('Enter data here!'!$CP$87=0,"",IF(HLOOKUP($B302,$D$86:$CO$91,4,FALSE)=0,"",(HLOOKUP($B302,$D$86:$CO$91,4,FALSE)))))</f>
        <v>4192.85233041834</v>
      </c>
      <c r="AE302" s="110" t="str">
        <f ca="1">IF(ISERROR(HLOOKUP($B302,$D$92:$CO$97,6,FALSE)),"",IF('Enter data here!'!$CP$92=0,"",IF(HLOOKUP($B302,$D$92:$CO$97,4,FALSE)=0,"",(HLOOKUP($B302,$D$92:$CO$97,6,FALSE)))))</f>
        <v>Ulrich Duttenhofer</v>
      </c>
      <c r="AF302" s="110">
        <f ca="1">IF(ISERROR(HLOOKUP($B302,$D$92:$CO$97,4,FALSE)),"",IF('Enter data here!'!$CP$92=0,"",IF(HLOOKUP($B302,$D$92:$CO$97,4,FALSE)=0,"",(HLOOKUP($B302,$D$92:$CO$97,4,FALSE)))))</f>
        <v>4192.85233041834</v>
      </c>
      <c r="AG302" s="110" t="str">
        <f ca="1">IF(ISERROR(HLOOKUP($B302,$D$98:$CO$103,6,FALSE)),"",IF('Enter data here!'!$CP$97=0,"",IF(HLOOKUP($B302,$D$98:$CO$103,4,FALSE)=0,"",(HLOOKUP($B302,$D$98:$CO$103,6,FALSE)))))</f>
        <v>Ulrich Duttenhofer</v>
      </c>
      <c r="AH302" s="110">
        <f ca="1">IF(ISERROR(HLOOKUP($B302,$D$98:$CO$103,4,FALSE)),"",IF('Enter data here!'!$CP$97=0,"",IF(HLOOKUP($B302,$D$98:$CO$103,4,FALSE)=0,"",(HLOOKUP($B302,$D$98:$CO$103,4,FALSE)))))</f>
        <v>4192.85233041834</v>
      </c>
      <c r="AI302" s="110" t="str">
        <f ca="1">IF(ISERROR(HLOOKUP($B302,$D$104:$CO$109,6,FALSE)),"",IF('Enter data here!'!$CP$102=0,"",IF(HLOOKUP($B302,$D$104:$CO$109,4,FALSE)=0,"",(HLOOKUP($B302,$D$104:$CO$109,6,FALSE)))))</f>
        <v>Ulrich Duttenhofer</v>
      </c>
      <c r="AJ302" s="110">
        <f ca="1">IF(ISERROR(HLOOKUP($B302,$D$104:$CO$109,4,FALSE)),"",IF('Enter data here!'!$CP$102=0,"",IF(HLOOKUP($B302,$D$104:$CO$109,4,FALSE)=0,"",(HLOOKUP($B302,$D$104:$CO$109,4,FALSE)))))</f>
        <v>4192.85233041834</v>
      </c>
      <c r="AK302" s="110" t="str">
        <f ca="1">IF(ISERROR(HLOOKUP($B302,$D$110:$CO$115,6,FALSE)),"",IF('Enter data here!'!$CP$107=0,"",IF(HLOOKUP($B302,$D$110:$CO$115,4,FALSE)=0,"",(HLOOKUP($B302,$D$110:$CO$115,6,FALSE)))))</f>
        <v>Ulrich Duttenhofer</v>
      </c>
      <c r="AL302" s="110">
        <f ca="1">IF(ISERROR(HLOOKUP($B302,$D$110:$CO$115,4,FALSE)),"",IF('Enter data here!'!$CP$107=0,"",IF(HLOOKUP($B302,$D$110:$CO$115,4,FALSE)=0,"",(HLOOKUP($B302,$D$110:$CO$115,4,FALSE)))))</f>
        <v>4192.85233041834</v>
      </c>
      <c r="AM302" s="110" t="str">
        <f ca="1">IF(ISERROR(HLOOKUP($B302,$D$116:$CO$121,6,FALSE)),"",IF('Enter data here!'!$CP$112=0,"",IF(HLOOKUP($B302,$D$116:$CO$121,4,FALSE)=0,"",(HLOOKUP($B302,$D$116:$CO$121,6,FALSE)))))</f>
        <v>Ulrich Duttenhofer</v>
      </c>
      <c r="AN302" s="110">
        <f ca="1">IF(ISERROR(HLOOKUP($B302,$D$116:$CO$121,4,FALSE)),"",IF('Enter data here!'!$CP$112=0,"",IF(HLOOKUP($B302,$D$116:$CO$121,4,FALSE)=0,"",(HLOOKUP($B302,$D$116:$CO$121,4,FALSE)))))</f>
        <v>4192.85233041834</v>
      </c>
      <c r="AO302" s="110" t="str">
        <f ca="1">IF(ISERROR(HLOOKUP($B302,$D$122:$CO$127,6,FALSE)),"",IF('Enter data here!'!$CP$117=0,"",IF(HLOOKUP($B302,$D$122:$CO$127,4,FALSE)=0,"",(HLOOKUP($B302,$D$122:$CO$127,6,FALSE)))))</f>
        <v>Ulrich Duttenhofer</v>
      </c>
      <c r="AP302" s="110">
        <f ca="1">IF(ISERROR(HLOOKUP($B302,$D$122:$CO$127,4,FALSE)),"",IF('Enter data here!'!$CP$117=0,"",IF(HLOOKUP($B302,$D$122:$CO$127,4,FALSE)=0,"",(HLOOKUP($B302,$D$122:$CO$127,4,FALSE)))))</f>
        <v>4192.85233041834</v>
      </c>
      <c r="AQ302" s="110" t="str">
        <f ca="1">IF(ISERROR(HLOOKUP($B302,$D$128:$CO$133,6,FALSE)),"",IF('Enter data here!'!$CP$122=0,"",IF(HLOOKUP($B302,$D$128:$CO$133,4,FALSE)=0,"",(HLOOKUP($B302,$D$128:$CO$133,6,FALSE)))))</f>
        <v>Ulrich Duttenhofer</v>
      </c>
      <c r="AR302" s="110">
        <f ca="1">IF(ISERROR(HLOOKUP($B302,$D$128:$CO$133,4,FALSE)),"",IF('Enter data here!'!$CP$122=0,"",IF(HLOOKUP($B302,$D$128:$CO$133,4,FALSE)=0,"",(HLOOKUP($B302,$D$128:$CO$133,4,FALSE)))))</f>
        <v>4192.85233041834</v>
      </c>
      <c r="AS302" s="110" t="str">
        <f ca="1">IF(ISERROR(HLOOKUP($B302,$D$134:$CO$139,6,FALSE)),"",IF('Enter data here!'!$CP$127=0,"",IF(HLOOKUP($B302,$D$134:$CO$139,4,FALSE)=0,"",(HLOOKUP($B302,$D$134:$CO$139,6,FALSE)))))</f>
        <v>Ulrich Duttenhofer</v>
      </c>
      <c r="AT302" s="110">
        <f ca="1">IF(ISERROR(HLOOKUP($B302,$D$134:$CO$139,4,FALSE)),"",IF('Enter data here!'!$CP$127=0,"",IF(HLOOKUP($B302,$D$134:$CO$139,4,FALSE)=0,"",(HLOOKUP($B302,$D$134:$CO$139,4,FALSE)))))</f>
        <v>4192.85233041834</v>
      </c>
      <c r="AU302" s="110" t="str">
        <f ca="1">IF(ISERROR(HLOOKUP($B302,$D$140:$CO$145,6,FALSE)),"",IF('Enter data here!'!$CP$132=0,"",IF(HLOOKUP($B302,$D$140:$CO$145,4,FALSE)=0,"",(HLOOKUP($B302,$D$140:$CO$145,6,FALSE)))))</f>
        <v>Ulrich Duttenhofer</v>
      </c>
      <c r="AV302" s="110">
        <f ca="1">IF(ISERROR(HLOOKUP($B302,$D$140:$CO$145,4,FALSE)),"",IF('Enter data here!'!$CP$132=0,"",IF(HLOOKUP($B302,$D$140:$CO$145,4,FALSE)=0,"",(HLOOKUP($B302,$D$140:$CO$145,4,FALSE)))))</f>
        <v>4192.85233041834</v>
      </c>
      <c r="AW302" s="110" t="str">
        <f ca="1">IF(ISERROR(HLOOKUP($B302,$D$146:$CO$151,6,FALSE)),"",IF('Enter data here!'!$CP$137=0,"",IF(HLOOKUP($B302,$D$146:$CO$151,4,FALSE)=0,"",(HLOOKUP($B302,$D$146:$CO$151,6,FALSE)))))</f>
        <v>Ulrich Duttenhofer</v>
      </c>
      <c r="AX302" s="110">
        <f ca="1">IF(ISERROR(HLOOKUP($B302,$D$146:$CO$151,4,FALSE)),"",IF('Enter data here!'!$CP$137=0,"",IF(HLOOKUP($B302,$D$146:$CO$151,4,FALSE)=0,"",(HLOOKUP($B302,$D$146:$CO$151,4,FALSE)))))</f>
        <v>4192.85233041834</v>
      </c>
      <c r="AY302" s="110" t="str">
        <f ca="1">IF(ISERROR(HLOOKUP($B302,$D$152:$CO$157,6,FALSE)),"",IF('Enter data here!'!$CP$142=0,"",IF(HLOOKUP($B302,$D$152:$CO$157,4,FALSE)=0,"",(HLOOKUP($B302,$D$152:$CO$157,6,FALSE)))))</f>
        <v>Ulrich Duttenhofer</v>
      </c>
      <c r="AZ302" s="110">
        <f ca="1">IF(ISERROR(HLOOKUP($B302,$D$152:$CO$157,4,FALSE)),"",IF('Enter data here!'!$CP$142=0,"",IF(HLOOKUP($B302,$D$152:$CO$157,4,FALSE)=0,"",(HLOOKUP($B302,$D$152:$CO$157,4,FALSE)))))</f>
        <v>4192.85233041834</v>
      </c>
      <c r="BA302" s="110" t="str">
        <f ca="1">IF(ISERROR(HLOOKUP($B302,$D$158:$CO$163,6,FALSE)),"",IF('Enter data here!'!$CP$147=0,"",IF(HLOOKUP($B302,$D$158:$CO$163,4,FALSE)=0,"",(HLOOKUP($B302,$D$158:$CO$163,6,FALSE)))))</f>
        <v>Ulrich Duttenhofer</v>
      </c>
      <c r="BB302" s="110">
        <f ca="1">IF(ISERROR(HLOOKUP($B302,$D$158:$CO$163,4,FALSE)),"",IF('Enter data here!'!$CP$147=0,"",IF(HLOOKUP($B302,$D$158:$CO$163,4,FALSE)=0,"",(HLOOKUP($B302,$D$158:$CO$163,4,FALSE)))))</f>
        <v>4192.85233041834</v>
      </c>
      <c r="BC302" s="110" t="str">
        <f ca="1">IF(ISERROR(HLOOKUP($B302,$D$164:$CO$169,6,FALSE)),"",IF('Enter data here!'!$CP$152=0,"",IF(HLOOKUP($B302,$D$164:$CO$169,4,FALSE)=0,"",(HLOOKUP($B302,$D$164:$CO$169,6,FALSE)))))</f>
        <v>Ulrich Duttenhofer</v>
      </c>
      <c r="BD302" s="110">
        <f ca="1">IF(ISERROR(HLOOKUP($B302,$D$164:$CO$169,4,FALSE)),"",IF('Enter data here!'!$CP$152=0,"",IF(HLOOKUP($B302,$D$164:$CO$169,4,FALSE)=0,"",(HLOOKUP($B302,$D$164:$CO$169,4,FALSE)))))</f>
        <v>4192.85233041834</v>
      </c>
      <c r="BE302" s="110" t="str">
        <f ca="1">IF(ISERROR(HLOOKUP($B302,$D$170:$CO$175,6,FALSE)),"",IF('Enter data here!'!$CP$157=0,"",IF(HLOOKUP($B302,$D$170:$CO$175,4,FALSE)=0,"",(HLOOKUP($B302,$D$170:$CO$175,6,FALSE)))))</f>
        <v>Ulrich Duttenhofer</v>
      </c>
      <c r="BF302" s="110">
        <f ca="1">IF(ISERROR(HLOOKUP($B302,$D$170:$CO$175,4,FALSE)),"",IF('Enter data here!'!$CP$157=0,"",IF(HLOOKUP($B302,$D$170:$CO$175,4,FALSE)=0,"",(HLOOKUP($B302,$D$170:$CO$175,4,FALSE)))))</f>
        <v>4192.85233041834</v>
      </c>
      <c r="BG302" s="110" t="str">
        <f ca="1">IF(ISERROR(HLOOKUP($B302,$D$176:$CO$181,6,FALSE)),"",IF('Enter data here!'!$CP$162=0,"",IF(HLOOKUP($B302,$D$176:$CO$181,4,FALSE)=0,"",(HLOOKUP($B302,$D$176:$CO$181,6,FALSE)))))</f>
        <v>Ulrich Duttenhofer</v>
      </c>
      <c r="BH302" s="110">
        <f ca="1">IF(ISERROR(HLOOKUP($B302,$D$176:$CO$181,4,FALSE)),"",IF('Enter data here!'!$CP$162=0,"",IF(HLOOKUP($B302,$D$176:$CO$181,4,FALSE)=0,"",(HLOOKUP($B302,$D$176:$CO$181,4,FALSE)))))</f>
        <v>4192.85233041834</v>
      </c>
      <c r="BI302" s="110" t="str">
        <f ca="1">IF(ISERROR(HLOOKUP($B302,$D$182:$CO$187,6,FALSE)),"",IF('Enter data here!'!$CP$167=0,"",IF(HLOOKUP($B302,$D$182:$CO$187,4,FALSE)=0,"",(HLOOKUP($B302,$D$182:$CO$187,6,FALSE)))))</f>
        <v>Ulrich Duttenhofer</v>
      </c>
      <c r="BJ302" s="110">
        <f ca="1">IF(ISERROR(HLOOKUP($B302,$D$182:$CO$187,4,FALSE)),"",IF('Enter data here!'!$CP$167=0,"",IF(HLOOKUP($B302,$D$182:$CO$187,4,FALSE)=0,"",(HLOOKUP($B302,$D$182:$CO$187,4,FALSE)))))</f>
        <v>4192.85233041834</v>
      </c>
      <c r="BK302" s="110" t="str">
        <f ca="1">IF(ISERROR(HLOOKUP($B302,$D$188:$CO$193,6,FALSE)),"",IF('Enter data here!'!$CP$172=0,"",IF(HLOOKUP($B302,$D$188:$CO$193,4,FALSE)=0,"",(HLOOKUP($B302,$D$188:$CO$193,6,FALSE)))))</f>
        <v>Ulrich Duttenhofer</v>
      </c>
      <c r="BL302" s="110">
        <f ca="1">IF(ISERROR(HLOOKUP($B302,$D$188:$CO$193,4,FALSE)),"",IF('Enter data here!'!$CP$172=0,"",IF(HLOOKUP($B302,$D$188:$CO$193,4,FALSE)=0,"",(HLOOKUP($B302,$D$188:$CO$193,4,FALSE)))))</f>
        <v>4192.85233041834</v>
      </c>
      <c r="BM302" s="110" t="str">
        <f ca="1">IF(ISERROR(HLOOKUP($B302,$D$194:$CO$199,6,FALSE)),"",IF('Enter data here!'!$CP$177=0,"",IF(HLOOKUP($B302,$D$194:$CO$199,4,FALSE)=0,"",(HLOOKUP($B302,$D$194:$CO$199,6,FALSE)))))</f>
        <v>Ulrich Duttenhofer</v>
      </c>
      <c r="BN302" s="110">
        <f ca="1">IF(ISERROR(HLOOKUP($B302,$D$194:$CO$199,4,FALSE)),"",IF('Enter data here!'!$CP$177=0,"",IF(HLOOKUP($B302,$D$194:$CO$199,4,FALSE)=0,"",(HLOOKUP($B302,$D$194:$CO$199,4,FALSE)))))</f>
        <v>4192.85233041834</v>
      </c>
      <c r="BO302" s="110" t="str">
        <f ca="1">IF(ISERROR(HLOOKUP($B302,$D$200:$CO$205,6,FALSE)),"",IF('Enter data here!'!$CP$182=0,"",IF(HLOOKUP($B302,$D$200:$CO$205,4,FALSE)=0,"",(HLOOKUP($B302,$D$200:$CO$205,6,FALSE)))))</f>
        <v>Ulrich Duttenhofer</v>
      </c>
      <c r="BP302" s="110">
        <f ca="1">IF(ISERROR(HLOOKUP($B302,$D$200:$CO$205,4,FALSE)),"",IF('Enter data here!'!$CP$182=0,"",IF(HLOOKUP($B302,$D$200:$CO$205,4,FALSE)=0,"",(HLOOKUP($B302,$D$200:$CO$205,4,FALSE)))))</f>
        <v>4192.85233041834</v>
      </c>
      <c r="BQ302" s="110" t="str">
        <f ca="1">IF(ISERROR(HLOOKUP($B302,$D$206:$CO$211,6,FALSE)),"",IF('Enter data here!'!$CP$187=0,"",IF(HLOOKUP($B302,$D$206:$CO$211,4,FALSE)=0,"",(HLOOKUP($B302,$D$206:$CO$211,6,FALSE)))))</f>
        <v>Ulrich Duttenhofer</v>
      </c>
      <c r="BR302" s="110">
        <f ca="1">IF(ISERROR(HLOOKUP($B302,$D$206:$CO$211,4,FALSE)),"",IF('Enter data here!'!$CP$187=0,"",IF(HLOOKUP($B302,$D$206:$CO$211,4,FALSE)=0,"",(HLOOKUP($B302,$D$206:$CO$211,4,FALSE)))))</f>
        <v>4192.85233041834</v>
      </c>
      <c r="BS302" s="110" t="str">
        <f ca="1">IF(ISERROR(HLOOKUP($B302,$D$212:$CO$217,6,FALSE)),"",IF('Enter data here!'!$CP$192=0,"",IF(HLOOKUP($B302,$D$212:$CO$217,4,FALSE)=0,"",(HLOOKUP($B302,$D$212:$CO$217,6,FALSE)))))</f>
        <v>Ulrich Duttenhofer</v>
      </c>
      <c r="BT302" s="110">
        <f ca="1">IF(ISERROR(HLOOKUP($B302,$D$212:$CO$217,4,FALSE)),"",IF('Enter data here!'!$CP$192=0,"",IF(HLOOKUP($B302,$D$212:$CO$217,4,FALSE)=0,"",(HLOOKUP($B302,$D$212:$CO$217,4,FALSE)))))</f>
        <v>4192.85233041834</v>
      </c>
      <c r="BU302" s="110" t="str">
        <f ca="1">IF(ISERROR(HLOOKUP($B302,$D$218:$CO$223,6,FALSE)),"",IF('Enter data here!'!$CP$197=0,"",IF(HLOOKUP($B302,$D$218:$CO$223,4,FALSE)=0,"",(HLOOKUP($B302,$D$218:$CO$223,6,FALSE)))))</f>
        <v>Ulrich Duttenhofer</v>
      </c>
      <c r="BV302" s="110">
        <f ca="1">IF(ISERROR(HLOOKUP($B302,$D$218:$CO$223,4,FALSE)),"",IF('Enter data here!'!$CP$197=0,"",IF(HLOOKUP($B302,$D$218:$CO$223,4,FALSE)=0,"",(HLOOKUP($B302,$D$218:$CO$223,4,FALSE)))))</f>
        <v>4192.85233041834</v>
      </c>
      <c r="BW302" s="110" t="str">
        <f ca="1">IF(ISERROR(HLOOKUP($B302,$D$224:$CO$229,6,FALSE)),"",IF('Enter data here!'!$CP$202=0,"",IF(HLOOKUP($B302,$D$224:$CO$229,4,FALSE)=0,"",(HLOOKUP($B302,$D$224:$CO$229,6,FALSE)))))</f>
        <v>Ulrich Duttenhofer</v>
      </c>
      <c r="BX302" s="110">
        <f ca="1">IF(ISERROR(HLOOKUP($B302,$D$224:$CO$229,4,FALSE)),"",IF('Enter data here!'!$CP$202=0,"",IF(HLOOKUP($B302,$D$224:$CO$229,4,FALSE)=0,"",(HLOOKUP($B302,$D$224:$CO$229,4,FALSE)))))</f>
        <v>4192.85233041834</v>
      </c>
      <c r="BY302" s="110" t="str">
        <f ca="1">IF(ISERROR(HLOOKUP($B302,$D$230:$CO$235,6,FALSE)),"",IF('Enter data here!'!$CP$207=0,"",IF(HLOOKUP($B302,$D$230:$CO$235,4,FALSE)=0,"",(HLOOKUP($B302,$D$230:$CO$235,6,FALSE)))))</f>
        <v>Ulrich Duttenhofer</v>
      </c>
      <c r="BZ302" s="110">
        <f ca="1">IF(ISERROR(HLOOKUP($B302,$D$230:$CO$235,4,FALSE)),"",IF('Enter data here!'!$CP$207=0,"",IF(HLOOKUP($B302,$D$230:$CO$235,4,FALSE)=0,"",(HLOOKUP($B302,$D$230:$CO$235,4,FALSE)))))</f>
        <v>4192.85233041834</v>
      </c>
      <c r="CA302" s="110" t="str">
        <f ca="1">IF(ISERROR(HLOOKUP($B302,$D$236:$CO$241,6,FALSE)),"",IF('Enter data here!'!$CP$212=0,"",IF(HLOOKUP($B302,$D$236:$CO$241,4,FALSE)=0,"",(HLOOKUP($B302,$D$236:$CO$241,6,FALSE)))))</f>
        <v>Ulrich Duttenhofer</v>
      </c>
      <c r="CB302" s="110">
        <f ca="1">IF(ISERROR(HLOOKUP($B302,$D$236:$CO$241,4,FALSE)),"",IF('Enter data here!'!$CP$212=0,"",IF(HLOOKUP($B302,$D$236:$CO$241,4,FALSE)=0,"",(HLOOKUP($B302,$D$236:$CO$241,4,FALSE)))))</f>
        <v>4192.85233041834</v>
      </c>
      <c r="CC302" s="110" t="str">
        <f ca="1">IF(ISERROR(HLOOKUP($B302,$D$242:$CO$247,6,FALSE)),"",IF('Enter data here!'!$CP$217=0,"",IF(HLOOKUP($B302,$D$242:$CO$247,4,FALSE)=0,"",(HLOOKUP($B302,$D$242:$CO$247,6,FALSE)))))</f>
        <v>Ulrich Duttenhofer</v>
      </c>
      <c r="CD302" s="110">
        <f ca="1">IF(ISERROR(HLOOKUP($B302,$D$242:$CO$247,4,FALSE)),"",IF('Enter data here!'!$CP$217=0,"",IF(HLOOKUP($B302,$D$242:$CO$247,4,FALSE)=0,"",(HLOOKUP($B302,$D$242:$CO$247,4,FALSE)))))</f>
        <v>4192.85233041834</v>
      </c>
      <c r="CE302" s="110" t="str">
        <f ca="1">IF(ISERROR(HLOOKUP($B302,$D$248:$CO$253,6,FALSE)),"",IF('Enter data here!'!$CP$222=0,"",IF(HLOOKUP($B302,$D$248:$CO$253,4,FALSE)=0,"",(HLOOKUP($B302,$D$248:$CO$253,6,FALSE)))))</f>
        <v>Ulrich Duttenhofer</v>
      </c>
      <c r="CF302" s="110">
        <f ca="1">IF(ISERROR(HLOOKUP($B302,$D$248:$CO$253,4,FALSE)),"",IF('Enter data here!'!$CP$222=0,"",IF(HLOOKUP($B302,$D$248:$CO$253,4,FALSE)=0,"",(HLOOKUP($B302,$D$248:$CO$253,4,FALSE)))))</f>
        <v>4192.85233041834</v>
      </c>
    </row>
    <row r="303" spans="2:84" s="138" customFormat="1">
      <c r="B303" s="149">
        <v>41</v>
      </c>
      <c r="C303" s="110" t="str">
        <f>IF(ISERROR(HLOOKUP($B303,$D$8:$CO$13,6,FALSE)),"",IF('Enter data here!'!$CP$22=0,"",IF(HLOOKUP($B303,$D$8:$CO$13,4,FALSE)=0,"",(HLOOKUP($B303,$D$8:$CO$13,6,FALSE)))))</f>
        <v/>
      </c>
      <c r="D303" s="110" t="str">
        <f>IF(ISERROR(HLOOKUP($B303,$D$8:$CO$13,4,FALSE)),"",IF('Enter data here!'!$CP$22=0,"",IF(HLOOKUP($B303,$D$8:$CO$13,4,FALSE)=0,"",(HLOOKUP($B303,$D$8:$CO$13,4,FALSE)))))</f>
        <v/>
      </c>
      <c r="E303" s="110" t="str">
        <f ca="1">IF(ISERROR(HLOOKUP($B303,$D$14:$CO$19,6,FALSE)),"",IF('Enter data here!'!$CP$27=0,"",IF(HLOOKUP($B303,$D$14:$CO$19,4,FALSE)=0,"",(HLOOKUP($B303,$D$14:$CO$19,6,FALSE)))))</f>
        <v>Siegfried Schedel</v>
      </c>
      <c r="F303" s="110">
        <f ca="1">IF(ISERROR(HLOOKUP($B303,$D$14:$CO$19,4,FALSE)),"",IF('Enter data here!'!$CP$27=0,"",IF(HLOOKUP($B303,$D$14:$CO$19,4,FALSE)=0,"",(HLOOKUP($B303,$D$14:$CO$19,4,FALSE)))))</f>
        <v>687.00460829492908</v>
      </c>
      <c r="G303" s="110" t="str">
        <f ca="1">IF(ISERROR(HLOOKUP($B303,$D$20:$CO$25,6,FALSE)),"",IF('Enter data here!'!$CP$32=0,"",IF(HLOOKUP($B303,$D$20:$CO$25,4,FALSE)=0,"",(HLOOKUP($B303,$D$20:$CO$25,6,FALSE)))))</f>
        <v>Stefan Bertschi</v>
      </c>
      <c r="H303" s="110">
        <f ca="1">IF(ISERROR(HLOOKUP($B303,$D$20:$CO$25,4,FALSE)),"",IF('Enter data here!'!$CP$32=0,"",IF(HLOOKUP($B303,$D$20:$CO$25,4,FALSE)=0,"",(HLOOKUP($B303,$D$20:$CO$25,4,FALSE)))))</f>
        <v>801.36383633962726</v>
      </c>
      <c r="I303" s="110" t="str">
        <f ca="1">IF(ISERROR(HLOOKUP($B303,$D$26:$CO$31,6,FALSE)),"",IF('Enter data here!'!$CP$37=0,"",IF(HLOOKUP($B303,$D$26:$CO$31,4,FALSE)=0,"",(HLOOKUP($B303,$D$26:$CO$31,6,FALSE)))))</f>
        <v>Robert Hermans</v>
      </c>
      <c r="J303" s="110">
        <f ca="1">IF(ISERROR(HLOOKUP($B303,$D$26:$CO$31,4,FALSE)),"",IF('Enter data here!'!$CP$37=0,"",IF(HLOOKUP($B303,$D$26:$CO$31,4,FALSE)=0,"",(HLOOKUP($B303,$D$26:$CO$31,4,FALSE)))))</f>
        <v>1284.1416656737154</v>
      </c>
      <c r="K303" s="110" t="str">
        <f ca="1">IF(ISERROR(HLOOKUP($B303,$D$32:$CO$37,6,FALSE)),"",IF('Enter data here!'!$CP$42=0,"",IF(HLOOKUP($B303,$D$32:$CO$37,4,FALSE)=0,"",(HLOOKUP($B303,$D$32:$CO$37,6,FALSE)))))</f>
        <v>Mike Evans</v>
      </c>
      <c r="L303" s="110">
        <f ca="1">IF(ISERROR(HLOOKUP($B303,$D$32:$CO$37,4,FALSE)),"",IF('Enter data here!'!$CP$42=0,"",IF(HLOOKUP($B303,$D$32:$CO$37,4,FALSE)=0,"",(HLOOKUP($B303,$D$32:$CO$37,4,FALSE)))))</f>
        <v>1526.6167361878406</v>
      </c>
      <c r="M303" s="110" t="str">
        <f ca="1">IF(ISERROR(HLOOKUP($B303,$D$38:$CO$43,6,FALSE)),"",IF('Enter data here!'!$CP$47=0,"",IF(HLOOKUP($B303,$D$38:$CO$43,4,FALSE)=0,"",(HLOOKUP($B303,$D$38:$CO$43,6,FALSE)))))</f>
        <v>Jon Edison</v>
      </c>
      <c r="N303" s="110">
        <f ca="1">IF(ISERROR(HLOOKUP($B303,$D$38:$CO$43,4,FALSE)),"",IF('Enter data here!'!$CP$47=0,"",IF(HLOOKUP($B303,$D$38:$CO$43,4,FALSE)=0,"",(HLOOKUP($B303,$D$38:$CO$43,4,FALSE)))))</f>
        <v>2198.8369550760676</v>
      </c>
      <c r="O303" s="110" t="str">
        <f ca="1">IF(ISERROR(HLOOKUP($B303,$D$44:$CO$49,6,FALSE)),"",IF('Enter data here!'!$CP$52=0,"",IF(HLOOKUP($B303,$D$44:$CO$49,4,FALSE)=0,"",(HLOOKUP($B303,$D$44:$CO$49,6,FALSE)))))</f>
        <v>Jon Edison</v>
      </c>
      <c r="P303" s="110">
        <f ca="1">IF(ISERROR(HLOOKUP($B303,$D$44:$CO$49,4,FALSE)),"",IF('Enter data here!'!$CP$52=0,"",IF(HLOOKUP($B303,$D$44:$CO$49,4,FALSE)=0,"",(HLOOKUP($B303,$D$44:$CO$49,4,FALSE)))))</f>
        <v>2791.4755635556371</v>
      </c>
      <c r="Q303" s="110" t="str">
        <f ca="1">IF(ISERROR(HLOOKUP($B303,$D$50:$CO$55,6,FALSE)),"",IF('Enter data here!'!$CP$57=0,"",IF(HLOOKUP($B303,$D$50:$CO$55,4,FALSE)=0,"",(HLOOKUP($B303,$D$50:$CO$55,6,FALSE)))))</f>
        <v>Jon Edison</v>
      </c>
      <c r="R303" s="110">
        <f ca="1">IF(ISERROR(HLOOKUP($B303,$D$50:$CO$55,4,FALSE)),"",IF('Enter data here!'!$CP$57=0,"",IF(HLOOKUP($B303,$D$50:$CO$55,4,FALSE)=0,"",(HLOOKUP($B303,$D$50:$CO$55,4,FALSE)))))</f>
        <v>2791.475563555638</v>
      </c>
      <c r="S303" s="110" t="str">
        <f ca="1">IF(ISERROR(HLOOKUP($B303,$D$56:$CO$61,6,FALSE)),"",IF('Enter data here!'!$CP$62=0,"",IF(HLOOKUP($B303,$D$56:$CO$61,4,FALSE)=0,"",(HLOOKUP($B303,$D$56:$CO$61,6,FALSE)))))</f>
        <v>Jon Edison</v>
      </c>
      <c r="T303" s="110">
        <f ca="1">IF(ISERROR(HLOOKUP($B303,$D$56:$CO$61,4,FALSE)),"",IF('Enter data here!'!$CP$62=0,"",IF(HLOOKUP($B303,$D$56:$CO$61,4,FALSE)=0,"",(HLOOKUP($B303,$D$56:$CO$61,4,FALSE)))))</f>
        <v>2791.475563555638</v>
      </c>
      <c r="U303" s="110" t="str">
        <f ca="1">IF(ISERROR(HLOOKUP($B303,$D$62:$CO$67,6,FALSE)),"",IF('Enter data here!'!$CP$67=0,"",IF(HLOOKUP($B303,$D$62:$CO$67,4,FALSE)=0,"",(HLOOKUP($B303,$D$62:$CO$67,6,FALSE)))))</f>
        <v>Jon Edison</v>
      </c>
      <c r="V303" s="110">
        <f ca="1">IF(ISERROR(HLOOKUP($B303,$D$62:$CO$67,4,FALSE)),"",IF('Enter data here!'!$CP$67=0,"",IF(HLOOKUP($B303,$D$62:$CO$67,4,FALSE)=0,"",(HLOOKUP($B303,$D$62:$CO$67,4,FALSE)))))</f>
        <v>2791.475563555638</v>
      </c>
      <c r="W303" s="110" t="str">
        <f ca="1">IF(ISERROR(HLOOKUP($B303,$D$68:$CO$73,6,FALSE)),"",IF('Enter data here!'!$CP$72=0,"",IF(HLOOKUP($B303,$D$68:$CO$73,4,FALSE)=0,"",(HLOOKUP($B303,$D$68:$CO$73,6,FALSE)))))</f>
        <v>Jon Edison</v>
      </c>
      <c r="X303" s="110">
        <f ca="1">IF(ISERROR(HLOOKUP($B303,$D$68:$CO$73,4,FALSE)),"",IF('Enter data here!'!$CP$72=0,"",IF(HLOOKUP($B303,$D$68:$CO$73,4,FALSE)=0,"",(HLOOKUP($B303,$D$68:$CO$73,4,FALSE)))))</f>
        <v>2791.475563555638</v>
      </c>
      <c r="Y303" s="110" t="str">
        <f ca="1">IF(ISERROR(HLOOKUP($B303,$D$74:$CO$79,6,FALSE)),"",IF('Enter data here!'!$CP$77=0,"",IF(HLOOKUP($B303,$D$74:$CO$79,4,FALSE)=0,"",(HLOOKUP($B303,$D$74:$CO$79,6,FALSE)))))</f>
        <v>Jon Edison</v>
      </c>
      <c r="Z303" s="110">
        <f ca="1">IF(ISERROR(HLOOKUP($B303,$D$74:$CO$79,4,FALSE)),"",IF('Enter data here!'!$CP$77=0,"",IF(HLOOKUP($B303,$D$74:$CO$79,4,FALSE)=0,"",(HLOOKUP($B303,$D$74:$CO$79,4,FALSE)))))</f>
        <v>2791.475563555638</v>
      </c>
      <c r="AA303" s="110" t="str">
        <f ca="1">IF(ISERROR(HLOOKUP($B303,$D$80:$CO$85,6,FALSE)),"",IF('Enter data here!'!$CP$82=0,"",IF(HLOOKUP($B303,$D$80:$CO$85,4,FALSE)=0,"",(HLOOKUP($B303,$D$80:$CO$85,6,FALSE)))))</f>
        <v>Jon Edison</v>
      </c>
      <c r="AB303" s="110">
        <f ca="1">IF(ISERROR(HLOOKUP($B303,$D$80:$CO$85,4,FALSE)),"",IF('Enter data here!'!$CP$82=0,"",IF(HLOOKUP($B303,$D$80:$CO$85,4,FALSE)=0,"",(HLOOKUP($B303,$D$80:$CO$85,4,FALSE)))))</f>
        <v>2791.475563555638</v>
      </c>
      <c r="AC303" s="110" t="str">
        <f ca="1">IF(ISERROR(HLOOKUP($B303,$D$86:$CO$91,6,FALSE)),"",IF('Enter data here!'!$CP$87=0,"",IF(HLOOKUP($B303,$D$86:$CO$91,4,FALSE)=0,"",(HLOOKUP($B303,$D$86:$CO$91,6,FALSE)))))</f>
        <v>Jon Edison</v>
      </c>
      <c r="AD303" s="110">
        <f ca="1">IF(ISERROR(HLOOKUP($B303,$D$86:$CO$91,4,FALSE)),"",IF('Enter data here!'!$CP$87=0,"",IF(HLOOKUP($B303,$D$86:$CO$91,4,FALSE)=0,"",(HLOOKUP($B303,$D$86:$CO$91,4,FALSE)))))</f>
        <v>2791.475563555638</v>
      </c>
      <c r="AE303" s="110" t="str">
        <f ca="1">IF(ISERROR(HLOOKUP($B303,$D$92:$CO$97,6,FALSE)),"",IF('Enter data here!'!$CP$92=0,"",IF(HLOOKUP($B303,$D$92:$CO$97,4,FALSE)=0,"",(HLOOKUP($B303,$D$92:$CO$97,6,FALSE)))))</f>
        <v>Jon Edison</v>
      </c>
      <c r="AF303" s="110">
        <f ca="1">IF(ISERROR(HLOOKUP($B303,$D$92:$CO$97,4,FALSE)),"",IF('Enter data here!'!$CP$92=0,"",IF(HLOOKUP($B303,$D$92:$CO$97,4,FALSE)=0,"",(HLOOKUP($B303,$D$92:$CO$97,4,FALSE)))))</f>
        <v>2791.475563555638</v>
      </c>
      <c r="AG303" s="110" t="str">
        <f ca="1">IF(ISERROR(HLOOKUP($B303,$D$98:$CO$103,6,FALSE)),"",IF('Enter data here!'!$CP$97=0,"",IF(HLOOKUP($B303,$D$98:$CO$103,4,FALSE)=0,"",(HLOOKUP($B303,$D$98:$CO$103,6,FALSE)))))</f>
        <v>Jon Edison</v>
      </c>
      <c r="AH303" s="110">
        <f ca="1">IF(ISERROR(HLOOKUP($B303,$D$98:$CO$103,4,FALSE)),"",IF('Enter data here!'!$CP$97=0,"",IF(HLOOKUP($B303,$D$98:$CO$103,4,FALSE)=0,"",(HLOOKUP($B303,$D$98:$CO$103,4,FALSE)))))</f>
        <v>2791.475563555638</v>
      </c>
      <c r="AI303" s="110" t="str">
        <f ca="1">IF(ISERROR(HLOOKUP($B303,$D$104:$CO$109,6,FALSE)),"",IF('Enter data here!'!$CP$102=0,"",IF(HLOOKUP($B303,$D$104:$CO$109,4,FALSE)=0,"",(HLOOKUP($B303,$D$104:$CO$109,6,FALSE)))))</f>
        <v>Jon Edison</v>
      </c>
      <c r="AJ303" s="110">
        <f ca="1">IF(ISERROR(HLOOKUP($B303,$D$104:$CO$109,4,FALSE)),"",IF('Enter data here!'!$CP$102=0,"",IF(HLOOKUP($B303,$D$104:$CO$109,4,FALSE)=0,"",(HLOOKUP($B303,$D$104:$CO$109,4,FALSE)))))</f>
        <v>2791.475563555638</v>
      </c>
      <c r="AK303" s="110" t="str">
        <f ca="1">IF(ISERROR(HLOOKUP($B303,$D$110:$CO$115,6,FALSE)),"",IF('Enter data here!'!$CP$107=0,"",IF(HLOOKUP($B303,$D$110:$CO$115,4,FALSE)=0,"",(HLOOKUP($B303,$D$110:$CO$115,6,FALSE)))))</f>
        <v>Jon Edison</v>
      </c>
      <c r="AL303" s="110">
        <f ca="1">IF(ISERROR(HLOOKUP($B303,$D$110:$CO$115,4,FALSE)),"",IF('Enter data here!'!$CP$107=0,"",IF(HLOOKUP($B303,$D$110:$CO$115,4,FALSE)=0,"",(HLOOKUP($B303,$D$110:$CO$115,4,FALSE)))))</f>
        <v>2791.475563555638</v>
      </c>
      <c r="AM303" s="110" t="str">
        <f ca="1">IF(ISERROR(HLOOKUP($B303,$D$116:$CO$121,6,FALSE)),"",IF('Enter data here!'!$CP$112=0,"",IF(HLOOKUP($B303,$D$116:$CO$121,4,FALSE)=0,"",(HLOOKUP($B303,$D$116:$CO$121,6,FALSE)))))</f>
        <v>Jon Edison</v>
      </c>
      <c r="AN303" s="110">
        <f ca="1">IF(ISERROR(HLOOKUP($B303,$D$116:$CO$121,4,FALSE)),"",IF('Enter data here!'!$CP$112=0,"",IF(HLOOKUP($B303,$D$116:$CO$121,4,FALSE)=0,"",(HLOOKUP($B303,$D$116:$CO$121,4,FALSE)))))</f>
        <v>2791.475563555638</v>
      </c>
      <c r="AO303" s="110" t="str">
        <f ca="1">IF(ISERROR(HLOOKUP($B303,$D$122:$CO$127,6,FALSE)),"",IF('Enter data here!'!$CP$117=0,"",IF(HLOOKUP($B303,$D$122:$CO$127,4,FALSE)=0,"",(HLOOKUP($B303,$D$122:$CO$127,6,FALSE)))))</f>
        <v>Jon Edison</v>
      </c>
      <c r="AP303" s="110">
        <f ca="1">IF(ISERROR(HLOOKUP($B303,$D$122:$CO$127,4,FALSE)),"",IF('Enter data here!'!$CP$117=0,"",IF(HLOOKUP($B303,$D$122:$CO$127,4,FALSE)=0,"",(HLOOKUP($B303,$D$122:$CO$127,4,FALSE)))))</f>
        <v>2791.475563555638</v>
      </c>
      <c r="AQ303" s="110" t="str">
        <f ca="1">IF(ISERROR(HLOOKUP($B303,$D$128:$CO$133,6,FALSE)),"",IF('Enter data here!'!$CP$122=0,"",IF(HLOOKUP($B303,$D$128:$CO$133,4,FALSE)=0,"",(HLOOKUP($B303,$D$128:$CO$133,6,FALSE)))))</f>
        <v>Jon Edison</v>
      </c>
      <c r="AR303" s="110">
        <f ca="1">IF(ISERROR(HLOOKUP($B303,$D$128:$CO$133,4,FALSE)),"",IF('Enter data here!'!$CP$122=0,"",IF(HLOOKUP($B303,$D$128:$CO$133,4,FALSE)=0,"",(HLOOKUP($B303,$D$128:$CO$133,4,FALSE)))))</f>
        <v>2791.475563555638</v>
      </c>
      <c r="AS303" s="110" t="str">
        <f ca="1">IF(ISERROR(HLOOKUP($B303,$D$134:$CO$139,6,FALSE)),"",IF('Enter data here!'!$CP$127=0,"",IF(HLOOKUP($B303,$D$134:$CO$139,4,FALSE)=0,"",(HLOOKUP($B303,$D$134:$CO$139,6,FALSE)))))</f>
        <v>Jon Edison</v>
      </c>
      <c r="AT303" s="110">
        <f ca="1">IF(ISERROR(HLOOKUP($B303,$D$134:$CO$139,4,FALSE)),"",IF('Enter data here!'!$CP$127=0,"",IF(HLOOKUP($B303,$D$134:$CO$139,4,FALSE)=0,"",(HLOOKUP($B303,$D$134:$CO$139,4,FALSE)))))</f>
        <v>2791.475563555638</v>
      </c>
      <c r="AU303" s="110" t="str">
        <f ca="1">IF(ISERROR(HLOOKUP($B303,$D$140:$CO$145,6,FALSE)),"",IF('Enter data here!'!$CP$132=0,"",IF(HLOOKUP($B303,$D$140:$CO$145,4,FALSE)=0,"",(HLOOKUP($B303,$D$140:$CO$145,6,FALSE)))))</f>
        <v>Jon Edison</v>
      </c>
      <c r="AV303" s="110">
        <f ca="1">IF(ISERROR(HLOOKUP($B303,$D$140:$CO$145,4,FALSE)),"",IF('Enter data here!'!$CP$132=0,"",IF(HLOOKUP($B303,$D$140:$CO$145,4,FALSE)=0,"",(HLOOKUP($B303,$D$140:$CO$145,4,FALSE)))))</f>
        <v>2791.475563555638</v>
      </c>
      <c r="AW303" s="110" t="str">
        <f ca="1">IF(ISERROR(HLOOKUP($B303,$D$146:$CO$151,6,FALSE)),"",IF('Enter data here!'!$CP$137=0,"",IF(HLOOKUP($B303,$D$146:$CO$151,4,FALSE)=0,"",(HLOOKUP($B303,$D$146:$CO$151,6,FALSE)))))</f>
        <v>Jon Edison</v>
      </c>
      <c r="AX303" s="110">
        <f ca="1">IF(ISERROR(HLOOKUP($B303,$D$146:$CO$151,4,FALSE)),"",IF('Enter data here!'!$CP$137=0,"",IF(HLOOKUP($B303,$D$146:$CO$151,4,FALSE)=0,"",(HLOOKUP($B303,$D$146:$CO$151,4,FALSE)))))</f>
        <v>2791.475563555638</v>
      </c>
      <c r="AY303" s="110" t="str">
        <f ca="1">IF(ISERROR(HLOOKUP($B303,$D$152:$CO$157,6,FALSE)),"",IF('Enter data here!'!$CP$142=0,"",IF(HLOOKUP($B303,$D$152:$CO$157,4,FALSE)=0,"",(HLOOKUP($B303,$D$152:$CO$157,6,FALSE)))))</f>
        <v>Jon Edison</v>
      </c>
      <c r="AZ303" s="110">
        <f ca="1">IF(ISERROR(HLOOKUP($B303,$D$152:$CO$157,4,FALSE)),"",IF('Enter data here!'!$CP$142=0,"",IF(HLOOKUP($B303,$D$152:$CO$157,4,FALSE)=0,"",(HLOOKUP($B303,$D$152:$CO$157,4,FALSE)))))</f>
        <v>2791.475563555638</v>
      </c>
      <c r="BA303" s="110" t="str">
        <f ca="1">IF(ISERROR(HLOOKUP($B303,$D$158:$CO$163,6,FALSE)),"",IF('Enter data here!'!$CP$147=0,"",IF(HLOOKUP($B303,$D$158:$CO$163,4,FALSE)=0,"",(HLOOKUP($B303,$D$158:$CO$163,6,FALSE)))))</f>
        <v>Jon Edison</v>
      </c>
      <c r="BB303" s="110">
        <f ca="1">IF(ISERROR(HLOOKUP($B303,$D$158:$CO$163,4,FALSE)),"",IF('Enter data here!'!$CP$147=0,"",IF(HLOOKUP($B303,$D$158:$CO$163,4,FALSE)=0,"",(HLOOKUP($B303,$D$158:$CO$163,4,FALSE)))))</f>
        <v>2791.475563555638</v>
      </c>
      <c r="BC303" s="110" t="str">
        <f ca="1">IF(ISERROR(HLOOKUP($B303,$D$164:$CO$169,6,FALSE)),"",IF('Enter data here!'!$CP$152=0,"",IF(HLOOKUP($B303,$D$164:$CO$169,4,FALSE)=0,"",(HLOOKUP($B303,$D$164:$CO$169,6,FALSE)))))</f>
        <v>Jon Edison</v>
      </c>
      <c r="BD303" s="110">
        <f ca="1">IF(ISERROR(HLOOKUP($B303,$D$164:$CO$169,4,FALSE)),"",IF('Enter data here!'!$CP$152=0,"",IF(HLOOKUP($B303,$D$164:$CO$169,4,FALSE)=0,"",(HLOOKUP($B303,$D$164:$CO$169,4,FALSE)))))</f>
        <v>2791.475563555638</v>
      </c>
      <c r="BE303" s="110" t="str">
        <f ca="1">IF(ISERROR(HLOOKUP($B303,$D$170:$CO$175,6,FALSE)),"",IF('Enter data here!'!$CP$157=0,"",IF(HLOOKUP($B303,$D$170:$CO$175,4,FALSE)=0,"",(HLOOKUP($B303,$D$170:$CO$175,6,FALSE)))))</f>
        <v>Jon Edison</v>
      </c>
      <c r="BF303" s="110">
        <f ca="1">IF(ISERROR(HLOOKUP($B303,$D$170:$CO$175,4,FALSE)),"",IF('Enter data here!'!$CP$157=0,"",IF(HLOOKUP($B303,$D$170:$CO$175,4,FALSE)=0,"",(HLOOKUP($B303,$D$170:$CO$175,4,FALSE)))))</f>
        <v>2791.475563555638</v>
      </c>
      <c r="BG303" s="110" t="str">
        <f ca="1">IF(ISERROR(HLOOKUP($B303,$D$176:$CO$181,6,FALSE)),"",IF('Enter data here!'!$CP$162=0,"",IF(HLOOKUP($B303,$D$176:$CO$181,4,FALSE)=0,"",(HLOOKUP($B303,$D$176:$CO$181,6,FALSE)))))</f>
        <v>Jon Edison</v>
      </c>
      <c r="BH303" s="110">
        <f ca="1">IF(ISERROR(HLOOKUP($B303,$D$176:$CO$181,4,FALSE)),"",IF('Enter data here!'!$CP$162=0,"",IF(HLOOKUP($B303,$D$176:$CO$181,4,FALSE)=0,"",(HLOOKUP($B303,$D$176:$CO$181,4,FALSE)))))</f>
        <v>2791.475563555638</v>
      </c>
      <c r="BI303" s="110" t="str">
        <f ca="1">IF(ISERROR(HLOOKUP($B303,$D$182:$CO$187,6,FALSE)),"",IF('Enter data here!'!$CP$167=0,"",IF(HLOOKUP($B303,$D$182:$CO$187,4,FALSE)=0,"",(HLOOKUP($B303,$D$182:$CO$187,6,FALSE)))))</f>
        <v>Jon Edison</v>
      </c>
      <c r="BJ303" s="110">
        <f ca="1">IF(ISERROR(HLOOKUP($B303,$D$182:$CO$187,4,FALSE)),"",IF('Enter data here!'!$CP$167=0,"",IF(HLOOKUP($B303,$D$182:$CO$187,4,FALSE)=0,"",(HLOOKUP($B303,$D$182:$CO$187,4,FALSE)))))</f>
        <v>2791.475563555638</v>
      </c>
      <c r="BK303" s="110" t="str">
        <f ca="1">IF(ISERROR(HLOOKUP($B303,$D$188:$CO$193,6,FALSE)),"",IF('Enter data here!'!$CP$172=0,"",IF(HLOOKUP($B303,$D$188:$CO$193,4,FALSE)=0,"",(HLOOKUP($B303,$D$188:$CO$193,6,FALSE)))))</f>
        <v>Jon Edison</v>
      </c>
      <c r="BL303" s="110">
        <f ca="1">IF(ISERROR(HLOOKUP($B303,$D$188:$CO$193,4,FALSE)),"",IF('Enter data here!'!$CP$172=0,"",IF(HLOOKUP($B303,$D$188:$CO$193,4,FALSE)=0,"",(HLOOKUP($B303,$D$188:$CO$193,4,FALSE)))))</f>
        <v>2791.475563555638</v>
      </c>
      <c r="BM303" s="110" t="str">
        <f ca="1">IF(ISERROR(HLOOKUP($B303,$D$194:$CO$199,6,FALSE)),"",IF('Enter data here!'!$CP$177=0,"",IF(HLOOKUP($B303,$D$194:$CO$199,4,FALSE)=0,"",(HLOOKUP($B303,$D$194:$CO$199,6,FALSE)))))</f>
        <v>Jon Edison</v>
      </c>
      <c r="BN303" s="110">
        <f ca="1">IF(ISERROR(HLOOKUP($B303,$D$194:$CO$199,4,FALSE)),"",IF('Enter data here!'!$CP$177=0,"",IF(HLOOKUP($B303,$D$194:$CO$199,4,FALSE)=0,"",(HLOOKUP($B303,$D$194:$CO$199,4,FALSE)))))</f>
        <v>2791.475563555638</v>
      </c>
      <c r="BO303" s="110" t="str">
        <f ca="1">IF(ISERROR(HLOOKUP($B303,$D$200:$CO$205,6,FALSE)),"",IF('Enter data here!'!$CP$182=0,"",IF(HLOOKUP($B303,$D$200:$CO$205,4,FALSE)=0,"",(HLOOKUP($B303,$D$200:$CO$205,6,FALSE)))))</f>
        <v>Jon Edison</v>
      </c>
      <c r="BP303" s="110">
        <f ca="1">IF(ISERROR(HLOOKUP($B303,$D$200:$CO$205,4,FALSE)),"",IF('Enter data here!'!$CP$182=0,"",IF(HLOOKUP($B303,$D$200:$CO$205,4,FALSE)=0,"",(HLOOKUP($B303,$D$200:$CO$205,4,FALSE)))))</f>
        <v>2791.475563555638</v>
      </c>
      <c r="BQ303" s="110" t="str">
        <f ca="1">IF(ISERROR(HLOOKUP($B303,$D$206:$CO$211,6,FALSE)),"",IF('Enter data here!'!$CP$187=0,"",IF(HLOOKUP($B303,$D$206:$CO$211,4,FALSE)=0,"",(HLOOKUP($B303,$D$206:$CO$211,6,FALSE)))))</f>
        <v>Jon Edison</v>
      </c>
      <c r="BR303" s="110">
        <f ca="1">IF(ISERROR(HLOOKUP($B303,$D$206:$CO$211,4,FALSE)),"",IF('Enter data here!'!$CP$187=0,"",IF(HLOOKUP($B303,$D$206:$CO$211,4,FALSE)=0,"",(HLOOKUP($B303,$D$206:$CO$211,4,FALSE)))))</f>
        <v>2791.475563555638</v>
      </c>
      <c r="BS303" s="110" t="str">
        <f ca="1">IF(ISERROR(HLOOKUP($B303,$D$212:$CO$217,6,FALSE)),"",IF('Enter data here!'!$CP$192=0,"",IF(HLOOKUP($B303,$D$212:$CO$217,4,FALSE)=0,"",(HLOOKUP($B303,$D$212:$CO$217,6,FALSE)))))</f>
        <v>Jon Edison</v>
      </c>
      <c r="BT303" s="110">
        <f ca="1">IF(ISERROR(HLOOKUP($B303,$D$212:$CO$217,4,FALSE)),"",IF('Enter data here!'!$CP$192=0,"",IF(HLOOKUP($B303,$D$212:$CO$217,4,FALSE)=0,"",(HLOOKUP($B303,$D$212:$CO$217,4,FALSE)))))</f>
        <v>2791.475563555638</v>
      </c>
      <c r="BU303" s="110" t="str">
        <f ca="1">IF(ISERROR(HLOOKUP($B303,$D$218:$CO$223,6,FALSE)),"",IF('Enter data here!'!$CP$197=0,"",IF(HLOOKUP($B303,$D$218:$CO$223,4,FALSE)=0,"",(HLOOKUP($B303,$D$218:$CO$223,6,FALSE)))))</f>
        <v>Jon Edison</v>
      </c>
      <c r="BV303" s="110">
        <f ca="1">IF(ISERROR(HLOOKUP($B303,$D$218:$CO$223,4,FALSE)),"",IF('Enter data here!'!$CP$197=0,"",IF(HLOOKUP($B303,$D$218:$CO$223,4,FALSE)=0,"",(HLOOKUP($B303,$D$218:$CO$223,4,FALSE)))))</f>
        <v>2791.475563555638</v>
      </c>
      <c r="BW303" s="110" t="str">
        <f ca="1">IF(ISERROR(HLOOKUP($B303,$D$224:$CO$229,6,FALSE)),"",IF('Enter data here!'!$CP$202=0,"",IF(HLOOKUP($B303,$D$224:$CO$229,4,FALSE)=0,"",(HLOOKUP($B303,$D$224:$CO$229,6,FALSE)))))</f>
        <v>Jon Edison</v>
      </c>
      <c r="BX303" s="110">
        <f ca="1">IF(ISERROR(HLOOKUP($B303,$D$224:$CO$229,4,FALSE)),"",IF('Enter data here!'!$CP$202=0,"",IF(HLOOKUP($B303,$D$224:$CO$229,4,FALSE)=0,"",(HLOOKUP($B303,$D$224:$CO$229,4,FALSE)))))</f>
        <v>2791.475563555638</v>
      </c>
      <c r="BY303" s="110" t="str">
        <f ca="1">IF(ISERROR(HLOOKUP($B303,$D$230:$CO$235,6,FALSE)),"",IF('Enter data here!'!$CP$207=0,"",IF(HLOOKUP($B303,$D$230:$CO$235,4,FALSE)=0,"",(HLOOKUP($B303,$D$230:$CO$235,6,FALSE)))))</f>
        <v>Jon Edison</v>
      </c>
      <c r="BZ303" s="110">
        <f ca="1">IF(ISERROR(HLOOKUP($B303,$D$230:$CO$235,4,FALSE)),"",IF('Enter data here!'!$CP$207=0,"",IF(HLOOKUP($B303,$D$230:$CO$235,4,FALSE)=0,"",(HLOOKUP($B303,$D$230:$CO$235,4,FALSE)))))</f>
        <v>2791.475563555638</v>
      </c>
      <c r="CA303" s="110" t="str">
        <f ca="1">IF(ISERROR(HLOOKUP($B303,$D$236:$CO$241,6,FALSE)),"",IF('Enter data here!'!$CP$212=0,"",IF(HLOOKUP($B303,$D$236:$CO$241,4,FALSE)=0,"",(HLOOKUP($B303,$D$236:$CO$241,6,FALSE)))))</f>
        <v>Jon Edison</v>
      </c>
      <c r="CB303" s="110">
        <f ca="1">IF(ISERROR(HLOOKUP($B303,$D$236:$CO$241,4,FALSE)),"",IF('Enter data here!'!$CP$212=0,"",IF(HLOOKUP($B303,$D$236:$CO$241,4,FALSE)=0,"",(HLOOKUP($B303,$D$236:$CO$241,4,FALSE)))))</f>
        <v>2791.475563555638</v>
      </c>
      <c r="CC303" s="110" t="str">
        <f ca="1">IF(ISERROR(HLOOKUP($B303,$D$242:$CO$247,6,FALSE)),"",IF('Enter data here!'!$CP$217=0,"",IF(HLOOKUP($B303,$D$242:$CO$247,4,FALSE)=0,"",(HLOOKUP($B303,$D$242:$CO$247,6,FALSE)))))</f>
        <v>Jon Edison</v>
      </c>
      <c r="CD303" s="110">
        <f ca="1">IF(ISERROR(HLOOKUP($B303,$D$242:$CO$247,4,FALSE)),"",IF('Enter data here!'!$CP$217=0,"",IF(HLOOKUP($B303,$D$242:$CO$247,4,FALSE)=0,"",(HLOOKUP($B303,$D$242:$CO$247,4,FALSE)))))</f>
        <v>2791.475563555638</v>
      </c>
      <c r="CE303" s="110" t="str">
        <f ca="1">IF(ISERROR(HLOOKUP($B303,$D$248:$CO$253,6,FALSE)),"",IF('Enter data here!'!$CP$222=0,"",IF(HLOOKUP($B303,$D$248:$CO$253,4,FALSE)=0,"",(HLOOKUP($B303,$D$248:$CO$253,6,FALSE)))))</f>
        <v>Jon Edison</v>
      </c>
      <c r="CF303" s="110">
        <f ca="1">IF(ISERROR(HLOOKUP($B303,$D$248:$CO$253,4,FALSE)),"",IF('Enter data here!'!$CP$222=0,"",IF(HLOOKUP($B303,$D$248:$CO$253,4,FALSE)=0,"",(HLOOKUP($B303,$D$248:$CO$253,4,FALSE)))))</f>
        <v>2791.475563555638</v>
      </c>
    </row>
    <row r="304" spans="2:84" s="138" customFormat="1">
      <c r="B304" s="149">
        <v>42</v>
      </c>
      <c r="C304" s="110" t="str">
        <f>IF(ISERROR(HLOOKUP($B304,$D$8:$CO$13,6,FALSE)),"",IF('Enter data here!'!$CP$22=0,"",IF(HLOOKUP($B304,$D$8:$CO$13,4,FALSE)=0,"",(HLOOKUP($B304,$D$8:$CO$13,6,FALSE)))))</f>
        <v/>
      </c>
      <c r="D304" s="110" t="str">
        <f>IF(ISERROR(HLOOKUP($B304,$D$8:$CO$13,4,FALSE)),"",IF('Enter data here!'!$CP$22=0,"",IF(HLOOKUP($B304,$D$8:$CO$13,4,FALSE)=0,"",(HLOOKUP($B304,$D$8:$CO$13,4,FALSE)))))</f>
        <v/>
      </c>
      <c r="E304" s="110" t="str">
        <f ca="1">IF(ISERROR(HLOOKUP($B304,$D$14:$CO$19,6,FALSE)),"",IF('Enter data here!'!$CP$27=0,"",IF(HLOOKUP($B304,$D$14:$CO$19,4,FALSE)=0,"",(HLOOKUP($B304,$D$14:$CO$19,6,FALSE)))))</f>
        <v>Marc Schmieding</v>
      </c>
      <c r="F304" s="110">
        <f ca="1">IF(ISERROR(HLOOKUP($B304,$D$14:$CO$19,4,FALSE)),"",IF('Enter data here!'!$CP$27=0,"",IF(HLOOKUP($B304,$D$14:$CO$19,4,FALSE)=0,"",(HLOOKUP($B304,$D$14:$CO$19,4,FALSE)))))</f>
        <v>620.64945878434355</v>
      </c>
      <c r="G304" s="110" t="str">
        <f ca="1">IF(ISERROR(HLOOKUP($B304,$D$20:$CO$25,6,FALSE)),"",IF('Enter data here!'!$CP$32=0,"",IF(HLOOKUP($B304,$D$20:$CO$25,4,FALSE)=0,"",(HLOOKUP($B304,$D$20:$CO$25,6,FALSE)))))</f>
        <v>Jon Edison</v>
      </c>
      <c r="H304" s="110">
        <f ca="1">IF(ISERROR(HLOOKUP($B304,$D$20:$CO$25,4,FALSE)),"",IF('Enter data here!'!$CP$32=0,"",IF(HLOOKUP($B304,$D$20:$CO$25,4,FALSE)=0,"",(HLOOKUP($B304,$D$20:$CO$25,4,FALSE)))))</f>
        <v>730.06856023505281</v>
      </c>
      <c r="I304" s="110" t="str">
        <f ca="1">IF(ISERROR(HLOOKUP($B304,$D$26:$CO$31,6,FALSE)),"",IF('Enter data here!'!$CP$37=0,"",IF(HLOOKUP($B304,$D$26:$CO$31,4,FALSE)=0,"",(HLOOKUP($B304,$D$26:$CO$31,6,FALSE)))))</f>
        <v>Jon Edison</v>
      </c>
      <c r="J304" s="110">
        <f ca="1">IF(ISERROR(HLOOKUP($B304,$D$26:$CO$31,4,FALSE)),"",IF('Enter data here!'!$CP$37=0,"",IF(HLOOKUP($B304,$D$26:$CO$31,4,FALSE)=0,"",(HLOOKUP($B304,$D$26:$CO$31,4,FALSE)))))</f>
        <v>730.06856023505338</v>
      </c>
      <c r="K304" s="110" t="str">
        <f ca="1">IF(ISERROR(HLOOKUP($B304,$D$32:$CO$37,6,FALSE)),"",IF('Enter data here!'!$CP$42=0,"",IF(HLOOKUP($B304,$D$32:$CO$37,4,FALSE)=0,"",(HLOOKUP($B304,$D$32:$CO$37,6,FALSE)))))</f>
        <v>Jon Edison</v>
      </c>
      <c r="L304" s="110">
        <f ca="1">IF(ISERROR(HLOOKUP($B304,$D$32:$CO$37,4,FALSE)),"",IF('Enter data here!'!$CP$42=0,"",IF(HLOOKUP($B304,$D$32:$CO$37,4,FALSE)=0,"",(HLOOKUP($B304,$D$32:$CO$37,4,FALSE)))))</f>
        <v>1413.4232103355457</v>
      </c>
      <c r="M304" s="110" t="str">
        <f ca="1">IF(ISERROR(HLOOKUP($B304,$D$38:$CO$43,6,FALSE)),"",IF('Enter data here!'!$CP$47=0,"",IF(HLOOKUP($B304,$D$38:$CO$43,4,FALSE)=0,"",(HLOOKUP($B304,$D$38:$CO$43,6,FALSE)))))</f>
        <v>Mike Evans</v>
      </c>
      <c r="N304" s="110">
        <f ca="1">IF(ISERROR(HLOOKUP($B304,$D$38:$CO$43,4,FALSE)),"",IF('Enter data here!'!$CP$47=0,"",IF(HLOOKUP($B304,$D$38:$CO$43,4,FALSE)=0,"",(HLOOKUP($B304,$D$38:$CO$43,4,FALSE)))))</f>
        <v>1526.6167361878415</v>
      </c>
      <c r="O304" s="110" t="str">
        <f ca="1">IF(ISERROR(HLOOKUP($B304,$D$44:$CO$49,6,FALSE)),"",IF('Enter data here!'!$CP$52=0,"",IF(HLOOKUP($B304,$D$44:$CO$49,4,FALSE)=0,"",(HLOOKUP($B304,$D$44:$CO$49,6,FALSE)))))</f>
        <v>Mike Evans</v>
      </c>
      <c r="P304" s="110">
        <f ca="1">IF(ISERROR(HLOOKUP($B304,$D$44:$CO$49,4,FALSE)),"",IF('Enter data here!'!$CP$52=0,"",IF(HLOOKUP($B304,$D$44:$CO$49,4,FALSE)=0,"",(HLOOKUP($B304,$D$44:$CO$49,4,FALSE)))))</f>
        <v>1526.6167361878418</v>
      </c>
      <c r="Q304" s="110" t="str">
        <f ca="1">IF(ISERROR(HLOOKUP($B304,$D$50:$CO$55,6,FALSE)),"",IF('Enter data here!'!$CP$57=0,"",IF(HLOOKUP($B304,$D$50:$CO$55,4,FALSE)=0,"",(HLOOKUP($B304,$D$50:$CO$55,6,FALSE)))))</f>
        <v>Mike Evans</v>
      </c>
      <c r="R304" s="110">
        <f ca="1">IF(ISERROR(HLOOKUP($B304,$D$50:$CO$55,4,FALSE)),"",IF('Enter data here!'!$CP$57=0,"",IF(HLOOKUP($B304,$D$50:$CO$55,4,FALSE)=0,"",(HLOOKUP($B304,$D$50:$CO$55,4,FALSE)))))</f>
        <v>1526.6167361878424</v>
      </c>
      <c r="S304" s="110" t="str">
        <f ca="1">IF(ISERROR(HLOOKUP($B304,$D$56:$CO$61,6,FALSE)),"",IF('Enter data here!'!$CP$62=0,"",IF(HLOOKUP($B304,$D$56:$CO$61,4,FALSE)=0,"",(HLOOKUP($B304,$D$56:$CO$61,6,FALSE)))))</f>
        <v>Mike Evans</v>
      </c>
      <c r="T304" s="110">
        <f ca="1">IF(ISERROR(HLOOKUP($B304,$D$56:$CO$61,4,FALSE)),"",IF('Enter data here!'!$CP$62=0,"",IF(HLOOKUP($B304,$D$56:$CO$61,4,FALSE)=0,"",(HLOOKUP($B304,$D$56:$CO$61,4,FALSE)))))</f>
        <v>1526.6167361878424</v>
      </c>
      <c r="U304" s="110" t="str">
        <f ca="1">IF(ISERROR(HLOOKUP($B304,$D$62:$CO$67,6,FALSE)),"",IF('Enter data here!'!$CP$67=0,"",IF(HLOOKUP($B304,$D$62:$CO$67,4,FALSE)=0,"",(HLOOKUP($B304,$D$62:$CO$67,6,FALSE)))))</f>
        <v>Mike Evans</v>
      </c>
      <c r="V304" s="110">
        <f ca="1">IF(ISERROR(HLOOKUP($B304,$D$62:$CO$67,4,FALSE)),"",IF('Enter data here!'!$CP$67=0,"",IF(HLOOKUP($B304,$D$62:$CO$67,4,FALSE)=0,"",(HLOOKUP($B304,$D$62:$CO$67,4,FALSE)))))</f>
        <v>1526.6167361878424</v>
      </c>
      <c r="W304" s="110" t="str">
        <f ca="1">IF(ISERROR(HLOOKUP($B304,$D$68:$CO$73,6,FALSE)),"",IF('Enter data here!'!$CP$72=0,"",IF(HLOOKUP($B304,$D$68:$CO$73,4,FALSE)=0,"",(HLOOKUP($B304,$D$68:$CO$73,6,FALSE)))))</f>
        <v>Mike Evans</v>
      </c>
      <c r="X304" s="110">
        <f ca="1">IF(ISERROR(HLOOKUP($B304,$D$68:$CO$73,4,FALSE)),"",IF('Enter data here!'!$CP$72=0,"",IF(HLOOKUP($B304,$D$68:$CO$73,4,FALSE)=0,"",(HLOOKUP($B304,$D$68:$CO$73,4,FALSE)))))</f>
        <v>1526.6167361878424</v>
      </c>
      <c r="Y304" s="110" t="str">
        <f ca="1">IF(ISERROR(HLOOKUP($B304,$D$74:$CO$79,6,FALSE)),"",IF('Enter data here!'!$CP$77=0,"",IF(HLOOKUP($B304,$D$74:$CO$79,4,FALSE)=0,"",(HLOOKUP($B304,$D$74:$CO$79,6,FALSE)))))</f>
        <v>Mike Evans</v>
      </c>
      <c r="Z304" s="110">
        <f ca="1">IF(ISERROR(HLOOKUP($B304,$D$74:$CO$79,4,FALSE)),"",IF('Enter data here!'!$CP$77=0,"",IF(HLOOKUP($B304,$D$74:$CO$79,4,FALSE)=0,"",(HLOOKUP($B304,$D$74:$CO$79,4,FALSE)))))</f>
        <v>1526.6167361878424</v>
      </c>
      <c r="AA304" s="110" t="str">
        <f ca="1">IF(ISERROR(HLOOKUP($B304,$D$80:$CO$85,6,FALSE)),"",IF('Enter data here!'!$CP$82=0,"",IF(HLOOKUP($B304,$D$80:$CO$85,4,FALSE)=0,"",(HLOOKUP($B304,$D$80:$CO$85,6,FALSE)))))</f>
        <v>Mike Evans</v>
      </c>
      <c r="AB304" s="110">
        <f ca="1">IF(ISERROR(HLOOKUP($B304,$D$80:$CO$85,4,FALSE)),"",IF('Enter data here!'!$CP$82=0,"",IF(HLOOKUP($B304,$D$80:$CO$85,4,FALSE)=0,"",(HLOOKUP($B304,$D$80:$CO$85,4,FALSE)))))</f>
        <v>1526.6167361878424</v>
      </c>
      <c r="AC304" s="110" t="str">
        <f ca="1">IF(ISERROR(HLOOKUP($B304,$D$86:$CO$91,6,FALSE)),"",IF('Enter data here!'!$CP$87=0,"",IF(HLOOKUP($B304,$D$86:$CO$91,4,FALSE)=0,"",(HLOOKUP($B304,$D$86:$CO$91,6,FALSE)))))</f>
        <v>Mike Evans</v>
      </c>
      <c r="AD304" s="110">
        <f ca="1">IF(ISERROR(HLOOKUP($B304,$D$86:$CO$91,4,FALSE)),"",IF('Enter data here!'!$CP$87=0,"",IF(HLOOKUP($B304,$D$86:$CO$91,4,FALSE)=0,"",(HLOOKUP($B304,$D$86:$CO$91,4,FALSE)))))</f>
        <v>1526.6167361878424</v>
      </c>
      <c r="AE304" s="110" t="str">
        <f ca="1">IF(ISERROR(HLOOKUP($B304,$D$92:$CO$97,6,FALSE)),"",IF('Enter data here!'!$CP$92=0,"",IF(HLOOKUP($B304,$D$92:$CO$97,4,FALSE)=0,"",(HLOOKUP($B304,$D$92:$CO$97,6,FALSE)))))</f>
        <v>Mike Evans</v>
      </c>
      <c r="AF304" s="110">
        <f ca="1">IF(ISERROR(HLOOKUP($B304,$D$92:$CO$97,4,FALSE)),"",IF('Enter data here!'!$CP$92=0,"",IF(HLOOKUP($B304,$D$92:$CO$97,4,FALSE)=0,"",(HLOOKUP($B304,$D$92:$CO$97,4,FALSE)))))</f>
        <v>1526.6167361878424</v>
      </c>
      <c r="AG304" s="110" t="str">
        <f ca="1">IF(ISERROR(HLOOKUP($B304,$D$98:$CO$103,6,FALSE)),"",IF('Enter data here!'!$CP$97=0,"",IF(HLOOKUP($B304,$D$98:$CO$103,4,FALSE)=0,"",(HLOOKUP($B304,$D$98:$CO$103,6,FALSE)))))</f>
        <v>Mike Evans</v>
      </c>
      <c r="AH304" s="110">
        <f ca="1">IF(ISERROR(HLOOKUP($B304,$D$98:$CO$103,4,FALSE)),"",IF('Enter data here!'!$CP$97=0,"",IF(HLOOKUP($B304,$D$98:$CO$103,4,FALSE)=0,"",(HLOOKUP($B304,$D$98:$CO$103,4,FALSE)))))</f>
        <v>1526.6167361878424</v>
      </c>
      <c r="AI304" s="110" t="str">
        <f ca="1">IF(ISERROR(HLOOKUP($B304,$D$104:$CO$109,6,FALSE)),"",IF('Enter data here!'!$CP$102=0,"",IF(HLOOKUP($B304,$D$104:$CO$109,4,FALSE)=0,"",(HLOOKUP($B304,$D$104:$CO$109,6,FALSE)))))</f>
        <v>Mike Evans</v>
      </c>
      <c r="AJ304" s="110">
        <f ca="1">IF(ISERROR(HLOOKUP($B304,$D$104:$CO$109,4,FALSE)),"",IF('Enter data here!'!$CP$102=0,"",IF(HLOOKUP($B304,$D$104:$CO$109,4,FALSE)=0,"",(HLOOKUP($B304,$D$104:$CO$109,4,FALSE)))))</f>
        <v>1526.6167361878424</v>
      </c>
      <c r="AK304" s="110" t="str">
        <f ca="1">IF(ISERROR(HLOOKUP($B304,$D$110:$CO$115,6,FALSE)),"",IF('Enter data here!'!$CP$107=0,"",IF(HLOOKUP($B304,$D$110:$CO$115,4,FALSE)=0,"",(HLOOKUP($B304,$D$110:$CO$115,6,FALSE)))))</f>
        <v>Mike Evans</v>
      </c>
      <c r="AL304" s="110">
        <f ca="1">IF(ISERROR(HLOOKUP($B304,$D$110:$CO$115,4,FALSE)),"",IF('Enter data here!'!$CP$107=0,"",IF(HLOOKUP($B304,$D$110:$CO$115,4,FALSE)=0,"",(HLOOKUP($B304,$D$110:$CO$115,4,FALSE)))))</f>
        <v>1526.6167361878424</v>
      </c>
      <c r="AM304" s="110" t="str">
        <f ca="1">IF(ISERROR(HLOOKUP($B304,$D$116:$CO$121,6,FALSE)),"",IF('Enter data here!'!$CP$112=0,"",IF(HLOOKUP($B304,$D$116:$CO$121,4,FALSE)=0,"",(HLOOKUP($B304,$D$116:$CO$121,6,FALSE)))))</f>
        <v>Mike Evans</v>
      </c>
      <c r="AN304" s="110">
        <f ca="1">IF(ISERROR(HLOOKUP($B304,$D$116:$CO$121,4,FALSE)),"",IF('Enter data here!'!$CP$112=0,"",IF(HLOOKUP($B304,$D$116:$CO$121,4,FALSE)=0,"",(HLOOKUP($B304,$D$116:$CO$121,4,FALSE)))))</f>
        <v>1526.6167361878424</v>
      </c>
      <c r="AO304" s="110" t="str">
        <f ca="1">IF(ISERROR(HLOOKUP($B304,$D$122:$CO$127,6,FALSE)),"",IF('Enter data here!'!$CP$117=0,"",IF(HLOOKUP($B304,$D$122:$CO$127,4,FALSE)=0,"",(HLOOKUP($B304,$D$122:$CO$127,6,FALSE)))))</f>
        <v>Mike Evans</v>
      </c>
      <c r="AP304" s="110">
        <f ca="1">IF(ISERROR(HLOOKUP($B304,$D$122:$CO$127,4,FALSE)),"",IF('Enter data here!'!$CP$117=0,"",IF(HLOOKUP($B304,$D$122:$CO$127,4,FALSE)=0,"",(HLOOKUP($B304,$D$122:$CO$127,4,FALSE)))))</f>
        <v>1526.6167361878424</v>
      </c>
      <c r="AQ304" s="110" t="str">
        <f ca="1">IF(ISERROR(HLOOKUP($B304,$D$128:$CO$133,6,FALSE)),"",IF('Enter data here!'!$CP$122=0,"",IF(HLOOKUP($B304,$D$128:$CO$133,4,FALSE)=0,"",(HLOOKUP($B304,$D$128:$CO$133,6,FALSE)))))</f>
        <v>Mike Evans</v>
      </c>
      <c r="AR304" s="110">
        <f ca="1">IF(ISERROR(HLOOKUP($B304,$D$128:$CO$133,4,FALSE)),"",IF('Enter data here!'!$CP$122=0,"",IF(HLOOKUP($B304,$D$128:$CO$133,4,FALSE)=0,"",(HLOOKUP($B304,$D$128:$CO$133,4,FALSE)))))</f>
        <v>1526.6167361878424</v>
      </c>
      <c r="AS304" s="110" t="str">
        <f ca="1">IF(ISERROR(HLOOKUP($B304,$D$134:$CO$139,6,FALSE)),"",IF('Enter data here!'!$CP$127=0,"",IF(HLOOKUP($B304,$D$134:$CO$139,4,FALSE)=0,"",(HLOOKUP($B304,$D$134:$CO$139,6,FALSE)))))</f>
        <v>Mike Evans</v>
      </c>
      <c r="AT304" s="110">
        <f ca="1">IF(ISERROR(HLOOKUP($B304,$D$134:$CO$139,4,FALSE)),"",IF('Enter data here!'!$CP$127=0,"",IF(HLOOKUP($B304,$D$134:$CO$139,4,FALSE)=0,"",(HLOOKUP($B304,$D$134:$CO$139,4,FALSE)))))</f>
        <v>1526.6167361878424</v>
      </c>
      <c r="AU304" s="110" t="str">
        <f ca="1">IF(ISERROR(HLOOKUP($B304,$D$140:$CO$145,6,FALSE)),"",IF('Enter data here!'!$CP$132=0,"",IF(HLOOKUP($B304,$D$140:$CO$145,4,FALSE)=0,"",(HLOOKUP($B304,$D$140:$CO$145,6,FALSE)))))</f>
        <v>Mike Evans</v>
      </c>
      <c r="AV304" s="110">
        <f ca="1">IF(ISERROR(HLOOKUP($B304,$D$140:$CO$145,4,FALSE)),"",IF('Enter data here!'!$CP$132=0,"",IF(HLOOKUP($B304,$D$140:$CO$145,4,FALSE)=0,"",(HLOOKUP($B304,$D$140:$CO$145,4,FALSE)))))</f>
        <v>1526.6167361878424</v>
      </c>
      <c r="AW304" s="110" t="str">
        <f ca="1">IF(ISERROR(HLOOKUP($B304,$D$146:$CO$151,6,FALSE)),"",IF('Enter data here!'!$CP$137=0,"",IF(HLOOKUP($B304,$D$146:$CO$151,4,FALSE)=0,"",(HLOOKUP($B304,$D$146:$CO$151,6,FALSE)))))</f>
        <v>Mike Evans</v>
      </c>
      <c r="AX304" s="110">
        <f ca="1">IF(ISERROR(HLOOKUP($B304,$D$146:$CO$151,4,FALSE)),"",IF('Enter data here!'!$CP$137=0,"",IF(HLOOKUP($B304,$D$146:$CO$151,4,FALSE)=0,"",(HLOOKUP($B304,$D$146:$CO$151,4,FALSE)))))</f>
        <v>1526.6167361878424</v>
      </c>
      <c r="AY304" s="110" t="str">
        <f ca="1">IF(ISERROR(HLOOKUP($B304,$D$152:$CO$157,6,FALSE)),"",IF('Enter data here!'!$CP$142=0,"",IF(HLOOKUP($B304,$D$152:$CO$157,4,FALSE)=0,"",(HLOOKUP($B304,$D$152:$CO$157,6,FALSE)))))</f>
        <v>Mike Evans</v>
      </c>
      <c r="AZ304" s="110">
        <f ca="1">IF(ISERROR(HLOOKUP($B304,$D$152:$CO$157,4,FALSE)),"",IF('Enter data here!'!$CP$142=0,"",IF(HLOOKUP($B304,$D$152:$CO$157,4,FALSE)=0,"",(HLOOKUP($B304,$D$152:$CO$157,4,FALSE)))))</f>
        <v>1526.6167361878424</v>
      </c>
      <c r="BA304" s="110" t="str">
        <f ca="1">IF(ISERROR(HLOOKUP($B304,$D$158:$CO$163,6,FALSE)),"",IF('Enter data here!'!$CP$147=0,"",IF(HLOOKUP($B304,$D$158:$CO$163,4,FALSE)=0,"",(HLOOKUP($B304,$D$158:$CO$163,6,FALSE)))))</f>
        <v>Mike Evans</v>
      </c>
      <c r="BB304" s="110">
        <f ca="1">IF(ISERROR(HLOOKUP($B304,$D$158:$CO$163,4,FALSE)),"",IF('Enter data here!'!$CP$147=0,"",IF(HLOOKUP($B304,$D$158:$CO$163,4,FALSE)=0,"",(HLOOKUP($B304,$D$158:$CO$163,4,FALSE)))))</f>
        <v>1526.6167361878424</v>
      </c>
      <c r="BC304" s="110" t="str">
        <f ca="1">IF(ISERROR(HLOOKUP($B304,$D$164:$CO$169,6,FALSE)),"",IF('Enter data here!'!$CP$152=0,"",IF(HLOOKUP($B304,$D$164:$CO$169,4,FALSE)=0,"",(HLOOKUP($B304,$D$164:$CO$169,6,FALSE)))))</f>
        <v>Mike Evans</v>
      </c>
      <c r="BD304" s="110">
        <f ca="1">IF(ISERROR(HLOOKUP($B304,$D$164:$CO$169,4,FALSE)),"",IF('Enter data here!'!$CP$152=0,"",IF(HLOOKUP($B304,$D$164:$CO$169,4,FALSE)=0,"",(HLOOKUP($B304,$D$164:$CO$169,4,FALSE)))))</f>
        <v>1526.6167361878424</v>
      </c>
      <c r="BE304" s="110" t="str">
        <f ca="1">IF(ISERROR(HLOOKUP($B304,$D$170:$CO$175,6,FALSE)),"",IF('Enter data here!'!$CP$157=0,"",IF(HLOOKUP($B304,$D$170:$CO$175,4,FALSE)=0,"",(HLOOKUP($B304,$D$170:$CO$175,6,FALSE)))))</f>
        <v>Mike Evans</v>
      </c>
      <c r="BF304" s="110">
        <f ca="1">IF(ISERROR(HLOOKUP($B304,$D$170:$CO$175,4,FALSE)),"",IF('Enter data here!'!$CP$157=0,"",IF(HLOOKUP($B304,$D$170:$CO$175,4,FALSE)=0,"",(HLOOKUP($B304,$D$170:$CO$175,4,FALSE)))))</f>
        <v>1526.6167361878424</v>
      </c>
      <c r="BG304" s="110" t="str">
        <f ca="1">IF(ISERROR(HLOOKUP($B304,$D$176:$CO$181,6,FALSE)),"",IF('Enter data here!'!$CP$162=0,"",IF(HLOOKUP($B304,$D$176:$CO$181,4,FALSE)=0,"",(HLOOKUP($B304,$D$176:$CO$181,6,FALSE)))))</f>
        <v>Mike Evans</v>
      </c>
      <c r="BH304" s="110">
        <f ca="1">IF(ISERROR(HLOOKUP($B304,$D$176:$CO$181,4,FALSE)),"",IF('Enter data here!'!$CP$162=0,"",IF(HLOOKUP($B304,$D$176:$CO$181,4,FALSE)=0,"",(HLOOKUP($B304,$D$176:$CO$181,4,FALSE)))))</f>
        <v>1526.6167361878424</v>
      </c>
      <c r="BI304" s="110" t="str">
        <f ca="1">IF(ISERROR(HLOOKUP($B304,$D$182:$CO$187,6,FALSE)),"",IF('Enter data here!'!$CP$167=0,"",IF(HLOOKUP($B304,$D$182:$CO$187,4,FALSE)=0,"",(HLOOKUP($B304,$D$182:$CO$187,6,FALSE)))))</f>
        <v>Mike Evans</v>
      </c>
      <c r="BJ304" s="110">
        <f ca="1">IF(ISERROR(HLOOKUP($B304,$D$182:$CO$187,4,FALSE)),"",IF('Enter data here!'!$CP$167=0,"",IF(HLOOKUP($B304,$D$182:$CO$187,4,FALSE)=0,"",(HLOOKUP($B304,$D$182:$CO$187,4,FALSE)))))</f>
        <v>1526.6167361878424</v>
      </c>
      <c r="BK304" s="110" t="str">
        <f ca="1">IF(ISERROR(HLOOKUP($B304,$D$188:$CO$193,6,FALSE)),"",IF('Enter data here!'!$CP$172=0,"",IF(HLOOKUP($B304,$D$188:$CO$193,4,FALSE)=0,"",(HLOOKUP($B304,$D$188:$CO$193,6,FALSE)))))</f>
        <v>Mike Evans</v>
      </c>
      <c r="BL304" s="110">
        <f ca="1">IF(ISERROR(HLOOKUP($B304,$D$188:$CO$193,4,FALSE)),"",IF('Enter data here!'!$CP$172=0,"",IF(HLOOKUP($B304,$D$188:$CO$193,4,FALSE)=0,"",(HLOOKUP($B304,$D$188:$CO$193,4,FALSE)))))</f>
        <v>1526.6167361878424</v>
      </c>
      <c r="BM304" s="110" t="str">
        <f ca="1">IF(ISERROR(HLOOKUP($B304,$D$194:$CO$199,6,FALSE)),"",IF('Enter data here!'!$CP$177=0,"",IF(HLOOKUP($B304,$D$194:$CO$199,4,FALSE)=0,"",(HLOOKUP($B304,$D$194:$CO$199,6,FALSE)))))</f>
        <v>Mike Evans</v>
      </c>
      <c r="BN304" s="110">
        <f ca="1">IF(ISERROR(HLOOKUP($B304,$D$194:$CO$199,4,FALSE)),"",IF('Enter data here!'!$CP$177=0,"",IF(HLOOKUP($B304,$D$194:$CO$199,4,FALSE)=0,"",(HLOOKUP($B304,$D$194:$CO$199,4,FALSE)))))</f>
        <v>1526.6167361878424</v>
      </c>
      <c r="BO304" s="110" t="str">
        <f ca="1">IF(ISERROR(HLOOKUP($B304,$D$200:$CO$205,6,FALSE)),"",IF('Enter data here!'!$CP$182=0,"",IF(HLOOKUP($B304,$D$200:$CO$205,4,FALSE)=0,"",(HLOOKUP($B304,$D$200:$CO$205,6,FALSE)))))</f>
        <v>Mike Evans</v>
      </c>
      <c r="BP304" s="110">
        <f ca="1">IF(ISERROR(HLOOKUP($B304,$D$200:$CO$205,4,FALSE)),"",IF('Enter data here!'!$CP$182=0,"",IF(HLOOKUP($B304,$D$200:$CO$205,4,FALSE)=0,"",(HLOOKUP($B304,$D$200:$CO$205,4,FALSE)))))</f>
        <v>1526.6167361878424</v>
      </c>
      <c r="BQ304" s="110" t="str">
        <f ca="1">IF(ISERROR(HLOOKUP($B304,$D$206:$CO$211,6,FALSE)),"",IF('Enter data here!'!$CP$187=0,"",IF(HLOOKUP($B304,$D$206:$CO$211,4,FALSE)=0,"",(HLOOKUP($B304,$D$206:$CO$211,6,FALSE)))))</f>
        <v>Mike Evans</v>
      </c>
      <c r="BR304" s="110">
        <f ca="1">IF(ISERROR(HLOOKUP($B304,$D$206:$CO$211,4,FALSE)),"",IF('Enter data here!'!$CP$187=0,"",IF(HLOOKUP($B304,$D$206:$CO$211,4,FALSE)=0,"",(HLOOKUP($B304,$D$206:$CO$211,4,FALSE)))))</f>
        <v>1526.6167361878424</v>
      </c>
      <c r="BS304" s="110" t="str">
        <f ca="1">IF(ISERROR(HLOOKUP($B304,$D$212:$CO$217,6,FALSE)),"",IF('Enter data here!'!$CP$192=0,"",IF(HLOOKUP($B304,$D$212:$CO$217,4,FALSE)=0,"",(HLOOKUP($B304,$D$212:$CO$217,6,FALSE)))))</f>
        <v>Mike Evans</v>
      </c>
      <c r="BT304" s="110">
        <f ca="1">IF(ISERROR(HLOOKUP($B304,$D$212:$CO$217,4,FALSE)),"",IF('Enter data here!'!$CP$192=0,"",IF(HLOOKUP($B304,$D$212:$CO$217,4,FALSE)=0,"",(HLOOKUP($B304,$D$212:$CO$217,4,FALSE)))))</f>
        <v>1526.6167361878424</v>
      </c>
      <c r="BU304" s="110" t="str">
        <f ca="1">IF(ISERROR(HLOOKUP($B304,$D$218:$CO$223,6,FALSE)),"",IF('Enter data here!'!$CP$197=0,"",IF(HLOOKUP($B304,$D$218:$CO$223,4,FALSE)=0,"",(HLOOKUP($B304,$D$218:$CO$223,6,FALSE)))))</f>
        <v>Mike Evans</v>
      </c>
      <c r="BV304" s="110">
        <f ca="1">IF(ISERROR(HLOOKUP($B304,$D$218:$CO$223,4,FALSE)),"",IF('Enter data here!'!$CP$197=0,"",IF(HLOOKUP($B304,$D$218:$CO$223,4,FALSE)=0,"",(HLOOKUP($B304,$D$218:$CO$223,4,FALSE)))))</f>
        <v>1526.6167361878424</v>
      </c>
      <c r="BW304" s="110" t="str">
        <f ca="1">IF(ISERROR(HLOOKUP($B304,$D$224:$CO$229,6,FALSE)),"",IF('Enter data here!'!$CP$202=0,"",IF(HLOOKUP($B304,$D$224:$CO$229,4,FALSE)=0,"",(HLOOKUP($B304,$D$224:$CO$229,6,FALSE)))))</f>
        <v>Mike Evans</v>
      </c>
      <c r="BX304" s="110">
        <f ca="1">IF(ISERROR(HLOOKUP($B304,$D$224:$CO$229,4,FALSE)),"",IF('Enter data here!'!$CP$202=0,"",IF(HLOOKUP($B304,$D$224:$CO$229,4,FALSE)=0,"",(HLOOKUP($B304,$D$224:$CO$229,4,FALSE)))))</f>
        <v>1526.6167361878424</v>
      </c>
      <c r="BY304" s="110" t="str">
        <f ca="1">IF(ISERROR(HLOOKUP($B304,$D$230:$CO$235,6,FALSE)),"",IF('Enter data here!'!$CP$207=0,"",IF(HLOOKUP($B304,$D$230:$CO$235,4,FALSE)=0,"",(HLOOKUP($B304,$D$230:$CO$235,6,FALSE)))))</f>
        <v>Mike Evans</v>
      </c>
      <c r="BZ304" s="110">
        <f ca="1">IF(ISERROR(HLOOKUP($B304,$D$230:$CO$235,4,FALSE)),"",IF('Enter data here!'!$CP$207=0,"",IF(HLOOKUP($B304,$D$230:$CO$235,4,FALSE)=0,"",(HLOOKUP($B304,$D$230:$CO$235,4,FALSE)))))</f>
        <v>1526.6167361878424</v>
      </c>
      <c r="CA304" s="110" t="str">
        <f ca="1">IF(ISERROR(HLOOKUP($B304,$D$236:$CO$241,6,FALSE)),"",IF('Enter data here!'!$CP$212=0,"",IF(HLOOKUP($B304,$D$236:$CO$241,4,FALSE)=0,"",(HLOOKUP($B304,$D$236:$CO$241,6,FALSE)))))</f>
        <v>Mike Evans</v>
      </c>
      <c r="CB304" s="110">
        <f ca="1">IF(ISERROR(HLOOKUP($B304,$D$236:$CO$241,4,FALSE)),"",IF('Enter data here!'!$CP$212=0,"",IF(HLOOKUP($B304,$D$236:$CO$241,4,FALSE)=0,"",(HLOOKUP($B304,$D$236:$CO$241,4,FALSE)))))</f>
        <v>1526.6167361878424</v>
      </c>
      <c r="CC304" s="110" t="str">
        <f ca="1">IF(ISERROR(HLOOKUP($B304,$D$242:$CO$247,6,FALSE)),"",IF('Enter data here!'!$CP$217=0,"",IF(HLOOKUP($B304,$D$242:$CO$247,4,FALSE)=0,"",(HLOOKUP($B304,$D$242:$CO$247,6,FALSE)))))</f>
        <v>Mike Evans</v>
      </c>
      <c r="CD304" s="110">
        <f ca="1">IF(ISERROR(HLOOKUP($B304,$D$242:$CO$247,4,FALSE)),"",IF('Enter data here!'!$CP$217=0,"",IF(HLOOKUP($B304,$D$242:$CO$247,4,FALSE)=0,"",(HLOOKUP($B304,$D$242:$CO$247,4,FALSE)))))</f>
        <v>1526.6167361878424</v>
      </c>
      <c r="CE304" s="110" t="str">
        <f ca="1">IF(ISERROR(HLOOKUP($B304,$D$248:$CO$253,6,FALSE)),"",IF('Enter data here!'!$CP$222=0,"",IF(HLOOKUP($B304,$D$248:$CO$253,4,FALSE)=0,"",(HLOOKUP($B304,$D$248:$CO$253,6,FALSE)))))</f>
        <v>Mike Evans</v>
      </c>
      <c r="CF304" s="110">
        <f ca="1">IF(ISERROR(HLOOKUP($B304,$D$248:$CO$253,4,FALSE)),"",IF('Enter data here!'!$CP$222=0,"",IF(HLOOKUP($B304,$D$248:$CO$253,4,FALSE)=0,"",(HLOOKUP($B304,$D$248:$CO$253,4,FALSE)))))</f>
        <v>1526.6167361878424</v>
      </c>
    </row>
    <row r="305" spans="2:84" s="138" customFormat="1">
      <c r="B305" s="149">
        <v>43</v>
      </c>
      <c r="C305" s="110" t="str">
        <f>IF(ISERROR(HLOOKUP($B305,$D$8:$CO$13,6,FALSE)),"",IF('Enter data here!'!$CP$22=0,"",IF(HLOOKUP($B305,$D$8:$CO$13,4,FALSE)=0,"",(HLOOKUP($B305,$D$8:$CO$13,6,FALSE)))))</f>
        <v/>
      </c>
      <c r="D305" s="110" t="str">
        <f>IF(ISERROR(HLOOKUP($B305,$D$8:$CO$13,4,FALSE)),"",IF('Enter data here!'!$CP$22=0,"",IF(HLOOKUP($B305,$D$8:$CO$13,4,FALSE)=0,"",(HLOOKUP($B305,$D$8:$CO$13,4,FALSE)))))</f>
        <v/>
      </c>
      <c r="E305" s="110" t="str">
        <f ca="1">IF(ISERROR(HLOOKUP($B305,$D$14:$CO$19,6,FALSE)),"",IF('Enter data here!'!$CP$27=0,"",IF(HLOOKUP($B305,$D$14:$CO$19,4,FALSE)=0,"",(HLOOKUP($B305,$D$14:$CO$19,6,FALSE)))))</f>
        <v>Jason Bioletti</v>
      </c>
      <c r="F305" s="110">
        <f ca="1">IF(ISERROR(HLOOKUP($B305,$D$14:$CO$19,4,FALSE)),"",IF('Enter data here!'!$CP$27=0,"",IF(HLOOKUP($B305,$D$14:$CO$19,4,FALSE)=0,"",(HLOOKUP($B305,$D$14:$CO$19,4,FALSE)))))</f>
        <v>595.65286878695861</v>
      </c>
      <c r="G305" s="110" t="str">
        <f ca="1">IF(ISERROR(HLOOKUP($B305,$D$20:$CO$25,6,FALSE)),"",IF('Enter data here!'!$CP$32=0,"",IF(HLOOKUP($B305,$D$20:$CO$25,4,FALSE)=0,"",(HLOOKUP($B305,$D$20:$CO$25,6,FALSE)))))</f>
        <v>Tony Robertson</v>
      </c>
      <c r="H305" s="110">
        <f ca="1">IF(ISERROR(HLOOKUP($B305,$D$20:$CO$25,4,FALSE)),"",IF('Enter data here!'!$CP$32=0,"",IF(HLOOKUP($B305,$D$20:$CO$25,4,FALSE)=0,"",(HLOOKUP($B305,$D$20:$CO$25,4,FALSE)))))</f>
        <v>715.62980030721076</v>
      </c>
      <c r="I305" s="110" t="str">
        <f ca="1">IF(ISERROR(HLOOKUP($B305,$D$26:$CO$31,6,FALSE)),"",IF('Enter data here!'!$CP$37=0,"",IF(HLOOKUP($B305,$D$26:$CO$31,4,FALSE)=0,"",(HLOOKUP($B305,$D$26:$CO$31,6,FALSE)))))</f>
        <v>Tony Robertson</v>
      </c>
      <c r="J305" s="110">
        <f ca="1">IF(ISERROR(HLOOKUP($B305,$D$26:$CO$31,4,FALSE)),"",IF('Enter data here!'!$CP$37=0,"",IF(HLOOKUP($B305,$D$26:$CO$31,4,FALSE)=0,"",(HLOOKUP($B305,$D$26:$CO$31,4,FALSE)))))</f>
        <v>715.62980030721087</v>
      </c>
      <c r="K305" s="110" t="str">
        <f ca="1">IF(ISERROR(HLOOKUP($B305,$D$32:$CO$37,6,FALSE)),"",IF('Enter data here!'!$CP$42=0,"",IF(HLOOKUP($B305,$D$32:$CO$37,4,FALSE)=0,"",(HLOOKUP($B305,$D$32:$CO$37,6,FALSE)))))</f>
        <v>Robert Hermans</v>
      </c>
      <c r="L305" s="110">
        <f ca="1">IF(ISERROR(HLOOKUP($B305,$D$32:$CO$37,4,FALSE)),"",IF('Enter data here!'!$CP$42=0,"",IF(HLOOKUP($B305,$D$32:$CO$37,4,FALSE)=0,"",(HLOOKUP($B305,$D$32:$CO$37,4,FALSE)))))</f>
        <v>1284.1416656737163</v>
      </c>
      <c r="M305" s="110" t="str">
        <f ca="1">IF(ISERROR(HLOOKUP($B305,$D$38:$CO$43,6,FALSE)),"",IF('Enter data here!'!$CP$47=0,"",IF(HLOOKUP($B305,$D$38:$CO$43,4,FALSE)=0,"",(HLOOKUP($B305,$D$38:$CO$43,6,FALSE)))))</f>
        <v>Robert Hermans</v>
      </c>
      <c r="N305" s="110">
        <f ca="1">IF(ISERROR(HLOOKUP($B305,$D$38:$CO$43,4,FALSE)),"",IF('Enter data here!'!$CP$47=0,"",IF(HLOOKUP($B305,$D$38:$CO$43,4,FALSE)=0,"",(HLOOKUP($B305,$D$38:$CO$43,4,FALSE)))))</f>
        <v>1284.1416656737172</v>
      </c>
      <c r="O305" s="110" t="str">
        <f ca="1">IF(ISERROR(HLOOKUP($B305,$D$44:$CO$49,6,FALSE)),"",IF('Enter data here!'!$CP$52=0,"",IF(HLOOKUP($B305,$D$44:$CO$49,4,FALSE)=0,"",(HLOOKUP($B305,$D$44:$CO$49,6,FALSE)))))</f>
        <v>Robert Hermans</v>
      </c>
      <c r="P305" s="110">
        <f ca="1">IF(ISERROR(HLOOKUP($B305,$D$44:$CO$49,4,FALSE)),"",IF('Enter data here!'!$CP$52=0,"",IF(HLOOKUP($B305,$D$44:$CO$49,4,FALSE)=0,"",(HLOOKUP($B305,$D$44:$CO$49,4,FALSE)))))</f>
        <v>1284.1416656737179</v>
      </c>
      <c r="Q305" s="110" t="str">
        <f ca="1">IF(ISERROR(HLOOKUP($B305,$D$50:$CO$55,6,FALSE)),"",IF('Enter data here!'!$CP$57=0,"",IF(HLOOKUP($B305,$D$50:$CO$55,4,FALSE)=0,"",(HLOOKUP($B305,$D$50:$CO$55,6,FALSE)))))</f>
        <v>Robert Hermans</v>
      </c>
      <c r="R305" s="110">
        <f ca="1">IF(ISERROR(HLOOKUP($B305,$D$50:$CO$55,4,FALSE)),"",IF('Enter data here!'!$CP$57=0,"",IF(HLOOKUP($B305,$D$50:$CO$55,4,FALSE)=0,"",(HLOOKUP($B305,$D$50:$CO$55,4,FALSE)))))</f>
        <v>1284.1416656737183</v>
      </c>
      <c r="S305" s="110" t="str">
        <f ca="1">IF(ISERROR(HLOOKUP($B305,$D$56:$CO$61,6,FALSE)),"",IF('Enter data here!'!$CP$62=0,"",IF(HLOOKUP($B305,$D$56:$CO$61,4,FALSE)=0,"",(HLOOKUP($B305,$D$56:$CO$61,6,FALSE)))))</f>
        <v>Robert Hermans</v>
      </c>
      <c r="T305" s="110">
        <f ca="1">IF(ISERROR(HLOOKUP($B305,$D$56:$CO$61,4,FALSE)),"",IF('Enter data here!'!$CP$62=0,"",IF(HLOOKUP($B305,$D$56:$CO$61,4,FALSE)=0,"",(HLOOKUP($B305,$D$56:$CO$61,4,FALSE)))))</f>
        <v>1284.1416656737183</v>
      </c>
      <c r="U305" s="110" t="str">
        <f ca="1">IF(ISERROR(HLOOKUP($B305,$D$62:$CO$67,6,FALSE)),"",IF('Enter data here!'!$CP$67=0,"",IF(HLOOKUP($B305,$D$62:$CO$67,4,FALSE)=0,"",(HLOOKUP($B305,$D$62:$CO$67,6,FALSE)))))</f>
        <v>Robert Hermans</v>
      </c>
      <c r="V305" s="110">
        <f ca="1">IF(ISERROR(HLOOKUP($B305,$D$62:$CO$67,4,FALSE)),"",IF('Enter data here!'!$CP$67=0,"",IF(HLOOKUP($B305,$D$62:$CO$67,4,FALSE)=0,"",(HLOOKUP($B305,$D$62:$CO$67,4,FALSE)))))</f>
        <v>1284.1416656737183</v>
      </c>
      <c r="W305" s="110" t="str">
        <f ca="1">IF(ISERROR(HLOOKUP($B305,$D$68:$CO$73,6,FALSE)),"",IF('Enter data here!'!$CP$72=0,"",IF(HLOOKUP($B305,$D$68:$CO$73,4,FALSE)=0,"",(HLOOKUP($B305,$D$68:$CO$73,6,FALSE)))))</f>
        <v>Robert Hermans</v>
      </c>
      <c r="X305" s="110">
        <f ca="1">IF(ISERROR(HLOOKUP($B305,$D$68:$CO$73,4,FALSE)),"",IF('Enter data here!'!$CP$72=0,"",IF(HLOOKUP($B305,$D$68:$CO$73,4,FALSE)=0,"",(HLOOKUP($B305,$D$68:$CO$73,4,FALSE)))))</f>
        <v>1284.1416656737183</v>
      </c>
      <c r="Y305" s="110" t="str">
        <f ca="1">IF(ISERROR(HLOOKUP($B305,$D$74:$CO$79,6,FALSE)),"",IF('Enter data here!'!$CP$77=0,"",IF(HLOOKUP($B305,$D$74:$CO$79,4,FALSE)=0,"",(HLOOKUP($B305,$D$74:$CO$79,6,FALSE)))))</f>
        <v>Robert Hermans</v>
      </c>
      <c r="Z305" s="110">
        <f ca="1">IF(ISERROR(HLOOKUP($B305,$D$74:$CO$79,4,FALSE)),"",IF('Enter data here!'!$CP$77=0,"",IF(HLOOKUP($B305,$D$74:$CO$79,4,FALSE)=0,"",(HLOOKUP($B305,$D$74:$CO$79,4,FALSE)))))</f>
        <v>1284.1416656737183</v>
      </c>
      <c r="AA305" s="110" t="str">
        <f ca="1">IF(ISERROR(HLOOKUP($B305,$D$80:$CO$85,6,FALSE)),"",IF('Enter data here!'!$CP$82=0,"",IF(HLOOKUP($B305,$D$80:$CO$85,4,FALSE)=0,"",(HLOOKUP($B305,$D$80:$CO$85,6,FALSE)))))</f>
        <v>Robert Hermans</v>
      </c>
      <c r="AB305" s="110">
        <f ca="1">IF(ISERROR(HLOOKUP($B305,$D$80:$CO$85,4,FALSE)),"",IF('Enter data here!'!$CP$82=0,"",IF(HLOOKUP($B305,$D$80:$CO$85,4,FALSE)=0,"",(HLOOKUP($B305,$D$80:$CO$85,4,FALSE)))))</f>
        <v>1284.1416656737183</v>
      </c>
      <c r="AC305" s="110" t="str">
        <f ca="1">IF(ISERROR(HLOOKUP($B305,$D$86:$CO$91,6,FALSE)),"",IF('Enter data here!'!$CP$87=0,"",IF(HLOOKUP($B305,$D$86:$CO$91,4,FALSE)=0,"",(HLOOKUP($B305,$D$86:$CO$91,6,FALSE)))))</f>
        <v>Robert Hermans</v>
      </c>
      <c r="AD305" s="110">
        <f ca="1">IF(ISERROR(HLOOKUP($B305,$D$86:$CO$91,4,FALSE)),"",IF('Enter data here!'!$CP$87=0,"",IF(HLOOKUP($B305,$D$86:$CO$91,4,FALSE)=0,"",(HLOOKUP($B305,$D$86:$CO$91,4,FALSE)))))</f>
        <v>1284.1416656737183</v>
      </c>
      <c r="AE305" s="110" t="str">
        <f ca="1">IF(ISERROR(HLOOKUP($B305,$D$92:$CO$97,6,FALSE)),"",IF('Enter data here!'!$CP$92=0,"",IF(HLOOKUP($B305,$D$92:$CO$97,4,FALSE)=0,"",(HLOOKUP($B305,$D$92:$CO$97,6,FALSE)))))</f>
        <v>Robert Hermans</v>
      </c>
      <c r="AF305" s="110">
        <f ca="1">IF(ISERROR(HLOOKUP($B305,$D$92:$CO$97,4,FALSE)),"",IF('Enter data here!'!$CP$92=0,"",IF(HLOOKUP($B305,$D$92:$CO$97,4,FALSE)=0,"",(HLOOKUP($B305,$D$92:$CO$97,4,FALSE)))))</f>
        <v>1284.1416656737183</v>
      </c>
      <c r="AG305" s="110" t="str">
        <f ca="1">IF(ISERROR(HLOOKUP($B305,$D$98:$CO$103,6,FALSE)),"",IF('Enter data here!'!$CP$97=0,"",IF(HLOOKUP($B305,$D$98:$CO$103,4,FALSE)=0,"",(HLOOKUP($B305,$D$98:$CO$103,6,FALSE)))))</f>
        <v>Robert Hermans</v>
      </c>
      <c r="AH305" s="110">
        <f ca="1">IF(ISERROR(HLOOKUP($B305,$D$98:$CO$103,4,FALSE)),"",IF('Enter data here!'!$CP$97=0,"",IF(HLOOKUP($B305,$D$98:$CO$103,4,FALSE)=0,"",(HLOOKUP($B305,$D$98:$CO$103,4,FALSE)))))</f>
        <v>1284.1416656737183</v>
      </c>
      <c r="AI305" s="110" t="str">
        <f ca="1">IF(ISERROR(HLOOKUP($B305,$D$104:$CO$109,6,FALSE)),"",IF('Enter data here!'!$CP$102=0,"",IF(HLOOKUP($B305,$D$104:$CO$109,4,FALSE)=0,"",(HLOOKUP($B305,$D$104:$CO$109,6,FALSE)))))</f>
        <v>Robert Hermans</v>
      </c>
      <c r="AJ305" s="110">
        <f ca="1">IF(ISERROR(HLOOKUP($B305,$D$104:$CO$109,4,FALSE)),"",IF('Enter data here!'!$CP$102=0,"",IF(HLOOKUP($B305,$D$104:$CO$109,4,FALSE)=0,"",(HLOOKUP($B305,$D$104:$CO$109,4,FALSE)))))</f>
        <v>1284.1416656737183</v>
      </c>
      <c r="AK305" s="110" t="str">
        <f ca="1">IF(ISERROR(HLOOKUP($B305,$D$110:$CO$115,6,FALSE)),"",IF('Enter data here!'!$CP$107=0,"",IF(HLOOKUP($B305,$D$110:$CO$115,4,FALSE)=0,"",(HLOOKUP($B305,$D$110:$CO$115,6,FALSE)))))</f>
        <v>Robert Hermans</v>
      </c>
      <c r="AL305" s="110">
        <f ca="1">IF(ISERROR(HLOOKUP($B305,$D$110:$CO$115,4,FALSE)),"",IF('Enter data here!'!$CP$107=0,"",IF(HLOOKUP($B305,$D$110:$CO$115,4,FALSE)=0,"",(HLOOKUP($B305,$D$110:$CO$115,4,FALSE)))))</f>
        <v>1284.1416656737183</v>
      </c>
      <c r="AM305" s="110" t="str">
        <f ca="1">IF(ISERROR(HLOOKUP($B305,$D$116:$CO$121,6,FALSE)),"",IF('Enter data here!'!$CP$112=0,"",IF(HLOOKUP($B305,$D$116:$CO$121,4,FALSE)=0,"",(HLOOKUP($B305,$D$116:$CO$121,6,FALSE)))))</f>
        <v>Robert Hermans</v>
      </c>
      <c r="AN305" s="110">
        <f ca="1">IF(ISERROR(HLOOKUP($B305,$D$116:$CO$121,4,FALSE)),"",IF('Enter data here!'!$CP$112=0,"",IF(HLOOKUP($B305,$D$116:$CO$121,4,FALSE)=0,"",(HLOOKUP($B305,$D$116:$CO$121,4,FALSE)))))</f>
        <v>1284.1416656737183</v>
      </c>
      <c r="AO305" s="110" t="str">
        <f ca="1">IF(ISERROR(HLOOKUP($B305,$D$122:$CO$127,6,FALSE)),"",IF('Enter data here!'!$CP$117=0,"",IF(HLOOKUP($B305,$D$122:$CO$127,4,FALSE)=0,"",(HLOOKUP($B305,$D$122:$CO$127,6,FALSE)))))</f>
        <v>Robert Hermans</v>
      </c>
      <c r="AP305" s="110">
        <f ca="1">IF(ISERROR(HLOOKUP($B305,$D$122:$CO$127,4,FALSE)),"",IF('Enter data here!'!$CP$117=0,"",IF(HLOOKUP($B305,$D$122:$CO$127,4,FALSE)=0,"",(HLOOKUP($B305,$D$122:$CO$127,4,FALSE)))))</f>
        <v>1284.1416656737183</v>
      </c>
      <c r="AQ305" s="110" t="str">
        <f ca="1">IF(ISERROR(HLOOKUP($B305,$D$128:$CO$133,6,FALSE)),"",IF('Enter data here!'!$CP$122=0,"",IF(HLOOKUP($B305,$D$128:$CO$133,4,FALSE)=0,"",(HLOOKUP($B305,$D$128:$CO$133,6,FALSE)))))</f>
        <v>Robert Hermans</v>
      </c>
      <c r="AR305" s="110">
        <f ca="1">IF(ISERROR(HLOOKUP($B305,$D$128:$CO$133,4,FALSE)),"",IF('Enter data here!'!$CP$122=0,"",IF(HLOOKUP($B305,$D$128:$CO$133,4,FALSE)=0,"",(HLOOKUP($B305,$D$128:$CO$133,4,FALSE)))))</f>
        <v>1284.1416656737183</v>
      </c>
      <c r="AS305" s="110" t="str">
        <f ca="1">IF(ISERROR(HLOOKUP($B305,$D$134:$CO$139,6,FALSE)),"",IF('Enter data here!'!$CP$127=0,"",IF(HLOOKUP($B305,$D$134:$CO$139,4,FALSE)=0,"",(HLOOKUP($B305,$D$134:$CO$139,6,FALSE)))))</f>
        <v>Robert Hermans</v>
      </c>
      <c r="AT305" s="110">
        <f ca="1">IF(ISERROR(HLOOKUP($B305,$D$134:$CO$139,4,FALSE)),"",IF('Enter data here!'!$CP$127=0,"",IF(HLOOKUP($B305,$D$134:$CO$139,4,FALSE)=0,"",(HLOOKUP($B305,$D$134:$CO$139,4,FALSE)))))</f>
        <v>1284.1416656737183</v>
      </c>
      <c r="AU305" s="110" t="str">
        <f ca="1">IF(ISERROR(HLOOKUP($B305,$D$140:$CO$145,6,FALSE)),"",IF('Enter data here!'!$CP$132=0,"",IF(HLOOKUP($B305,$D$140:$CO$145,4,FALSE)=0,"",(HLOOKUP($B305,$D$140:$CO$145,6,FALSE)))))</f>
        <v>Robert Hermans</v>
      </c>
      <c r="AV305" s="110">
        <f ca="1">IF(ISERROR(HLOOKUP($B305,$D$140:$CO$145,4,FALSE)),"",IF('Enter data here!'!$CP$132=0,"",IF(HLOOKUP($B305,$D$140:$CO$145,4,FALSE)=0,"",(HLOOKUP($B305,$D$140:$CO$145,4,FALSE)))))</f>
        <v>1284.1416656737183</v>
      </c>
      <c r="AW305" s="110" t="str">
        <f ca="1">IF(ISERROR(HLOOKUP($B305,$D$146:$CO$151,6,FALSE)),"",IF('Enter data here!'!$CP$137=0,"",IF(HLOOKUP($B305,$D$146:$CO$151,4,FALSE)=0,"",(HLOOKUP($B305,$D$146:$CO$151,6,FALSE)))))</f>
        <v>Robert Hermans</v>
      </c>
      <c r="AX305" s="110">
        <f ca="1">IF(ISERROR(HLOOKUP($B305,$D$146:$CO$151,4,FALSE)),"",IF('Enter data here!'!$CP$137=0,"",IF(HLOOKUP($B305,$D$146:$CO$151,4,FALSE)=0,"",(HLOOKUP($B305,$D$146:$CO$151,4,FALSE)))))</f>
        <v>1284.1416656737183</v>
      </c>
      <c r="AY305" s="110" t="str">
        <f ca="1">IF(ISERROR(HLOOKUP($B305,$D$152:$CO$157,6,FALSE)),"",IF('Enter data here!'!$CP$142=0,"",IF(HLOOKUP($B305,$D$152:$CO$157,4,FALSE)=0,"",(HLOOKUP($B305,$D$152:$CO$157,6,FALSE)))))</f>
        <v>Robert Hermans</v>
      </c>
      <c r="AZ305" s="110">
        <f ca="1">IF(ISERROR(HLOOKUP($B305,$D$152:$CO$157,4,FALSE)),"",IF('Enter data here!'!$CP$142=0,"",IF(HLOOKUP($B305,$D$152:$CO$157,4,FALSE)=0,"",(HLOOKUP($B305,$D$152:$CO$157,4,FALSE)))))</f>
        <v>1284.1416656737183</v>
      </c>
      <c r="BA305" s="110" t="str">
        <f ca="1">IF(ISERROR(HLOOKUP($B305,$D$158:$CO$163,6,FALSE)),"",IF('Enter data here!'!$CP$147=0,"",IF(HLOOKUP($B305,$D$158:$CO$163,4,FALSE)=0,"",(HLOOKUP($B305,$D$158:$CO$163,6,FALSE)))))</f>
        <v>Robert Hermans</v>
      </c>
      <c r="BB305" s="110">
        <f ca="1">IF(ISERROR(HLOOKUP($B305,$D$158:$CO$163,4,FALSE)),"",IF('Enter data here!'!$CP$147=0,"",IF(HLOOKUP($B305,$D$158:$CO$163,4,FALSE)=0,"",(HLOOKUP($B305,$D$158:$CO$163,4,FALSE)))))</f>
        <v>1284.1416656737183</v>
      </c>
      <c r="BC305" s="110" t="str">
        <f ca="1">IF(ISERROR(HLOOKUP($B305,$D$164:$CO$169,6,FALSE)),"",IF('Enter data here!'!$CP$152=0,"",IF(HLOOKUP($B305,$D$164:$CO$169,4,FALSE)=0,"",(HLOOKUP($B305,$D$164:$CO$169,6,FALSE)))))</f>
        <v>Robert Hermans</v>
      </c>
      <c r="BD305" s="110">
        <f ca="1">IF(ISERROR(HLOOKUP($B305,$D$164:$CO$169,4,FALSE)),"",IF('Enter data here!'!$CP$152=0,"",IF(HLOOKUP($B305,$D$164:$CO$169,4,FALSE)=0,"",(HLOOKUP($B305,$D$164:$CO$169,4,FALSE)))))</f>
        <v>1284.1416656737183</v>
      </c>
      <c r="BE305" s="110" t="str">
        <f ca="1">IF(ISERROR(HLOOKUP($B305,$D$170:$CO$175,6,FALSE)),"",IF('Enter data here!'!$CP$157=0,"",IF(HLOOKUP($B305,$D$170:$CO$175,4,FALSE)=0,"",(HLOOKUP($B305,$D$170:$CO$175,6,FALSE)))))</f>
        <v>Robert Hermans</v>
      </c>
      <c r="BF305" s="110">
        <f ca="1">IF(ISERROR(HLOOKUP($B305,$D$170:$CO$175,4,FALSE)),"",IF('Enter data here!'!$CP$157=0,"",IF(HLOOKUP($B305,$D$170:$CO$175,4,FALSE)=0,"",(HLOOKUP($B305,$D$170:$CO$175,4,FALSE)))))</f>
        <v>1284.1416656737183</v>
      </c>
      <c r="BG305" s="110" t="str">
        <f ca="1">IF(ISERROR(HLOOKUP($B305,$D$176:$CO$181,6,FALSE)),"",IF('Enter data here!'!$CP$162=0,"",IF(HLOOKUP($B305,$D$176:$CO$181,4,FALSE)=0,"",(HLOOKUP($B305,$D$176:$CO$181,6,FALSE)))))</f>
        <v>Robert Hermans</v>
      </c>
      <c r="BH305" s="110">
        <f ca="1">IF(ISERROR(HLOOKUP($B305,$D$176:$CO$181,4,FALSE)),"",IF('Enter data here!'!$CP$162=0,"",IF(HLOOKUP($B305,$D$176:$CO$181,4,FALSE)=0,"",(HLOOKUP($B305,$D$176:$CO$181,4,FALSE)))))</f>
        <v>1284.1416656737183</v>
      </c>
      <c r="BI305" s="110" t="str">
        <f ca="1">IF(ISERROR(HLOOKUP($B305,$D$182:$CO$187,6,FALSE)),"",IF('Enter data here!'!$CP$167=0,"",IF(HLOOKUP($B305,$D$182:$CO$187,4,FALSE)=0,"",(HLOOKUP($B305,$D$182:$CO$187,6,FALSE)))))</f>
        <v>Robert Hermans</v>
      </c>
      <c r="BJ305" s="110">
        <f ca="1">IF(ISERROR(HLOOKUP($B305,$D$182:$CO$187,4,FALSE)),"",IF('Enter data here!'!$CP$167=0,"",IF(HLOOKUP($B305,$D$182:$CO$187,4,FALSE)=0,"",(HLOOKUP($B305,$D$182:$CO$187,4,FALSE)))))</f>
        <v>1284.1416656737183</v>
      </c>
      <c r="BK305" s="110" t="str">
        <f ca="1">IF(ISERROR(HLOOKUP($B305,$D$188:$CO$193,6,FALSE)),"",IF('Enter data here!'!$CP$172=0,"",IF(HLOOKUP($B305,$D$188:$CO$193,4,FALSE)=0,"",(HLOOKUP($B305,$D$188:$CO$193,6,FALSE)))))</f>
        <v>Robert Hermans</v>
      </c>
      <c r="BL305" s="110">
        <f ca="1">IF(ISERROR(HLOOKUP($B305,$D$188:$CO$193,4,FALSE)),"",IF('Enter data here!'!$CP$172=0,"",IF(HLOOKUP($B305,$D$188:$CO$193,4,FALSE)=0,"",(HLOOKUP($B305,$D$188:$CO$193,4,FALSE)))))</f>
        <v>1284.1416656737183</v>
      </c>
      <c r="BM305" s="110" t="str">
        <f ca="1">IF(ISERROR(HLOOKUP($B305,$D$194:$CO$199,6,FALSE)),"",IF('Enter data here!'!$CP$177=0,"",IF(HLOOKUP($B305,$D$194:$CO$199,4,FALSE)=0,"",(HLOOKUP($B305,$D$194:$CO$199,6,FALSE)))))</f>
        <v>Robert Hermans</v>
      </c>
      <c r="BN305" s="110">
        <f ca="1">IF(ISERROR(HLOOKUP($B305,$D$194:$CO$199,4,FALSE)),"",IF('Enter data here!'!$CP$177=0,"",IF(HLOOKUP($B305,$D$194:$CO$199,4,FALSE)=0,"",(HLOOKUP($B305,$D$194:$CO$199,4,FALSE)))))</f>
        <v>1284.1416656737183</v>
      </c>
      <c r="BO305" s="110" t="str">
        <f ca="1">IF(ISERROR(HLOOKUP($B305,$D$200:$CO$205,6,FALSE)),"",IF('Enter data here!'!$CP$182=0,"",IF(HLOOKUP($B305,$D$200:$CO$205,4,FALSE)=0,"",(HLOOKUP($B305,$D$200:$CO$205,6,FALSE)))))</f>
        <v>Robert Hermans</v>
      </c>
      <c r="BP305" s="110">
        <f ca="1">IF(ISERROR(HLOOKUP($B305,$D$200:$CO$205,4,FALSE)),"",IF('Enter data here!'!$CP$182=0,"",IF(HLOOKUP($B305,$D$200:$CO$205,4,FALSE)=0,"",(HLOOKUP($B305,$D$200:$CO$205,4,FALSE)))))</f>
        <v>1284.1416656737183</v>
      </c>
      <c r="BQ305" s="110" t="str">
        <f ca="1">IF(ISERROR(HLOOKUP($B305,$D$206:$CO$211,6,FALSE)),"",IF('Enter data here!'!$CP$187=0,"",IF(HLOOKUP($B305,$D$206:$CO$211,4,FALSE)=0,"",(HLOOKUP($B305,$D$206:$CO$211,6,FALSE)))))</f>
        <v>Robert Hermans</v>
      </c>
      <c r="BR305" s="110">
        <f ca="1">IF(ISERROR(HLOOKUP($B305,$D$206:$CO$211,4,FALSE)),"",IF('Enter data here!'!$CP$187=0,"",IF(HLOOKUP($B305,$D$206:$CO$211,4,FALSE)=0,"",(HLOOKUP($B305,$D$206:$CO$211,4,FALSE)))))</f>
        <v>1284.1416656737183</v>
      </c>
      <c r="BS305" s="110" t="str">
        <f ca="1">IF(ISERROR(HLOOKUP($B305,$D$212:$CO$217,6,FALSE)),"",IF('Enter data here!'!$CP$192=0,"",IF(HLOOKUP($B305,$D$212:$CO$217,4,FALSE)=0,"",(HLOOKUP($B305,$D$212:$CO$217,6,FALSE)))))</f>
        <v>Robert Hermans</v>
      </c>
      <c r="BT305" s="110">
        <f ca="1">IF(ISERROR(HLOOKUP($B305,$D$212:$CO$217,4,FALSE)),"",IF('Enter data here!'!$CP$192=0,"",IF(HLOOKUP($B305,$D$212:$CO$217,4,FALSE)=0,"",(HLOOKUP($B305,$D$212:$CO$217,4,FALSE)))))</f>
        <v>1284.1416656737183</v>
      </c>
      <c r="BU305" s="110" t="str">
        <f ca="1">IF(ISERROR(HLOOKUP($B305,$D$218:$CO$223,6,FALSE)),"",IF('Enter data here!'!$CP$197=0,"",IF(HLOOKUP($B305,$D$218:$CO$223,4,FALSE)=0,"",(HLOOKUP($B305,$D$218:$CO$223,6,FALSE)))))</f>
        <v>Robert Hermans</v>
      </c>
      <c r="BV305" s="110">
        <f ca="1">IF(ISERROR(HLOOKUP($B305,$D$218:$CO$223,4,FALSE)),"",IF('Enter data here!'!$CP$197=0,"",IF(HLOOKUP($B305,$D$218:$CO$223,4,FALSE)=0,"",(HLOOKUP($B305,$D$218:$CO$223,4,FALSE)))))</f>
        <v>1284.1416656737183</v>
      </c>
      <c r="BW305" s="110" t="str">
        <f ca="1">IF(ISERROR(HLOOKUP($B305,$D$224:$CO$229,6,FALSE)),"",IF('Enter data here!'!$CP$202=0,"",IF(HLOOKUP($B305,$D$224:$CO$229,4,FALSE)=0,"",(HLOOKUP($B305,$D$224:$CO$229,6,FALSE)))))</f>
        <v>Robert Hermans</v>
      </c>
      <c r="BX305" s="110">
        <f ca="1">IF(ISERROR(HLOOKUP($B305,$D$224:$CO$229,4,FALSE)),"",IF('Enter data here!'!$CP$202=0,"",IF(HLOOKUP($B305,$D$224:$CO$229,4,FALSE)=0,"",(HLOOKUP($B305,$D$224:$CO$229,4,FALSE)))))</f>
        <v>1284.1416656737183</v>
      </c>
      <c r="BY305" s="110" t="str">
        <f ca="1">IF(ISERROR(HLOOKUP($B305,$D$230:$CO$235,6,FALSE)),"",IF('Enter data here!'!$CP$207=0,"",IF(HLOOKUP($B305,$D$230:$CO$235,4,FALSE)=0,"",(HLOOKUP($B305,$D$230:$CO$235,6,FALSE)))))</f>
        <v>Robert Hermans</v>
      </c>
      <c r="BZ305" s="110">
        <f ca="1">IF(ISERROR(HLOOKUP($B305,$D$230:$CO$235,4,FALSE)),"",IF('Enter data here!'!$CP$207=0,"",IF(HLOOKUP($B305,$D$230:$CO$235,4,FALSE)=0,"",(HLOOKUP($B305,$D$230:$CO$235,4,FALSE)))))</f>
        <v>1284.1416656737183</v>
      </c>
      <c r="CA305" s="110" t="str">
        <f ca="1">IF(ISERROR(HLOOKUP($B305,$D$236:$CO$241,6,FALSE)),"",IF('Enter data here!'!$CP$212=0,"",IF(HLOOKUP($B305,$D$236:$CO$241,4,FALSE)=0,"",(HLOOKUP($B305,$D$236:$CO$241,6,FALSE)))))</f>
        <v>Robert Hermans</v>
      </c>
      <c r="CB305" s="110">
        <f ca="1">IF(ISERROR(HLOOKUP($B305,$D$236:$CO$241,4,FALSE)),"",IF('Enter data here!'!$CP$212=0,"",IF(HLOOKUP($B305,$D$236:$CO$241,4,FALSE)=0,"",(HLOOKUP($B305,$D$236:$CO$241,4,FALSE)))))</f>
        <v>1284.1416656737183</v>
      </c>
      <c r="CC305" s="110" t="str">
        <f ca="1">IF(ISERROR(HLOOKUP($B305,$D$242:$CO$247,6,FALSE)),"",IF('Enter data here!'!$CP$217=0,"",IF(HLOOKUP($B305,$D$242:$CO$247,4,FALSE)=0,"",(HLOOKUP($B305,$D$242:$CO$247,6,FALSE)))))</f>
        <v>Robert Hermans</v>
      </c>
      <c r="CD305" s="110">
        <f ca="1">IF(ISERROR(HLOOKUP($B305,$D$242:$CO$247,4,FALSE)),"",IF('Enter data here!'!$CP$217=0,"",IF(HLOOKUP($B305,$D$242:$CO$247,4,FALSE)=0,"",(HLOOKUP($B305,$D$242:$CO$247,4,FALSE)))))</f>
        <v>1284.1416656737183</v>
      </c>
      <c r="CE305" s="110" t="str">
        <f ca="1">IF(ISERROR(HLOOKUP($B305,$D$248:$CO$253,6,FALSE)),"",IF('Enter data here!'!$CP$222=0,"",IF(HLOOKUP($B305,$D$248:$CO$253,4,FALSE)=0,"",(HLOOKUP($B305,$D$248:$CO$253,6,FALSE)))))</f>
        <v>Robert Hermans</v>
      </c>
      <c r="CF305" s="110">
        <f ca="1">IF(ISERROR(HLOOKUP($B305,$D$248:$CO$253,4,FALSE)),"",IF('Enter data here!'!$CP$222=0,"",IF(HLOOKUP($B305,$D$248:$CO$253,4,FALSE)=0,"",(HLOOKUP($B305,$D$248:$CO$253,4,FALSE)))))</f>
        <v>1284.1416656737183</v>
      </c>
    </row>
    <row r="306" spans="2:84" s="138" customFormat="1">
      <c r="B306" s="149">
        <v>44</v>
      </c>
      <c r="C306" s="110" t="str">
        <f>IF(ISERROR(HLOOKUP($B306,$D$8:$CO$13,6,FALSE)),"",IF('Enter data here!'!$CP$22=0,"",IF(HLOOKUP($B306,$D$8:$CO$13,4,FALSE)=0,"",(HLOOKUP($B306,$D$8:$CO$13,6,FALSE)))))</f>
        <v/>
      </c>
      <c r="D306" s="110" t="str">
        <f>IF(ISERROR(HLOOKUP($B306,$D$8:$CO$13,4,FALSE)),"",IF('Enter data here!'!$CP$22=0,"",IF(HLOOKUP($B306,$D$8:$CO$13,4,FALSE)=0,"",(HLOOKUP($B306,$D$8:$CO$13,4,FALSE)))))</f>
        <v/>
      </c>
      <c r="E306" s="110" t="str">
        <f ca="1">IF(ISERROR(HLOOKUP($B306,$D$14:$CO$19,6,FALSE)),"",IF('Enter data here!'!$CP$27=0,"",IF(HLOOKUP($B306,$D$14:$CO$19,4,FALSE)=0,"",(HLOOKUP($B306,$D$14:$CO$19,6,FALSE)))))</f>
        <v>Ulrich Duttenhofer</v>
      </c>
      <c r="F306" s="110">
        <f ca="1">IF(ISERROR(HLOOKUP($B306,$D$14:$CO$19,4,FALSE)),"",IF('Enter data here!'!$CP$27=0,"",IF(HLOOKUP($B306,$D$14:$CO$19,4,FALSE)=0,"",(HLOOKUP($B306,$D$14:$CO$19,4,FALSE)))))</f>
        <v>576.13232338846149</v>
      </c>
      <c r="G306" s="110" t="str">
        <f ca="1">IF(ISERROR(HLOOKUP($B306,$D$20:$CO$25,6,FALSE)),"",IF('Enter data here!'!$CP$32=0,"",IF(HLOOKUP($B306,$D$20:$CO$25,4,FALSE)=0,"",(HLOOKUP($B306,$D$20:$CO$25,6,FALSE)))))</f>
        <v>Mike Evans</v>
      </c>
      <c r="H306" s="110">
        <f ca="1">IF(ISERROR(HLOOKUP($B306,$D$20:$CO$25,4,FALSE)),"",IF('Enter data here!'!$CP$32=0,"",IF(HLOOKUP($B306,$D$20:$CO$25,4,FALSE)=0,"",(HLOOKUP($B306,$D$20:$CO$25,4,FALSE)))))</f>
        <v>700.82737871380107</v>
      </c>
      <c r="I306" s="110" t="str">
        <f ca="1">IF(ISERROR(HLOOKUP($B306,$D$26:$CO$31,6,FALSE)),"",IF('Enter data here!'!$CP$37=0,"",IF(HLOOKUP($B306,$D$26:$CO$31,4,FALSE)=0,"",(HLOOKUP($B306,$D$26:$CO$31,6,FALSE)))))</f>
        <v>Mike Evans</v>
      </c>
      <c r="J306" s="110">
        <f ca="1">IF(ISERROR(HLOOKUP($B306,$D$26:$CO$31,4,FALSE)),"",IF('Enter data here!'!$CP$37=0,"",IF(HLOOKUP($B306,$D$26:$CO$31,4,FALSE)=0,"",(HLOOKUP($B306,$D$26:$CO$31,4,FALSE)))))</f>
        <v>700.82737871380175</v>
      </c>
      <c r="K306" s="110" t="str">
        <f ca="1">IF(ISERROR(HLOOKUP($B306,$D$32:$CO$37,6,FALSE)),"",IF('Enter data here!'!$CP$42=0,"",IF(HLOOKUP($B306,$D$32:$CO$37,4,FALSE)=0,"",(HLOOKUP($B306,$D$32:$CO$37,6,FALSE)))))</f>
        <v>Tony Robertson</v>
      </c>
      <c r="L306" s="110">
        <f ca="1">IF(ISERROR(HLOOKUP($B306,$D$32:$CO$37,4,FALSE)),"",IF('Enter data here!'!$CP$42=0,"",IF(HLOOKUP($B306,$D$32:$CO$37,4,FALSE)=0,"",(HLOOKUP($B306,$D$32:$CO$37,4,FALSE)))))</f>
        <v>715.62980030721133</v>
      </c>
      <c r="M306" s="110" t="str">
        <f ca="1">IF(ISERROR(HLOOKUP($B306,$D$38:$CO$43,6,FALSE)),"",IF('Enter data here!'!$CP$47=0,"",IF(HLOOKUP($B306,$D$38:$CO$43,4,FALSE)=0,"",(HLOOKUP($B306,$D$38:$CO$43,6,FALSE)))))</f>
        <v>Tony Robertson</v>
      </c>
      <c r="N306" s="110">
        <f ca="1">IF(ISERROR(HLOOKUP($B306,$D$38:$CO$43,4,FALSE)),"",IF('Enter data here!'!$CP$47=0,"",IF(HLOOKUP($B306,$D$38:$CO$43,4,FALSE)=0,"",(HLOOKUP($B306,$D$38:$CO$43,4,FALSE)))))</f>
        <v>715.62980030721155</v>
      </c>
      <c r="O306" s="110" t="str">
        <f ca="1">IF(ISERROR(HLOOKUP($B306,$D$44:$CO$49,6,FALSE)),"",IF('Enter data here!'!$CP$52=0,"",IF(HLOOKUP($B306,$D$44:$CO$49,4,FALSE)=0,"",(HLOOKUP($B306,$D$44:$CO$49,6,FALSE)))))</f>
        <v>Tony Robertson</v>
      </c>
      <c r="P306" s="110">
        <f ca="1">IF(ISERROR(HLOOKUP($B306,$D$44:$CO$49,4,FALSE)),"",IF('Enter data here!'!$CP$52=0,"",IF(HLOOKUP($B306,$D$44:$CO$49,4,FALSE)=0,"",(HLOOKUP($B306,$D$44:$CO$49,4,FALSE)))))</f>
        <v>715.62980030721246</v>
      </c>
      <c r="Q306" s="110" t="str">
        <f ca="1">IF(ISERROR(HLOOKUP($B306,$D$50:$CO$55,6,FALSE)),"",IF('Enter data here!'!$CP$57=0,"",IF(HLOOKUP($B306,$D$50:$CO$55,4,FALSE)=0,"",(HLOOKUP($B306,$D$50:$CO$55,6,FALSE)))))</f>
        <v>Tony Robertson</v>
      </c>
      <c r="R306" s="110">
        <f ca="1">IF(ISERROR(HLOOKUP($B306,$D$50:$CO$55,4,FALSE)),"",IF('Enter data here!'!$CP$57=0,"",IF(HLOOKUP($B306,$D$50:$CO$55,4,FALSE)=0,"",(HLOOKUP($B306,$D$50:$CO$55,4,FALSE)))))</f>
        <v>715.62980030721315</v>
      </c>
      <c r="S306" s="110" t="str">
        <f ca="1">IF(ISERROR(HLOOKUP($B306,$D$56:$CO$61,6,FALSE)),"",IF('Enter data here!'!$CP$62=0,"",IF(HLOOKUP($B306,$D$56:$CO$61,4,FALSE)=0,"",(HLOOKUP($B306,$D$56:$CO$61,6,FALSE)))))</f>
        <v>Tony Robertson</v>
      </c>
      <c r="T306" s="110">
        <f ca="1">IF(ISERROR(HLOOKUP($B306,$D$56:$CO$61,4,FALSE)),"",IF('Enter data here!'!$CP$62=0,"",IF(HLOOKUP($B306,$D$56:$CO$61,4,FALSE)=0,"",(HLOOKUP($B306,$D$56:$CO$61,4,FALSE)))))</f>
        <v>715.62980030721315</v>
      </c>
      <c r="U306" s="110" t="str">
        <f ca="1">IF(ISERROR(HLOOKUP($B306,$D$62:$CO$67,6,FALSE)),"",IF('Enter data here!'!$CP$67=0,"",IF(HLOOKUP($B306,$D$62:$CO$67,4,FALSE)=0,"",(HLOOKUP($B306,$D$62:$CO$67,6,FALSE)))))</f>
        <v>Tony Robertson</v>
      </c>
      <c r="V306" s="110">
        <f ca="1">IF(ISERROR(HLOOKUP($B306,$D$62:$CO$67,4,FALSE)),"",IF('Enter data here!'!$CP$67=0,"",IF(HLOOKUP($B306,$D$62:$CO$67,4,FALSE)=0,"",(HLOOKUP($B306,$D$62:$CO$67,4,FALSE)))))</f>
        <v>715.62980030721315</v>
      </c>
      <c r="W306" s="110" t="str">
        <f ca="1">IF(ISERROR(HLOOKUP($B306,$D$68:$CO$73,6,FALSE)),"",IF('Enter data here!'!$CP$72=0,"",IF(HLOOKUP($B306,$D$68:$CO$73,4,FALSE)=0,"",(HLOOKUP($B306,$D$68:$CO$73,6,FALSE)))))</f>
        <v>Tony Robertson</v>
      </c>
      <c r="X306" s="110">
        <f ca="1">IF(ISERROR(HLOOKUP($B306,$D$68:$CO$73,4,FALSE)),"",IF('Enter data here!'!$CP$72=0,"",IF(HLOOKUP($B306,$D$68:$CO$73,4,FALSE)=0,"",(HLOOKUP($B306,$D$68:$CO$73,4,FALSE)))))</f>
        <v>715.62980030721315</v>
      </c>
      <c r="Y306" s="110" t="str">
        <f ca="1">IF(ISERROR(HLOOKUP($B306,$D$74:$CO$79,6,FALSE)),"",IF('Enter data here!'!$CP$77=0,"",IF(HLOOKUP($B306,$D$74:$CO$79,4,FALSE)=0,"",(HLOOKUP($B306,$D$74:$CO$79,6,FALSE)))))</f>
        <v>Tony Robertson</v>
      </c>
      <c r="Z306" s="110">
        <f ca="1">IF(ISERROR(HLOOKUP($B306,$D$74:$CO$79,4,FALSE)),"",IF('Enter data here!'!$CP$77=0,"",IF(HLOOKUP($B306,$D$74:$CO$79,4,FALSE)=0,"",(HLOOKUP($B306,$D$74:$CO$79,4,FALSE)))))</f>
        <v>715.62980030721315</v>
      </c>
      <c r="AA306" s="110" t="str">
        <f ca="1">IF(ISERROR(HLOOKUP($B306,$D$80:$CO$85,6,FALSE)),"",IF('Enter data here!'!$CP$82=0,"",IF(HLOOKUP($B306,$D$80:$CO$85,4,FALSE)=0,"",(HLOOKUP($B306,$D$80:$CO$85,6,FALSE)))))</f>
        <v>Tony Robertson</v>
      </c>
      <c r="AB306" s="110">
        <f ca="1">IF(ISERROR(HLOOKUP($B306,$D$80:$CO$85,4,FALSE)),"",IF('Enter data here!'!$CP$82=0,"",IF(HLOOKUP($B306,$D$80:$CO$85,4,FALSE)=0,"",(HLOOKUP($B306,$D$80:$CO$85,4,FALSE)))))</f>
        <v>715.62980030721315</v>
      </c>
      <c r="AC306" s="110" t="str">
        <f ca="1">IF(ISERROR(HLOOKUP($B306,$D$86:$CO$91,6,FALSE)),"",IF('Enter data here!'!$CP$87=0,"",IF(HLOOKUP($B306,$D$86:$CO$91,4,FALSE)=0,"",(HLOOKUP($B306,$D$86:$CO$91,6,FALSE)))))</f>
        <v>Tony Robertson</v>
      </c>
      <c r="AD306" s="110">
        <f ca="1">IF(ISERROR(HLOOKUP($B306,$D$86:$CO$91,4,FALSE)),"",IF('Enter data here!'!$CP$87=0,"",IF(HLOOKUP($B306,$D$86:$CO$91,4,FALSE)=0,"",(HLOOKUP($B306,$D$86:$CO$91,4,FALSE)))))</f>
        <v>715.62980030721315</v>
      </c>
      <c r="AE306" s="110" t="str">
        <f ca="1">IF(ISERROR(HLOOKUP($B306,$D$92:$CO$97,6,FALSE)),"",IF('Enter data here!'!$CP$92=0,"",IF(HLOOKUP($B306,$D$92:$CO$97,4,FALSE)=0,"",(HLOOKUP($B306,$D$92:$CO$97,6,FALSE)))))</f>
        <v>Tony Robertson</v>
      </c>
      <c r="AF306" s="110">
        <f ca="1">IF(ISERROR(HLOOKUP($B306,$D$92:$CO$97,4,FALSE)),"",IF('Enter data here!'!$CP$92=0,"",IF(HLOOKUP($B306,$D$92:$CO$97,4,FALSE)=0,"",(HLOOKUP($B306,$D$92:$CO$97,4,FALSE)))))</f>
        <v>715.62980030721315</v>
      </c>
      <c r="AG306" s="110" t="str">
        <f ca="1">IF(ISERROR(HLOOKUP($B306,$D$98:$CO$103,6,FALSE)),"",IF('Enter data here!'!$CP$97=0,"",IF(HLOOKUP($B306,$D$98:$CO$103,4,FALSE)=0,"",(HLOOKUP($B306,$D$98:$CO$103,6,FALSE)))))</f>
        <v>Tony Robertson</v>
      </c>
      <c r="AH306" s="110">
        <f ca="1">IF(ISERROR(HLOOKUP($B306,$D$98:$CO$103,4,FALSE)),"",IF('Enter data here!'!$CP$97=0,"",IF(HLOOKUP($B306,$D$98:$CO$103,4,FALSE)=0,"",(HLOOKUP($B306,$D$98:$CO$103,4,FALSE)))))</f>
        <v>715.62980030721315</v>
      </c>
      <c r="AI306" s="110" t="str">
        <f ca="1">IF(ISERROR(HLOOKUP($B306,$D$104:$CO$109,6,FALSE)),"",IF('Enter data here!'!$CP$102=0,"",IF(HLOOKUP($B306,$D$104:$CO$109,4,FALSE)=0,"",(HLOOKUP($B306,$D$104:$CO$109,6,FALSE)))))</f>
        <v>Tony Robertson</v>
      </c>
      <c r="AJ306" s="110">
        <f ca="1">IF(ISERROR(HLOOKUP($B306,$D$104:$CO$109,4,FALSE)),"",IF('Enter data here!'!$CP$102=0,"",IF(HLOOKUP($B306,$D$104:$CO$109,4,FALSE)=0,"",(HLOOKUP($B306,$D$104:$CO$109,4,FALSE)))))</f>
        <v>715.62980030721315</v>
      </c>
      <c r="AK306" s="110" t="str">
        <f ca="1">IF(ISERROR(HLOOKUP($B306,$D$110:$CO$115,6,FALSE)),"",IF('Enter data here!'!$CP$107=0,"",IF(HLOOKUP($B306,$D$110:$CO$115,4,FALSE)=0,"",(HLOOKUP($B306,$D$110:$CO$115,6,FALSE)))))</f>
        <v>Tony Robertson</v>
      </c>
      <c r="AL306" s="110">
        <f ca="1">IF(ISERROR(HLOOKUP($B306,$D$110:$CO$115,4,FALSE)),"",IF('Enter data here!'!$CP$107=0,"",IF(HLOOKUP($B306,$D$110:$CO$115,4,FALSE)=0,"",(HLOOKUP($B306,$D$110:$CO$115,4,FALSE)))))</f>
        <v>715.62980030721315</v>
      </c>
      <c r="AM306" s="110" t="str">
        <f ca="1">IF(ISERROR(HLOOKUP($B306,$D$116:$CO$121,6,FALSE)),"",IF('Enter data here!'!$CP$112=0,"",IF(HLOOKUP($B306,$D$116:$CO$121,4,FALSE)=0,"",(HLOOKUP($B306,$D$116:$CO$121,6,FALSE)))))</f>
        <v>Tony Robertson</v>
      </c>
      <c r="AN306" s="110">
        <f ca="1">IF(ISERROR(HLOOKUP($B306,$D$116:$CO$121,4,FALSE)),"",IF('Enter data here!'!$CP$112=0,"",IF(HLOOKUP($B306,$D$116:$CO$121,4,FALSE)=0,"",(HLOOKUP($B306,$D$116:$CO$121,4,FALSE)))))</f>
        <v>715.62980030721315</v>
      </c>
      <c r="AO306" s="110" t="str">
        <f ca="1">IF(ISERROR(HLOOKUP($B306,$D$122:$CO$127,6,FALSE)),"",IF('Enter data here!'!$CP$117=0,"",IF(HLOOKUP($B306,$D$122:$CO$127,4,FALSE)=0,"",(HLOOKUP($B306,$D$122:$CO$127,6,FALSE)))))</f>
        <v>Tony Robertson</v>
      </c>
      <c r="AP306" s="110">
        <f ca="1">IF(ISERROR(HLOOKUP($B306,$D$122:$CO$127,4,FALSE)),"",IF('Enter data here!'!$CP$117=0,"",IF(HLOOKUP($B306,$D$122:$CO$127,4,FALSE)=0,"",(HLOOKUP($B306,$D$122:$CO$127,4,FALSE)))))</f>
        <v>715.62980030721315</v>
      </c>
      <c r="AQ306" s="110" t="str">
        <f ca="1">IF(ISERROR(HLOOKUP($B306,$D$128:$CO$133,6,FALSE)),"",IF('Enter data here!'!$CP$122=0,"",IF(HLOOKUP($B306,$D$128:$CO$133,4,FALSE)=0,"",(HLOOKUP($B306,$D$128:$CO$133,6,FALSE)))))</f>
        <v>Tony Robertson</v>
      </c>
      <c r="AR306" s="110">
        <f ca="1">IF(ISERROR(HLOOKUP($B306,$D$128:$CO$133,4,FALSE)),"",IF('Enter data here!'!$CP$122=0,"",IF(HLOOKUP($B306,$D$128:$CO$133,4,FALSE)=0,"",(HLOOKUP($B306,$D$128:$CO$133,4,FALSE)))))</f>
        <v>715.62980030721315</v>
      </c>
      <c r="AS306" s="110" t="str">
        <f ca="1">IF(ISERROR(HLOOKUP($B306,$D$134:$CO$139,6,FALSE)),"",IF('Enter data here!'!$CP$127=0,"",IF(HLOOKUP($B306,$D$134:$CO$139,4,FALSE)=0,"",(HLOOKUP($B306,$D$134:$CO$139,6,FALSE)))))</f>
        <v>Tony Robertson</v>
      </c>
      <c r="AT306" s="110">
        <f ca="1">IF(ISERROR(HLOOKUP($B306,$D$134:$CO$139,4,FALSE)),"",IF('Enter data here!'!$CP$127=0,"",IF(HLOOKUP($B306,$D$134:$CO$139,4,FALSE)=0,"",(HLOOKUP($B306,$D$134:$CO$139,4,FALSE)))))</f>
        <v>715.62980030721315</v>
      </c>
      <c r="AU306" s="110" t="str">
        <f ca="1">IF(ISERROR(HLOOKUP($B306,$D$140:$CO$145,6,FALSE)),"",IF('Enter data here!'!$CP$132=0,"",IF(HLOOKUP($B306,$D$140:$CO$145,4,FALSE)=0,"",(HLOOKUP($B306,$D$140:$CO$145,6,FALSE)))))</f>
        <v>Tony Robertson</v>
      </c>
      <c r="AV306" s="110">
        <f ca="1">IF(ISERROR(HLOOKUP($B306,$D$140:$CO$145,4,FALSE)),"",IF('Enter data here!'!$CP$132=0,"",IF(HLOOKUP($B306,$D$140:$CO$145,4,FALSE)=0,"",(HLOOKUP($B306,$D$140:$CO$145,4,FALSE)))))</f>
        <v>715.62980030721315</v>
      </c>
      <c r="AW306" s="110" t="str">
        <f ca="1">IF(ISERROR(HLOOKUP($B306,$D$146:$CO$151,6,FALSE)),"",IF('Enter data here!'!$CP$137=0,"",IF(HLOOKUP($B306,$D$146:$CO$151,4,FALSE)=0,"",(HLOOKUP($B306,$D$146:$CO$151,6,FALSE)))))</f>
        <v>Tony Robertson</v>
      </c>
      <c r="AX306" s="110">
        <f ca="1">IF(ISERROR(HLOOKUP($B306,$D$146:$CO$151,4,FALSE)),"",IF('Enter data here!'!$CP$137=0,"",IF(HLOOKUP($B306,$D$146:$CO$151,4,FALSE)=0,"",(HLOOKUP($B306,$D$146:$CO$151,4,FALSE)))))</f>
        <v>715.62980030721315</v>
      </c>
      <c r="AY306" s="110" t="str">
        <f ca="1">IF(ISERROR(HLOOKUP($B306,$D$152:$CO$157,6,FALSE)),"",IF('Enter data here!'!$CP$142=0,"",IF(HLOOKUP($B306,$D$152:$CO$157,4,FALSE)=0,"",(HLOOKUP($B306,$D$152:$CO$157,6,FALSE)))))</f>
        <v>Tony Robertson</v>
      </c>
      <c r="AZ306" s="110">
        <f ca="1">IF(ISERROR(HLOOKUP($B306,$D$152:$CO$157,4,FALSE)),"",IF('Enter data here!'!$CP$142=0,"",IF(HLOOKUP($B306,$D$152:$CO$157,4,FALSE)=0,"",(HLOOKUP($B306,$D$152:$CO$157,4,FALSE)))))</f>
        <v>715.62980030721315</v>
      </c>
      <c r="BA306" s="110" t="str">
        <f ca="1">IF(ISERROR(HLOOKUP($B306,$D$158:$CO$163,6,FALSE)),"",IF('Enter data here!'!$CP$147=0,"",IF(HLOOKUP($B306,$D$158:$CO$163,4,FALSE)=0,"",(HLOOKUP($B306,$D$158:$CO$163,6,FALSE)))))</f>
        <v>Tony Robertson</v>
      </c>
      <c r="BB306" s="110">
        <f ca="1">IF(ISERROR(HLOOKUP($B306,$D$158:$CO$163,4,FALSE)),"",IF('Enter data here!'!$CP$147=0,"",IF(HLOOKUP($B306,$D$158:$CO$163,4,FALSE)=0,"",(HLOOKUP($B306,$D$158:$CO$163,4,FALSE)))))</f>
        <v>715.62980030721315</v>
      </c>
      <c r="BC306" s="110" t="str">
        <f ca="1">IF(ISERROR(HLOOKUP($B306,$D$164:$CO$169,6,FALSE)),"",IF('Enter data here!'!$CP$152=0,"",IF(HLOOKUP($B306,$D$164:$CO$169,4,FALSE)=0,"",(HLOOKUP($B306,$D$164:$CO$169,6,FALSE)))))</f>
        <v>Tony Robertson</v>
      </c>
      <c r="BD306" s="110">
        <f ca="1">IF(ISERROR(HLOOKUP($B306,$D$164:$CO$169,4,FALSE)),"",IF('Enter data here!'!$CP$152=0,"",IF(HLOOKUP($B306,$D$164:$CO$169,4,FALSE)=0,"",(HLOOKUP($B306,$D$164:$CO$169,4,FALSE)))))</f>
        <v>715.62980030721315</v>
      </c>
      <c r="BE306" s="110" t="str">
        <f ca="1">IF(ISERROR(HLOOKUP($B306,$D$170:$CO$175,6,FALSE)),"",IF('Enter data here!'!$CP$157=0,"",IF(HLOOKUP($B306,$D$170:$CO$175,4,FALSE)=0,"",(HLOOKUP($B306,$D$170:$CO$175,6,FALSE)))))</f>
        <v>Tony Robertson</v>
      </c>
      <c r="BF306" s="110">
        <f ca="1">IF(ISERROR(HLOOKUP($B306,$D$170:$CO$175,4,FALSE)),"",IF('Enter data here!'!$CP$157=0,"",IF(HLOOKUP($B306,$D$170:$CO$175,4,FALSE)=0,"",(HLOOKUP($B306,$D$170:$CO$175,4,FALSE)))))</f>
        <v>715.62980030721315</v>
      </c>
      <c r="BG306" s="110" t="str">
        <f ca="1">IF(ISERROR(HLOOKUP($B306,$D$176:$CO$181,6,FALSE)),"",IF('Enter data here!'!$CP$162=0,"",IF(HLOOKUP($B306,$D$176:$CO$181,4,FALSE)=0,"",(HLOOKUP($B306,$D$176:$CO$181,6,FALSE)))))</f>
        <v>Tony Robertson</v>
      </c>
      <c r="BH306" s="110">
        <f ca="1">IF(ISERROR(HLOOKUP($B306,$D$176:$CO$181,4,FALSE)),"",IF('Enter data here!'!$CP$162=0,"",IF(HLOOKUP($B306,$D$176:$CO$181,4,FALSE)=0,"",(HLOOKUP($B306,$D$176:$CO$181,4,FALSE)))))</f>
        <v>715.62980030721315</v>
      </c>
      <c r="BI306" s="110" t="str">
        <f ca="1">IF(ISERROR(HLOOKUP($B306,$D$182:$CO$187,6,FALSE)),"",IF('Enter data here!'!$CP$167=0,"",IF(HLOOKUP($B306,$D$182:$CO$187,4,FALSE)=0,"",(HLOOKUP($B306,$D$182:$CO$187,6,FALSE)))))</f>
        <v>Tony Robertson</v>
      </c>
      <c r="BJ306" s="110">
        <f ca="1">IF(ISERROR(HLOOKUP($B306,$D$182:$CO$187,4,FALSE)),"",IF('Enter data here!'!$CP$167=0,"",IF(HLOOKUP($B306,$D$182:$CO$187,4,FALSE)=0,"",(HLOOKUP($B306,$D$182:$CO$187,4,FALSE)))))</f>
        <v>715.62980030721315</v>
      </c>
      <c r="BK306" s="110" t="str">
        <f ca="1">IF(ISERROR(HLOOKUP($B306,$D$188:$CO$193,6,FALSE)),"",IF('Enter data here!'!$CP$172=0,"",IF(HLOOKUP($B306,$D$188:$CO$193,4,FALSE)=0,"",(HLOOKUP($B306,$D$188:$CO$193,6,FALSE)))))</f>
        <v>Tony Robertson</v>
      </c>
      <c r="BL306" s="110">
        <f ca="1">IF(ISERROR(HLOOKUP($B306,$D$188:$CO$193,4,FALSE)),"",IF('Enter data here!'!$CP$172=0,"",IF(HLOOKUP($B306,$D$188:$CO$193,4,FALSE)=0,"",(HLOOKUP($B306,$D$188:$CO$193,4,FALSE)))))</f>
        <v>715.62980030721315</v>
      </c>
      <c r="BM306" s="110" t="str">
        <f ca="1">IF(ISERROR(HLOOKUP($B306,$D$194:$CO$199,6,FALSE)),"",IF('Enter data here!'!$CP$177=0,"",IF(HLOOKUP($B306,$D$194:$CO$199,4,FALSE)=0,"",(HLOOKUP($B306,$D$194:$CO$199,6,FALSE)))))</f>
        <v>Tony Robertson</v>
      </c>
      <c r="BN306" s="110">
        <f ca="1">IF(ISERROR(HLOOKUP($B306,$D$194:$CO$199,4,FALSE)),"",IF('Enter data here!'!$CP$177=0,"",IF(HLOOKUP($B306,$D$194:$CO$199,4,FALSE)=0,"",(HLOOKUP($B306,$D$194:$CO$199,4,FALSE)))))</f>
        <v>715.62980030721315</v>
      </c>
      <c r="BO306" s="110" t="str">
        <f ca="1">IF(ISERROR(HLOOKUP($B306,$D$200:$CO$205,6,FALSE)),"",IF('Enter data here!'!$CP$182=0,"",IF(HLOOKUP($B306,$D$200:$CO$205,4,FALSE)=0,"",(HLOOKUP($B306,$D$200:$CO$205,6,FALSE)))))</f>
        <v>Tony Robertson</v>
      </c>
      <c r="BP306" s="110">
        <f ca="1">IF(ISERROR(HLOOKUP($B306,$D$200:$CO$205,4,FALSE)),"",IF('Enter data here!'!$CP$182=0,"",IF(HLOOKUP($B306,$D$200:$CO$205,4,FALSE)=0,"",(HLOOKUP($B306,$D$200:$CO$205,4,FALSE)))))</f>
        <v>715.62980030721315</v>
      </c>
      <c r="BQ306" s="110" t="str">
        <f ca="1">IF(ISERROR(HLOOKUP($B306,$D$206:$CO$211,6,FALSE)),"",IF('Enter data here!'!$CP$187=0,"",IF(HLOOKUP($B306,$D$206:$CO$211,4,FALSE)=0,"",(HLOOKUP($B306,$D$206:$CO$211,6,FALSE)))))</f>
        <v>Tony Robertson</v>
      </c>
      <c r="BR306" s="110">
        <f ca="1">IF(ISERROR(HLOOKUP($B306,$D$206:$CO$211,4,FALSE)),"",IF('Enter data here!'!$CP$187=0,"",IF(HLOOKUP($B306,$D$206:$CO$211,4,FALSE)=0,"",(HLOOKUP($B306,$D$206:$CO$211,4,FALSE)))))</f>
        <v>715.62980030721315</v>
      </c>
      <c r="BS306" s="110" t="str">
        <f ca="1">IF(ISERROR(HLOOKUP($B306,$D$212:$CO$217,6,FALSE)),"",IF('Enter data here!'!$CP$192=0,"",IF(HLOOKUP($B306,$D$212:$CO$217,4,FALSE)=0,"",(HLOOKUP($B306,$D$212:$CO$217,6,FALSE)))))</f>
        <v>Tony Robertson</v>
      </c>
      <c r="BT306" s="110">
        <f ca="1">IF(ISERROR(HLOOKUP($B306,$D$212:$CO$217,4,FALSE)),"",IF('Enter data here!'!$CP$192=0,"",IF(HLOOKUP($B306,$D$212:$CO$217,4,FALSE)=0,"",(HLOOKUP($B306,$D$212:$CO$217,4,FALSE)))))</f>
        <v>715.62980030721315</v>
      </c>
      <c r="BU306" s="110" t="str">
        <f ca="1">IF(ISERROR(HLOOKUP($B306,$D$218:$CO$223,6,FALSE)),"",IF('Enter data here!'!$CP$197=0,"",IF(HLOOKUP($B306,$D$218:$CO$223,4,FALSE)=0,"",(HLOOKUP($B306,$D$218:$CO$223,6,FALSE)))))</f>
        <v>Tony Robertson</v>
      </c>
      <c r="BV306" s="110">
        <f ca="1">IF(ISERROR(HLOOKUP($B306,$D$218:$CO$223,4,FALSE)),"",IF('Enter data here!'!$CP$197=0,"",IF(HLOOKUP($B306,$D$218:$CO$223,4,FALSE)=0,"",(HLOOKUP($B306,$D$218:$CO$223,4,FALSE)))))</f>
        <v>715.62980030721315</v>
      </c>
      <c r="BW306" s="110" t="str">
        <f ca="1">IF(ISERROR(HLOOKUP($B306,$D$224:$CO$229,6,FALSE)),"",IF('Enter data here!'!$CP$202=0,"",IF(HLOOKUP($B306,$D$224:$CO$229,4,FALSE)=0,"",(HLOOKUP($B306,$D$224:$CO$229,6,FALSE)))))</f>
        <v>Tony Robertson</v>
      </c>
      <c r="BX306" s="110">
        <f ca="1">IF(ISERROR(HLOOKUP($B306,$D$224:$CO$229,4,FALSE)),"",IF('Enter data here!'!$CP$202=0,"",IF(HLOOKUP($B306,$D$224:$CO$229,4,FALSE)=0,"",(HLOOKUP($B306,$D$224:$CO$229,4,FALSE)))))</f>
        <v>715.62980030721315</v>
      </c>
      <c r="BY306" s="110" t="str">
        <f ca="1">IF(ISERROR(HLOOKUP($B306,$D$230:$CO$235,6,FALSE)),"",IF('Enter data here!'!$CP$207=0,"",IF(HLOOKUP($B306,$D$230:$CO$235,4,FALSE)=0,"",(HLOOKUP($B306,$D$230:$CO$235,6,FALSE)))))</f>
        <v>Tony Robertson</v>
      </c>
      <c r="BZ306" s="110">
        <f ca="1">IF(ISERROR(HLOOKUP($B306,$D$230:$CO$235,4,FALSE)),"",IF('Enter data here!'!$CP$207=0,"",IF(HLOOKUP($B306,$D$230:$CO$235,4,FALSE)=0,"",(HLOOKUP($B306,$D$230:$CO$235,4,FALSE)))))</f>
        <v>715.62980030721315</v>
      </c>
      <c r="CA306" s="110" t="str">
        <f ca="1">IF(ISERROR(HLOOKUP($B306,$D$236:$CO$241,6,FALSE)),"",IF('Enter data here!'!$CP$212=0,"",IF(HLOOKUP($B306,$D$236:$CO$241,4,FALSE)=0,"",(HLOOKUP($B306,$D$236:$CO$241,6,FALSE)))))</f>
        <v>Tony Robertson</v>
      </c>
      <c r="CB306" s="110">
        <f ca="1">IF(ISERROR(HLOOKUP($B306,$D$236:$CO$241,4,FALSE)),"",IF('Enter data here!'!$CP$212=0,"",IF(HLOOKUP($B306,$D$236:$CO$241,4,FALSE)=0,"",(HLOOKUP($B306,$D$236:$CO$241,4,FALSE)))))</f>
        <v>715.62980030721315</v>
      </c>
      <c r="CC306" s="110" t="str">
        <f ca="1">IF(ISERROR(HLOOKUP($B306,$D$242:$CO$247,6,FALSE)),"",IF('Enter data here!'!$CP$217=0,"",IF(HLOOKUP($B306,$D$242:$CO$247,4,FALSE)=0,"",(HLOOKUP($B306,$D$242:$CO$247,6,FALSE)))))</f>
        <v>Tony Robertson</v>
      </c>
      <c r="CD306" s="110">
        <f ca="1">IF(ISERROR(HLOOKUP($B306,$D$242:$CO$247,4,FALSE)),"",IF('Enter data here!'!$CP$217=0,"",IF(HLOOKUP($B306,$D$242:$CO$247,4,FALSE)=0,"",(HLOOKUP($B306,$D$242:$CO$247,4,FALSE)))))</f>
        <v>715.62980030721315</v>
      </c>
      <c r="CE306" s="110" t="str">
        <f ca="1">IF(ISERROR(HLOOKUP($B306,$D$248:$CO$253,6,FALSE)),"",IF('Enter data here!'!$CP$222=0,"",IF(HLOOKUP($B306,$D$248:$CO$253,4,FALSE)=0,"",(HLOOKUP($B306,$D$248:$CO$253,6,FALSE)))))</f>
        <v>Tony Robertson</v>
      </c>
      <c r="CF306" s="110">
        <f ca="1">IF(ISERROR(HLOOKUP($B306,$D$248:$CO$253,4,FALSE)),"",IF('Enter data here!'!$CP$222=0,"",IF(HLOOKUP($B306,$D$248:$CO$253,4,FALSE)=0,"",(HLOOKUP($B306,$D$248:$CO$253,4,FALSE)))))</f>
        <v>715.62980030721315</v>
      </c>
    </row>
    <row r="307" spans="2:84" s="138" customFormat="1">
      <c r="B307" s="149">
        <v>45</v>
      </c>
      <c r="C307" s="110" t="str">
        <f>IF(ISERROR(HLOOKUP($B307,$D$8:$CO$13,6,FALSE)),"",IF('Enter data here!'!$CP$22=0,"",IF(HLOOKUP($B307,$D$8:$CO$13,4,FALSE)=0,"",(HLOOKUP($B307,$D$8:$CO$13,6,FALSE)))))</f>
        <v/>
      </c>
      <c r="D307" s="110" t="str">
        <f>IF(ISERROR(HLOOKUP($B307,$D$8:$CO$13,4,FALSE)),"",IF('Enter data here!'!$CP$22=0,"",IF(HLOOKUP($B307,$D$8:$CO$13,4,FALSE)=0,"",(HLOOKUP($B307,$D$8:$CO$13,4,FALSE)))))</f>
        <v/>
      </c>
      <c r="E307" s="110" t="str">
        <f ca="1">IF(ISERROR(HLOOKUP($B307,$D$14:$CO$19,6,FALSE)),"",IF('Enter data here!'!$CP$27=0,"",IF(HLOOKUP($B307,$D$14:$CO$19,4,FALSE)=0,"",(HLOOKUP($B307,$D$14:$CO$19,6,FALSE)))))</f>
        <v>Rick Ruijsink</v>
      </c>
      <c r="F307" s="110">
        <f ca="1">IF(ISERROR(HLOOKUP($B307,$D$14:$CO$19,4,FALSE)),"",IF('Enter data here!'!$CP$27=0,"",IF(HLOOKUP($B307,$D$14:$CO$19,4,FALSE)=0,"",(HLOOKUP($B307,$D$14:$CO$19,4,FALSE)))))</f>
        <v>9.9413808551744149E-13</v>
      </c>
      <c r="G307" s="110" t="str">
        <f ca="1">IF(ISERROR(HLOOKUP($B307,$D$20:$CO$25,6,FALSE)),"",IF('Enter data here!'!$CP$32=0,"",IF(HLOOKUP($B307,$D$20:$CO$25,4,FALSE)=0,"",(HLOOKUP($B307,$D$20:$CO$25,6,FALSE)))))</f>
        <v>Jason Bioletti</v>
      </c>
      <c r="H307" s="110">
        <f ca="1">IF(ISERROR(HLOOKUP($B307,$D$20:$CO$25,4,FALSE)),"",IF('Enter data here!'!$CP$32=0,"",IF(HLOOKUP($B307,$D$20:$CO$25,4,FALSE)=0,"",(HLOOKUP($B307,$D$20:$CO$25,4,FALSE)))))</f>
        <v>595.65286878695861</v>
      </c>
      <c r="I307" s="110" t="str">
        <f ca="1">IF(ISERROR(HLOOKUP($B307,$D$26:$CO$31,6,FALSE)),"",IF('Enter data here!'!$CP$37=0,"",IF(HLOOKUP($B307,$D$26:$CO$31,4,FALSE)=0,"",(HLOOKUP($B307,$D$26:$CO$31,6,FALSE)))))</f>
        <v>Jason Bioletti</v>
      </c>
      <c r="J307" s="110">
        <f ca="1">IF(ISERROR(HLOOKUP($B307,$D$26:$CO$31,4,FALSE)),"",IF('Enter data here!'!$CP$37=0,"",IF(HLOOKUP($B307,$D$26:$CO$31,4,FALSE)=0,"",(HLOOKUP($B307,$D$26:$CO$31,4,FALSE)))))</f>
        <v>595.65286878695895</v>
      </c>
      <c r="K307" s="110" t="str">
        <f ca="1">IF(ISERROR(HLOOKUP($B307,$D$32:$CO$37,6,FALSE)),"",IF('Enter data here!'!$CP$42=0,"",IF(HLOOKUP($B307,$D$32:$CO$37,4,FALSE)=0,"",(HLOOKUP($B307,$D$32:$CO$37,6,FALSE)))))</f>
        <v>Jason Bioletti</v>
      </c>
      <c r="L307" s="110">
        <f ca="1">IF(ISERROR(HLOOKUP($B307,$D$32:$CO$37,4,FALSE)),"",IF('Enter data here!'!$CP$42=0,"",IF(HLOOKUP($B307,$D$32:$CO$37,4,FALSE)=0,"",(HLOOKUP($B307,$D$32:$CO$37,4,FALSE)))))</f>
        <v>595.65286878695963</v>
      </c>
      <c r="M307" s="110" t="str">
        <f ca="1">IF(ISERROR(HLOOKUP($B307,$D$38:$CO$43,6,FALSE)),"",IF('Enter data here!'!$CP$47=0,"",IF(HLOOKUP($B307,$D$38:$CO$43,4,FALSE)=0,"",(HLOOKUP($B307,$D$38:$CO$43,6,FALSE)))))</f>
        <v>Jason Bioletti</v>
      </c>
      <c r="N307" s="110">
        <f ca="1">IF(ISERROR(HLOOKUP($B307,$D$38:$CO$43,4,FALSE)),"",IF('Enter data here!'!$CP$47=0,"",IF(HLOOKUP($B307,$D$38:$CO$43,4,FALSE)=0,"",(HLOOKUP($B307,$D$38:$CO$43,4,FALSE)))))</f>
        <v>595.65286878695986</v>
      </c>
      <c r="O307" s="110" t="str">
        <f ca="1">IF(ISERROR(HLOOKUP($B307,$D$44:$CO$49,6,FALSE)),"",IF('Enter data here!'!$CP$52=0,"",IF(HLOOKUP($B307,$D$44:$CO$49,4,FALSE)=0,"",(HLOOKUP($B307,$D$44:$CO$49,6,FALSE)))))</f>
        <v>Jason Bioletti</v>
      </c>
      <c r="P307" s="110">
        <f ca="1">IF(ISERROR(HLOOKUP($B307,$D$44:$CO$49,4,FALSE)),"",IF('Enter data here!'!$CP$52=0,"",IF(HLOOKUP($B307,$D$44:$CO$49,4,FALSE)=0,"",(HLOOKUP($B307,$D$44:$CO$49,4,FALSE)))))</f>
        <v>595.65286878696043</v>
      </c>
      <c r="Q307" s="110" t="str">
        <f ca="1">IF(ISERROR(HLOOKUP($B307,$D$50:$CO$55,6,FALSE)),"",IF('Enter data here!'!$CP$57=0,"",IF(HLOOKUP($B307,$D$50:$CO$55,4,FALSE)=0,"",(HLOOKUP($B307,$D$50:$CO$55,6,FALSE)))))</f>
        <v>Jason Bioletti</v>
      </c>
      <c r="R307" s="110">
        <f ca="1">IF(ISERROR(HLOOKUP($B307,$D$50:$CO$55,4,FALSE)),"",IF('Enter data here!'!$CP$57=0,"",IF(HLOOKUP($B307,$D$50:$CO$55,4,FALSE)=0,"",(HLOOKUP($B307,$D$50:$CO$55,4,FALSE)))))</f>
        <v>595.65286878696077</v>
      </c>
      <c r="S307" s="110" t="str">
        <f ca="1">IF(ISERROR(HLOOKUP($B307,$D$56:$CO$61,6,FALSE)),"",IF('Enter data here!'!$CP$62=0,"",IF(HLOOKUP($B307,$D$56:$CO$61,4,FALSE)=0,"",(HLOOKUP($B307,$D$56:$CO$61,6,FALSE)))))</f>
        <v>Jason Bioletti</v>
      </c>
      <c r="T307" s="110">
        <f ca="1">IF(ISERROR(HLOOKUP($B307,$D$56:$CO$61,4,FALSE)),"",IF('Enter data here!'!$CP$62=0,"",IF(HLOOKUP($B307,$D$56:$CO$61,4,FALSE)=0,"",(HLOOKUP($B307,$D$56:$CO$61,4,FALSE)))))</f>
        <v>595.65286878696077</v>
      </c>
      <c r="U307" s="110" t="str">
        <f ca="1">IF(ISERROR(HLOOKUP($B307,$D$62:$CO$67,6,FALSE)),"",IF('Enter data here!'!$CP$67=0,"",IF(HLOOKUP($B307,$D$62:$CO$67,4,FALSE)=0,"",(HLOOKUP($B307,$D$62:$CO$67,6,FALSE)))))</f>
        <v>Jason Bioletti</v>
      </c>
      <c r="V307" s="110">
        <f ca="1">IF(ISERROR(HLOOKUP($B307,$D$62:$CO$67,4,FALSE)),"",IF('Enter data here!'!$CP$67=0,"",IF(HLOOKUP($B307,$D$62:$CO$67,4,FALSE)=0,"",(HLOOKUP($B307,$D$62:$CO$67,4,FALSE)))))</f>
        <v>595.65286878696077</v>
      </c>
      <c r="W307" s="110" t="str">
        <f ca="1">IF(ISERROR(HLOOKUP($B307,$D$68:$CO$73,6,FALSE)),"",IF('Enter data here!'!$CP$72=0,"",IF(HLOOKUP($B307,$D$68:$CO$73,4,FALSE)=0,"",(HLOOKUP($B307,$D$68:$CO$73,6,FALSE)))))</f>
        <v>Jason Bioletti</v>
      </c>
      <c r="X307" s="110">
        <f ca="1">IF(ISERROR(HLOOKUP($B307,$D$68:$CO$73,4,FALSE)),"",IF('Enter data here!'!$CP$72=0,"",IF(HLOOKUP($B307,$D$68:$CO$73,4,FALSE)=0,"",(HLOOKUP($B307,$D$68:$CO$73,4,FALSE)))))</f>
        <v>595.65286878696077</v>
      </c>
      <c r="Y307" s="110" t="str">
        <f ca="1">IF(ISERROR(HLOOKUP($B307,$D$74:$CO$79,6,FALSE)),"",IF('Enter data here!'!$CP$77=0,"",IF(HLOOKUP($B307,$D$74:$CO$79,4,FALSE)=0,"",(HLOOKUP($B307,$D$74:$CO$79,6,FALSE)))))</f>
        <v>Jason Bioletti</v>
      </c>
      <c r="Z307" s="110">
        <f ca="1">IF(ISERROR(HLOOKUP($B307,$D$74:$CO$79,4,FALSE)),"",IF('Enter data here!'!$CP$77=0,"",IF(HLOOKUP($B307,$D$74:$CO$79,4,FALSE)=0,"",(HLOOKUP($B307,$D$74:$CO$79,4,FALSE)))))</f>
        <v>595.65286878696077</v>
      </c>
      <c r="AA307" s="110" t="str">
        <f ca="1">IF(ISERROR(HLOOKUP($B307,$D$80:$CO$85,6,FALSE)),"",IF('Enter data here!'!$CP$82=0,"",IF(HLOOKUP($B307,$D$80:$CO$85,4,FALSE)=0,"",(HLOOKUP($B307,$D$80:$CO$85,6,FALSE)))))</f>
        <v>Jason Bioletti</v>
      </c>
      <c r="AB307" s="110">
        <f ca="1">IF(ISERROR(HLOOKUP($B307,$D$80:$CO$85,4,FALSE)),"",IF('Enter data here!'!$CP$82=0,"",IF(HLOOKUP($B307,$D$80:$CO$85,4,FALSE)=0,"",(HLOOKUP($B307,$D$80:$CO$85,4,FALSE)))))</f>
        <v>595.65286878696077</v>
      </c>
      <c r="AC307" s="110" t="str">
        <f ca="1">IF(ISERROR(HLOOKUP($B307,$D$86:$CO$91,6,FALSE)),"",IF('Enter data here!'!$CP$87=0,"",IF(HLOOKUP($B307,$D$86:$CO$91,4,FALSE)=0,"",(HLOOKUP($B307,$D$86:$CO$91,6,FALSE)))))</f>
        <v>Jason Bioletti</v>
      </c>
      <c r="AD307" s="110">
        <f ca="1">IF(ISERROR(HLOOKUP($B307,$D$86:$CO$91,4,FALSE)),"",IF('Enter data here!'!$CP$87=0,"",IF(HLOOKUP($B307,$D$86:$CO$91,4,FALSE)=0,"",(HLOOKUP($B307,$D$86:$CO$91,4,FALSE)))))</f>
        <v>595.65286878696077</v>
      </c>
      <c r="AE307" s="110" t="str">
        <f ca="1">IF(ISERROR(HLOOKUP($B307,$D$92:$CO$97,6,FALSE)),"",IF('Enter data here!'!$CP$92=0,"",IF(HLOOKUP($B307,$D$92:$CO$97,4,FALSE)=0,"",(HLOOKUP($B307,$D$92:$CO$97,6,FALSE)))))</f>
        <v>Jason Bioletti</v>
      </c>
      <c r="AF307" s="110">
        <f ca="1">IF(ISERROR(HLOOKUP($B307,$D$92:$CO$97,4,FALSE)),"",IF('Enter data here!'!$CP$92=0,"",IF(HLOOKUP($B307,$D$92:$CO$97,4,FALSE)=0,"",(HLOOKUP($B307,$D$92:$CO$97,4,FALSE)))))</f>
        <v>595.65286878696077</v>
      </c>
      <c r="AG307" s="110" t="str">
        <f ca="1">IF(ISERROR(HLOOKUP($B307,$D$98:$CO$103,6,FALSE)),"",IF('Enter data here!'!$CP$97=0,"",IF(HLOOKUP($B307,$D$98:$CO$103,4,FALSE)=0,"",(HLOOKUP($B307,$D$98:$CO$103,6,FALSE)))))</f>
        <v>Jason Bioletti</v>
      </c>
      <c r="AH307" s="110">
        <f ca="1">IF(ISERROR(HLOOKUP($B307,$D$98:$CO$103,4,FALSE)),"",IF('Enter data here!'!$CP$97=0,"",IF(HLOOKUP($B307,$D$98:$CO$103,4,FALSE)=0,"",(HLOOKUP($B307,$D$98:$CO$103,4,FALSE)))))</f>
        <v>595.65286878696077</v>
      </c>
      <c r="AI307" s="110" t="str">
        <f ca="1">IF(ISERROR(HLOOKUP($B307,$D$104:$CO$109,6,FALSE)),"",IF('Enter data here!'!$CP$102=0,"",IF(HLOOKUP($B307,$D$104:$CO$109,4,FALSE)=0,"",(HLOOKUP($B307,$D$104:$CO$109,6,FALSE)))))</f>
        <v>Jason Bioletti</v>
      </c>
      <c r="AJ307" s="110">
        <f ca="1">IF(ISERROR(HLOOKUP($B307,$D$104:$CO$109,4,FALSE)),"",IF('Enter data here!'!$CP$102=0,"",IF(HLOOKUP($B307,$D$104:$CO$109,4,FALSE)=0,"",(HLOOKUP($B307,$D$104:$CO$109,4,FALSE)))))</f>
        <v>595.65286878696077</v>
      </c>
      <c r="AK307" s="110" t="str">
        <f ca="1">IF(ISERROR(HLOOKUP($B307,$D$110:$CO$115,6,FALSE)),"",IF('Enter data here!'!$CP$107=0,"",IF(HLOOKUP($B307,$D$110:$CO$115,4,FALSE)=0,"",(HLOOKUP($B307,$D$110:$CO$115,6,FALSE)))))</f>
        <v>Jason Bioletti</v>
      </c>
      <c r="AL307" s="110">
        <f ca="1">IF(ISERROR(HLOOKUP($B307,$D$110:$CO$115,4,FALSE)),"",IF('Enter data here!'!$CP$107=0,"",IF(HLOOKUP($B307,$D$110:$CO$115,4,FALSE)=0,"",(HLOOKUP($B307,$D$110:$CO$115,4,FALSE)))))</f>
        <v>595.65286878696077</v>
      </c>
      <c r="AM307" s="110" t="str">
        <f ca="1">IF(ISERROR(HLOOKUP($B307,$D$116:$CO$121,6,FALSE)),"",IF('Enter data here!'!$CP$112=0,"",IF(HLOOKUP($B307,$D$116:$CO$121,4,FALSE)=0,"",(HLOOKUP($B307,$D$116:$CO$121,6,FALSE)))))</f>
        <v>Jason Bioletti</v>
      </c>
      <c r="AN307" s="110">
        <f ca="1">IF(ISERROR(HLOOKUP($B307,$D$116:$CO$121,4,FALSE)),"",IF('Enter data here!'!$CP$112=0,"",IF(HLOOKUP($B307,$D$116:$CO$121,4,FALSE)=0,"",(HLOOKUP($B307,$D$116:$CO$121,4,FALSE)))))</f>
        <v>595.65286878696077</v>
      </c>
      <c r="AO307" s="110" t="str">
        <f ca="1">IF(ISERROR(HLOOKUP($B307,$D$122:$CO$127,6,FALSE)),"",IF('Enter data here!'!$CP$117=0,"",IF(HLOOKUP($B307,$D$122:$CO$127,4,FALSE)=0,"",(HLOOKUP($B307,$D$122:$CO$127,6,FALSE)))))</f>
        <v>Jason Bioletti</v>
      </c>
      <c r="AP307" s="110">
        <f ca="1">IF(ISERROR(HLOOKUP($B307,$D$122:$CO$127,4,FALSE)),"",IF('Enter data here!'!$CP$117=0,"",IF(HLOOKUP($B307,$D$122:$CO$127,4,FALSE)=0,"",(HLOOKUP($B307,$D$122:$CO$127,4,FALSE)))))</f>
        <v>595.65286878696077</v>
      </c>
      <c r="AQ307" s="110" t="str">
        <f ca="1">IF(ISERROR(HLOOKUP($B307,$D$128:$CO$133,6,FALSE)),"",IF('Enter data here!'!$CP$122=0,"",IF(HLOOKUP($B307,$D$128:$CO$133,4,FALSE)=0,"",(HLOOKUP($B307,$D$128:$CO$133,6,FALSE)))))</f>
        <v>Jason Bioletti</v>
      </c>
      <c r="AR307" s="110">
        <f ca="1">IF(ISERROR(HLOOKUP($B307,$D$128:$CO$133,4,FALSE)),"",IF('Enter data here!'!$CP$122=0,"",IF(HLOOKUP($B307,$D$128:$CO$133,4,FALSE)=0,"",(HLOOKUP($B307,$D$128:$CO$133,4,FALSE)))))</f>
        <v>595.65286878696077</v>
      </c>
      <c r="AS307" s="110" t="str">
        <f ca="1">IF(ISERROR(HLOOKUP($B307,$D$134:$CO$139,6,FALSE)),"",IF('Enter data here!'!$CP$127=0,"",IF(HLOOKUP($B307,$D$134:$CO$139,4,FALSE)=0,"",(HLOOKUP($B307,$D$134:$CO$139,6,FALSE)))))</f>
        <v>Jason Bioletti</v>
      </c>
      <c r="AT307" s="110">
        <f ca="1">IF(ISERROR(HLOOKUP($B307,$D$134:$CO$139,4,FALSE)),"",IF('Enter data here!'!$CP$127=0,"",IF(HLOOKUP($B307,$D$134:$CO$139,4,FALSE)=0,"",(HLOOKUP($B307,$D$134:$CO$139,4,FALSE)))))</f>
        <v>595.65286878696077</v>
      </c>
      <c r="AU307" s="110" t="str">
        <f ca="1">IF(ISERROR(HLOOKUP($B307,$D$140:$CO$145,6,FALSE)),"",IF('Enter data here!'!$CP$132=0,"",IF(HLOOKUP($B307,$D$140:$CO$145,4,FALSE)=0,"",(HLOOKUP($B307,$D$140:$CO$145,6,FALSE)))))</f>
        <v>Jason Bioletti</v>
      </c>
      <c r="AV307" s="110">
        <f ca="1">IF(ISERROR(HLOOKUP($B307,$D$140:$CO$145,4,FALSE)),"",IF('Enter data here!'!$CP$132=0,"",IF(HLOOKUP($B307,$D$140:$CO$145,4,FALSE)=0,"",(HLOOKUP($B307,$D$140:$CO$145,4,FALSE)))))</f>
        <v>595.65286878696077</v>
      </c>
      <c r="AW307" s="110" t="str">
        <f ca="1">IF(ISERROR(HLOOKUP($B307,$D$146:$CO$151,6,FALSE)),"",IF('Enter data here!'!$CP$137=0,"",IF(HLOOKUP($B307,$D$146:$CO$151,4,FALSE)=0,"",(HLOOKUP($B307,$D$146:$CO$151,6,FALSE)))))</f>
        <v>Jason Bioletti</v>
      </c>
      <c r="AX307" s="110">
        <f ca="1">IF(ISERROR(HLOOKUP($B307,$D$146:$CO$151,4,FALSE)),"",IF('Enter data here!'!$CP$137=0,"",IF(HLOOKUP($B307,$D$146:$CO$151,4,FALSE)=0,"",(HLOOKUP($B307,$D$146:$CO$151,4,FALSE)))))</f>
        <v>595.65286878696077</v>
      </c>
      <c r="AY307" s="110" t="str">
        <f ca="1">IF(ISERROR(HLOOKUP($B307,$D$152:$CO$157,6,FALSE)),"",IF('Enter data here!'!$CP$142=0,"",IF(HLOOKUP($B307,$D$152:$CO$157,4,FALSE)=0,"",(HLOOKUP($B307,$D$152:$CO$157,6,FALSE)))))</f>
        <v>Jason Bioletti</v>
      </c>
      <c r="AZ307" s="110">
        <f ca="1">IF(ISERROR(HLOOKUP($B307,$D$152:$CO$157,4,FALSE)),"",IF('Enter data here!'!$CP$142=0,"",IF(HLOOKUP($B307,$D$152:$CO$157,4,FALSE)=0,"",(HLOOKUP($B307,$D$152:$CO$157,4,FALSE)))))</f>
        <v>595.65286878696077</v>
      </c>
      <c r="BA307" s="110" t="str">
        <f ca="1">IF(ISERROR(HLOOKUP($B307,$D$158:$CO$163,6,FALSE)),"",IF('Enter data here!'!$CP$147=0,"",IF(HLOOKUP($B307,$D$158:$CO$163,4,FALSE)=0,"",(HLOOKUP($B307,$D$158:$CO$163,6,FALSE)))))</f>
        <v>Jason Bioletti</v>
      </c>
      <c r="BB307" s="110">
        <f ca="1">IF(ISERROR(HLOOKUP($B307,$D$158:$CO$163,4,FALSE)),"",IF('Enter data here!'!$CP$147=0,"",IF(HLOOKUP($B307,$D$158:$CO$163,4,FALSE)=0,"",(HLOOKUP($B307,$D$158:$CO$163,4,FALSE)))))</f>
        <v>595.65286878696077</v>
      </c>
      <c r="BC307" s="110" t="str">
        <f ca="1">IF(ISERROR(HLOOKUP($B307,$D$164:$CO$169,6,FALSE)),"",IF('Enter data here!'!$CP$152=0,"",IF(HLOOKUP($B307,$D$164:$CO$169,4,FALSE)=0,"",(HLOOKUP($B307,$D$164:$CO$169,6,FALSE)))))</f>
        <v>Jason Bioletti</v>
      </c>
      <c r="BD307" s="110">
        <f ca="1">IF(ISERROR(HLOOKUP($B307,$D$164:$CO$169,4,FALSE)),"",IF('Enter data here!'!$CP$152=0,"",IF(HLOOKUP($B307,$D$164:$CO$169,4,FALSE)=0,"",(HLOOKUP($B307,$D$164:$CO$169,4,FALSE)))))</f>
        <v>595.65286878696077</v>
      </c>
      <c r="BE307" s="110" t="str">
        <f ca="1">IF(ISERROR(HLOOKUP($B307,$D$170:$CO$175,6,FALSE)),"",IF('Enter data here!'!$CP$157=0,"",IF(HLOOKUP($B307,$D$170:$CO$175,4,FALSE)=0,"",(HLOOKUP($B307,$D$170:$CO$175,6,FALSE)))))</f>
        <v>Jason Bioletti</v>
      </c>
      <c r="BF307" s="110">
        <f ca="1">IF(ISERROR(HLOOKUP($B307,$D$170:$CO$175,4,FALSE)),"",IF('Enter data here!'!$CP$157=0,"",IF(HLOOKUP($B307,$D$170:$CO$175,4,FALSE)=0,"",(HLOOKUP($B307,$D$170:$CO$175,4,FALSE)))))</f>
        <v>595.65286878696077</v>
      </c>
      <c r="BG307" s="110" t="str">
        <f ca="1">IF(ISERROR(HLOOKUP($B307,$D$176:$CO$181,6,FALSE)),"",IF('Enter data here!'!$CP$162=0,"",IF(HLOOKUP($B307,$D$176:$CO$181,4,FALSE)=0,"",(HLOOKUP($B307,$D$176:$CO$181,6,FALSE)))))</f>
        <v>Jason Bioletti</v>
      </c>
      <c r="BH307" s="110">
        <f ca="1">IF(ISERROR(HLOOKUP($B307,$D$176:$CO$181,4,FALSE)),"",IF('Enter data here!'!$CP$162=0,"",IF(HLOOKUP($B307,$D$176:$CO$181,4,FALSE)=0,"",(HLOOKUP($B307,$D$176:$CO$181,4,FALSE)))))</f>
        <v>595.65286878696077</v>
      </c>
      <c r="BI307" s="110" t="str">
        <f ca="1">IF(ISERROR(HLOOKUP($B307,$D$182:$CO$187,6,FALSE)),"",IF('Enter data here!'!$CP$167=0,"",IF(HLOOKUP($B307,$D$182:$CO$187,4,FALSE)=0,"",(HLOOKUP($B307,$D$182:$CO$187,6,FALSE)))))</f>
        <v>Jason Bioletti</v>
      </c>
      <c r="BJ307" s="110">
        <f ca="1">IF(ISERROR(HLOOKUP($B307,$D$182:$CO$187,4,FALSE)),"",IF('Enter data here!'!$CP$167=0,"",IF(HLOOKUP($B307,$D$182:$CO$187,4,FALSE)=0,"",(HLOOKUP($B307,$D$182:$CO$187,4,FALSE)))))</f>
        <v>595.65286878696077</v>
      </c>
      <c r="BK307" s="110" t="str">
        <f ca="1">IF(ISERROR(HLOOKUP($B307,$D$188:$CO$193,6,FALSE)),"",IF('Enter data here!'!$CP$172=0,"",IF(HLOOKUP($B307,$D$188:$CO$193,4,FALSE)=0,"",(HLOOKUP($B307,$D$188:$CO$193,6,FALSE)))))</f>
        <v>Jason Bioletti</v>
      </c>
      <c r="BL307" s="110">
        <f ca="1">IF(ISERROR(HLOOKUP($B307,$D$188:$CO$193,4,FALSE)),"",IF('Enter data here!'!$CP$172=0,"",IF(HLOOKUP($B307,$D$188:$CO$193,4,FALSE)=0,"",(HLOOKUP($B307,$D$188:$CO$193,4,FALSE)))))</f>
        <v>595.65286878696077</v>
      </c>
      <c r="BM307" s="110" t="str">
        <f ca="1">IF(ISERROR(HLOOKUP($B307,$D$194:$CO$199,6,FALSE)),"",IF('Enter data here!'!$CP$177=0,"",IF(HLOOKUP($B307,$D$194:$CO$199,4,FALSE)=0,"",(HLOOKUP($B307,$D$194:$CO$199,6,FALSE)))))</f>
        <v>Jason Bioletti</v>
      </c>
      <c r="BN307" s="110">
        <f ca="1">IF(ISERROR(HLOOKUP($B307,$D$194:$CO$199,4,FALSE)),"",IF('Enter data here!'!$CP$177=0,"",IF(HLOOKUP($B307,$D$194:$CO$199,4,FALSE)=0,"",(HLOOKUP($B307,$D$194:$CO$199,4,FALSE)))))</f>
        <v>595.65286878696077</v>
      </c>
      <c r="BO307" s="110" t="str">
        <f ca="1">IF(ISERROR(HLOOKUP($B307,$D$200:$CO$205,6,FALSE)),"",IF('Enter data here!'!$CP$182=0,"",IF(HLOOKUP($B307,$D$200:$CO$205,4,FALSE)=0,"",(HLOOKUP($B307,$D$200:$CO$205,6,FALSE)))))</f>
        <v>Jason Bioletti</v>
      </c>
      <c r="BP307" s="110">
        <f ca="1">IF(ISERROR(HLOOKUP($B307,$D$200:$CO$205,4,FALSE)),"",IF('Enter data here!'!$CP$182=0,"",IF(HLOOKUP($B307,$D$200:$CO$205,4,FALSE)=0,"",(HLOOKUP($B307,$D$200:$CO$205,4,FALSE)))))</f>
        <v>595.65286878696077</v>
      </c>
      <c r="BQ307" s="110" t="str">
        <f ca="1">IF(ISERROR(HLOOKUP($B307,$D$206:$CO$211,6,FALSE)),"",IF('Enter data here!'!$CP$187=0,"",IF(HLOOKUP($B307,$D$206:$CO$211,4,FALSE)=0,"",(HLOOKUP($B307,$D$206:$CO$211,6,FALSE)))))</f>
        <v>Jason Bioletti</v>
      </c>
      <c r="BR307" s="110">
        <f ca="1">IF(ISERROR(HLOOKUP($B307,$D$206:$CO$211,4,FALSE)),"",IF('Enter data here!'!$CP$187=0,"",IF(HLOOKUP($B307,$D$206:$CO$211,4,FALSE)=0,"",(HLOOKUP($B307,$D$206:$CO$211,4,FALSE)))))</f>
        <v>595.65286878696077</v>
      </c>
      <c r="BS307" s="110" t="str">
        <f ca="1">IF(ISERROR(HLOOKUP($B307,$D$212:$CO$217,6,FALSE)),"",IF('Enter data here!'!$CP$192=0,"",IF(HLOOKUP($B307,$D$212:$CO$217,4,FALSE)=0,"",(HLOOKUP($B307,$D$212:$CO$217,6,FALSE)))))</f>
        <v>Jason Bioletti</v>
      </c>
      <c r="BT307" s="110">
        <f ca="1">IF(ISERROR(HLOOKUP($B307,$D$212:$CO$217,4,FALSE)),"",IF('Enter data here!'!$CP$192=0,"",IF(HLOOKUP($B307,$D$212:$CO$217,4,FALSE)=0,"",(HLOOKUP($B307,$D$212:$CO$217,4,FALSE)))))</f>
        <v>595.65286878696077</v>
      </c>
      <c r="BU307" s="110" t="str">
        <f ca="1">IF(ISERROR(HLOOKUP($B307,$D$218:$CO$223,6,FALSE)),"",IF('Enter data here!'!$CP$197=0,"",IF(HLOOKUP($B307,$D$218:$CO$223,4,FALSE)=0,"",(HLOOKUP($B307,$D$218:$CO$223,6,FALSE)))))</f>
        <v>Jason Bioletti</v>
      </c>
      <c r="BV307" s="110">
        <f ca="1">IF(ISERROR(HLOOKUP($B307,$D$218:$CO$223,4,FALSE)),"",IF('Enter data here!'!$CP$197=0,"",IF(HLOOKUP($B307,$D$218:$CO$223,4,FALSE)=0,"",(HLOOKUP($B307,$D$218:$CO$223,4,FALSE)))))</f>
        <v>595.65286878696077</v>
      </c>
      <c r="BW307" s="110" t="str">
        <f ca="1">IF(ISERROR(HLOOKUP($B307,$D$224:$CO$229,6,FALSE)),"",IF('Enter data here!'!$CP$202=0,"",IF(HLOOKUP($B307,$D$224:$CO$229,4,FALSE)=0,"",(HLOOKUP($B307,$D$224:$CO$229,6,FALSE)))))</f>
        <v>Jason Bioletti</v>
      </c>
      <c r="BX307" s="110">
        <f ca="1">IF(ISERROR(HLOOKUP($B307,$D$224:$CO$229,4,FALSE)),"",IF('Enter data here!'!$CP$202=0,"",IF(HLOOKUP($B307,$D$224:$CO$229,4,FALSE)=0,"",(HLOOKUP($B307,$D$224:$CO$229,4,FALSE)))))</f>
        <v>595.65286878696077</v>
      </c>
      <c r="BY307" s="110" t="str">
        <f ca="1">IF(ISERROR(HLOOKUP($B307,$D$230:$CO$235,6,FALSE)),"",IF('Enter data here!'!$CP$207=0,"",IF(HLOOKUP($B307,$D$230:$CO$235,4,FALSE)=0,"",(HLOOKUP($B307,$D$230:$CO$235,6,FALSE)))))</f>
        <v>Jason Bioletti</v>
      </c>
      <c r="BZ307" s="110">
        <f ca="1">IF(ISERROR(HLOOKUP($B307,$D$230:$CO$235,4,FALSE)),"",IF('Enter data here!'!$CP$207=0,"",IF(HLOOKUP($B307,$D$230:$CO$235,4,FALSE)=0,"",(HLOOKUP($B307,$D$230:$CO$235,4,FALSE)))))</f>
        <v>595.65286878696077</v>
      </c>
      <c r="CA307" s="110" t="str">
        <f ca="1">IF(ISERROR(HLOOKUP($B307,$D$236:$CO$241,6,FALSE)),"",IF('Enter data here!'!$CP$212=0,"",IF(HLOOKUP($B307,$D$236:$CO$241,4,FALSE)=0,"",(HLOOKUP($B307,$D$236:$CO$241,6,FALSE)))))</f>
        <v>Jason Bioletti</v>
      </c>
      <c r="CB307" s="110">
        <f ca="1">IF(ISERROR(HLOOKUP($B307,$D$236:$CO$241,4,FALSE)),"",IF('Enter data here!'!$CP$212=0,"",IF(HLOOKUP($B307,$D$236:$CO$241,4,FALSE)=0,"",(HLOOKUP($B307,$D$236:$CO$241,4,FALSE)))))</f>
        <v>595.65286878696077</v>
      </c>
      <c r="CC307" s="110" t="str">
        <f ca="1">IF(ISERROR(HLOOKUP($B307,$D$242:$CO$247,6,FALSE)),"",IF('Enter data here!'!$CP$217=0,"",IF(HLOOKUP($B307,$D$242:$CO$247,4,FALSE)=0,"",(HLOOKUP($B307,$D$242:$CO$247,6,FALSE)))))</f>
        <v>Jason Bioletti</v>
      </c>
      <c r="CD307" s="110">
        <f ca="1">IF(ISERROR(HLOOKUP($B307,$D$242:$CO$247,4,FALSE)),"",IF('Enter data here!'!$CP$217=0,"",IF(HLOOKUP($B307,$D$242:$CO$247,4,FALSE)=0,"",(HLOOKUP($B307,$D$242:$CO$247,4,FALSE)))))</f>
        <v>595.65286878696077</v>
      </c>
      <c r="CE307" s="110" t="str">
        <f ca="1">IF(ISERROR(HLOOKUP($B307,$D$248:$CO$253,6,FALSE)),"",IF('Enter data here!'!$CP$222=0,"",IF(HLOOKUP($B307,$D$248:$CO$253,4,FALSE)=0,"",(HLOOKUP($B307,$D$248:$CO$253,6,FALSE)))))</f>
        <v>Jason Bioletti</v>
      </c>
      <c r="CF307" s="110">
        <f ca="1">IF(ISERROR(HLOOKUP($B307,$D$248:$CO$253,4,FALSE)),"",IF('Enter data here!'!$CP$222=0,"",IF(HLOOKUP($B307,$D$248:$CO$253,4,FALSE)=0,"",(HLOOKUP($B307,$D$248:$CO$253,4,FALSE)))))</f>
        <v>595.65286878696077</v>
      </c>
    </row>
    <row r="308" spans="2:84" s="138" customFormat="1">
      <c r="B308" s="149">
        <v>46</v>
      </c>
      <c r="C308" s="110" t="str">
        <f>IF(ISERROR(HLOOKUP($B308,$D$8:$CO$13,6,FALSE)),"",IF('Enter data here!'!$CP$22=0,"",IF(HLOOKUP($B308,$D$8:$CO$13,4,FALSE)=0,"",(HLOOKUP($B308,$D$8:$CO$13,6,FALSE)))))</f>
        <v/>
      </c>
      <c r="D308" s="110" t="str">
        <f>IF(ISERROR(HLOOKUP($B308,$D$8:$CO$13,4,FALSE)),"",IF('Enter data here!'!$CP$22=0,"",IF(HLOOKUP($B308,$D$8:$CO$13,4,FALSE)=0,"",(HLOOKUP($B308,$D$8:$CO$13,4,FALSE)))))</f>
        <v/>
      </c>
      <c r="E308" s="110" t="str">
        <f ca="1">IF(ISERROR(HLOOKUP($B308,$D$14:$CO$19,6,FALSE)),"",IF('Enter data here!'!$CP$27=0,"",IF(HLOOKUP($B308,$D$14:$CO$19,4,FALSE)=0,"",(HLOOKUP($B308,$D$14:$CO$19,6,FALSE)))))</f>
        <v>Frank Hulton </v>
      </c>
      <c r="F308" s="110">
        <f ca="1">IF(ISERROR(HLOOKUP($B308,$D$14:$CO$19,4,FALSE)),"",IF('Enter data here!'!$CP$27=0,"",IF(HLOOKUP($B308,$D$14:$CO$19,4,FALSE)=0,"",(HLOOKUP($B308,$D$14:$CO$19,4,FALSE)))))</f>
        <v>9.9407622793108459E-13</v>
      </c>
      <c r="G308" s="110" t="str">
        <f ca="1">IF(ISERROR(HLOOKUP($B308,$D$20:$CO$25,6,FALSE)),"",IF('Enter data here!'!$CP$32=0,"",IF(HLOOKUP($B308,$D$20:$CO$25,4,FALSE)=0,"",(HLOOKUP($B308,$D$20:$CO$25,6,FALSE)))))</f>
        <v>Frank Hulton </v>
      </c>
      <c r="H308" s="110">
        <f ca="1">IF(ISERROR(HLOOKUP($B308,$D$20:$CO$25,4,FALSE)),"",IF('Enter data here!'!$CP$32=0,"",IF(HLOOKUP($B308,$D$20:$CO$25,4,FALSE)=0,"",(HLOOKUP($B308,$D$20:$CO$25,4,FALSE)))))</f>
        <v>1.7617512622340757E-12</v>
      </c>
      <c r="I308" s="110" t="str">
        <f ca="1">IF(ISERROR(HLOOKUP($B308,$D$26:$CO$31,6,FALSE)),"",IF('Enter data here!'!$CP$37=0,"",IF(HLOOKUP($B308,$D$26:$CO$31,4,FALSE)=0,"",(HLOOKUP($B308,$D$26:$CO$31,6,FALSE)))))</f>
        <v>Frank Hulton </v>
      </c>
      <c r="J308" s="110">
        <f ca="1">IF(ISERROR(HLOOKUP($B308,$D$26:$CO$31,4,FALSE)),"",IF('Enter data here!'!$CP$37=0,"",IF(HLOOKUP($B308,$D$26:$CO$31,4,FALSE)=0,"",(HLOOKUP($B308,$D$26:$CO$31,4,FALSE)))))</f>
        <v>2.5754914652699997E-12</v>
      </c>
      <c r="K308" s="110" t="str">
        <f ca="1">IF(ISERROR(HLOOKUP($B308,$D$32:$CO$37,6,FALSE)),"",IF('Enter data here!'!$CP$42=0,"",IF(HLOOKUP($B308,$D$32:$CO$37,4,FALSE)=0,"",(HLOOKUP($B308,$D$32:$CO$37,6,FALSE)))))</f>
        <v>Frank Hulton </v>
      </c>
      <c r="L308" s="110">
        <f ca="1">IF(ISERROR(HLOOKUP($B308,$D$32:$CO$37,4,FALSE)),"",IF('Enter data here!'!$CP$42=0,"",IF(HLOOKUP($B308,$D$32:$CO$37,4,FALSE)=0,"",(HLOOKUP($B308,$D$32:$CO$37,4,FALSE)))))</f>
        <v>3.3895427736222092E-12</v>
      </c>
      <c r="M308" s="110" t="str">
        <f ca="1">IF(ISERROR(HLOOKUP($B308,$D$38:$CO$43,6,FALSE)),"",IF('Enter data here!'!$CP$47=0,"",IF(HLOOKUP($B308,$D$38:$CO$43,4,FALSE)=0,"",(HLOOKUP($B308,$D$38:$CO$43,6,FALSE)))))</f>
        <v>Frank Hulton </v>
      </c>
      <c r="N308" s="110">
        <f ca="1">IF(ISERROR(HLOOKUP($B308,$D$38:$CO$43,4,FALSE)),"",IF('Enter data here!'!$CP$47=0,"",IF(HLOOKUP($B308,$D$38:$CO$43,4,FALSE)=0,"",(HLOOKUP($B308,$D$38:$CO$43,4,FALSE)))))</f>
        <v>3.705519692925543E-12</v>
      </c>
      <c r="O308" s="110" t="str">
        <f ca="1">IF(ISERROR(HLOOKUP($B308,$D$44:$CO$49,6,FALSE)),"",IF('Enter data here!'!$CP$52=0,"",IF(HLOOKUP($B308,$D$44:$CO$49,4,FALSE)=0,"",(HLOOKUP($B308,$D$44:$CO$49,6,FALSE)))))</f>
        <v>Frank Hulton </v>
      </c>
      <c r="P308" s="110">
        <f ca="1">IF(ISERROR(HLOOKUP($B308,$D$44:$CO$49,4,FALSE)),"",IF('Enter data here!'!$CP$52=0,"",IF(HLOOKUP($B308,$D$44:$CO$49,4,FALSE)=0,"",(HLOOKUP($B308,$D$44:$CO$49,4,FALSE)))))</f>
        <v>3.7759848038389777E-12</v>
      </c>
      <c r="Q308" s="110" t="str">
        <f ca="1">IF(ISERROR(HLOOKUP($B308,$D$50:$CO$55,6,FALSE)),"",IF('Enter data here!'!$CP$57=0,"",IF(HLOOKUP($B308,$D$50:$CO$55,4,FALSE)=0,"",(HLOOKUP($B308,$D$50:$CO$55,6,FALSE)))))</f>
        <v>Frank Hulton </v>
      </c>
      <c r="R308" s="110">
        <f ca="1">IF(ISERROR(HLOOKUP($B308,$D$50:$CO$55,4,FALSE)),"",IF('Enter data here!'!$CP$57=0,"",IF(HLOOKUP($B308,$D$50:$CO$55,4,FALSE)=0,"",(HLOOKUP($B308,$D$50:$CO$55,4,FALSE)))))</f>
        <v>4.5019861933209464E-12</v>
      </c>
      <c r="S308" s="110" t="str">
        <f ca="1">IF(ISERROR(HLOOKUP($B308,$D$56:$CO$61,6,FALSE)),"",IF('Enter data here!'!$CP$62=0,"",IF(HLOOKUP($B308,$D$56:$CO$61,4,FALSE)=0,"",(HLOOKUP($B308,$D$56:$CO$61,6,FALSE)))))</f>
        <v>Frank Hulton </v>
      </c>
      <c r="T308" s="110">
        <f ca="1">IF(ISERROR(HLOOKUP($B308,$D$56:$CO$61,4,FALSE)),"",IF('Enter data here!'!$CP$62=0,"",IF(HLOOKUP($B308,$D$56:$CO$61,4,FALSE)=0,"",(HLOOKUP($B308,$D$56:$CO$61,4,FALSE)))))</f>
        <v>4.5019861933209464E-12</v>
      </c>
      <c r="U308" s="110" t="str">
        <f ca="1">IF(ISERROR(HLOOKUP($B308,$D$62:$CO$67,6,FALSE)),"",IF('Enter data here!'!$CP$67=0,"",IF(HLOOKUP($B308,$D$62:$CO$67,4,FALSE)=0,"",(HLOOKUP($B308,$D$62:$CO$67,6,FALSE)))))</f>
        <v>Frank Hulton </v>
      </c>
      <c r="V308" s="110">
        <f ca="1">IF(ISERROR(HLOOKUP($B308,$D$62:$CO$67,4,FALSE)),"",IF('Enter data here!'!$CP$67=0,"",IF(HLOOKUP($B308,$D$62:$CO$67,4,FALSE)=0,"",(HLOOKUP($B308,$D$62:$CO$67,4,FALSE)))))</f>
        <v>4.5019861933209464E-12</v>
      </c>
      <c r="W308" s="110" t="str">
        <f ca="1">IF(ISERROR(HLOOKUP($B308,$D$68:$CO$73,6,FALSE)),"",IF('Enter data here!'!$CP$72=0,"",IF(HLOOKUP($B308,$D$68:$CO$73,4,FALSE)=0,"",(HLOOKUP($B308,$D$68:$CO$73,6,FALSE)))))</f>
        <v>Frank Hulton </v>
      </c>
      <c r="X308" s="110">
        <f ca="1">IF(ISERROR(HLOOKUP($B308,$D$68:$CO$73,4,FALSE)),"",IF('Enter data here!'!$CP$72=0,"",IF(HLOOKUP($B308,$D$68:$CO$73,4,FALSE)=0,"",(HLOOKUP($B308,$D$68:$CO$73,4,FALSE)))))</f>
        <v>4.5019861933209464E-12</v>
      </c>
      <c r="Y308" s="110" t="str">
        <f ca="1">IF(ISERROR(HLOOKUP($B308,$D$74:$CO$79,6,FALSE)),"",IF('Enter data here!'!$CP$77=0,"",IF(HLOOKUP($B308,$D$74:$CO$79,4,FALSE)=0,"",(HLOOKUP($B308,$D$74:$CO$79,6,FALSE)))))</f>
        <v>Frank Hulton </v>
      </c>
      <c r="Z308" s="110">
        <f ca="1">IF(ISERROR(HLOOKUP($B308,$D$74:$CO$79,4,FALSE)),"",IF('Enter data here!'!$CP$77=0,"",IF(HLOOKUP($B308,$D$74:$CO$79,4,FALSE)=0,"",(HLOOKUP($B308,$D$74:$CO$79,4,FALSE)))))</f>
        <v>4.5019861933209464E-12</v>
      </c>
      <c r="AA308" s="110" t="str">
        <f ca="1">IF(ISERROR(HLOOKUP($B308,$D$80:$CO$85,6,FALSE)),"",IF('Enter data here!'!$CP$82=0,"",IF(HLOOKUP($B308,$D$80:$CO$85,4,FALSE)=0,"",(HLOOKUP($B308,$D$80:$CO$85,6,FALSE)))))</f>
        <v>Frank Hulton </v>
      </c>
      <c r="AB308" s="110">
        <f ca="1">IF(ISERROR(HLOOKUP($B308,$D$80:$CO$85,4,FALSE)),"",IF('Enter data here!'!$CP$82=0,"",IF(HLOOKUP($B308,$D$80:$CO$85,4,FALSE)=0,"",(HLOOKUP($B308,$D$80:$CO$85,4,FALSE)))))</f>
        <v>4.5019861933209464E-12</v>
      </c>
      <c r="AC308" s="110" t="str">
        <f ca="1">IF(ISERROR(HLOOKUP($B308,$D$86:$CO$91,6,FALSE)),"",IF('Enter data here!'!$CP$87=0,"",IF(HLOOKUP($B308,$D$86:$CO$91,4,FALSE)=0,"",(HLOOKUP($B308,$D$86:$CO$91,6,FALSE)))))</f>
        <v>Frank Hulton </v>
      </c>
      <c r="AD308" s="110">
        <f ca="1">IF(ISERROR(HLOOKUP($B308,$D$86:$CO$91,4,FALSE)),"",IF('Enter data here!'!$CP$87=0,"",IF(HLOOKUP($B308,$D$86:$CO$91,4,FALSE)=0,"",(HLOOKUP($B308,$D$86:$CO$91,4,FALSE)))))</f>
        <v>4.5019861933209464E-12</v>
      </c>
      <c r="AE308" s="110" t="str">
        <f ca="1">IF(ISERROR(HLOOKUP($B308,$D$92:$CO$97,6,FALSE)),"",IF('Enter data here!'!$CP$92=0,"",IF(HLOOKUP($B308,$D$92:$CO$97,4,FALSE)=0,"",(HLOOKUP($B308,$D$92:$CO$97,6,FALSE)))))</f>
        <v>Frank Hulton </v>
      </c>
      <c r="AF308" s="110">
        <f ca="1">IF(ISERROR(HLOOKUP($B308,$D$92:$CO$97,4,FALSE)),"",IF('Enter data here!'!$CP$92=0,"",IF(HLOOKUP($B308,$D$92:$CO$97,4,FALSE)=0,"",(HLOOKUP($B308,$D$92:$CO$97,4,FALSE)))))</f>
        <v>4.5019861933209464E-12</v>
      </c>
      <c r="AG308" s="110" t="str">
        <f ca="1">IF(ISERROR(HLOOKUP($B308,$D$98:$CO$103,6,FALSE)),"",IF('Enter data here!'!$CP$97=0,"",IF(HLOOKUP($B308,$D$98:$CO$103,4,FALSE)=0,"",(HLOOKUP($B308,$D$98:$CO$103,6,FALSE)))))</f>
        <v>Frank Hulton </v>
      </c>
      <c r="AH308" s="110">
        <f ca="1">IF(ISERROR(HLOOKUP($B308,$D$98:$CO$103,4,FALSE)),"",IF('Enter data here!'!$CP$97=0,"",IF(HLOOKUP($B308,$D$98:$CO$103,4,FALSE)=0,"",(HLOOKUP($B308,$D$98:$CO$103,4,FALSE)))))</f>
        <v>4.5019861933209464E-12</v>
      </c>
      <c r="AI308" s="110" t="str">
        <f ca="1">IF(ISERROR(HLOOKUP($B308,$D$104:$CO$109,6,FALSE)),"",IF('Enter data here!'!$CP$102=0,"",IF(HLOOKUP($B308,$D$104:$CO$109,4,FALSE)=0,"",(HLOOKUP($B308,$D$104:$CO$109,6,FALSE)))))</f>
        <v>Frank Hulton </v>
      </c>
      <c r="AJ308" s="110">
        <f ca="1">IF(ISERROR(HLOOKUP($B308,$D$104:$CO$109,4,FALSE)),"",IF('Enter data here!'!$CP$102=0,"",IF(HLOOKUP($B308,$D$104:$CO$109,4,FALSE)=0,"",(HLOOKUP($B308,$D$104:$CO$109,4,FALSE)))))</f>
        <v>4.5019861933209464E-12</v>
      </c>
      <c r="AK308" s="110" t="str">
        <f ca="1">IF(ISERROR(HLOOKUP($B308,$D$110:$CO$115,6,FALSE)),"",IF('Enter data here!'!$CP$107=0,"",IF(HLOOKUP($B308,$D$110:$CO$115,4,FALSE)=0,"",(HLOOKUP($B308,$D$110:$CO$115,6,FALSE)))))</f>
        <v>Frank Hulton </v>
      </c>
      <c r="AL308" s="110">
        <f ca="1">IF(ISERROR(HLOOKUP($B308,$D$110:$CO$115,4,FALSE)),"",IF('Enter data here!'!$CP$107=0,"",IF(HLOOKUP($B308,$D$110:$CO$115,4,FALSE)=0,"",(HLOOKUP($B308,$D$110:$CO$115,4,FALSE)))))</f>
        <v>4.5019861933209464E-12</v>
      </c>
      <c r="AM308" s="110" t="str">
        <f ca="1">IF(ISERROR(HLOOKUP($B308,$D$116:$CO$121,6,FALSE)),"",IF('Enter data here!'!$CP$112=0,"",IF(HLOOKUP($B308,$D$116:$CO$121,4,FALSE)=0,"",(HLOOKUP($B308,$D$116:$CO$121,6,FALSE)))))</f>
        <v>Frank Hulton </v>
      </c>
      <c r="AN308" s="110">
        <f ca="1">IF(ISERROR(HLOOKUP($B308,$D$116:$CO$121,4,FALSE)),"",IF('Enter data here!'!$CP$112=0,"",IF(HLOOKUP($B308,$D$116:$CO$121,4,FALSE)=0,"",(HLOOKUP($B308,$D$116:$CO$121,4,FALSE)))))</f>
        <v>4.5019861933209464E-12</v>
      </c>
      <c r="AO308" s="110" t="str">
        <f ca="1">IF(ISERROR(HLOOKUP($B308,$D$122:$CO$127,6,FALSE)),"",IF('Enter data here!'!$CP$117=0,"",IF(HLOOKUP($B308,$D$122:$CO$127,4,FALSE)=0,"",(HLOOKUP($B308,$D$122:$CO$127,6,FALSE)))))</f>
        <v>Frank Hulton </v>
      </c>
      <c r="AP308" s="110">
        <f ca="1">IF(ISERROR(HLOOKUP($B308,$D$122:$CO$127,4,FALSE)),"",IF('Enter data here!'!$CP$117=0,"",IF(HLOOKUP($B308,$D$122:$CO$127,4,FALSE)=0,"",(HLOOKUP($B308,$D$122:$CO$127,4,FALSE)))))</f>
        <v>4.5019861933209464E-12</v>
      </c>
      <c r="AQ308" s="110" t="str">
        <f ca="1">IF(ISERROR(HLOOKUP($B308,$D$128:$CO$133,6,FALSE)),"",IF('Enter data here!'!$CP$122=0,"",IF(HLOOKUP($B308,$D$128:$CO$133,4,FALSE)=0,"",(HLOOKUP($B308,$D$128:$CO$133,6,FALSE)))))</f>
        <v>Frank Hulton </v>
      </c>
      <c r="AR308" s="110">
        <f ca="1">IF(ISERROR(HLOOKUP($B308,$D$128:$CO$133,4,FALSE)),"",IF('Enter data here!'!$CP$122=0,"",IF(HLOOKUP($B308,$D$128:$CO$133,4,FALSE)=0,"",(HLOOKUP($B308,$D$128:$CO$133,4,FALSE)))))</f>
        <v>4.5019861933209464E-12</v>
      </c>
      <c r="AS308" s="110" t="str">
        <f ca="1">IF(ISERROR(HLOOKUP($B308,$D$134:$CO$139,6,FALSE)),"",IF('Enter data here!'!$CP$127=0,"",IF(HLOOKUP($B308,$D$134:$CO$139,4,FALSE)=0,"",(HLOOKUP($B308,$D$134:$CO$139,6,FALSE)))))</f>
        <v>Frank Hulton </v>
      </c>
      <c r="AT308" s="110">
        <f ca="1">IF(ISERROR(HLOOKUP($B308,$D$134:$CO$139,4,FALSE)),"",IF('Enter data here!'!$CP$127=0,"",IF(HLOOKUP($B308,$D$134:$CO$139,4,FALSE)=0,"",(HLOOKUP($B308,$D$134:$CO$139,4,FALSE)))))</f>
        <v>4.5019861933209464E-12</v>
      </c>
      <c r="AU308" s="110" t="str">
        <f ca="1">IF(ISERROR(HLOOKUP($B308,$D$140:$CO$145,6,FALSE)),"",IF('Enter data here!'!$CP$132=0,"",IF(HLOOKUP($B308,$D$140:$CO$145,4,FALSE)=0,"",(HLOOKUP($B308,$D$140:$CO$145,6,FALSE)))))</f>
        <v>Frank Hulton </v>
      </c>
      <c r="AV308" s="110">
        <f ca="1">IF(ISERROR(HLOOKUP($B308,$D$140:$CO$145,4,FALSE)),"",IF('Enter data here!'!$CP$132=0,"",IF(HLOOKUP($B308,$D$140:$CO$145,4,FALSE)=0,"",(HLOOKUP($B308,$D$140:$CO$145,4,FALSE)))))</f>
        <v>4.5019861933209464E-12</v>
      </c>
      <c r="AW308" s="110" t="str">
        <f ca="1">IF(ISERROR(HLOOKUP($B308,$D$146:$CO$151,6,FALSE)),"",IF('Enter data here!'!$CP$137=0,"",IF(HLOOKUP($B308,$D$146:$CO$151,4,FALSE)=0,"",(HLOOKUP($B308,$D$146:$CO$151,6,FALSE)))))</f>
        <v>Frank Hulton </v>
      </c>
      <c r="AX308" s="110">
        <f ca="1">IF(ISERROR(HLOOKUP($B308,$D$146:$CO$151,4,FALSE)),"",IF('Enter data here!'!$CP$137=0,"",IF(HLOOKUP($B308,$D$146:$CO$151,4,FALSE)=0,"",(HLOOKUP($B308,$D$146:$CO$151,4,FALSE)))))</f>
        <v>4.5019861933209464E-12</v>
      </c>
      <c r="AY308" s="110" t="str">
        <f ca="1">IF(ISERROR(HLOOKUP($B308,$D$152:$CO$157,6,FALSE)),"",IF('Enter data here!'!$CP$142=0,"",IF(HLOOKUP($B308,$D$152:$CO$157,4,FALSE)=0,"",(HLOOKUP($B308,$D$152:$CO$157,6,FALSE)))))</f>
        <v>Frank Hulton </v>
      </c>
      <c r="AZ308" s="110">
        <f ca="1">IF(ISERROR(HLOOKUP($B308,$D$152:$CO$157,4,FALSE)),"",IF('Enter data here!'!$CP$142=0,"",IF(HLOOKUP($B308,$D$152:$CO$157,4,FALSE)=0,"",(HLOOKUP($B308,$D$152:$CO$157,4,FALSE)))))</f>
        <v>4.5019861933209464E-12</v>
      </c>
      <c r="BA308" s="110" t="str">
        <f ca="1">IF(ISERROR(HLOOKUP($B308,$D$158:$CO$163,6,FALSE)),"",IF('Enter data here!'!$CP$147=0,"",IF(HLOOKUP($B308,$D$158:$CO$163,4,FALSE)=0,"",(HLOOKUP($B308,$D$158:$CO$163,6,FALSE)))))</f>
        <v>Frank Hulton </v>
      </c>
      <c r="BB308" s="110">
        <f ca="1">IF(ISERROR(HLOOKUP($B308,$D$158:$CO$163,4,FALSE)),"",IF('Enter data here!'!$CP$147=0,"",IF(HLOOKUP($B308,$D$158:$CO$163,4,FALSE)=0,"",(HLOOKUP($B308,$D$158:$CO$163,4,FALSE)))))</f>
        <v>4.5019861933209464E-12</v>
      </c>
      <c r="BC308" s="110" t="str">
        <f ca="1">IF(ISERROR(HLOOKUP($B308,$D$164:$CO$169,6,FALSE)),"",IF('Enter data here!'!$CP$152=0,"",IF(HLOOKUP($B308,$D$164:$CO$169,4,FALSE)=0,"",(HLOOKUP($B308,$D$164:$CO$169,6,FALSE)))))</f>
        <v>Frank Hulton </v>
      </c>
      <c r="BD308" s="110">
        <f ca="1">IF(ISERROR(HLOOKUP($B308,$D$164:$CO$169,4,FALSE)),"",IF('Enter data here!'!$CP$152=0,"",IF(HLOOKUP($B308,$D$164:$CO$169,4,FALSE)=0,"",(HLOOKUP($B308,$D$164:$CO$169,4,FALSE)))))</f>
        <v>4.5019861933209464E-12</v>
      </c>
      <c r="BE308" s="110" t="str">
        <f ca="1">IF(ISERROR(HLOOKUP($B308,$D$170:$CO$175,6,FALSE)),"",IF('Enter data here!'!$CP$157=0,"",IF(HLOOKUP($B308,$D$170:$CO$175,4,FALSE)=0,"",(HLOOKUP($B308,$D$170:$CO$175,6,FALSE)))))</f>
        <v>Frank Hulton </v>
      </c>
      <c r="BF308" s="110">
        <f ca="1">IF(ISERROR(HLOOKUP($B308,$D$170:$CO$175,4,FALSE)),"",IF('Enter data here!'!$CP$157=0,"",IF(HLOOKUP($B308,$D$170:$CO$175,4,FALSE)=0,"",(HLOOKUP($B308,$D$170:$CO$175,4,FALSE)))))</f>
        <v>4.5019861933209464E-12</v>
      </c>
      <c r="BG308" s="110" t="str">
        <f ca="1">IF(ISERROR(HLOOKUP($B308,$D$176:$CO$181,6,FALSE)),"",IF('Enter data here!'!$CP$162=0,"",IF(HLOOKUP($B308,$D$176:$CO$181,4,FALSE)=0,"",(HLOOKUP($B308,$D$176:$CO$181,6,FALSE)))))</f>
        <v>Frank Hulton </v>
      </c>
      <c r="BH308" s="110">
        <f ca="1">IF(ISERROR(HLOOKUP($B308,$D$176:$CO$181,4,FALSE)),"",IF('Enter data here!'!$CP$162=0,"",IF(HLOOKUP($B308,$D$176:$CO$181,4,FALSE)=0,"",(HLOOKUP($B308,$D$176:$CO$181,4,FALSE)))))</f>
        <v>4.5019861933209464E-12</v>
      </c>
      <c r="BI308" s="110" t="str">
        <f ca="1">IF(ISERROR(HLOOKUP($B308,$D$182:$CO$187,6,FALSE)),"",IF('Enter data here!'!$CP$167=0,"",IF(HLOOKUP($B308,$D$182:$CO$187,4,FALSE)=0,"",(HLOOKUP($B308,$D$182:$CO$187,6,FALSE)))))</f>
        <v>Frank Hulton </v>
      </c>
      <c r="BJ308" s="110">
        <f ca="1">IF(ISERROR(HLOOKUP($B308,$D$182:$CO$187,4,FALSE)),"",IF('Enter data here!'!$CP$167=0,"",IF(HLOOKUP($B308,$D$182:$CO$187,4,FALSE)=0,"",(HLOOKUP($B308,$D$182:$CO$187,4,FALSE)))))</f>
        <v>4.5019861933209464E-12</v>
      </c>
      <c r="BK308" s="110" t="str">
        <f ca="1">IF(ISERROR(HLOOKUP($B308,$D$188:$CO$193,6,FALSE)),"",IF('Enter data here!'!$CP$172=0,"",IF(HLOOKUP($B308,$D$188:$CO$193,4,FALSE)=0,"",(HLOOKUP($B308,$D$188:$CO$193,6,FALSE)))))</f>
        <v>Frank Hulton </v>
      </c>
      <c r="BL308" s="110">
        <f ca="1">IF(ISERROR(HLOOKUP($B308,$D$188:$CO$193,4,FALSE)),"",IF('Enter data here!'!$CP$172=0,"",IF(HLOOKUP($B308,$D$188:$CO$193,4,FALSE)=0,"",(HLOOKUP($B308,$D$188:$CO$193,4,FALSE)))))</f>
        <v>4.5019861933209464E-12</v>
      </c>
      <c r="BM308" s="110" t="str">
        <f ca="1">IF(ISERROR(HLOOKUP($B308,$D$194:$CO$199,6,FALSE)),"",IF('Enter data here!'!$CP$177=0,"",IF(HLOOKUP($B308,$D$194:$CO$199,4,FALSE)=0,"",(HLOOKUP($B308,$D$194:$CO$199,6,FALSE)))))</f>
        <v>Frank Hulton </v>
      </c>
      <c r="BN308" s="110">
        <f ca="1">IF(ISERROR(HLOOKUP($B308,$D$194:$CO$199,4,FALSE)),"",IF('Enter data here!'!$CP$177=0,"",IF(HLOOKUP($B308,$D$194:$CO$199,4,FALSE)=0,"",(HLOOKUP($B308,$D$194:$CO$199,4,FALSE)))))</f>
        <v>4.5019861933209464E-12</v>
      </c>
      <c r="BO308" s="110" t="str">
        <f ca="1">IF(ISERROR(HLOOKUP($B308,$D$200:$CO$205,6,FALSE)),"",IF('Enter data here!'!$CP$182=0,"",IF(HLOOKUP($B308,$D$200:$CO$205,4,FALSE)=0,"",(HLOOKUP($B308,$D$200:$CO$205,6,FALSE)))))</f>
        <v>Frank Hulton </v>
      </c>
      <c r="BP308" s="110">
        <f ca="1">IF(ISERROR(HLOOKUP($B308,$D$200:$CO$205,4,FALSE)),"",IF('Enter data here!'!$CP$182=0,"",IF(HLOOKUP($B308,$D$200:$CO$205,4,FALSE)=0,"",(HLOOKUP($B308,$D$200:$CO$205,4,FALSE)))))</f>
        <v>4.5019861933209464E-12</v>
      </c>
      <c r="BQ308" s="110" t="str">
        <f ca="1">IF(ISERROR(HLOOKUP($B308,$D$206:$CO$211,6,FALSE)),"",IF('Enter data here!'!$CP$187=0,"",IF(HLOOKUP($B308,$D$206:$CO$211,4,FALSE)=0,"",(HLOOKUP($B308,$D$206:$CO$211,6,FALSE)))))</f>
        <v>Frank Hulton </v>
      </c>
      <c r="BR308" s="110">
        <f ca="1">IF(ISERROR(HLOOKUP($B308,$D$206:$CO$211,4,FALSE)),"",IF('Enter data here!'!$CP$187=0,"",IF(HLOOKUP($B308,$D$206:$CO$211,4,FALSE)=0,"",(HLOOKUP($B308,$D$206:$CO$211,4,FALSE)))))</f>
        <v>4.5019861933209464E-12</v>
      </c>
      <c r="BS308" s="110" t="str">
        <f ca="1">IF(ISERROR(HLOOKUP($B308,$D$212:$CO$217,6,FALSE)),"",IF('Enter data here!'!$CP$192=0,"",IF(HLOOKUP($B308,$D$212:$CO$217,4,FALSE)=0,"",(HLOOKUP($B308,$D$212:$CO$217,6,FALSE)))))</f>
        <v>Frank Hulton </v>
      </c>
      <c r="BT308" s="110">
        <f ca="1">IF(ISERROR(HLOOKUP($B308,$D$212:$CO$217,4,FALSE)),"",IF('Enter data here!'!$CP$192=0,"",IF(HLOOKUP($B308,$D$212:$CO$217,4,FALSE)=0,"",(HLOOKUP($B308,$D$212:$CO$217,4,FALSE)))))</f>
        <v>4.5019861933209464E-12</v>
      </c>
      <c r="BU308" s="110" t="str">
        <f ca="1">IF(ISERROR(HLOOKUP($B308,$D$218:$CO$223,6,FALSE)),"",IF('Enter data here!'!$CP$197=0,"",IF(HLOOKUP($B308,$D$218:$CO$223,4,FALSE)=0,"",(HLOOKUP($B308,$D$218:$CO$223,6,FALSE)))))</f>
        <v>Frank Hulton </v>
      </c>
      <c r="BV308" s="110">
        <f ca="1">IF(ISERROR(HLOOKUP($B308,$D$218:$CO$223,4,FALSE)),"",IF('Enter data here!'!$CP$197=0,"",IF(HLOOKUP($B308,$D$218:$CO$223,4,FALSE)=0,"",(HLOOKUP($B308,$D$218:$CO$223,4,FALSE)))))</f>
        <v>4.5019861933209464E-12</v>
      </c>
      <c r="BW308" s="110" t="str">
        <f ca="1">IF(ISERROR(HLOOKUP($B308,$D$224:$CO$229,6,FALSE)),"",IF('Enter data here!'!$CP$202=0,"",IF(HLOOKUP($B308,$D$224:$CO$229,4,FALSE)=0,"",(HLOOKUP($B308,$D$224:$CO$229,6,FALSE)))))</f>
        <v>Frank Hulton </v>
      </c>
      <c r="BX308" s="110">
        <f ca="1">IF(ISERROR(HLOOKUP($B308,$D$224:$CO$229,4,FALSE)),"",IF('Enter data here!'!$CP$202=0,"",IF(HLOOKUP($B308,$D$224:$CO$229,4,FALSE)=0,"",(HLOOKUP($B308,$D$224:$CO$229,4,FALSE)))))</f>
        <v>4.5019861933209464E-12</v>
      </c>
      <c r="BY308" s="110" t="str">
        <f ca="1">IF(ISERROR(HLOOKUP($B308,$D$230:$CO$235,6,FALSE)),"",IF('Enter data here!'!$CP$207=0,"",IF(HLOOKUP($B308,$D$230:$CO$235,4,FALSE)=0,"",(HLOOKUP($B308,$D$230:$CO$235,6,FALSE)))))</f>
        <v>Frank Hulton </v>
      </c>
      <c r="BZ308" s="110">
        <f ca="1">IF(ISERROR(HLOOKUP($B308,$D$230:$CO$235,4,FALSE)),"",IF('Enter data here!'!$CP$207=0,"",IF(HLOOKUP($B308,$D$230:$CO$235,4,FALSE)=0,"",(HLOOKUP($B308,$D$230:$CO$235,4,FALSE)))))</f>
        <v>4.5019861933209464E-12</v>
      </c>
      <c r="CA308" s="110" t="str">
        <f ca="1">IF(ISERROR(HLOOKUP($B308,$D$236:$CO$241,6,FALSE)),"",IF('Enter data here!'!$CP$212=0,"",IF(HLOOKUP($B308,$D$236:$CO$241,4,FALSE)=0,"",(HLOOKUP($B308,$D$236:$CO$241,6,FALSE)))))</f>
        <v>Frank Hulton </v>
      </c>
      <c r="CB308" s="110">
        <f ca="1">IF(ISERROR(HLOOKUP($B308,$D$236:$CO$241,4,FALSE)),"",IF('Enter data here!'!$CP$212=0,"",IF(HLOOKUP($B308,$D$236:$CO$241,4,FALSE)=0,"",(HLOOKUP($B308,$D$236:$CO$241,4,FALSE)))))</f>
        <v>4.5019861933209464E-12</v>
      </c>
      <c r="CC308" s="110" t="str">
        <f ca="1">IF(ISERROR(HLOOKUP($B308,$D$242:$CO$247,6,FALSE)),"",IF('Enter data here!'!$CP$217=0,"",IF(HLOOKUP($B308,$D$242:$CO$247,4,FALSE)=0,"",(HLOOKUP($B308,$D$242:$CO$247,6,FALSE)))))</f>
        <v>Frank Hulton </v>
      </c>
      <c r="CD308" s="110">
        <f ca="1">IF(ISERROR(HLOOKUP($B308,$D$242:$CO$247,4,FALSE)),"",IF('Enter data here!'!$CP$217=0,"",IF(HLOOKUP($B308,$D$242:$CO$247,4,FALSE)=0,"",(HLOOKUP($B308,$D$242:$CO$247,4,FALSE)))))</f>
        <v>4.5019861933209464E-12</v>
      </c>
      <c r="CE308" s="110" t="str">
        <f ca="1">IF(ISERROR(HLOOKUP($B308,$D$248:$CO$253,6,FALSE)),"",IF('Enter data here!'!$CP$222=0,"",IF(HLOOKUP($B308,$D$248:$CO$253,4,FALSE)=0,"",(HLOOKUP($B308,$D$248:$CO$253,6,FALSE)))))</f>
        <v>Frank Hulton </v>
      </c>
      <c r="CF308" s="110">
        <f ca="1">IF(ISERROR(HLOOKUP($B308,$D$248:$CO$253,4,FALSE)),"",IF('Enter data here!'!$CP$222=0,"",IF(HLOOKUP($B308,$D$248:$CO$253,4,FALSE)=0,"",(HLOOKUP($B308,$D$248:$CO$253,4,FALSE)))))</f>
        <v>4.5019861933209464E-12</v>
      </c>
    </row>
    <row r="309" spans="2:84" s="138" customFormat="1">
      <c r="B309" s="149">
        <v>47</v>
      </c>
      <c r="C309" s="110" t="str">
        <f>IF(ISERROR(HLOOKUP($B309,$D$8:$CO$13,6,FALSE)),"",IF('Enter data here!'!$CP$22=0,"",IF(HLOOKUP($B309,$D$8:$CO$13,4,FALSE)=0,"",(HLOOKUP($B309,$D$8:$CO$13,6,FALSE)))))</f>
        <v/>
      </c>
      <c r="D309" s="110" t="str">
        <f>IF(ISERROR(HLOOKUP($B309,$D$8:$CO$13,4,FALSE)),"",IF('Enter data here!'!$CP$22=0,"",IF(HLOOKUP($B309,$D$8:$CO$13,4,FALSE)=0,"",(HLOOKUP($B309,$D$8:$CO$13,4,FALSE)))))</f>
        <v/>
      </c>
      <c r="E309" s="110" t="str">
        <f ca="1">IF(ISERROR(HLOOKUP($B309,$D$14:$CO$19,6,FALSE)),"",IF('Enter data here!'!$CP$27=0,"",IF(HLOOKUP($B309,$D$14:$CO$19,4,FALSE)=0,"",(HLOOKUP($B309,$D$14:$CO$19,6,FALSE)))))</f>
        <v>Paul Garnett</v>
      </c>
      <c r="F309" s="110">
        <f ca="1">IF(ISERROR(HLOOKUP($B309,$D$14:$CO$19,4,FALSE)),"",IF('Enter data here!'!$CP$27=0,"",IF(HLOOKUP($B309,$D$14:$CO$19,4,FALSE)=0,"",(HLOOKUP($B309,$D$14:$CO$19,4,FALSE)))))</f>
        <v>8.0423816717958041E-13</v>
      </c>
      <c r="G309" s="110" t="str">
        <f ca="1">IF(ISERROR(HLOOKUP($B309,$D$20:$CO$25,6,FALSE)),"",IF('Enter data here!'!$CP$32=0,"",IF(HLOOKUP($B309,$D$20:$CO$25,4,FALSE)=0,"",(HLOOKUP($B309,$D$20:$CO$25,6,FALSE)))))</f>
        <v>Rick Ruijsink</v>
      </c>
      <c r="H309" s="110">
        <f ca="1">IF(ISERROR(HLOOKUP($B309,$D$20:$CO$25,4,FALSE)),"",IF('Enter data here!'!$CP$32=0,"",IF(HLOOKUP($B309,$D$20:$CO$25,4,FALSE)=0,"",(HLOOKUP($B309,$D$20:$CO$25,4,FALSE)))))</f>
        <v>1.3890129331819728E-12</v>
      </c>
      <c r="I309" s="110" t="str">
        <f ca="1">IF(ISERROR(HLOOKUP($B309,$D$26:$CO$31,6,FALSE)),"",IF('Enter data here!'!$CP$37=0,"",IF(HLOOKUP($B309,$D$26:$CO$31,4,FALSE)=0,"",(HLOOKUP($B309,$D$26:$CO$31,6,FALSE)))))</f>
        <v>Robert Ryan</v>
      </c>
      <c r="J309" s="110">
        <f ca="1">IF(ISERROR(HLOOKUP($B309,$D$26:$CO$31,4,FALSE)),"",IF('Enter data here!'!$CP$37=0,"",IF(HLOOKUP($B309,$D$26:$CO$31,4,FALSE)=0,"",(HLOOKUP($B309,$D$26:$CO$31,4,FALSE)))))</f>
        <v>2.1720832077552742E-12</v>
      </c>
      <c r="K309" s="110" t="str">
        <f ca="1">IF(ISERROR(HLOOKUP($B309,$D$32:$CO$37,6,FALSE)),"",IF('Enter data here!'!$CP$42=0,"",IF(HLOOKUP($B309,$D$32:$CO$37,4,FALSE)=0,"",(HLOOKUP($B309,$D$32:$CO$37,6,FALSE)))))</f>
        <v>Robert Ryan</v>
      </c>
      <c r="L309" s="110">
        <f ca="1">IF(ISERROR(HLOOKUP($B309,$D$32:$CO$37,4,FALSE)),"",IF('Enter data here!'!$CP$42=0,"",IF(HLOOKUP($B309,$D$32:$CO$37,4,FALSE)=0,"",(HLOOKUP($B309,$D$32:$CO$37,4,FALSE)))))</f>
        <v>2.5359951827945049E-12</v>
      </c>
      <c r="M309" s="110" t="str">
        <f ca="1">IF(ISERROR(HLOOKUP($B309,$D$38:$CO$43,6,FALSE)),"",IF('Enter data here!'!$CP$47=0,"",IF(HLOOKUP($B309,$D$38:$CO$43,4,FALSE)=0,"",(HLOOKUP($B309,$D$38:$CO$43,6,FALSE)))))</f>
        <v>Robert Ryan</v>
      </c>
      <c r="N309" s="110">
        <f ca="1">IF(ISERROR(HLOOKUP($B309,$D$38:$CO$43,4,FALSE)),"",IF('Enter data here!'!$CP$47=0,"",IF(HLOOKUP($B309,$D$38:$CO$43,4,FALSE)=0,"",(HLOOKUP($B309,$D$38:$CO$43,4,FALSE)))))</f>
        <v>2.9884511320431809E-12</v>
      </c>
      <c r="O309" s="110" t="str">
        <f ca="1">IF(ISERROR(HLOOKUP($B309,$D$44:$CO$49,6,FALSE)),"",IF('Enter data here!'!$CP$52=0,"",IF(HLOOKUP($B309,$D$44:$CO$49,4,FALSE)=0,"",(HLOOKUP($B309,$D$44:$CO$49,6,FALSE)))))</f>
        <v>Paul Garnett</v>
      </c>
      <c r="P309" s="110">
        <f ca="1">IF(ISERROR(HLOOKUP($B309,$D$44:$CO$49,4,FALSE)),"",IF('Enter data here!'!$CP$52=0,"",IF(HLOOKUP($B309,$D$44:$CO$49,4,FALSE)=0,"",(HLOOKUP($B309,$D$44:$CO$49,4,FALSE)))))</f>
        <v>3.5099065888851143E-12</v>
      </c>
      <c r="Q309" s="110" t="str">
        <f ca="1">IF(ISERROR(HLOOKUP($B309,$D$50:$CO$55,6,FALSE)),"",IF('Enter data here!'!$CP$57=0,"",IF(HLOOKUP($B309,$D$50:$CO$55,4,FALSE)=0,"",(HLOOKUP($B309,$D$50:$CO$55,6,FALSE)))))</f>
        <v>Paul Garnett</v>
      </c>
      <c r="R309" s="110">
        <f ca="1">IF(ISERROR(HLOOKUP($B309,$D$50:$CO$55,4,FALSE)),"",IF('Enter data here!'!$CP$57=0,"",IF(HLOOKUP($B309,$D$50:$CO$55,4,FALSE)=0,"",(HLOOKUP($B309,$D$50:$CO$55,4,FALSE)))))</f>
        <v>4.0541855609227592E-12</v>
      </c>
      <c r="S309" s="110" t="str">
        <f ca="1">IF(ISERROR(HLOOKUP($B309,$D$56:$CO$61,6,FALSE)),"",IF('Enter data here!'!$CP$62=0,"",IF(HLOOKUP($B309,$D$56:$CO$61,4,FALSE)=0,"",(HLOOKUP($B309,$D$56:$CO$61,6,FALSE)))))</f>
        <v>Paul Garnett</v>
      </c>
      <c r="T309" s="110">
        <f ca="1">IF(ISERROR(HLOOKUP($B309,$D$56:$CO$61,4,FALSE)),"",IF('Enter data here!'!$CP$62=0,"",IF(HLOOKUP($B309,$D$56:$CO$61,4,FALSE)=0,"",(HLOOKUP($B309,$D$56:$CO$61,4,FALSE)))))</f>
        <v>4.0541855609227592E-12</v>
      </c>
      <c r="U309" s="110" t="str">
        <f ca="1">IF(ISERROR(HLOOKUP($B309,$D$62:$CO$67,6,FALSE)),"",IF('Enter data here!'!$CP$67=0,"",IF(HLOOKUP($B309,$D$62:$CO$67,4,FALSE)=0,"",(HLOOKUP($B309,$D$62:$CO$67,6,FALSE)))))</f>
        <v>Paul Garnett</v>
      </c>
      <c r="V309" s="110">
        <f ca="1">IF(ISERROR(HLOOKUP($B309,$D$62:$CO$67,4,FALSE)),"",IF('Enter data here!'!$CP$67=0,"",IF(HLOOKUP($B309,$D$62:$CO$67,4,FALSE)=0,"",(HLOOKUP($B309,$D$62:$CO$67,4,FALSE)))))</f>
        <v>4.0541855609227592E-12</v>
      </c>
      <c r="W309" s="110" t="str">
        <f ca="1">IF(ISERROR(HLOOKUP($B309,$D$68:$CO$73,6,FALSE)),"",IF('Enter data here!'!$CP$72=0,"",IF(HLOOKUP($B309,$D$68:$CO$73,4,FALSE)=0,"",(HLOOKUP($B309,$D$68:$CO$73,6,FALSE)))))</f>
        <v>Paul Garnett</v>
      </c>
      <c r="X309" s="110">
        <f ca="1">IF(ISERROR(HLOOKUP($B309,$D$68:$CO$73,4,FALSE)),"",IF('Enter data here!'!$CP$72=0,"",IF(HLOOKUP($B309,$D$68:$CO$73,4,FALSE)=0,"",(HLOOKUP($B309,$D$68:$CO$73,4,FALSE)))))</f>
        <v>4.0541855609227592E-12</v>
      </c>
      <c r="Y309" s="110" t="str">
        <f ca="1">IF(ISERROR(HLOOKUP($B309,$D$74:$CO$79,6,FALSE)),"",IF('Enter data here!'!$CP$77=0,"",IF(HLOOKUP($B309,$D$74:$CO$79,4,FALSE)=0,"",(HLOOKUP($B309,$D$74:$CO$79,6,FALSE)))))</f>
        <v>Paul Garnett</v>
      </c>
      <c r="Z309" s="110">
        <f ca="1">IF(ISERROR(HLOOKUP($B309,$D$74:$CO$79,4,FALSE)),"",IF('Enter data here!'!$CP$77=0,"",IF(HLOOKUP($B309,$D$74:$CO$79,4,FALSE)=0,"",(HLOOKUP($B309,$D$74:$CO$79,4,FALSE)))))</f>
        <v>4.0541855609227592E-12</v>
      </c>
      <c r="AA309" s="110" t="str">
        <f ca="1">IF(ISERROR(HLOOKUP($B309,$D$80:$CO$85,6,FALSE)),"",IF('Enter data here!'!$CP$82=0,"",IF(HLOOKUP($B309,$D$80:$CO$85,4,FALSE)=0,"",(HLOOKUP($B309,$D$80:$CO$85,6,FALSE)))))</f>
        <v>Paul Garnett</v>
      </c>
      <c r="AB309" s="110">
        <f ca="1">IF(ISERROR(HLOOKUP($B309,$D$80:$CO$85,4,FALSE)),"",IF('Enter data here!'!$CP$82=0,"",IF(HLOOKUP($B309,$D$80:$CO$85,4,FALSE)=0,"",(HLOOKUP($B309,$D$80:$CO$85,4,FALSE)))))</f>
        <v>4.0541855609227592E-12</v>
      </c>
      <c r="AC309" s="110" t="str">
        <f ca="1">IF(ISERROR(HLOOKUP($B309,$D$86:$CO$91,6,FALSE)),"",IF('Enter data here!'!$CP$87=0,"",IF(HLOOKUP($B309,$D$86:$CO$91,4,FALSE)=0,"",(HLOOKUP($B309,$D$86:$CO$91,6,FALSE)))))</f>
        <v>Paul Garnett</v>
      </c>
      <c r="AD309" s="110">
        <f ca="1">IF(ISERROR(HLOOKUP($B309,$D$86:$CO$91,4,FALSE)),"",IF('Enter data here!'!$CP$87=0,"",IF(HLOOKUP($B309,$D$86:$CO$91,4,FALSE)=0,"",(HLOOKUP($B309,$D$86:$CO$91,4,FALSE)))))</f>
        <v>4.0541855609227592E-12</v>
      </c>
      <c r="AE309" s="110" t="str">
        <f ca="1">IF(ISERROR(HLOOKUP($B309,$D$92:$CO$97,6,FALSE)),"",IF('Enter data here!'!$CP$92=0,"",IF(HLOOKUP($B309,$D$92:$CO$97,4,FALSE)=0,"",(HLOOKUP($B309,$D$92:$CO$97,6,FALSE)))))</f>
        <v>Paul Garnett</v>
      </c>
      <c r="AF309" s="110">
        <f ca="1">IF(ISERROR(HLOOKUP($B309,$D$92:$CO$97,4,FALSE)),"",IF('Enter data here!'!$CP$92=0,"",IF(HLOOKUP($B309,$D$92:$CO$97,4,FALSE)=0,"",(HLOOKUP($B309,$D$92:$CO$97,4,FALSE)))))</f>
        <v>4.0541855609227592E-12</v>
      </c>
      <c r="AG309" s="110" t="str">
        <f ca="1">IF(ISERROR(HLOOKUP($B309,$D$98:$CO$103,6,FALSE)),"",IF('Enter data here!'!$CP$97=0,"",IF(HLOOKUP($B309,$D$98:$CO$103,4,FALSE)=0,"",(HLOOKUP($B309,$D$98:$CO$103,6,FALSE)))))</f>
        <v>Paul Garnett</v>
      </c>
      <c r="AH309" s="110">
        <f ca="1">IF(ISERROR(HLOOKUP($B309,$D$98:$CO$103,4,FALSE)),"",IF('Enter data here!'!$CP$97=0,"",IF(HLOOKUP($B309,$D$98:$CO$103,4,FALSE)=0,"",(HLOOKUP($B309,$D$98:$CO$103,4,FALSE)))))</f>
        <v>4.0541855609227592E-12</v>
      </c>
      <c r="AI309" s="110" t="str">
        <f ca="1">IF(ISERROR(HLOOKUP($B309,$D$104:$CO$109,6,FALSE)),"",IF('Enter data here!'!$CP$102=0,"",IF(HLOOKUP($B309,$D$104:$CO$109,4,FALSE)=0,"",(HLOOKUP($B309,$D$104:$CO$109,6,FALSE)))))</f>
        <v>Paul Garnett</v>
      </c>
      <c r="AJ309" s="110">
        <f ca="1">IF(ISERROR(HLOOKUP($B309,$D$104:$CO$109,4,FALSE)),"",IF('Enter data here!'!$CP$102=0,"",IF(HLOOKUP($B309,$D$104:$CO$109,4,FALSE)=0,"",(HLOOKUP($B309,$D$104:$CO$109,4,FALSE)))))</f>
        <v>4.0541855609227592E-12</v>
      </c>
      <c r="AK309" s="110" t="str">
        <f ca="1">IF(ISERROR(HLOOKUP($B309,$D$110:$CO$115,6,FALSE)),"",IF('Enter data here!'!$CP$107=0,"",IF(HLOOKUP($B309,$D$110:$CO$115,4,FALSE)=0,"",(HLOOKUP($B309,$D$110:$CO$115,6,FALSE)))))</f>
        <v>Paul Garnett</v>
      </c>
      <c r="AL309" s="110">
        <f ca="1">IF(ISERROR(HLOOKUP($B309,$D$110:$CO$115,4,FALSE)),"",IF('Enter data here!'!$CP$107=0,"",IF(HLOOKUP($B309,$D$110:$CO$115,4,FALSE)=0,"",(HLOOKUP($B309,$D$110:$CO$115,4,FALSE)))))</f>
        <v>4.0541855609227592E-12</v>
      </c>
      <c r="AM309" s="110" t="str">
        <f ca="1">IF(ISERROR(HLOOKUP($B309,$D$116:$CO$121,6,FALSE)),"",IF('Enter data here!'!$CP$112=0,"",IF(HLOOKUP($B309,$D$116:$CO$121,4,FALSE)=0,"",(HLOOKUP($B309,$D$116:$CO$121,6,FALSE)))))</f>
        <v>Paul Garnett</v>
      </c>
      <c r="AN309" s="110">
        <f ca="1">IF(ISERROR(HLOOKUP($B309,$D$116:$CO$121,4,FALSE)),"",IF('Enter data here!'!$CP$112=0,"",IF(HLOOKUP($B309,$D$116:$CO$121,4,FALSE)=0,"",(HLOOKUP($B309,$D$116:$CO$121,4,FALSE)))))</f>
        <v>4.0541855609227592E-12</v>
      </c>
      <c r="AO309" s="110" t="str">
        <f ca="1">IF(ISERROR(HLOOKUP($B309,$D$122:$CO$127,6,FALSE)),"",IF('Enter data here!'!$CP$117=0,"",IF(HLOOKUP($B309,$D$122:$CO$127,4,FALSE)=0,"",(HLOOKUP($B309,$D$122:$CO$127,6,FALSE)))))</f>
        <v>Paul Garnett</v>
      </c>
      <c r="AP309" s="110">
        <f ca="1">IF(ISERROR(HLOOKUP($B309,$D$122:$CO$127,4,FALSE)),"",IF('Enter data here!'!$CP$117=0,"",IF(HLOOKUP($B309,$D$122:$CO$127,4,FALSE)=0,"",(HLOOKUP($B309,$D$122:$CO$127,4,FALSE)))))</f>
        <v>4.0541855609227592E-12</v>
      </c>
      <c r="AQ309" s="110" t="str">
        <f ca="1">IF(ISERROR(HLOOKUP($B309,$D$128:$CO$133,6,FALSE)),"",IF('Enter data here!'!$CP$122=0,"",IF(HLOOKUP($B309,$D$128:$CO$133,4,FALSE)=0,"",(HLOOKUP($B309,$D$128:$CO$133,6,FALSE)))))</f>
        <v>Paul Garnett</v>
      </c>
      <c r="AR309" s="110">
        <f ca="1">IF(ISERROR(HLOOKUP($B309,$D$128:$CO$133,4,FALSE)),"",IF('Enter data here!'!$CP$122=0,"",IF(HLOOKUP($B309,$D$128:$CO$133,4,FALSE)=0,"",(HLOOKUP($B309,$D$128:$CO$133,4,FALSE)))))</f>
        <v>4.0541855609227592E-12</v>
      </c>
      <c r="AS309" s="110" t="str">
        <f ca="1">IF(ISERROR(HLOOKUP($B309,$D$134:$CO$139,6,FALSE)),"",IF('Enter data here!'!$CP$127=0,"",IF(HLOOKUP($B309,$D$134:$CO$139,4,FALSE)=0,"",(HLOOKUP($B309,$D$134:$CO$139,6,FALSE)))))</f>
        <v>Paul Garnett</v>
      </c>
      <c r="AT309" s="110">
        <f ca="1">IF(ISERROR(HLOOKUP($B309,$D$134:$CO$139,4,FALSE)),"",IF('Enter data here!'!$CP$127=0,"",IF(HLOOKUP($B309,$D$134:$CO$139,4,FALSE)=0,"",(HLOOKUP($B309,$D$134:$CO$139,4,FALSE)))))</f>
        <v>4.0541855609227592E-12</v>
      </c>
      <c r="AU309" s="110" t="str">
        <f ca="1">IF(ISERROR(HLOOKUP($B309,$D$140:$CO$145,6,FALSE)),"",IF('Enter data here!'!$CP$132=0,"",IF(HLOOKUP($B309,$D$140:$CO$145,4,FALSE)=0,"",(HLOOKUP($B309,$D$140:$CO$145,6,FALSE)))))</f>
        <v>Paul Garnett</v>
      </c>
      <c r="AV309" s="110">
        <f ca="1">IF(ISERROR(HLOOKUP($B309,$D$140:$CO$145,4,FALSE)),"",IF('Enter data here!'!$CP$132=0,"",IF(HLOOKUP($B309,$D$140:$CO$145,4,FALSE)=0,"",(HLOOKUP($B309,$D$140:$CO$145,4,FALSE)))))</f>
        <v>4.0541855609227592E-12</v>
      </c>
      <c r="AW309" s="110" t="str">
        <f ca="1">IF(ISERROR(HLOOKUP($B309,$D$146:$CO$151,6,FALSE)),"",IF('Enter data here!'!$CP$137=0,"",IF(HLOOKUP($B309,$D$146:$CO$151,4,FALSE)=0,"",(HLOOKUP($B309,$D$146:$CO$151,6,FALSE)))))</f>
        <v>Paul Garnett</v>
      </c>
      <c r="AX309" s="110">
        <f ca="1">IF(ISERROR(HLOOKUP($B309,$D$146:$CO$151,4,FALSE)),"",IF('Enter data here!'!$CP$137=0,"",IF(HLOOKUP($B309,$D$146:$CO$151,4,FALSE)=0,"",(HLOOKUP($B309,$D$146:$CO$151,4,FALSE)))))</f>
        <v>4.0541855609227592E-12</v>
      </c>
      <c r="AY309" s="110" t="str">
        <f ca="1">IF(ISERROR(HLOOKUP($B309,$D$152:$CO$157,6,FALSE)),"",IF('Enter data here!'!$CP$142=0,"",IF(HLOOKUP($B309,$D$152:$CO$157,4,FALSE)=0,"",(HLOOKUP($B309,$D$152:$CO$157,6,FALSE)))))</f>
        <v>Paul Garnett</v>
      </c>
      <c r="AZ309" s="110">
        <f ca="1">IF(ISERROR(HLOOKUP($B309,$D$152:$CO$157,4,FALSE)),"",IF('Enter data here!'!$CP$142=0,"",IF(HLOOKUP($B309,$D$152:$CO$157,4,FALSE)=0,"",(HLOOKUP($B309,$D$152:$CO$157,4,FALSE)))))</f>
        <v>4.0541855609227592E-12</v>
      </c>
      <c r="BA309" s="110" t="str">
        <f ca="1">IF(ISERROR(HLOOKUP($B309,$D$158:$CO$163,6,FALSE)),"",IF('Enter data here!'!$CP$147=0,"",IF(HLOOKUP($B309,$D$158:$CO$163,4,FALSE)=0,"",(HLOOKUP($B309,$D$158:$CO$163,6,FALSE)))))</f>
        <v>Paul Garnett</v>
      </c>
      <c r="BB309" s="110">
        <f ca="1">IF(ISERROR(HLOOKUP($B309,$D$158:$CO$163,4,FALSE)),"",IF('Enter data here!'!$CP$147=0,"",IF(HLOOKUP($B309,$D$158:$CO$163,4,FALSE)=0,"",(HLOOKUP($B309,$D$158:$CO$163,4,FALSE)))))</f>
        <v>4.0541855609227592E-12</v>
      </c>
      <c r="BC309" s="110" t="str">
        <f ca="1">IF(ISERROR(HLOOKUP($B309,$D$164:$CO$169,6,FALSE)),"",IF('Enter data here!'!$CP$152=0,"",IF(HLOOKUP($B309,$D$164:$CO$169,4,FALSE)=0,"",(HLOOKUP($B309,$D$164:$CO$169,6,FALSE)))))</f>
        <v>Paul Garnett</v>
      </c>
      <c r="BD309" s="110">
        <f ca="1">IF(ISERROR(HLOOKUP($B309,$D$164:$CO$169,4,FALSE)),"",IF('Enter data here!'!$CP$152=0,"",IF(HLOOKUP($B309,$D$164:$CO$169,4,FALSE)=0,"",(HLOOKUP($B309,$D$164:$CO$169,4,FALSE)))))</f>
        <v>4.0541855609227592E-12</v>
      </c>
      <c r="BE309" s="110" t="str">
        <f ca="1">IF(ISERROR(HLOOKUP($B309,$D$170:$CO$175,6,FALSE)),"",IF('Enter data here!'!$CP$157=0,"",IF(HLOOKUP($B309,$D$170:$CO$175,4,FALSE)=0,"",(HLOOKUP($B309,$D$170:$CO$175,6,FALSE)))))</f>
        <v>Paul Garnett</v>
      </c>
      <c r="BF309" s="110">
        <f ca="1">IF(ISERROR(HLOOKUP($B309,$D$170:$CO$175,4,FALSE)),"",IF('Enter data here!'!$CP$157=0,"",IF(HLOOKUP($B309,$D$170:$CO$175,4,FALSE)=0,"",(HLOOKUP($B309,$D$170:$CO$175,4,FALSE)))))</f>
        <v>4.0541855609227592E-12</v>
      </c>
      <c r="BG309" s="110" t="str">
        <f ca="1">IF(ISERROR(HLOOKUP($B309,$D$176:$CO$181,6,FALSE)),"",IF('Enter data here!'!$CP$162=0,"",IF(HLOOKUP($B309,$D$176:$CO$181,4,FALSE)=0,"",(HLOOKUP($B309,$D$176:$CO$181,6,FALSE)))))</f>
        <v>Paul Garnett</v>
      </c>
      <c r="BH309" s="110">
        <f ca="1">IF(ISERROR(HLOOKUP($B309,$D$176:$CO$181,4,FALSE)),"",IF('Enter data here!'!$CP$162=0,"",IF(HLOOKUP($B309,$D$176:$CO$181,4,FALSE)=0,"",(HLOOKUP($B309,$D$176:$CO$181,4,FALSE)))))</f>
        <v>4.0541855609227592E-12</v>
      </c>
      <c r="BI309" s="110" t="str">
        <f ca="1">IF(ISERROR(HLOOKUP($B309,$D$182:$CO$187,6,FALSE)),"",IF('Enter data here!'!$CP$167=0,"",IF(HLOOKUP($B309,$D$182:$CO$187,4,FALSE)=0,"",(HLOOKUP($B309,$D$182:$CO$187,6,FALSE)))))</f>
        <v>Paul Garnett</v>
      </c>
      <c r="BJ309" s="110">
        <f ca="1">IF(ISERROR(HLOOKUP($B309,$D$182:$CO$187,4,FALSE)),"",IF('Enter data here!'!$CP$167=0,"",IF(HLOOKUP($B309,$D$182:$CO$187,4,FALSE)=0,"",(HLOOKUP($B309,$D$182:$CO$187,4,FALSE)))))</f>
        <v>4.0541855609227592E-12</v>
      </c>
      <c r="BK309" s="110" t="str">
        <f ca="1">IF(ISERROR(HLOOKUP($B309,$D$188:$CO$193,6,FALSE)),"",IF('Enter data here!'!$CP$172=0,"",IF(HLOOKUP($B309,$D$188:$CO$193,4,FALSE)=0,"",(HLOOKUP($B309,$D$188:$CO$193,6,FALSE)))))</f>
        <v>Paul Garnett</v>
      </c>
      <c r="BL309" s="110">
        <f ca="1">IF(ISERROR(HLOOKUP($B309,$D$188:$CO$193,4,FALSE)),"",IF('Enter data here!'!$CP$172=0,"",IF(HLOOKUP($B309,$D$188:$CO$193,4,FALSE)=0,"",(HLOOKUP($B309,$D$188:$CO$193,4,FALSE)))))</f>
        <v>4.0541855609227592E-12</v>
      </c>
      <c r="BM309" s="110" t="str">
        <f ca="1">IF(ISERROR(HLOOKUP($B309,$D$194:$CO$199,6,FALSE)),"",IF('Enter data here!'!$CP$177=0,"",IF(HLOOKUP($B309,$D$194:$CO$199,4,FALSE)=0,"",(HLOOKUP($B309,$D$194:$CO$199,6,FALSE)))))</f>
        <v>Paul Garnett</v>
      </c>
      <c r="BN309" s="110">
        <f ca="1">IF(ISERROR(HLOOKUP($B309,$D$194:$CO$199,4,FALSE)),"",IF('Enter data here!'!$CP$177=0,"",IF(HLOOKUP($B309,$D$194:$CO$199,4,FALSE)=0,"",(HLOOKUP($B309,$D$194:$CO$199,4,FALSE)))))</f>
        <v>4.0541855609227592E-12</v>
      </c>
      <c r="BO309" s="110" t="str">
        <f ca="1">IF(ISERROR(HLOOKUP($B309,$D$200:$CO$205,6,FALSE)),"",IF('Enter data here!'!$CP$182=0,"",IF(HLOOKUP($B309,$D$200:$CO$205,4,FALSE)=0,"",(HLOOKUP($B309,$D$200:$CO$205,6,FALSE)))))</f>
        <v>Paul Garnett</v>
      </c>
      <c r="BP309" s="110">
        <f ca="1">IF(ISERROR(HLOOKUP($B309,$D$200:$CO$205,4,FALSE)),"",IF('Enter data here!'!$CP$182=0,"",IF(HLOOKUP($B309,$D$200:$CO$205,4,FALSE)=0,"",(HLOOKUP($B309,$D$200:$CO$205,4,FALSE)))))</f>
        <v>4.0541855609227592E-12</v>
      </c>
      <c r="BQ309" s="110" t="str">
        <f ca="1">IF(ISERROR(HLOOKUP($B309,$D$206:$CO$211,6,FALSE)),"",IF('Enter data here!'!$CP$187=0,"",IF(HLOOKUP($B309,$D$206:$CO$211,4,FALSE)=0,"",(HLOOKUP($B309,$D$206:$CO$211,6,FALSE)))))</f>
        <v>Paul Garnett</v>
      </c>
      <c r="BR309" s="110">
        <f ca="1">IF(ISERROR(HLOOKUP($B309,$D$206:$CO$211,4,FALSE)),"",IF('Enter data here!'!$CP$187=0,"",IF(HLOOKUP($B309,$D$206:$CO$211,4,FALSE)=0,"",(HLOOKUP($B309,$D$206:$CO$211,4,FALSE)))))</f>
        <v>4.0541855609227592E-12</v>
      </c>
      <c r="BS309" s="110" t="str">
        <f ca="1">IF(ISERROR(HLOOKUP($B309,$D$212:$CO$217,6,FALSE)),"",IF('Enter data here!'!$CP$192=0,"",IF(HLOOKUP($B309,$D$212:$CO$217,4,FALSE)=0,"",(HLOOKUP($B309,$D$212:$CO$217,6,FALSE)))))</f>
        <v>Paul Garnett</v>
      </c>
      <c r="BT309" s="110">
        <f ca="1">IF(ISERROR(HLOOKUP($B309,$D$212:$CO$217,4,FALSE)),"",IF('Enter data here!'!$CP$192=0,"",IF(HLOOKUP($B309,$D$212:$CO$217,4,FALSE)=0,"",(HLOOKUP($B309,$D$212:$CO$217,4,FALSE)))))</f>
        <v>4.0541855609227592E-12</v>
      </c>
      <c r="BU309" s="110" t="str">
        <f ca="1">IF(ISERROR(HLOOKUP($B309,$D$218:$CO$223,6,FALSE)),"",IF('Enter data here!'!$CP$197=0,"",IF(HLOOKUP($B309,$D$218:$CO$223,4,FALSE)=0,"",(HLOOKUP($B309,$D$218:$CO$223,6,FALSE)))))</f>
        <v>Paul Garnett</v>
      </c>
      <c r="BV309" s="110">
        <f ca="1">IF(ISERROR(HLOOKUP($B309,$D$218:$CO$223,4,FALSE)),"",IF('Enter data here!'!$CP$197=0,"",IF(HLOOKUP($B309,$D$218:$CO$223,4,FALSE)=0,"",(HLOOKUP($B309,$D$218:$CO$223,4,FALSE)))))</f>
        <v>4.0541855609227592E-12</v>
      </c>
      <c r="BW309" s="110" t="str">
        <f ca="1">IF(ISERROR(HLOOKUP($B309,$D$224:$CO$229,6,FALSE)),"",IF('Enter data here!'!$CP$202=0,"",IF(HLOOKUP($B309,$D$224:$CO$229,4,FALSE)=0,"",(HLOOKUP($B309,$D$224:$CO$229,6,FALSE)))))</f>
        <v>Paul Garnett</v>
      </c>
      <c r="BX309" s="110">
        <f ca="1">IF(ISERROR(HLOOKUP($B309,$D$224:$CO$229,4,FALSE)),"",IF('Enter data here!'!$CP$202=0,"",IF(HLOOKUP($B309,$D$224:$CO$229,4,FALSE)=0,"",(HLOOKUP($B309,$D$224:$CO$229,4,FALSE)))))</f>
        <v>4.0541855609227592E-12</v>
      </c>
      <c r="BY309" s="110" t="str">
        <f ca="1">IF(ISERROR(HLOOKUP($B309,$D$230:$CO$235,6,FALSE)),"",IF('Enter data here!'!$CP$207=0,"",IF(HLOOKUP($B309,$D$230:$CO$235,4,FALSE)=0,"",(HLOOKUP($B309,$D$230:$CO$235,6,FALSE)))))</f>
        <v>Paul Garnett</v>
      </c>
      <c r="BZ309" s="110">
        <f ca="1">IF(ISERROR(HLOOKUP($B309,$D$230:$CO$235,4,FALSE)),"",IF('Enter data here!'!$CP$207=0,"",IF(HLOOKUP($B309,$D$230:$CO$235,4,FALSE)=0,"",(HLOOKUP($B309,$D$230:$CO$235,4,FALSE)))))</f>
        <v>4.0541855609227592E-12</v>
      </c>
      <c r="CA309" s="110" t="str">
        <f ca="1">IF(ISERROR(HLOOKUP($B309,$D$236:$CO$241,6,FALSE)),"",IF('Enter data here!'!$CP$212=0,"",IF(HLOOKUP($B309,$D$236:$CO$241,4,FALSE)=0,"",(HLOOKUP($B309,$D$236:$CO$241,6,FALSE)))))</f>
        <v>Paul Garnett</v>
      </c>
      <c r="CB309" s="110">
        <f ca="1">IF(ISERROR(HLOOKUP($B309,$D$236:$CO$241,4,FALSE)),"",IF('Enter data here!'!$CP$212=0,"",IF(HLOOKUP($B309,$D$236:$CO$241,4,FALSE)=0,"",(HLOOKUP($B309,$D$236:$CO$241,4,FALSE)))))</f>
        <v>4.0541855609227592E-12</v>
      </c>
      <c r="CC309" s="110" t="str">
        <f ca="1">IF(ISERROR(HLOOKUP($B309,$D$242:$CO$247,6,FALSE)),"",IF('Enter data here!'!$CP$217=0,"",IF(HLOOKUP($B309,$D$242:$CO$247,4,FALSE)=0,"",(HLOOKUP($B309,$D$242:$CO$247,6,FALSE)))))</f>
        <v>Paul Garnett</v>
      </c>
      <c r="CD309" s="110">
        <f ca="1">IF(ISERROR(HLOOKUP($B309,$D$242:$CO$247,4,FALSE)),"",IF('Enter data here!'!$CP$217=0,"",IF(HLOOKUP($B309,$D$242:$CO$247,4,FALSE)=0,"",(HLOOKUP($B309,$D$242:$CO$247,4,FALSE)))))</f>
        <v>4.0541855609227592E-12</v>
      </c>
      <c r="CE309" s="110" t="str">
        <f ca="1">IF(ISERROR(HLOOKUP($B309,$D$248:$CO$253,6,FALSE)),"",IF('Enter data here!'!$CP$222=0,"",IF(HLOOKUP($B309,$D$248:$CO$253,4,FALSE)=0,"",(HLOOKUP($B309,$D$248:$CO$253,6,FALSE)))))</f>
        <v>Paul Garnett</v>
      </c>
      <c r="CF309" s="110">
        <f ca="1">IF(ISERROR(HLOOKUP($B309,$D$248:$CO$253,4,FALSE)),"",IF('Enter data here!'!$CP$222=0,"",IF(HLOOKUP($B309,$D$248:$CO$253,4,FALSE)=0,"",(HLOOKUP($B309,$D$248:$CO$253,4,FALSE)))))</f>
        <v>4.0541855609227592E-12</v>
      </c>
    </row>
    <row r="310" spans="2:84" s="138" customFormat="1">
      <c r="B310" s="149">
        <v>48</v>
      </c>
      <c r="C310" s="110" t="str">
        <f>IF(ISERROR(HLOOKUP($B310,$D$8:$CO$13,6,FALSE)),"",IF('Enter data here!'!$CP$22=0,"",IF(HLOOKUP($B310,$D$8:$CO$13,4,FALSE)=0,"",(HLOOKUP($B310,$D$8:$CO$13,6,FALSE)))))</f>
        <v/>
      </c>
      <c r="D310" s="110" t="str">
        <f>IF(ISERROR(HLOOKUP($B310,$D$8:$CO$13,4,FALSE)),"",IF('Enter data here!'!$CP$22=0,"",IF(HLOOKUP($B310,$D$8:$CO$13,4,FALSE)=0,"",(HLOOKUP($B310,$D$8:$CO$13,4,FALSE)))))</f>
        <v/>
      </c>
      <c r="E310" s="110" t="str">
        <f ca="1">IF(ISERROR(HLOOKUP($B310,$D$14:$CO$19,6,FALSE)),"",IF('Enter data here!'!$CP$27=0,"",IF(HLOOKUP($B310,$D$14:$CO$19,4,FALSE)=0,"",(HLOOKUP($B310,$D$14:$CO$19,6,FALSE)))))</f>
        <v>Robert Ryan</v>
      </c>
      <c r="F310" s="110">
        <f ca="1">IF(ISERROR(HLOOKUP($B310,$D$14:$CO$19,4,FALSE)),"",IF('Enter data here!'!$CP$27=0,"",IF(HLOOKUP($B310,$D$14:$CO$19,4,FALSE)=0,"",(HLOOKUP($B310,$D$14:$CO$19,4,FALSE)))))</f>
        <v>6.2141907247159085E-13</v>
      </c>
      <c r="G310" s="110" t="str">
        <f ca="1">IF(ISERROR(HLOOKUP($B310,$D$20:$CO$25,6,FALSE)),"",IF('Enter data here!'!$CP$32=0,"",IF(HLOOKUP($B310,$D$20:$CO$25,4,FALSE)=0,"",(HLOOKUP($B310,$D$20:$CO$25,6,FALSE)))))</f>
        <v>Robert Ryan</v>
      </c>
      <c r="H310" s="110">
        <f ca="1">IF(ISERROR(HLOOKUP($B310,$D$20:$CO$25,4,FALSE)),"",IF('Enter data here!'!$CP$32=0,"",IF(HLOOKUP($B310,$D$20:$CO$25,4,FALSE)=0,"",(HLOOKUP($B310,$D$20:$CO$25,4,FALSE)))))</f>
        <v>1.3052295684852217E-12</v>
      </c>
      <c r="I310" s="110" t="str">
        <f ca="1">IF(ISERROR(HLOOKUP($B310,$D$26:$CO$31,6,FALSE)),"",IF('Enter data here!'!$CP$37=0,"",IF(HLOOKUP($B310,$D$26:$CO$31,4,FALSE)=0,"",(HLOOKUP($B310,$D$26:$CO$31,6,FALSE)))))</f>
        <v>Paul Garnett</v>
      </c>
      <c r="J310" s="110">
        <f ca="1">IF(ISERROR(HLOOKUP($B310,$D$26:$CO$31,4,FALSE)),"",IF('Enter data here!'!$CP$37=0,"",IF(HLOOKUP($B310,$D$26:$CO$31,4,FALSE)=0,"",(HLOOKUP($B310,$D$26:$CO$31,4,FALSE)))))</f>
        <v>2.0072717360444695E-12</v>
      </c>
      <c r="K310" s="110" t="str">
        <f ca="1">IF(ISERROR(HLOOKUP($B310,$D$32:$CO$37,6,FALSE)),"",IF('Enter data here!'!$CP$42=0,"",IF(HLOOKUP($B310,$D$32:$CO$37,4,FALSE)=0,"",(HLOOKUP($B310,$D$32:$CO$37,6,FALSE)))))</f>
        <v>Paul Garnett</v>
      </c>
      <c r="L310" s="110">
        <f ca="1">IF(ISERROR(HLOOKUP($B310,$D$32:$CO$37,4,FALSE)),"",IF('Enter data here!'!$CP$42=0,"",IF(HLOOKUP($B310,$D$32:$CO$37,4,FALSE)=0,"",(HLOOKUP($B310,$D$32:$CO$37,4,FALSE)))))</f>
        <v>2.5142206683287267E-12</v>
      </c>
      <c r="M310" s="110" t="str">
        <f ca="1">IF(ISERROR(HLOOKUP($B310,$D$38:$CO$43,6,FALSE)),"",IF('Enter data here!'!$CP$47=0,"",IF(HLOOKUP($B310,$D$38:$CO$43,4,FALSE)=0,"",(HLOOKUP($B310,$D$38:$CO$43,6,FALSE)))))</f>
        <v>Paul Garnett</v>
      </c>
      <c r="N310" s="110">
        <f ca="1">IF(ISERROR(HLOOKUP($B310,$D$38:$CO$43,4,FALSE)),"",IF('Enter data here!'!$CP$47=0,"",IF(HLOOKUP($B310,$D$38:$CO$43,4,FALSE)=0,"",(HLOOKUP($B310,$D$38:$CO$43,4,FALSE)))))</f>
        <v>2.9237272402112142E-12</v>
      </c>
      <c r="O310" s="110" t="str">
        <f ca="1">IF(ISERROR(HLOOKUP($B310,$D$44:$CO$49,6,FALSE)),"",IF('Enter data here!'!$CP$52=0,"",IF(HLOOKUP($B310,$D$44:$CO$49,4,FALSE)=0,"",(HLOOKUP($B310,$D$44:$CO$49,6,FALSE)))))</f>
        <v>Rick Ruijsink</v>
      </c>
      <c r="P310" s="110">
        <f ca="1">IF(ISERROR(HLOOKUP($B310,$D$44:$CO$49,4,FALSE)),"",IF('Enter data here!'!$CP$52=0,"",IF(HLOOKUP($B310,$D$44:$CO$49,4,FALSE)=0,"",(HLOOKUP($B310,$D$44:$CO$49,4,FALSE)))))</f>
        <v>3.0826897606544077E-12</v>
      </c>
      <c r="Q310" s="110" t="str">
        <f ca="1">IF(ISERROR(HLOOKUP($B310,$D$50:$CO$55,6,FALSE)),"",IF('Enter data here!'!$CP$57=0,"",IF(HLOOKUP($B310,$D$50:$CO$55,4,FALSE)=0,"",(HLOOKUP($B310,$D$50:$CO$55,6,FALSE)))))</f>
        <v>Robert Ryan</v>
      </c>
      <c r="R310" s="110">
        <f ca="1">IF(ISERROR(HLOOKUP($B310,$D$50:$CO$55,4,FALSE)),"",IF('Enter data here!'!$CP$57=0,"",IF(HLOOKUP($B310,$D$50:$CO$55,4,FALSE)=0,"",(HLOOKUP($B310,$D$50:$CO$55,4,FALSE)))))</f>
        <v>3.7140266065802772E-12</v>
      </c>
      <c r="S310" s="110" t="str">
        <f ca="1">IF(ISERROR(HLOOKUP($B310,$D$56:$CO$61,6,FALSE)),"",IF('Enter data here!'!$CP$62=0,"",IF(HLOOKUP($B310,$D$56:$CO$61,4,FALSE)=0,"",(HLOOKUP($B310,$D$56:$CO$61,6,FALSE)))))</f>
        <v>Robert Ryan</v>
      </c>
      <c r="T310" s="110">
        <f ca="1">IF(ISERROR(HLOOKUP($B310,$D$56:$CO$61,4,FALSE)),"",IF('Enter data here!'!$CP$62=0,"",IF(HLOOKUP($B310,$D$56:$CO$61,4,FALSE)=0,"",(HLOOKUP($B310,$D$56:$CO$61,4,FALSE)))))</f>
        <v>3.7140266065802772E-12</v>
      </c>
      <c r="U310" s="110" t="str">
        <f ca="1">IF(ISERROR(HLOOKUP($B310,$D$62:$CO$67,6,FALSE)),"",IF('Enter data here!'!$CP$67=0,"",IF(HLOOKUP($B310,$D$62:$CO$67,4,FALSE)=0,"",(HLOOKUP($B310,$D$62:$CO$67,6,FALSE)))))</f>
        <v>Robert Ryan</v>
      </c>
      <c r="V310" s="110">
        <f ca="1">IF(ISERROR(HLOOKUP($B310,$D$62:$CO$67,4,FALSE)),"",IF('Enter data here!'!$CP$67=0,"",IF(HLOOKUP($B310,$D$62:$CO$67,4,FALSE)=0,"",(HLOOKUP($B310,$D$62:$CO$67,4,FALSE)))))</f>
        <v>3.7140266065802772E-12</v>
      </c>
      <c r="W310" s="110" t="str">
        <f ca="1">IF(ISERROR(HLOOKUP($B310,$D$68:$CO$73,6,FALSE)),"",IF('Enter data here!'!$CP$72=0,"",IF(HLOOKUP($B310,$D$68:$CO$73,4,FALSE)=0,"",(HLOOKUP($B310,$D$68:$CO$73,6,FALSE)))))</f>
        <v>Robert Ryan</v>
      </c>
      <c r="X310" s="110">
        <f ca="1">IF(ISERROR(HLOOKUP($B310,$D$68:$CO$73,4,FALSE)),"",IF('Enter data here!'!$CP$72=0,"",IF(HLOOKUP($B310,$D$68:$CO$73,4,FALSE)=0,"",(HLOOKUP($B310,$D$68:$CO$73,4,FALSE)))))</f>
        <v>3.7140266065802772E-12</v>
      </c>
      <c r="Y310" s="110" t="str">
        <f ca="1">IF(ISERROR(HLOOKUP($B310,$D$74:$CO$79,6,FALSE)),"",IF('Enter data here!'!$CP$77=0,"",IF(HLOOKUP($B310,$D$74:$CO$79,4,FALSE)=0,"",(HLOOKUP($B310,$D$74:$CO$79,6,FALSE)))))</f>
        <v>Robert Ryan</v>
      </c>
      <c r="Z310" s="110">
        <f ca="1">IF(ISERROR(HLOOKUP($B310,$D$74:$CO$79,4,FALSE)),"",IF('Enter data here!'!$CP$77=0,"",IF(HLOOKUP($B310,$D$74:$CO$79,4,FALSE)=0,"",(HLOOKUP($B310,$D$74:$CO$79,4,FALSE)))))</f>
        <v>3.7140266065802772E-12</v>
      </c>
      <c r="AA310" s="110" t="str">
        <f ca="1">IF(ISERROR(HLOOKUP($B310,$D$80:$CO$85,6,FALSE)),"",IF('Enter data here!'!$CP$82=0,"",IF(HLOOKUP($B310,$D$80:$CO$85,4,FALSE)=0,"",(HLOOKUP($B310,$D$80:$CO$85,6,FALSE)))))</f>
        <v>Robert Ryan</v>
      </c>
      <c r="AB310" s="110">
        <f ca="1">IF(ISERROR(HLOOKUP($B310,$D$80:$CO$85,4,FALSE)),"",IF('Enter data here!'!$CP$82=0,"",IF(HLOOKUP($B310,$D$80:$CO$85,4,FALSE)=0,"",(HLOOKUP($B310,$D$80:$CO$85,4,FALSE)))))</f>
        <v>3.7140266065802772E-12</v>
      </c>
      <c r="AC310" s="110" t="str">
        <f ca="1">IF(ISERROR(HLOOKUP($B310,$D$86:$CO$91,6,FALSE)),"",IF('Enter data here!'!$CP$87=0,"",IF(HLOOKUP($B310,$D$86:$CO$91,4,FALSE)=0,"",(HLOOKUP($B310,$D$86:$CO$91,6,FALSE)))))</f>
        <v>Robert Ryan</v>
      </c>
      <c r="AD310" s="110">
        <f ca="1">IF(ISERROR(HLOOKUP($B310,$D$86:$CO$91,4,FALSE)),"",IF('Enter data here!'!$CP$87=0,"",IF(HLOOKUP($B310,$D$86:$CO$91,4,FALSE)=0,"",(HLOOKUP($B310,$D$86:$CO$91,4,FALSE)))))</f>
        <v>3.7140266065802772E-12</v>
      </c>
      <c r="AE310" s="110" t="str">
        <f ca="1">IF(ISERROR(HLOOKUP($B310,$D$92:$CO$97,6,FALSE)),"",IF('Enter data here!'!$CP$92=0,"",IF(HLOOKUP($B310,$D$92:$CO$97,4,FALSE)=0,"",(HLOOKUP($B310,$D$92:$CO$97,6,FALSE)))))</f>
        <v>Robert Ryan</v>
      </c>
      <c r="AF310" s="110">
        <f ca="1">IF(ISERROR(HLOOKUP($B310,$D$92:$CO$97,4,FALSE)),"",IF('Enter data here!'!$CP$92=0,"",IF(HLOOKUP($B310,$D$92:$CO$97,4,FALSE)=0,"",(HLOOKUP($B310,$D$92:$CO$97,4,FALSE)))))</f>
        <v>3.7140266065802772E-12</v>
      </c>
      <c r="AG310" s="110" t="str">
        <f ca="1">IF(ISERROR(HLOOKUP($B310,$D$98:$CO$103,6,FALSE)),"",IF('Enter data here!'!$CP$97=0,"",IF(HLOOKUP($B310,$D$98:$CO$103,4,FALSE)=0,"",(HLOOKUP($B310,$D$98:$CO$103,6,FALSE)))))</f>
        <v>Robert Ryan</v>
      </c>
      <c r="AH310" s="110">
        <f ca="1">IF(ISERROR(HLOOKUP($B310,$D$98:$CO$103,4,FALSE)),"",IF('Enter data here!'!$CP$97=0,"",IF(HLOOKUP($B310,$D$98:$CO$103,4,FALSE)=0,"",(HLOOKUP($B310,$D$98:$CO$103,4,FALSE)))))</f>
        <v>3.7140266065802772E-12</v>
      </c>
      <c r="AI310" s="110" t="str">
        <f ca="1">IF(ISERROR(HLOOKUP($B310,$D$104:$CO$109,6,FALSE)),"",IF('Enter data here!'!$CP$102=0,"",IF(HLOOKUP($B310,$D$104:$CO$109,4,FALSE)=0,"",(HLOOKUP($B310,$D$104:$CO$109,6,FALSE)))))</f>
        <v>Robert Ryan</v>
      </c>
      <c r="AJ310" s="110">
        <f ca="1">IF(ISERROR(HLOOKUP($B310,$D$104:$CO$109,4,FALSE)),"",IF('Enter data here!'!$CP$102=0,"",IF(HLOOKUP($B310,$D$104:$CO$109,4,FALSE)=0,"",(HLOOKUP($B310,$D$104:$CO$109,4,FALSE)))))</f>
        <v>3.7140266065802772E-12</v>
      </c>
      <c r="AK310" s="110" t="str">
        <f ca="1">IF(ISERROR(HLOOKUP($B310,$D$110:$CO$115,6,FALSE)),"",IF('Enter data here!'!$CP$107=0,"",IF(HLOOKUP($B310,$D$110:$CO$115,4,FALSE)=0,"",(HLOOKUP($B310,$D$110:$CO$115,6,FALSE)))))</f>
        <v>Robert Ryan</v>
      </c>
      <c r="AL310" s="110">
        <f ca="1">IF(ISERROR(HLOOKUP($B310,$D$110:$CO$115,4,FALSE)),"",IF('Enter data here!'!$CP$107=0,"",IF(HLOOKUP($B310,$D$110:$CO$115,4,FALSE)=0,"",(HLOOKUP($B310,$D$110:$CO$115,4,FALSE)))))</f>
        <v>3.7140266065802772E-12</v>
      </c>
      <c r="AM310" s="110" t="str">
        <f ca="1">IF(ISERROR(HLOOKUP($B310,$D$116:$CO$121,6,FALSE)),"",IF('Enter data here!'!$CP$112=0,"",IF(HLOOKUP($B310,$D$116:$CO$121,4,FALSE)=0,"",(HLOOKUP($B310,$D$116:$CO$121,6,FALSE)))))</f>
        <v>Robert Ryan</v>
      </c>
      <c r="AN310" s="110">
        <f ca="1">IF(ISERROR(HLOOKUP($B310,$D$116:$CO$121,4,FALSE)),"",IF('Enter data here!'!$CP$112=0,"",IF(HLOOKUP($B310,$D$116:$CO$121,4,FALSE)=0,"",(HLOOKUP($B310,$D$116:$CO$121,4,FALSE)))))</f>
        <v>3.7140266065802772E-12</v>
      </c>
      <c r="AO310" s="110" t="str">
        <f ca="1">IF(ISERROR(HLOOKUP($B310,$D$122:$CO$127,6,FALSE)),"",IF('Enter data here!'!$CP$117=0,"",IF(HLOOKUP($B310,$D$122:$CO$127,4,FALSE)=0,"",(HLOOKUP($B310,$D$122:$CO$127,6,FALSE)))))</f>
        <v>Robert Ryan</v>
      </c>
      <c r="AP310" s="110">
        <f ca="1">IF(ISERROR(HLOOKUP($B310,$D$122:$CO$127,4,FALSE)),"",IF('Enter data here!'!$CP$117=0,"",IF(HLOOKUP($B310,$D$122:$CO$127,4,FALSE)=0,"",(HLOOKUP($B310,$D$122:$CO$127,4,FALSE)))))</f>
        <v>3.7140266065802772E-12</v>
      </c>
      <c r="AQ310" s="110" t="str">
        <f ca="1">IF(ISERROR(HLOOKUP($B310,$D$128:$CO$133,6,FALSE)),"",IF('Enter data here!'!$CP$122=0,"",IF(HLOOKUP($B310,$D$128:$CO$133,4,FALSE)=0,"",(HLOOKUP($B310,$D$128:$CO$133,6,FALSE)))))</f>
        <v>Robert Ryan</v>
      </c>
      <c r="AR310" s="110">
        <f ca="1">IF(ISERROR(HLOOKUP($B310,$D$128:$CO$133,4,FALSE)),"",IF('Enter data here!'!$CP$122=0,"",IF(HLOOKUP($B310,$D$128:$CO$133,4,FALSE)=0,"",(HLOOKUP($B310,$D$128:$CO$133,4,FALSE)))))</f>
        <v>3.7140266065802772E-12</v>
      </c>
      <c r="AS310" s="110" t="str">
        <f ca="1">IF(ISERROR(HLOOKUP($B310,$D$134:$CO$139,6,FALSE)),"",IF('Enter data here!'!$CP$127=0,"",IF(HLOOKUP($B310,$D$134:$CO$139,4,FALSE)=0,"",(HLOOKUP($B310,$D$134:$CO$139,6,FALSE)))))</f>
        <v>Robert Ryan</v>
      </c>
      <c r="AT310" s="110">
        <f ca="1">IF(ISERROR(HLOOKUP($B310,$D$134:$CO$139,4,FALSE)),"",IF('Enter data here!'!$CP$127=0,"",IF(HLOOKUP($B310,$D$134:$CO$139,4,FALSE)=0,"",(HLOOKUP($B310,$D$134:$CO$139,4,FALSE)))))</f>
        <v>3.7140266065802772E-12</v>
      </c>
      <c r="AU310" s="110" t="str">
        <f ca="1">IF(ISERROR(HLOOKUP($B310,$D$140:$CO$145,6,FALSE)),"",IF('Enter data here!'!$CP$132=0,"",IF(HLOOKUP($B310,$D$140:$CO$145,4,FALSE)=0,"",(HLOOKUP($B310,$D$140:$CO$145,6,FALSE)))))</f>
        <v>Robert Ryan</v>
      </c>
      <c r="AV310" s="110">
        <f ca="1">IF(ISERROR(HLOOKUP($B310,$D$140:$CO$145,4,FALSE)),"",IF('Enter data here!'!$CP$132=0,"",IF(HLOOKUP($B310,$D$140:$CO$145,4,FALSE)=0,"",(HLOOKUP($B310,$D$140:$CO$145,4,FALSE)))))</f>
        <v>3.7140266065802772E-12</v>
      </c>
      <c r="AW310" s="110" t="str">
        <f ca="1">IF(ISERROR(HLOOKUP($B310,$D$146:$CO$151,6,FALSE)),"",IF('Enter data here!'!$CP$137=0,"",IF(HLOOKUP($B310,$D$146:$CO$151,4,FALSE)=0,"",(HLOOKUP($B310,$D$146:$CO$151,6,FALSE)))))</f>
        <v>Robert Ryan</v>
      </c>
      <c r="AX310" s="110">
        <f ca="1">IF(ISERROR(HLOOKUP($B310,$D$146:$CO$151,4,FALSE)),"",IF('Enter data here!'!$CP$137=0,"",IF(HLOOKUP($B310,$D$146:$CO$151,4,FALSE)=0,"",(HLOOKUP($B310,$D$146:$CO$151,4,FALSE)))))</f>
        <v>3.7140266065802772E-12</v>
      </c>
      <c r="AY310" s="110" t="str">
        <f ca="1">IF(ISERROR(HLOOKUP($B310,$D$152:$CO$157,6,FALSE)),"",IF('Enter data here!'!$CP$142=0,"",IF(HLOOKUP($B310,$D$152:$CO$157,4,FALSE)=0,"",(HLOOKUP($B310,$D$152:$CO$157,6,FALSE)))))</f>
        <v>Robert Ryan</v>
      </c>
      <c r="AZ310" s="110">
        <f ca="1">IF(ISERROR(HLOOKUP($B310,$D$152:$CO$157,4,FALSE)),"",IF('Enter data here!'!$CP$142=0,"",IF(HLOOKUP($B310,$D$152:$CO$157,4,FALSE)=0,"",(HLOOKUP($B310,$D$152:$CO$157,4,FALSE)))))</f>
        <v>3.7140266065802772E-12</v>
      </c>
      <c r="BA310" s="110" t="str">
        <f ca="1">IF(ISERROR(HLOOKUP($B310,$D$158:$CO$163,6,FALSE)),"",IF('Enter data here!'!$CP$147=0,"",IF(HLOOKUP($B310,$D$158:$CO$163,4,FALSE)=0,"",(HLOOKUP($B310,$D$158:$CO$163,6,FALSE)))))</f>
        <v>Robert Ryan</v>
      </c>
      <c r="BB310" s="110">
        <f ca="1">IF(ISERROR(HLOOKUP($B310,$D$158:$CO$163,4,FALSE)),"",IF('Enter data here!'!$CP$147=0,"",IF(HLOOKUP($B310,$D$158:$CO$163,4,FALSE)=0,"",(HLOOKUP($B310,$D$158:$CO$163,4,FALSE)))))</f>
        <v>3.7140266065802772E-12</v>
      </c>
      <c r="BC310" s="110" t="str">
        <f ca="1">IF(ISERROR(HLOOKUP($B310,$D$164:$CO$169,6,FALSE)),"",IF('Enter data here!'!$CP$152=0,"",IF(HLOOKUP($B310,$D$164:$CO$169,4,FALSE)=0,"",(HLOOKUP($B310,$D$164:$CO$169,6,FALSE)))))</f>
        <v>Robert Ryan</v>
      </c>
      <c r="BD310" s="110">
        <f ca="1">IF(ISERROR(HLOOKUP($B310,$D$164:$CO$169,4,FALSE)),"",IF('Enter data here!'!$CP$152=0,"",IF(HLOOKUP($B310,$D$164:$CO$169,4,FALSE)=0,"",(HLOOKUP($B310,$D$164:$CO$169,4,FALSE)))))</f>
        <v>3.7140266065802772E-12</v>
      </c>
      <c r="BE310" s="110" t="str">
        <f ca="1">IF(ISERROR(HLOOKUP($B310,$D$170:$CO$175,6,FALSE)),"",IF('Enter data here!'!$CP$157=0,"",IF(HLOOKUP($B310,$D$170:$CO$175,4,FALSE)=0,"",(HLOOKUP($B310,$D$170:$CO$175,6,FALSE)))))</f>
        <v>Robert Ryan</v>
      </c>
      <c r="BF310" s="110">
        <f ca="1">IF(ISERROR(HLOOKUP($B310,$D$170:$CO$175,4,FALSE)),"",IF('Enter data here!'!$CP$157=0,"",IF(HLOOKUP($B310,$D$170:$CO$175,4,FALSE)=0,"",(HLOOKUP($B310,$D$170:$CO$175,4,FALSE)))))</f>
        <v>3.7140266065802772E-12</v>
      </c>
      <c r="BG310" s="110" t="str">
        <f ca="1">IF(ISERROR(HLOOKUP($B310,$D$176:$CO$181,6,FALSE)),"",IF('Enter data here!'!$CP$162=0,"",IF(HLOOKUP($B310,$D$176:$CO$181,4,FALSE)=0,"",(HLOOKUP($B310,$D$176:$CO$181,6,FALSE)))))</f>
        <v>Robert Ryan</v>
      </c>
      <c r="BH310" s="110">
        <f ca="1">IF(ISERROR(HLOOKUP($B310,$D$176:$CO$181,4,FALSE)),"",IF('Enter data here!'!$CP$162=0,"",IF(HLOOKUP($B310,$D$176:$CO$181,4,FALSE)=0,"",(HLOOKUP($B310,$D$176:$CO$181,4,FALSE)))))</f>
        <v>3.7140266065802772E-12</v>
      </c>
      <c r="BI310" s="110" t="str">
        <f ca="1">IF(ISERROR(HLOOKUP($B310,$D$182:$CO$187,6,FALSE)),"",IF('Enter data here!'!$CP$167=0,"",IF(HLOOKUP($B310,$D$182:$CO$187,4,FALSE)=0,"",(HLOOKUP($B310,$D$182:$CO$187,6,FALSE)))))</f>
        <v>Robert Ryan</v>
      </c>
      <c r="BJ310" s="110">
        <f ca="1">IF(ISERROR(HLOOKUP($B310,$D$182:$CO$187,4,FALSE)),"",IF('Enter data here!'!$CP$167=0,"",IF(HLOOKUP($B310,$D$182:$CO$187,4,FALSE)=0,"",(HLOOKUP($B310,$D$182:$CO$187,4,FALSE)))))</f>
        <v>3.7140266065802772E-12</v>
      </c>
      <c r="BK310" s="110" t="str">
        <f ca="1">IF(ISERROR(HLOOKUP($B310,$D$188:$CO$193,6,FALSE)),"",IF('Enter data here!'!$CP$172=0,"",IF(HLOOKUP($B310,$D$188:$CO$193,4,FALSE)=0,"",(HLOOKUP($B310,$D$188:$CO$193,6,FALSE)))))</f>
        <v>Robert Ryan</v>
      </c>
      <c r="BL310" s="110">
        <f ca="1">IF(ISERROR(HLOOKUP($B310,$D$188:$CO$193,4,FALSE)),"",IF('Enter data here!'!$CP$172=0,"",IF(HLOOKUP($B310,$D$188:$CO$193,4,FALSE)=0,"",(HLOOKUP($B310,$D$188:$CO$193,4,FALSE)))))</f>
        <v>3.7140266065802772E-12</v>
      </c>
      <c r="BM310" s="110" t="str">
        <f ca="1">IF(ISERROR(HLOOKUP($B310,$D$194:$CO$199,6,FALSE)),"",IF('Enter data here!'!$CP$177=0,"",IF(HLOOKUP($B310,$D$194:$CO$199,4,FALSE)=0,"",(HLOOKUP($B310,$D$194:$CO$199,6,FALSE)))))</f>
        <v>Robert Ryan</v>
      </c>
      <c r="BN310" s="110">
        <f ca="1">IF(ISERROR(HLOOKUP($B310,$D$194:$CO$199,4,FALSE)),"",IF('Enter data here!'!$CP$177=0,"",IF(HLOOKUP($B310,$D$194:$CO$199,4,FALSE)=0,"",(HLOOKUP($B310,$D$194:$CO$199,4,FALSE)))))</f>
        <v>3.7140266065802772E-12</v>
      </c>
      <c r="BO310" s="110" t="str">
        <f ca="1">IF(ISERROR(HLOOKUP($B310,$D$200:$CO$205,6,FALSE)),"",IF('Enter data here!'!$CP$182=0,"",IF(HLOOKUP($B310,$D$200:$CO$205,4,FALSE)=0,"",(HLOOKUP($B310,$D$200:$CO$205,6,FALSE)))))</f>
        <v>Robert Ryan</v>
      </c>
      <c r="BP310" s="110">
        <f ca="1">IF(ISERROR(HLOOKUP($B310,$D$200:$CO$205,4,FALSE)),"",IF('Enter data here!'!$CP$182=0,"",IF(HLOOKUP($B310,$D$200:$CO$205,4,FALSE)=0,"",(HLOOKUP($B310,$D$200:$CO$205,4,FALSE)))))</f>
        <v>3.7140266065802772E-12</v>
      </c>
      <c r="BQ310" s="110" t="str">
        <f ca="1">IF(ISERROR(HLOOKUP($B310,$D$206:$CO$211,6,FALSE)),"",IF('Enter data here!'!$CP$187=0,"",IF(HLOOKUP($B310,$D$206:$CO$211,4,FALSE)=0,"",(HLOOKUP($B310,$D$206:$CO$211,6,FALSE)))))</f>
        <v>Robert Ryan</v>
      </c>
      <c r="BR310" s="110">
        <f ca="1">IF(ISERROR(HLOOKUP($B310,$D$206:$CO$211,4,FALSE)),"",IF('Enter data here!'!$CP$187=0,"",IF(HLOOKUP($B310,$D$206:$CO$211,4,FALSE)=0,"",(HLOOKUP($B310,$D$206:$CO$211,4,FALSE)))))</f>
        <v>3.7140266065802772E-12</v>
      </c>
      <c r="BS310" s="110" t="str">
        <f ca="1">IF(ISERROR(HLOOKUP($B310,$D$212:$CO$217,6,FALSE)),"",IF('Enter data here!'!$CP$192=0,"",IF(HLOOKUP($B310,$D$212:$CO$217,4,FALSE)=0,"",(HLOOKUP($B310,$D$212:$CO$217,6,FALSE)))))</f>
        <v>Robert Ryan</v>
      </c>
      <c r="BT310" s="110">
        <f ca="1">IF(ISERROR(HLOOKUP($B310,$D$212:$CO$217,4,FALSE)),"",IF('Enter data here!'!$CP$192=0,"",IF(HLOOKUP($B310,$D$212:$CO$217,4,FALSE)=0,"",(HLOOKUP($B310,$D$212:$CO$217,4,FALSE)))))</f>
        <v>3.7140266065802772E-12</v>
      </c>
      <c r="BU310" s="110" t="str">
        <f ca="1">IF(ISERROR(HLOOKUP($B310,$D$218:$CO$223,6,FALSE)),"",IF('Enter data here!'!$CP$197=0,"",IF(HLOOKUP($B310,$D$218:$CO$223,4,FALSE)=0,"",(HLOOKUP($B310,$D$218:$CO$223,6,FALSE)))))</f>
        <v>Robert Ryan</v>
      </c>
      <c r="BV310" s="110">
        <f ca="1">IF(ISERROR(HLOOKUP($B310,$D$218:$CO$223,4,FALSE)),"",IF('Enter data here!'!$CP$197=0,"",IF(HLOOKUP($B310,$D$218:$CO$223,4,FALSE)=0,"",(HLOOKUP($B310,$D$218:$CO$223,4,FALSE)))))</f>
        <v>3.7140266065802772E-12</v>
      </c>
      <c r="BW310" s="110" t="str">
        <f ca="1">IF(ISERROR(HLOOKUP($B310,$D$224:$CO$229,6,FALSE)),"",IF('Enter data here!'!$CP$202=0,"",IF(HLOOKUP($B310,$D$224:$CO$229,4,FALSE)=0,"",(HLOOKUP($B310,$D$224:$CO$229,6,FALSE)))))</f>
        <v>Robert Ryan</v>
      </c>
      <c r="BX310" s="110">
        <f ca="1">IF(ISERROR(HLOOKUP($B310,$D$224:$CO$229,4,FALSE)),"",IF('Enter data here!'!$CP$202=0,"",IF(HLOOKUP($B310,$D$224:$CO$229,4,FALSE)=0,"",(HLOOKUP($B310,$D$224:$CO$229,4,FALSE)))))</f>
        <v>3.7140266065802772E-12</v>
      </c>
      <c r="BY310" s="110" t="str">
        <f ca="1">IF(ISERROR(HLOOKUP($B310,$D$230:$CO$235,6,FALSE)),"",IF('Enter data here!'!$CP$207=0,"",IF(HLOOKUP($B310,$D$230:$CO$235,4,FALSE)=0,"",(HLOOKUP($B310,$D$230:$CO$235,6,FALSE)))))</f>
        <v>Robert Ryan</v>
      </c>
      <c r="BZ310" s="110">
        <f ca="1">IF(ISERROR(HLOOKUP($B310,$D$230:$CO$235,4,FALSE)),"",IF('Enter data here!'!$CP$207=0,"",IF(HLOOKUP($B310,$D$230:$CO$235,4,FALSE)=0,"",(HLOOKUP($B310,$D$230:$CO$235,4,FALSE)))))</f>
        <v>3.7140266065802772E-12</v>
      </c>
      <c r="CA310" s="110" t="str">
        <f ca="1">IF(ISERROR(HLOOKUP($B310,$D$236:$CO$241,6,FALSE)),"",IF('Enter data here!'!$CP$212=0,"",IF(HLOOKUP($B310,$D$236:$CO$241,4,FALSE)=0,"",(HLOOKUP($B310,$D$236:$CO$241,6,FALSE)))))</f>
        <v>Robert Ryan</v>
      </c>
      <c r="CB310" s="110">
        <f ca="1">IF(ISERROR(HLOOKUP($B310,$D$236:$CO$241,4,FALSE)),"",IF('Enter data here!'!$CP$212=0,"",IF(HLOOKUP($B310,$D$236:$CO$241,4,FALSE)=0,"",(HLOOKUP($B310,$D$236:$CO$241,4,FALSE)))))</f>
        <v>3.7140266065802772E-12</v>
      </c>
      <c r="CC310" s="110" t="str">
        <f ca="1">IF(ISERROR(HLOOKUP($B310,$D$242:$CO$247,6,FALSE)),"",IF('Enter data here!'!$CP$217=0,"",IF(HLOOKUP($B310,$D$242:$CO$247,4,FALSE)=0,"",(HLOOKUP($B310,$D$242:$CO$247,6,FALSE)))))</f>
        <v>Robert Ryan</v>
      </c>
      <c r="CD310" s="110">
        <f ca="1">IF(ISERROR(HLOOKUP($B310,$D$242:$CO$247,4,FALSE)),"",IF('Enter data here!'!$CP$217=0,"",IF(HLOOKUP($B310,$D$242:$CO$247,4,FALSE)=0,"",(HLOOKUP($B310,$D$242:$CO$247,4,FALSE)))))</f>
        <v>3.7140266065802772E-12</v>
      </c>
      <c r="CE310" s="110" t="str">
        <f ca="1">IF(ISERROR(HLOOKUP($B310,$D$248:$CO$253,6,FALSE)),"",IF('Enter data here!'!$CP$222=0,"",IF(HLOOKUP($B310,$D$248:$CO$253,4,FALSE)=0,"",(HLOOKUP($B310,$D$248:$CO$253,6,FALSE)))))</f>
        <v>Robert Ryan</v>
      </c>
      <c r="CF310" s="110">
        <f ca="1">IF(ISERROR(HLOOKUP($B310,$D$248:$CO$253,4,FALSE)),"",IF('Enter data here!'!$CP$222=0,"",IF(HLOOKUP($B310,$D$248:$CO$253,4,FALSE)=0,"",(HLOOKUP($B310,$D$248:$CO$253,4,FALSE)))))</f>
        <v>3.7140266065802772E-12</v>
      </c>
    </row>
    <row r="311" spans="2:84" s="138" customFormat="1">
      <c r="B311" s="149">
        <v>49</v>
      </c>
      <c r="C311" s="110" t="str">
        <f>IF(ISERROR(HLOOKUP($B311,$D$8:$CO$13,6,FALSE)),"",IF('Enter data here!'!$CP$22=0,"",IF(HLOOKUP($B311,$D$8:$CO$13,4,FALSE)=0,"",(HLOOKUP($B311,$D$8:$CO$13,6,FALSE)))))</f>
        <v/>
      </c>
      <c r="D311" s="110" t="str">
        <f>IF(ISERROR(HLOOKUP($B311,$D$8:$CO$13,4,FALSE)),"",IF('Enter data here!'!$CP$22=0,"",IF(HLOOKUP($B311,$D$8:$CO$13,4,FALSE)=0,"",(HLOOKUP($B311,$D$8:$CO$13,4,FALSE)))))</f>
        <v/>
      </c>
      <c r="E311" s="110" t="str">
        <f ca="1">IF(ISERROR(HLOOKUP($B311,$D$14:$CO$19,6,FALSE)),"",IF('Enter data here!'!$CP$27=0,"",IF(HLOOKUP($B311,$D$14:$CO$19,4,FALSE)=0,"",(HLOOKUP($B311,$D$14:$CO$19,6,FALSE)))))</f>
        <v>Arne Finkeldey</v>
      </c>
      <c r="F311" s="110">
        <f ca="1">IF(ISERROR(HLOOKUP($B311,$D$14:$CO$19,4,FALSE)),"",IF('Enter data here!'!$CP$27=0,"",IF(HLOOKUP($B311,$D$14:$CO$19,4,FALSE)=0,"",(HLOOKUP($B311,$D$14:$CO$19,4,FALSE)))))</f>
        <v>2.4252987662573399E-13</v>
      </c>
      <c r="G311" s="110" t="str">
        <f ca="1">IF(ISERROR(HLOOKUP($B311,$D$20:$CO$25,6,FALSE)),"",IF('Enter data here!'!$CP$32=0,"",IF(HLOOKUP($B311,$D$20:$CO$25,4,FALSE)=0,"",(HLOOKUP($B311,$D$20:$CO$25,6,FALSE)))))</f>
        <v>Paul Garnett</v>
      </c>
      <c r="H311" s="110">
        <f ca="1">IF(ISERROR(HLOOKUP($B311,$D$20:$CO$25,4,FALSE)),"",IF('Enter data here!'!$CP$32=0,"",IF(HLOOKUP($B311,$D$20:$CO$25,4,FALSE)=0,"",(HLOOKUP($B311,$D$20:$CO$25,4,FALSE)))))</f>
        <v>1.0678398012101324E-12</v>
      </c>
      <c r="I311" s="110" t="str">
        <f ca="1">IF(ISERROR(HLOOKUP($B311,$D$26:$CO$31,6,FALSE)),"",IF('Enter data here!'!$CP$37=0,"",IF(HLOOKUP($B311,$D$26:$CO$31,4,FALSE)=0,"",(HLOOKUP($B311,$D$26:$CO$31,6,FALSE)))))</f>
        <v>Rick Ruijsink</v>
      </c>
      <c r="J311" s="110">
        <f ca="1">IF(ISERROR(HLOOKUP($B311,$D$26:$CO$31,4,FALSE)),"",IF('Enter data here!'!$CP$37=0,"",IF(HLOOKUP($B311,$D$26:$CO$31,4,FALSE)=0,"",(HLOOKUP($B311,$D$26:$CO$31,4,FALSE)))))</f>
        <v>1.5903945099697686E-12</v>
      </c>
      <c r="K311" s="110" t="str">
        <f ca="1">IF(ISERROR(HLOOKUP($B311,$D$32:$CO$37,6,FALSE)),"",IF('Enter data here!'!$CP$42=0,"",IF(HLOOKUP($B311,$D$32:$CO$37,4,FALSE)=0,"",(HLOOKUP($B311,$D$32:$CO$37,6,FALSE)))))</f>
        <v>Rick Ruijsink</v>
      </c>
      <c r="L311" s="110">
        <f ca="1">IF(ISERROR(HLOOKUP($B311,$D$32:$CO$37,4,FALSE)),"",IF('Enter data here!'!$CP$42=0,"",IF(HLOOKUP($B311,$D$32:$CO$37,4,FALSE)=0,"",(HLOOKUP($B311,$D$32:$CO$37,4,FALSE)))))</f>
        <v>1.852962833878028E-12</v>
      </c>
      <c r="M311" s="110" t="str">
        <f ca="1">IF(ISERROR(HLOOKUP($B311,$D$38:$CO$43,6,FALSE)),"",IF('Enter data here!'!$CP$47=0,"",IF(HLOOKUP($B311,$D$38:$CO$43,4,FALSE)=0,"",(HLOOKUP($B311,$D$38:$CO$43,6,FALSE)))))</f>
        <v>Rick Ruijsink</v>
      </c>
      <c r="N311" s="110">
        <f ca="1">IF(ISERROR(HLOOKUP($B311,$D$38:$CO$43,4,FALSE)),"",IF('Enter data here!'!$CP$47=0,"",IF(HLOOKUP($B311,$D$38:$CO$43,4,FALSE)=0,"",(HLOOKUP($B311,$D$38:$CO$43,4,FALSE)))))</f>
        <v>2.6379868654192597E-12</v>
      </c>
      <c r="O311" s="110" t="str">
        <f ca="1">IF(ISERROR(HLOOKUP($B311,$D$44:$CO$49,6,FALSE)),"",IF('Enter data here!'!$CP$52=0,"",IF(HLOOKUP($B311,$D$44:$CO$49,4,FALSE)=0,"",(HLOOKUP($B311,$D$44:$CO$49,6,FALSE)))))</f>
        <v>Robert Ryan</v>
      </c>
      <c r="P311" s="110">
        <f ca="1">IF(ISERROR(HLOOKUP($B311,$D$44:$CO$49,4,FALSE)),"",IF('Enter data here!'!$CP$52=0,"",IF(HLOOKUP($B311,$D$44:$CO$49,4,FALSE)=0,"",(HLOOKUP($B311,$D$44:$CO$49,4,FALSE)))))</f>
        <v>3.046440455999917E-12</v>
      </c>
      <c r="Q311" s="110" t="str">
        <f ca="1">IF(ISERROR(HLOOKUP($B311,$D$50:$CO$55,6,FALSE)),"",IF('Enter data here!'!$CP$57=0,"",IF(HLOOKUP($B311,$D$50:$CO$55,4,FALSE)=0,"",(HLOOKUP($B311,$D$50:$CO$55,6,FALSE)))))</f>
        <v>Arne Finkeldey</v>
      </c>
      <c r="R311" s="110">
        <f ca="1">IF(ISERROR(HLOOKUP($B311,$D$50:$CO$55,4,FALSE)),"",IF('Enter data here!'!$CP$57=0,"",IF(HLOOKUP($B311,$D$50:$CO$55,4,FALSE)=0,"",(HLOOKUP($B311,$D$50:$CO$55,4,FALSE)))))</f>
        <v>3.561249863264381E-12</v>
      </c>
      <c r="S311" s="110" t="str">
        <f ca="1">IF(ISERROR(HLOOKUP($B311,$D$56:$CO$61,6,FALSE)),"",IF('Enter data here!'!$CP$62=0,"",IF(HLOOKUP($B311,$D$56:$CO$61,4,FALSE)=0,"",(HLOOKUP($B311,$D$56:$CO$61,6,FALSE)))))</f>
        <v>Arne Finkeldey</v>
      </c>
      <c r="T311" s="110">
        <f ca="1">IF(ISERROR(HLOOKUP($B311,$D$56:$CO$61,4,FALSE)),"",IF('Enter data here!'!$CP$62=0,"",IF(HLOOKUP($B311,$D$56:$CO$61,4,FALSE)=0,"",(HLOOKUP($B311,$D$56:$CO$61,4,FALSE)))))</f>
        <v>3.561249863264381E-12</v>
      </c>
      <c r="U311" s="110" t="str">
        <f ca="1">IF(ISERROR(HLOOKUP($B311,$D$62:$CO$67,6,FALSE)),"",IF('Enter data here!'!$CP$67=0,"",IF(HLOOKUP($B311,$D$62:$CO$67,4,FALSE)=0,"",(HLOOKUP($B311,$D$62:$CO$67,6,FALSE)))))</f>
        <v>Arne Finkeldey</v>
      </c>
      <c r="V311" s="110">
        <f ca="1">IF(ISERROR(HLOOKUP($B311,$D$62:$CO$67,4,FALSE)),"",IF('Enter data here!'!$CP$67=0,"",IF(HLOOKUP($B311,$D$62:$CO$67,4,FALSE)=0,"",(HLOOKUP($B311,$D$62:$CO$67,4,FALSE)))))</f>
        <v>3.561249863264381E-12</v>
      </c>
      <c r="W311" s="110" t="str">
        <f ca="1">IF(ISERROR(HLOOKUP($B311,$D$68:$CO$73,6,FALSE)),"",IF('Enter data here!'!$CP$72=0,"",IF(HLOOKUP($B311,$D$68:$CO$73,4,FALSE)=0,"",(HLOOKUP($B311,$D$68:$CO$73,6,FALSE)))))</f>
        <v>Arne Finkeldey</v>
      </c>
      <c r="X311" s="110">
        <f ca="1">IF(ISERROR(HLOOKUP($B311,$D$68:$CO$73,4,FALSE)),"",IF('Enter data here!'!$CP$72=0,"",IF(HLOOKUP($B311,$D$68:$CO$73,4,FALSE)=0,"",(HLOOKUP($B311,$D$68:$CO$73,4,FALSE)))))</f>
        <v>3.561249863264381E-12</v>
      </c>
      <c r="Y311" s="110" t="str">
        <f ca="1">IF(ISERROR(HLOOKUP($B311,$D$74:$CO$79,6,FALSE)),"",IF('Enter data here!'!$CP$77=0,"",IF(HLOOKUP($B311,$D$74:$CO$79,4,FALSE)=0,"",(HLOOKUP($B311,$D$74:$CO$79,6,FALSE)))))</f>
        <v>Arne Finkeldey</v>
      </c>
      <c r="Z311" s="110">
        <f ca="1">IF(ISERROR(HLOOKUP($B311,$D$74:$CO$79,4,FALSE)),"",IF('Enter data here!'!$CP$77=0,"",IF(HLOOKUP($B311,$D$74:$CO$79,4,FALSE)=0,"",(HLOOKUP($B311,$D$74:$CO$79,4,FALSE)))))</f>
        <v>3.561249863264381E-12</v>
      </c>
      <c r="AA311" s="110" t="str">
        <f ca="1">IF(ISERROR(HLOOKUP($B311,$D$80:$CO$85,6,FALSE)),"",IF('Enter data here!'!$CP$82=0,"",IF(HLOOKUP($B311,$D$80:$CO$85,4,FALSE)=0,"",(HLOOKUP($B311,$D$80:$CO$85,6,FALSE)))))</f>
        <v>Arne Finkeldey</v>
      </c>
      <c r="AB311" s="110">
        <f ca="1">IF(ISERROR(HLOOKUP($B311,$D$80:$CO$85,4,FALSE)),"",IF('Enter data here!'!$CP$82=0,"",IF(HLOOKUP($B311,$D$80:$CO$85,4,FALSE)=0,"",(HLOOKUP($B311,$D$80:$CO$85,4,FALSE)))))</f>
        <v>3.561249863264381E-12</v>
      </c>
      <c r="AC311" s="110" t="str">
        <f ca="1">IF(ISERROR(HLOOKUP($B311,$D$86:$CO$91,6,FALSE)),"",IF('Enter data here!'!$CP$87=0,"",IF(HLOOKUP($B311,$D$86:$CO$91,4,FALSE)=0,"",(HLOOKUP($B311,$D$86:$CO$91,6,FALSE)))))</f>
        <v>Arne Finkeldey</v>
      </c>
      <c r="AD311" s="110">
        <f ca="1">IF(ISERROR(HLOOKUP($B311,$D$86:$CO$91,4,FALSE)),"",IF('Enter data here!'!$CP$87=0,"",IF(HLOOKUP($B311,$D$86:$CO$91,4,FALSE)=0,"",(HLOOKUP($B311,$D$86:$CO$91,4,FALSE)))))</f>
        <v>3.561249863264381E-12</v>
      </c>
      <c r="AE311" s="110" t="str">
        <f ca="1">IF(ISERROR(HLOOKUP($B311,$D$92:$CO$97,6,FALSE)),"",IF('Enter data here!'!$CP$92=0,"",IF(HLOOKUP($B311,$D$92:$CO$97,4,FALSE)=0,"",(HLOOKUP($B311,$D$92:$CO$97,6,FALSE)))))</f>
        <v>Arne Finkeldey</v>
      </c>
      <c r="AF311" s="110">
        <f ca="1">IF(ISERROR(HLOOKUP($B311,$D$92:$CO$97,4,FALSE)),"",IF('Enter data here!'!$CP$92=0,"",IF(HLOOKUP($B311,$D$92:$CO$97,4,FALSE)=0,"",(HLOOKUP($B311,$D$92:$CO$97,4,FALSE)))))</f>
        <v>3.561249863264381E-12</v>
      </c>
      <c r="AG311" s="110" t="str">
        <f ca="1">IF(ISERROR(HLOOKUP($B311,$D$98:$CO$103,6,FALSE)),"",IF('Enter data here!'!$CP$97=0,"",IF(HLOOKUP($B311,$D$98:$CO$103,4,FALSE)=0,"",(HLOOKUP($B311,$D$98:$CO$103,6,FALSE)))))</f>
        <v>Arne Finkeldey</v>
      </c>
      <c r="AH311" s="110">
        <f ca="1">IF(ISERROR(HLOOKUP($B311,$D$98:$CO$103,4,FALSE)),"",IF('Enter data here!'!$CP$97=0,"",IF(HLOOKUP($B311,$D$98:$CO$103,4,FALSE)=0,"",(HLOOKUP($B311,$D$98:$CO$103,4,FALSE)))))</f>
        <v>3.561249863264381E-12</v>
      </c>
      <c r="AI311" s="110" t="str">
        <f ca="1">IF(ISERROR(HLOOKUP($B311,$D$104:$CO$109,6,FALSE)),"",IF('Enter data here!'!$CP$102=0,"",IF(HLOOKUP($B311,$D$104:$CO$109,4,FALSE)=0,"",(HLOOKUP($B311,$D$104:$CO$109,6,FALSE)))))</f>
        <v>Arne Finkeldey</v>
      </c>
      <c r="AJ311" s="110">
        <f ca="1">IF(ISERROR(HLOOKUP($B311,$D$104:$CO$109,4,FALSE)),"",IF('Enter data here!'!$CP$102=0,"",IF(HLOOKUP($B311,$D$104:$CO$109,4,FALSE)=0,"",(HLOOKUP($B311,$D$104:$CO$109,4,FALSE)))))</f>
        <v>3.561249863264381E-12</v>
      </c>
      <c r="AK311" s="110" t="str">
        <f ca="1">IF(ISERROR(HLOOKUP($B311,$D$110:$CO$115,6,FALSE)),"",IF('Enter data here!'!$CP$107=0,"",IF(HLOOKUP($B311,$D$110:$CO$115,4,FALSE)=0,"",(HLOOKUP($B311,$D$110:$CO$115,6,FALSE)))))</f>
        <v>Arne Finkeldey</v>
      </c>
      <c r="AL311" s="110">
        <f ca="1">IF(ISERROR(HLOOKUP($B311,$D$110:$CO$115,4,FALSE)),"",IF('Enter data here!'!$CP$107=0,"",IF(HLOOKUP($B311,$D$110:$CO$115,4,FALSE)=0,"",(HLOOKUP($B311,$D$110:$CO$115,4,FALSE)))))</f>
        <v>3.561249863264381E-12</v>
      </c>
      <c r="AM311" s="110" t="str">
        <f ca="1">IF(ISERROR(HLOOKUP($B311,$D$116:$CO$121,6,FALSE)),"",IF('Enter data here!'!$CP$112=0,"",IF(HLOOKUP($B311,$D$116:$CO$121,4,FALSE)=0,"",(HLOOKUP($B311,$D$116:$CO$121,6,FALSE)))))</f>
        <v>Arne Finkeldey</v>
      </c>
      <c r="AN311" s="110">
        <f ca="1">IF(ISERROR(HLOOKUP($B311,$D$116:$CO$121,4,FALSE)),"",IF('Enter data here!'!$CP$112=0,"",IF(HLOOKUP($B311,$D$116:$CO$121,4,FALSE)=0,"",(HLOOKUP($B311,$D$116:$CO$121,4,FALSE)))))</f>
        <v>3.561249863264381E-12</v>
      </c>
      <c r="AO311" s="110" t="str">
        <f ca="1">IF(ISERROR(HLOOKUP($B311,$D$122:$CO$127,6,FALSE)),"",IF('Enter data here!'!$CP$117=0,"",IF(HLOOKUP($B311,$D$122:$CO$127,4,FALSE)=0,"",(HLOOKUP($B311,$D$122:$CO$127,6,FALSE)))))</f>
        <v>Arne Finkeldey</v>
      </c>
      <c r="AP311" s="110">
        <f ca="1">IF(ISERROR(HLOOKUP($B311,$D$122:$CO$127,4,FALSE)),"",IF('Enter data here!'!$CP$117=0,"",IF(HLOOKUP($B311,$D$122:$CO$127,4,FALSE)=0,"",(HLOOKUP($B311,$D$122:$CO$127,4,FALSE)))))</f>
        <v>3.561249863264381E-12</v>
      </c>
      <c r="AQ311" s="110" t="str">
        <f ca="1">IF(ISERROR(HLOOKUP($B311,$D$128:$CO$133,6,FALSE)),"",IF('Enter data here!'!$CP$122=0,"",IF(HLOOKUP($B311,$D$128:$CO$133,4,FALSE)=0,"",(HLOOKUP($B311,$D$128:$CO$133,6,FALSE)))))</f>
        <v>Arne Finkeldey</v>
      </c>
      <c r="AR311" s="110">
        <f ca="1">IF(ISERROR(HLOOKUP($B311,$D$128:$CO$133,4,FALSE)),"",IF('Enter data here!'!$CP$122=0,"",IF(HLOOKUP($B311,$D$128:$CO$133,4,FALSE)=0,"",(HLOOKUP($B311,$D$128:$CO$133,4,FALSE)))))</f>
        <v>3.561249863264381E-12</v>
      </c>
      <c r="AS311" s="110" t="str">
        <f ca="1">IF(ISERROR(HLOOKUP($B311,$D$134:$CO$139,6,FALSE)),"",IF('Enter data here!'!$CP$127=0,"",IF(HLOOKUP($B311,$D$134:$CO$139,4,FALSE)=0,"",(HLOOKUP($B311,$D$134:$CO$139,6,FALSE)))))</f>
        <v>Arne Finkeldey</v>
      </c>
      <c r="AT311" s="110">
        <f ca="1">IF(ISERROR(HLOOKUP($B311,$D$134:$CO$139,4,FALSE)),"",IF('Enter data here!'!$CP$127=0,"",IF(HLOOKUP($B311,$D$134:$CO$139,4,FALSE)=0,"",(HLOOKUP($B311,$D$134:$CO$139,4,FALSE)))))</f>
        <v>3.561249863264381E-12</v>
      </c>
      <c r="AU311" s="110" t="str">
        <f ca="1">IF(ISERROR(HLOOKUP($B311,$D$140:$CO$145,6,FALSE)),"",IF('Enter data here!'!$CP$132=0,"",IF(HLOOKUP($B311,$D$140:$CO$145,4,FALSE)=0,"",(HLOOKUP($B311,$D$140:$CO$145,6,FALSE)))))</f>
        <v>Arne Finkeldey</v>
      </c>
      <c r="AV311" s="110">
        <f ca="1">IF(ISERROR(HLOOKUP($B311,$D$140:$CO$145,4,FALSE)),"",IF('Enter data here!'!$CP$132=0,"",IF(HLOOKUP($B311,$D$140:$CO$145,4,FALSE)=0,"",(HLOOKUP($B311,$D$140:$CO$145,4,FALSE)))))</f>
        <v>3.561249863264381E-12</v>
      </c>
      <c r="AW311" s="110" t="str">
        <f ca="1">IF(ISERROR(HLOOKUP($B311,$D$146:$CO$151,6,FALSE)),"",IF('Enter data here!'!$CP$137=0,"",IF(HLOOKUP($B311,$D$146:$CO$151,4,FALSE)=0,"",(HLOOKUP($B311,$D$146:$CO$151,6,FALSE)))))</f>
        <v>Arne Finkeldey</v>
      </c>
      <c r="AX311" s="110">
        <f ca="1">IF(ISERROR(HLOOKUP($B311,$D$146:$CO$151,4,FALSE)),"",IF('Enter data here!'!$CP$137=0,"",IF(HLOOKUP($B311,$D$146:$CO$151,4,FALSE)=0,"",(HLOOKUP($B311,$D$146:$CO$151,4,FALSE)))))</f>
        <v>3.561249863264381E-12</v>
      </c>
      <c r="AY311" s="110" t="str">
        <f ca="1">IF(ISERROR(HLOOKUP($B311,$D$152:$CO$157,6,FALSE)),"",IF('Enter data here!'!$CP$142=0,"",IF(HLOOKUP($B311,$D$152:$CO$157,4,FALSE)=0,"",(HLOOKUP($B311,$D$152:$CO$157,6,FALSE)))))</f>
        <v>Arne Finkeldey</v>
      </c>
      <c r="AZ311" s="110">
        <f ca="1">IF(ISERROR(HLOOKUP($B311,$D$152:$CO$157,4,FALSE)),"",IF('Enter data here!'!$CP$142=0,"",IF(HLOOKUP($B311,$D$152:$CO$157,4,FALSE)=0,"",(HLOOKUP($B311,$D$152:$CO$157,4,FALSE)))))</f>
        <v>3.561249863264381E-12</v>
      </c>
      <c r="BA311" s="110" t="str">
        <f ca="1">IF(ISERROR(HLOOKUP($B311,$D$158:$CO$163,6,FALSE)),"",IF('Enter data here!'!$CP$147=0,"",IF(HLOOKUP($B311,$D$158:$CO$163,4,FALSE)=0,"",(HLOOKUP($B311,$D$158:$CO$163,6,FALSE)))))</f>
        <v>Arne Finkeldey</v>
      </c>
      <c r="BB311" s="110">
        <f ca="1">IF(ISERROR(HLOOKUP($B311,$D$158:$CO$163,4,FALSE)),"",IF('Enter data here!'!$CP$147=0,"",IF(HLOOKUP($B311,$D$158:$CO$163,4,FALSE)=0,"",(HLOOKUP($B311,$D$158:$CO$163,4,FALSE)))))</f>
        <v>3.561249863264381E-12</v>
      </c>
      <c r="BC311" s="110" t="str">
        <f ca="1">IF(ISERROR(HLOOKUP($B311,$D$164:$CO$169,6,FALSE)),"",IF('Enter data here!'!$CP$152=0,"",IF(HLOOKUP($B311,$D$164:$CO$169,4,FALSE)=0,"",(HLOOKUP($B311,$D$164:$CO$169,6,FALSE)))))</f>
        <v>Arne Finkeldey</v>
      </c>
      <c r="BD311" s="110">
        <f ca="1">IF(ISERROR(HLOOKUP($B311,$D$164:$CO$169,4,FALSE)),"",IF('Enter data here!'!$CP$152=0,"",IF(HLOOKUP($B311,$D$164:$CO$169,4,FALSE)=0,"",(HLOOKUP($B311,$D$164:$CO$169,4,FALSE)))))</f>
        <v>3.561249863264381E-12</v>
      </c>
      <c r="BE311" s="110" t="str">
        <f ca="1">IF(ISERROR(HLOOKUP($B311,$D$170:$CO$175,6,FALSE)),"",IF('Enter data here!'!$CP$157=0,"",IF(HLOOKUP($B311,$D$170:$CO$175,4,FALSE)=0,"",(HLOOKUP($B311,$D$170:$CO$175,6,FALSE)))))</f>
        <v>Arne Finkeldey</v>
      </c>
      <c r="BF311" s="110">
        <f ca="1">IF(ISERROR(HLOOKUP($B311,$D$170:$CO$175,4,FALSE)),"",IF('Enter data here!'!$CP$157=0,"",IF(HLOOKUP($B311,$D$170:$CO$175,4,FALSE)=0,"",(HLOOKUP($B311,$D$170:$CO$175,4,FALSE)))))</f>
        <v>3.561249863264381E-12</v>
      </c>
      <c r="BG311" s="110" t="str">
        <f ca="1">IF(ISERROR(HLOOKUP($B311,$D$176:$CO$181,6,FALSE)),"",IF('Enter data here!'!$CP$162=0,"",IF(HLOOKUP($B311,$D$176:$CO$181,4,FALSE)=0,"",(HLOOKUP($B311,$D$176:$CO$181,6,FALSE)))))</f>
        <v>Arne Finkeldey</v>
      </c>
      <c r="BH311" s="110">
        <f ca="1">IF(ISERROR(HLOOKUP($B311,$D$176:$CO$181,4,FALSE)),"",IF('Enter data here!'!$CP$162=0,"",IF(HLOOKUP($B311,$D$176:$CO$181,4,FALSE)=0,"",(HLOOKUP($B311,$D$176:$CO$181,4,FALSE)))))</f>
        <v>3.561249863264381E-12</v>
      </c>
      <c r="BI311" s="110" t="str">
        <f ca="1">IF(ISERROR(HLOOKUP($B311,$D$182:$CO$187,6,FALSE)),"",IF('Enter data here!'!$CP$167=0,"",IF(HLOOKUP($B311,$D$182:$CO$187,4,FALSE)=0,"",(HLOOKUP($B311,$D$182:$CO$187,6,FALSE)))))</f>
        <v>Arne Finkeldey</v>
      </c>
      <c r="BJ311" s="110">
        <f ca="1">IF(ISERROR(HLOOKUP($B311,$D$182:$CO$187,4,FALSE)),"",IF('Enter data here!'!$CP$167=0,"",IF(HLOOKUP($B311,$D$182:$CO$187,4,FALSE)=0,"",(HLOOKUP($B311,$D$182:$CO$187,4,FALSE)))))</f>
        <v>3.561249863264381E-12</v>
      </c>
      <c r="BK311" s="110" t="str">
        <f ca="1">IF(ISERROR(HLOOKUP($B311,$D$188:$CO$193,6,FALSE)),"",IF('Enter data here!'!$CP$172=0,"",IF(HLOOKUP($B311,$D$188:$CO$193,4,FALSE)=0,"",(HLOOKUP($B311,$D$188:$CO$193,6,FALSE)))))</f>
        <v>Arne Finkeldey</v>
      </c>
      <c r="BL311" s="110">
        <f ca="1">IF(ISERROR(HLOOKUP($B311,$D$188:$CO$193,4,FALSE)),"",IF('Enter data here!'!$CP$172=0,"",IF(HLOOKUP($B311,$D$188:$CO$193,4,FALSE)=0,"",(HLOOKUP($B311,$D$188:$CO$193,4,FALSE)))))</f>
        <v>3.561249863264381E-12</v>
      </c>
      <c r="BM311" s="110" t="str">
        <f ca="1">IF(ISERROR(HLOOKUP($B311,$D$194:$CO$199,6,FALSE)),"",IF('Enter data here!'!$CP$177=0,"",IF(HLOOKUP($B311,$D$194:$CO$199,4,FALSE)=0,"",(HLOOKUP($B311,$D$194:$CO$199,6,FALSE)))))</f>
        <v>Arne Finkeldey</v>
      </c>
      <c r="BN311" s="110">
        <f ca="1">IF(ISERROR(HLOOKUP($B311,$D$194:$CO$199,4,FALSE)),"",IF('Enter data here!'!$CP$177=0,"",IF(HLOOKUP($B311,$D$194:$CO$199,4,FALSE)=0,"",(HLOOKUP($B311,$D$194:$CO$199,4,FALSE)))))</f>
        <v>3.561249863264381E-12</v>
      </c>
      <c r="BO311" s="110" t="str">
        <f ca="1">IF(ISERROR(HLOOKUP($B311,$D$200:$CO$205,6,FALSE)),"",IF('Enter data here!'!$CP$182=0,"",IF(HLOOKUP($B311,$D$200:$CO$205,4,FALSE)=0,"",(HLOOKUP($B311,$D$200:$CO$205,6,FALSE)))))</f>
        <v>Arne Finkeldey</v>
      </c>
      <c r="BP311" s="110">
        <f ca="1">IF(ISERROR(HLOOKUP($B311,$D$200:$CO$205,4,FALSE)),"",IF('Enter data here!'!$CP$182=0,"",IF(HLOOKUP($B311,$D$200:$CO$205,4,FALSE)=0,"",(HLOOKUP($B311,$D$200:$CO$205,4,FALSE)))))</f>
        <v>3.561249863264381E-12</v>
      </c>
      <c r="BQ311" s="110" t="str">
        <f ca="1">IF(ISERROR(HLOOKUP($B311,$D$206:$CO$211,6,FALSE)),"",IF('Enter data here!'!$CP$187=0,"",IF(HLOOKUP($B311,$D$206:$CO$211,4,FALSE)=0,"",(HLOOKUP($B311,$D$206:$CO$211,6,FALSE)))))</f>
        <v>Arne Finkeldey</v>
      </c>
      <c r="BR311" s="110">
        <f ca="1">IF(ISERROR(HLOOKUP($B311,$D$206:$CO$211,4,FALSE)),"",IF('Enter data here!'!$CP$187=0,"",IF(HLOOKUP($B311,$D$206:$CO$211,4,FALSE)=0,"",(HLOOKUP($B311,$D$206:$CO$211,4,FALSE)))))</f>
        <v>3.561249863264381E-12</v>
      </c>
      <c r="BS311" s="110" t="str">
        <f ca="1">IF(ISERROR(HLOOKUP($B311,$D$212:$CO$217,6,FALSE)),"",IF('Enter data here!'!$CP$192=0,"",IF(HLOOKUP($B311,$D$212:$CO$217,4,FALSE)=0,"",(HLOOKUP($B311,$D$212:$CO$217,6,FALSE)))))</f>
        <v>Arne Finkeldey</v>
      </c>
      <c r="BT311" s="110">
        <f ca="1">IF(ISERROR(HLOOKUP($B311,$D$212:$CO$217,4,FALSE)),"",IF('Enter data here!'!$CP$192=0,"",IF(HLOOKUP($B311,$D$212:$CO$217,4,FALSE)=0,"",(HLOOKUP($B311,$D$212:$CO$217,4,FALSE)))))</f>
        <v>3.561249863264381E-12</v>
      </c>
      <c r="BU311" s="110" t="str">
        <f ca="1">IF(ISERROR(HLOOKUP($B311,$D$218:$CO$223,6,FALSE)),"",IF('Enter data here!'!$CP$197=0,"",IF(HLOOKUP($B311,$D$218:$CO$223,4,FALSE)=0,"",(HLOOKUP($B311,$D$218:$CO$223,6,FALSE)))))</f>
        <v>Arne Finkeldey</v>
      </c>
      <c r="BV311" s="110">
        <f ca="1">IF(ISERROR(HLOOKUP($B311,$D$218:$CO$223,4,FALSE)),"",IF('Enter data here!'!$CP$197=0,"",IF(HLOOKUP($B311,$D$218:$CO$223,4,FALSE)=0,"",(HLOOKUP($B311,$D$218:$CO$223,4,FALSE)))))</f>
        <v>3.561249863264381E-12</v>
      </c>
      <c r="BW311" s="110" t="str">
        <f ca="1">IF(ISERROR(HLOOKUP($B311,$D$224:$CO$229,6,FALSE)),"",IF('Enter data here!'!$CP$202=0,"",IF(HLOOKUP($B311,$D$224:$CO$229,4,FALSE)=0,"",(HLOOKUP($B311,$D$224:$CO$229,6,FALSE)))))</f>
        <v>Arne Finkeldey</v>
      </c>
      <c r="BX311" s="110">
        <f ca="1">IF(ISERROR(HLOOKUP($B311,$D$224:$CO$229,4,FALSE)),"",IF('Enter data here!'!$CP$202=0,"",IF(HLOOKUP($B311,$D$224:$CO$229,4,FALSE)=0,"",(HLOOKUP($B311,$D$224:$CO$229,4,FALSE)))))</f>
        <v>3.561249863264381E-12</v>
      </c>
      <c r="BY311" s="110" t="str">
        <f ca="1">IF(ISERROR(HLOOKUP($B311,$D$230:$CO$235,6,FALSE)),"",IF('Enter data here!'!$CP$207=0,"",IF(HLOOKUP($B311,$D$230:$CO$235,4,FALSE)=0,"",(HLOOKUP($B311,$D$230:$CO$235,6,FALSE)))))</f>
        <v>Arne Finkeldey</v>
      </c>
      <c r="BZ311" s="110">
        <f ca="1">IF(ISERROR(HLOOKUP($B311,$D$230:$CO$235,4,FALSE)),"",IF('Enter data here!'!$CP$207=0,"",IF(HLOOKUP($B311,$D$230:$CO$235,4,FALSE)=0,"",(HLOOKUP($B311,$D$230:$CO$235,4,FALSE)))))</f>
        <v>3.561249863264381E-12</v>
      </c>
      <c r="CA311" s="110" t="str">
        <f ca="1">IF(ISERROR(HLOOKUP($B311,$D$236:$CO$241,6,FALSE)),"",IF('Enter data here!'!$CP$212=0,"",IF(HLOOKUP($B311,$D$236:$CO$241,4,FALSE)=0,"",(HLOOKUP($B311,$D$236:$CO$241,6,FALSE)))))</f>
        <v>Arne Finkeldey</v>
      </c>
      <c r="CB311" s="110">
        <f ca="1">IF(ISERROR(HLOOKUP($B311,$D$236:$CO$241,4,FALSE)),"",IF('Enter data here!'!$CP$212=0,"",IF(HLOOKUP($B311,$D$236:$CO$241,4,FALSE)=0,"",(HLOOKUP($B311,$D$236:$CO$241,4,FALSE)))))</f>
        <v>3.561249863264381E-12</v>
      </c>
      <c r="CC311" s="110" t="str">
        <f ca="1">IF(ISERROR(HLOOKUP($B311,$D$242:$CO$247,6,FALSE)),"",IF('Enter data here!'!$CP$217=0,"",IF(HLOOKUP($B311,$D$242:$CO$247,4,FALSE)=0,"",(HLOOKUP($B311,$D$242:$CO$247,6,FALSE)))))</f>
        <v>Arne Finkeldey</v>
      </c>
      <c r="CD311" s="110">
        <f ca="1">IF(ISERROR(HLOOKUP($B311,$D$242:$CO$247,4,FALSE)),"",IF('Enter data here!'!$CP$217=0,"",IF(HLOOKUP($B311,$D$242:$CO$247,4,FALSE)=0,"",(HLOOKUP($B311,$D$242:$CO$247,4,FALSE)))))</f>
        <v>3.561249863264381E-12</v>
      </c>
      <c r="CE311" s="110" t="str">
        <f ca="1">IF(ISERROR(HLOOKUP($B311,$D$248:$CO$253,6,FALSE)),"",IF('Enter data here!'!$CP$222=0,"",IF(HLOOKUP($B311,$D$248:$CO$253,4,FALSE)=0,"",(HLOOKUP($B311,$D$248:$CO$253,6,FALSE)))))</f>
        <v>Arne Finkeldey</v>
      </c>
      <c r="CF311" s="110">
        <f ca="1">IF(ISERROR(HLOOKUP($B311,$D$248:$CO$253,4,FALSE)),"",IF('Enter data here!'!$CP$222=0,"",IF(HLOOKUP($B311,$D$248:$CO$253,4,FALSE)=0,"",(HLOOKUP($B311,$D$248:$CO$253,4,FALSE)))))</f>
        <v>3.561249863264381E-12</v>
      </c>
    </row>
    <row r="312" spans="2:84" s="138" customFormat="1">
      <c r="B312" s="149">
        <v>50</v>
      </c>
      <c r="C312" s="110" t="str">
        <f>IF(ISERROR(HLOOKUP($B312,$D$8:$CO$13,6,FALSE)),"",IF('Enter data here!'!$CP$22=0,"",IF(HLOOKUP($B312,$D$8:$CO$13,4,FALSE)=0,"",(HLOOKUP($B312,$D$8:$CO$13,6,FALSE)))))</f>
        <v/>
      </c>
      <c r="D312" s="110" t="str">
        <f>IF(ISERROR(HLOOKUP($B312,$D$8:$CO$13,4,FALSE)),"",IF('Enter data here!'!$CP$22=0,"",IF(HLOOKUP($B312,$D$8:$CO$13,4,FALSE)=0,"",(HLOOKUP($B312,$D$8:$CO$13,4,FALSE)))))</f>
        <v/>
      </c>
      <c r="E312" s="110" t="str">
        <f ca="1">IF(ISERROR(HLOOKUP($B312,$D$14:$CO$19,6,FALSE)),"",IF('Enter data here!'!$CP$27=0,"",IF(HLOOKUP($B312,$D$14:$CO$19,4,FALSE)=0,"",(HLOOKUP($B312,$D$14:$CO$19,6,FALSE)))))</f>
        <v>Stefan Bertschi</v>
      </c>
      <c r="F312" s="110">
        <f ca="1">IF(ISERROR(HLOOKUP($B312,$D$14:$CO$19,4,FALSE)),"",IF('Enter data here!'!$CP$27=0,"",IF(HLOOKUP($B312,$D$14:$CO$19,4,FALSE)=0,"",(HLOOKUP($B312,$D$14:$CO$19,4,FALSE)))))</f>
        <v>2.2170526041187343E-13</v>
      </c>
      <c r="G312" s="110" t="str">
        <f ca="1">IF(ISERROR(HLOOKUP($B312,$D$20:$CO$25,6,FALSE)),"",IF('Enter data here!'!$CP$32=0,"",IF(HLOOKUP($B312,$D$20:$CO$25,4,FALSE)=0,"",(HLOOKUP($B312,$D$20:$CO$25,6,FALSE)))))</f>
        <v>Arne Finkeldey</v>
      </c>
      <c r="H312" s="110">
        <f ca="1">IF(ISERROR(HLOOKUP($B312,$D$20:$CO$25,4,FALSE)),"",IF('Enter data here!'!$CP$32=0,"",IF(HLOOKUP($B312,$D$20:$CO$25,4,FALSE)=0,"",(HLOOKUP($B312,$D$20:$CO$25,4,FALSE)))))</f>
        <v>2.811122565799251E-13</v>
      </c>
      <c r="I312" s="110" t="str">
        <f ca="1">IF(ISERROR(HLOOKUP($B312,$D$26:$CO$31,6,FALSE)),"",IF('Enter data here!'!$CP$37=0,"",IF(HLOOKUP($B312,$D$26:$CO$31,4,FALSE)=0,"",(HLOOKUP($B312,$D$26:$CO$31,6,FALSE)))))</f>
        <v>Arne Finkeldey</v>
      </c>
      <c r="J312" s="110">
        <f ca="1">IF(ISERROR(HLOOKUP($B312,$D$26:$CO$31,4,FALSE)),"",IF('Enter data here!'!$CP$37=0,"",IF(HLOOKUP($B312,$D$26:$CO$31,4,FALSE)=0,"",(HLOOKUP($B312,$D$26:$CO$31,4,FALSE)))))</f>
        <v>9.4306077008550336E-13</v>
      </c>
      <c r="K312" s="110" t="str">
        <f ca="1">IF(ISERROR(HLOOKUP($B312,$D$32:$CO$37,6,FALSE)),"",IF('Enter data here!'!$CP$42=0,"",IF(HLOOKUP($B312,$D$32:$CO$37,4,FALSE)=0,"",(HLOOKUP($B312,$D$32:$CO$37,6,FALSE)))))</f>
        <v>Arne Finkeldey</v>
      </c>
      <c r="L312" s="110">
        <f ca="1">IF(ISERROR(HLOOKUP($B312,$D$32:$CO$37,4,FALSE)),"",IF('Enter data here!'!$CP$42=0,"",IF(HLOOKUP($B312,$D$32:$CO$37,4,FALSE)=0,"",(HLOOKUP($B312,$D$32:$CO$37,4,FALSE)))))</f>
        <v>1.31205293433169E-12</v>
      </c>
      <c r="M312" s="110" t="str">
        <f ca="1">IF(ISERROR(HLOOKUP($B312,$D$38:$CO$43,6,FALSE)),"",IF('Enter data here!'!$CP$47=0,"",IF(HLOOKUP($B312,$D$38:$CO$43,4,FALSE)=0,"",(HLOOKUP($B312,$D$38:$CO$43,6,FALSE)))))</f>
        <v>Arne Finkeldey</v>
      </c>
      <c r="N312" s="110">
        <f ca="1">IF(ISERROR(HLOOKUP($B312,$D$38:$CO$43,4,FALSE)),"",IF('Enter data here!'!$CP$47=0,"",IF(HLOOKUP($B312,$D$38:$CO$43,4,FALSE)=0,"",(HLOOKUP($B312,$D$38:$CO$43,4,FALSE)))))</f>
        <v>2.2545339111592161E-12</v>
      </c>
      <c r="O312" s="110" t="str">
        <f ca="1">IF(ISERROR(HLOOKUP($B312,$D$44:$CO$49,6,FALSE)),"",IF('Enter data here!'!$CP$52=0,"",IF(HLOOKUP($B312,$D$44:$CO$49,4,FALSE)=0,"",(HLOOKUP($B312,$D$44:$CO$49,6,FALSE)))))</f>
        <v>Arne Finkeldey</v>
      </c>
      <c r="P312" s="110">
        <f ca="1">IF(ISERROR(HLOOKUP($B312,$D$44:$CO$49,4,FALSE)),"",IF('Enter data here!'!$CP$52=0,"",IF(HLOOKUP($B312,$D$44:$CO$49,4,FALSE)=0,"",(HLOOKUP($B312,$D$44:$CO$49,4,FALSE)))))</f>
        <v>2.9504103519198187E-12</v>
      </c>
      <c r="Q312" s="110" t="str">
        <f ca="1">IF(ISERROR(HLOOKUP($B312,$D$50:$CO$55,6,FALSE)),"",IF('Enter data here!'!$CP$57=0,"",IF(HLOOKUP($B312,$D$50:$CO$55,4,FALSE)=0,"",(HLOOKUP($B312,$D$50:$CO$55,6,FALSE)))))</f>
        <v>Rick Ruijsink</v>
      </c>
      <c r="R312" s="110">
        <f ca="1">IF(ISERROR(HLOOKUP($B312,$D$50:$CO$55,4,FALSE)),"",IF('Enter data here!'!$CP$57=0,"",IF(HLOOKUP($B312,$D$50:$CO$55,4,FALSE)=0,"",(HLOOKUP($B312,$D$50:$CO$55,4,FALSE)))))</f>
        <v>3.1550687044179461E-12</v>
      </c>
      <c r="S312" s="110" t="str">
        <f ca="1">IF(ISERROR(HLOOKUP($B312,$D$56:$CO$61,6,FALSE)),"",IF('Enter data here!'!$CP$62=0,"",IF(HLOOKUP($B312,$D$56:$CO$61,4,FALSE)=0,"",(HLOOKUP($B312,$D$56:$CO$61,6,FALSE)))))</f>
        <v>Rick Ruijsink</v>
      </c>
      <c r="T312" s="110">
        <f ca="1">IF(ISERROR(HLOOKUP($B312,$D$56:$CO$61,4,FALSE)),"",IF('Enter data here!'!$CP$62=0,"",IF(HLOOKUP($B312,$D$56:$CO$61,4,FALSE)=0,"",(HLOOKUP($B312,$D$56:$CO$61,4,FALSE)))))</f>
        <v>3.1550687044179461E-12</v>
      </c>
      <c r="U312" s="110" t="str">
        <f ca="1">IF(ISERROR(HLOOKUP($B312,$D$62:$CO$67,6,FALSE)),"",IF('Enter data here!'!$CP$67=0,"",IF(HLOOKUP($B312,$D$62:$CO$67,4,FALSE)=0,"",(HLOOKUP($B312,$D$62:$CO$67,6,FALSE)))))</f>
        <v>Rick Ruijsink</v>
      </c>
      <c r="V312" s="110">
        <f ca="1">IF(ISERROR(HLOOKUP($B312,$D$62:$CO$67,4,FALSE)),"",IF('Enter data here!'!$CP$67=0,"",IF(HLOOKUP($B312,$D$62:$CO$67,4,FALSE)=0,"",(HLOOKUP($B312,$D$62:$CO$67,4,FALSE)))))</f>
        <v>3.1550687044179461E-12</v>
      </c>
      <c r="W312" s="110" t="str">
        <f ca="1">IF(ISERROR(HLOOKUP($B312,$D$68:$CO$73,6,FALSE)),"",IF('Enter data here!'!$CP$72=0,"",IF(HLOOKUP($B312,$D$68:$CO$73,4,FALSE)=0,"",(HLOOKUP($B312,$D$68:$CO$73,6,FALSE)))))</f>
        <v>Rick Ruijsink</v>
      </c>
      <c r="X312" s="110">
        <f ca="1">IF(ISERROR(HLOOKUP($B312,$D$68:$CO$73,4,FALSE)),"",IF('Enter data here!'!$CP$72=0,"",IF(HLOOKUP($B312,$D$68:$CO$73,4,FALSE)=0,"",(HLOOKUP($B312,$D$68:$CO$73,4,FALSE)))))</f>
        <v>3.1550687044179461E-12</v>
      </c>
      <c r="Y312" s="110" t="str">
        <f ca="1">IF(ISERROR(HLOOKUP($B312,$D$74:$CO$79,6,FALSE)),"",IF('Enter data here!'!$CP$77=0,"",IF(HLOOKUP($B312,$D$74:$CO$79,4,FALSE)=0,"",(HLOOKUP($B312,$D$74:$CO$79,6,FALSE)))))</f>
        <v>Rick Ruijsink</v>
      </c>
      <c r="Z312" s="110">
        <f ca="1">IF(ISERROR(HLOOKUP($B312,$D$74:$CO$79,4,FALSE)),"",IF('Enter data here!'!$CP$77=0,"",IF(HLOOKUP($B312,$D$74:$CO$79,4,FALSE)=0,"",(HLOOKUP($B312,$D$74:$CO$79,4,FALSE)))))</f>
        <v>3.1550687044179461E-12</v>
      </c>
      <c r="AA312" s="110" t="str">
        <f ca="1">IF(ISERROR(HLOOKUP($B312,$D$80:$CO$85,6,FALSE)),"",IF('Enter data here!'!$CP$82=0,"",IF(HLOOKUP($B312,$D$80:$CO$85,4,FALSE)=0,"",(HLOOKUP($B312,$D$80:$CO$85,6,FALSE)))))</f>
        <v>Rick Ruijsink</v>
      </c>
      <c r="AB312" s="110">
        <f ca="1">IF(ISERROR(HLOOKUP($B312,$D$80:$CO$85,4,FALSE)),"",IF('Enter data here!'!$CP$82=0,"",IF(HLOOKUP($B312,$D$80:$CO$85,4,FALSE)=0,"",(HLOOKUP($B312,$D$80:$CO$85,4,FALSE)))))</f>
        <v>3.1550687044179461E-12</v>
      </c>
      <c r="AC312" s="110" t="str">
        <f ca="1">IF(ISERROR(HLOOKUP($B312,$D$86:$CO$91,6,FALSE)),"",IF('Enter data here!'!$CP$87=0,"",IF(HLOOKUP($B312,$D$86:$CO$91,4,FALSE)=0,"",(HLOOKUP($B312,$D$86:$CO$91,6,FALSE)))))</f>
        <v>Rick Ruijsink</v>
      </c>
      <c r="AD312" s="110">
        <f ca="1">IF(ISERROR(HLOOKUP($B312,$D$86:$CO$91,4,FALSE)),"",IF('Enter data here!'!$CP$87=0,"",IF(HLOOKUP($B312,$D$86:$CO$91,4,FALSE)=0,"",(HLOOKUP($B312,$D$86:$CO$91,4,FALSE)))))</f>
        <v>3.1550687044179461E-12</v>
      </c>
      <c r="AE312" s="110" t="str">
        <f ca="1">IF(ISERROR(HLOOKUP($B312,$D$92:$CO$97,6,FALSE)),"",IF('Enter data here!'!$CP$92=0,"",IF(HLOOKUP($B312,$D$92:$CO$97,4,FALSE)=0,"",(HLOOKUP($B312,$D$92:$CO$97,6,FALSE)))))</f>
        <v>Rick Ruijsink</v>
      </c>
      <c r="AF312" s="110">
        <f ca="1">IF(ISERROR(HLOOKUP($B312,$D$92:$CO$97,4,FALSE)),"",IF('Enter data here!'!$CP$92=0,"",IF(HLOOKUP($B312,$D$92:$CO$97,4,FALSE)=0,"",(HLOOKUP($B312,$D$92:$CO$97,4,FALSE)))))</f>
        <v>3.1550687044179461E-12</v>
      </c>
      <c r="AG312" s="110" t="str">
        <f ca="1">IF(ISERROR(HLOOKUP($B312,$D$98:$CO$103,6,FALSE)),"",IF('Enter data here!'!$CP$97=0,"",IF(HLOOKUP($B312,$D$98:$CO$103,4,FALSE)=0,"",(HLOOKUP($B312,$D$98:$CO$103,6,FALSE)))))</f>
        <v>Rick Ruijsink</v>
      </c>
      <c r="AH312" s="110">
        <f ca="1">IF(ISERROR(HLOOKUP($B312,$D$98:$CO$103,4,FALSE)),"",IF('Enter data here!'!$CP$97=0,"",IF(HLOOKUP($B312,$D$98:$CO$103,4,FALSE)=0,"",(HLOOKUP($B312,$D$98:$CO$103,4,FALSE)))))</f>
        <v>3.1550687044179461E-12</v>
      </c>
      <c r="AI312" s="110" t="str">
        <f ca="1">IF(ISERROR(HLOOKUP($B312,$D$104:$CO$109,6,FALSE)),"",IF('Enter data here!'!$CP$102=0,"",IF(HLOOKUP($B312,$D$104:$CO$109,4,FALSE)=0,"",(HLOOKUP($B312,$D$104:$CO$109,6,FALSE)))))</f>
        <v>Rick Ruijsink</v>
      </c>
      <c r="AJ312" s="110">
        <f ca="1">IF(ISERROR(HLOOKUP($B312,$D$104:$CO$109,4,FALSE)),"",IF('Enter data here!'!$CP$102=0,"",IF(HLOOKUP($B312,$D$104:$CO$109,4,FALSE)=0,"",(HLOOKUP($B312,$D$104:$CO$109,4,FALSE)))))</f>
        <v>3.1550687044179461E-12</v>
      </c>
      <c r="AK312" s="110" t="str">
        <f ca="1">IF(ISERROR(HLOOKUP($B312,$D$110:$CO$115,6,FALSE)),"",IF('Enter data here!'!$CP$107=0,"",IF(HLOOKUP($B312,$D$110:$CO$115,4,FALSE)=0,"",(HLOOKUP($B312,$D$110:$CO$115,6,FALSE)))))</f>
        <v>Rick Ruijsink</v>
      </c>
      <c r="AL312" s="110">
        <f ca="1">IF(ISERROR(HLOOKUP($B312,$D$110:$CO$115,4,FALSE)),"",IF('Enter data here!'!$CP$107=0,"",IF(HLOOKUP($B312,$D$110:$CO$115,4,FALSE)=0,"",(HLOOKUP($B312,$D$110:$CO$115,4,FALSE)))))</f>
        <v>3.1550687044179461E-12</v>
      </c>
      <c r="AM312" s="110" t="str">
        <f ca="1">IF(ISERROR(HLOOKUP($B312,$D$116:$CO$121,6,FALSE)),"",IF('Enter data here!'!$CP$112=0,"",IF(HLOOKUP($B312,$D$116:$CO$121,4,FALSE)=0,"",(HLOOKUP($B312,$D$116:$CO$121,6,FALSE)))))</f>
        <v>Rick Ruijsink</v>
      </c>
      <c r="AN312" s="110">
        <f ca="1">IF(ISERROR(HLOOKUP($B312,$D$116:$CO$121,4,FALSE)),"",IF('Enter data here!'!$CP$112=0,"",IF(HLOOKUP($B312,$D$116:$CO$121,4,FALSE)=0,"",(HLOOKUP($B312,$D$116:$CO$121,4,FALSE)))))</f>
        <v>3.1550687044179461E-12</v>
      </c>
      <c r="AO312" s="110" t="str">
        <f ca="1">IF(ISERROR(HLOOKUP($B312,$D$122:$CO$127,6,FALSE)),"",IF('Enter data here!'!$CP$117=0,"",IF(HLOOKUP($B312,$D$122:$CO$127,4,FALSE)=0,"",(HLOOKUP($B312,$D$122:$CO$127,6,FALSE)))))</f>
        <v>Rick Ruijsink</v>
      </c>
      <c r="AP312" s="110">
        <f ca="1">IF(ISERROR(HLOOKUP($B312,$D$122:$CO$127,4,FALSE)),"",IF('Enter data here!'!$CP$117=0,"",IF(HLOOKUP($B312,$D$122:$CO$127,4,FALSE)=0,"",(HLOOKUP($B312,$D$122:$CO$127,4,FALSE)))))</f>
        <v>3.1550687044179461E-12</v>
      </c>
      <c r="AQ312" s="110" t="str">
        <f ca="1">IF(ISERROR(HLOOKUP($B312,$D$128:$CO$133,6,FALSE)),"",IF('Enter data here!'!$CP$122=0,"",IF(HLOOKUP($B312,$D$128:$CO$133,4,FALSE)=0,"",(HLOOKUP($B312,$D$128:$CO$133,6,FALSE)))))</f>
        <v>Rick Ruijsink</v>
      </c>
      <c r="AR312" s="110">
        <f ca="1">IF(ISERROR(HLOOKUP($B312,$D$128:$CO$133,4,FALSE)),"",IF('Enter data here!'!$CP$122=0,"",IF(HLOOKUP($B312,$D$128:$CO$133,4,FALSE)=0,"",(HLOOKUP($B312,$D$128:$CO$133,4,FALSE)))))</f>
        <v>3.1550687044179461E-12</v>
      </c>
      <c r="AS312" s="110" t="str">
        <f ca="1">IF(ISERROR(HLOOKUP($B312,$D$134:$CO$139,6,FALSE)),"",IF('Enter data here!'!$CP$127=0,"",IF(HLOOKUP($B312,$D$134:$CO$139,4,FALSE)=0,"",(HLOOKUP($B312,$D$134:$CO$139,6,FALSE)))))</f>
        <v>Rick Ruijsink</v>
      </c>
      <c r="AT312" s="110">
        <f ca="1">IF(ISERROR(HLOOKUP($B312,$D$134:$CO$139,4,FALSE)),"",IF('Enter data here!'!$CP$127=0,"",IF(HLOOKUP($B312,$D$134:$CO$139,4,FALSE)=0,"",(HLOOKUP($B312,$D$134:$CO$139,4,FALSE)))))</f>
        <v>3.1550687044179461E-12</v>
      </c>
      <c r="AU312" s="110" t="str">
        <f ca="1">IF(ISERROR(HLOOKUP($B312,$D$140:$CO$145,6,FALSE)),"",IF('Enter data here!'!$CP$132=0,"",IF(HLOOKUP($B312,$D$140:$CO$145,4,FALSE)=0,"",(HLOOKUP($B312,$D$140:$CO$145,6,FALSE)))))</f>
        <v>Rick Ruijsink</v>
      </c>
      <c r="AV312" s="110">
        <f ca="1">IF(ISERROR(HLOOKUP($B312,$D$140:$CO$145,4,FALSE)),"",IF('Enter data here!'!$CP$132=0,"",IF(HLOOKUP($B312,$D$140:$CO$145,4,FALSE)=0,"",(HLOOKUP($B312,$D$140:$CO$145,4,FALSE)))))</f>
        <v>3.1550687044179461E-12</v>
      </c>
      <c r="AW312" s="110" t="str">
        <f ca="1">IF(ISERROR(HLOOKUP($B312,$D$146:$CO$151,6,FALSE)),"",IF('Enter data here!'!$CP$137=0,"",IF(HLOOKUP($B312,$D$146:$CO$151,4,FALSE)=0,"",(HLOOKUP($B312,$D$146:$CO$151,6,FALSE)))))</f>
        <v>Rick Ruijsink</v>
      </c>
      <c r="AX312" s="110">
        <f ca="1">IF(ISERROR(HLOOKUP($B312,$D$146:$CO$151,4,FALSE)),"",IF('Enter data here!'!$CP$137=0,"",IF(HLOOKUP($B312,$D$146:$CO$151,4,FALSE)=0,"",(HLOOKUP($B312,$D$146:$CO$151,4,FALSE)))))</f>
        <v>3.1550687044179461E-12</v>
      </c>
      <c r="AY312" s="110" t="str">
        <f ca="1">IF(ISERROR(HLOOKUP($B312,$D$152:$CO$157,6,FALSE)),"",IF('Enter data here!'!$CP$142=0,"",IF(HLOOKUP($B312,$D$152:$CO$157,4,FALSE)=0,"",(HLOOKUP($B312,$D$152:$CO$157,6,FALSE)))))</f>
        <v>Rick Ruijsink</v>
      </c>
      <c r="AZ312" s="110">
        <f ca="1">IF(ISERROR(HLOOKUP($B312,$D$152:$CO$157,4,FALSE)),"",IF('Enter data here!'!$CP$142=0,"",IF(HLOOKUP($B312,$D$152:$CO$157,4,FALSE)=0,"",(HLOOKUP($B312,$D$152:$CO$157,4,FALSE)))))</f>
        <v>3.1550687044179461E-12</v>
      </c>
      <c r="BA312" s="110" t="str">
        <f ca="1">IF(ISERROR(HLOOKUP($B312,$D$158:$CO$163,6,FALSE)),"",IF('Enter data here!'!$CP$147=0,"",IF(HLOOKUP($B312,$D$158:$CO$163,4,FALSE)=0,"",(HLOOKUP($B312,$D$158:$CO$163,6,FALSE)))))</f>
        <v>Rick Ruijsink</v>
      </c>
      <c r="BB312" s="110">
        <f ca="1">IF(ISERROR(HLOOKUP($B312,$D$158:$CO$163,4,FALSE)),"",IF('Enter data here!'!$CP$147=0,"",IF(HLOOKUP($B312,$D$158:$CO$163,4,FALSE)=0,"",(HLOOKUP($B312,$D$158:$CO$163,4,FALSE)))))</f>
        <v>3.1550687044179461E-12</v>
      </c>
      <c r="BC312" s="110" t="str">
        <f ca="1">IF(ISERROR(HLOOKUP($B312,$D$164:$CO$169,6,FALSE)),"",IF('Enter data here!'!$CP$152=0,"",IF(HLOOKUP($B312,$D$164:$CO$169,4,FALSE)=0,"",(HLOOKUP($B312,$D$164:$CO$169,6,FALSE)))))</f>
        <v>Rick Ruijsink</v>
      </c>
      <c r="BD312" s="110">
        <f ca="1">IF(ISERROR(HLOOKUP($B312,$D$164:$CO$169,4,FALSE)),"",IF('Enter data here!'!$CP$152=0,"",IF(HLOOKUP($B312,$D$164:$CO$169,4,FALSE)=0,"",(HLOOKUP($B312,$D$164:$CO$169,4,FALSE)))))</f>
        <v>3.1550687044179461E-12</v>
      </c>
      <c r="BE312" s="110" t="str">
        <f ca="1">IF(ISERROR(HLOOKUP($B312,$D$170:$CO$175,6,FALSE)),"",IF('Enter data here!'!$CP$157=0,"",IF(HLOOKUP($B312,$D$170:$CO$175,4,FALSE)=0,"",(HLOOKUP($B312,$D$170:$CO$175,6,FALSE)))))</f>
        <v>Rick Ruijsink</v>
      </c>
      <c r="BF312" s="110">
        <f ca="1">IF(ISERROR(HLOOKUP($B312,$D$170:$CO$175,4,FALSE)),"",IF('Enter data here!'!$CP$157=0,"",IF(HLOOKUP($B312,$D$170:$CO$175,4,FALSE)=0,"",(HLOOKUP($B312,$D$170:$CO$175,4,FALSE)))))</f>
        <v>3.1550687044179461E-12</v>
      </c>
      <c r="BG312" s="110" t="str">
        <f ca="1">IF(ISERROR(HLOOKUP($B312,$D$176:$CO$181,6,FALSE)),"",IF('Enter data here!'!$CP$162=0,"",IF(HLOOKUP($B312,$D$176:$CO$181,4,FALSE)=0,"",(HLOOKUP($B312,$D$176:$CO$181,6,FALSE)))))</f>
        <v>Rick Ruijsink</v>
      </c>
      <c r="BH312" s="110">
        <f ca="1">IF(ISERROR(HLOOKUP($B312,$D$176:$CO$181,4,FALSE)),"",IF('Enter data here!'!$CP$162=0,"",IF(HLOOKUP($B312,$D$176:$CO$181,4,FALSE)=0,"",(HLOOKUP($B312,$D$176:$CO$181,4,FALSE)))))</f>
        <v>3.1550687044179461E-12</v>
      </c>
      <c r="BI312" s="110" t="str">
        <f ca="1">IF(ISERROR(HLOOKUP($B312,$D$182:$CO$187,6,FALSE)),"",IF('Enter data here!'!$CP$167=0,"",IF(HLOOKUP($B312,$D$182:$CO$187,4,FALSE)=0,"",(HLOOKUP($B312,$D$182:$CO$187,6,FALSE)))))</f>
        <v>Rick Ruijsink</v>
      </c>
      <c r="BJ312" s="110">
        <f ca="1">IF(ISERROR(HLOOKUP($B312,$D$182:$CO$187,4,FALSE)),"",IF('Enter data here!'!$CP$167=0,"",IF(HLOOKUP($B312,$D$182:$CO$187,4,FALSE)=0,"",(HLOOKUP($B312,$D$182:$CO$187,4,FALSE)))))</f>
        <v>3.1550687044179461E-12</v>
      </c>
      <c r="BK312" s="110" t="str">
        <f ca="1">IF(ISERROR(HLOOKUP($B312,$D$188:$CO$193,6,FALSE)),"",IF('Enter data here!'!$CP$172=0,"",IF(HLOOKUP($B312,$D$188:$CO$193,4,FALSE)=0,"",(HLOOKUP($B312,$D$188:$CO$193,6,FALSE)))))</f>
        <v>Rick Ruijsink</v>
      </c>
      <c r="BL312" s="110">
        <f ca="1">IF(ISERROR(HLOOKUP($B312,$D$188:$CO$193,4,FALSE)),"",IF('Enter data here!'!$CP$172=0,"",IF(HLOOKUP($B312,$D$188:$CO$193,4,FALSE)=0,"",(HLOOKUP($B312,$D$188:$CO$193,4,FALSE)))))</f>
        <v>3.1550687044179461E-12</v>
      </c>
      <c r="BM312" s="110" t="str">
        <f ca="1">IF(ISERROR(HLOOKUP($B312,$D$194:$CO$199,6,FALSE)),"",IF('Enter data here!'!$CP$177=0,"",IF(HLOOKUP($B312,$D$194:$CO$199,4,FALSE)=0,"",(HLOOKUP($B312,$D$194:$CO$199,6,FALSE)))))</f>
        <v>Rick Ruijsink</v>
      </c>
      <c r="BN312" s="110">
        <f ca="1">IF(ISERROR(HLOOKUP($B312,$D$194:$CO$199,4,FALSE)),"",IF('Enter data here!'!$CP$177=0,"",IF(HLOOKUP($B312,$D$194:$CO$199,4,FALSE)=0,"",(HLOOKUP($B312,$D$194:$CO$199,4,FALSE)))))</f>
        <v>3.1550687044179461E-12</v>
      </c>
      <c r="BO312" s="110" t="str">
        <f ca="1">IF(ISERROR(HLOOKUP($B312,$D$200:$CO$205,6,FALSE)),"",IF('Enter data here!'!$CP$182=0,"",IF(HLOOKUP($B312,$D$200:$CO$205,4,FALSE)=0,"",(HLOOKUP($B312,$D$200:$CO$205,6,FALSE)))))</f>
        <v>Rick Ruijsink</v>
      </c>
      <c r="BP312" s="110">
        <f ca="1">IF(ISERROR(HLOOKUP($B312,$D$200:$CO$205,4,FALSE)),"",IF('Enter data here!'!$CP$182=0,"",IF(HLOOKUP($B312,$D$200:$CO$205,4,FALSE)=0,"",(HLOOKUP($B312,$D$200:$CO$205,4,FALSE)))))</f>
        <v>3.1550687044179461E-12</v>
      </c>
      <c r="BQ312" s="110" t="str">
        <f ca="1">IF(ISERROR(HLOOKUP($B312,$D$206:$CO$211,6,FALSE)),"",IF('Enter data here!'!$CP$187=0,"",IF(HLOOKUP($B312,$D$206:$CO$211,4,FALSE)=0,"",(HLOOKUP($B312,$D$206:$CO$211,6,FALSE)))))</f>
        <v>Rick Ruijsink</v>
      </c>
      <c r="BR312" s="110">
        <f ca="1">IF(ISERROR(HLOOKUP($B312,$D$206:$CO$211,4,FALSE)),"",IF('Enter data here!'!$CP$187=0,"",IF(HLOOKUP($B312,$D$206:$CO$211,4,FALSE)=0,"",(HLOOKUP($B312,$D$206:$CO$211,4,FALSE)))))</f>
        <v>3.1550687044179461E-12</v>
      </c>
      <c r="BS312" s="110" t="str">
        <f ca="1">IF(ISERROR(HLOOKUP($B312,$D$212:$CO$217,6,FALSE)),"",IF('Enter data here!'!$CP$192=0,"",IF(HLOOKUP($B312,$D$212:$CO$217,4,FALSE)=0,"",(HLOOKUP($B312,$D$212:$CO$217,6,FALSE)))))</f>
        <v>Rick Ruijsink</v>
      </c>
      <c r="BT312" s="110">
        <f ca="1">IF(ISERROR(HLOOKUP($B312,$D$212:$CO$217,4,FALSE)),"",IF('Enter data here!'!$CP$192=0,"",IF(HLOOKUP($B312,$D$212:$CO$217,4,FALSE)=0,"",(HLOOKUP($B312,$D$212:$CO$217,4,FALSE)))))</f>
        <v>3.1550687044179461E-12</v>
      </c>
      <c r="BU312" s="110" t="str">
        <f ca="1">IF(ISERROR(HLOOKUP($B312,$D$218:$CO$223,6,FALSE)),"",IF('Enter data here!'!$CP$197=0,"",IF(HLOOKUP($B312,$D$218:$CO$223,4,FALSE)=0,"",(HLOOKUP($B312,$D$218:$CO$223,6,FALSE)))))</f>
        <v>Rick Ruijsink</v>
      </c>
      <c r="BV312" s="110">
        <f ca="1">IF(ISERROR(HLOOKUP($B312,$D$218:$CO$223,4,FALSE)),"",IF('Enter data here!'!$CP$197=0,"",IF(HLOOKUP($B312,$D$218:$CO$223,4,FALSE)=0,"",(HLOOKUP($B312,$D$218:$CO$223,4,FALSE)))))</f>
        <v>3.1550687044179461E-12</v>
      </c>
      <c r="BW312" s="110" t="str">
        <f ca="1">IF(ISERROR(HLOOKUP($B312,$D$224:$CO$229,6,FALSE)),"",IF('Enter data here!'!$CP$202=0,"",IF(HLOOKUP($B312,$D$224:$CO$229,4,FALSE)=0,"",(HLOOKUP($B312,$D$224:$CO$229,6,FALSE)))))</f>
        <v>Rick Ruijsink</v>
      </c>
      <c r="BX312" s="110">
        <f ca="1">IF(ISERROR(HLOOKUP($B312,$D$224:$CO$229,4,FALSE)),"",IF('Enter data here!'!$CP$202=0,"",IF(HLOOKUP($B312,$D$224:$CO$229,4,FALSE)=0,"",(HLOOKUP($B312,$D$224:$CO$229,4,FALSE)))))</f>
        <v>3.1550687044179461E-12</v>
      </c>
      <c r="BY312" s="110" t="str">
        <f ca="1">IF(ISERROR(HLOOKUP($B312,$D$230:$CO$235,6,FALSE)),"",IF('Enter data here!'!$CP$207=0,"",IF(HLOOKUP($B312,$D$230:$CO$235,4,FALSE)=0,"",(HLOOKUP($B312,$D$230:$CO$235,6,FALSE)))))</f>
        <v>Rick Ruijsink</v>
      </c>
      <c r="BZ312" s="110">
        <f ca="1">IF(ISERROR(HLOOKUP($B312,$D$230:$CO$235,4,FALSE)),"",IF('Enter data here!'!$CP$207=0,"",IF(HLOOKUP($B312,$D$230:$CO$235,4,FALSE)=0,"",(HLOOKUP($B312,$D$230:$CO$235,4,FALSE)))))</f>
        <v>3.1550687044179461E-12</v>
      </c>
      <c r="CA312" s="110" t="str">
        <f ca="1">IF(ISERROR(HLOOKUP($B312,$D$236:$CO$241,6,FALSE)),"",IF('Enter data here!'!$CP$212=0,"",IF(HLOOKUP($B312,$D$236:$CO$241,4,FALSE)=0,"",(HLOOKUP($B312,$D$236:$CO$241,6,FALSE)))))</f>
        <v>Rick Ruijsink</v>
      </c>
      <c r="CB312" s="110">
        <f ca="1">IF(ISERROR(HLOOKUP($B312,$D$236:$CO$241,4,FALSE)),"",IF('Enter data here!'!$CP$212=0,"",IF(HLOOKUP($B312,$D$236:$CO$241,4,FALSE)=0,"",(HLOOKUP($B312,$D$236:$CO$241,4,FALSE)))))</f>
        <v>3.1550687044179461E-12</v>
      </c>
      <c r="CC312" s="110" t="str">
        <f ca="1">IF(ISERROR(HLOOKUP($B312,$D$242:$CO$247,6,FALSE)),"",IF('Enter data here!'!$CP$217=0,"",IF(HLOOKUP($B312,$D$242:$CO$247,4,FALSE)=0,"",(HLOOKUP($B312,$D$242:$CO$247,6,FALSE)))))</f>
        <v>Rick Ruijsink</v>
      </c>
      <c r="CD312" s="110">
        <f ca="1">IF(ISERROR(HLOOKUP($B312,$D$242:$CO$247,4,FALSE)),"",IF('Enter data here!'!$CP$217=0,"",IF(HLOOKUP($B312,$D$242:$CO$247,4,FALSE)=0,"",(HLOOKUP($B312,$D$242:$CO$247,4,FALSE)))))</f>
        <v>3.1550687044179461E-12</v>
      </c>
      <c r="CE312" s="110" t="str">
        <f ca="1">IF(ISERROR(HLOOKUP($B312,$D$248:$CO$253,6,FALSE)),"",IF('Enter data here!'!$CP$222=0,"",IF(HLOOKUP($B312,$D$248:$CO$253,4,FALSE)=0,"",(HLOOKUP($B312,$D$248:$CO$253,6,FALSE)))))</f>
        <v>Rick Ruijsink</v>
      </c>
      <c r="CF312" s="110">
        <f ca="1">IF(ISERROR(HLOOKUP($B312,$D$248:$CO$253,4,FALSE)),"",IF('Enter data here!'!$CP$222=0,"",IF(HLOOKUP($B312,$D$248:$CO$253,4,FALSE)=0,"",(HLOOKUP($B312,$D$248:$CO$253,4,FALSE)))))</f>
        <v>3.1550687044179461E-12</v>
      </c>
    </row>
    <row r="313" spans="2:84" s="138" customFormat="1">
      <c r="B313" s="149">
        <v>51</v>
      </c>
      <c r="C313" s="110" t="str">
        <f>IF(ISERROR(HLOOKUP($B313,$D$8:$CO$13,6,FALSE)),"",IF('Enter data here!'!$CP$22=0,"",IF(HLOOKUP($B313,$D$8:$CO$13,4,FALSE)=0,"",(HLOOKUP($B313,$D$8:$CO$13,6,FALSE)))))</f>
        <v/>
      </c>
      <c r="D313" s="110" t="str">
        <f>IF(ISERROR(HLOOKUP($B313,$D$8:$CO$13,4,FALSE)),"",IF('Enter data here!'!$CP$22=0,"",IF(HLOOKUP($B313,$D$8:$CO$13,4,FALSE)=0,"",(HLOOKUP($B313,$D$8:$CO$13,4,FALSE)))))</f>
        <v/>
      </c>
      <c r="E313" s="110" t="str">
        <f ca="1">IF(ISERROR(HLOOKUP($B313,$D$14:$CO$19,6,FALSE)),"",IF('Enter data here!'!$CP$27=0,"",IF(HLOOKUP($B313,$D$14:$CO$19,4,FALSE)=0,"",(HLOOKUP($B313,$D$14:$CO$19,6,FALSE)))))</f>
        <v/>
      </c>
      <c r="F313" s="110" t="str">
        <f ca="1">IF(ISERROR(HLOOKUP($B313,$D$14:$CO$19,4,FALSE)),"",IF('Enter data here!'!$CP$27=0,"",IF(HLOOKUP($B313,$D$14:$CO$19,4,FALSE)=0,"",(HLOOKUP($B313,$D$14:$CO$19,4,FALSE)))))</f>
        <v/>
      </c>
      <c r="G313" s="110" t="str">
        <f ca="1">IF(ISERROR(HLOOKUP($B313,$D$20:$CO$25,6,FALSE)),"",IF('Enter data here!'!$CP$32=0,"",IF(HLOOKUP($B313,$D$20:$CO$25,4,FALSE)=0,"",(HLOOKUP($B313,$D$20:$CO$25,6,FALSE)))))</f>
        <v/>
      </c>
      <c r="H313" s="110" t="str">
        <f ca="1">IF(ISERROR(HLOOKUP($B313,$D$20:$CO$25,4,FALSE)),"",IF('Enter data here!'!$CP$32=0,"",IF(HLOOKUP($B313,$D$20:$CO$25,4,FALSE)=0,"",(HLOOKUP($B313,$D$20:$CO$25,4,FALSE)))))</f>
        <v/>
      </c>
      <c r="I313" s="110" t="str">
        <f ca="1">IF(ISERROR(HLOOKUP($B313,$D$26:$CO$31,6,FALSE)),"",IF('Enter data here!'!$CP$37=0,"",IF(HLOOKUP($B313,$D$26:$CO$31,4,FALSE)=0,"",(HLOOKUP($B313,$D$26:$CO$31,6,FALSE)))))</f>
        <v/>
      </c>
      <c r="J313" s="110" t="str">
        <f ca="1">IF(ISERROR(HLOOKUP($B313,$D$26:$CO$31,4,FALSE)),"",IF('Enter data here!'!$CP$37=0,"",IF(HLOOKUP($B313,$D$26:$CO$31,4,FALSE)=0,"",(HLOOKUP($B313,$D$26:$CO$31,4,FALSE)))))</f>
        <v/>
      </c>
      <c r="K313" s="110" t="str">
        <f ca="1">IF(ISERROR(HLOOKUP($B313,$D$32:$CO$37,6,FALSE)),"",IF('Enter data here!'!$CP$42=0,"",IF(HLOOKUP($B313,$D$32:$CO$37,4,FALSE)=0,"",(HLOOKUP($B313,$D$32:$CO$37,6,FALSE)))))</f>
        <v/>
      </c>
      <c r="L313" s="110" t="str">
        <f ca="1">IF(ISERROR(HLOOKUP($B313,$D$32:$CO$37,4,FALSE)),"",IF('Enter data here!'!$CP$42=0,"",IF(HLOOKUP($B313,$D$32:$CO$37,4,FALSE)=0,"",(HLOOKUP($B313,$D$32:$CO$37,4,FALSE)))))</f>
        <v/>
      </c>
      <c r="M313" s="110" t="str">
        <f ca="1">IF(ISERROR(HLOOKUP($B313,$D$38:$CO$43,6,FALSE)),"",IF('Enter data here!'!$CP$47=0,"",IF(HLOOKUP($B313,$D$38:$CO$43,4,FALSE)=0,"",(HLOOKUP($B313,$D$38:$CO$43,6,FALSE)))))</f>
        <v/>
      </c>
      <c r="N313" s="110" t="str">
        <f ca="1">IF(ISERROR(HLOOKUP($B313,$D$38:$CO$43,4,FALSE)),"",IF('Enter data here!'!$CP$47=0,"",IF(HLOOKUP($B313,$D$38:$CO$43,4,FALSE)=0,"",(HLOOKUP($B313,$D$38:$CO$43,4,FALSE)))))</f>
        <v/>
      </c>
      <c r="O313" s="110" t="str">
        <f ca="1">IF(ISERROR(HLOOKUP($B313,$D$44:$CO$49,6,FALSE)),"",IF('Enter data here!'!$CP$52=0,"",IF(HLOOKUP($B313,$D$44:$CO$49,4,FALSE)=0,"",(HLOOKUP($B313,$D$44:$CO$49,6,FALSE)))))</f>
        <v/>
      </c>
      <c r="P313" s="110" t="str">
        <f ca="1">IF(ISERROR(HLOOKUP($B313,$D$44:$CO$49,4,FALSE)),"",IF('Enter data here!'!$CP$52=0,"",IF(HLOOKUP($B313,$D$44:$CO$49,4,FALSE)=0,"",(HLOOKUP($B313,$D$44:$CO$49,4,FALSE)))))</f>
        <v/>
      </c>
      <c r="Q313" s="110" t="str">
        <f ca="1">IF(ISERROR(HLOOKUP($B313,$D$50:$CO$55,6,FALSE)),"",IF('Enter data here!'!$CP$57=0,"",IF(HLOOKUP($B313,$D$50:$CO$55,4,FALSE)=0,"",(HLOOKUP($B313,$D$50:$CO$55,6,FALSE)))))</f>
        <v/>
      </c>
      <c r="R313" s="110" t="str">
        <f ca="1">IF(ISERROR(HLOOKUP($B313,$D$50:$CO$55,4,FALSE)),"",IF('Enter data here!'!$CP$57=0,"",IF(HLOOKUP($B313,$D$50:$CO$55,4,FALSE)=0,"",(HLOOKUP($B313,$D$50:$CO$55,4,FALSE)))))</f>
        <v/>
      </c>
      <c r="S313" s="110" t="str">
        <f ca="1">IF(ISERROR(HLOOKUP($B313,$D$56:$CO$61,6,FALSE)),"",IF('Enter data here!'!$CP$62=0,"",IF(HLOOKUP($B313,$D$56:$CO$61,4,FALSE)=0,"",(HLOOKUP($B313,$D$56:$CO$61,6,FALSE)))))</f>
        <v/>
      </c>
      <c r="T313" s="110" t="str">
        <f ca="1">IF(ISERROR(HLOOKUP($B313,$D$56:$CO$61,4,FALSE)),"",IF('Enter data here!'!$CP$62=0,"",IF(HLOOKUP($B313,$D$56:$CO$61,4,FALSE)=0,"",(HLOOKUP($B313,$D$56:$CO$61,4,FALSE)))))</f>
        <v/>
      </c>
      <c r="U313" s="110" t="str">
        <f ca="1">IF(ISERROR(HLOOKUP($B313,$D$62:$CO$67,6,FALSE)),"",IF('Enter data here!'!$CP$67=0,"",IF(HLOOKUP($B313,$D$62:$CO$67,4,FALSE)=0,"",(HLOOKUP($B313,$D$62:$CO$67,6,FALSE)))))</f>
        <v/>
      </c>
      <c r="V313" s="110" t="str">
        <f ca="1">IF(ISERROR(HLOOKUP($B313,$D$62:$CO$67,4,FALSE)),"",IF('Enter data here!'!$CP$67=0,"",IF(HLOOKUP($B313,$D$62:$CO$67,4,FALSE)=0,"",(HLOOKUP($B313,$D$62:$CO$67,4,FALSE)))))</f>
        <v/>
      </c>
      <c r="W313" s="110" t="str">
        <f ca="1">IF(ISERROR(HLOOKUP($B313,$D$68:$CO$73,6,FALSE)),"",IF('Enter data here!'!$CP$72=0,"",IF(HLOOKUP($B313,$D$68:$CO$73,4,FALSE)=0,"",(HLOOKUP($B313,$D$68:$CO$73,6,FALSE)))))</f>
        <v/>
      </c>
      <c r="X313" s="110" t="str">
        <f ca="1">IF(ISERROR(HLOOKUP($B313,$D$68:$CO$73,4,FALSE)),"",IF('Enter data here!'!$CP$72=0,"",IF(HLOOKUP($B313,$D$68:$CO$73,4,FALSE)=0,"",(HLOOKUP($B313,$D$68:$CO$73,4,FALSE)))))</f>
        <v/>
      </c>
      <c r="Y313" s="110" t="str">
        <f ca="1">IF(ISERROR(HLOOKUP($B313,$D$74:$CO$79,6,FALSE)),"",IF('Enter data here!'!$CP$77=0,"",IF(HLOOKUP($B313,$D$74:$CO$79,4,FALSE)=0,"",(HLOOKUP($B313,$D$74:$CO$79,6,FALSE)))))</f>
        <v/>
      </c>
      <c r="Z313" s="110" t="str">
        <f ca="1">IF(ISERROR(HLOOKUP($B313,$D$74:$CO$79,4,FALSE)),"",IF('Enter data here!'!$CP$77=0,"",IF(HLOOKUP($B313,$D$74:$CO$79,4,FALSE)=0,"",(HLOOKUP($B313,$D$74:$CO$79,4,FALSE)))))</f>
        <v/>
      </c>
      <c r="AA313" s="110" t="str">
        <f ca="1">IF(ISERROR(HLOOKUP($B313,$D$80:$CO$85,6,FALSE)),"",IF('Enter data here!'!$CP$82=0,"",IF(HLOOKUP($B313,$D$80:$CO$85,4,FALSE)=0,"",(HLOOKUP($B313,$D$80:$CO$85,6,FALSE)))))</f>
        <v/>
      </c>
      <c r="AB313" s="110" t="str">
        <f ca="1">IF(ISERROR(HLOOKUP($B313,$D$80:$CO$85,4,FALSE)),"",IF('Enter data here!'!$CP$82=0,"",IF(HLOOKUP($B313,$D$80:$CO$85,4,FALSE)=0,"",(HLOOKUP($B313,$D$80:$CO$85,4,FALSE)))))</f>
        <v/>
      </c>
      <c r="AC313" s="110" t="str">
        <f ca="1">IF(ISERROR(HLOOKUP($B313,$D$86:$CO$91,6,FALSE)),"",IF('Enter data here!'!$CP$87=0,"",IF(HLOOKUP($B313,$D$86:$CO$91,4,FALSE)=0,"",(HLOOKUP($B313,$D$86:$CO$91,6,FALSE)))))</f>
        <v/>
      </c>
      <c r="AD313" s="110" t="str">
        <f ca="1">IF(ISERROR(HLOOKUP($B313,$D$86:$CO$91,4,FALSE)),"",IF('Enter data here!'!$CP$87=0,"",IF(HLOOKUP($B313,$D$86:$CO$91,4,FALSE)=0,"",(HLOOKUP($B313,$D$86:$CO$91,4,FALSE)))))</f>
        <v/>
      </c>
      <c r="AE313" s="110" t="str">
        <f ca="1">IF(ISERROR(HLOOKUP($B313,$D$92:$CO$97,6,FALSE)),"",IF('Enter data here!'!$CP$92=0,"",IF(HLOOKUP($B313,$D$92:$CO$97,4,FALSE)=0,"",(HLOOKUP($B313,$D$92:$CO$97,6,FALSE)))))</f>
        <v/>
      </c>
      <c r="AF313" s="110" t="str">
        <f ca="1">IF(ISERROR(HLOOKUP($B313,$D$92:$CO$97,4,FALSE)),"",IF('Enter data here!'!$CP$92=0,"",IF(HLOOKUP($B313,$D$92:$CO$97,4,FALSE)=0,"",(HLOOKUP($B313,$D$92:$CO$97,4,FALSE)))))</f>
        <v/>
      </c>
      <c r="AG313" s="110" t="str">
        <f ca="1">IF(ISERROR(HLOOKUP($B313,$D$98:$CO$103,6,FALSE)),"",IF('Enter data here!'!$CP$97=0,"",IF(HLOOKUP($B313,$D$98:$CO$103,4,FALSE)=0,"",(HLOOKUP($B313,$D$98:$CO$103,6,FALSE)))))</f>
        <v/>
      </c>
      <c r="AH313" s="110" t="str">
        <f ca="1">IF(ISERROR(HLOOKUP($B313,$D$98:$CO$103,4,FALSE)),"",IF('Enter data here!'!$CP$97=0,"",IF(HLOOKUP($B313,$D$98:$CO$103,4,FALSE)=0,"",(HLOOKUP($B313,$D$98:$CO$103,4,FALSE)))))</f>
        <v/>
      </c>
      <c r="AI313" s="110" t="str">
        <f ca="1">IF(ISERROR(HLOOKUP($B313,$D$104:$CO$109,6,FALSE)),"",IF('Enter data here!'!$CP$102=0,"",IF(HLOOKUP($B313,$D$104:$CO$109,4,FALSE)=0,"",(HLOOKUP($B313,$D$104:$CO$109,6,FALSE)))))</f>
        <v/>
      </c>
      <c r="AJ313" s="110" t="str">
        <f ca="1">IF(ISERROR(HLOOKUP($B313,$D$104:$CO$109,4,FALSE)),"",IF('Enter data here!'!$CP$102=0,"",IF(HLOOKUP($B313,$D$104:$CO$109,4,FALSE)=0,"",(HLOOKUP($B313,$D$104:$CO$109,4,FALSE)))))</f>
        <v/>
      </c>
      <c r="AK313" s="110" t="str">
        <f ca="1">IF(ISERROR(HLOOKUP($B313,$D$110:$CO$115,6,FALSE)),"",IF('Enter data here!'!$CP$107=0,"",IF(HLOOKUP($B313,$D$110:$CO$115,4,FALSE)=0,"",(HLOOKUP($B313,$D$110:$CO$115,6,FALSE)))))</f>
        <v/>
      </c>
      <c r="AL313" s="110" t="str">
        <f ca="1">IF(ISERROR(HLOOKUP($B313,$D$110:$CO$115,4,FALSE)),"",IF('Enter data here!'!$CP$107=0,"",IF(HLOOKUP($B313,$D$110:$CO$115,4,FALSE)=0,"",(HLOOKUP($B313,$D$110:$CO$115,4,FALSE)))))</f>
        <v/>
      </c>
      <c r="AM313" s="110" t="str">
        <f ca="1">IF(ISERROR(HLOOKUP($B313,$D$116:$CO$121,6,FALSE)),"",IF('Enter data here!'!$CP$112=0,"",IF(HLOOKUP($B313,$D$116:$CO$121,4,FALSE)=0,"",(HLOOKUP($B313,$D$116:$CO$121,6,FALSE)))))</f>
        <v/>
      </c>
      <c r="AN313" s="110" t="str">
        <f ca="1">IF(ISERROR(HLOOKUP($B313,$D$116:$CO$121,4,FALSE)),"",IF('Enter data here!'!$CP$112=0,"",IF(HLOOKUP($B313,$D$116:$CO$121,4,FALSE)=0,"",(HLOOKUP($B313,$D$116:$CO$121,4,FALSE)))))</f>
        <v/>
      </c>
      <c r="AO313" s="110" t="str">
        <f ca="1">IF(ISERROR(HLOOKUP($B313,$D$122:$CO$127,6,FALSE)),"",IF('Enter data here!'!$CP$117=0,"",IF(HLOOKUP($B313,$D$122:$CO$127,4,FALSE)=0,"",(HLOOKUP($B313,$D$122:$CO$127,6,FALSE)))))</f>
        <v/>
      </c>
      <c r="AP313" s="110" t="str">
        <f ca="1">IF(ISERROR(HLOOKUP($B313,$D$122:$CO$127,4,FALSE)),"",IF('Enter data here!'!$CP$117=0,"",IF(HLOOKUP($B313,$D$122:$CO$127,4,FALSE)=0,"",(HLOOKUP($B313,$D$122:$CO$127,4,FALSE)))))</f>
        <v/>
      </c>
      <c r="AQ313" s="110" t="str">
        <f ca="1">IF(ISERROR(HLOOKUP($B313,$D$128:$CO$133,6,FALSE)),"",IF('Enter data here!'!$CP$122=0,"",IF(HLOOKUP($B313,$D$128:$CO$133,4,FALSE)=0,"",(HLOOKUP($B313,$D$128:$CO$133,6,FALSE)))))</f>
        <v/>
      </c>
      <c r="AR313" s="110" t="str">
        <f ca="1">IF(ISERROR(HLOOKUP($B313,$D$128:$CO$133,4,FALSE)),"",IF('Enter data here!'!$CP$122=0,"",IF(HLOOKUP($B313,$D$128:$CO$133,4,FALSE)=0,"",(HLOOKUP($B313,$D$128:$CO$133,4,FALSE)))))</f>
        <v/>
      </c>
      <c r="AS313" s="110" t="str">
        <f ca="1">IF(ISERROR(HLOOKUP($B313,$D$134:$CO$139,6,FALSE)),"",IF('Enter data here!'!$CP$127=0,"",IF(HLOOKUP($B313,$D$134:$CO$139,4,FALSE)=0,"",(HLOOKUP($B313,$D$134:$CO$139,6,FALSE)))))</f>
        <v/>
      </c>
      <c r="AT313" s="110" t="str">
        <f ca="1">IF(ISERROR(HLOOKUP($B313,$D$134:$CO$139,4,FALSE)),"",IF('Enter data here!'!$CP$127=0,"",IF(HLOOKUP($B313,$D$134:$CO$139,4,FALSE)=0,"",(HLOOKUP($B313,$D$134:$CO$139,4,FALSE)))))</f>
        <v/>
      </c>
      <c r="AU313" s="110" t="str">
        <f ca="1">IF(ISERROR(HLOOKUP($B313,$D$140:$CO$145,6,FALSE)),"",IF('Enter data here!'!$CP$132=0,"",IF(HLOOKUP($B313,$D$140:$CO$145,4,FALSE)=0,"",(HLOOKUP($B313,$D$140:$CO$145,6,FALSE)))))</f>
        <v/>
      </c>
      <c r="AV313" s="110" t="str">
        <f ca="1">IF(ISERROR(HLOOKUP($B313,$D$140:$CO$145,4,FALSE)),"",IF('Enter data here!'!$CP$132=0,"",IF(HLOOKUP($B313,$D$140:$CO$145,4,FALSE)=0,"",(HLOOKUP($B313,$D$140:$CO$145,4,FALSE)))))</f>
        <v/>
      </c>
      <c r="AW313" s="110" t="str">
        <f ca="1">IF(ISERROR(HLOOKUP($B313,$D$146:$CO$151,6,FALSE)),"",IF('Enter data here!'!$CP$137=0,"",IF(HLOOKUP($B313,$D$146:$CO$151,4,FALSE)=0,"",(HLOOKUP($B313,$D$146:$CO$151,6,FALSE)))))</f>
        <v/>
      </c>
      <c r="AX313" s="110" t="str">
        <f ca="1">IF(ISERROR(HLOOKUP($B313,$D$146:$CO$151,4,FALSE)),"",IF('Enter data here!'!$CP$137=0,"",IF(HLOOKUP($B313,$D$146:$CO$151,4,FALSE)=0,"",(HLOOKUP($B313,$D$146:$CO$151,4,FALSE)))))</f>
        <v/>
      </c>
      <c r="AY313" s="110" t="str">
        <f ca="1">IF(ISERROR(HLOOKUP($B313,$D$152:$CO$157,6,FALSE)),"",IF('Enter data here!'!$CP$142=0,"",IF(HLOOKUP($B313,$D$152:$CO$157,4,FALSE)=0,"",(HLOOKUP($B313,$D$152:$CO$157,6,FALSE)))))</f>
        <v/>
      </c>
      <c r="AZ313" s="110" t="str">
        <f ca="1">IF(ISERROR(HLOOKUP($B313,$D$152:$CO$157,4,FALSE)),"",IF('Enter data here!'!$CP$142=0,"",IF(HLOOKUP($B313,$D$152:$CO$157,4,FALSE)=0,"",(HLOOKUP($B313,$D$152:$CO$157,4,FALSE)))))</f>
        <v/>
      </c>
      <c r="BA313" s="110" t="str">
        <f ca="1">IF(ISERROR(HLOOKUP($B313,$D$158:$CO$163,6,FALSE)),"",IF('Enter data here!'!$CP$147=0,"",IF(HLOOKUP($B313,$D$158:$CO$163,4,FALSE)=0,"",(HLOOKUP($B313,$D$158:$CO$163,6,FALSE)))))</f>
        <v/>
      </c>
      <c r="BB313" s="110" t="str">
        <f ca="1">IF(ISERROR(HLOOKUP($B313,$D$158:$CO$163,4,FALSE)),"",IF('Enter data here!'!$CP$147=0,"",IF(HLOOKUP($B313,$D$158:$CO$163,4,FALSE)=0,"",(HLOOKUP($B313,$D$158:$CO$163,4,FALSE)))))</f>
        <v/>
      </c>
      <c r="BC313" s="110" t="str">
        <f ca="1">IF(ISERROR(HLOOKUP($B313,$D$164:$CO$169,6,FALSE)),"",IF('Enter data here!'!$CP$152=0,"",IF(HLOOKUP($B313,$D$164:$CO$169,4,FALSE)=0,"",(HLOOKUP($B313,$D$164:$CO$169,6,FALSE)))))</f>
        <v/>
      </c>
      <c r="BD313" s="110" t="str">
        <f ca="1">IF(ISERROR(HLOOKUP($B313,$D$164:$CO$169,4,FALSE)),"",IF('Enter data here!'!$CP$152=0,"",IF(HLOOKUP($B313,$D$164:$CO$169,4,FALSE)=0,"",(HLOOKUP($B313,$D$164:$CO$169,4,FALSE)))))</f>
        <v/>
      </c>
      <c r="BE313" s="110" t="str">
        <f ca="1">IF(ISERROR(HLOOKUP($B313,$D$170:$CO$175,6,FALSE)),"",IF('Enter data here!'!$CP$157=0,"",IF(HLOOKUP($B313,$D$170:$CO$175,4,FALSE)=0,"",(HLOOKUP($B313,$D$170:$CO$175,6,FALSE)))))</f>
        <v/>
      </c>
      <c r="BF313" s="110" t="str">
        <f ca="1">IF(ISERROR(HLOOKUP($B313,$D$170:$CO$175,4,FALSE)),"",IF('Enter data here!'!$CP$157=0,"",IF(HLOOKUP($B313,$D$170:$CO$175,4,FALSE)=0,"",(HLOOKUP($B313,$D$170:$CO$175,4,FALSE)))))</f>
        <v/>
      </c>
      <c r="BG313" s="110" t="str">
        <f ca="1">IF(ISERROR(HLOOKUP($B313,$D$176:$CO$181,6,FALSE)),"",IF('Enter data here!'!$CP$162=0,"",IF(HLOOKUP($B313,$D$176:$CO$181,4,FALSE)=0,"",(HLOOKUP($B313,$D$176:$CO$181,6,FALSE)))))</f>
        <v/>
      </c>
      <c r="BH313" s="110" t="str">
        <f ca="1">IF(ISERROR(HLOOKUP($B313,$D$176:$CO$181,4,FALSE)),"",IF('Enter data here!'!$CP$162=0,"",IF(HLOOKUP($B313,$D$176:$CO$181,4,FALSE)=0,"",(HLOOKUP($B313,$D$176:$CO$181,4,FALSE)))))</f>
        <v/>
      </c>
      <c r="BI313" s="110" t="str">
        <f ca="1">IF(ISERROR(HLOOKUP($B313,$D$182:$CO$187,6,FALSE)),"",IF('Enter data here!'!$CP$167=0,"",IF(HLOOKUP($B313,$D$182:$CO$187,4,FALSE)=0,"",(HLOOKUP($B313,$D$182:$CO$187,6,FALSE)))))</f>
        <v/>
      </c>
      <c r="BJ313" s="110" t="str">
        <f ca="1">IF(ISERROR(HLOOKUP($B313,$D$182:$CO$187,4,FALSE)),"",IF('Enter data here!'!$CP$167=0,"",IF(HLOOKUP($B313,$D$182:$CO$187,4,FALSE)=0,"",(HLOOKUP($B313,$D$182:$CO$187,4,FALSE)))))</f>
        <v/>
      </c>
      <c r="BK313" s="110" t="str">
        <f ca="1">IF(ISERROR(HLOOKUP($B313,$D$188:$CO$193,6,FALSE)),"",IF('Enter data here!'!$CP$172=0,"",IF(HLOOKUP($B313,$D$188:$CO$193,4,FALSE)=0,"",(HLOOKUP($B313,$D$188:$CO$193,6,FALSE)))))</f>
        <v/>
      </c>
      <c r="BL313" s="110" t="str">
        <f ca="1">IF(ISERROR(HLOOKUP($B313,$D$188:$CO$193,4,FALSE)),"",IF('Enter data here!'!$CP$172=0,"",IF(HLOOKUP($B313,$D$188:$CO$193,4,FALSE)=0,"",(HLOOKUP($B313,$D$188:$CO$193,4,FALSE)))))</f>
        <v/>
      </c>
      <c r="BM313" s="110" t="str">
        <f ca="1">IF(ISERROR(HLOOKUP($B313,$D$194:$CO$199,6,FALSE)),"",IF('Enter data here!'!$CP$177=0,"",IF(HLOOKUP($B313,$D$194:$CO$199,4,FALSE)=0,"",(HLOOKUP($B313,$D$194:$CO$199,6,FALSE)))))</f>
        <v/>
      </c>
      <c r="BN313" s="110" t="str">
        <f ca="1">IF(ISERROR(HLOOKUP($B313,$D$194:$CO$199,4,FALSE)),"",IF('Enter data here!'!$CP$177=0,"",IF(HLOOKUP($B313,$D$194:$CO$199,4,FALSE)=0,"",(HLOOKUP($B313,$D$194:$CO$199,4,FALSE)))))</f>
        <v/>
      </c>
      <c r="BO313" s="110" t="str">
        <f ca="1">IF(ISERROR(HLOOKUP($B313,$D$200:$CO$205,6,FALSE)),"",IF('Enter data here!'!$CP$182=0,"",IF(HLOOKUP($B313,$D$200:$CO$205,4,FALSE)=0,"",(HLOOKUP($B313,$D$200:$CO$205,6,FALSE)))))</f>
        <v/>
      </c>
      <c r="BP313" s="110" t="str">
        <f ca="1">IF(ISERROR(HLOOKUP($B313,$D$200:$CO$205,4,FALSE)),"",IF('Enter data here!'!$CP$182=0,"",IF(HLOOKUP($B313,$D$200:$CO$205,4,FALSE)=0,"",(HLOOKUP($B313,$D$200:$CO$205,4,FALSE)))))</f>
        <v/>
      </c>
      <c r="BQ313" s="110" t="str">
        <f ca="1">IF(ISERROR(HLOOKUP($B313,$D$206:$CO$211,6,FALSE)),"",IF('Enter data here!'!$CP$187=0,"",IF(HLOOKUP($B313,$D$206:$CO$211,4,FALSE)=0,"",(HLOOKUP($B313,$D$206:$CO$211,6,FALSE)))))</f>
        <v/>
      </c>
      <c r="BR313" s="110" t="str">
        <f ca="1">IF(ISERROR(HLOOKUP($B313,$D$206:$CO$211,4,FALSE)),"",IF('Enter data here!'!$CP$187=0,"",IF(HLOOKUP($B313,$D$206:$CO$211,4,FALSE)=0,"",(HLOOKUP($B313,$D$206:$CO$211,4,FALSE)))))</f>
        <v/>
      </c>
      <c r="BS313" s="110" t="str">
        <f ca="1">IF(ISERROR(HLOOKUP($B313,$D$212:$CO$217,6,FALSE)),"",IF('Enter data here!'!$CP$192=0,"",IF(HLOOKUP($B313,$D$212:$CO$217,4,FALSE)=0,"",(HLOOKUP($B313,$D$212:$CO$217,6,FALSE)))))</f>
        <v/>
      </c>
      <c r="BT313" s="110" t="str">
        <f ca="1">IF(ISERROR(HLOOKUP($B313,$D$212:$CO$217,4,FALSE)),"",IF('Enter data here!'!$CP$192=0,"",IF(HLOOKUP($B313,$D$212:$CO$217,4,FALSE)=0,"",(HLOOKUP($B313,$D$212:$CO$217,4,FALSE)))))</f>
        <v/>
      </c>
      <c r="BU313" s="110" t="str">
        <f ca="1">IF(ISERROR(HLOOKUP($B313,$D$218:$CO$223,6,FALSE)),"",IF('Enter data here!'!$CP$197=0,"",IF(HLOOKUP($B313,$D$218:$CO$223,4,FALSE)=0,"",(HLOOKUP($B313,$D$218:$CO$223,6,FALSE)))))</f>
        <v/>
      </c>
      <c r="BV313" s="110" t="str">
        <f ca="1">IF(ISERROR(HLOOKUP($B313,$D$218:$CO$223,4,FALSE)),"",IF('Enter data here!'!$CP$197=0,"",IF(HLOOKUP($B313,$D$218:$CO$223,4,FALSE)=0,"",(HLOOKUP($B313,$D$218:$CO$223,4,FALSE)))))</f>
        <v/>
      </c>
      <c r="BW313" s="110" t="str">
        <f ca="1">IF(ISERROR(HLOOKUP($B313,$D$224:$CO$229,6,FALSE)),"",IF('Enter data here!'!$CP$202=0,"",IF(HLOOKUP($B313,$D$224:$CO$229,4,FALSE)=0,"",(HLOOKUP($B313,$D$224:$CO$229,6,FALSE)))))</f>
        <v/>
      </c>
      <c r="BX313" s="110" t="str">
        <f ca="1">IF(ISERROR(HLOOKUP($B313,$D$224:$CO$229,4,FALSE)),"",IF('Enter data here!'!$CP$202=0,"",IF(HLOOKUP($B313,$D$224:$CO$229,4,FALSE)=0,"",(HLOOKUP($B313,$D$224:$CO$229,4,FALSE)))))</f>
        <v/>
      </c>
      <c r="BY313" s="110" t="str">
        <f ca="1">IF(ISERROR(HLOOKUP($B313,$D$230:$CO$235,6,FALSE)),"",IF('Enter data here!'!$CP$207=0,"",IF(HLOOKUP($B313,$D$230:$CO$235,4,FALSE)=0,"",(HLOOKUP($B313,$D$230:$CO$235,6,FALSE)))))</f>
        <v/>
      </c>
      <c r="BZ313" s="110" t="str">
        <f ca="1">IF(ISERROR(HLOOKUP($B313,$D$230:$CO$235,4,FALSE)),"",IF('Enter data here!'!$CP$207=0,"",IF(HLOOKUP($B313,$D$230:$CO$235,4,FALSE)=0,"",(HLOOKUP($B313,$D$230:$CO$235,4,FALSE)))))</f>
        <v/>
      </c>
      <c r="CA313" s="110" t="str">
        <f ca="1">IF(ISERROR(HLOOKUP($B313,$D$236:$CO$241,6,FALSE)),"",IF('Enter data here!'!$CP$212=0,"",IF(HLOOKUP($B313,$D$236:$CO$241,4,FALSE)=0,"",(HLOOKUP($B313,$D$236:$CO$241,6,FALSE)))))</f>
        <v/>
      </c>
      <c r="CB313" s="110" t="str">
        <f ca="1">IF(ISERROR(HLOOKUP($B313,$D$236:$CO$241,4,FALSE)),"",IF('Enter data here!'!$CP$212=0,"",IF(HLOOKUP($B313,$D$236:$CO$241,4,FALSE)=0,"",(HLOOKUP($B313,$D$236:$CO$241,4,FALSE)))))</f>
        <v/>
      </c>
      <c r="CC313" s="110" t="str">
        <f ca="1">IF(ISERROR(HLOOKUP($B313,$D$242:$CO$247,6,FALSE)),"",IF('Enter data here!'!$CP$217=0,"",IF(HLOOKUP($B313,$D$242:$CO$247,4,FALSE)=0,"",(HLOOKUP($B313,$D$242:$CO$247,6,FALSE)))))</f>
        <v/>
      </c>
      <c r="CD313" s="110" t="str">
        <f ca="1">IF(ISERROR(HLOOKUP($B313,$D$242:$CO$247,4,FALSE)),"",IF('Enter data here!'!$CP$217=0,"",IF(HLOOKUP($B313,$D$242:$CO$247,4,FALSE)=0,"",(HLOOKUP($B313,$D$242:$CO$247,4,FALSE)))))</f>
        <v/>
      </c>
      <c r="CE313" s="110" t="str">
        <f ca="1">IF(ISERROR(HLOOKUP($B313,$D$248:$CO$253,6,FALSE)),"",IF('Enter data here!'!$CP$222=0,"",IF(HLOOKUP($B313,$D$248:$CO$253,4,FALSE)=0,"",(HLOOKUP($B313,$D$248:$CO$253,6,FALSE)))))</f>
        <v/>
      </c>
      <c r="CF313" s="110" t="str">
        <f ca="1">IF(ISERROR(HLOOKUP($B313,$D$248:$CO$253,4,FALSE)),"",IF('Enter data here!'!$CP$222=0,"",IF(HLOOKUP($B313,$D$248:$CO$253,4,FALSE)=0,"",(HLOOKUP($B313,$D$248:$CO$253,4,FALSE)))))</f>
        <v/>
      </c>
    </row>
    <row r="314" spans="2:84" s="138" customFormat="1">
      <c r="B314" s="149">
        <v>52</v>
      </c>
      <c r="C314" s="110" t="str">
        <f>IF(ISERROR(HLOOKUP($B314,$D$8:$CO$13,6,FALSE)),"",IF('Enter data here!'!$CP$22=0,"",IF(HLOOKUP($B314,$D$8:$CO$13,4,FALSE)=0,"",(HLOOKUP($B314,$D$8:$CO$13,6,FALSE)))))</f>
        <v/>
      </c>
      <c r="D314" s="110" t="str">
        <f>IF(ISERROR(HLOOKUP($B314,$D$8:$CO$13,4,FALSE)),"",IF('Enter data here!'!$CP$22=0,"",IF(HLOOKUP($B314,$D$8:$CO$13,4,FALSE)=0,"",(HLOOKUP($B314,$D$8:$CO$13,4,FALSE)))))</f>
        <v/>
      </c>
      <c r="E314" s="110" t="str">
        <f ca="1">IF(ISERROR(HLOOKUP($B314,$D$14:$CO$19,6,FALSE)),"",IF('Enter data here!'!$CP$27=0,"",IF(HLOOKUP($B314,$D$14:$CO$19,4,FALSE)=0,"",(HLOOKUP($B314,$D$14:$CO$19,6,FALSE)))))</f>
        <v/>
      </c>
      <c r="F314" s="110" t="str">
        <f ca="1">IF(ISERROR(HLOOKUP($B314,$D$14:$CO$19,4,FALSE)),"",IF('Enter data here!'!$CP$27=0,"",IF(HLOOKUP($B314,$D$14:$CO$19,4,FALSE)=0,"",(HLOOKUP($B314,$D$14:$CO$19,4,FALSE)))))</f>
        <v/>
      </c>
      <c r="G314" s="110" t="str">
        <f ca="1">IF(ISERROR(HLOOKUP($B314,$D$20:$CO$25,6,FALSE)),"",IF('Enter data here!'!$CP$32=0,"",IF(HLOOKUP($B314,$D$20:$CO$25,4,FALSE)=0,"",(HLOOKUP($B314,$D$20:$CO$25,6,FALSE)))))</f>
        <v/>
      </c>
      <c r="H314" s="110" t="str">
        <f ca="1">IF(ISERROR(HLOOKUP($B314,$D$20:$CO$25,4,FALSE)),"",IF('Enter data here!'!$CP$32=0,"",IF(HLOOKUP($B314,$D$20:$CO$25,4,FALSE)=0,"",(HLOOKUP($B314,$D$20:$CO$25,4,FALSE)))))</f>
        <v/>
      </c>
      <c r="I314" s="110" t="str">
        <f ca="1">IF(ISERROR(HLOOKUP($B314,$D$26:$CO$31,6,FALSE)),"",IF('Enter data here!'!$CP$37=0,"",IF(HLOOKUP($B314,$D$26:$CO$31,4,FALSE)=0,"",(HLOOKUP($B314,$D$26:$CO$31,6,FALSE)))))</f>
        <v/>
      </c>
      <c r="J314" s="110" t="str">
        <f ca="1">IF(ISERROR(HLOOKUP($B314,$D$26:$CO$31,4,FALSE)),"",IF('Enter data here!'!$CP$37=0,"",IF(HLOOKUP($B314,$D$26:$CO$31,4,FALSE)=0,"",(HLOOKUP($B314,$D$26:$CO$31,4,FALSE)))))</f>
        <v/>
      </c>
      <c r="K314" s="110" t="str">
        <f ca="1">IF(ISERROR(HLOOKUP($B314,$D$32:$CO$37,6,FALSE)),"",IF('Enter data here!'!$CP$42=0,"",IF(HLOOKUP($B314,$D$32:$CO$37,4,FALSE)=0,"",(HLOOKUP($B314,$D$32:$CO$37,6,FALSE)))))</f>
        <v/>
      </c>
      <c r="L314" s="110" t="str">
        <f ca="1">IF(ISERROR(HLOOKUP($B314,$D$32:$CO$37,4,FALSE)),"",IF('Enter data here!'!$CP$42=0,"",IF(HLOOKUP($B314,$D$32:$CO$37,4,FALSE)=0,"",(HLOOKUP($B314,$D$32:$CO$37,4,FALSE)))))</f>
        <v/>
      </c>
      <c r="M314" s="110" t="str">
        <f ca="1">IF(ISERROR(HLOOKUP($B314,$D$38:$CO$43,6,FALSE)),"",IF('Enter data here!'!$CP$47=0,"",IF(HLOOKUP($B314,$D$38:$CO$43,4,FALSE)=0,"",(HLOOKUP($B314,$D$38:$CO$43,6,FALSE)))))</f>
        <v/>
      </c>
      <c r="N314" s="110" t="str">
        <f ca="1">IF(ISERROR(HLOOKUP($B314,$D$38:$CO$43,4,FALSE)),"",IF('Enter data here!'!$CP$47=0,"",IF(HLOOKUP($B314,$D$38:$CO$43,4,FALSE)=0,"",(HLOOKUP($B314,$D$38:$CO$43,4,FALSE)))))</f>
        <v/>
      </c>
      <c r="O314" s="110" t="str">
        <f ca="1">IF(ISERROR(HLOOKUP($B314,$D$44:$CO$49,6,FALSE)),"",IF('Enter data here!'!$CP$52=0,"",IF(HLOOKUP($B314,$D$44:$CO$49,4,FALSE)=0,"",(HLOOKUP($B314,$D$44:$CO$49,6,FALSE)))))</f>
        <v/>
      </c>
      <c r="P314" s="110" t="str">
        <f ca="1">IF(ISERROR(HLOOKUP($B314,$D$44:$CO$49,4,FALSE)),"",IF('Enter data here!'!$CP$52=0,"",IF(HLOOKUP($B314,$D$44:$CO$49,4,FALSE)=0,"",(HLOOKUP($B314,$D$44:$CO$49,4,FALSE)))))</f>
        <v/>
      </c>
      <c r="Q314" s="110" t="str">
        <f ca="1">IF(ISERROR(HLOOKUP($B314,$D$50:$CO$55,6,FALSE)),"",IF('Enter data here!'!$CP$57=0,"",IF(HLOOKUP($B314,$D$50:$CO$55,4,FALSE)=0,"",(HLOOKUP($B314,$D$50:$CO$55,6,FALSE)))))</f>
        <v/>
      </c>
      <c r="R314" s="110" t="str">
        <f ca="1">IF(ISERROR(HLOOKUP($B314,$D$50:$CO$55,4,FALSE)),"",IF('Enter data here!'!$CP$57=0,"",IF(HLOOKUP($B314,$D$50:$CO$55,4,FALSE)=0,"",(HLOOKUP($B314,$D$50:$CO$55,4,FALSE)))))</f>
        <v/>
      </c>
      <c r="S314" s="110" t="str">
        <f ca="1">IF(ISERROR(HLOOKUP($B314,$D$56:$CO$61,6,FALSE)),"",IF('Enter data here!'!$CP$62=0,"",IF(HLOOKUP($B314,$D$56:$CO$61,4,FALSE)=0,"",(HLOOKUP($B314,$D$56:$CO$61,6,FALSE)))))</f>
        <v/>
      </c>
      <c r="T314" s="110" t="str">
        <f ca="1">IF(ISERROR(HLOOKUP($B314,$D$56:$CO$61,4,FALSE)),"",IF('Enter data here!'!$CP$62=0,"",IF(HLOOKUP($B314,$D$56:$CO$61,4,FALSE)=0,"",(HLOOKUP($B314,$D$56:$CO$61,4,FALSE)))))</f>
        <v/>
      </c>
      <c r="U314" s="110" t="str">
        <f ca="1">IF(ISERROR(HLOOKUP($B314,$D$62:$CO$67,6,FALSE)),"",IF('Enter data here!'!$CP$67=0,"",IF(HLOOKUP($B314,$D$62:$CO$67,4,FALSE)=0,"",(HLOOKUP($B314,$D$62:$CO$67,6,FALSE)))))</f>
        <v/>
      </c>
      <c r="V314" s="110" t="str">
        <f ca="1">IF(ISERROR(HLOOKUP($B314,$D$62:$CO$67,4,FALSE)),"",IF('Enter data here!'!$CP$67=0,"",IF(HLOOKUP($B314,$D$62:$CO$67,4,FALSE)=0,"",(HLOOKUP($B314,$D$62:$CO$67,4,FALSE)))))</f>
        <v/>
      </c>
      <c r="W314" s="110" t="str">
        <f ca="1">IF(ISERROR(HLOOKUP($B314,$D$68:$CO$73,6,FALSE)),"",IF('Enter data here!'!$CP$72=0,"",IF(HLOOKUP($B314,$D$68:$CO$73,4,FALSE)=0,"",(HLOOKUP($B314,$D$68:$CO$73,6,FALSE)))))</f>
        <v/>
      </c>
      <c r="X314" s="110" t="str">
        <f ca="1">IF(ISERROR(HLOOKUP($B314,$D$68:$CO$73,4,FALSE)),"",IF('Enter data here!'!$CP$72=0,"",IF(HLOOKUP($B314,$D$68:$CO$73,4,FALSE)=0,"",(HLOOKUP($B314,$D$68:$CO$73,4,FALSE)))))</f>
        <v/>
      </c>
      <c r="Y314" s="110" t="str">
        <f ca="1">IF(ISERROR(HLOOKUP($B314,$D$74:$CO$79,6,FALSE)),"",IF('Enter data here!'!$CP$77=0,"",IF(HLOOKUP($B314,$D$74:$CO$79,4,FALSE)=0,"",(HLOOKUP($B314,$D$74:$CO$79,6,FALSE)))))</f>
        <v/>
      </c>
      <c r="Z314" s="110" t="str">
        <f ca="1">IF(ISERROR(HLOOKUP($B314,$D$74:$CO$79,4,FALSE)),"",IF('Enter data here!'!$CP$77=0,"",IF(HLOOKUP($B314,$D$74:$CO$79,4,FALSE)=0,"",(HLOOKUP($B314,$D$74:$CO$79,4,FALSE)))))</f>
        <v/>
      </c>
      <c r="AA314" s="110" t="str">
        <f ca="1">IF(ISERROR(HLOOKUP($B314,$D$80:$CO$85,6,FALSE)),"",IF('Enter data here!'!$CP$82=0,"",IF(HLOOKUP($B314,$D$80:$CO$85,4,FALSE)=0,"",(HLOOKUP($B314,$D$80:$CO$85,6,FALSE)))))</f>
        <v/>
      </c>
      <c r="AB314" s="110" t="str">
        <f ca="1">IF(ISERROR(HLOOKUP($B314,$D$80:$CO$85,4,FALSE)),"",IF('Enter data here!'!$CP$82=0,"",IF(HLOOKUP($B314,$D$80:$CO$85,4,FALSE)=0,"",(HLOOKUP($B314,$D$80:$CO$85,4,FALSE)))))</f>
        <v/>
      </c>
      <c r="AC314" s="110" t="str">
        <f ca="1">IF(ISERROR(HLOOKUP($B314,$D$86:$CO$91,6,FALSE)),"",IF('Enter data here!'!$CP$87=0,"",IF(HLOOKUP($B314,$D$86:$CO$91,4,FALSE)=0,"",(HLOOKUP($B314,$D$86:$CO$91,6,FALSE)))))</f>
        <v/>
      </c>
      <c r="AD314" s="110" t="str">
        <f ca="1">IF(ISERROR(HLOOKUP($B314,$D$86:$CO$91,4,FALSE)),"",IF('Enter data here!'!$CP$87=0,"",IF(HLOOKUP($B314,$D$86:$CO$91,4,FALSE)=0,"",(HLOOKUP($B314,$D$86:$CO$91,4,FALSE)))))</f>
        <v/>
      </c>
      <c r="AE314" s="110" t="str">
        <f ca="1">IF(ISERROR(HLOOKUP($B314,$D$92:$CO$97,6,FALSE)),"",IF('Enter data here!'!$CP$92=0,"",IF(HLOOKUP($B314,$D$92:$CO$97,4,FALSE)=0,"",(HLOOKUP($B314,$D$92:$CO$97,6,FALSE)))))</f>
        <v/>
      </c>
      <c r="AF314" s="110" t="str">
        <f ca="1">IF(ISERROR(HLOOKUP($B314,$D$92:$CO$97,4,FALSE)),"",IF('Enter data here!'!$CP$92=0,"",IF(HLOOKUP($B314,$D$92:$CO$97,4,FALSE)=0,"",(HLOOKUP($B314,$D$92:$CO$97,4,FALSE)))))</f>
        <v/>
      </c>
      <c r="AG314" s="110" t="str">
        <f ca="1">IF(ISERROR(HLOOKUP($B314,$D$98:$CO$103,6,FALSE)),"",IF('Enter data here!'!$CP$97=0,"",IF(HLOOKUP($B314,$D$98:$CO$103,4,FALSE)=0,"",(HLOOKUP($B314,$D$98:$CO$103,6,FALSE)))))</f>
        <v/>
      </c>
      <c r="AH314" s="110" t="str">
        <f ca="1">IF(ISERROR(HLOOKUP($B314,$D$98:$CO$103,4,FALSE)),"",IF('Enter data here!'!$CP$97=0,"",IF(HLOOKUP($B314,$D$98:$CO$103,4,FALSE)=0,"",(HLOOKUP($B314,$D$98:$CO$103,4,FALSE)))))</f>
        <v/>
      </c>
      <c r="AI314" s="110" t="str">
        <f ca="1">IF(ISERROR(HLOOKUP($B314,$D$104:$CO$109,6,FALSE)),"",IF('Enter data here!'!$CP$102=0,"",IF(HLOOKUP($B314,$D$104:$CO$109,4,FALSE)=0,"",(HLOOKUP($B314,$D$104:$CO$109,6,FALSE)))))</f>
        <v/>
      </c>
      <c r="AJ314" s="110" t="str">
        <f ca="1">IF(ISERROR(HLOOKUP($B314,$D$104:$CO$109,4,FALSE)),"",IF('Enter data here!'!$CP$102=0,"",IF(HLOOKUP($B314,$D$104:$CO$109,4,FALSE)=0,"",(HLOOKUP($B314,$D$104:$CO$109,4,FALSE)))))</f>
        <v/>
      </c>
      <c r="AK314" s="110" t="str">
        <f ca="1">IF(ISERROR(HLOOKUP($B314,$D$110:$CO$115,6,FALSE)),"",IF('Enter data here!'!$CP$107=0,"",IF(HLOOKUP($B314,$D$110:$CO$115,4,FALSE)=0,"",(HLOOKUP($B314,$D$110:$CO$115,6,FALSE)))))</f>
        <v/>
      </c>
      <c r="AL314" s="110" t="str">
        <f ca="1">IF(ISERROR(HLOOKUP($B314,$D$110:$CO$115,4,FALSE)),"",IF('Enter data here!'!$CP$107=0,"",IF(HLOOKUP($B314,$D$110:$CO$115,4,FALSE)=0,"",(HLOOKUP($B314,$D$110:$CO$115,4,FALSE)))))</f>
        <v/>
      </c>
      <c r="AM314" s="110" t="str">
        <f ca="1">IF(ISERROR(HLOOKUP($B314,$D$116:$CO$121,6,FALSE)),"",IF('Enter data here!'!$CP$112=0,"",IF(HLOOKUP($B314,$D$116:$CO$121,4,FALSE)=0,"",(HLOOKUP($B314,$D$116:$CO$121,6,FALSE)))))</f>
        <v/>
      </c>
      <c r="AN314" s="110" t="str">
        <f ca="1">IF(ISERROR(HLOOKUP($B314,$D$116:$CO$121,4,FALSE)),"",IF('Enter data here!'!$CP$112=0,"",IF(HLOOKUP($B314,$D$116:$CO$121,4,FALSE)=0,"",(HLOOKUP($B314,$D$116:$CO$121,4,FALSE)))))</f>
        <v/>
      </c>
      <c r="AO314" s="110" t="str">
        <f ca="1">IF(ISERROR(HLOOKUP($B314,$D$122:$CO$127,6,FALSE)),"",IF('Enter data here!'!$CP$117=0,"",IF(HLOOKUP($B314,$D$122:$CO$127,4,FALSE)=0,"",(HLOOKUP($B314,$D$122:$CO$127,6,FALSE)))))</f>
        <v/>
      </c>
      <c r="AP314" s="110" t="str">
        <f ca="1">IF(ISERROR(HLOOKUP($B314,$D$122:$CO$127,4,FALSE)),"",IF('Enter data here!'!$CP$117=0,"",IF(HLOOKUP($B314,$D$122:$CO$127,4,FALSE)=0,"",(HLOOKUP($B314,$D$122:$CO$127,4,FALSE)))))</f>
        <v/>
      </c>
      <c r="AQ314" s="110" t="str">
        <f ca="1">IF(ISERROR(HLOOKUP($B314,$D$128:$CO$133,6,FALSE)),"",IF('Enter data here!'!$CP$122=0,"",IF(HLOOKUP($B314,$D$128:$CO$133,4,FALSE)=0,"",(HLOOKUP($B314,$D$128:$CO$133,6,FALSE)))))</f>
        <v/>
      </c>
      <c r="AR314" s="110" t="str">
        <f ca="1">IF(ISERROR(HLOOKUP($B314,$D$128:$CO$133,4,FALSE)),"",IF('Enter data here!'!$CP$122=0,"",IF(HLOOKUP($B314,$D$128:$CO$133,4,FALSE)=0,"",(HLOOKUP($B314,$D$128:$CO$133,4,FALSE)))))</f>
        <v/>
      </c>
      <c r="AS314" s="110" t="str">
        <f ca="1">IF(ISERROR(HLOOKUP($B314,$D$134:$CO$139,6,FALSE)),"",IF('Enter data here!'!$CP$127=0,"",IF(HLOOKUP($B314,$D$134:$CO$139,4,FALSE)=0,"",(HLOOKUP($B314,$D$134:$CO$139,6,FALSE)))))</f>
        <v/>
      </c>
      <c r="AT314" s="110" t="str">
        <f ca="1">IF(ISERROR(HLOOKUP($B314,$D$134:$CO$139,4,FALSE)),"",IF('Enter data here!'!$CP$127=0,"",IF(HLOOKUP($B314,$D$134:$CO$139,4,FALSE)=0,"",(HLOOKUP($B314,$D$134:$CO$139,4,FALSE)))))</f>
        <v/>
      </c>
      <c r="AU314" s="110" t="str">
        <f ca="1">IF(ISERROR(HLOOKUP($B314,$D$140:$CO$145,6,FALSE)),"",IF('Enter data here!'!$CP$132=0,"",IF(HLOOKUP($B314,$D$140:$CO$145,4,FALSE)=0,"",(HLOOKUP($B314,$D$140:$CO$145,6,FALSE)))))</f>
        <v/>
      </c>
      <c r="AV314" s="110" t="str">
        <f ca="1">IF(ISERROR(HLOOKUP($B314,$D$140:$CO$145,4,FALSE)),"",IF('Enter data here!'!$CP$132=0,"",IF(HLOOKUP($B314,$D$140:$CO$145,4,FALSE)=0,"",(HLOOKUP($B314,$D$140:$CO$145,4,FALSE)))))</f>
        <v/>
      </c>
      <c r="AW314" s="110" t="str">
        <f ca="1">IF(ISERROR(HLOOKUP($B314,$D$146:$CO$151,6,FALSE)),"",IF('Enter data here!'!$CP$137=0,"",IF(HLOOKUP($B314,$D$146:$CO$151,4,FALSE)=0,"",(HLOOKUP($B314,$D$146:$CO$151,6,FALSE)))))</f>
        <v/>
      </c>
      <c r="AX314" s="110" t="str">
        <f ca="1">IF(ISERROR(HLOOKUP($B314,$D$146:$CO$151,4,FALSE)),"",IF('Enter data here!'!$CP$137=0,"",IF(HLOOKUP($B314,$D$146:$CO$151,4,FALSE)=0,"",(HLOOKUP($B314,$D$146:$CO$151,4,FALSE)))))</f>
        <v/>
      </c>
      <c r="AY314" s="110" t="str">
        <f ca="1">IF(ISERROR(HLOOKUP($B314,$D$152:$CO$157,6,FALSE)),"",IF('Enter data here!'!$CP$142=0,"",IF(HLOOKUP($B314,$D$152:$CO$157,4,FALSE)=0,"",(HLOOKUP($B314,$D$152:$CO$157,6,FALSE)))))</f>
        <v/>
      </c>
      <c r="AZ314" s="110" t="str">
        <f ca="1">IF(ISERROR(HLOOKUP($B314,$D$152:$CO$157,4,FALSE)),"",IF('Enter data here!'!$CP$142=0,"",IF(HLOOKUP($B314,$D$152:$CO$157,4,FALSE)=0,"",(HLOOKUP($B314,$D$152:$CO$157,4,FALSE)))))</f>
        <v/>
      </c>
      <c r="BA314" s="110" t="str">
        <f ca="1">IF(ISERROR(HLOOKUP($B314,$D$158:$CO$163,6,FALSE)),"",IF('Enter data here!'!$CP$147=0,"",IF(HLOOKUP($B314,$D$158:$CO$163,4,FALSE)=0,"",(HLOOKUP($B314,$D$158:$CO$163,6,FALSE)))))</f>
        <v/>
      </c>
      <c r="BB314" s="110" t="str">
        <f ca="1">IF(ISERROR(HLOOKUP($B314,$D$158:$CO$163,4,FALSE)),"",IF('Enter data here!'!$CP$147=0,"",IF(HLOOKUP($B314,$D$158:$CO$163,4,FALSE)=0,"",(HLOOKUP($B314,$D$158:$CO$163,4,FALSE)))))</f>
        <v/>
      </c>
      <c r="BC314" s="110" t="str">
        <f ca="1">IF(ISERROR(HLOOKUP($B314,$D$164:$CO$169,6,FALSE)),"",IF('Enter data here!'!$CP$152=0,"",IF(HLOOKUP($B314,$D$164:$CO$169,4,FALSE)=0,"",(HLOOKUP($B314,$D$164:$CO$169,6,FALSE)))))</f>
        <v/>
      </c>
      <c r="BD314" s="110" t="str">
        <f ca="1">IF(ISERROR(HLOOKUP($B314,$D$164:$CO$169,4,FALSE)),"",IF('Enter data here!'!$CP$152=0,"",IF(HLOOKUP($B314,$D$164:$CO$169,4,FALSE)=0,"",(HLOOKUP($B314,$D$164:$CO$169,4,FALSE)))))</f>
        <v/>
      </c>
      <c r="BE314" s="110" t="str">
        <f ca="1">IF(ISERROR(HLOOKUP($B314,$D$170:$CO$175,6,FALSE)),"",IF('Enter data here!'!$CP$157=0,"",IF(HLOOKUP($B314,$D$170:$CO$175,4,FALSE)=0,"",(HLOOKUP($B314,$D$170:$CO$175,6,FALSE)))))</f>
        <v/>
      </c>
      <c r="BF314" s="110" t="str">
        <f ca="1">IF(ISERROR(HLOOKUP($B314,$D$170:$CO$175,4,FALSE)),"",IF('Enter data here!'!$CP$157=0,"",IF(HLOOKUP($B314,$D$170:$CO$175,4,FALSE)=0,"",(HLOOKUP($B314,$D$170:$CO$175,4,FALSE)))))</f>
        <v/>
      </c>
      <c r="BG314" s="110" t="str">
        <f ca="1">IF(ISERROR(HLOOKUP($B314,$D$176:$CO$181,6,FALSE)),"",IF('Enter data here!'!$CP$162=0,"",IF(HLOOKUP($B314,$D$176:$CO$181,4,FALSE)=0,"",(HLOOKUP($B314,$D$176:$CO$181,6,FALSE)))))</f>
        <v/>
      </c>
      <c r="BH314" s="110" t="str">
        <f ca="1">IF(ISERROR(HLOOKUP($B314,$D$176:$CO$181,4,FALSE)),"",IF('Enter data here!'!$CP$162=0,"",IF(HLOOKUP($B314,$D$176:$CO$181,4,FALSE)=0,"",(HLOOKUP($B314,$D$176:$CO$181,4,FALSE)))))</f>
        <v/>
      </c>
      <c r="BI314" s="110" t="str">
        <f ca="1">IF(ISERROR(HLOOKUP($B314,$D$182:$CO$187,6,FALSE)),"",IF('Enter data here!'!$CP$167=0,"",IF(HLOOKUP($B314,$D$182:$CO$187,4,FALSE)=0,"",(HLOOKUP($B314,$D$182:$CO$187,6,FALSE)))))</f>
        <v/>
      </c>
      <c r="BJ314" s="110" t="str">
        <f ca="1">IF(ISERROR(HLOOKUP($B314,$D$182:$CO$187,4,FALSE)),"",IF('Enter data here!'!$CP$167=0,"",IF(HLOOKUP($B314,$D$182:$CO$187,4,FALSE)=0,"",(HLOOKUP($B314,$D$182:$CO$187,4,FALSE)))))</f>
        <v/>
      </c>
      <c r="BK314" s="110" t="str">
        <f ca="1">IF(ISERROR(HLOOKUP($B314,$D$188:$CO$193,6,FALSE)),"",IF('Enter data here!'!$CP$172=0,"",IF(HLOOKUP($B314,$D$188:$CO$193,4,FALSE)=0,"",(HLOOKUP($B314,$D$188:$CO$193,6,FALSE)))))</f>
        <v/>
      </c>
      <c r="BL314" s="110" t="str">
        <f ca="1">IF(ISERROR(HLOOKUP($B314,$D$188:$CO$193,4,FALSE)),"",IF('Enter data here!'!$CP$172=0,"",IF(HLOOKUP($B314,$D$188:$CO$193,4,FALSE)=0,"",(HLOOKUP($B314,$D$188:$CO$193,4,FALSE)))))</f>
        <v/>
      </c>
      <c r="BM314" s="110" t="str">
        <f ca="1">IF(ISERROR(HLOOKUP($B314,$D$194:$CO$199,6,FALSE)),"",IF('Enter data here!'!$CP$177=0,"",IF(HLOOKUP($B314,$D$194:$CO$199,4,FALSE)=0,"",(HLOOKUP($B314,$D$194:$CO$199,6,FALSE)))))</f>
        <v/>
      </c>
      <c r="BN314" s="110" t="str">
        <f ca="1">IF(ISERROR(HLOOKUP($B314,$D$194:$CO$199,4,FALSE)),"",IF('Enter data here!'!$CP$177=0,"",IF(HLOOKUP($B314,$D$194:$CO$199,4,FALSE)=0,"",(HLOOKUP($B314,$D$194:$CO$199,4,FALSE)))))</f>
        <v/>
      </c>
      <c r="BO314" s="110" t="str">
        <f ca="1">IF(ISERROR(HLOOKUP($B314,$D$200:$CO$205,6,FALSE)),"",IF('Enter data here!'!$CP$182=0,"",IF(HLOOKUP($B314,$D$200:$CO$205,4,FALSE)=0,"",(HLOOKUP($B314,$D$200:$CO$205,6,FALSE)))))</f>
        <v/>
      </c>
      <c r="BP314" s="110" t="str">
        <f ca="1">IF(ISERROR(HLOOKUP($B314,$D$200:$CO$205,4,FALSE)),"",IF('Enter data here!'!$CP$182=0,"",IF(HLOOKUP($B314,$D$200:$CO$205,4,FALSE)=0,"",(HLOOKUP($B314,$D$200:$CO$205,4,FALSE)))))</f>
        <v/>
      </c>
      <c r="BQ314" s="110" t="str">
        <f ca="1">IF(ISERROR(HLOOKUP($B314,$D$206:$CO$211,6,FALSE)),"",IF('Enter data here!'!$CP$187=0,"",IF(HLOOKUP($B314,$D$206:$CO$211,4,FALSE)=0,"",(HLOOKUP($B314,$D$206:$CO$211,6,FALSE)))))</f>
        <v/>
      </c>
      <c r="BR314" s="110" t="str">
        <f ca="1">IF(ISERROR(HLOOKUP($B314,$D$206:$CO$211,4,FALSE)),"",IF('Enter data here!'!$CP$187=0,"",IF(HLOOKUP($B314,$D$206:$CO$211,4,FALSE)=0,"",(HLOOKUP($B314,$D$206:$CO$211,4,FALSE)))))</f>
        <v/>
      </c>
      <c r="BS314" s="110" t="str">
        <f ca="1">IF(ISERROR(HLOOKUP($B314,$D$212:$CO$217,6,FALSE)),"",IF('Enter data here!'!$CP$192=0,"",IF(HLOOKUP($B314,$D$212:$CO$217,4,FALSE)=0,"",(HLOOKUP($B314,$D$212:$CO$217,6,FALSE)))))</f>
        <v/>
      </c>
      <c r="BT314" s="110" t="str">
        <f ca="1">IF(ISERROR(HLOOKUP($B314,$D$212:$CO$217,4,FALSE)),"",IF('Enter data here!'!$CP$192=0,"",IF(HLOOKUP($B314,$D$212:$CO$217,4,FALSE)=0,"",(HLOOKUP($B314,$D$212:$CO$217,4,FALSE)))))</f>
        <v/>
      </c>
      <c r="BU314" s="110" t="str">
        <f ca="1">IF(ISERROR(HLOOKUP($B314,$D$218:$CO$223,6,FALSE)),"",IF('Enter data here!'!$CP$197=0,"",IF(HLOOKUP($B314,$D$218:$CO$223,4,FALSE)=0,"",(HLOOKUP($B314,$D$218:$CO$223,6,FALSE)))))</f>
        <v/>
      </c>
      <c r="BV314" s="110" t="str">
        <f ca="1">IF(ISERROR(HLOOKUP($B314,$D$218:$CO$223,4,FALSE)),"",IF('Enter data here!'!$CP$197=0,"",IF(HLOOKUP($B314,$D$218:$CO$223,4,FALSE)=0,"",(HLOOKUP($B314,$D$218:$CO$223,4,FALSE)))))</f>
        <v/>
      </c>
      <c r="BW314" s="110" t="str">
        <f ca="1">IF(ISERROR(HLOOKUP($B314,$D$224:$CO$229,6,FALSE)),"",IF('Enter data here!'!$CP$202=0,"",IF(HLOOKUP($B314,$D$224:$CO$229,4,FALSE)=0,"",(HLOOKUP($B314,$D$224:$CO$229,6,FALSE)))))</f>
        <v/>
      </c>
      <c r="BX314" s="110" t="str">
        <f ca="1">IF(ISERROR(HLOOKUP($B314,$D$224:$CO$229,4,FALSE)),"",IF('Enter data here!'!$CP$202=0,"",IF(HLOOKUP($B314,$D$224:$CO$229,4,FALSE)=0,"",(HLOOKUP($B314,$D$224:$CO$229,4,FALSE)))))</f>
        <v/>
      </c>
      <c r="BY314" s="110" t="str">
        <f ca="1">IF(ISERROR(HLOOKUP($B314,$D$230:$CO$235,6,FALSE)),"",IF('Enter data here!'!$CP$207=0,"",IF(HLOOKUP($B314,$D$230:$CO$235,4,FALSE)=0,"",(HLOOKUP($B314,$D$230:$CO$235,6,FALSE)))))</f>
        <v/>
      </c>
      <c r="BZ314" s="110" t="str">
        <f ca="1">IF(ISERROR(HLOOKUP($B314,$D$230:$CO$235,4,FALSE)),"",IF('Enter data here!'!$CP$207=0,"",IF(HLOOKUP($B314,$D$230:$CO$235,4,FALSE)=0,"",(HLOOKUP($B314,$D$230:$CO$235,4,FALSE)))))</f>
        <v/>
      </c>
      <c r="CA314" s="110" t="str">
        <f ca="1">IF(ISERROR(HLOOKUP($B314,$D$236:$CO$241,6,FALSE)),"",IF('Enter data here!'!$CP$212=0,"",IF(HLOOKUP($B314,$D$236:$CO$241,4,FALSE)=0,"",(HLOOKUP($B314,$D$236:$CO$241,6,FALSE)))))</f>
        <v/>
      </c>
      <c r="CB314" s="110" t="str">
        <f ca="1">IF(ISERROR(HLOOKUP($B314,$D$236:$CO$241,4,FALSE)),"",IF('Enter data here!'!$CP$212=0,"",IF(HLOOKUP($B314,$D$236:$CO$241,4,FALSE)=0,"",(HLOOKUP($B314,$D$236:$CO$241,4,FALSE)))))</f>
        <v/>
      </c>
      <c r="CC314" s="110" t="str">
        <f ca="1">IF(ISERROR(HLOOKUP($B314,$D$242:$CO$247,6,FALSE)),"",IF('Enter data here!'!$CP$217=0,"",IF(HLOOKUP($B314,$D$242:$CO$247,4,FALSE)=0,"",(HLOOKUP($B314,$D$242:$CO$247,6,FALSE)))))</f>
        <v/>
      </c>
      <c r="CD314" s="110" t="str">
        <f ca="1">IF(ISERROR(HLOOKUP($B314,$D$242:$CO$247,4,FALSE)),"",IF('Enter data here!'!$CP$217=0,"",IF(HLOOKUP($B314,$D$242:$CO$247,4,FALSE)=0,"",(HLOOKUP($B314,$D$242:$CO$247,4,FALSE)))))</f>
        <v/>
      </c>
      <c r="CE314" s="110" t="str">
        <f ca="1">IF(ISERROR(HLOOKUP($B314,$D$248:$CO$253,6,FALSE)),"",IF('Enter data here!'!$CP$222=0,"",IF(HLOOKUP($B314,$D$248:$CO$253,4,FALSE)=0,"",(HLOOKUP($B314,$D$248:$CO$253,6,FALSE)))))</f>
        <v/>
      </c>
      <c r="CF314" s="110" t="str">
        <f ca="1">IF(ISERROR(HLOOKUP($B314,$D$248:$CO$253,4,FALSE)),"",IF('Enter data here!'!$CP$222=0,"",IF(HLOOKUP($B314,$D$248:$CO$253,4,FALSE)=0,"",(HLOOKUP($B314,$D$248:$CO$253,4,FALSE)))))</f>
        <v/>
      </c>
    </row>
    <row r="315" spans="2:84" s="138" customFormat="1">
      <c r="B315" s="149">
        <v>53</v>
      </c>
      <c r="C315" s="110" t="str">
        <f>IF(ISERROR(HLOOKUP($B315,$D$8:$CO$13,6,FALSE)),"",IF('Enter data here!'!$CP$22=0,"",IF(HLOOKUP($B315,$D$8:$CO$13,4,FALSE)=0,"",(HLOOKUP($B315,$D$8:$CO$13,6,FALSE)))))</f>
        <v/>
      </c>
      <c r="D315" s="110" t="str">
        <f>IF(ISERROR(HLOOKUP($B315,$D$8:$CO$13,4,FALSE)),"",IF('Enter data here!'!$CP$22=0,"",IF(HLOOKUP($B315,$D$8:$CO$13,4,FALSE)=0,"",(HLOOKUP($B315,$D$8:$CO$13,4,FALSE)))))</f>
        <v/>
      </c>
      <c r="E315" s="110" t="str">
        <f ca="1">IF(ISERROR(HLOOKUP($B315,$D$14:$CO$19,6,FALSE)),"",IF('Enter data here!'!$CP$27=0,"",IF(HLOOKUP($B315,$D$14:$CO$19,4,FALSE)=0,"",(HLOOKUP($B315,$D$14:$CO$19,6,FALSE)))))</f>
        <v/>
      </c>
      <c r="F315" s="110" t="str">
        <f ca="1">IF(ISERROR(HLOOKUP($B315,$D$14:$CO$19,4,FALSE)),"",IF('Enter data here!'!$CP$27=0,"",IF(HLOOKUP($B315,$D$14:$CO$19,4,FALSE)=0,"",(HLOOKUP($B315,$D$14:$CO$19,4,FALSE)))))</f>
        <v/>
      </c>
      <c r="G315" s="110" t="str">
        <f ca="1">IF(ISERROR(HLOOKUP($B315,$D$20:$CO$25,6,FALSE)),"",IF('Enter data here!'!$CP$32=0,"",IF(HLOOKUP($B315,$D$20:$CO$25,4,FALSE)=0,"",(HLOOKUP($B315,$D$20:$CO$25,6,FALSE)))))</f>
        <v/>
      </c>
      <c r="H315" s="110" t="str">
        <f ca="1">IF(ISERROR(HLOOKUP($B315,$D$20:$CO$25,4,FALSE)),"",IF('Enter data here!'!$CP$32=0,"",IF(HLOOKUP($B315,$D$20:$CO$25,4,FALSE)=0,"",(HLOOKUP($B315,$D$20:$CO$25,4,FALSE)))))</f>
        <v/>
      </c>
      <c r="I315" s="110" t="str">
        <f ca="1">IF(ISERROR(HLOOKUP($B315,$D$26:$CO$31,6,FALSE)),"",IF('Enter data here!'!$CP$37=0,"",IF(HLOOKUP($B315,$D$26:$CO$31,4,FALSE)=0,"",(HLOOKUP($B315,$D$26:$CO$31,6,FALSE)))))</f>
        <v/>
      </c>
      <c r="J315" s="110" t="str">
        <f ca="1">IF(ISERROR(HLOOKUP($B315,$D$26:$CO$31,4,FALSE)),"",IF('Enter data here!'!$CP$37=0,"",IF(HLOOKUP($B315,$D$26:$CO$31,4,FALSE)=0,"",(HLOOKUP($B315,$D$26:$CO$31,4,FALSE)))))</f>
        <v/>
      </c>
      <c r="K315" s="110" t="str">
        <f ca="1">IF(ISERROR(HLOOKUP($B315,$D$32:$CO$37,6,FALSE)),"",IF('Enter data here!'!$CP$42=0,"",IF(HLOOKUP($B315,$D$32:$CO$37,4,FALSE)=0,"",(HLOOKUP($B315,$D$32:$CO$37,6,FALSE)))))</f>
        <v/>
      </c>
      <c r="L315" s="110" t="str">
        <f ca="1">IF(ISERROR(HLOOKUP($B315,$D$32:$CO$37,4,FALSE)),"",IF('Enter data here!'!$CP$42=0,"",IF(HLOOKUP($B315,$D$32:$CO$37,4,FALSE)=0,"",(HLOOKUP($B315,$D$32:$CO$37,4,FALSE)))))</f>
        <v/>
      </c>
      <c r="M315" s="110" t="str">
        <f ca="1">IF(ISERROR(HLOOKUP($B315,$D$38:$CO$43,6,FALSE)),"",IF('Enter data here!'!$CP$47=0,"",IF(HLOOKUP($B315,$D$38:$CO$43,4,FALSE)=0,"",(HLOOKUP($B315,$D$38:$CO$43,6,FALSE)))))</f>
        <v/>
      </c>
      <c r="N315" s="110" t="str">
        <f ca="1">IF(ISERROR(HLOOKUP($B315,$D$38:$CO$43,4,FALSE)),"",IF('Enter data here!'!$CP$47=0,"",IF(HLOOKUP($B315,$D$38:$CO$43,4,FALSE)=0,"",(HLOOKUP($B315,$D$38:$CO$43,4,FALSE)))))</f>
        <v/>
      </c>
      <c r="O315" s="110" t="str">
        <f ca="1">IF(ISERROR(HLOOKUP($B315,$D$44:$CO$49,6,FALSE)),"",IF('Enter data here!'!$CP$52=0,"",IF(HLOOKUP($B315,$D$44:$CO$49,4,FALSE)=0,"",(HLOOKUP($B315,$D$44:$CO$49,6,FALSE)))))</f>
        <v/>
      </c>
      <c r="P315" s="110" t="str">
        <f ca="1">IF(ISERROR(HLOOKUP($B315,$D$44:$CO$49,4,FALSE)),"",IF('Enter data here!'!$CP$52=0,"",IF(HLOOKUP($B315,$D$44:$CO$49,4,FALSE)=0,"",(HLOOKUP($B315,$D$44:$CO$49,4,FALSE)))))</f>
        <v/>
      </c>
      <c r="Q315" s="110" t="str">
        <f ca="1">IF(ISERROR(HLOOKUP($B315,$D$50:$CO$55,6,FALSE)),"",IF('Enter data here!'!$CP$57=0,"",IF(HLOOKUP($B315,$D$50:$CO$55,4,FALSE)=0,"",(HLOOKUP($B315,$D$50:$CO$55,6,FALSE)))))</f>
        <v/>
      </c>
      <c r="R315" s="110" t="str">
        <f ca="1">IF(ISERROR(HLOOKUP($B315,$D$50:$CO$55,4,FALSE)),"",IF('Enter data here!'!$CP$57=0,"",IF(HLOOKUP($B315,$D$50:$CO$55,4,FALSE)=0,"",(HLOOKUP($B315,$D$50:$CO$55,4,FALSE)))))</f>
        <v/>
      </c>
      <c r="S315" s="110" t="str">
        <f ca="1">IF(ISERROR(HLOOKUP($B315,$D$56:$CO$61,6,FALSE)),"",IF('Enter data here!'!$CP$62=0,"",IF(HLOOKUP($B315,$D$56:$CO$61,4,FALSE)=0,"",(HLOOKUP($B315,$D$56:$CO$61,6,FALSE)))))</f>
        <v/>
      </c>
      <c r="T315" s="110" t="str">
        <f ca="1">IF(ISERROR(HLOOKUP($B315,$D$56:$CO$61,4,FALSE)),"",IF('Enter data here!'!$CP$62=0,"",IF(HLOOKUP($B315,$D$56:$CO$61,4,FALSE)=0,"",(HLOOKUP($B315,$D$56:$CO$61,4,FALSE)))))</f>
        <v/>
      </c>
      <c r="U315" s="110" t="str">
        <f ca="1">IF(ISERROR(HLOOKUP($B315,$D$62:$CO$67,6,FALSE)),"",IF('Enter data here!'!$CP$67=0,"",IF(HLOOKUP($B315,$D$62:$CO$67,4,FALSE)=0,"",(HLOOKUP($B315,$D$62:$CO$67,6,FALSE)))))</f>
        <v/>
      </c>
      <c r="V315" s="110" t="str">
        <f ca="1">IF(ISERROR(HLOOKUP($B315,$D$62:$CO$67,4,FALSE)),"",IF('Enter data here!'!$CP$67=0,"",IF(HLOOKUP($B315,$D$62:$CO$67,4,FALSE)=0,"",(HLOOKUP($B315,$D$62:$CO$67,4,FALSE)))))</f>
        <v/>
      </c>
      <c r="W315" s="110" t="str">
        <f ca="1">IF(ISERROR(HLOOKUP($B315,$D$68:$CO$73,6,FALSE)),"",IF('Enter data here!'!$CP$72=0,"",IF(HLOOKUP($B315,$D$68:$CO$73,4,FALSE)=0,"",(HLOOKUP($B315,$D$68:$CO$73,6,FALSE)))))</f>
        <v/>
      </c>
      <c r="X315" s="110" t="str">
        <f ca="1">IF(ISERROR(HLOOKUP($B315,$D$68:$CO$73,4,FALSE)),"",IF('Enter data here!'!$CP$72=0,"",IF(HLOOKUP($B315,$D$68:$CO$73,4,FALSE)=0,"",(HLOOKUP($B315,$D$68:$CO$73,4,FALSE)))))</f>
        <v/>
      </c>
      <c r="Y315" s="110" t="str">
        <f ca="1">IF(ISERROR(HLOOKUP($B315,$D$74:$CO$79,6,FALSE)),"",IF('Enter data here!'!$CP$77=0,"",IF(HLOOKUP($B315,$D$74:$CO$79,4,FALSE)=0,"",(HLOOKUP($B315,$D$74:$CO$79,6,FALSE)))))</f>
        <v/>
      </c>
      <c r="Z315" s="110" t="str">
        <f ca="1">IF(ISERROR(HLOOKUP($B315,$D$74:$CO$79,4,FALSE)),"",IF('Enter data here!'!$CP$77=0,"",IF(HLOOKUP($B315,$D$74:$CO$79,4,FALSE)=0,"",(HLOOKUP($B315,$D$74:$CO$79,4,FALSE)))))</f>
        <v/>
      </c>
      <c r="AA315" s="110" t="str">
        <f ca="1">IF(ISERROR(HLOOKUP($B315,$D$80:$CO$85,6,FALSE)),"",IF('Enter data here!'!$CP$82=0,"",IF(HLOOKUP($B315,$D$80:$CO$85,4,FALSE)=0,"",(HLOOKUP($B315,$D$80:$CO$85,6,FALSE)))))</f>
        <v/>
      </c>
      <c r="AB315" s="110" t="str">
        <f ca="1">IF(ISERROR(HLOOKUP($B315,$D$80:$CO$85,4,FALSE)),"",IF('Enter data here!'!$CP$82=0,"",IF(HLOOKUP($B315,$D$80:$CO$85,4,FALSE)=0,"",(HLOOKUP($B315,$D$80:$CO$85,4,FALSE)))))</f>
        <v/>
      </c>
      <c r="AC315" s="110" t="str">
        <f ca="1">IF(ISERROR(HLOOKUP($B315,$D$86:$CO$91,6,FALSE)),"",IF('Enter data here!'!$CP$87=0,"",IF(HLOOKUP($B315,$D$86:$CO$91,4,FALSE)=0,"",(HLOOKUP($B315,$D$86:$CO$91,6,FALSE)))))</f>
        <v/>
      </c>
      <c r="AD315" s="110" t="str">
        <f ca="1">IF(ISERROR(HLOOKUP($B315,$D$86:$CO$91,4,FALSE)),"",IF('Enter data here!'!$CP$87=0,"",IF(HLOOKUP($B315,$D$86:$CO$91,4,FALSE)=0,"",(HLOOKUP($B315,$D$86:$CO$91,4,FALSE)))))</f>
        <v/>
      </c>
      <c r="AE315" s="110" t="str">
        <f ca="1">IF(ISERROR(HLOOKUP($B315,$D$92:$CO$97,6,FALSE)),"",IF('Enter data here!'!$CP$92=0,"",IF(HLOOKUP($B315,$D$92:$CO$97,4,FALSE)=0,"",(HLOOKUP($B315,$D$92:$CO$97,6,FALSE)))))</f>
        <v/>
      </c>
      <c r="AF315" s="110" t="str">
        <f ca="1">IF(ISERROR(HLOOKUP($B315,$D$92:$CO$97,4,FALSE)),"",IF('Enter data here!'!$CP$92=0,"",IF(HLOOKUP($B315,$D$92:$CO$97,4,FALSE)=0,"",(HLOOKUP($B315,$D$92:$CO$97,4,FALSE)))))</f>
        <v/>
      </c>
      <c r="AG315" s="110" t="str">
        <f ca="1">IF(ISERROR(HLOOKUP($B315,$D$98:$CO$103,6,FALSE)),"",IF('Enter data here!'!$CP$97=0,"",IF(HLOOKUP($B315,$D$98:$CO$103,4,FALSE)=0,"",(HLOOKUP($B315,$D$98:$CO$103,6,FALSE)))))</f>
        <v/>
      </c>
      <c r="AH315" s="110" t="str">
        <f ca="1">IF(ISERROR(HLOOKUP($B315,$D$98:$CO$103,4,FALSE)),"",IF('Enter data here!'!$CP$97=0,"",IF(HLOOKUP($B315,$D$98:$CO$103,4,FALSE)=0,"",(HLOOKUP($B315,$D$98:$CO$103,4,FALSE)))))</f>
        <v/>
      </c>
      <c r="AI315" s="110" t="str">
        <f ca="1">IF(ISERROR(HLOOKUP($B315,$D$104:$CO$109,6,FALSE)),"",IF('Enter data here!'!$CP$102=0,"",IF(HLOOKUP($B315,$D$104:$CO$109,4,FALSE)=0,"",(HLOOKUP($B315,$D$104:$CO$109,6,FALSE)))))</f>
        <v/>
      </c>
      <c r="AJ315" s="110" t="str">
        <f ca="1">IF(ISERROR(HLOOKUP($B315,$D$104:$CO$109,4,FALSE)),"",IF('Enter data here!'!$CP$102=0,"",IF(HLOOKUP($B315,$D$104:$CO$109,4,FALSE)=0,"",(HLOOKUP($B315,$D$104:$CO$109,4,FALSE)))))</f>
        <v/>
      </c>
      <c r="AK315" s="110" t="str">
        <f ca="1">IF(ISERROR(HLOOKUP($B315,$D$110:$CO$115,6,FALSE)),"",IF('Enter data here!'!$CP$107=0,"",IF(HLOOKUP($B315,$D$110:$CO$115,4,FALSE)=0,"",(HLOOKUP($B315,$D$110:$CO$115,6,FALSE)))))</f>
        <v/>
      </c>
      <c r="AL315" s="110" t="str">
        <f ca="1">IF(ISERROR(HLOOKUP($B315,$D$110:$CO$115,4,FALSE)),"",IF('Enter data here!'!$CP$107=0,"",IF(HLOOKUP($B315,$D$110:$CO$115,4,FALSE)=0,"",(HLOOKUP($B315,$D$110:$CO$115,4,FALSE)))))</f>
        <v/>
      </c>
      <c r="AM315" s="110" t="str">
        <f ca="1">IF(ISERROR(HLOOKUP($B315,$D$116:$CO$121,6,FALSE)),"",IF('Enter data here!'!$CP$112=0,"",IF(HLOOKUP($B315,$D$116:$CO$121,4,FALSE)=0,"",(HLOOKUP($B315,$D$116:$CO$121,6,FALSE)))))</f>
        <v/>
      </c>
      <c r="AN315" s="110" t="str">
        <f ca="1">IF(ISERROR(HLOOKUP($B315,$D$116:$CO$121,4,FALSE)),"",IF('Enter data here!'!$CP$112=0,"",IF(HLOOKUP($B315,$D$116:$CO$121,4,FALSE)=0,"",(HLOOKUP($B315,$D$116:$CO$121,4,FALSE)))))</f>
        <v/>
      </c>
      <c r="AO315" s="110" t="str">
        <f ca="1">IF(ISERROR(HLOOKUP($B315,$D$122:$CO$127,6,FALSE)),"",IF('Enter data here!'!$CP$117=0,"",IF(HLOOKUP($B315,$D$122:$CO$127,4,FALSE)=0,"",(HLOOKUP($B315,$D$122:$CO$127,6,FALSE)))))</f>
        <v/>
      </c>
      <c r="AP315" s="110" t="str">
        <f ca="1">IF(ISERROR(HLOOKUP($B315,$D$122:$CO$127,4,FALSE)),"",IF('Enter data here!'!$CP$117=0,"",IF(HLOOKUP($B315,$D$122:$CO$127,4,FALSE)=0,"",(HLOOKUP($B315,$D$122:$CO$127,4,FALSE)))))</f>
        <v/>
      </c>
      <c r="AQ315" s="110" t="str">
        <f ca="1">IF(ISERROR(HLOOKUP($B315,$D$128:$CO$133,6,FALSE)),"",IF('Enter data here!'!$CP$122=0,"",IF(HLOOKUP($B315,$D$128:$CO$133,4,FALSE)=0,"",(HLOOKUP($B315,$D$128:$CO$133,6,FALSE)))))</f>
        <v/>
      </c>
      <c r="AR315" s="110" t="str">
        <f ca="1">IF(ISERROR(HLOOKUP($B315,$D$128:$CO$133,4,FALSE)),"",IF('Enter data here!'!$CP$122=0,"",IF(HLOOKUP($B315,$D$128:$CO$133,4,FALSE)=0,"",(HLOOKUP($B315,$D$128:$CO$133,4,FALSE)))))</f>
        <v/>
      </c>
      <c r="AS315" s="110" t="str">
        <f ca="1">IF(ISERROR(HLOOKUP($B315,$D$134:$CO$139,6,FALSE)),"",IF('Enter data here!'!$CP$127=0,"",IF(HLOOKUP($B315,$D$134:$CO$139,4,FALSE)=0,"",(HLOOKUP($B315,$D$134:$CO$139,6,FALSE)))))</f>
        <v/>
      </c>
      <c r="AT315" s="110" t="str">
        <f ca="1">IF(ISERROR(HLOOKUP($B315,$D$134:$CO$139,4,FALSE)),"",IF('Enter data here!'!$CP$127=0,"",IF(HLOOKUP($B315,$D$134:$CO$139,4,FALSE)=0,"",(HLOOKUP($B315,$D$134:$CO$139,4,FALSE)))))</f>
        <v/>
      </c>
      <c r="AU315" s="110" t="str">
        <f ca="1">IF(ISERROR(HLOOKUP($B315,$D$140:$CO$145,6,FALSE)),"",IF('Enter data here!'!$CP$132=0,"",IF(HLOOKUP($B315,$D$140:$CO$145,4,FALSE)=0,"",(HLOOKUP($B315,$D$140:$CO$145,6,FALSE)))))</f>
        <v/>
      </c>
      <c r="AV315" s="110" t="str">
        <f ca="1">IF(ISERROR(HLOOKUP($B315,$D$140:$CO$145,4,FALSE)),"",IF('Enter data here!'!$CP$132=0,"",IF(HLOOKUP($B315,$D$140:$CO$145,4,FALSE)=0,"",(HLOOKUP($B315,$D$140:$CO$145,4,FALSE)))))</f>
        <v/>
      </c>
      <c r="AW315" s="110" t="str">
        <f ca="1">IF(ISERROR(HLOOKUP($B315,$D$146:$CO$151,6,FALSE)),"",IF('Enter data here!'!$CP$137=0,"",IF(HLOOKUP($B315,$D$146:$CO$151,4,FALSE)=0,"",(HLOOKUP($B315,$D$146:$CO$151,6,FALSE)))))</f>
        <v/>
      </c>
      <c r="AX315" s="110" t="str">
        <f ca="1">IF(ISERROR(HLOOKUP($B315,$D$146:$CO$151,4,FALSE)),"",IF('Enter data here!'!$CP$137=0,"",IF(HLOOKUP($B315,$D$146:$CO$151,4,FALSE)=0,"",(HLOOKUP($B315,$D$146:$CO$151,4,FALSE)))))</f>
        <v/>
      </c>
      <c r="AY315" s="110" t="str">
        <f ca="1">IF(ISERROR(HLOOKUP($B315,$D$152:$CO$157,6,FALSE)),"",IF('Enter data here!'!$CP$142=0,"",IF(HLOOKUP($B315,$D$152:$CO$157,4,FALSE)=0,"",(HLOOKUP($B315,$D$152:$CO$157,6,FALSE)))))</f>
        <v/>
      </c>
      <c r="AZ315" s="110" t="str">
        <f ca="1">IF(ISERROR(HLOOKUP($B315,$D$152:$CO$157,4,FALSE)),"",IF('Enter data here!'!$CP$142=0,"",IF(HLOOKUP($B315,$D$152:$CO$157,4,FALSE)=0,"",(HLOOKUP($B315,$D$152:$CO$157,4,FALSE)))))</f>
        <v/>
      </c>
      <c r="BA315" s="110" t="str">
        <f ca="1">IF(ISERROR(HLOOKUP($B315,$D$158:$CO$163,6,FALSE)),"",IF('Enter data here!'!$CP$147=0,"",IF(HLOOKUP($B315,$D$158:$CO$163,4,FALSE)=0,"",(HLOOKUP($B315,$D$158:$CO$163,6,FALSE)))))</f>
        <v/>
      </c>
      <c r="BB315" s="110" t="str">
        <f ca="1">IF(ISERROR(HLOOKUP($B315,$D$158:$CO$163,4,FALSE)),"",IF('Enter data here!'!$CP$147=0,"",IF(HLOOKUP($B315,$D$158:$CO$163,4,FALSE)=0,"",(HLOOKUP($B315,$D$158:$CO$163,4,FALSE)))))</f>
        <v/>
      </c>
      <c r="BC315" s="110" t="str">
        <f ca="1">IF(ISERROR(HLOOKUP($B315,$D$164:$CO$169,6,FALSE)),"",IF('Enter data here!'!$CP$152=0,"",IF(HLOOKUP($B315,$D$164:$CO$169,4,FALSE)=0,"",(HLOOKUP($B315,$D$164:$CO$169,6,FALSE)))))</f>
        <v/>
      </c>
      <c r="BD315" s="110" t="str">
        <f ca="1">IF(ISERROR(HLOOKUP($B315,$D$164:$CO$169,4,FALSE)),"",IF('Enter data here!'!$CP$152=0,"",IF(HLOOKUP($B315,$D$164:$CO$169,4,FALSE)=0,"",(HLOOKUP($B315,$D$164:$CO$169,4,FALSE)))))</f>
        <v/>
      </c>
      <c r="BE315" s="110" t="str">
        <f ca="1">IF(ISERROR(HLOOKUP($B315,$D$170:$CO$175,6,FALSE)),"",IF('Enter data here!'!$CP$157=0,"",IF(HLOOKUP($B315,$D$170:$CO$175,4,FALSE)=0,"",(HLOOKUP($B315,$D$170:$CO$175,6,FALSE)))))</f>
        <v/>
      </c>
      <c r="BF315" s="110" t="str">
        <f ca="1">IF(ISERROR(HLOOKUP($B315,$D$170:$CO$175,4,FALSE)),"",IF('Enter data here!'!$CP$157=0,"",IF(HLOOKUP($B315,$D$170:$CO$175,4,FALSE)=0,"",(HLOOKUP($B315,$D$170:$CO$175,4,FALSE)))))</f>
        <v/>
      </c>
      <c r="BG315" s="110" t="str">
        <f ca="1">IF(ISERROR(HLOOKUP($B315,$D$176:$CO$181,6,FALSE)),"",IF('Enter data here!'!$CP$162=0,"",IF(HLOOKUP($B315,$D$176:$CO$181,4,FALSE)=0,"",(HLOOKUP($B315,$D$176:$CO$181,6,FALSE)))))</f>
        <v/>
      </c>
      <c r="BH315" s="110" t="str">
        <f ca="1">IF(ISERROR(HLOOKUP($B315,$D$176:$CO$181,4,FALSE)),"",IF('Enter data here!'!$CP$162=0,"",IF(HLOOKUP($B315,$D$176:$CO$181,4,FALSE)=0,"",(HLOOKUP($B315,$D$176:$CO$181,4,FALSE)))))</f>
        <v/>
      </c>
      <c r="BI315" s="110" t="str">
        <f ca="1">IF(ISERROR(HLOOKUP($B315,$D$182:$CO$187,6,FALSE)),"",IF('Enter data here!'!$CP$167=0,"",IF(HLOOKUP($B315,$D$182:$CO$187,4,FALSE)=0,"",(HLOOKUP($B315,$D$182:$CO$187,6,FALSE)))))</f>
        <v/>
      </c>
      <c r="BJ315" s="110" t="str">
        <f ca="1">IF(ISERROR(HLOOKUP($B315,$D$182:$CO$187,4,FALSE)),"",IF('Enter data here!'!$CP$167=0,"",IF(HLOOKUP($B315,$D$182:$CO$187,4,FALSE)=0,"",(HLOOKUP($B315,$D$182:$CO$187,4,FALSE)))))</f>
        <v/>
      </c>
      <c r="BK315" s="110" t="str">
        <f ca="1">IF(ISERROR(HLOOKUP($B315,$D$188:$CO$193,6,FALSE)),"",IF('Enter data here!'!$CP$172=0,"",IF(HLOOKUP($B315,$D$188:$CO$193,4,FALSE)=0,"",(HLOOKUP($B315,$D$188:$CO$193,6,FALSE)))))</f>
        <v/>
      </c>
      <c r="BL315" s="110" t="str">
        <f ca="1">IF(ISERROR(HLOOKUP($B315,$D$188:$CO$193,4,FALSE)),"",IF('Enter data here!'!$CP$172=0,"",IF(HLOOKUP($B315,$D$188:$CO$193,4,FALSE)=0,"",(HLOOKUP($B315,$D$188:$CO$193,4,FALSE)))))</f>
        <v/>
      </c>
      <c r="BM315" s="110" t="str">
        <f ca="1">IF(ISERROR(HLOOKUP($B315,$D$194:$CO$199,6,FALSE)),"",IF('Enter data here!'!$CP$177=0,"",IF(HLOOKUP($B315,$D$194:$CO$199,4,FALSE)=0,"",(HLOOKUP($B315,$D$194:$CO$199,6,FALSE)))))</f>
        <v/>
      </c>
      <c r="BN315" s="110" t="str">
        <f ca="1">IF(ISERROR(HLOOKUP($B315,$D$194:$CO$199,4,FALSE)),"",IF('Enter data here!'!$CP$177=0,"",IF(HLOOKUP($B315,$D$194:$CO$199,4,FALSE)=0,"",(HLOOKUP($B315,$D$194:$CO$199,4,FALSE)))))</f>
        <v/>
      </c>
      <c r="BO315" s="110" t="str">
        <f ca="1">IF(ISERROR(HLOOKUP($B315,$D$200:$CO$205,6,FALSE)),"",IF('Enter data here!'!$CP$182=0,"",IF(HLOOKUP($B315,$D$200:$CO$205,4,FALSE)=0,"",(HLOOKUP($B315,$D$200:$CO$205,6,FALSE)))))</f>
        <v/>
      </c>
      <c r="BP315" s="110" t="str">
        <f ca="1">IF(ISERROR(HLOOKUP($B315,$D$200:$CO$205,4,FALSE)),"",IF('Enter data here!'!$CP$182=0,"",IF(HLOOKUP($B315,$D$200:$CO$205,4,FALSE)=0,"",(HLOOKUP($B315,$D$200:$CO$205,4,FALSE)))))</f>
        <v/>
      </c>
      <c r="BQ315" s="110" t="str">
        <f ca="1">IF(ISERROR(HLOOKUP($B315,$D$206:$CO$211,6,FALSE)),"",IF('Enter data here!'!$CP$187=0,"",IF(HLOOKUP($B315,$D$206:$CO$211,4,FALSE)=0,"",(HLOOKUP($B315,$D$206:$CO$211,6,FALSE)))))</f>
        <v/>
      </c>
      <c r="BR315" s="110" t="str">
        <f ca="1">IF(ISERROR(HLOOKUP($B315,$D$206:$CO$211,4,FALSE)),"",IF('Enter data here!'!$CP$187=0,"",IF(HLOOKUP($B315,$D$206:$CO$211,4,FALSE)=0,"",(HLOOKUP($B315,$D$206:$CO$211,4,FALSE)))))</f>
        <v/>
      </c>
      <c r="BS315" s="110" t="str">
        <f ca="1">IF(ISERROR(HLOOKUP($B315,$D$212:$CO$217,6,FALSE)),"",IF('Enter data here!'!$CP$192=0,"",IF(HLOOKUP($B315,$D$212:$CO$217,4,FALSE)=0,"",(HLOOKUP($B315,$D$212:$CO$217,6,FALSE)))))</f>
        <v/>
      </c>
      <c r="BT315" s="110" t="str">
        <f ca="1">IF(ISERROR(HLOOKUP($B315,$D$212:$CO$217,4,FALSE)),"",IF('Enter data here!'!$CP$192=0,"",IF(HLOOKUP($B315,$D$212:$CO$217,4,FALSE)=0,"",(HLOOKUP($B315,$D$212:$CO$217,4,FALSE)))))</f>
        <v/>
      </c>
      <c r="BU315" s="110" t="str">
        <f ca="1">IF(ISERROR(HLOOKUP($B315,$D$218:$CO$223,6,FALSE)),"",IF('Enter data here!'!$CP$197=0,"",IF(HLOOKUP($B315,$D$218:$CO$223,4,FALSE)=0,"",(HLOOKUP($B315,$D$218:$CO$223,6,FALSE)))))</f>
        <v/>
      </c>
      <c r="BV315" s="110" t="str">
        <f ca="1">IF(ISERROR(HLOOKUP($B315,$D$218:$CO$223,4,FALSE)),"",IF('Enter data here!'!$CP$197=0,"",IF(HLOOKUP($B315,$D$218:$CO$223,4,FALSE)=0,"",(HLOOKUP($B315,$D$218:$CO$223,4,FALSE)))))</f>
        <v/>
      </c>
      <c r="BW315" s="110" t="str">
        <f ca="1">IF(ISERROR(HLOOKUP($B315,$D$224:$CO$229,6,FALSE)),"",IF('Enter data here!'!$CP$202=0,"",IF(HLOOKUP($B315,$D$224:$CO$229,4,FALSE)=0,"",(HLOOKUP($B315,$D$224:$CO$229,6,FALSE)))))</f>
        <v/>
      </c>
      <c r="BX315" s="110" t="str">
        <f ca="1">IF(ISERROR(HLOOKUP($B315,$D$224:$CO$229,4,FALSE)),"",IF('Enter data here!'!$CP$202=0,"",IF(HLOOKUP($B315,$D$224:$CO$229,4,FALSE)=0,"",(HLOOKUP($B315,$D$224:$CO$229,4,FALSE)))))</f>
        <v/>
      </c>
      <c r="BY315" s="110" t="str">
        <f ca="1">IF(ISERROR(HLOOKUP($B315,$D$230:$CO$235,6,FALSE)),"",IF('Enter data here!'!$CP$207=0,"",IF(HLOOKUP($B315,$D$230:$CO$235,4,FALSE)=0,"",(HLOOKUP($B315,$D$230:$CO$235,6,FALSE)))))</f>
        <v/>
      </c>
      <c r="BZ315" s="110" t="str">
        <f ca="1">IF(ISERROR(HLOOKUP($B315,$D$230:$CO$235,4,FALSE)),"",IF('Enter data here!'!$CP$207=0,"",IF(HLOOKUP($B315,$D$230:$CO$235,4,FALSE)=0,"",(HLOOKUP($B315,$D$230:$CO$235,4,FALSE)))))</f>
        <v/>
      </c>
      <c r="CA315" s="110" t="str">
        <f ca="1">IF(ISERROR(HLOOKUP($B315,$D$236:$CO$241,6,FALSE)),"",IF('Enter data here!'!$CP$212=0,"",IF(HLOOKUP($B315,$D$236:$CO$241,4,FALSE)=0,"",(HLOOKUP($B315,$D$236:$CO$241,6,FALSE)))))</f>
        <v/>
      </c>
      <c r="CB315" s="110" t="str">
        <f ca="1">IF(ISERROR(HLOOKUP($B315,$D$236:$CO$241,4,FALSE)),"",IF('Enter data here!'!$CP$212=0,"",IF(HLOOKUP($B315,$D$236:$CO$241,4,FALSE)=0,"",(HLOOKUP($B315,$D$236:$CO$241,4,FALSE)))))</f>
        <v/>
      </c>
      <c r="CC315" s="110" t="str">
        <f ca="1">IF(ISERROR(HLOOKUP($B315,$D$242:$CO$247,6,FALSE)),"",IF('Enter data here!'!$CP$217=0,"",IF(HLOOKUP($B315,$D$242:$CO$247,4,FALSE)=0,"",(HLOOKUP($B315,$D$242:$CO$247,6,FALSE)))))</f>
        <v/>
      </c>
      <c r="CD315" s="110" t="str">
        <f ca="1">IF(ISERROR(HLOOKUP($B315,$D$242:$CO$247,4,FALSE)),"",IF('Enter data here!'!$CP$217=0,"",IF(HLOOKUP($B315,$D$242:$CO$247,4,FALSE)=0,"",(HLOOKUP($B315,$D$242:$CO$247,4,FALSE)))))</f>
        <v/>
      </c>
      <c r="CE315" s="110" t="str">
        <f ca="1">IF(ISERROR(HLOOKUP($B315,$D$248:$CO$253,6,FALSE)),"",IF('Enter data here!'!$CP$222=0,"",IF(HLOOKUP($B315,$D$248:$CO$253,4,FALSE)=0,"",(HLOOKUP($B315,$D$248:$CO$253,6,FALSE)))))</f>
        <v/>
      </c>
      <c r="CF315" s="110" t="str">
        <f ca="1">IF(ISERROR(HLOOKUP($B315,$D$248:$CO$253,4,FALSE)),"",IF('Enter data here!'!$CP$222=0,"",IF(HLOOKUP($B315,$D$248:$CO$253,4,FALSE)=0,"",(HLOOKUP($B315,$D$248:$CO$253,4,FALSE)))))</f>
        <v/>
      </c>
    </row>
    <row r="316" spans="2:84" s="138" customFormat="1">
      <c r="B316" s="149">
        <v>54</v>
      </c>
      <c r="C316" s="110" t="str">
        <f>IF(ISERROR(HLOOKUP($B316,$D$8:$CO$13,6,FALSE)),"",IF('Enter data here!'!$CP$22=0,"",IF(HLOOKUP($B316,$D$8:$CO$13,4,FALSE)=0,"",(HLOOKUP($B316,$D$8:$CO$13,6,FALSE)))))</f>
        <v/>
      </c>
      <c r="D316" s="110" t="str">
        <f>IF(ISERROR(HLOOKUP($B316,$D$8:$CO$13,4,FALSE)),"",IF('Enter data here!'!$CP$22=0,"",IF(HLOOKUP($B316,$D$8:$CO$13,4,FALSE)=0,"",(HLOOKUP($B316,$D$8:$CO$13,4,FALSE)))))</f>
        <v/>
      </c>
      <c r="E316" s="110" t="str">
        <f ca="1">IF(ISERROR(HLOOKUP($B316,$D$14:$CO$19,6,FALSE)),"",IF('Enter data here!'!$CP$27=0,"",IF(HLOOKUP($B316,$D$14:$CO$19,4,FALSE)=0,"",(HLOOKUP($B316,$D$14:$CO$19,6,FALSE)))))</f>
        <v/>
      </c>
      <c r="F316" s="110" t="str">
        <f ca="1">IF(ISERROR(HLOOKUP($B316,$D$14:$CO$19,4,FALSE)),"",IF('Enter data here!'!$CP$27=0,"",IF(HLOOKUP($B316,$D$14:$CO$19,4,FALSE)=0,"",(HLOOKUP($B316,$D$14:$CO$19,4,FALSE)))))</f>
        <v/>
      </c>
      <c r="G316" s="110" t="str">
        <f ca="1">IF(ISERROR(HLOOKUP($B316,$D$20:$CO$25,6,FALSE)),"",IF('Enter data here!'!$CP$32=0,"",IF(HLOOKUP($B316,$D$20:$CO$25,4,FALSE)=0,"",(HLOOKUP($B316,$D$20:$CO$25,6,FALSE)))))</f>
        <v/>
      </c>
      <c r="H316" s="110" t="str">
        <f ca="1">IF(ISERROR(HLOOKUP($B316,$D$20:$CO$25,4,FALSE)),"",IF('Enter data here!'!$CP$32=0,"",IF(HLOOKUP($B316,$D$20:$CO$25,4,FALSE)=0,"",(HLOOKUP($B316,$D$20:$CO$25,4,FALSE)))))</f>
        <v/>
      </c>
      <c r="I316" s="110" t="str">
        <f ca="1">IF(ISERROR(HLOOKUP($B316,$D$26:$CO$31,6,FALSE)),"",IF('Enter data here!'!$CP$37=0,"",IF(HLOOKUP($B316,$D$26:$CO$31,4,FALSE)=0,"",(HLOOKUP($B316,$D$26:$CO$31,6,FALSE)))))</f>
        <v/>
      </c>
      <c r="J316" s="110" t="str">
        <f ca="1">IF(ISERROR(HLOOKUP($B316,$D$26:$CO$31,4,FALSE)),"",IF('Enter data here!'!$CP$37=0,"",IF(HLOOKUP($B316,$D$26:$CO$31,4,FALSE)=0,"",(HLOOKUP($B316,$D$26:$CO$31,4,FALSE)))))</f>
        <v/>
      </c>
      <c r="K316" s="110" t="str">
        <f ca="1">IF(ISERROR(HLOOKUP($B316,$D$32:$CO$37,6,FALSE)),"",IF('Enter data here!'!$CP$42=0,"",IF(HLOOKUP($B316,$D$32:$CO$37,4,FALSE)=0,"",(HLOOKUP($B316,$D$32:$CO$37,6,FALSE)))))</f>
        <v/>
      </c>
      <c r="L316" s="110" t="str">
        <f ca="1">IF(ISERROR(HLOOKUP($B316,$D$32:$CO$37,4,FALSE)),"",IF('Enter data here!'!$CP$42=0,"",IF(HLOOKUP($B316,$D$32:$CO$37,4,FALSE)=0,"",(HLOOKUP($B316,$D$32:$CO$37,4,FALSE)))))</f>
        <v/>
      </c>
      <c r="M316" s="110" t="str">
        <f ca="1">IF(ISERROR(HLOOKUP($B316,$D$38:$CO$43,6,FALSE)),"",IF('Enter data here!'!$CP$47=0,"",IF(HLOOKUP($B316,$D$38:$CO$43,4,FALSE)=0,"",(HLOOKUP($B316,$D$38:$CO$43,6,FALSE)))))</f>
        <v/>
      </c>
      <c r="N316" s="110" t="str">
        <f ca="1">IF(ISERROR(HLOOKUP($B316,$D$38:$CO$43,4,FALSE)),"",IF('Enter data here!'!$CP$47=0,"",IF(HLOOKUP($B316,$D$38:$CO$43,4,FALSE)=0,"",(HLOOKUP($B316,$D$38:$CO$43,4,FALSE)))))</f>
        <v/>
      </c>
      <c r="O316" s="110" t="str">
        <f ca="1">IF(ISERROR(HLOOKUP($B316,$D$44:$CO$49,6,FALSE)),"",IF('Enter data here!'!$CP$52=0,"",IF(HLOOKUP($B316,$D$44:$CO$49,4,FALSE)=0,"",(HLOOKUP($B316,$D$44:$CO$49,6,FALSE)))))</f>
        <v/>
      </c>
      <c r="P316" s="110" t="str">
        <f ca="1">IF(ISERROR(HLOOKUP($B316,$D$44:$CO$49,4,FALSE)),"",IF('Enter data here!'!$CP$52=0,"",IF(HLOOKUP($B316,$D$44:$CO$49,4,FALSE)=0,"",(HLOOKUP($B316,$D$44:$CO$49,4,FALSE)))))</f>
        <v/>
      </c>
      <c r="Q316" s="110" t="str">
        <f ca="1">IF(ISERROR(HLOOKUP($B316,$D$50:$CO$55,6,FALSE)),"",IF('Enter data here!'!$CP$57=0,"",IF(HLOOKUP($B316,$D$50:$CO$55,4,FALSE)=0,"",(HLOOKUP($B316,$D$50:$CO$55,6,FALSE)))))</f>
        <v/>
      </c>
      <c r="R316" s="110" t="str">
        <f ca="1">IF(ISERROR(HLOOKUP($B316,$D$50:$CO$55,4,FALSE)),"",IF('Enter data here!'!$CP$57=0,"",IF(HLOOKUP($B316,$D$50:$CO$55,4,FALSE)=0,"",(HLOOKUP($B316,$D$50:$CO$55,4,FALSE)))))</f>
        <v/>
      </c>
      <c r="S316" s="110" t="str">
        <f ca="1">IF(ISERROR(HLOOKUP($B316,$D$56:$CO$61,6,FALSE)),"",IF('Enter data here!'!$CP$62=0,"",IF(HLOOKUP($B316,$D$56:$CO$61,4,FALSE)=0,"",(HLOOKUP($B316,$D$56:$CO$61,6,FALSE)))))</f>
        <v/>
      </c>
      <c r="T316" s="110" t="str">
        <f ca="1">IF(ISERROR(HLOOKUP($B316,$D$56:$CO$61,4,FALSE)),"",IF('Enter data here!'!$CP$62=0,"",IF(HLOOKUP($B316,$D$56:$CO$61,4,FALSE)=0,"",(HLOOKUP($B316,$D$56:$CO$61,4,FALSE)))))</f>
        <v/>
      </c>
      <c r="U316" s="110" t="str">
        <f ca="1">IF(ISERROR(HLOOKUP($B316,$D$62:$CO$67,6,FALSE)),"",IF('Enter data here!'!$CP$67=0,"",IF(HLOOKUP($B316,$D$62:$CO$67,4,FALSE)=0,"",(HLOOKUP($B316,$D$62:$CO$67,6,FALSE)))))</f>
        <v/>
      </c>
      <c r="V316" s="110" t="str">
        <f ca="1">IF(ISERROR(HLOOKUP($B316,$D$62:$CO$67,4,FALSE)),"",IF('Enter data here!'!$CP$67=0,"",IF(HLOOKUP($B316,$D$62:$CO$67,4,FALSE)=0,"",(HLOOKUP($B316,$D$62:$CO$67,4,FALSE)))))</f>
        <v/>
      </c>
      <c r="W316" s="110" t="str">
        <f ca="1">IF(ISERROR(HLOOKUP($B316,$D$68:$CO$73,6,FALSE)),"",IF('Enter data here!'!$CP$72=0,"",IF(HLOOKUP($B316,$D$68:$CO$73,4,FALSE)=0,"",(HLOOKUP($B316,$D$68:$CO$73,6,FALSE)))))</f>
        <v/>
      </c>
      <c r="X316" s="110" t="str">
        <f ca="1">IF(ISERROR(HLOOKUP($B316,$D$68:$CO$73,4,FALSE)),"",IF('Enter data here!'!$CP$72=0,"",IF(HLOOKUP($B316,$D$68:$CO$73,4,FALSE)=0,"",(HLOOKUP($B316,$D$68:$CO$73,4,FALSE)))))</f>
        <v/>
      </c>
      <c r="Y316" s="110" t="str">
        <f ca="1">IF(ISERROR(HLOOKUP($B316,$D$74:$CO$79,6,FALSE)),"",IF('Enter data here!'!$CP$77=0,"",IF(HLOOKUP($B316,$D$74:$CO$79,4,FALSE)=0,"",(HLOOKUP($B316,$D$74:$CO$79,6,FALSE)))))</f>
        <v/>
      </c>
      <c r="Z316" s="110" t="str">
        <f ca="1">IF(ISERROR(HLOOKUP($B316,$D$74:$CO$79,4,FALSE)),"",IF('Enter data here!'!$CP$77=0,"",IF(HLOOKUP($B316,$D$74:$CO$79,4,FALSE)=0,"",(HLOOKUP($B316,$D$74:$CO$79,4,FALSE)))))</f>
        <v/>
      </c>
      <c r="AA316" s="110" t="str">
        <f ca="1">IF(ISERROR(HLOOKUP($B316,$D$80:$CO$85,6,FALSE)),"",IF('Enter data here!'!$CP$82=0,"",IF(HLOOKUP($B316,$D$80:$CO$85,4,FALSE)=0,"",(HLOOKUP($B316,$D$80:$CO$85,6,FALSE)))))</f>
        <v/>
      </c>
      <c r="AB316" s="110" t="str">
        <f ca="1">IF(ISERROR(HLOOKUP($B316,$D$80:$CO$85,4,FALSE)),"",IF('Enter data here!'!$CP$82=0,"",IF(HLOOKUP($B316,$D$80:$CO$85,4,FALSE)=0,"",(HLOOKUP($B316,$D$80:$CO$85,4,FALSE)))))</f>
        <v/>
      </c>
      <c r="AC316" s="110" t="str">
        <f ca="1">IF(ISERROR(HLOOKUP($B316,$D$86:$CO$91,6,FALSE)),"",IF('Enter data here!'!$CP$87=0,"",IF(HLOOKUP($B316,$D$86:$CO$91,4,FALSE)=0,"",(HLOOKUP($B316,$D$86:$CO$91,6,FALSE)))))</f>
        <v/>
      </c>
      <c r="AD316" s="110" t="str">
        <f ca="1">IF(ISERROR(HLOOKUP($B316,$D$86:$CO$91,4,FALSE)),"",IF('Enter data here!'!$CP$87=0,"",IF(HLOOKUP($B316,$D$86:$CO$91,4,FALSE)=0,"",(HLOOKUP($B316,$D$86:$CO$91,4,FALSE)))))</f>
        <v/>
      </c>
      <c r="AE316" s="110" t="str">
        <f ca="1">IF(ISERROR(HLOOKUP($B316,$D$92:$CO$97,6,FALSE)),"",IF('Enter data here!'!$CP$92=0,"",IF(HLOOKUP($B316,$D$92:$CO$97,4,FALSE)=0,"",(HLOOKUP($B316,$D$92:$CO$97,6,FALSE)))))</f>
        <v/>
      </c>
      <c r="AF316" s="110" t="str">
        <f ca="1">IF(ISERROR(HLOOKUP($B316,$D$92:$CO$97,4,FALSE)),"",IF('Enter data here!'!$CP$92=0,"",IF(HLOOKUP($B316,$D$92:$CO$97,4,FALSE)=0,"",(HLOOKUP($B316,$D$92:$CO$97,4,FALSE)))))</f>
        <v/>
      </c>
      <c r="AG316" s="110" t="str">
        <f ca="1">IF(ISERROR(HLOOKUP($B316,$D$98:$CO$103,6,FALSE)),"",IF('Enter data here!'!$CP$97=0,"",IF(HLOOKUP($B316,$D$98:$CO$103,4,FALSE)=0,"",(HLOOKUP($B316,$D$98:$CO$103,6,FALSE)))))</f>
        <v/>
      </c>
      <c r="AH316" s="110" t="str">
        <f ca="1">IF(ISERROR(HLOOKUP($B316,$D$98:$CO$103,4,FALSE)),"",IF('Enter data here!'!$CP$97=0,"",IF(HLOOKUP($B316,$D$98:$CO$103,4,FALSE)=0,"",(HLOOKUP($B316,$D$98:$CO$103,4,FALSE)))))</f>
        <v/>
      </c>
      <c r="AI316" s="110" t="str">
        <f ca="1">IF(ISERROR(HLOOKUP($B316,$D$104:$CO$109,6,FALSE)),"",IF('Enter data here!'!$CP$102=0,"",IF(HLOOKUP($B316,$D$104:$CO$109,4,FALSE)=0,"",(HLOOKUP($B316,$D$104:$CO$109,6,FALSE)))))</f>
        <v/>
      </c>
      <c r="AJ316" s="110" t="str">
        <f ca="1">IF(ISERROR(HLOOKUP($B316,$D$104:$CO$109,4,FALSE)),"",IF('Enter data here!'!$CP$102=0,"",IF(HLOOKUP($B316,$D$104:$CO$109,4,FALSE)=0,"",(HLOOKUP($B316,$D$104:$CO$109,4,FALSE)))))</f>
        <v/>
      </c>
      <c r="AK316" s="110" t="str">
        <f ca="1">IF(ISERROR(HLOOKUP($B316,$D$110:$CO$115,6,FALSE)),"",IF('Enter data here!'!$CP$107=0,"",IF(HLOOKUP($B316,$D$110:$CO$115,4,FALSE)=0,"",(HLOOKUP($B316,$D$110:$CO$115,6,FALSE)))))</f>
        <v/>
      </c>
      <c r="AL316" s="110" t="str">
        <f ca="1">IF(ISERROR(HLOOKUP($B316,$D$110:$CO$115,4,FALSE)),"",IF('Enter data here!'!$CP$107=0,"",IF(HLOOKUP($B316,$D$110:$CO$115,4,FALSE)=0,"",(HLOOKUP($B316,$D$110:$CO$115,4,FALSE)))))</f>
        <v/>
      </c>
      <c r="AM316" s="110" t="str">
        <f ca="1">IF(ISERROR(HLOOKUP($B316,$D$116:$CO$121,6,FALSE)),"",IF('Enter data here!'!$CP$112=0,"",IF(HLOOKUP($B316,$D$116:$CO$121,4,FALSE)=0,"",(HLOOKUP($B316,$D$116:$CO$121,6,FALSE)))))</f>
        <v/>
      </c>
      <c r="AN316" s="110" t="str">
        <f ca="1">IF(ISERROR(HLOOKUP($B316,$D$116:$CO$121,4,FALSE)),"",IF('Enter data here!'!$CP$112=0,"",IF(HLOOKUP($B316,$D$116:$CO$121,4,FALSE)=0,"",(HLOOKUP($B316,$D$116:$CO$121,4,FALSE)))))</f>
        <v/>
      </c>
      <c r="AO316" s="110" t="str">
        <f ca="1">IF(ISERROR(HLOOKUP($B316,$D$122:$CO$127,6,FALSE)),"",IF('Enter data here!'!$CP$117=0,"",IF(HLOOKUP($B316,$D$122:$CO$127,4,FALSE)=0,"",(HLOOKUP($B316,$D$122:$CO$127,6,FALSE)))))</f>
        <v/>
      </c>
      <c r="AP316" s="110" t="str">
        <f ca="1">IF(ISERROR(HLOOKUP($B316,$D$122:$CO$127,4,FALSE)),"",IF('Enter data here!'!$CP$117=0,"",IF(HLOOKUP($B316,$D$122:$CO$127,4,FALSE)=0,"",(HLOOKUP($B316,$D$122:$CO$127,4,FALSE)))))</f>
        <v/>
      </c>
      <c r="AQ316" s="110" t="str">
        <f ca="1">IF(ISERROR(HLOOKUP($B316,$D$128:$CO$133,6,FALSE)),"",IF('Enter data here!'!$CP$122=0,"",IF(HLOOKUP($B316,$D$128:$CO$133,4,FALSE)=0,"",(HLOOKUP($B316,$D$128:$CO$133,6,FALSE)))))</f>
        <v/>
      </c>
      <c r="AR316" s="110" t="str">
        <f ca="1">IF(ISERROR(HLOOKUP($B316,$D$128:$CO$133,4,FALSE)),"",IF('Enter data here!'!$CP$122=0,"",IF(HLOOKUP($B316,$D$128:$CO$133,4,FALSE)=0,"",(HLOOKUP($B316,$D$128:$CO$133,4,FALSE)))))</f>
        <v/>
      </c>
      <c r="AS316" s="110" t="str">
        <f ca="1">IF(ISERROR(HLOOKUP($B316,$D$134:$CO$139,6,FALSE)),"",IF('Enter data here!'!$CP$127=0,"",IF(HLOOKUP($B316,$D$134:$CO$139,4,FALSE)=0,"",(HLOOKUP($B316,$D$134:$CO$139,6,FALSE)))))</f>
        <v/>
      </c>
      <c r="AT316" s="110" t="str">
        <f ca="1">IF(ISERROR(HLOOKUP($B316,$D$134:$CO$139,4,FALSE)),"",IF('Enter data here!'!$CP$127=0,"",IF(HLOOKUP($B316,$D$134:$CO$139,4,FALSE)=0,"",(HLOOKUP($B316,$D$134:$CO$139,4,FALSE)))))</f>
        <v/>
      </c>
      <c r="AU316" s="110" t="str">
        <f ca="1">IF(ISERROR(HLOOKUP($B316,$D$140:$CO$145,6,FALSE)),"",IF('Enter data here!'!$CP$132=0,"",IF(HLOOKUP($B316,$D$140:$CO$145,4,FALSE)=0,"",(HLOOKUP($B316,$D$140:$CO$145,6,FALSE)))))</f>
        <v/>
      </c>
      <c r="AV316" s="110" t="str">
        <f ca="1">IF(ISERROR(HLOOKUP($B316,$D$140:$CO$145,4,FALSE)),"",IF('Enter data here!'!$CP$132=0,"",IF(HLOOKUP($B316,$D$140:$CO$145,4,FALSE)=0,"",(HLOOKUP($B316,$D$140:$CO$145,4,FALSE)))))</f>
        <v/>
      </c>
      <c r="AW316" s="110" t="str">
        <f ca="1">IF(ISERROR(HLOOKUP($B316,$D$146:$CO$151,6,FALSE)),"",IF('Enter data here!'!$CP$137=0,"",IF(HLOOKUP($B316,$D$146:$CO$151,4,FALSE)=0,"",(HLOOKUP($B316,$D$146:$CO$151,6,FALSE)))))</f>
        <v/>
      </c>
      <c r="AX316" s="110" t="str">
        <f ca="1">IF(ISERROR(HLOOKUP($B316,$D$146:$CO$151,4,FALSE)),"",IF('Enter data here!'!$CP$137=0,"",IF(HLOOKUP($B316,$D$146:$CO$151,4,FALSE)=0,"",(HLOOKUP($B316,$D$146:$CO$151,4,FALSE)))))</f>
        <v/>
      </c>
      <c r="AY316" s="110" t="str">
        <f ca="1">IF(ISERROR(HLOOKUP($B316,$D$152:$CO$157,6,FALSE)),"",IF('Enter data here!'!$CP$142=0,"",IF(HLOOKUP($B316,$D$152:$CO$157,4,FALSE)=0,"",(HLOOKUP($B316,$D$152:$CO$157,6,FALSE)))))</f>
        <v/>
      </c>
      <c r="AZ316" s="110" t="str">
        <f ca="1">IF(ISERROR(HLOOKUP($B316,$D$152:$CO$157,4,FALSE)),"",IF('Enter data here!'!$CP$142=0,"",IF(HLOOKUP($B316,$D$152:$CO$157,4,FALSE)=0,"",(HLOOKUP($B316,$D$152:$CO$157,4,FALSE)))))</f>
        <v/>
      </c>
      <c r="BA316" s="110" t="str">
        <f ca="1">IF(ISERROR(HLOOKUP($B316,$D$158:$CO$163,6,FALSE)),"",IF('Enter data here!'!$CP$147=0,"",IF(HLOOKUP($B316,$D$158:$CO$163,4,FALSE)=0,"",(HLOOKUP($B316,$D$158:$CO$163,6,FALSE)))))</f>
        <v/>
      </c>
      <c r="BB316" s="110" t="str">
        <f ca="1">IF(ISERROR(HLOOKUP($B316,$D$158:$CO$163,4,FALSE)),"",IF('Enter data here!'!$CP$147=0,"",IF(HLOOKUP($B316,$D$158:$CO$163,4,FALSE)=0,"",(HLOOKUP($B316,$D$158:$CO$163,4,FALSE)))))</f>
        <v/>
      </c>
      <c r="BC316" s="110" t="str">
        <f ca="1">IF(ISERROR(HLOOKUP($B316,$D$164:$CO$169,6,FALSE)),"",IF('Enter data here!'!$CP$152=0,"",IF(HLOOKUP($B316,$D$164:$CO$169,4,FALSE)=0,"",(HLOOKUP($B316,$D$164:$CO$169,6,FALSE)))))</f>
        <v/>
      </c>
      <c r="BD316" s="110" t="str">
        <f ca="1">IF(ISERROR(HLOOKUP($B316,$D$164:$CO$169,4,FALSE)),"",IF('Enter data here!'!$CP$152=0,"",IF(HLOOKUP($B316,$D$164:$CO$169,4,FALSE)=0,"",(HLOOKUP($B316,$D$164:$CO$169,4,FALSE)))))</f>
        <v/>
      </c>
      <c r="BE316" s="110" t="str">
        <f ca="1">IF(ISERROR(HLOOKUP($B316,$D$170:$CO$175,6,FALSE)),"",IF('Enter data here!'!$CP$157=0,"",IF(HLOOKUP($B316,$D$170:$CO$175,4,FALSE)=0,"",(HLOOKUP($B316,$D$170:$CO$175,6,FALSE)))))</f>
        <v/>
      </c>
      <c r="BF316" s="110" t="str">
        <f ca="1">IF(ISERROR(HLOOKUP($B316,$D$170:$CO$175,4,FALSE)),"",IF('Enter data here!'!$CP$157=0,"",IF(HLOOKUP($B316,$D$170:$CO$175,4,FALSE)=0,"",(HLOOKUP($B316,$D$170:$CO$175,4,FALSE)))))</f>
        <v/>
      </c>
      <c r="BG316" s="110" t="str">
        <f ca="1">IF(ISERROR(HLOOKUP($B316,$D$176:$CO$181,6,FALSE)),"",IF('Enter data here!'!$CP$162=0,"",IF(HLOOKUP($B316,$D$176:$CO$181,4,FALSE)=0,"",(HLOOKUP($B316,$D$176:$CO$181,6,FALSE)))))</f>
        <v/>
      </c>
      <c r="BH316" s="110" t="str">
        <f ca="1">IF(ISERROR(HLOOKUP($B316,$D$176:$CO$181,4,FALSE)),"",IF('Enter data here!'!$CP$162=0,"",IF(HLOOKUP($B316,$D$176:$CO$181,4,FALSE)=0,"",(HLOOKUP($B316,$D$176:$CO$181,4,FALSE)))))</f>
        <v/>
      </c>
      <c r="BI316" s="110" t="str">
        <f ca="1">IF(ISERROR(HLOOKUP($B316,$D$182:$CO$187,6,FALSE)),"",IF('Enter data here!'!$CP$167=0,"",IF(HLOOKUP($B316,$D$182:$CO$187,4,FALSE)=0,"",(HLOOKUP($B316,$D$182:$CO$187,6,FALSE)))))</f>
        <v/>
      </c>
      <c r="BJ316" s="110" t="str">
        <f ca="1">IF(ISERROR(HLOOKUP($B316,$D$182:$CO$187,4,FALSE)),"",IF('Enter data here!'!$CP$167=0,"",IF(HLOOKUP($B316,$D$182:$CO$187,4,FALSE)=0,"",(HLOOKUP($B316,$D$182:$CO$187,4,FALSE)))))</f>
        <v/>
      </c>
      <c r="BK316" s="110" t="str">
        <f ca="1">IF(ISERROR(HLOOKUP($B316,$D$188:$CO$193,6,FALSE)),"",IF('Enter data here!'!$CP$172=0,"",IF(HLOOKUP($B316,$D$188:$CO$193,4,FALSE)=0,"",(HLOOKUP($B316,$D$188:$CO$193,6,FALSE)))))</f>
        <v/>
      </c>
      <c r="BL316" s="110" t="str">
        <f ca="1">IF(ISERROR(HLOOKUP($B316,$D$188:$CO$193,4,FALSE)),"",IF('Enter data here!'!$CP$172=0,"",IF(HLOOKUP($B316,$D$188:$CO$193,4,FALSE)=0,"",(HLOOKUP($B316,$D$188:$CO$193,4,FALSE)))))</f>
        <v/>
      </c>
      <c r="BM316" s="110" t="str">
        <f ca="1">IF(ISERROR(HLOOKUP($B316,$D$194:$CO$199,6,FALSE)),"",IF('Enter data here!'!$CP$177=0,"",IF(HLOOKUP($B316,$D$194:$CO$199,4,FALSE)=0,"",(HLOOKUP($B316,$D$194:$CO$199,6,FALSE)))))</f>
        <v/>
      </c>
      <c r="BN316" s="110" t="str">
        <f ca="1">IF(ISERROR(HLOOKUP($B316,$D$194:$CO$199,4,FALSE)),"",IF('Enter data here!'!$CP$177=0,"",IF(HLOOKUP($B316,$D$194:$CO$199,4,FALSE)=0,"",(HLOOKUP($B316,$D$194:$CO$199,4,FALSE)))))</f>
        <v/>
      </c>
      <c r="BO316" s="110" t="str">
        <f ca="1">IF(ISERROR(HLOOKUP($B316,$D$200:$CO$205,6,FALSE)),"",IF('Enter data here!'!$CP$182=0,"",IF(HLOOKUP($B316,$D$200:$CO$205,4,FALSE)=0,"",(HLOOKUP($B316,$D$200:$CO$205,6,FALSE)))))</f>
        <v/>
      </c>
      <c r="BP316" s="110" t="str">
        <f ca="1">IF(ISERROR(HLOOKUP($B316,$D$200:$CO$205,4,FALSE)),"",IF('Enter data here!'!$CP$182=0,"",IF(HLOOKUP($B316,$D$200:$CO$205,4,FALSE)=0,"",(HLOOKUP($B316,$D$200:$CO$205,4,FALSE)))))</f>
        <v/>
      </c>
      <c r="BQ316" s="110" t="str">
        <f ca="1">IF(ISERROR(HLOOKUP($B316,$D$206:$CO$211,6,FALSE)),"",IF('Enter data here!'!$CP$187=0,"",IF(HLOOKUP($B316,$D$206:$CO$211,4,FALSE)=0,"",(HLOOKUP($B316,$D$206:$CO$211,6,FALSE)))))</f>
        <v/>
      </c>
      <c r="BR316" s="110" t="str">
        <f ca="1">IF(ISERROR(HLOOKUP($B316,$D$206:$CO$211,4,FALSE)),"",IF('Enter data here!'!$CP$187=0,"",IF(HLOOKUP($B316,$D$206:$CO$211,4,FALSE)=0,"",(HLOOKUP($B316,$D$206:$CO$211,4,FALSE)))))</f>
        <v/>
      </c>
      <c r="BS316" s="110" t="str">
        <f ca="1">IF(ISERROR(HLOOKUP($B316,$D$212:$CO$217,6,FALSE)),"",IF('Enter data here!'!$CP$192=0,"",IF(HLOOKUP($B316,$D$212:$CO$217,4,FALSE)=0,"",(HLOOKUP($B316,$D$212:$CO$217,6,FALSE)))))</f>
        <v/>
      </c>
      <c r="BT316" s="110" t="str">
        <f ca="1">IF(ISERROR(HLOOKUP($B316,$D$212:$CO$217,4,FALSE)),"",IF('Enter data here!'!$CP$192=0,"",IF(HLOOKUP($B316,$D$212:$CO$217,4,FALSE)=0,"",(HLOOKUP($B316,$D$212:$CO$217,4,FALSE)))))</f>
        <v/>
      </c>
      <c r="BU316" s="110" t="str">
        <f ca="1">IF(ISERROR(HLOOKUP($B316,$D$218:$CO$223,6,FALSE)),"",IF('Enter data here!'!$CP$197=0,"",IF(HLOOKUP($B316,$D$218:$CO$223,4,FALSE)=0,"",(HLOOKUP($B316,$D$218:$CO$223,6,FALSE)))))</f>
        <v/>
      </c>
      <c r="BV316" s="110" t="str">
        <f ca="1">IF(ISERROR(HLOOKUP($B316,$D$218:$CO$223,4,FALSE)),"",IF('Enter data here!'!$CP$197=0,"",IF(HLOOKUP($B316,$D$218:$CO$223,4,FALSE)=0,"",(HLOOKUP($B316,$D$218:$CO$223,4,FALSE)))))</f>
        <v/>
      </c>
      <c r="BW316" s="110" t="str">
        <f ca="1">IF(ISERROR(HLOOKUP($B316,$D$224:$CO$229,6,FALSE)),"",IF('Enter data here!'!$CP$202=0,"",IF(HLOOKUP($B316,$D$224:$CO$229,4,FALSE)=0,"",(HLOOKUP($B316,$D$224:$CO$229,6,FALSE)))))</f>
        <v/>
      </c>
      <c r="BX316" s="110" t="str">
        <f ca="1">IF(ISERROR(HLOOKUP($B316,$D$224:$CO$229,4,FALSE)),"",IF('Enter data here!'!$CP$202=0,"",IF(HLOOKUP($B316,$D$224:$CO$229,4,FALSE)=0,"",(HLOOKUP($B316,$D$224:$CO$229,4,FALSE)))))</f>
        <v/>
      </c>
      <c r="BY316" s="110" t="str">
        <f ca="1">IF(ISERROR(HLOOKUP($B316,$D$230:$CO$235,6,FALSE)),"",IF('Enter data here!'!$CP$207=0,"",IF(HLOOKUP($B316,$D$230:$CO$235,4,FALSE)=0,"",(HLOOKUP($B316,$D$230:$CO$235,6,FALSE)))))</f>
        <v/>
      </c>
      <c r="BZ316" s="110" t="str">
        <f ca="1">IF(ISERROR(HLOOKUP($B316,$D$230:$CO$235,4,FALSE)),"",IF('Enter data here!'!$CP$207=0,"",IF(HLOOKUP($B316,$D$230:$CO$235,4,FALSE)=0,"",(HLOOKUP($B316,$D$230:$CO$235,4,FALSE)))))</f>
        <v/>
      </c>
      <c r="CA316" s="110" t="str">
        <f ca="1">IF(ISERROR(HLOOKUP($B316,$D$236:$CO$241,6,FALSE)),"",IF('Enter data here!'!$CP$212=0,"",IF(HLOOKUP($B316,$D$236:$CO$241,4,FALSE)=0,"",(HLOOKUP($B316,$D$236:$CO$241,6,FALSE)))))</f>
        <v/>
      </c>
      <c r="CB316" s="110" t="str">
        <f ca="1">IF(ISERROR(HLOOKUP($B316,$D$236:$CO$241,4,FALSE)),"",IF('Enter data here!'!$CP$212=0,"",IF(HLOOKUP($B316,$D$236:$CO$241,4,FALSE)=0,"",(HLOOKUP($B316,$D$236:$CO$241,4,FALSE)))))</f>
        <v/>
      </c>
      <c r="CC316" s="110" t="str">
        <f ca="1">IF(ISERROR(HLOOKUP($B316,$D$242:$CO$247,6,FALSE)),"",IF('Enter data here!'!$CP$217=0,"",IF(HLOOKUP($B316,$D$242:$CO$247,4,FALSE)=0,"",(HLOOKUP($B316,$D$242:$CO$247,6,FALSE)))))</f>
        <v/>
      </c>
      <c r="CD316" s="110" t="str">
        <f ca="1">IF(ISERROR(HLOOKUP($B316,$D$242:$CO$247,4,FALSE)),"",IF('Enter data here!'!$CP$217=0,"",IF(HLOOKUP($B316,$D$242:$CO$247,4,FALSE)=0,"",(HLOOKUP($B316,$D$242:$CO$247,4,FALSE)))))</f>
        <v/>
      </c>
      <c r="CE316" s="110" t="str">
        <f ca="1">IF(ISERROR(HLOOKUP($B316,$D$248:$CO$253,6,FALSE)),"",IF('Enter data here!'!$CP$222=0,"",IF(HLOOKUP($B316,$D$248:$CO$253,4,FALSE)=0,"",(HLOOKUP($B316,$D$248:$CO$253,6,FALSE)))))</f>
        <v/>
      </c>
      <c r="CF316" s="110" t="str">
        <f ca="1">IF(ISERROR(HLOOKUP($B316,$D$248:$CO$253,4,FALSE)),"",IF('Enter data here!'!$CP$222=0,"",IF(HLOOKUP($B316,$D$248:$CO$253,4,FALSE)=0,"",(HLOOKUP($B316,$D$248:$CO$253,4,FALSE)))))</f>
        <v/>
      </c>
    </row>
    <row r="317" spans="2:84" s="138" customFormat="1">
      <c r="B317" s="149">
        <v>55</v>
      </c>
      <c r="C317" s="110" t="str">
        <f>IF(ISERROR(HLOOKUP($B317,$D$8:$CO$13,6,FALSE)),"",IF('Enter data here!'!$CP$22=0,"",IF(HLOOKUP($B317,$D$8:$CO$13,4,FALSE)=0,"",(HLOOKUP($B317,$D$8:$CO$13,6,FALSE)))))</f>
        <v/>
      </c>
      <c r="D317" s="110" t="str">
        <f>IF(ISERROR(HLOOKUP($B317,$D$8:$CO$13,4,FALSE)),"",IF('Enter data here!'!$CP$22=0,"",IF(HLOOKUP($B317,$D$8:$CO$13,4,FALSE)=0,"",(HLOOKUP($B317,$D$8:$CO$13,4,FALSE)))))</f>
        <v/>
      </c>
      <c r="E317" s="110" t="str">
        <f ca="1">IF(ISERROR(HLOOKUP($B317,$D$14:$CO$19,6,FALSE)),"",IF('Enter data here!'!$CP$27=0,"",IF(HLOOKUP($B317,$D$14:$CO$19,4,FALSE)=0,"",(HLOOKUP($B317,$D$14:$CO$19,6,FALSE)))))</f>
        <v/>
      </c>
      <c r="F317" s="110" t="str">
        <f ca="1">IF(ISERROR(HLOOKUP($B317,$D$14:$CO$19,4,FALSE)),"",IF('Enter data here!'!$CP$27=0,"",IF(HLOOKUP($B317,$D$14:$CO$19,4,FALSE)=0,"",(HLOOKUP($B317,$D$14:$CO$19,4,FALSE)))))</f>
        <v/>
      </c>
      <c r="G317" s="110" t="str">
        <f ca="1">IF(ISERROR(HLOOKUP($B317,$D$20:$CO$25,6,FALSE)),"",IF('Enter data here!'!$CP$32=0,"",IF(HLOOKUP($B317,$D$20:$CO$25,4,FALSE)=0,"",(HLOOKUP($B317,$D$20:$CO$25,6,FALSE)))))</f>
        <v/>
      </c>
      <c r="H317" s="110" t="str">
        <f ca="1">IF(ISERROR(HLOOKUP($B317,$D$20:$CO$25,4,FALSE)),"",IF('Enter data here!'!$CP$32=0,"",IF(HLOOKUP($B317,$D$20:$CO$25,4,FALSE)=0,"",(HLOOKUP($B317,$D$20:$CO$25,4,FALSE)))))</f>
        <v/>
      </c>
      <c r="I317" s="110" t="str">
        <f ca="1">IF(ISERROR(HLOOKUP($B317,$D$26:$CO$31,6,FALSE)),"",IF('Enter data here!'!$CP$37=0,"",IF(HLOOKUP($B317,$D$26:$CO$31,4,FALSE)=0,"",(HLOOKUP($B317,$D$26:$CO$31,6,FALSE)))))</f>
        <v/>
      </c>
      <c r="J317" s="110" t="str">
        <f ca="1">IF(ISERROR(HLOOKUP($B317,$D$26:$CO$31,4,FALSE)),"",IF('Enter data here!'!$CP$37=0,"",IF(HLOOKUP($B317,$D$26:$CO$31,4,FALSE)=0,"",(HLOOKUP($B317,$D$26:$CO$31,4,FALSE)))))</f>
        <v/>
      </c>
      <c r="K317" s="110" t="str">
        <f ca="1">IF(ISERROR(HLOOKUP($B317,$D$32:$CO$37,6,FALSE)),"",IF('Enter data here!'!$CP$42=0,"",IF(HLOOKUP($B317,$D$32:$CO$37,4,FALSE)=0,"",(HLOOKUP($B317,$D$32:$CO$37,6,FALSE)))))</f>
        <v/>
      </c>
      <c r="L317" s="110" t="str">
        <f ca="1">IF(ISERROR(HLOOKUP($B317,$D$32:$CO$37,4,FALSE)),"",IF('Enter data here!'!$CP$42=0,"",IF(HLOOKUP($B317,$D$32:$CO$37,4,FALSE)=0,"",(HLOOKUP($B317,$D$32:$CO$37,4,FALSE)))))</f>
        <v/>
      </c>
      <c r="M317" s="110" t="str">
        <f ca="1">IF(ISERROR(HLOOKUP($B317,$D$38:$CO$43,6,FALSE)),"",IF('Enter data here!'!$CP$47=0,"",IF(HLOOKUP($B317,$D$38:$CO$43,4,FALSE)=0,"",(HLOOKUP($B317,$D$38:$CO$43,6,FALSE)))))</f>
        <v/>
      </c>
      <c r="N317" s="110" t="str">
        <f ca="1">IF(ISERROR(HLOOKUP($B317,$D$38:$CO$43,4,FALSE)),"",IF('Enter data here!'!$CP$47=0,"",IF(HLOOKUP($B317,$D$38:$CO$43,4,FALSE)=0,"",(HLOOKUP($B317,$D$38:$CO$43,4,FALSE)))))</f>
        <v/>
      </c>
      <c r="O317" s="110" t="str">
        <f ca="1">IF(ISERROR(HLOOKUP($B317,$D$44:$CO$49,6,FALSE)),"",IF('Enter data here!'!$CP$52=0,"",IF(HLOOKUP($B317,$D$44:$CO$49,4,FALSE)=0,"",(HLOOKUP($B317,$D$44:$CO$49,6,FALSE)))))</f>
        <v/>
      </c>
      <c r="P317" s="110" t="str">
        <f ca="1">IF(ISERROR(HLOOKUP($B317,$D$44:$CO$49,4,FALSE)),"",IF('Enter data here!'!$CP$52=0,"",IF(HLOOKUP($B317,$D$44:$CO$49,4,FALSE)=0,"",(HLOOKUP($B317,$D$44:$CO$49,4,FALSE)))))</f>
        <v/>
      </c>
      <c r="Q317" s="110" t="str">
        <f ca="1">IF(ISERROR(HLOOKUP($B317,$D$50:$CO$55,6,FALSE)),"",IF('Enter data here!'!$CP$57=0,"",IF(HLOOKUP($B317,$D$50:$CO$55,4,FALSE)=0,"",(HLOOKUP($B317,$D$50:$CO$55,6,FALSE)))))</f>
        <v/>
      </c>
      <c r="R317" s="110" t="str">
        <f ca="1">IF(ISERROR(HLOOKUP($B317,$D$50:$CO$55,4,FALSE)),"",IF('Enter data here!'!$CP$57=0,"",IF(HLOOKUP($B317,$D$50:$CO$55,4,FALSE)=0,"",(HLOOKUP($B317,$D$50:$CO$55,4,FALSE)))))</f>
        <v/>
      </c>
      <c r="S317" s="110" t="str">
        <f ca="1">IF(ISERROR(HLOOKUP($B317,$D$56:$CO$61,6,FALSE)),"",IF('Enter data here!'!$CP$62=0,"",IF(HLOOKUP($B317,$D$56:$CO$61,4,FALSE)=0,"",(HLOOKUP($B317,$D$56:$CO$61,6,FALSE)))))</f>
        <v/>
      </c>
      <c r="T317" s="110" t="str">
        <f ca="1">IF(ISERROR(HLOOKUP($B317,$D$56:$CO$61,4,FALSE)),"",IF('Enter data here!'!$CP$62=0,"",IF(HLOOKUP($B317,$D$56:$CO$61,4,FALSE)=0,"",(HLOOKUP($B317,$D$56:$CO$61,4,FALSE)))))</f>
        <v/>
      </c>
      <c r="U317" s="110" t="str">
        <f ca="1">IF(ISERROR(HLOOKUP($B317,$D$62:$CO$67,6,FALSE)),"",IF('Enter data here!'!$CP$67=0,"",IF(HLOOKUP($B317,$D$62:$CO$67,4,FALSE)=0,"",(HLOOKUP($B317,$D$62:$CO$67,6,FALSE)))))</f>
        <v/>
      </c>
      <c r="V317" s="110" t="str">
        <f ca="1">IF(ISERROR(HLOOKUP($B317,$D$62:$CO$67,4,FALSE)),"",IF('Enter data here!'!$CP$67=0,"",IF(HLOOKUP($B317,$D$62:$CO$67,4,FALSE)=0,"",(HLOOKUP($B317,$D$62:$CO$67,4,FALSE)))))</f>
        <v/>
      </c>
      <c r="W317" s="110" t="str">
        <f ca="1">IF(ISERROR(HLOOKUP($B317,$D$68:$CO$73,6,FALSE)),"",IF('Enter data here!'!$CP$72=0,"",IF(HLOOKUP($B317,$D$68:$CO$73,4,FALSE)=0,"",(HLOOKUP($B317,$D$68:$CO$73,6,FALSE)))))</f>
        <v/>
      </c>
      <c r="X317" s="110" t="str">
        <f ca="1">IF(ISERROR(HLOOKUP($B317,$D$68:$CO$73,4,FALSE)),"",IF('Enter data here!'!$CP$72=0,"",IF(HLOOKUP($B317,$D$68:$CO$73,4,FALSE)=0,"",(HLOOKUP($B317,$D$68:$CO$73,4,FALSE)))))</f>
        <v/>
      </c>
      <c r="Y317" s="110" t="str">
        <f ca="1">IF(ISERROR(HLOOKUP($B317,$D$74:$CO$79,6,FALSE)),"",IF('Enter data here!'!$CP$77=0,"",IF(HLOOKUP($B317,$D$74:$CO$79,4,FALSE)=0,"",(HLOOKUP($B317,$D$74:$CO$79,6,FALSE)))))</f>
        <v/>
      </c>
      <c r="Z317" s="110" t="str">
        <f ca="1">IF(ISERROR(HLOOKUP($B317,$D$74:$CO$79,4,FALSE)),"",IF('Enter data here!'!$CP$77=0,"",IF(HLOOKUP($B317,$D$74:$CO$79,4,FALSE)=0,"",(HLOOKUP($B317,$D$74:$CO$79,4,FALSE)))))</f>
        <v/>
      </c>
      <c r="AA317" s="110" t="str">
        <f ca="1">IF(ISERROR(HLOOKUP($B317,$D$80:$CO$85,6,FALSE)),"",IF('Enter data here!'!$CP$82=0,"",IF(HLOOKUP($B317,$D$80:$CO$85,4,FALSE)=0,"",(HLOOKUP($B317,$D$80:$CO$85,6,FALSE)))))</f>
        <v/>
      </c>
      <c r="AB317" s="110" t="str">
        <f ca="1">IF(ISERROR(HLOOKUP($B317,$D$80:$CO$85,4,FALSE)),"",IF('Enter data here!'!$CP$82=0,"",IF(HLOOKUP($B317,$D$80:$CO$85,4,FALSE)=0,"",(HLOOKUP($B317,$D$80:$CO$85,4,FALSE)))))</f>
        <v/>
      </c>
      <c r="AC317" s="110" t="str">
        <f ca="1">IF(ISERROR(HLOOKUP($B317,$D$86:$CO$91,6,FALSE)),"",IF('Enter data here!'!$CP$87=0,"",IF(HLOOKUP($B317,$D$86:$CO$91,4,FALSE)=0,"",(HLOOKUP($B317,$D$86:$CO$91,6,FALSE)))))</f>
        <v/>
      </c>
      <c r="AD317" s="110" t="str">
        <f ca="1">IF(ISERROR(HLOOKUP($B317,$D$86:$CO$91,4,FALSE)),"",IF('Enter data here!'!$CP$87=0,"",IF(HLOOKUP($B317,$D$86:$CO$91,4,FALSE)=0,"",(HLOOKUP($B317,$D$86:$CO$91,4,FALSE)))))</f>
        <v/>
      </c>
      <c r="AE317" s="110" t="str">
        <f ca="1">IF(ISERROR(HLOOKUP($B317,$D$92:$CO$97,6,FALSE)),"",IF('Enter data here!'!$CP$92=0,"",IF(HLOOKUP($B317,$D$92:$CO$97,4,FALSE)=0,"",(HLOOKUP($B317,$D$92:$CO$97,6,FALSE)))))</f>
        <v/>
      </c>
      <c r="AF317" s="110" t="str">
        <f ca="1">IF(ISERROR(HLOOKUP($B317,$D$92:$CO$97,4,FALSE)),"",IF('Enter data here!'!$CP$92=0,"",IF(HLOOKUP($B317,$D$92:$CO$97,4,FALSE)=0,"",(HLOOKUP($B317,$D$92:$CO$97,4,FALSE)))))</f>
        <v/>
      </c>
      <c r="AG317" s="110" t="str">
        <f ca="1">IF(ISERROR(HLOOKUP($B317,$D$98:$CO$103,6,FALSE)),"",IF('Enter data here!'!$CP$97=0,"",IF(HLOOKUP($B317,$D$98:$CO$103,4,FALSE)=0,"",(HLOOKUP($B317,$D$98:$CO$103,6,FALSE)))))</f>
        <v/>
      </c>
      <c r="AH317" s="110" t="str">
        <f ca="1">IF(ISERROR(HLOOKUP($B317,$D$98:$CO$103,4,FALSE)),"",IF('Enter data here!'!$CP$97=0,"",IF(HLOOKUP($B317,$D$98:$CO$103,4,FALSE)=0,"",(HLOOKUP($B317,$D$98:$CO$103,4,FALSE)))))</f>
        <v/>
      </c>
      <c r="AI317" s="110" t="str">
        <f ca="1">IF(ISERROR(HLOOKUP($B317,$D$104:$CO$109,6,FALSE)),"",IF('Enter data here!'!$CP$102=0,"",IF(HLOOKUP($B317,$D$104:$CO$109,4,FALSE)=0,"",(HLOOKUP($B317,$D$104:$CO$109,6,FALSE)))))</f>
        <v/>
      </c>
      <c r="AJ317" s="110" t="str">
        <f ca="1">IF(ISERROR(HLOOKUP($B317,$D$104:$CO$109,4,FALSE)),"",IF('Enter data here!'!$CP$102=0,"",IF(HLOOKUP($B317,$D$104:$CO$109,4,FALSE)=0,"",(HLOOKUP($B317,$D$104:$CO$109,4,FALSE)))))</f>
        <v/>
      </c>
      <c r="AK317" s="110" t="str">
        <f ca="1">IF(ISERROR(HLOOKUP($B317,$D$110:$CO$115,6,FALSE)),"",IF('Enter data here!'!$CP$107=0,"",IF(HLOOKUP($B317,$D$110:$CO$115,4,FALSE)=0,"",(HLOOKUP($B317,$D$110:$CO$115,6,FALSE)))))</f>
        <v/>
      </c>
      <c r="AL317" s="110" t="str">
        <f ca="1">IF(ISERROR(HLOOKUP($B317,$D$110:$CO$115,4,FALSE)),"",IF('Enter data here!'!$CP$107=0,"",IF(HLOOKUP($B317,$D$110:$CO$115,4,FALSE)=0,"",(HLOOKUP($B317,$D$110:$CO$115,4,FALSE)))))</f>
        <v/>
      </c>
      <c r="AM317" s="110" t="str">
        <f ca="1">IF(ISERROR(HLOOKUP($B317,$D$116:$CO$121,6,FALSE)),"",IF('Enter data here!'!$CP$112=0,"",IF(HLOOKUP($B317,$D$116:$CO$121,4,FALSE)=0,"",(HLOOKUP($B317,$D$116:$CO$121,6,FALSE)))))</f>
        <v/>
      </c>
      <c r="AN317" s="110" t="str">
        <f ca="1">IF(ISERROR(HLOOKUP($B317,$D$116:$CO$121,4,FALSE)),"",IF('Enter data here!'!$CP$112=0,"",IF(HLOOKUP($B317,$D$116:$CO$121,4,FALSE)=0,"",(HLOOKUP($B317,$D$116:$CO$121,4,FALSE)))))</f>
        <v/>
      </c>
      <c r="AO317" s="110" t="str">
        <f ca="1">IF(ISERROR(HLOOKUP($B317,$D$122:$CO$127,6,FALSE)),"",IF('Enter data here!'!$CP$117=0,"",IF(HLOOKUP($B317,$D$122:$CO$127,4,FALSE)=0,"",(HLOOKUP($B317,$D$122:$CO$127,6,FALSE)))))</f>
        <v/>
      </c>
      <c r="AP317" s="110" t="str">
        <f ca="1">IF(ISERROR(HLOOKUP($B317,$D$122:$CO$127,4,FALSE)),"",IF('Enter data here!'!$CP$117=0,"",IF(HLOOKUP($B317,$D$122:$CO$127,4,FALSE)=0,"",(HLOOKUP($B317,$D$122:$CO$127,4,FALSE)))))</f>
        <v/>
      </c>
      <c r="AQ317" s="110" t="str">
        <f ca="1">IF(ISERROR(HLOOKUP($B317,$D$128:$CO$133,6,FALSE)),"",IF('Enter data here!'!$CP$122=0,"",IF(HLOOKUP($B317,$D$128:$CO$133,4,FALSE)=0,"",(HLOOKUP($B317,$D$128:$CO$133,6,FALSE)))))</f>
        <v/>
      </c>
      <c r="AR317" s="110" t="str">
        <f ca="1">IF(ISERROR(HLOOKUP($B317,$D$128:$CO$133,4,FALSE)),"",IF('Enter data here!'!$CP$122=0,"",IF(HLOOKUP($B317,$D$128:$CO$133,4,FALSE)=0,"",(HLOOKUP($B317,$D$128:$CO$133,4,FALSE)))))</f>
        <v/>
      </c>
      <c r="AS317" s="110" t="str">
        <f ca="1">IF(ISERROR(HLOOKUP($B317,$D$134:$CO$139,6,FALSE)),"",IF('Enter data here!'!$CP$127=0,"",IF(HLOOKUP($B317,$D$134:$CO$139,4,FALSE)=0,"",(HLOOKUP($B317,$D$134:$CO$139,6,FALSE)))))</f>
        <v/>
      </c>
      <c r="AT317" s="110" t="str">
        <f ca="1">IF(ISERROR(HLOOKUP($B317,$D$134:$CO$139,4,FALSE)),"",IF('Enter data here!'!$CP$127=0,"",IF(HLOOKUP($B317,$D$134:$CO$139,4,FALSE)=0,"",(HLOOKUP($B317,$D$134:$CO$139,4,FALSE)))))</f>
        <v/>
      </c>
      <c r="AU317" s="110" t="str">
        <f ca="1">IF(ISERROR(HLOOKUP($B317,$D$140:$CO$145,6,FALSE)),"",IF('Enter data here!'!$CP$132=0,"",IF(HLOOKUP($B317,$D$140:$CO$145,4,FALSE)=0,"",(HLOOKUP($B317,$D$140:$CO$145,6,FALSE)))))</f>
        <v/>
      </c>
      <c r="AV317" s="110" t="str">
        <f ca="1">IF(ISERROR(HLOOKUP($B317,$D$140:$CO$145,4,FALSE)),"",IF('Enter data here!'!$CP$132=0,"",IF(HLOOKUP($B317,$D$140:$CO$145,4,FALSE)=0,"",(HLOOKUP($B317,$D$140:$CO$145,4,FALSE)))))</f>
        <v/>
      </c>
      <c r="AW317" s="110" t="str">
        <f ca="1">IF(ISERROR(HLOOKUP($B317,$D$146:$CO$151,6,FALSE)),"",IF('Enter data here!'!$CP$137=0,"",IF(HLOOKUP($B317,$D$146:$CO$151,4,FALSE)=0,"",(HLOOKUP($B317,$D$146:$CO$151,6,FALSE)))))</f>
        <v/>
      </c>
      <c r="AX317" s="110" t="str">
        <f ca="1">IF(ISERROR(HLOOKUP($B317,$D$146:$CO$151,4,FALSE)),"",IF('Enter data here!'!$CP$137=0,"",IF(HLOOKUP($B317,$D$146:$CO$151,4,FALSE)=0,"",(HLOOKUP($B317,$D$146:$CO$151,4,FALSE)))))</f>
        <v/>
      </c>
      <c r="AY317" s="110" t="str">
        <f ca="1">IF(ISERROR(HLOOKUP($B317,$D$152:$CO$157,6,FALSE)),"",IF('Enter data here!'!$CP$142=0,"",IF(HLOOKUP($B317,$D$152:$CO$157,4,FALSE)=0,"",(HLOOKUP($B317,$D$152:$CO$157,6,FALSE)))))</f>
        <v/>
      </c>
      <c r="AZ317" s="110" t="str">
        <f ca="1">IF(ISERROR(HLOOKUP($B317,$D$152:$CO$157,4,FALSE)),"",IF('Enter data here!'!$CP$142=0,"",IF(HLOOKUP($B317,$D$152:$CO$157,4,FALSE)=0,"",(HLOOKUP($B317,$D$152:$CO$157,4,FALSE)))))</f>
        <v/>
      </c>
      <c r="BA317" s="110" t="str">
        <f ca="1">IF(ISERROR(HLOOKUP($B317,$D$158:$CO$163,6,FALSE)),"",IF('Enter data here!'!$CP$147=0,"",IF(HLOOKUP($B317,$D$158:$CO$163,4,FALSE)=0,"",(HLOOKUP($B317,$D$158:$CO$163,6,FALSE)))))</f>
        <v/>
      </c>
      <c r="BB317" s="110" t="str">
        <f ca="1">IF(ISERROR(HLOOKUP($B317,$D$158:$CO$163,4,FALSE)),"",IF('Enter data here!'!$CP$147=0,"",IF(HLOOKUP($B317,$D$158:$CO$163,4,FALSE)=0,"",(HLOOKUP($B317,$D$158:$CO$163,4,FALSE)))))</f>
        <v/>
      </c>
      <c r="BC317" s="110" t="str">
        <f ca="1">IF(ISERROR(HLOOKUP($B317,$D$164:$CO$169,6,FALSE)),"",IF('Enter data here!'!$CP$152=0,"",IF(HLOOKUP($B317,$D$164:$CO$169,4,FALSE)=0,"",(HLOOKUP($B317,$D$164:$CO$169,6,FALSE)))))</f>
        <v/>
      </c>
      <c r="BD317" s="110" t="str">
        <f ca="1">IF(ISERROR(HLOOKUP($B317,$D$164:$CO$169,4,FALSE)),"",IF('Enter data here!'!$CP$152=0,"",IF(HLOOKUP($B317,$D$164:$CO$169,4,FALSE)=0,"",(HLOOKUP($B317,$D$164:$CO$169,4,FALSE)))))</f>
        <v/>
      </c>
      <c r="BE317" s="110" t="str">
        <f ca="1">IF(ISERROR(HLOOKUP($B317,$D$170:$CO$175,6,FALSE)),"",IF('Enter data here!'!$CP$157=0,"",IF(HLOOKUP($B317,$D$170:$CO$175,4,FALSE)=0,"",(HLOOKUP($B317,$D$170:$CO$175,6,FALSE)))))</f>
        <v/>
      </c>
      <c r="BF317" s="110" t="str">
        <f ca="1">IF(ISERROR(HLOOKUP($B317,$D$170:$CO$175,4,FALSE)),"",IF('Enter data here!'!$CP$157=0,"",IF(HLOOKUP($B317,$D$170:$CO$175,4,FALSE)=0,"",(HLOOKUP($B317,$D$170:$CO$175,4,FALSE)))))</f>
        <v/>
      </c>
      <c r="BG317" s="110" t="str">
        <f ca="1">IF(ISERROR(HLOOKUP($B317,$D$176:$CO$181,6,FALSE)),"",IF('Enter data here!'!$CP$162=0,"",IF(HLOOKUP($B317,$D$176:$CO$181,4,FALSE)=0,"",(HLOOKUP($B317,$D$176:$CO$181,6,FALSE)))))</f>
        <v/>
      </c>
      <c r="BH317" s="110" t="str">
        <f ca="1">IF(ISERROR(HLOOKUP($B317,$D$176:$CO$181,4,FALSE)),"",IF('Enter data here!'!$CP$162=0,"",IF(HLOOKUP($B317,$D$176:$CO$181,4,FALSE)=0,"",(HLOOKUP($B317,$D$176:$CO$181,4,FALSE)))))</f>
        <v/>
      </c>
      <c r="BI317" s="110" t="str">
        <f ca="1">IF(ISERROR(HLOOKUP($B317,$D$182:$CO$187,6,FALSE)),"",IF('Enter data here!'!$CP$167=0,"",IF(HLOOKUP($B317,$D$182:$CO$187,4,FALSE)=0,"",(HLOOKUP($B317,$D$182:$CO$187,6,FALSE)))))</f>
        <v/>
      </c>
      <c r="BJ317" s="110" t="str">
        <f ca="1">IF(ISERROR(HLOOKUP($B317,$D$182:$CO$187,4,FALSE)),"",IF('Enter data here!'!$CP$167=0,"",IF(HLOOKUP($B317,$D$182:$CO$187,4,FALSE)=0,"",(HLOOKUP($B317,$D$182:$CO$187,4,FALSE)))))</f>
        <v/>
      </c>
      <c r="BK317" s="110" t="str">
        <f ca="1">IF(ISERROR(HLOOKUP($B317,$D$188:$CO$193,6,FALSE)),"",IF('Enter data here!'!$CP$172=0,"",IF(HLOOKUP($B317,$D$188:$CO$193,4,FALSE)=0,"",(HLOOKUP($B317,$D$188:$CO$193,6,FALSE)))))</f>
        <v/>
      </c>
      <c r="BL317" s="110" t="str">
        <f ca="1">IF(ISERROR(HLOOKUP($B317,$D$188:$CO$193,4,FALSE)),"",IF('Enter data here!'!$CP$172=0,"",IF(HLOOKUP($B317,$D$188:$CO$193,4,FALSE)=0,"",(HLOOKUP($B317,$D$188:$CO$193,4,FALSE)))))</f>
        <v/>
      </c>
      <c r="BM317" s="110" t="str">
        <f ca="1">IF(ISERROR(HLOOKUP($B317,$D$194:$CO$199,6,FALSE)),"",IF('Enter data here!'!$CP$177=0,"",IF(HLOOKUP($B317,$D$194:$CO$199,4,FALSE)=0,"",(HLOOKUP($B317,$D$194:$CO$199,6,FALSE)))))</f>
        <v/>
      </c>
      <c r="BN317" s="110" t="str">
        <f ca="1">IF(ISERROR(HLOOKUP($B317,$D$194:$CO$199,4,FALSE)),"",IF('Enter data here!'!$CP$177=0,"",IF(HLOOKUP($B317,$D$194:$CO$199,4,FALSE)=0,"",(HLOOKUP($B317,$D$194:$CO$199,4,FALSE)))))</f>
        <v/>
      </c>
      <c r="BO317" s="110" t="str">
        <f ca="1">IF(ISERROR(HLOOKUP($B317,$D$200:$CO$205,6,FALSE)),"",IF('Enter data here!'!$CP$182=0,"",IF(HLOOKUP($B317,$D$200:$CO$205,4,FALSE)=0,"",(HLOOKUP($B317,$D$200:$CO$205,6,FALSE)))))</f>
        <v/>
      </c>
      <c r="BP317" s="110" t="str">
        <f ca="1">IF(ISERROR(HLOOKUP($B317,$D$200:$CO$205,4,FALSE)),"",IF('Enter data here!'!$CP$182=0,"",IF(HLOOKUP($B317,$D$200:$CO$205,4,FALSE)=0,"",(HLOOKUP($B317,$D$200:$CO$205,4,FALSE)))))</f>
        <v/>
      </c>
      <c r="BQ317" s="110" t="str">
        <f ca="1">IF(ISERROR(HLOOKUP($B317,$D$206:$CO$211,6,FALSE)),"",IF('Enter data here!'!$CP$187=0,"",IF(HLOOKUP($B317,$D$206:$CO$211,4,FALSE)=0,"",(HLOOKUP($B317,$D$206:$CO$211,6,FALSE)))))</f>
        <v/>
      </c>
      <c r="BR317" s="110" t="str">
        <f ca="1">IF(ISERROR(HLOOKUP($B317,$D$206:$CO$211,4,FALSE)),"",IF('Enter data here!'!$CP$187=0,"",IF(HLOOKUP($B317,$D$206:$CO$211,4,FALSE)=0,"",(HLOOKUP($B317,$D$206:$CO$211,4,FALSE)))))</f>
        <v/>
      </c>
      <c r="BS317" s="110" t="str">
        <f ca="1">IF(ISERROR(HLOOKUP($B317,$D$212:$CO$217,6,FALSE)),"",IF('Enter data here!'!$CP$192=0,"",IF(HLOOKUP($B317,$D$212:$CO$217,4,FALSE)=0,"",(HLOOKUP($B317,$D$212:$CO$217,6,FALSE)))))</f>
        <v/>
      </c>
      <c r="BT317" s="110" t="str">
        <f ca="1">IF(ISERROR(HLOOKUP($B317,$D$212:$CO$217,4,FALSE)),"",IF('Enter data here!'!$CP$192=0,"",IF(HLOOKUP($B317,$D$212:$CO$217,4,FALSE)=0,"",(HLOOKUP($B317,$D$212:$CO$217,4,FALSE)))))</f>
        <v/>
      </c>
      <c r="BU317" s="110" t="str">
        <f ca="1">IF(ISERROR(HLOOKUP($B317,$D$218:$CO$223,6,FALSE)),"",IF('Enter data here!'!$CP$197=0,"",IF(HLOOKUP($B317,$D$218:$CO$223,4,FALSE)=0,"",(HLOOKUP($B317,$D$218:$CO$223,6,FALSE)))))</f>
        <v/>
      </c>
      <c r="BV317" s="110" t="str">
        <f ca="1">IF(ISERROR(HLOOKUP($B317,$D$218:$CO$223,4,FALSE)),"",IF('Enter data here!'!$CP$197=0,"",IF(HLOOKUP($B317,$D$218:$CO$223,4,FALSE)=0,"",(HLOOKUP($B317,$D$218:$CO$223,4,FALSE)))))</f>
        <v/>
      </c>
      <c r="BW317" s="110" t="str">
        <f ca="1">IF(ISERROR(HLOOKUP($B317,$D$224:$CO$229,6,FALSE)),"",IF('Enter data here!'!$CP$202=0,"",IF(HLOOKUP($B317,$D$224:$CO$229,4,FALSE)=0,"",(HLOOKUP($B317,$D$224:$CO$229,6,FALSE)))))</f>
        <v/>
      </c>
      <c r="BX317" s="110" t="str">
        <f ca="1">IF(ISERROR(HLOOKUP($B317,$D$224:$CO$229,4,FALSE)),"",IF('Enter data here!'!$CP$202=0,"",IF(HLOOKUP($B317,$D$224:$CO$229,4,FALSE)=0,"",(HLOOKUP($B317,$D$224:$CO$229,4,FALSE)))))</f>
        <v/>
      </c>
      <c r="BY317" s="110" t="str">
        <f ca="1">IF(ISERROR(HLOOKUP($B317,$D$230:$CO$235,6,FALSE)),"",IF('Enter data here!'!$CP$207=0,"",IF(HLOOKUP($B317,$D$230:$CO$235,4,FALSE)=0,"",(HLOOKUP($B317,$D$230:$CO$235,6,FALSE)))))</f>
        <v/>
      </c>
      <c r="BZ317" s="110" t="str">
        <f ca="1">IF(ISERROR(HLOOKUP($B317,$D$230:$CO$235,4,FALSE)),"",IF('Enter data here!'!$CP$207=0,"",IF(HLOOKUP($B317,$D$230:$CO$235,4,FALSE)=0,"",(HLOOKUP($B317,$D$230:$CO$235,4,FALSE)))))</f>
        <v/>
      </c>
      <c r="CA317" s="110" t="str">
        <f ca="1">IF(ISERROR(HLOOKUP($B317,$D$236:$CO$241,6,FALSE)),"",IF('Enter data here!'!$CP$212=0,"",IF(HLOOKUP($B317,$D$236:$CO$241,4,FALSE)=0,"",(HLOOKUP($B317,$D$236:$CO$241,6,FALSE)))))</f>
        <v/>
      </c>
      <c r="CB317" s="110" t="str">
        <f ca="1">IF(ISERROR(HLOOKUP($B317,$D$236:$CO$241,4,FALSE)),"",IF('Enter data here!'!$CP$212=0,"",IF(HLOOKUP($B317,$D$236:$CO$241,4,FALSE)=0,"",(HLOOKUP($B317,$D$236:$CO$241,4,FALSE)))))</f>
        <v/>
      </c>
      <c r="CC317" s="110" t="str">
        <f ca="1">IF(ISERROR(HLOOKUP($B317,$D$242:$CO$247,6,FALSE)),"",IF('Enter data here!'!$CP$217=0,"",IF(HLOOKUP($B317,$D$242:$CO$247,4,FALSE)=0,"",(HLOOKUP($B317,$D$242:$CO$247,6,FALSE)))))</f>
        <v/>
      </c>
      <c r="CD317" s="110" t="str">
        <f ca="1">IF(ISERROR(HLOOKUP($B317,$D$242:$CO$247,4,FALSE)),"",IF('Enter data here!'!$CP$217=0,"",IF(HLOOKUP($B317,$D$242:$CO$247,4,FALSE)=0,"",(HLOOKUP($B317,$D$242:$CO$247,4,FALSE)))))</f>
        <v/>
      </c>
      <c r="CE317" s="110" t="str">
        <f ca="1">IF(ISERROR(HLOOKUP($B317,$D$248:$CO$253,6,FALSE)),"",IF('Enter data here!'!$CP$222=0,"",IF(HLOOKUP($B317,$D$248:$CO$253,4,FALSE)=0,"",(HLOOKUP($B317,$D$248:$CO$253,6,FALSE)))))</f>
        <v/>
      </c>
      <c r="CF317" s="110" t="str">
        <f ca="1">IF(ISERROR(HLOOKUP($B317,$D$248:$CO$253,4,FALSE)),"",IF('Enter data here!'!$CP$222=0,"",IF(HLOOKUP($B317,$D$248:$CO$253,4,FALSE)=0,"",(HLOOKUP($B317,$D$248:$CO$253,4,FALSE)))))</f>
        <v/>
      </c>
    </row>
    <row r="318" spans="2:84" s="138" customFormat="1">
      <c r="B318" s="149">
        <v>56</v>
      </c>
      <c r="C318" s="110" t="str">
        <f>IF(ISERROR(HLOOKUP($B318,$D$8:$CO$13,6,FALSE)),"",IF('Enter data here!'!$CP$22=0,"",IF(HLOOKUP($B318,$D$8:$CO$13,4,FALSE)=0,"",(HLOOKUP($B318,$D$8:$CO$13,6,FALSE)))))</f>
        <v/>
      </c>
      <c r="D318" s="110" t="str">
        <f>IF(ISERROR(HLOOKUP($B318,$D$8:$CO$13,4,FALSE)),"",IF('Enter data here!'!$CP$22=0,"",IF(HLOOKUP($B318,$D$8:$CO$13,4,FALSE)=0,"",(HLOOKUP($B318,$D$8:$CO$13,4,FALSE)))))</f>
        <v/>
      </c>
      <c r="E318" s="110" t="str">
        <f ca="1">IF(ISERROR(HLOOKUP($B318,$D$14:$CO$19,6,FALSE)),"",IF('Enter data here!'!$CP$27=0,"",IF(HLOOKUP($B318,$D$14:$CO$19,4,FALSE)=0,"",(HLOOKUP($B318,$D$14:$CO$19,6,FALSE)))))</f>
        <v/>
      </c>
      <c r="F318" s="110" t="str">
        <f ca="1">IF(ISERROR(HLOOKUP($B318,$D$14:$CO$19,4,FALSE)),"",IF('Enter data here!'!$CP$27=0,"",IF(HLOOKUP($B318,$D$14:$CO$19,4,FALSE)=0,"",(HLOOKUP($B318,$D$14:$CO$19,4,FALSE)))))</f>
        <v/>
      </c>
      <c r="G318" s="110" t="str">
        <f ca="1">IF(ISERROR(HLOOKUP($B318,$D$20:$CO$25,6,FALSE)),"",IF('Enter data here!'!$CP$32=0,"",IF(HLOOKUP($B318,$D$20:$CO$25,4,FALSE)=0,"",(HLOOKUP($B318,$D$20:$CO$25,6,FALSE)))))</f>
        <v/>
      </c>
      <c r="H318" s="110" t="str">
        <f ca="1">IF(ISERROR(HLOOKUP($B318,$D$20:$CO$25,4,FALSE)),"",IF('Enter data here!'!$CP$32=0,"",IF(HLOOKUP($B318,$D$20:$CO$25,4,FALSE)=0,"",(HLOOKUP($B318,$D$20:$CO$25,4,FALSE)))))</f>
        <v/>
      </c>
      <c r="I318" s="110" t="str">
        <f ca="1">IF(ISERROR(HLOOKUP($B318,$D$26:$CO$31,6,FALSE)),"",IF('Enter data here!'!$CP$37=0,"",IF(HLOOKUP($B318,$D$26:$CO$31,4,FALSE)=0,"",(HLOOKUP($B318,$D$26:$CO$31,6,FALSE)))))</f>
        <v/>
      </c>
      <c r="J318" s="110" t="str">
        <f ca="1">IF(ISERROR(HLOOKUP($B318,$D$26:$CO$31,4,FALSE)),"",IF('Enter data here!'!$CP$37=0,"",IF(HLOOKUP($B318,$D$26:$CO$31,4,FALSE)=0,"",(HLOOKUP($B318,$D$26:$CO$31,4,FALSE)))))</f>
        <v/>
      </c>
      <c r="K318" s="110" t="str">
        <f ca="1">IF(ISERROR(HLOOKUP($B318,$D$32:$CO$37,6,FALSE)),"",IF('Enter data here!'!$CP$42=0,"",IF(HLOOKUP($B318,$D$32:$CO$37,4,FALSE)=0,"",(HLOOKUP($B318,$D$32:$CO$37,6,FALSE)))))</f>
        <v/>
      </c>
      <c r="L318" s="110" t="str">
        <f ca="1">IF(ISERROR(HLOOKUP($B318,$D$32:$CO$37,4,FALSE)),"",IF('Enter data here!'!$CP$42=0,"",IF(HLOOKUP($B318,$D$32:$CO$37,4,FALSE)=0,"",(HLOOKUP($B318,$D$32:$CO$37,4,FALSE)))))</f>
        <v/>
      </c>
      <c r="M318" s="110" t="str">
        <f ca="1">IF(ISERROR(HLOOKUP($B318,$D$38:$CO$43,6,FALSE)),"",IF('Enter data here!'!$CP$47=0,"",IF(HLOOKUP($B318,$D$38:$CO$43,4,FALSE)=0,"",(HLOOKUP($B318,$D$38:$CO$43,6,FALSE)))))</f>
        <v/>
      </c>
      <c r="N318" s="110" t="str">
        <f ca="1">IF(ISERROR(HLOOKUP($B318,$D$38:$CO$43,4,FALSE)),"",IF('Enter data here!'!$CP$47=0,"",IF(HLOOKUP($B318,$D$38:$CO$43,4,FALSE)=0,"",(HLOOKUP($B318,$D$38:$CO$43,4,FALSE)))))</f>
        <v/>
      </c>
      <c r="O318" s="110" t="str">
        <f ca="1">IF(ISERROR(HLOOKUP($B318,$D$44:$CO$49,6,FALSE)),"",IF('Enter data here!'!$CP$52=0,"",IF(HLOOKUP($B318,$D$44:$CO$49,4,FALSE)=0,"",(HLOOKUP($B318,$D$44:$CO$49,6,FALSE)))))</f>
        <v/>
      </c>
      <c r="P318" s="110" t="str">
        <f ca="1">IF(ISERROR(HLOOKUP($B318,$D$44:$CO$49,4,FALSE)),"",IF('Enter data here!'!$CP$52=0,"",IF(HLOOKUP($B318,$D$44:$CO$49,4,FALSE)=0,"",(HLOOKUP($B318,$D$44:$CO$49,4,FALSE)))))</f>
        <v/>
      </c>
      <c r="Q318" s="110" t="str">
        <f ca="1">IF(ISERROR(HLOOKUP($B318,$D$50:$CO$55,6,FALSE)),"",IF('Enter data here!'!$CP$57=0,"",IF(HLOOKUP($B318,$D$50:$CO$55,4,FALSE)=0,"",(HLOOKUP($B318,$D$50:$CO$55,6,FALSE)))))</f>
        <v/>
      </c>
      <c r="R318" s="110" t="str">
        <f ca="1">IF(ISERROR(HLOOKUP($B318,$D$50:$CO$55,4,FALSE)),"",IF('Enter data here!'!$CP$57=0,"",IF(HLOOKUP($B318,$D$50:$CO$55,4,FALSE)=0,"",(HLOOKUP($B318,$D$50:$CO$55,4,FALSE)))))</f>
        <v/>
      </c>
      <c r="S318" s="110" t="str">
        <f ca="1">IF(ISERROR(HLOOKUP($B318,$D$56:$CO$61,6,FALSE)),"",IF('Enter data here!'!$CP$62=0,"",IF(HLOOKUP($B318,$D$56:$CO$61,4,FALSE)=0,"",(HLOOKUP($B318,$D$56:$CO$61,6,FALSE)))))</f>
        <v/>
      </c>
      <c r="T318" s="110" t="str">
        <f ca="1">IF(ISERROR(HLOOKUP($B318,$D$56:$CO$61,4,FALSE)),"",IF('Enter data here!'!$CP$62=0,"",IF(HLOOKUP($B318,$D$56:$CO$61,4,FALSE)=0,"",(HLOOKUP($B318,$D$56:$CO$61,4,FALSE)))))</f>
        <v/>
      </c>
      <c r="U318" s="110" t="str">
        <f ca="1">IF(ISERROR(HLOOKUP($B318,$D$62:$CO$67,6,FALSE)),"",IF('Enter data here!'!$CP$67=0,"",IF(HLOOKUP($B318,$D$62:$CO$67,4,FALSE)=0,"",(HLOOKUP($B318,$D$62:$CO$67,6,FALSE)))))</f>
        <v/>
      </c>
      <c r="V318" s="110" t="str">
        <f ca="1">IF(ISERROR(HLOOKUP($B318,$D$62:$CO$67,4,FALSE)),"",IF('Enter data here!'!$CP$67=0,"",IF(HLOOKUP($B318,$D$62:$CO$67,4,FALSE)=0,"",(HLOOKUP($B318,$D$62:$CO$67,4,FALSE)))))</f>
        <v/>
      </c>
      <c r="W318" s="110" t="str">
        <f ca="1">IF(ISERROR(HLOOKUP($B318,$D$68:$CO$73,6,FALSE)),"",IF('Enter data here!'!$CP$72=0,"",IF(HLOOKUP($B318,$D$68:$CO$73,4,FALSE)=0,"",(HLOOKUP($B318,$D$68:$CO$73,6,FALSE)))))</f>
        <v/>
      </c>
      <c r="X318" s="110" t="str">
        <f ca="1">IF(ISERROR(HLOOKUP($B318,$D$68:$CO$73,4,FALSE)),"",IF('Enter data here!'!$CP$72=0,"",IF(HLOOKUP($B318,$D$68:$CO$73,4,FALSE)=0,"",(HLOOKUP($B318,$D$68:$CO$73,4,FALSE)))))</f>
        <v/>
      </c>
      <c r="Y318" s="110" t="str">
        <f ca="1">IF(ISERROR(HLOOKUP($B318,$D$74:$CO$79,6,FALSE)),"",IF('Enter data here!'!$CP$77=0,"",IF(HLOOKUP($B318,$D$74:$CO$79,4,FALSE)=0,"",(HLOOKUP($B318,$D$74:$CO$79,6,FALSE)))))</f>
        <v/>
      </c>
      <c r="Z318" s="110" t="str">
        <f ca="1">IF(ISERROR(HLOOKUP($B318,$D$74:$CO$79,4,FALSE)),"",IF('Enter data here!'!$CP$77=0,"",IF(HLOOKUP($B318,$D$74:$CO$79,4,FALSE)=0,"",(HLOOKUP($B318,$D$74:$CO$79,4,FALSE)))))</f>
        <v/>
      </c>
      <c r="AA318" s="110" t="str">
        <f ca="1">IF(ISERROR(HLOOKUP($B318,$D$80:$CO$85,6,FALSE)),"",IF('Enter data here!'!$CP$82=0,"",IF(HLOOKUP($B318,$D$80:$CO$85,4,FALSE)=0,"",(HLOOKUP($B318,$D$80:$CO$85,6,FALSE)))))</f>
        <v/>
      </c>
      <c r="AB318" s="110" t="str">
        <f ca="1">IF(ISERROR(HLOOKUP($B318,$D$80:$CO$85,4,FALSE)),"",IF('Enter data here!'!$CP$82=0,"",IF(HLOOKUP($B318,$D$80:$CO$85,4,FALSE)=0,"",(HLOOKUP($B318,$D$80:$CO$85,4,FALSE)))))</f>
        <v/>
      </c>
      <c r="AC318" s="110" t="str">
        <f ca="1">IF(ISERROR(HLOOKUP($B318,$D$86:$CO$91,6,FALSE)),"",IF('Enter data here!'!$CP$87=0,"",IF(HLOOKUP($B318,$D$86:$CO$91,4,FALSE)=0,"",(HLOOKUP($B318,$D$86:$CO$91,6,FALSE)))))</f>
        <v/>
      </c>
      <c r="AD318" s="110" t="str">
        <f ca="1">IF(ISERROR(HLOOKUP($B318,$D$86:$CO$91,4,FALSE)),"",IF('Enter data here!'!$CP$87=0,"",IF(HLOOKUP($B318,$D$86:$CO$91,4,FALSE)=0,"",(HLOOKUP($B318,$D$86:$CO$91,4,FALSE)))))</f>
        <v/>
      </c>
      <c r="AE318" s="110" t="str">
        <f ca="1">IF(ISERROR(HLOOKUP($B318,$D$92:$CO$97,6,FALSE)),"",IF('Enter data here!'!$CP$92=0,"",IF(HLOOKUP($B318,$D$92:$CO$97,4,FALSE)=0,"",(HLOOKUP($B318,$D$92:$CO$97,6,FALSE)))))</f>
        <v/>
      </c>
      <c r="AF318" s="110" t="str">
        <f ca="1">IF(ISERROR(HLOOKUP($B318,$D$92:$CO$97,4,FALSE)),"",IF('Enter data here!'!$CP$92=0,"",IF(HLOOKUP($B318,$D$92:$CO$97,4,FALSE)=0,"",(HLOOKUP($B318,$D$92:$CO$97,4,FALSE)))))</f>
        <v/>
      </c>
      <c r="AG318" s="110" t="str">
        <f ca="1">IF(ISERROR(HLOOKUP($B318,$D$98:$CO$103,6,FALSE)),"",IF('Enter data here!'!$CP$97=0,"",IF(HLOOKUP($B318,$D$98:$CO$103,4,FALSE)=0,"",(HLOOKUP($B318,$D$98:$CO$103,6,FALSE)))))</f>
        <v/>
      </c>
      <c r="AH318" s="110" t="str">
        <f ca="1">IF(ISERROR(HLOOKUP($B318,$D$98:$CO$103,4,FALSE)),"",IF('Enter data here!'!$CP$97=0,"",IF(HLOOKUP($B318,$D$98:$CO$103,4,FALSE)=0,"",(HLOOKUP($B318,$D$98:$CO$103,4,FALSE)))))</f>
        <v/>
      </c>
      <c r="AI318" s="110" t="str">
        <f ca="1">IF(ISERROR(HLOOKUP($B318,$D$104:$CO$109,6,FALSE)),"",IF('Enter data here!'!$CP$102=0,"",IF(HLOOKUP($B318,$D$104:$CO$109,4,FALSE)=0,"",(HLOOKUP($B318,$D$104:$CO$109,6,FALSE)))))</f>
        <v/>
      </c>
      <c r="AJ318" s="110" t="str">
        <f ca="1">IF(ISERROR(HLOOKUP($B318,$D$104:$CO$109,4,FALSE)),"",IF('Enter data here!'!$CP$102=0,"",IF(HLOOKUP($B318,$D$104:$CO$109,4,FALSE)=0,"",(HLOOKUP($B318,$D$104:$CO$109,4,FALSE)))))</f>
        <v/>
      </c>
      <c r="AK318" s="110" t="str">
        <f ca="1">IF(ISERROR(HLOOKUP($B318,$D$110:$CO$115,6,FALSE)),"",IF('Enter data here!'!$CP$107=0,"",IF(HLOOKUP($B318,$D$110:$CO$115,4,FALSE)=0,"",(HLOOKUP($B318,$D$110:$CO$115,6,FALSE)))))</f>
        <v/>
      </c>
      <c r="AL318" s="110" t="str">
        <f ca="1">IF(ISERROR(HLOOKUP($B318,$D$110:$CO$115,4,FALSE)),"",IF('Enter data here!'!$CP$107=0,"",IF(HLOOKUP($B318,$D$110:$CO$115,4,FALSE)=0,"",(HLOOKUP($B318,$D$110:$CO$115,4,FALSE)))))</f>
        <v/>
      </c>
      <c r="AM318" s="110" t="str">
        <f ca="1">IF(ISERROR(HLOOKUP($B318,$D$116:$CO$121,6,FALSE)),"",IF('Enter data here!'!$CP$112=0,"",IF(HLOOKUP($B318,$D$116:$CO$121,4,FALSE)=0,"",(HLOOKUP($B318,$D$116:$CO$121,6,FALSE)))))</f>
        <v/>
      </c>
      <c r="AN318" s="110" t="str">
        <f ca="1">IF(ISERROR(HLOOKUP($B318,$D$116:$CO$121,4,FALSE)),"",IF('Enter data here!'!$CP$112=0,"",IF(HLOOKUP($B318,$D$116:$CO$121,4,FALSE)=0,"",(HLOOKUP($B318,$D$116:$CO$121,4,FALSE)))))</f>
        <v/>
      </c>
      <c r="AO318" s="110" t="str">
        <f ca="1">IF(ISERROR(HLOOKUP($B318,$D$122:$CO$127,6,FALSE)),"",IF('Enter data here!'!$CP$117=0,"",IF(HLOOKUP($B318,$D$122:$CO$127,4,FALSE)=0,"",(HLOOKUP($B318,$D$122:$CO$127,6,FALSE)))))</f>
        <v/>
      </c>
      <c r="AP318" s="110" t="str">
        <f ca="1">IF(ISERROR(HLOOKUP($B318,$D$122:$CO$127,4,FALSE)),"",IF('Enter data here!'!$CP$117=0,"",IF(HLOOKUP($B318,$D$122:$CO$127,4,FALSE)=0,"",(HLOOKUP($B318,$D$122:$CO$127,4,FALSE)))))</f>
        <v/>
      </c>
      <c r="AQ318" s="110" t="str">
        <f ca="1">IF(ISERROR(HLOOKUP($B318,$D$128:$CO$133,6,FALSE)),"",IF('Enter data here!'!$CP$122=0,"",IF(HLOOKUP($B318,$D$128:$CO$133,4,FALSE)=0,"",(HLOOKUP($B318,$D$128:$CO$133,6,FALSE)))))</f>
        <v/>
      </c>
      <c r="AR318" s="110" t="str">
        <f ca="1">IF(ISERROR(HLOOKUP($B318,$D$128:$CO$133,4,FALSE)),"",IF('Enter data here!'!$CP$122=0,"",IF(HLOOKUP($B318,$D$128:$CO$133,4,FALSE)=0,"",(HLOOKUP($B318,$D$128:$CO$133,4,FALSE)))))</f>
        <v/>
      </c>
      <c r="AS318" s="110" t="str">
        <f ca="1">IF(ISERROR(HLOOKUP($B318,$D$134:$CO$139,6,FALSE)),"",IF('Enter data here!'!$CP$127=0,"",IF(HLOOKUP($B318,$D$134:$CO$139,4,FALSE)=0,"",(HLOOKUP($B318,$D$134:$CO$139,6,FALSE)))))</f>
        <v/>
      </c>
      <c r="AT318" s="110" t="str">
        <f ca="1">IF(ISERROR(HLOOKUP($B318,$D$134:$CO$139,4,FALSE)),"",IF('Enter data here!'!$CP$127=0,"",IF(HLOOKUP($B318,$D$134:$CO$139,4,FALSE)=0,"",(HLOOKUP($B318,$D$134:$CO$139,4,FALSE)))))</f>
        <v/>
      </c>
      <c r="AU318" s="110" t="str">
        <f ca="1">IF(ISERROR(HLOOKUP($B318,$D$140:$CO$145,6,FALSE)),"",IF('Enter data here!'!$CP$132=0,"",IF(HLOOKUP($B318,$D$140:$CO$145,4,FALSE)=0,"",(HLOOKUP($B318,$D$140:$CO$145,6,FALSE)))))</f>
        <v/>
      </c>
      <c r="AV318" s="110" t="str">
        <f ca="1">IF(ISERROR(HLOOKUP($B318,$D$140:$CO$145,4,FALSE)),"",IF('Enter data here!'!$CP$132=0,"",IF(HLOOKUP($B318,$D$140:$CO$145,4,FALSE)=0,"",(HLOOKUP($B318,$D$140:$CO$145,4,FALSE)))))</f>
        <v/>
      </c>
      <c r="AW318" s="110" t="str">
        <f ca="1">IF(ISERROR(HLOOKUP($B318,$D$146:$CO$151,6,FALSE)),"",IF('Enter data here!'!$CP$137=0,"",IF(HLOOKUP($B318,$D$146:$CO$151,4,FALSE)=0,"",(HLOOKUP($B318,$D$146:$CO$151,6,FALSE)))))</f>
        <v/>
      </c>
      <c r="AX318" s="110" t="str">
        <f ca="1">IF(ISERROR(HLOOKUP($B318,$D$146:$CO$151,4,FALSE)),"",IF('Enter data here!'!$CP$137=0,"",IF(HLOOKUP($B318,$D$146:$CO$151,4,FALSE)=0,"",(HLOOKUP($B318,$D$146:$CO$151,4,FALSE)))))</f>
        <v/>
      </c>
      <c r="AY318" s="110" t="str">
        <f ca="1">IF(ISERROR(HLOOKUP($B318,$D$152:$CO$157,6,FALSE)),"",IF('Enter data here!'!$CP$142=0,"",IF(HLOOKUP($B318,$D$152:$CO$157,4,FALSE)=0,"",(HLOOKUP($B318,$D$152:$CO$157,6,FALSE)))))</f>
        <v/>
      </c>
      <c r="AZ318" s="110" t="str">
        <f ca="1">IF(ISERROR(HLOOKUP($B318,$D$152:$CO$157,4,FALSE)),"",IF('Enter data here!'!$CP$142=0,"",IF(HLOOKUP($B318,$D$152:$CO$157,4,FALSE)=0,"",(HLOOKUP($B318,$D$152:$CO$157,4,FALSE)))))</f>
        <v/>
      </c>
      <c r="BA318" s="110" t="str">
        <f ca="1">IF(ISERROR(HLOOKUP($B318,$D$158:$CO$163,6,FALSE)),"",IF('Enter data here!'!$CP$147=0,"",IF(HLOOKUP($B318,$D$158:$CO$163,4,FALSE)=0,"",(HLOOKUP($B318,$D$158:$CO$163,6,FALSE)))))</f>
        <v/>
      </c>
      <c r="BB318" s="110" t="str">
        <f ca="1">IF(ISERROR(HLOOKUP($B318,$D$158:$CO$163,4,FALSE)),"",IF('Enter data here!'!$CP$147=0,"",IF(HLOOKUP($B318,$D$158:$CO$163,4,FALSE)=0,"",(HLOOKUP($B318,$D$158:$CO$163,4,FALSE)))))</f>
        <v/>
      </c>
      <c r="BC318" s="110" t="str">
        <f ca="1">IF(ISERROR(HLOOKUP($B318,$D$164:$CO$169,6,FALSE)),"",IF('Enter data here!'!$CP$152=0,"",IF(HLOOKUP($B318,$D$164:$CO$169,4,FALSE)=0,"",(HLOOKUP($B318,$D$164:$CO$169,6,FALSE)))))</f>
        <v/>
      </c>
      <c r="BD318" s="110" t="str">
        <f ca="1">IF(ISERROR(HLOOKUP($B318,$D$164:$CO$169,4,FALSE)),"",IF('Enter data here!'!$CP$152=0,"",IF(HLOOKUP($B318,$D$164:$CO$169,4,FALSE)=0,"",(HLOOKUP($B318,$D$164:$CO$169,4,FALSE)))))</f>
        <v/>
      </c>
      <c r="BE318" s="110" t="str">
        <f ca="1">IF(ISERROR(HLOOKUP($B318,$D$170:$CO$175,6,FALSE)),"",IF('Enter data here!'!$CP$157=0,"",IF(HLOOKUP($B318,$D$170:$CO$175,4,FALSE)=0,"",(HLOOKUP($B318,$D$170:$CO$175,6,FALSE)))))</f>
        <v/>
      </c>
      <c r="BF318" s="110" t="str">
        <f ca="1">IF(ISERROR(HLOOKUP($B318,$D$170:$CO$175,4,FALSE)),"",IF('Enter data here!'!$CP$157=0,"",IF(HLOOKUP($B318,$D$170:$CO$175,4,FALSE)=0,"",(HLOOKUP($B318,$D$170:$CO$175,4,FALSE)))))</f>
        <v/>
      </c>
      <c r="BG318" s="110" t="str">
        <f ca="1">IF(ISERROR(HLOOKUP($B318,$D$176:$CO$181,6,FALSE)),"",IF('Enter data here!'!$CP$162=0,"",IF(HLOOKUP($B318,$D$176:$CO$181,4,FALSE)=0,"",(HLOOKUP($B318,$D$176:$CO$181,6,FALSE)))))</f>
        <v/>
      </c>
      <c r="BH318" s="110" t="str">
        <f ca="1">IF(ISERROR(HLOOKUP($B318,$D$176:$CO$181,4,FALSE)),"",IF('Enter data here!'!$CP$162=0,"",IF(HLOOKUP($B318,$D$176:$CO$181,4,FALSE)=0,"",(HLOOKUP($B318,$D$176:$CO$181,4,FALSE)))))</f>
        <v/>
      </c>
      <c r="BI318" s="110" t="str">
        <f ca="1">IF(ISERROR(HLOOKUP($B318,$D$182:$CO$187,6,FALSE)),"",IF('Enter data here!'!$CP$167=0,"",IF(HLOOKUP($B318,$D$182:$CO$187,4,FALSE)=0,"",(HLOOKUP($B318,$D$182:$CO$187,6,FALSE)))))</f>
        <v/>
      </c>
      <c r="BJ318" s="110" t="str">
        <f ca="1">IF(ISERROR(HLOOKUP($B318,$D$182:$CO$187,4,FALSE)),"",IF('Enter data here!'!$CP$167=0,"",IF(HLOOKUP($B318,$D$182:$CO$187,4,FALSE)=0,"",(HLOOKUP($B318,$D$182:$CO$187,4,FALSE)))))</f>
        <v/>
      </c>
      <c r="BK318" s="110" t="str">
        <f ca="1">IF(ISERROR(HLOOKUP($B318,$D$188:$CO$193,6,FALSE)),"",IF('Enter data here!'!$CP$172=0,"",IF(HLOOKUP($B318,$D$188:$CO$193,4,FALSE)=0,"",(HLOOKUP($B318,$D$188:$CO$193,6,FALSE)))))</f>
        <v/>
      </c>
      <c r="BL318" s="110" t="str">
        <f ca="1">IF(ISERROR(HLOOKUP($B318,$D$188:$CO$193,4,FALSE)),"",IF('Enter data here!'!$CP$172=0,"",IF(HLOOKUP($B318,$D$188:$CO$193,4,FALSE)=0,"",(HLOOKUP($B318,$D$188:$CO$193,4,FALSE)))))</f>
        <v/>
      </c>
      <c r="BM318" s="110" t="str">
        <f ca="1">IF(ISERROR(HLOOKUP($B318,$D$194:$CO$199,6,FALSE)),"",IF('Enter data here!'!$CP$177=0,"",IF(HLOOKUP($B318,$D$194:$CO$199,4,FALSE)=0,"",(HLOOKUP($B318,$D$194:$CO$199,6,FALSE)))))</f>
        <v/>
      </c>
      <c r="BN318" s="110" t="str">
        <f ca="1">IF(ISERROR(HLOOKUP($B318,$D$194:$CO$199,4,FALSE)),"",IF('Enter data here!'!$CP$177=0,"",IF(HLOOKUP($B318,$D$194:$CO$199,4,FALSE)=0,"",(HLOOKUP($B318,$D$194:$CO$199,4,FALSE)))))</f>
        <v/>
      </c>
      <c r="BO318" s="110" t="str">
        <f ca="1">IF(ISERROR(HLOOKUP($B318,$D$200:$CO$205,6,FALSE)),"",IF('Enter data here!'!$CP$182=0,"",IF(HLOOKUP($B318,$D$200:$CO$205,4,FALSE)=0,"",(HLOOKUP($B318,$D$200:$CO$205,6,FALSE)))))</f>
        <v/>
      </c>
      <c r="BP318" s="110" t="str">
        <f ca="1">IF(ISERROR(HLOOKUP($B318,$D$200:$CO$205,4,FALSE)),"",IF('Enter data here!'!$CP$182=0,"",IF(HLOOKUP($B318,$D$200:$CO$205,4,FALSE)=0,"",(HLOOKUP($B318,$D$200:$CO$205,4,FALSE)))))</f>
        <v/>
      </c>
      <c r="BQ318" s="110" t="str">
        <f ca="1">IF(ISERROR(HLOOKUP($B318,$D$206:$CO$211,6,FALSE)),"",IF('Enter data here!'!$CP$187=0,"",IF(HLOOKUP($B318,$D$206:$CO$211,4,FALSE)=0,"",(HLOOKUP($B318,$D$206:$CO$211,6,FALSE)))))</f>
        <v/>
      </c>
      <c r="BR318" s="110" t="str">
        <f ca="1">IF(ISERROR(HLOOKUP($B318,$D$206:$CO$211,4,FALSE)),"",IF('Enter data here!'!$CP$187=0,"",IF(HLOOKUP($B318,$D$206:$CO$211,4,FALSE)=0,"",(HLOOKUP($B318,$D$206:$CO$211,4,FALSE)))))</f>
        <v/>
      </c>
      <c r="BS318" s="110" t="str">
        <f ca="1">IF(ISERROR(HLOOKUP($B318,$D$212:$CO$217,6,FALSE)),"",IF('Enter data here!'!$CP$192=0,"",IF(HLOOKUP($B318,$D$212:$CO$217,4,FALSE)=0,"",(HLOOKUP($B318,$D$212:$CO$217,6,FALSE)))))</f>
        <v/>
      </c>
      <c r="BT318" s="110" t="str">
        <f ca="1">IF(ISERROR(HLOOKUP($B318,$D$212:$CO$217,4,FALSE)),"",IF('Enter data here!'!$CP$192=0,"",IF(HLOOKUP($B318,$D$212:$CO$217,4,FALSE)=0,"",(HLOOKUP($B318,$D$212:$CO$217,4,FALSE)))))</f>
        <v/>
      </c>
      <c r="BU318" s="110" t="str">
        <f ca="1">IF(ISERROR(HLOOKUP($B318,$D$218:$CO$223,6,FALSE)),"",IF('Enter data here!'!$CP$197=0,"",IF(HLOOKUP($B318,$D$218:$CO$223,4,FALSE)=0,"",(HLOOKUP($B318,$D$218:$CO$223,6,FALSE)))))</f>
        <v/>
      </c>
      <c r="BV318" s="110" t="str">
        <f ca="1">IF(ISERROR(HLOOKUP($B318,$D$218:$CO$223,4,FALSE)),"",IF('Enter data here!'!$CP$197=0,"",IF(HLOOKUP($B318,$D$218:$CO$223,4,FALSE)=0,"",(HLOOKUP($B318,$D$218:$CO$223,4,FALSE)))))</f>
        <v/>
      </c>
      <c r="BW318" s="110" t="str">
        <f ca="1">IF(ISERROR(HLOOKUP($B318,$D$224:$CO$229,6,FALSE)),"",IF('Enter data here!'!$CP$202=0,"",IF(HLOOKUP($B318,$D$224:$CO$229,4,FALSE)=0,"",(HLOOKUP($B318,$D$224:$CO$229,6,FALSE)))))</f>
        <v/>
      </c>
      <c r="BX318" s="110" t="str">
        <f ca="1">IF(ISERROR(HLOOKUP($B318,$D$224:$CO$229,4,FALSE)),"",IF('Enter data here!'!$CP$202=0,"",IF(HLOOKUP($B318,$D$224:$CO$229,4,FALSE)=0,"",(HLOOKUP($B318,$D$224:$CO$229,4,FALSE)))))</f>
        <v/>
      </c>
      <c r="BY318" s="110" t="str">
        <f ca="1">IF(ISERROR(HLOOKUP($B318,$D$230:$CO$235,6,FALSE)),"",IF('Enter data here!'!$CP$207=0,"",IF(HLOOKUP($B318,$D$230:$CO$235,4,FALSE)=0,"",(HLOOKUP($B318,$D$230:$CO$235,6,FALSE)))))</f>
        <v/>
      </c>
      <c r="BZ318" s="110" t="str">
        <f ca="1">IF(ISERROR(HLOOKUP($B318,$D$230:$CO$235,4,FALSE)),"",IF('Enter data here!'!$CP$207=0,"",IF(HLOOKUP($B318,$D$230:$CO$235,4,FALSE)=0,"",(HLOOKUP($B318,$D$230:$CO$235,4,FALSE)))))</f>
        <v/>
      </c>
      <c r="CA318" s="110" t="str">
        <f ca="1">IF(ISERROR(HLOOKUP($B318,$D$236:$CO$241,6,FALSE)),"",IF('Enter data here!'!$CP$212=0,"",IF(HLOOKUP($B318,$D$236:$CO$241,4,FALSE)=0,"",(HLOOKUP($B318,$D$236:$CO$241,6,FALSE)))))</f>
        <v/>
      </c>
      <c r="CB318" s="110" t="str">
        <f ca="1">IF(ISERROR(HLOOKUP($B318,$D$236:$CO$241,4,FALSE)),"",IF('Enter data here!'!$CP$212=0,"",IF(HLOOKUP($B318,$D$236:$CO$241,4,FALSE)=0,"",(HLOOKUP($B318,$D$236:$CO$241,4,FALSE)))))</f>
        <v/>
      </c>
      <c r="CC318" s="110" t="str">
        <f ca="1">IF(ISERROR(HLOOKUP($B318,$D$242:$CO$247,6,FALSE)),"",IF('Enter data here!'!$CP$217=0,"",IF(HLOOKUP($B318,$D$242:$CO$247,4,FALSE)=0,"",(HLOOKUP($B318,$D$242:$CO$247,6,FALSE)))))</f>
        <v/>
      </c>
      <c r="CD318" s="110" t="str">
        <f ca="1">IF(ISERROR(HLOOKUP($B318,$D$242:$CO$247,4,FALSE)),"",IF('Enter data here!'!$CP$217=0,"",IF(HLOOKUP($B318,$D$242:$CO$247,4,FALSE)=0,"",(HLOOKUP($B318,$D$242:$CO$247,4,FALSE)))))</f>
        <v/>
      </c>
      <c r="CE318" s="110" t="str">
        <f ca="1">IF(ISERROR(HLOOKUP($B318,$D$248:$CO$253,6,FALSE)),"",IF('Enter data here!'!$CP$222=0,"",IF(HLOOKUP($B318,$D$248:$CO$253,4,FALSE)=0,"",(HLOOKUP($B318,$D$248:$CO$253,6,FALSE)))))</f>
        <v/>
      </c>
      <c r="CF318" s="110" t="str">
        <f ca="1">IF(ISERROR(HLOOKUP($B318,$D$248:$CO$253,4,FALSE)),"",IF('Enter data here!'!$CP$222=0,"",IF(HLOOKUP($B318,$D$248:$CO$253,4,FALSE)=0,"",(HLOOKUP($B318,$D$248:$CO$253,4,FALSE)))))</f>
        <v/>
      </c>
    </row>
    <row r="319" spans="2:84" s="138" customFormat="1">
      <c r="B319" s="149">
        <v>57</v>
      </c>
      <c r="C319" s="110" t="str">
        <f>IF(ISERROR(HLOOKUP($B319,$D$8:$CO$13,6,FALSE)),"",IF('Enter data here!'!$CP$22=0,"",IF(HLOOKUP($B319,$D$8:$CO$13,4,FALSE)=0,"",(HLOOKUP($B319,$D$8:$CO$13,6,FALSE)))))</f>
        <v/>
      </c>
      <c r="D319" s="110" t="str">
        <f>IF(ISERROR(HLOOKUP($B319,$D$8:$CO$13,4,FALSE)),"",IF('Enter data here!'!$CP$22=0,"",IF(HLOOKUP($B319,$D$8:$CO$13,4,FALSE)=0,"",(HLOOKUP($B319,$D$8:$CO$13,4,FALSE)))))</f>
        <v/>
      </c>
      <c r="E319" s="110" t="str">
        <f ca="1">IF(ISERROR(HLOOKUP($B319,$D$14:$CO$19,6,FALSE)),"",IF('Enter data here!'!$CP$27=0,"",IF(HLOOKUP($B319,$D$14:$CO$19,4,FALSE)=0,"",(HLOOKUP($B319,$D$14:$CO$19,6,FALSE)))))</f>
        <v/>
      </c>
      <c r="F319" s="110" t="str">
        <f ca="1">IF(ISERROR(HLOOKUP($B319,$D$14:$CO$19,4,FALSE)),"",IF('Enter data here!'!$CP$27=0,"",IF(HLOOKUP($B319,$D$14:$CO$19,4,FALSE)=0,"",(HLOOKUP($B319,$D$14:$CO$19,4,FALSE)))))</f>
        <v/>
      </c>
      <c r="G319" s="110" t="str">
        <f ca="1">IF(ISERROR(HLOOKUP($B319,$D$20:$CO$25,6,FALSE)),"",IF('Enter data here!'!$CP$32=0,"",IF(HLOOKUP($B319,$D$20:$CO$25,4,FALSE)=0,"",(HLOOKUP($B319,$D$20:$CO$25,6,FALSE)))))</f>
        <v/>
      </c>
      <c r="H319" s="110" t="str">
        <f ca="1">IF(ISERROR(HLOOKUP($B319,$D$20:$CO$25,4,FALSE)),"",IF('Enter data here!'!$CP$32=0,"",IF(HLOOKUP($B319,$D$20:$CO$25,4,FALSE)=0,"",(HLOOKUP($B319,$D$20:$CO$25,4,FALSE)))))</f>
        <v/>
      </c>
      <c r="I319" s="110" t="str">
        <f ca="1">IF(ISERROR(HLOOKUP($B319,$D$26:$CO$31,6,FALSE)),"",IF('Enter data here!'!$CP$37=0,"",IF(HLOOKUP($B319,$D$26:$CO$31,4,FALSE)=0,"",(HLOOKUP($B319,$D$26:$CO$31,6,FALSE)))))</f>
        <v/>
      </c>
      <c r="J319" s="110" t="str">
        <f ca="1">IF(ISERROR(HLOOKUP($B319,$D$26:$CO$31,4,FALSE)),"",IF('Enter data here!'!$CP$37=0,"",IF(HLOOKUP($B319,$D$26:$CO$31,4,FALSE)=0,"",(HLOOKUP($B319,$D$26:$CO$31,4,FALSE)))))</f>
        <v/>
      </c>
      <c r="K319" s="110" t="str">
        <f ca="1">IF(ISERROR(HLOOKUP($B319,$D$32:$CO$37,6,FALSE)),"",IF('Enter data here!'!$CP$42=0,"",IF(HLOOKUP($B319,$D$32:$CO$37,4,FALSE)=0,"",(HLOOKUP($B319,$D$32:$CO$37,6,FALSE)))))</f>
        <v/>
      </c>
      <c r="L319" s="110" t="str">
        <f ca="1">IF(ISERROR(HLOOKUP($B319,$D$32:$CO$37,4,FALSE)),"",IF('Enter data here!'!$CP$42=0,"",IF(HLOOKUP($B319,$D$32:$CO$37,4,FALSE)=0,"",(HLOOKUP($B319,$D$32:$CO$37,4,FALSE)))))</f>
        <v/>
      </c>
      <c r="M319" s="110" t="str">
        <f ca="1">IF(ISERROR(HLOOKUP($B319,$D$38:$CO$43,6,FALSE)),"",IF('Enter data here!'!$CP$47=0,"",IF(HLOOKUP($B319,$D$38:$CO$43,4,FALSE)=0,"",(HLOOKUP($B319,$D$38:$CO$43,6,FALSE)))))</f>
        <v/>
      </c>
      <c r="N319" s="110" t="str">
        <f ca="1">IF(ISERROR(HLOOKUP($B319,$D$38:$CO$43,4,FALSE)),"",IF('Enter data here!'!$CP$47=0,"",IF(HLOOKUP($B319,$D$38:$CO$43,4,FALSE)=0,"",(HLOOKUP($B319,$D$38:$CO$43,4,FALSE)))))</f>
        <v/>
      </c>
      <c r="O319" s="110" t="str">
        <f ca="1">IF(ISERROR(HLOOKUP($B319,$D$44:$CO$49,6,FALSE)),"",IF('Enter data here!'!$CP$52=0,"",IF(HLOOKUP($B319,$D$44:$CO$49,4,FALSE)=0,"",(HLOOKUP($B319,$D$44:$CO$49,6,FALSE)))))</f>
        <v/>
      </c>
      <c r="P319" s="110" t="str">
        <f ca="1">IF(ISERROR(HLOOKUP($B319,$D$44:$CO$49,4,FALSE)),"",IF('Enter data here!'!$CP$52=0,"",IF(HLOOKUP($B319,$D$44:$CO$49,4,FALSE)=0,"",(HLOOKUP($B319,$D$44:$CO$49,4,FALSE)))))</f>
        <v/>
      </c>
      <c r="Q319" s="110" t="str">
        <f ca="1">IF(ISERROR(HLOOKUP($B319,$D$50:$CO$55,6,FALSE)),"",IF('Enter data here!'!$CP$57=0,"",IF(HLOOKUP($B319,$D$50:$CO$55,4,FALSE)=0,"",(HLOOKUP($B319,$D$50:$CO$55,6,FALSE)))))</f>
        <v/>
      </c>
      <c r="R319" s="110" t="str">
        <f ca="1">IF(ISERROR(HLOOKUP($B319,$D$50:$CO$55,4,FALSE)),"",IF('Enter data here!'!$CP$57=0,"",IF(HLOOKUP($B319,$D$50:$CO$55,4,FALSE)=0,"",(HLOOKUP($B319,$D$50:$CO$55,4,FALSE)))))</f>
        <v/>
      </c>
      <c r="S319" s="110" t="str">
        <f ca="1">IF(ISERROR(HLOOKUP($B319,$D$56:$CO$61,6,FALSE)),"",IF('Enter data here!'!$CP$62=0,"",IF(HLOOKUP($B319,$D$56:$CO$61,4,FALSE)=0,"",(HLOOKUP($B319,$D$56:$CO$61,6,FALSE)))))</f>
        <v/>
      </c>
      <c r="T319" s="110" t="str">
        <f ca="1">IF(ISERROR(HLOOKUP($B319,$D$56:$CO$61,4,FALSE)),"",IF('Enter data here!'!$CP$62=0,"",IF(HLOOKUP($B319,$D$56:$CO$61,4,FALSE)=0,"",(HLOOKUP($B319,$D$56:$CO$61,4,FALSE)))))</f>
        <v/>
      </c>
      <c r="U319" s="110" t="str">
        <f ca="1">IF(ISERROR(HLOOKUP($B319,$D$62:$CO$67,6,FALSE)),"",IF('Enter data here!'!$CP$67=0,"",IF(HLOOKUP($B319,$D$62:$CO$67,4,FALSE)=0,"",(HLOOKUP($B319,$D$62:$CO$67,6,FALSE)))))</f>
        <v/>
      </c>
      <c r="V319" s="110" t="str">
        <f ca="1">IF(ISERROR(HLOOKUP($B319,$D$62:$CO$67,4,FALSE)),"",IF('Enter data here!'!$CP$67=0,"",IF(HLOOKUP($B319,$D$62:$CO$67,4,FALSE)=0,"",(HLOOKUP($B319,$D$62:$CO$67,4,FALSE)))))</f>
        <v/>
      </c>
      <c r="W319" s="110" t="str">
        <f ca="1">IF(ISERROR(HLOOKUP($B319,$D$68:$CO$73,6,FALSE)),"",IF('Enter data here!'!$CP$72=0,"",IF(HLOOKUP($B319,$D$68:$CO$73,4,FALSE)=0,"",(HLOOKUP($B319,$D$68:$CO$73,6,FALSE)))))</f>
        <v/>
      </c>
      <c r="X319" s="110" t="str">
        <f ca="1">IF(ISERROR(HLOOKUP($B319,$D$68:$CO$73,4,FALSE)),"",IF('Enter data here!'!$CP$72=0,"",IF(HLOOKUP($B319,$D$68:$CO$73,4,FALSE)=0,"",(HLOOKUP($B319,$D$68:$CO$73,4,FALSE)))))</f>
        <v/>
      </c>
      <c r="Y319" s="110" t="str">
        <f ca="1">IF(ISERROR(HLOOKUP($B319,$D$74:$CO$79,6,FALSE)),"",IF('Enter data here!'!$CP$77=0,"",IF(HLOOKUP($B319,$D$74:$CO$79,4,FALSE)=0,"",(HLOOKUP($B319,$D$74:$CO$79,6,FALSE)))))</f>
        <v/>
      </c>
      <c r="Z319" s="110" t="str">
        <f ca="1">IF(ISERROR(HLOOKUP($B319,$D$74:$CO$79,4,FALSE)),"",IF('Enter data here!'!$CP$77=0,"",IF(HLOOKUP($B319,$D$74:$CO$79,4,FALSE)=0,"",(HLOOKUP($B319,$D$74:$CO$79,4,FALSE)))))</f>
        <v/>
      </c>
      <c r="AA319" s="110" t="str">
        <f ca="1">IF(ISERROR(HLOOKUP($B319,$D$80:$CO$85,6,FALSE)),"",IF('Enter data here!'!$CP$82=0,"",IF(HLOOKUP($B319,$D$80:$CO$85,4,FALSE)=0,"",(HLOOKUP($B319,$D$80:$CO$85,6,FALSE)))))</f>
        <v/>
      </c>
      <c r="AB319" s="110" t="str">
        <f ca="1">IF(ISERROR(HLOOKUP($B319,$D$80:$CO$85,4,FALSE)),"",IF('Enter data here!'!$CP$82=0,"",IF(HLOOKUP($B319,$D$80:$CO$85,4,FALSE)=0,"",(HLOOKUP($B319,$D$80:$CO$85,4,FALSE)))))</f>
        <v/>
      </c>
      <c r="AC319" s="110" t="str">
        <f ca="1">IF(ISERROR(HLOOKUP($B319,$D$86:$CO$91,6,FALSE)),"",IF('Enter data here!'!$CP$87=0,"",IF(HLOOKUP($B319,$D$86:$CO$91,4,FALSE)=0,"",(HLOOKUP($B319,$D$86:$CO$91,6,FALSE)))))</f>
        <v/>
      </c>
      <c r="AD319" s="110" t="str">
        <f ca="1">IF(ISERROR(HLOOKUP($B319,$D$86:$CO$91,4,FALSE)),"",IF('Enter data here!'!$CP$87=0,"",IF(HLOOKUP($B319,$D$86:$CO$91,4,FALSE)=0,"",(HLOOKUP($B319,$D$86:$CO$91,4,FALSE)))))</f>
        <v/>
      </c>
      <c r="AE319" s="110" t="str">
        <f ca="1">IF(ISERROR(HLOOKUP($B319,$D$92:$CO$97,6,FALSE)),"",IF('Enter data here!'!$CP$92=0,"",IF(HLOOKUP($B319,$D$92:$CO$97,4,FALSE)=0,"",(HLOOKUP($B319,$D$92:$CO$97,6,FALSE)))))</f>
        <v/>
      </c>
      <c r="AF319" s="110" t="str">
        <f ca="1">IF(ISERROR(HLOOKUP($B319,$D$92:$CO$97,4,FALSE)),"",IF('Enter data here!'!$CP$92=0,"",IF(HLOOKUP($B319,$D$92:$CO$97,4,FALSE)=0,"",(HLOOKUP($B319,$D$92:$CO$97,4,FALSE)))))</f>
        <v/>
      </c>
      <c r="AG319" s="110" t="str">
        <f ca="1">IF(ISERROR(HLOOKUP($B319,$D$98:$CO$103,6,FALSE)),"",IF('Enter data here!'!$CP$97=0,"",IF(HLOOKUP($B319,$D$98:$CO$103,4,FALSE)=0,"",(HLOOKUP($B319,$D$98:$CO$103,6,FALSE)))))</f>
        <v/>
      </c>
      <c r="AH319" s="110" t="str">
        <f ca="1">IF(ISERROR(HLOOKUP($B319,$D$98:$CO$103,4,FALSE)),"",IF('Enter data here!'!$CP$97=0,"",IF(HLOOKUP($B319,$D$98:$CO$103,4,FALSE)=0,"",(HLOOKUP($B319,$D$98:$CO$103,4,FALSE)))))</f>
        <v/>
      </c>
      <c r="AI319" s="110" t="str">
        <f ca="1">IF(ISERROR(HLOOKUP($B319,$D$104:$CO$109,6,FALSE)),"",IF('Enter data here!'!$CP$102=0,"",IF(HLOOKUP($B319,$D$104:$CO$109,4,FALSE)=0,"",(HLOOKUP($B319,$D$104:$CO$109,6,FALSE)))))</f>
        <v/>
      </c>
      <c r="AJ319" s="110" t="str">
        <f ca="1">IF(ISERROR(HLOOKUP($B319,$D$104:$CO$109,4,FALSE)),"",IF('Enter data here!'!$CP$102=0,"",IF(HLOOKUP($B319,$D$104:$CO$109,4,FALSE)=0,"",(HLOOKUP($B319,$D$104:$CO$109,4,FALSE)))))</f>
        <v/>
      </c>
      <c r="AK319" s="110" t="str">
        <f ca="1">IF(ISERROR(HLOOKUP($B319,$D$110:$CO$115,6,FALSE)),"",IF('Enter data here!'!$CP$107=0,"",IF(HLOOKUP($B319,$D$110:$CO$115,4,FALSE)=0,"",(HLOOKUP($B319,$D$110:$CO$115,6,FALSE)))))</f>
        <v/>
      </c>
      <c r="AL319" s="110" t="str">
        <f ca="1">IF(ISERROR(HLOOKUP($B319,$D$110:$CO$115,4,FALSE)),"",IF('Enter data here!'!$CP$107=0,"",IF(HLOOKUP($B319,$D$110:$CO$115,4,FALSE)=0,"",(HLOOKUP($B319,$D$110:$CO$115,4,FALSE)))))</f>
        <v/>
      </c>
      <c r="AM319" s="110" t="str">
        <f ca="1">IF(ISERROR(HLOOKUP($B319,$D$116:$CO$121,6,FALSE)),"",IF('Enter data here!'!$CP$112=0,"",IF(HLOOKUP($B319,$D$116:$CO$121,4,FALSE)=0,"",(HLOOKUP($B319,$D$116:$CO$121,6,FALSE)))))</f>
        <v/>
      </c>
      <c r="AN319" s="110" t="str">
        <f ca="1">IF(ISERROR(HLOOKUP($B319,$D$116:$CO$121,4,FALSE)),"",IF('Enter data here!'!$CP$112=0,"",IF(HLOOKUP($B319,$D$116:$CO$121,4,FALSE)=0,"",(HLOOKUP($B319,$D$116:$CO$121,4,FALSE)))))</f>
        <v/>
      </c>
      <c r="AO319" s="110" t="str">
        <f ca="1">IF(ISERROR(HLOOKUP($B319,$D$122:$CO$127,6,FALSE)),"",IF('Enter data here!'!$CP$117=0,"",IF(HLOOKUP($B319,$D$122:$CO$127,4,FALSE)=0,"",(HLOOKUP($B319,$D$122:$CO$127,6,FALSE)))))</f>
        <v/>
      </c>
      <c r="AP319" s="110" t="str">
        <f ca="1">IF(ISERROR(HLOOKUP($B319,$D$122:$CO$127,4,FALSE)),"",IF('Enter data here!'!$CP$117=0,"",IF(HLOOKUP($B319,$D$122:$CO$127,4,FALSE)=0,"",(HLOOKUP($B319,$D$122:$CO$127,4,FALSE)))))</f>
        <v/>
      </c>
      <c r="AQ319" s="110" t="str">
        <f ca="1">IF(ISERROR(HLOOKUP($B319,$D$128:$CO$133,6,FALSE)),"",IF('Enter data here!'!$CP$122=0,"",IF(HLOOKUP($B319,$D$128:$CO$133,4,FALSE)=0,"",(HLOOKUP($B319,$D$128:$CO$133,6,FALSE)))))</f>
        <v/>
      </c>
      <c r="AR319" s="110" t="str">
        <f ca="1">IF(ISERROR(HLOOKUP($B319,$D$128:$CO$133,4,FALSE)),"",IF('Enter data here!'!$CP$122=0,"",IF(HLOOKUP($B319,$D$128:$CO$133,4,FALSE)=0,"",(HLOOKUP($B319,$D$128:$CO$133,4,FALSE)))))</f>
        <v/>
      </c>
      <c r="AS319" s="110" t="str">
        <f ca="1">IF(ISERROR(HLOOKUP($B319,$D$134:$CO$139,6,FALSE)),"",IF('Enter data here!'!$CP$127=0,"",IF(HLOOKUP($B319,$D$134:$CO$139,4,FALSE)=0,"",(HLOOKUP($B319,$D$134:$CO$139,6,FALSE)))))</f>
        <v/>
      </c>
      <c r="AT319" s="110" t="str">
        <f ca="1">IF(ISERROR(HLOOKUP($B319,$D$134:$CO$139,4,FALSE)),"",IF('Enter data here!'!$CP$127=0,"",IF(HLOOKUP($B319,$D$134:$CO$139,4,FALSE)=0,"",(HLOOKUP($B319,$D$134:$CO$139,4,FALSE)))))</f>
        <v/>
      </c>
      <c r="AU319" s="110" t="str">
        <f ca="1">IF(ISERROR(HLOOKUP($B319,$D$140:$CO$145,6,FALSE)),"",IF('Enter data here!'!$CP$132=0,"",IF(HLOOKUP($B319,$D$140:$CO$145,4,FALSE)=0,"",(HLOOKUP($B319,$D$140:$CO$145,6,FALSE)))))</f>
        <v/>
      </c>
      <c r="AV319" s="110" t="str">
        <f ca="1">IF(ISERROR(HLOOKUP($B319,$D$140:$CO$145,4,FALSE)),"",IF('Enter data here!'!$CP$132=0,"",IF(HLOOKUP($B319,$D$140:$CO$145,4,FALSE)=0,"",(HLOOKUP($B319,$D$140:$CO$145,4,FALSE)))))</f>
        <v/>
      </c>
      <c r="AW319" s="110" t="str">
        <f ca="1">IF(ISERROR(HLOOKUP($B319,$D$146:$CO$151,6,FALSE)),"",IF('Enter data here!'!$CP$137=0,"",IF(HLOOKUP($B319,$D$146:$CO$151,4,FALSE)=0,"",(HLOOKUP($B319,$D$146:$CO$151,6,FALSE)))))</f>
        <v/>
      </c>
      <c r="AX319" s="110" t="str">
        <f ca="1">IF(ISERROR(HLOOKUP($B319,$D$146:$CO$151,4,FALSE)),"",IF('Enter data here!'!$CP$137=0,"",IF(HLOOKUP($B319,$D$146:$CO$151,4,FALSE)=0,"",(HLOOKUP($B319,$D$146:$CO$151,4,FALSE)))))</f>
        <v/>
      </c>
      <c r="AY319" s="110" t="str">
        <f ca="1">IF(ISERROR(HLOOKUP($B319,$D$152:$CO$157,6,FALSE)),"",IF('Enter data here!'!$CP$142=0,"",IF(HLOOKUP($B319,$D$152:$CO$157,4,FALSE)=0,"",(HLOOKUP($B319,$D$152:$CO$157,6,FALSE)))))</f>
        <v/>
      </c>
      <c r="AZ319" s="110" t="str">
        <f ca="1">IF(ISERROR(HLOOKUP($B319,$D$152:$CO$157,4,FALSE)),"",IF('Enter data here!'!$CP$142=0,"",IF(HLOOKUP($B319,$D$152:$CO$157,4,FALSE)=0,"",(HLOOKUP($B319,$D$152:$CO$157,4,FALSE)))))</f>
        <v/>
      </c>
      <c r="BA319" s="110" t="str">
        <f ca="1">IF(ISERROR(HLOOKUP($B319,$D$158:$CO$163,6,FALSE)),"",IF('Enter data here!'!$CP$147=0,"",IF(HLOOKUP($B319,$D$158:$CO$163,4,FALSE)=0,"",(HLOOKUP($B319,$D$158:$CO$163,6,FALSE)))))</f>
        <v/>
      </c>
      <c r="BB319" s="110" t="str">
        <f ca="1">IF(ISERROR(HLOOKUP($B319,$D$158:$CO$163,4,FALSE)),"",IF('Enter data here!'!$CP$147=0,"",IF(HLOOKUP($B319,$D$158:$CO$163,4,FALSE)=0,"",(HLOOKUP($B319,$D$158:$CO$163,4,FALSE)))))</f>
        <v/>
      </c>
      <c r="BC319" s="110" t="str">
        <f ca="1">IF(ISERROR(HLOOKUP($B319,$D$164:$CO$169,6,FALSE)),"",IF('Enter data here!'!$CP$152=0,"",IF(HLOOKUP($B319,$D$164:$CO$169,4,FALSE)=0,"",(HLOOKUP($B319,$D$164:$CO$169,6,FALSE)))))</f>
        <v/>
      </c>
      <c r="BD319" s="110" t="str">
        <f ca="1">IF(ISERROR(HLOOKUP($B319,$D$164:$CO$169,4,FALSE)),"",IF('Enter data here!'!$CP$152=0,"",IF(HLOOKUP($B319,$D$164:$CO$169,4,FALSE)=0,"",(HLOOKUP($B319,$D$164:$CO$169,4,FALSE)))))</f>
        <v/>
      </c>
      <c r="BE319" s="110" t="str">
        <f ca="1">IF(ISERROR(HLOOKUP($B319,$D$170:$CO$175,6,FALSE)),"",IF('Enter data here!'!$CP$157=0,"",IF(HLOOKUP($B319,$D$170:$CO$175,4,FALSE)=0,"",(HLOOKUP($B319,$D$170:$CO$175,6,FALSE)))))</f>
        <v/>
      </c>
      <c r="BF319" s="110" t="str">
        <f ca="1">IF(ISERROR(HLOOKUP($B319,$D$170:$CO$175,4,FALSE)),"",IF('Enter data here!'!$CP$157=0,"",IF(HLOOKUP($B319,$D$170:$CO$175,4,FALSE)=0,"",(HLOOKUP($B319,$D$170:$CO$175,4,FALSE)))))</f>
        <v/>
      </c>
      <c r="BG319" s="110" t="str">
        <f ca="1">IF(ISERROR(HLOOKUP($B319,$D$176:$CO$181,6,FALSE)),"",IF('Enter data here!'!$CP$162=0,"",IF(HLOOKUP($B319,$D$176:$CO$181,4,FALSE)=0,"",(HLOOKUP($B319,$D$176:$CO$181,6,FALSE)))))</f>
        <v/>
      </c>
      <c r="BH319" s="110" t="str">
        <f ca="1">IF(ISERROR(HLOOKUP($B319,$D$176:$CO$181,4,FALSE)),"",IF('Enter data here!'!$CP$162=0,"",IF(HLOOKUP($B319,$D$176:$CO$181,4,FALSE)=0,"",(HLOOKUP($B319,$D$176:$CO$181,4,FALSE)))))</f>
        <v/>
      </c>
      <c r="BI319" s="110" t="str">
        <f ca="1">IF(ISERROR(HLOOKUP($B319,$D$182:$CO$187,6,FALSE)),"",IF('Enter data here!'!$CP$167=0,"",IF(HLOOKUP($B319,$D$182:$CO$187,4,FALSE)=0,"",(HLOOKUP($B319,$D$182:$CO$187,6,FALSE)))))</f>
        <v/>
      </c>
      <c r="BJ319" s="110" t="str">
        <f ca="1">IF(ISERROR(HLOOKUP($B319,$D$182:$CO$187,4,FALSE)),"",IF('Enter data here!'!$CP$167=0,"",IF(HLOOKUP($B319,$D$182:$CO$187,4,FALSE)=0,"",(HLOOKUP($B319,$D$182:$CO$187,4,FALSE)))))</f>
        <v/>
      </c>
      <c r="BK319" s="110" t="str">
        <f ca="1">IF(ISERROR(HLOOKUP($B319,$D$188:$CO$193,6,FALSE)),"",IF('Enter data here!'!$CP$172=0,"",IF(HLOOKUP($B319,$D$188:$CO$193,4,FALSE)=0,"",(HLOOKUP($B319,$D$188:$CO$193,6,FALSE)))))</f>
        <v/>
      </c>
      <c r="BL319" s="110" t="str">
        <f ca="1">IF(ISERROR(HLOOKUP($B319,$D$188:$CO$193,4,FALSE)),"",IF('Enter data here!'!$CP$172=0,"",IF(HLOOKUP($B319,$D$188:$CO$193,4,FALSE)=0,"",(HLOOKUP($B319,$D$188:$CO$193,4,FALSE)))))</f>
        <v/>
      </c>
      <c r="BM319" s="110" t="str">
        <f ca="1">IF(ISERROR(HLOOKUP($B319,$D$194:$CO$199,6,FALSE)),"",IF('Enter data here!'!$CP$177=0,"",IF(HLOOKUP($B319,$D$194:$CO$199,4,FALSE)=0,"",(HLOOKUP($B319,$D$194:$CO$199,6,FALSE)))))</f>
        <v/>
      </c>
      <c r="BN319" s="110" t="str">
        <f ca="1">IF(ISERROR(HLOOKUP($B319,$D$194:$CO$199,4,FALSE)),"",IF('Enter data here!'!$CP$177=0,"",IF(HLOOKUP($B319,$D$194:$CO$199,4,FALSE)=0,"",(HLOOKUP($B319,$D$194:$CO$199,4,FALSE)))))</f>
        <v/>
      </c>
      <c r="BO319" s="110" t="str">
        <f ca="1">IF(ISERROR(HLOOKUP($B319,$D$200:$CO$205,6,FALSE)),"",IF('Enter data here!'!$CP$182=0,"",IF(HLOOKUP($B319,$D$200:$CO$205,4,FALSE)=0,"",(HLOOKUP($B319,$D$200:$CO$205,6,FALSE)))))</f>
        <v/>
      </c>
      <c r="BP319" s="110" t="str">
        <f ca="1">IF(ISERROR(HLOOKUP($B319,$D$200:$CO$205,4,FALSE)),"",IF('Enter data here!'!$CP$182=0,"",IF(HLOOKUP($B319,$D$200:$CO$205,4,FALSE)=0,"",(HLOOKUP($B319,$D$200:$CO$205,4,FALSE)))))</f>
        <v/>
      </c>
      <c r="BQ319" s="110" t="str">
        <f ca="1">IF(ISERROR(HLOOKUP($B319,$D$206:$CO$211,6,FALSE)),"",IF('Enter data here!'!$CP$187=0,"",IF(HLOOKUP($B319,$D$206:$CO$211,4,FALSE)=0,"",(HLOOKUP($B319,$D$206:$CO$211,6,FALSE)))))</f>
        <v/>
      </c>
      <c r="BR319" s="110" t="str">
        <f ca="1">IF(ISERROR(HLOOKUP($B319,$D$206:$CO$211,4,FALSE)),"",IF('Enter data here!'!$CP$187=0,"",IF(HLOOKUP($B319,$D$206:$CO$211,4,FALSE)=0,"",(HLOOKUP($B319,$D$206:$CO$211,4,FALSE)))))</f>
        <v/>
      </c>
      <c r="BS319" s="110" t="str">
        <f ca="1">IF(ISERROR(HLOOKUP($B319,$D$212:$CO$217,6,FALSE)),"",IF('Enter data here!'!$CP$192=0,"",IF(HLOOKUP($B319,$D$212:$CO$217,4,FALSE)=0,"",(HLOOKUP($B319,$D$212:$CO$217,6,FALSE)))))</f>
        <v/>
      </c>
      <c r="BT319" s="110" t="str">
        <f ca="1">IF(ISERROR(HLOOKUP($B319,$D$212:$CO$217,4,FALSE)),"",IF('Enter data here!'!$CP$192=0,"",IF(HLOOKUP($B319,$D$212:$CO$217,4,FALSE)=0,"",(HLOOKUP($B319,$D$212:$CO$217,4,FALSE)))))</f>
        <v/>
      </c>
      <c r="BU319" s="110" t="str">
        <f ca="1">IF(ISERROR(HLOOKUP($B319,$D$218:$CO$223,6,FALSE)),"",IF('Enter data here!'!$CP$197=0,"",IF(HLOOKUP($B319,$D$218:$CO$223,4,FALSE)=0,"",(HLOOKUP($B319,$D$218:$CO$223,6,FALSE)))))</f>
        <v/>
      </c>
      <c r="BV319" s="110" t="str">
        <f ca="1">IF(ISERROR(HLOOKUP($B319,$D$218:$CO$223,4,FALSE)),"",IF('Enter data here!'!$CP$197=0,"",IF(HLOOKUP($B319,$D$218:$CO$223,4,FALSE)=0,"",(HLOOKUP($B319,$D$218:$CO$223,4,FALSE)))))</f>
        <v/>
      </c>
      <c r="BW319" s="110" t="str">
        <f ca="1">IF(ISERROR(HLOOKUP($B319,$D$224:$CO$229,6,FALSE)),"",IF('Enter data here!'!$CP$202=0,"",IF(HLOOKUP($B319,$D$224:$CO$229,4,FALSE)=0,"",(HLOOKUP($B319,$D$224:$CO$229,6,FALSE)))))</f>
        <v/>
      </c>
      <c r="BX319" s="110" t="str">
        <f ca="1">IF(ISERROR(HLOOKUP($B319,$D$224:$CO$229,4,FALSE)),"",IF('Enter data here!'!$CP$202=0,"",IF(HLOOKUP($B319,$D$224:$CO$229,4,FALSE)=0,"",(HLOOKUP($B319,$D$224:$CO$229,4,FALSE)))))</f>
        <v/>
      </c>
      <c r="BY319" s="110" t="str">
        <f ca="1">IF(ISERROR(HLOOKUP($B319,$D$230:$CO$235,6,FALSE)),"",IF('Enter data here!'!$CP$207=0,"",IF(HLOOKUP($B319,$D$230:$CO$235,4,FALSE)=0,"",(HLOOKUP($B319,$D$230:$CO$235,6,FALSE)))))</f>
        <v/>
      </c>
      <c r="BZ319" s="110" t="str">
        <f ca="1">IF(ISERROR(HLOOKUP($B319,$D$230:$CO$235,4,FALSE)),"",IF('Enter data here!'!$CP$207=0,"",IF(HLOOKUP($B319,$D$230:$CO$235,4,FALSE)=0,"",(HLOOKUP($B319,$D$230:$CO$235,4,FALSE)))))</f>
        <v/>
      </c>
      <c r="CA319" s="110" t="str">
        <f ca="1">IF(ISERROR(HLOOKUP($B319,$D$236:$CO$241,6,FALSE)),"",IF('Enter data here!'!$CP$212=0,"",IF(HLOOKUP($B319,$D$236:$CO$241,4,FALSE)=0,"",(HLOOKUP($B319,$D$236:$CO$241,6,FALSE)))))</f>
        <v/>
      </c>
      <c r="CB319" s="110" t="str">
        <f ca="1">IF(ISERROR(HLOOKUP($B319,$D$236:$CO$241,4,FALSE)),"",IF('Enter data here!'!$CP$212=0,"",IF(HLOOKUP($B319,$D$236:$CO$241,4,FALSE)=0,"",(HLOOKUP($B319,$D$236:$CO$241,4,FALSE)))))</f>
        <v/>
      </c>
      <c r="CC319" s="110" t="str">
        <f ca="1">IF(ISERROR(HLOOKUP($B319,$D$242:$CO$247,6,FALSE)),"",IF('Enter data here!'!$CP$217=0,"",IF(HLOOKUP($B319,$D$242:$CO$247,4,FALSE)=0,"",(HLOOKUP($B319,$D$242:$CO$247,6,FALSE)))))</f>
        <v/>
      </c>
      <c r="CD319" s="110" t="str">
        <f ca="1">IF(ISERROR(HLOOKUP($B319,$D$242:$CO$247,4,FALSE)),"",IF('Enter data here!'!$CP$217=0,"",IF(HLOOKUP($B319,$D$242:$CO$247,4,FALSE)=0,"",(HLOOKUP($B319,$D$242:$CO$247,4,FALSE)))))</f>
        <v/>
      </c>
      <c r="CE319" s="110" t="str">
        <f ca="1">IF(ISERROR(HLOOKUP($B319,$D$248:$CO$253,6,FALSE)),"",IF('Enter data here!'!$CP$222=0,"",IF(HLOOKUP($B319,$D$248:$CO$253,4,FALSE)=0,"",(HLOOKUP($B319,$D$248:$CO$253,6,FALSE)))))</f>
        <v/>
      </c>
      <c r="CF319" s="110" t="str">
        <f ca="1">IF(ISERROR(HLOOKUP($B319,$D$248:$CO$253,4,FALSE)),"",IF('Enter data here!'!$CP$222=0,"",IF(HLOOKUP($B319,$D$248:$CO$253,4,FALSE)=0,"",(HLOOKUP($B319,$D$248:$CO$253,4,FALSE)))))</f>
        <v/>
      </c>
    </row>
    <row r="320" spans="2:84" s="138" customFormat="1">
      <c r="B320" s="149">
        <v>58</v>
      </c>
      <c r="C320" s="110" t="str">
        <f>IF(ISERROR(HLOOKUP($B320,$D$8:$CO$13,6,FALSE)),"",IF('Enter data here!'!$CP$22=0,"",IF(HLOOKUP($B320,$D$8:$CO$13,4,FALSE)=0,"",(HLOOKUP($B320,$D$8:$CO$13,6,FALSE)))))</f>
        <v/>
      </c>
      <c r="D320" s="110" t="str">
        <f>IF(ISERROR(HLOOKUP($B320,$D$8:$CO$13,4,FALSE)),"",IF('Enter data here!'!$CP$22=0,"",IF(HLOOKUP($B320,$D$8:$CO$13,4,FALSE)=0,"",(HLOOKUP($B320,$D$8:$CO$13,4,FALSE)))))</f>
        <v/>
      </c>
      <c r="E320" s="110" t="str">
        <f ca="1">IF(ISERROR(HLOOKUP($B320,$D$14:$CO$19,6,FALSE)),"",IF('Enter data here!'!$CP$27=0,"",IF(HLOOKUP($B320,$D$14:$CO$19,4,FALSE)=0,"",(HLOOKUP($B320,$D$14:$CO$19,6,FALSE)))))</f>
        <v/>
      </c>
      <c r="F320" s="110" t="str">
        <f ca="1">IF(ISERROR(HLOOKUP($B320,$D$14:$CO$19,4,FALSE)),"",IF('Enter data here!'!$CP$27=0,"",IF(HLOOKUP($B320,$D$14:$CO$19,4,FALSE)=0,"",(HLOOKUP($B320,$D$14:$CO$19,4,FALSE)))))</f>
        <v/>
      </c>
      <c r="G320" s="110" t="str">
        <f ca="1">IF(ISERROR(HLOOKUP($B320,$D$20:$CO$25,6,FALSE)),"",IF('Enter data here!'!$CP$32=0,"",IF(HLOOKUP($B320,$D$20:$CO$25,4,FALSE)=0,"",(HLOOKUP($B320,$D$20:$CO$25,6,FALSE)))))</f>
        <v/>
      </c>
      <c r="H320" s="110" t="str">
        <f ca="1">IF(ISERROR(HLOOKUP($B320,$D$20:$CO$25,4,FALSE)),"",IF('Enter data here!'!$CP$32=0,"",IF(HLOOKUP($B320,$D$20:$CO$25,4,FALSE)=0,"",(HLOOKUP($B320,$D$20:$CO$25,4,FALSE)))))</f>
        <v/>
      </c>
      <c r="I320" s="110" t="str">
        <f ca="1">IF(ISERROR(HLOOKUP($B320,$D$26:$CO$31,6,FALSE)),"",IF('Enter data here!'!$CP$37=0,"",IF(HLOOKUP($B320,$D$26:$CO$31,4,FALSE)=0,"",(HLOOKUP($B320,$D$26:$CO$31,6,FALSE)))))</f>
        <v/>
      </c>
      <c r="J320" s="110" t="str">
        <f ca="1">IF(ISERROR(HLOOKUP($B320,$D$26:$CO$31,4,FALSE)),"",IF('Enter data here!'!$CP$37=0,"",IF(HLOOKUP($B320,$D$26:$CO$31,4,FALSE)=0,"",(HLOOKUP($B320,$D$26:$CO$31,4,FALSE)))))</f>
        <v/>
      </c>
      <c r="K320" s="110" t="str">
        <f ca="1">IF(ISERROR(HLOOKUP($B320,$D$32:$CO$37,6,FALSE)),"",IF('Enter data here!'!$CP$42=0,"",IF(HLOOKUP($B320,$D$32:$CO$37,4,FALSE)=0,"",(HLOOKUP($B320,$D$32:$CO$37,6,FALSE)))))</f>
        <v/>
      </c>
      <c r="L320" s="110" t="str">
        <f ca="1">IF(ISERROR(HLOOKUP($B320,$D$32:$CO$37,4,FALSE)),"",IF('Enter data here!'!$CP$42=0,"",IF(HLOOKUP($B320,$D$32:$CO$37,4,FALSE)=0,"",(HLOOKUP($B320,$D$32:$CO$37,4,FALSE)))))</f>
        <v/>
      </c>
      <c r="M320" s="110" t="str">
        <f ca="1">IF(ISERROR(HLOOKUP($B320,$D$38:$CO$43,6,FALSE)),"",IF('Enter data here!'!$CP$47=0,"",IF(HLOOKUP($B320,$D$38:$CO$43,4,FALSE)=0,"",(HLOOKUP($B320,$D$38:$CO$43,6,FALSE)))))</f>
        <v/>
      </c>
      <c r="N320" s="110" t="str">
        <f ca="1">IF(ISERROR(HLOOKUP($B320,$D$38:$CO$43,4,FALSE)),"",IF('Enter data here!'!$CP$47=0,"",IF(HLOOKUP($B320,$D$38:$CO$43,4,FALSE)=0,"",(HLOOKUP($B320,$D$38:$CO$43,4,FALSE)))))</f>
        <v/>
      </c>
      <c r="O320" s="110" t="str">
        <f ca="1">IF(ISERROR(HLOOKUP($B320,$D$44:$CO$49,6,FALSE)),"",IF('Enter data here!'!$CP$52=0,"",IF(HLOOKUP($B320,$D$44:$CO$49,4,FALSE)=0,"",(HLOOKUP($B320,$D$44:$CO$49,6,FALSE)))))</f>
        <v/>
      </c>
      <c r="P320" s="110" t="str">
        <f ca="1">IF(ISERROR(HLOOKUP($B320,$D$44:$CO$49,4,FALSE)),"",IF('Enter data here!'!$CP$52=0,"",IF(HLOOKUP($B320,$D$44:$CO$49,4,FALSE)=0,"",(HLOOKUP($B320,$D$44:$CO$49,4,FALSE)))))</f>
        <v/>
      </c>
      <c r="Q320" s="110" t="str">
        <f ca="1">IF(ISERROR(HLOOKUP($B320,$D$50:$CO$55,6,FALSE)),"",IF('Enter data here!'!$CP$57=0,"",IF(HLOOKUP($B320,$D$50:$CO$55,4,FALSE)=0,"",(HLOOKUP($B320,$D$50:$CO$55,6,FALSE)))))</f>
        <v/>
      </c>
      <c r="R320" s="110" t="str">
        <f ca="1">IF(ISERROR(HLOOKUP($B320,$D$50:$CO$55,4,FALSE)),"",IF('Enter data here!'!$CP$57=0,"",IF(HLOOKUP($B320,$D$50:$CO$55,4,FALSE)=0,"",(HLOOKUP($B320,$D$50:$CO$55,4,FALSE)))))</f>
        <v/>
      </c>
      <c r="S320" s="110" t="str">
        <f ca="1">IF(ISERROR(HLOOKUP($B320,$D$56:$CO$61,6,FALSE)),"",IF('Enter data here!'!$CP$62=0,"",IF(HLOOKUP($B320,$D$56:$CO$61,4,FALSE)=0,"",(HLOOKUP($B320,$D$56:$CO$61,6,FALSE)))))</f>
        <v/>
      </c>
      <c r="T320" s="110" t="str">
        <f ca="1">IF(ISERROR(HLOOKUP($B320,$D$56:$CO$61,4,FALSE)),"",IF('Enter data here!'!$CP$62=0,"",IF(HLOOKUP($B320,$D$56:$CO$61,4,FALSE)=0,"",(HLOOKUP($B320,$D$56:$CO$61,4,FALSE)))))</f>
        <v/>
      </c>
      <c r="U320" s="110" t="str">
        <f ca="1">IF(ISERROR(HLOOKUP($B320,$D$62:$CO$67,6,FALSE)),"",IF('Enter data here!'!$CP$67=0,"",IF(HLOOKUP($B320,$D$62:$CO$67,4,FALSE)=0,"",(HLOOKUP($B320,$D$62:$CO$67,6,FALSE)))))</f>
        <v/>
      </c>
      <c r="V320" s="110" t="str">
        <f ca="1">IF(ISERROR(HLOOKUP($B320,$D$62:$CO$67,4,FALSE)),"",IF('Enter data here!'!$CP$67=0,"",IF(HLOOKUP($B320,$D$62:$CO$67,4,FALSE)=0,"",(HLOOKUP($B320,$D$62:$CO$67,4,FALSE)))))</f>
        <v/>
      </c>
      <c r="W320" s="110" t="str">
        <f ca="1">IF(ISERROR(HLOOKUP($B320,$D$68:$CO$73,6,FALSE)),"",IF('Enter data here!'!$CP$72=0,"",IF(HLOOKUP($B320,$D$68:$CO$73,4,FALSE)=0,"",(HLOOKUP($B320,$D$68:$CO$73,6,FALSE)))))</f>
        <v/>
      </c>
      <c r="X320" s="110" t="str">
        <f ca="1">IF(ISERROR(HLOOKUP($B320,$D$68:$CO$73,4,FALSE)),"",IF('Enter data here!'!$CP$72=0,"",IF(HLOOKUP($B320,$D$68:$CO$73,4,FALSE)=0,"",(HLOOKUP($B320,$D$68:$CO$73,4,FALSE)))))</f>
        <v/>
      </c>
      <c r="Y320" s="110" t="str">
        <f ca="1">IF(ISERROR(HLOOKUP($B320,$D$74:$CO$79,6,FALSE)),"",IF('Enter data here!'!$CP$77=0,"",IF(HLOOKUP($B320,$D$74:$CO$79,4,FALSE)=0,"",(HLOOKUP($B320,$D$74:$CO$79,6,FALSE)))))</f>
        <v/>
      </c>
      <c r="Z320" s="110" t="str">
        <f ca="1">IF(ISERROR(HLOOKUP($B320,$D$74:$CO$79,4,FALSE)),"",IF('Enter data here!'!$CP$77=0,"",IF(HLOOKUP($B320,$D$74:$CO$79,4,FALSE)=0,"",(HLOOKUP($B320,$D$74:$CO$79,4,FALSE)))))</f>
        <v/>
      </c>
      <c r="AA320" s="110" t="str">
        <f ca="1">IF(ISERROR(HLOOKUP($B320,$D$80:$CO$85,6,FALSE)),"",IF('Enter data here!'!$CP$82=0,"",IF(HLOOKUP($B320,$D$80:$CO$85,4,FALSE)=0,"",(HLOOKUP($B320,$D$80:$CO$85,6,FALSE)))))</f>
        <v/>
      </c>
      <c r="AB320" s="110" t="str">
        <f ca="1">IF(ISERROR(HLOOKUP($B320,$D$80:$CO$85,4,FALSE)),"",IF('Enter data here!'!$CP$82=0,"",IF(HLOOKUP($B320,$D$80:$CO$85,4,FALSE)=0,"",(HLOOKUP($B320,$D$80:$CO$85,4,FALSE)))))</f>
        <v/>
      </c>
      <c r="AC320" s="110" t="str">
        <f ca="1">IF(ISERROR(HLOOKUP($B320,$D$86:$CO$91,6,FALSE)),"",IF('Enter data here!'!$CP$87=0,"",IF(HLOOKUP($B320,$D$86:$CO$91,4,FALSE)=0,"",(HLOOKUP($B320,$D$86:$CO$91,6,FALSE)))))</f>
        <v/>
      </c>
      <c r="AD320" s="110" t="str">
        <f ca="1">IF(ISERROR(HLOOKUP($B320,$D$86:$CO$91,4,FALSE)),"",IF('Enter data here!'!$CP$87=0,"",IF(HLOOKUP($B320,$D$86:$CO$91,4,FALSE)=0,"",(HLOOKUP($B320,$D$86:$CO$91,4,FALSE)))))</f>
        <v/>
      </c>
      <c r="AE320" s="110" t="str">
        <f ca="1">IF(ISERROR(HLOOKUP($B320,$D$92:$CO$97,6,FALSE)),"",IF('Enter data here!'!$CP$92=0,"",IF(HLOOKUP($B320,$D$92:$CO$97,4,FALSE)=0,"",(HLOOKUP($B320,$D$92:$CO$97,6,FALSE)))))</f>
        <v/>
      </c>
      <c r="AF320" s="110" t="str">
        <f ca="1">IF(ISERROR(HLOOKUP($B320,$D$92:$CO$97,4,FALSE)),"",IF('Enter data here!'!$CP$92=0,"",IF(HLOOKUP($B320,$D$92:$CO$97,4,FALSE)=0,"",(HLOOKUP($B320,$D$92:$CO$97,4,FALSE)))))</f>
        <v/>
      </c>
      <c r="AG320" s="110" t="str">
        <f ca="1">IF(ISERROR(HLOOKUP($B320,$D$98:$CO$103,6,FALSE)),"",IF('Enter data here!'!$CP$97=0,"",IF(HLOOKUP($B320,$D$98:$CO$103,4,FALSE)=0,"",(HLOOKUP($B320,$D$98:$CO$103,6,FALSE)))))</f>
        <v/>
      </c>
      <c r="AH320" s="110" t="str">
        <f ca="1">IF(ISERROR(HLOOKUP($B320,$D$98:$CO$103,4,FALSE)),"",IF('Enter data here!'!$CP$97=0,"",IF(HLOOKUP($B320,$D$98:$CO$103,4,FALSE)=0,"",(HLOOKUP($B320,$D$98:$CO$103,4,FALSE)))))</f>
        <v/>
      </c>
      <c r="AI320" s="110" t="str">
        <f ca="1">IF(ISERROR(HLOOKUP($B320,$D$104:$CO$109,6,FALSE)),"",IF('Enter data here!'!$CP$102=0,"",IF(HLOOKUP($B320,$D$104:$CO$109,4,FALSE)=0,"",(HLOOKUP($B320,$D$104:$CO$109,6,FALSE)))))</f>
        <v/>
      </c>
      <c r="AJ320" s="110" t="str">
        <f ca="1">IF(ISERROR(HLOOKUP($B320,$D$104:$CO$109,4,FALSE)),"",IF('Enter data here!'!$CP$102=0,"",IF(HLOOKUP($B320,$D$104:$CO$109,4,FALSE)=0,"",(HLOOKUP($B320,$D$104:$CO$109,4,FALSE)))))</f>
        <v/>
      </c>
      <c r="AK320" s="110" t="str">
        <f ca="1">IF(ISERROR(HLOOKUP($B320,$D$110:$CO$115,6,FALSE)),"",IF('Enter data here!'!$CP$107=0,"",IF(HLOOKUP($B320,$D$110:$CO$115,4,FALSE)=0,"",(HLOOKUP($B320,$D$110:$CO$115,6,FALSE)))))</f>
        <v/>
      </c>
      <c r="AL320" s="110" t="str">
        <f ca="1">IF(ISERROR(HLOOKUP($B320,$D$110:$CO$115,4,FALSE)),"",IF('Enter data here!'!$CP$107=0,"",IF(HLOOKUP($B320,$D$110:$CO$115,4,FALSE)=0,"",(HLOOKUP($B320,$D$110:$CO$115,4,FALSE)))))</f>
        <v/>
      </c>
      <c r="AM320" s="110" t="str">
        <f ca="1">IF(ISERROR(HLOOKUP($B320,$D$116:$CO$121,6,FALSE)),"",IF('Enter data here!'!$CP$112=0,"",IF(HLOOKUP($B320,$D$116:$CO$121,4,FALSE)=0,"",(HLOOKUP($B320,$D$116:$CO$121,6,FALSE)))))</f>
        <v/>
      </c>
      <c r="AN320" s="110" t="str">
        <f ca="1">IF(ISERROR(HLOOKUP($B320,$D$116:$CO$121,4,FALSE)),"",IF('Enter data here!'!$CP$112=0,"",IF(HLOOKUP($B320,$D$116:$CO$121,4,FALSE)=0,"",(HLOOKUP($B320,$D$116:$CO$121,4,FALSE)))))</f>
        <v/>
      </c>
      <c r="AO320" s="110" t="str">
        <f ca="1">IF(ISERROR(HLOOKUP($B320,$D$122:$CO$127,6,FALSE)),"",IF('Enter data here!'!$CP$117=0,"",IF(HLOOKUP($B320,$D$122:$CO$127,4,FALSE)=0,"",(HLOOKUP($B320,$D$122:$CO$127,6,FALSE)))))</f>
        <v/>
      </c>
      <c r="AP320" s="110" t="str">
        <f ca="1">IF(ISERROR(HLOOKUP($B320,$D$122:$CO$127,4,FALSE)),"",IF('Enter data here!'!$CP$117=0,"",IF(HLOOKUP($B320,$D$122:$CO$127,4,FALSE)=0,"",(HLOOKUP($B320,$D$122:$CO$127,4,FALSE)))))</f>
        <v/>
      </c>
      <c r="AQ320" s="110" t="str">
        <f ca="1">IF(ISERROR(HLOOKUP($B320,$D$128:$CO$133,6,FALSE)),"",IF('Enter data here!'!$CP$122=0,"",IF(HLOOKUP($B320,$D$128:$CO$133,4,FALSE)=0,"",(HLOOKUP($B320,$D$128:$CO$133,6,FALSE)))))</f>
        <v/>
      </c>
      <c r="AR320" s="110" t="str">
        <f ca="1">IF(ISERROR(HLOOKUP($B320,$D$128:$CO$133,4,FALSE)),"",IF('Enter data here!'!$CP$122=0,"",IF(HLOOKUP($B320,$D$128:$CO$133,4,FALSE)=0,"",(HLOOKUP($B320,$D$128:$CO$133,4,FALSE)))))</f>
        <v/>
      </c>
      <c r="AS320" s="110" t="str">
        <f ca="1">IF(ISERROR(HLOOKUP($B320,$D$134:$CO$139,6,FALSE)),"",IF('Enter data here!'!$CP$127=0,"",IF(HLOOKUP($B320,$D$134:$CO$139,4,FALSE)=0,"",(HLOOKUP($B320,$D$134:$CO$139,6,FALSE)))))</f>
        <v/>
      </c>
      <c r="AT320" s="110" t="str">
        <f ca="1">IF(ISERROR(HLOOKUP($B320,$D$134:$CO$139,4,FALSE)),"",IF('Enter data here!'!$CP$127=0,"",IF(HLOOKUP($B320,$D$134:$CO$139,4,FALSE)=0,"",(HLOOKUP($B320,$D$134:$CO$139,4,FALSE)))))</f>
        <v/>
      </c>
      <c r="AU320" s="110" t="str">
        <f ca="1">IF(ISERROR(HLOOKUP($B320,$D$140:$CO$145,6,FALSE)),"",IF('Enter data here!'!$CP$132=0,"",IF(HLOOKUP($B320,$D$140:$CO$145,4,FALSE)=0,"",(HLOOKUP($B320,$D$140:$CO$145,6,FALSE)))))</f>
        <v/>
      </c>
      <c r="AV320" s="110" t="str">
        <f ca="1">IF(ISERROR(HLOOKUP($B320,$D$140:$CO$145,4,FALSE)),"",IF('Enter data here!'!$CP$132=0,"",IF(HLOOKUP($B320,$D$140:$CO$145,4,FALSE)=0,"",(HLOOKUP($B320,$D$140:$CO$145,4,FALSE)))))</f>
        <v/>
      </c>
      <c r="AW320" s="110" t="str">
        <f ca="1">IF(ISERROR(HLOOKUP($B320,$D$146:$CO$151,6,FALSE)),"",IF('Enter data here!'!$CP$137=0,"",IF(HLOOKUP($B320,$D$146:$CO$151,4,FALSE)=0,"",(HLOOKUP($B320,$D$146:$CO$151,6,FALSE)))))</f>
        <v/>
      </c>
      <c r="AX320" s="110" t="str">
        <f ca="1">IF(ISERROR(HLOOKUP($B320,$D$146:$CO$151,4,FALSE)),"",IF('Enter data here!'!$CP$137=0,"",IF(HLOOKUP($B320,$D$146:$CO$151,4,FALSE)=0,"",(HLOOKUP($B320,$D$146:$CO$151,4,FALSE)))))</f>
        <v/>
      </c>
      <c r="AY320" s="110" t="str">
        <f ca="1">IF(ISERROR(HLOOKUP($B320,$D$152:$CO$157,6,FALSE)),"",IF('Enter data here!'!$CP$142=0,"",IF(HLOOKUP($B320,$D$152:$CO$157,4,FALSE)=0,"",(HLOOKUP($B320,$D$152:$CO$157,6,FALSE)))))</f>
        <v/>
      </c>
      <c r="AZ320" s="110" t="str">
        <f ca="1">IF(ISERROR(HLOOKUP($B320,$D$152:$CO$157,4,FALSE)),"",IF('Enter data here!'!$CP$142=0,"",IF(HLOOKUP($B320,$D$152:$CO$157,4,FALSE)=0,"",(HLOOKUP($B320,$D$152:$CO$157,4,FALSE)))))</f>
        <v/>
      </c>
      <c r="BA320" s="110" t="str">
        <f ca="1">IF(ISERROR(HLOOKUP($B320,$D$158:$CO$163,6,FALSE)),"",IF('Enter data here!'!$CP$147=0,"",IF(HLOOKUP($B320,$D$158:$CO$163,4,FALSE)=0,"",(HLOOKUP($B320,$D$158:$CO$163,6,FALSE)))))</f>
        <v/>
      </c>
      <c r="BB320" s="110" t="str">
        <f ca="1">IF(ISERROR(HLOOKUP($B320,$D$158:$CO$163,4,FALSE)),"",IF('Enter data here!'!$CP$147=0,"",IF(HLOOKUP($B320,$D$158:$CO$163,4,FALSE)=0,"",(HLOOKUP($B320,$D$158:$CO$163,4,FALSE)))))</f>
        <v/>
      </c>
      <c r="BC320" s="110" t="str">
        <f ca="1">IF(ISERROR(HLOOKUP($B320,$D$164:$CO$169,6,FALSE)),"",IF('Enter data here!'!$CP$152=0,"",IF(HLOOKUP($B320,$D$164:$CO$169,4,FALSE)=0,"",(HLOOKUP($B320,$D$164:$CO$169,6,FALSE)))))</f>
        <v/>
      </c>
      <c r="BD320" s="110" t="str">
        <f ca="1">IF(ISERROR(HLOOKUP($B320,$D$164:$CO$169,4,FALSE)),"",IF('Enter data here!'!$CP$152=0,"",IF(HLOOKUP($B320,$D$164:$CO$169,4,FALSE)=0,"",(HLOOKUP($B320,$D$164:$CO$169,4,FALSE)))))</f>
        <v/>
      </c>
      <c r="BE320" s="110" t="str">
        <f ca="1">IF(ISERROR(HLOOKUP($B320,$D$170:$CO$175,6,FALSE)),"",IF('Enter data here!'!$CP$157=0,"",IF(HLOOKUP($B320,$D$170:$CO$175,4,FALSE)=0,"",(HLOOKUP($B320,$D$170:$CO$175,6,FALSE)))))</f>
        <v/>
      </c>
      <c r="BF320" s="110" t="str">
        <f ca="1">IF(ISERROR(HLOOKUP($B320,$D$170:$CO$175,4,FALSE)),"",IF('Enter data here!'!$CP$157=0,"",IF(HLOOKUP($B320,$D$170:$CO$175,4,FALSE)=0,"",(HLOOKUP($B320,$D$170:$CO$175,4,FALSE)))))</f>
        <v/>
      </c>
      <c r="BG320" s="110" t="str">
        <f ca="1">IF(ISERROR(HLOOKUP($B320,$D$176:$CO$181,6,FALSE)),"",IF('Enter data here!'!$CP$162=0,"",IF(HLOOKUP($B320,$D$176:$CO$181,4,FALSE)=0,"",(HLOOKUP($B320,$D$176:$CO$181,6,FALSE)))))</f>
        <v/>
      </c>
      <c r="BH320" s="110" t="str">
        <f ca="1">IF(ISERROR(HLOOKUP($B320,$D$176:$CO$181,4,FALSE)),"",IF('Enter data here!'!$CP$162=0,"",IF(HLOOKUP($B320,$D$176:$CO$181,4,FALSE)=0,"",(HLOOKUP($B320,$D$176:$CO$181,4,FALSE)))))</f>
        <v/>
      </c>
      <c r="BI320" s="110" t="str">
        <f ca="1">IF(ISERROR(HLOOKUP($B320,$D$182:$CO$187,6,FALSE)),"",IF('Enter data here!'!$CP$167=0,"",IF(HLOOKUP($B320,$D$182:$CO$187,4,FALSE)=0,"",(HLOOKUP($B320,$D$182:$CO$187,6,FALSE)))))</f>
        <v/>
      </c>
      <c r="BJ320" s="110" t="str">
        <f ca="1">IF(ISERROR(HLOOKUP($B320,$D$182:$CO$187,4,FALSE)),"",IF('Enter data here!'!$CP$167=0,"",IF(HLOOKUP($B320,$D$182:$CO$187,4,FALSE)=0,"",(HLOOKUP($B320,$D$182:$CO$187,4,FALSE)))))</f>
        <v/>
      </c>
      <c r="BK320" s="110" t="str">
        <f ca="1">IF(ISERROR(HLOOKUP($B320,$D$188:$CO$193,6,FALSE)),"",IF('Enter data here!'!$CP$172=0,"",IF(HLOOKUP($B320,$D$188:$CO$193,4,FALSE)=0,"",(HLOOKUP($B320,$D$188:$CO$193,6,FALSE)))))</f>
        <v/>
      </c>
      <c r="BL320" s="110" t="str">
        <f ca="1">IF(ISERROR(HLOOKUP($B320,$D$188:$CO$193,4,FALSE)),"",IF('Enter data here!'!$CP$172=0,"",IF(HLOOKUP($B320,$D$188:$CO$193,4,FALSE)=0,"",(HLOOKUP($B320,$D$188:$CO$193,4,FALSE)))))</f>
        <v/>
      </c>
      <c r="BM320" s="110" t="str">
        <f ca="1">IF(ISERROR(HLOOKUP($B320,$D$194:$CO$199,6,FALSE)),"",IF('Enter data here!'!$CP$177=0,"",IF(HLOOKUP($B320,$D$194:$CO$199,4,FALSE)=0,"",(HLOOKUP($B320,$D$194:$CO$199,6,FALSE)))))</f>
        <v/>
      </c>
      <c r="BN320" s="110" t="str">
        <f ca="1">IF(ISERROR(HLOOKUP($B320,$D$194:$CO$199,4,FALSE)),"",IF('Enter data here!'!$CP$177=0,"",IF(HLOOKUP($B320,$D$194:$CO$199,4,FALSE)=0,"",(HLOOKUP($B320,$D$194:$CO$199,4,FALSE)))))</f>
        <v/>
      </c>
      <c r="BO320" s="110" t="str">
        <f ca="1">IF(ISERROR(HLOOKUP($B320,$D$200:$CO$205,6,FALSE)),"",IF('Enter data here!'!$CP$182=0,"",IF(HLOOKUP($B320,$D$200:$CO$205,4,FALSE)=0,"",(HLOOKUP($B320,$D$200:$CO$205,6,FALSE)))))</f>
        <v/>
      </c>
      <c r="BP320" s="110" t="str">
        <f ca="1">IF(ISERROR(HLOOKUP($B320,$D$200:$CO$205,4,FALSE)),"",IF('Enter data here!'!$CP$182=0,"",IF(HLOOKUP($B320,$D$200:$CO$205,4,FALSE)=0,"",(HLOOKUP($B320,$D$200:$CO$205,4,FALSE)))))</f>
        <v/>
      </c>
      <c r="BQ320" s="110" t="str">
        <f ca="1">IF(ISERROR(HLOOKUP($B320,$D$206:$CO$211,6,FALSE)),"",IF('Enter data here!'!$CP$187=0,"",IF(HLOOKUP($B320,$D$206:$CO$211,4,FALSE)=0,"",(HLOOKUP($B320,$D$206:$CO$211,6,FALSE)))))</f>
        <v/>
      </c>
      <c r="BR320" s="110" t="str">
        <f ca="1">IF(ISERROR(HLOOKUP($B320,$D$206:$CO$211,4,FALSE)),"",IF('Enter data here!'!$CP$187=0,"",IF(HLOOKUP($B320,$D$206:$CO$211,4,FALSE)=0,"",(HLOOKUP($B320,$D$206:$CO$211,4,FALSE)))))</f>
        <v/>
      </c>
      <c r="BS320" s="110" t="str">
        <f ca="1">IF(ISERROR(HLOOKUP($B320,$D$212:$CO$217,6,FALSE)),"",IF('Enter data here!'!$CP$192=0,"",IF(HLOOKUP($B320,$D$212:$CO$217,4,FALSE)=0,"",(HLOOKUP($B320,$D$212:$CO$217,6,FALSE)))))</f>
        <v/>
      </c>
      <c r="BT320" s="110" t="str">
        <f ca="1">IF(ISERROR(HLOOKUP($B320,$D$212:$CO$217,4,FALSE)),"",IF('Enter data here!'!$CP$192=0,"",IF(HLOOKUP($B320,$D$212:$CO$217,4,FALSE)=0,"",(HLOOKUP($B320,$D$212:$CO$217,4,FALSE)))))</f>
        <v/>
      </c>
      <c r="BU320" s="110" t="str">
        <f ca="1">IF(ISERROR(HLOOKUP($B320,$D$218:$CO$223,6,FALSE)),"",IF('Enter data here!'!$CP$197=0,"",IF(HLOOKUP($B320,$D$218:$CO$223,4,FALSE)=0,"",(HLOOKUP($B320,$D$218:$CO$223,6,FALSE)))))</f>
        <v/>
      </c>
      <c r="BV320" s="110" t="str">
        <f ca="1">IF(ISERROR(HLOOKUP($B320,$D$218:$CO$223,4,FALSE)),"",IF('Enter data here!'!$CP$197=0,"",IF(HLOOKUP($B320,$D$218:$CO$223,4,FALSE)=0,"",(HLOOKUP($B320,$D$218:$CO$223,4,FALSE)))))</f>
        <v/>
      </c>
      <c r="BW320" s="110" t="str">
        <f ca="1">IF(ISERROR(HLOOKUP($B320,$D$224:$CO$229,6,FALSE)),"",IF('Enter data here!'!$CP$202=0,"",IF(HLOOKUP($B320,$D$224:$CO$229,4,FALSE)=0,"",(HLOOKUP($B320,$D$224:$CO$229,6,FALSE)))))</f>
        <v/>
      </c>
      <c r="BX320" s="110" t="str">
        <f ca="1">IF(ISERROR(HLOOKUP($B320,$D$224:$CO$229,4,FALSE)),"",IF('Enter data here!'!$CP$202=0,"",IF(HLOOKUP($B320,$D$224:$CO$229,4,FALSE)=0,"",(HLOOKUP($B320,$D$224:$CO$229,4,FALSE)))))</f>
        <v/>
      </c>
      <c r="BY320" s="110" t="str">
        <f ca="1">IF(ISERROR(HLOOKUP($B320,$D$230:$CO$235,6,FALSE)),"",IF('Enter data here!'!$CP$207=0,"",IF(HLOOKUP($B320,$D$230:$CO$235,4,FALSE)=0,"",(HLOOKUP($B320,$D$230:$CO$235,6,FALSE)))))</f>
        <v/>
      </c>
      <c r="BZ320" s="110" t="str">
        <f ca="1">IF(ISERROR(HLOOKUP($B320,$D$230:$CO$235,4,FALSE)),"",IF('Enter data here!'!$CP$207=0,"",IF(HLOOKUP($B320,$D$230:$CO$235,4,FALSE)=0,"",(HLOOKUP($B320,$D$230:$CO$235,4,FALSE)))))</f>
        <v/>
      </c>
      <c r="CA320" s="110" t="str">
        <f ca="1">IF(ISERROR(HLOOKUP($B320,$D$236:$CO$241,6,FALSE)),"",IF('Enter data here!'!$CP$212=0,"",IF(HLOOKUP($B320,$D$236:$CO$241,4,FALSE)=0,"",(HLOOKUP($B320,$D$236:$CO$241,6,FALSE)))))</f>
        <v/>
      </c>
      <c r="CB320" s="110" t="str">
        <f ca="1">IF(ISERROR(HLOOKUP($B320,$D$236:$CO$241,4,FALSE)),"",IF('Enter data here!'!$CP$212=0,"",IF(HLOOKUP($B320,$D$236:$CO$241,4,FALSE)=0,"",(HLOOKUP($B320,$D$236:$CO$241,4,FALSE)))))</f>
        <v/>
      </c>
      <c r="CC320" s="110" t="str">
        <f ca="1">IF(ISERROR(HLOOKUP($B320,$D$242:$CO$247,6,FALSE)),"",IF('Enter data here!'!$CP$217=0,"",IF(HLOOKUP($B320,$D$242:$CO$247,4,FALSE)=0,"",(HLOOKUP($B320,$D$242:$CO$247,6,FALSE)))))</f>
        <v/>
      </c>
      <c r="CD320" s="110" t="str">
        <f ca="1">IF(ISERROR(HLOOKUP($B320,$D$242:$CO$247,4,FALSE)),"",IF('Enter data here!'!$CP$217=0,"",IF(HLOOKUP($B320,$D$242:$CO$247,4,FALSE)=0,"",(HLOOKUP($B320,$D$242:$CO$247,4,FALSE)))))</f>
        <v/>
      </c>
      <c r="CE320" s="110" t="str">
        <f ca="1">IF(ISERROR(HLOOKUP($B320,$D$248:$CO$253,6,FALSE)),"",IF('Enter data here!'!$CP$222=0,"",IF(HLOOKUP($B320,$D$248:$CO$253,4,FALSE)=0,"",(HLOOKUP($B320,$D$248:$CO$253,6,FALSE)))))</f>
        <v/>
      </c>
      <c r="CF320" s="110" t="str">
        <f ca="1">IF(ISERROR(HLOOKUP($B320,$D$248:$CO$253,4,FALSE)),"",IF('Enter data here!'!$CP$222=0,"",IF(HLOOKUP($B320,$D$248:$CO$253,4,FALSE)=0,"",(HLOOKUP($B320,$D$248:$CO$253,4,FALSE)))))</f>
        <v/>
      </c>
    </row>
    <row r="321" spans="2:84" s="138" customFormat="1">
      <c r="B321" s="149">
        <v>59</v>
      </c>
      <c r="C321" s="110" t="str">
        <f>IF(ISERROR(HLOOKUP($B321,$D$8:$CO$13,6,FALSE)),"",IF('Enter data here!'!$CP$22=0,"",IF(HLOOKUP($B321,$D$8:$CO$13,4,FALSE)=0,"",(HLOOKUP($B321,$D$8:$CO$13,6,FALSE)))))</f>
        <v/>
      </c>
      <c r="D321" s="110" t="str">
        <f>IF(ISERROR(HLOOKUP($B321,$D$8:$CO$13,4,FALSE)),"",IF('Enter data here!'!$CP$22=0,"",IF(HLOOKUP($B321,$D$8:$CO$13,4,FALSE)=0,"",(HLOOKUP($B321,$D$8:$CO$13,4,FALSE)))))</f>
        <v/>
      </c>
      <c r="E321" s="110" t="str">
        <f ca="1">IF(ISERROR(HLOOKUP($B321,$D$14:$CO$19,6,FALSE)),"",IF('Enter data here!'!$CP$27=0,"",IF(HLOOKUP($B321,$D$14:$CO$19,4,FALSE)=0,"",(HLOOKUP($B321,$D$14:$CO$19,6,FALSE)))))</f>
        <v/>
      </c>
      <c r="F321" s="110" t="str">
        <f ca="1">IF(ISERROR(HLOOKUP($B321,$D$14:$CO$19,4,FALSE)),"",IF('Enter data here!'!$CP$27=0,"",IF(HLOOKUP($B321,$D$14:$CO$19,4,FALSE)=0,"",(HLOOKUP($B321,$D$14:$CO$19,4,FALSE)))))</f>
        <v/>
      </c>
      <c r="G321" s="110" t="str">
        <f ca="1">IF(ISERROR(HLOOKUP($B321,$D$20:$CO$25,6,FALSE)),"",IF('Enter data here!'!$CP$32=0,"",IF(HLOOKUP($B321,$D$20:$CO$25,4,FALSE)=0,"",(HLOOKUP($B321,$D$20:$CO$25,6,FALSE)))))</f>
        <v/>
      </c>
      <c r="H321" s="110" t="str">
        <f ca="1">IF(ISERROR(HLOOKUP($B321,$D$20:$CO$25,4,FALSE)),"",IF('Enter data here!'!$CP$32=0,"",IF(HLOOKUP($B321,$D$20:$CO$25,4,FALSE)=0,"",(HLOOKUP($B321,$D$20:$CO$25,4,FALSE)))))</f>
        <v/>
      </c>
      <c r="I321" s="110" t="str">
        <f ca="1">IF(ISERROR(HLOOKUP($B321,$D$26:$CO$31,6,FALSE)),"",IF('Enter data here!'!$CP$37=0,"",IF(HLOOKUP($B321,$D$26:$CO$31,4,FALSE)=0,"",(HLOOKUP($B321,$D$26:$CO$31,6,FALSE)))))</f>
        <v/>
      </c>
      <c r="J321" s="110" t="str">
        <f ca="1">IF(ISERROR(HLOOKUP($B321,$D$26:$CO$31,4,FALSE)),"",IF('Enter data here!'!$CP$37=0,"",IF(HLOOKUP($B321,$D$26:$CO$31,4,FALSE)=0,"",(HLOOKUP($B321,$D$26:$CO$31,4,FALSE)))))</f>
        <v/>
      </c>
      <c r="K321" s="110" t="str">
        <f ca="1">IF(ISERROR(HLOOKUP($B321,$D$32:$CO$37,6,FALSE)),"",IF('Enter data here!'!$CP$42=0,"",IF(HLOOKUP($B321,$D$32:$CO$37,4,FALSE)=0,"",(HLOOKUP($B321,$D$32:$CO$37,6,FALSE)))))</f>
        <v/>
      </c>
      <c r="L321" s="110" t="str">
        <f ca="1">IF(ISERROR(HLOOKUP($B321,$D$32:$CO$37,4,FALSE)),"",IF('Enter data here!'!$CP$42=0,"",IF(HLOOKUP($B321,$D$32:$CO$37,4,FALSE)=0,"",(HLOOKUP($B321,$D$32:$CO$37,4,FALSE)))))</f>
        <v/>
      </c>
      <c r="M321" s="110" t="str">
        <f ca="1">IF(ISERROR(HLOOKUP($B321,$D$38:$CO$43,6,FALSE)),"",IF('Enter data here!'!$CP$47=0,"",IF(HLOOKUP($B321,$D$38:$CO$43,4,FALSE)=0,"",(HLOOKUP($B321,$D$38:$CO$43,6,FALSE)))))</f>
        <v/>
      </c>
      <c r="N321" s="110" t="str">
        <f ca="1">IF(ISERROR(HLOOKUP($B321,$D$38:$CO$43,4,FALSE)),"",IF('Enter data here!'!$CP$47=0,"",IF(HLOOKUP($B321,$D$38:$CO$43,4,FALSE)=0,"",(HLOOKUP($B321,$D$38:$CO$43,4,FALSE)))))</f>
        <v/>
      </c>
      <c r="O321" s="110" t="str">
        <f ca="1">IF(ISERROR(HLOOKUP($B321,$D$44:$CO$49,6,FALSE)),"",IF('Enter data here!'!$CP$52=0,"",IF(HLOOKUP($B321,$D$44:$CO$49,4,FALSE)=0,"",(HLOOKUP($B321,$D$44:$CO$49,6,FALSE)))))</f>
        <v/>
      </c>
      <c r="P321" s="110" t="str">
        <f ca="1">IF(ISERROR(HLOOKUP($B321,$D$44:$CO$49,4,FALSE)),"",IF('Enter data here!'!$CP$52=0,"",IF(HLOOKUP($B321,$D$44:$CO$49,4,FALSE)=0,"",(HLOOKUP($B321,$D$44:$CO$49,4,FALSE)))))</f>
        <v/>
      </c>
      <c r="Q321" s="110" t="str">
        <f ca="1">IF(ISERROR(HLOOKUP($B321,$D$50:$CO$55,6,FALSE)),"",IF('Enter data here!'!$CP$57=0,"",IF(HLOOKUP($B321,$D$50:$CO$55,4,FALSE)=0,"",(HLOOKUP($B321,$D$50:$CO$55,6,FALSE)))))</f>
        <v/>
      </c>
      <c r="R321" s="110" t="str">
        <f ca="1">IF(ISERROR(HLOOKUP($B321,$D$50:$CO$55,4,FALSE)),"",IF('Enter data here!'!$CP$57=0,"",IF(HLOOKUP($B321,$D$50:$CO$55,4,FALSE)=0,"",(HLOOKUP($B321,$D$50:$CO$55,4,FALSE)))))</f>
        <v/>
      </c>
      <c r="S321" s="110" t="str">
        <f ca="1">IF(ISERROR(HLOOKUP($B321,$D$56:$CO$61,6,FALSE)),"",IF('Enter data here!'!$CP$62=0,"",IF(HLOOKUP($B321,$D$56:$CO$61,4,FALSE)=0,"",(HLOOKUP($B321,$D$56:$CO$61,6,FALSE)))))</f>
        <v/>
      </c>
      <c r="T321" s="110" t="str">
        <f ca="1">IF(ISERROR(HLOOKUP($B321,$D$56:$CO$61,4,FALSE)),"",IF('Enter data here!'!$CP$62=0,"",IF(HLOOKUP($B321,$D$56:$CO$61,4,FALSE)=0,"",(HLOOKUP($B321,$D$56:$CO$61,4,FALSE)))))</f>
        <v/>
      </c>
      <c r="U321" s="110" t="str">
        <f ca="1">IF(ISERROR(HLOOKUP($B321,$D$62:$CO$67,6,FALSE)),"",IF('Enter data here!'!$CP$67=0,"",IF(HLOOKUP($B321,$D$62:$CO$67,4,FALSE)=0,"",(HLOOKUP($B321,$D$62:$CO$67,6,FALSE)))))</f>
        <v/>
      </c>
      <c r="V321" s="110" t="str">
        <f ca="1">IF(ISERROR(HLOOKUP($B321,$D$62:$CO$67,4,FALSE)),"",IF('Enter data here!'!$CP$67=0,"",IF(HLOOKUP($B321,$D$62:$CO$67,4,FALSE)=0,"",(HLOOKUP($B321,$D$62:$CO$67,4,FALSE)))))</f>
        <v/>
      </c>
      <c r="W321" s="110" t="str">
        <f ca="1">IF(ISERROR(HLOOKUP($B321,$D$68:$CO$73,6,FALSE)),"",IF('Enter data here!'!$CP$72=0,"",IF(HLOOKUP($B321,$D$68:$CO$73,4,FALSE)=0,"",(HLOOKUP($B321,$D$68:$CO$73,6,FALSE)))))</f>
        <v/>
      </c>
      <c r="X321" s="110" t="str">
        <f ca="1">IF(ISERROR(HLOOKUP($B321,$D$68:$CO$73,4,FALSE)),"",IF('Enter data here!'!$CP$72=0,"",IF(HLOOKUP($B321,$D$68:$CO$73,4,FALSE)=0,"",(HLOOKUP($B321,$D$68:$CO$73,4,FALSE)))))</f>
        <v/>
      </c>
      <c r="Y321" s="110" t="str">
        <f ca="1">IF(ISERROR(HLOOKUP($B321,$D$74:$CO$79,6,FALSE)),"",IF('Enter data here!'!$CP$77=0,"",IF(HLOOKUP($B321,$D$74:$CO$79,4,FALSE)=0,"",(HLOOKUP($B321,$D$74:$CO$79,6,FALSE)))))</f>
        <v/>
      </c>
      <c r="Z321" s="110" t="str">
        <f ca="1">IF(ISERROR(HLOOKUP($B321,$D$74:$CO$79,4,FALSE)),"",IF('Enter data here!'!$CP$77=0,"",IF(HLOOKUP($B321,$D$74:$CO$79,4,FALSE)=0,"",(HLOOKUP($B321,$D$74:$CO$79,4,FALSE)))))</f>
        <v/>
      </c>
      <c r="AA321" s="110" t="str">
        <f ca="1">IF(ISERROR(HLOOKUP($B321,$D$80:$CO$85,6,FALSE)),"",IF('Enter data here!'!$CP$82=0,"",IF(HLOOKUP($B321,$D$80:$CO$85,4,FALSE)=0,"",(HLOOKUP($B321,$D$80:$CO$85,6,FALSE)))))</f>
        <v/>
      </c>
      <c r="AB321" s="110" t="str">
        <f ca="1">IF(ISERROR(HLOOKUP($B321,$D$80:$CO$85,4,FALSE)),"",IF('Enter data here!'!$CP$82=0,"",IF(HLOOKUP($B321,$D$80:$CO$85,4,FALSE)=0,"",(HLOOKUP($B321,$D$80:$CO$85,4,FALSE)))))</f>
        <v/>
      </c>
      <c r="AC321" s="110" t="str">
        <f ca="1">IF(ISERROR(HLOOKUP($B321,$D$86:$CO$91,6,FALSE)),"",IF('Enter data here!'!$CP$87=0,"",IF(HLOOKUP($B321,$D$86:$CO$91,4,FALSE)=0,"",(HLOOKUP($B321,$D$86:$CO$91,6,FALSE)))))</f>
        <v/>
      </c>
      <c r="AD321" s="110" t="str">
        <f ca="1">IF(ISERROR(HLOOKUP($B321,$D$86:$CO$91,4,FALSE)),"",IF('Enter data here!'!$CP$87=0,"",IF(HLOOKUP($B321,$D$86:$CO$91,4,FALSE)=0,"",(HLOOKUP($B321,$D$86:$CO$91,4,FALSE)))))</f>
        <v/>
      </c>
      <c r="AE321" s="110" t="str">
        <f ca="1">IF(ISERROR(HLOOKUP($B321,$D$92:$CO$97,6,FALSE)),"",IF('Enter data here!'!$CP$92=0,"",IF(HLOOKUP($B321,$D$92:$CO$97,4,FALSE)=0,"",(HLOOKUP($B321,$D$92:$CO$97,6,FALSE)))))</f>
        <v/>
      </c>
      <c r="AF321" s="110" t="str">
        <f ca="1">IF(ISERROR(HLOOKUP($B321,$D$92:$CO$97,4,FALSE)),"",IF('Enter data here!'!$CP$92=0,"",IF(HLOOKUP($B321,$D$92:$CO$97,4,FALSE)=0,"",(HLOOKUP($B321,$D$92:$CO$97,4,FALSE)))))</f>
        <v/>
      </c>
      <c r="AG321" s="110" t="str">
        <f ca="1">IF(ISERROR(HLOOKUP($B321,$D$98:$CO$103,6,FALSE)),"",IF('Enter data here!'!$CP$97=0,"",IF(HLOOKUP($B321,$D$98:$CO$103,4,FALSE)=0,"",(HLOOKUP($B321,$D$98:$CO$103,6,FALSE)))))</f>
        <v/>
      </c>
      <c r="AH321" s="110" t="str">
        <f ca="1">IF(ISERROR(HLOOKUP($B321,$D$98:$CO$103,4,FALSE)),"",IF('Enter data here!'!$CP$97=0,"",IF(HLOOKUP($B321,$D$98:$CO$103,4,FALSE)=0,"",(HLOOKUP($B321,$D$98:$CO$103,4,FALSE)))))</f>
        <v/>
      </c>
      <c r="AI321" s="110" t="str">
        <f ca="1">IF(ISERROR(HLOOKUP($B321,$D$104:$CO$109,6,FALSE)),"",IF('Enter data here!'!$CP$102=0,"",IF(HLOOKUP($B321,$D$104:$CO$109,4,FALSE)=0,"",(HLOOKUP($B321,$D$104:$CO$109,6,FALSE)))))</f>
        <v/>
      </c>
      <c r="AJ321" s="110" t="str">
        <f ca="1">IF(ISERROR(HLOOKUP($B321,$D$104:$CO$109,4,FALSE)),"",IF('Enter data here!'!$CP$102=0,"",IF(HLOOKUP($B321,$D$104:$CO$109,4,FALSE)=0,"",(HLOOKUP($B321,$D$104:$CO$109,4,FALSE)))))</f>
        <v/>
      </c>
      <c r="AK321" s="110" t="str">
        <f ca="1">IF(ISERROR(HLOOKUP($B321,$D$110:$CO$115,6,FALSE)),"",IF('Enter data here!'!$CP$107=0,"",IF(HLOOKUP($B321,$D$110:$CO$115,4,FALSE)=0,"",(HLOOKUP($B321,$D$110:$CO$115,6,FALSE)))))</f>
        <v/>
      </c>
      <c r="AL321" s="110" t="str">
        <f ca="1">IF(ISERROR(HLOOKUP($B321,$D$110:$CO$115,4,FALSE)),"",IF('Enter data here!'!$CP$107=0,"",IF(HLOOKUP($B321,$D$110:$CO$115,4,FALSE)=0,"",(HLOOKUP($B321,$D$110:$CO$115,4,FALSE)))))</f>
        <v/>
      </c>
      <c r="AM321" s="110" t="str">
        <f ca="1">IF(ISERROR(HLOOKUP($B321,$D$116:$CO$121,6,FALSE)),"",IF('Enter data here!'!$CP$112=0,"",IF(HLOOKUP($B321,$D$116:$CO$121,4,FALSE)=0,"",(HLOOKUP($B321,$D$116:$CO$121,6,FALSE)))))</f>
        <v/>
      </c>
      <c r="AN321" s="110" t="str">
        <f ca="1">IF(ISERROR(HLOOKUP($B321,$D$116:$CO$121,4,FALSE)),"",IF('Enter data here!'!$CP$112=0,"",IF(HLOOKUP($B321,$D$116:$CO$121,4,FALSE)=0,"",(HLOOKUP($B321,$D$116:$CO$121,4,FALSE)))))</f>
        <v/>
      </c>
      <c r="AO321" s="110" t="str">
        <f ca="1">IF(ISERROR(HLOOKUP($B321,$D$122:$CO$127,6,FALSE)),"",IF('Enter data here!'!$CP$117=0,"",IF(HLOOKUP($B321,$D$122:$CO$127,4,FALSE)=0,"",(HLOOKUP($B321,$D$122:$CO$127,6,FALSE)))))</f>
        <v/>
      </c>
      <c r="AP321" s="110" t="str">
        <f ca="1">IF(ISERROR(HLOOKUP($B321,$D$122:$CO$127,4,FALSE)),"",IF('Enter data here!'!$CP$117=0,"",IF(HLOOKUP($B321,$D$122:$CO$127,4,FALSE)=0,"",(HLOOKUP($B321,$D$122:$CO$127,4,FALSE)))))</f>
        <v/>
      </c>
      <c r="AQ321" s="110" t="str">
        <f ca="1">IF(ISERROR(HLOOKUP($B321,$D$128:$CO$133,6,FALSE)),"",IF('Enter data here!'!$CP$122=0,"",IF(HLOOKUP($B321,$D$128:$CO$133,4,FALSE)=0,"",(HLOOKUP($B321,$D$128:$CO$133,6,FALSE)))))</f>
        <v/>
      </c>
      <c r="AR321" s="110" t="str">
        <f ca="1">IF(ISERROR(HLOOKUP($B321,$D$128:$CO$133,4,FALSE)),"",IF('Enter data here!'!$CP$122=0,"",IF(HLOOKUP($B321,$D$128:$CO$133,4,FALSE)=0,"",(HLOOKUP($B321,$D$128:$CO$133,4,FALSE)))))</f>
        <v/>
      </c>
      <c r="AS321" s="110" t="str">
        <f ca="1">IF(ISERROR(HLOOKUP($B321,$D$134:$CO$139,6,FALSE)),"",IF('Enter data here!'!$CP$127=0,"",IF(HLOOKUP($B321,$D$134:$CO$139,4,FALSE)=0,"",(HLOOKUP($B321,$D$134:$CO$139,6,FALSE)))))</f>
        <v/>
      </c>
      <c r="AT321" s="110" t="str">
        <f ca="1">IF(ISERROR(HLOOKUP($B321,$D$134:$CO$139,4,FALSE)),"",IF('Enter data here!'!$CP$127=0,"",IF(HLOOKUP($B321,$D$134:$CO$139,4,FALSE)=0,"",(HLOOKUP($B321,$D$134:$CO$139,4,FALSE)))))</f>
        <v/>
      </c>
      <c r="AU321" s="110" t="str">
        <f ca="1">IF(ISERROR(HLOOKUP($B321,$D$140:$CO$145,6,FALSE)),"",IF('Enter data here!'!$CP$132=0,"",IF(HLOOKUP($B321,$D$140:$CO$145,4,FALSE)=0,"",(HLOOKUP($B321,$D$140:$CO$145,6,FALSE)))))</f>
        <v/>
      </c>
      <c r="AV321" s="110" t="str">
        <f ca="1">IF(ISERROR(HLOOKUP($B321,$D$140:$CO$145,4,FALSE)),"",IF('Enter data here!'!$CP$132=0,"",IF(HLOOKUP($B321,$D$140:$CO$145,4,FALSE)=0,"",(HLOOKUP($B321,$D$140:$CO$145,4,FALSE)))))</f>
        <v/>
      </c>
      <c r="AW321" s="110" t="str">
        <f ca="1">IF(ISERROR(HLOOKUP($B321,$D$146:$CO$151,6,FALSE)),"",IF('Enter data here!'!$CP$137=0,"",IF(HLOOKUP($B321,$D$146:$CO$151,4,FALSE)=0,"",(HLOOKUP($B321,$D$146:$CO$151,6,FALSE)))))</f>
        <v/>
      </c>
      <c r="AX321" s="110" t="str">
        <f ca="1">IF(ISERROR(HLOOKUP($B321,$D$146:$CO$151,4,FALSE)),"",IF('Enter data here!'!$CP$137=0,"",IF(HLOOKUP($B321,$D$146:$CO$151,4,FALSE)=0,"",(HLOOKUP($B321,$D$146:$CO$151,4,FALSE)))))</f>
        <v/>
      </c>
      <c r="AY321" s="110" t="str">
        <f ca="1">IF(ISERROR(HLOOKUP($B321,$D$152:$CO$157,6,FALSE)),"",IF('Enter data here!'!$CP$142=0,"",IF(HLOOKUP($B321,$D$152:$CO$157,4,FALSE)=0,"",(HLOOKUP($B321,$D$152:$CO$157,6,FALSE)))))</f>
        <v/>
      </c>
      <c r="AZ321" s="110" t="str">
        <f ca="1">IF(ISERROR(HLOOKUP($B321,$D$152:$CO$157,4,FALSE)),"",IF('Enter data here!'!$CP$142=0,"",IF(HLOOKUP($B321,$D$152:$CO$157,4,FALSE)=0,"",(HLOOKUP($B321,$D$152:$CO$157,4,FALSE)))))</f>
        <v/>
      </c>
      <c r="BA321" s="110" t="str">
        <f ca="1">IF(ISERROR(HLOOKUP($B321,$D$158:$CO$163,6,FALSE)),"",IF('Enter data here!'!$CP$147=0,"",IF(HLOOKUP($B321,$D$158:$CO$163,4,FALSE)=0,"",(HLOOKUP($B321,$D$158:$CO$163,6,FALSE)))))</f>
        <v/>
      </c>
      <c r="BB321" s="110" t="str">
        <f ca="1">IF(ISERROR(HLOOKUP($B321,$D$158:$CO$163,4,FALSE)),"",IF('Enter data here!'!$CP$147=0,"",IF(HLOOKUP($B321,$D$158:$CO$163,4,FALSE)=0,"",(HLOOKUP($B321,$D$158:$CO$163,4,FALSE)))))</f>
        <v/>
      </c>
      <c r="BC321" s="110" t="str">
        <f ca="1">IF(ISERROR(HLOOKUP($B321,$D$164:$CO$169,6,FALSE)),"",IF('Enter data here!'!$CP$152=0,"",IF(HLOOKUP($B321,$D$164:$CO$169,4,FALSE)=0,"",(HLOOKUP($B321,$D$164:$CO$169,6,FALSE)))))</f>
        <v/>
      </c>
      <c r="BD321" s="110" t="str">
        <f ca="1">IF(ISERROR(HLOOKUP($B321,$D$164:$CO$169,4,FALSE)),"",IF('Enter data here!'!$CP$152=0,"",IF(HLOOKUP($B321,$D$164:$CO$169,4,FALSE)=0,"",(HLOOKUP($B321,$D$164:$CO$169,4,FALSE)))))</f>
        <v/>
      </c>
      <c r="BE321" s="110" t="str">
        <f ca="1">IF(ISERROR(HLOOKUP($B321,$D$170:$CO$175,6,FALSE)),"",IF('Enter data here!'!$CP$157=0,"",IF(HLOOKUP($B321,$D$170:$CO$175,4,FALSE)=0,"",(HLOOKUP($B321,$D$170:$CO$175,6,FALSE)))))</f>
        <v/>
      </c>
      <c r="BF321" s="110" t="str">
        <f ca="1">IF(ISERROR(HLOOKUP($B321,$D$170:$CO$175,4,FALSE)),"",IF('Enter data here!'!$CP$157=0,"",IF(HLOOKUP($B321,$D$170:$CO$175,4,FALSE)=0,"",(HLOOKUP($B321,$D$170:$CO$175,4,FALSE)))))</f>
        <v/>
      </c>
      <c r="BG321" s="110" t="str">
        <f ca="1">IF(ISERROR(HLOOKUP($B321,$D$176:$CO$181,6,FALSE)),"",IF('Enter data here!'!$CP$162=0,"",IF(HLOOKUP($B321,$D$176:$CO$181,4,FALSE)=0,"",(HLOOKUP($B321,$D$176:$CO$181,6,FALSE)))))</f>
        <v/>
      </c>
      <c r="BH321" s="110" t="str">
        <f ca="1">IF(ISERROR(HLOOKUP($B321,$D$176:$CO$181,4,FALSE)),"",IF('Enter data here!'!$CP$162=0,"",IF(HLOOKUP($B321,$D$176:$CO$181,4,FALSE)=0,"",(HLOOKUP($B321,$D$176:$CO$181,4,FALSE)))))</f>
        <v/>
      </c>
      <c r="BI321" s="110" t="str">
        <f ca="1">IF(ISERROR(HLOOKUP($B321,$D$182:$CO$187,6,FALSE)),"",IF('Enter data here!'!$CP$167=0,"",IF(HLOOKUP($B321,$D$182:$CO$187,4,FALSE)=0,"",(HLOOKUP($B321,$D$182:$CO$187,6,FALSE)))))</f>
        <v/>
      </c>
      <c r="BJ321" s="110" t="str">
        <f ca="1">IF(ISERROR(HLOOKUP($B321,$D$182:$CO$187,4,FALSE)),"",IF('Enter data here!'!$CP$167=0,"",IF(HLOOKUP($B321,$D$182:$CO$187,4,FALSE)=0,"",(HLOOKUP($B321,$D$182:$CO$187,4,FALSE)))))</f>
        <v/>
      </c>
      <c r="BK321" s="110" t="str">
        <f ca="1">IF(ISERROR(HLOOKUP($B321,$D$188:$CO$193,6,FALSE)),"",IF('Enter data here!'!$CP$172=0,"",IF(HLOOKUP($B321,$D$188:$CO$193,4,FALSE)=0,"",(HLOOKUP($B321,$D$188:$CO$193,6,FALSE)))))</f>
        <v/>
      </c>
      <c r="BL321" s="110" t="str">
        <f ca="1">IF(ISERROR(HLOOKUP($B321,$D$188:$CO$193,4,FALSE)),"",IF('Enter data here!'!$CP$172=0,"",IF(HLOOKUP($B321,$D$188:$CO$193,4,FALSE)=0,"",(HLOOKUP($B321,$D$188:$CO$193,4,FALSE)))))</f>
        <v/>
      </c>
      <c r="BM321" s="110" t="str">
        <f ca="1">IF(ISERROR(HLOOKUP($B321,$D$194:$CO$199,6,FALSE)),"",IF('Enter data here!'!$CP$177=0,"",IF(HLOOKUP($B321,$D$194:$CO$199,4,FALSE)=0,"",(HLOOKUP($B321,$D$194:$CO$199,6,FALSE)))))</f>
        <v/>
      </c>
      <c r="BN321" s="110" t="str">
        <f ca="1">IF(ISERROR(HLOOKUP($B321,$D$194:$CO$199,4,FALSE)),"",IF('Enter data here!'!$CP$177=0,"",IF(HLOOKUP($B321,$D$194:$CO$199,4,FALSE)=0,"",(HLOOKUP($B321,$D$194:$CO$199,4,FALSE)))))</f>
        <v/>
      </c>
      <c r="BO321" s="110" t="str">
        <f ca="1">IF(ISERROR(HLOOKUP($B321,$D$200:$CO$205,6,FALSE)),"",IF('Enter data here!'!$CP$182=0,"",IF(HLOOKUP($B321,$D$200:$CO$205,4,FALSE)=0,"",(HLOOKUP($B321,$D$200:$CO$205,6,FALSE)))))</f>
        <v/>
      </c>
      <c r="BP321" s="110" t="str">
        <f ca="1">IF(ISERROR(HLOOKUP($B321,$D$200:$CO$205,4,FALSE)),"",IF('Enter data here!'!$CP$182=0,"",IF(HLOOKUP($B321,$D$200:$CO$205,4,FALSE)=0,"",(HLOOKUP($B321,$D$200:$CO$205,4,FALSE)))))</f>
        <v/>
      </c>
      <c r="BQ321" s="110" t="str">
        <f ca="1">IF(ISERROR(HLOOKUP($B321,$D$206:$CO$211,6,FALSE)),"",IF('Enter data here!'!$CP$187=0,"",IF(HLOOKUP($B321,$D$206:$CO$211,4,FALSE)=0,"",(HLOOKUP($B321,$D$206:$CO$211,6,FALSE)))))</f>
        <v/>
      </c>
      <c r="BR321" s="110" t="str">
        <f ca="1">IF(ISERROR(HLOOKUP($B321,$D$206:$CO$211,4,FALSE)),"",IF('Enter data here!'!$CP$187=0,"",IF(HLOOKUP($B321,$D$206:$CO$211,4,FALSE)=0,"",(HLOOKUP($B321,$D$206:$CO$211,4,FALSE)))))</f>
        <v/>
      </c>
      <c r="BS321" s="110" t="str">
        <f ca="1">IF(ISERROR(HLOOKUP($B321,$D$212:$CO$217,6,FALSE)),"",IF('Enter data here!'!$CP$192=0,"",IF(HLOOKUP($B321,$D$212:$CO$217,4,FALSE)=0,"",(HLOOKUP($B321,$D$212:$CO$217,6,FALSE)))))</f>
        <v/>
      </c>
      <c r="BT321" s="110" t="str">
        <f ca="1">IF(ISERROR(HLOOKUP($B321,$D$212:$CO$217,4,FALSE)),"",IF('Enter data here!'!$CP$192=0,"",IF(HLOOKUP($B321,$D$212:$CO$217,4,FALSE)=0,"",(HLOOKUP($B321,$D$212:$CO$217,4,FALSE)))))</f>
        <v/>
      </c>
      <c r="BU321" s="110" t="str">
        <f ca="1">IF(ISERROR(HLOOKUP($B321,$D$218:$CO$223,6,FALSE)),"",IF('Enter data here!'!$CP$197=0,"",IF(HLOOKUP($B321,$D$218:$CO$223,4,FALSE)=0,"",(HLOOKUP($B321,$D$218:$CO$223,6,FALSE)))))</f>
        <v/>
      </c>
      <c r="BV321" s="110" t="str">
        <f ca="1">IF(ISERROR(HLOOKUP($B321,$D$218:$CO$223,4,FALSE)),"",IF('Enter data here!'!$CP$197=0,"",IF(HLOOKUP($B321,$D$218:$CO$223,4,FALSE)=0,"",(HLOOKUP($B321,$D$218:$CO$223,4,FALSE)))))</f>
        <v/>
      </c>
      <c r="BW321" s="110" t="str">
        <f ca="1">IF(ISERROR(HLOOKUP($B321,$D$224:$CO$229,6,FALSE)),"",IF('Enter data here!'!$CP$202=0,"",IF(HLOOKUP($B321,$D$224:$CO$229,4,FALSE)=0,"",(HLOOKUP($B321,$D$224:$CO$229,6,FALSE)))))</f>
        <v/>
      </c>
      <c r="BX321" s="110" t="str">
        <f ca="1">IF(ISERROR(HLOOKUP($B321,$D$224:$CO$229,4,FALSE)),"",IF('Enter data here!'!$CP$202=0,"",IF(HLOOKUP($B321,$D$224:$CO$229,4,FALSE)=0,"",(HLOOKUP($B321,$D$224:$CO$229,4,FALSE)))))</f>
        <v/>
      </c>
      <c r="BY321" s="110" t="str">
        <f ca="1">IF(ISERROR(HLOOKUP($B321,$D$230:$CO$235,6,FALSE)),"",IF('Enter data here!'!$CP$207=0,"",IF(HLOOKUP($B321,$D$230:$CO$235,4,FALSE)=0,"",(HLOOKUP($B321,$D$230:$CO$235,6,FALSE)))))</f>
        <v/>
      </c>
      <c r="BZ321" s="110" t="str">
        <f ca="1">IF(ISERROR(HLOOKUP($B321,$D$230:$CO$235,4,FALSE)),"",IF('Enter data here!'!$CP$207=0,"",IF(HLOOKUP($B321,$D$230:$CO$235,4,FALSE)=0,"",(HLOOKUP($B321,$D$230:$CO$235,4,FALSE)))))</f>
        <v/>
      </c>
      <c r="CA321" s="110" t="str">
        <f ca="1">IF(ISERROR(HLOOKUP($B321,$D$236:$CO$241,6,FALSE)),"",IF('Enter data here!'!$CP$212=0,"",IF(HLOOKUP($B321,$D$236:$CO$241,4,FALSE)=0,"",(HLOOKUP($B321,$D$236:$CO$241,6,FALSE)))))</f>
        <v/>
      </c>
      <c r="CB321" s="110" t="str">
        <f ca="1">IF(ISERROR(HLOOKUP($B321,$D$236:$CO$241,4,FALSE)),"",IF('Enter data here!'!$CP$212=0,"",IF(HLOOKUP($B321,$D$236:$CO$241,4,FALSE)=0,"",(HLOOKUP($B321,$D$236:$CO$241,4,FALSE)))))</f>
        <v/>
      </c>
      <c r="CC321" s="110" t="str">
        <f ca="1">IF(ISERROR(HLOOKUP($B321,$D$242:$CO$247,6,FALSE)),"",IF('Enter data here!'!$CP$217=0,"",IF(HLOOKUP($B321,$D$242:$CO$247,4,FALSE)=0,"",(HLOOKUP($B321,$D$242:$CO$247,6,FALSE)))))</f>
        <v/>
      </c>
      <c r="CD321" s="110" t="str">
        <f ca="1">IF(ISERROR(HLOOKUP($B321,$D$242:$CO$247,4,FALSE)),"",IF('Enter data here!'!$CP$217=0,"",IF(HLOOKUP($B321,$D$242:$CO$247,4,FALSE)=0,"",(HLOOKUP($B321,$D$242:$CO$247,4,FALSE)))))</f>
        <v/>
      </c>
      <c r="CE321" s="110" t="str">
        <f ca="1">IF(ISERROR(HLOOKUP($B321,$D$248:$CO$253,6,FALSE)),"",IF('Enter data here!'!$CP$222=0,"",IF(HLOOKUP($B321,$D$248:$CO$253,4,FALSE)=0,"",(HLOOKUP($B321,$D$248:$CO$253,6,FALSE)))))</f>
        <v/>
      </c>
      <c r="CF321" s="110" t="str">
        <f ca="1">IF(ISERROR(HLOOKUP($B321,$D$248:$CO$253,4,FALSE)),"",IF('Enter data here!'!$CP$222=0,"",IF(HLOOKUP($B321,$D$248:$CO$253,4,FALSE)=0,"",(HLOOKUP($B321,$D$248:$CO$253,4,FALSE)))))</f>
        <v/>
      </c>
    </row>
    <row r="322" spans="2:84" s="138" customFormat="1">
      <c r="B322" s="149">
        <v>60</v>
      </c>
      <c r="C322" s="110" t="str">
        <f>IF(ISERROR(HLOOKUP($B322,$D$8:$CO$13,6,FALSE)),"",IF('Enter data here!'!$CP$22=0,"",IF(HLOOKUP($B322,$D$8:$CO$13,4,FALSE)=0,"",(HLOOKUP($B322,$D$8:$CO$13,6,FALSE)))))</f>
        <v/>
      </c>
      <c r="D322" s="110" t="str">
        <f>IF(ISERROR(HLOOKUP($B322,$D$8:$CO$13,4,FALSE)),"",IF('Enter data here!'!$CP$22=0,"",IF(HLOOKUP($B322,$D$8:$CO$13,4,FALSE)=0,"",(HLOOKUP($B322,$D$8:$CO$13,4,FALSE)))))</f>
        <v/>
      </c>
      <c r="E322" s="110" t="str">
        <f ca="1">IF(ISERROR(HLOOKUP($B322,$D$14:$CO$19,6,FALSE)),"",IF('Enter data here!'!$CP$27=0,"",IF(HLOOKUP($B322,$D$14:$CO$19,4,FALSE)=0,"",(HLOOKUP($B322,$D$14:$CO$19,6,FALSE)))))</f>
        <v/>
      </c>
      <c r="F322" s="110" t="str">
        <f ca="1">IF(ISERROR(HLOOKUP($B322,$D$14:$CO$19,4,FALSE)),"",IF('Enter data here!'!$CP$27=0,"",IF(HLOOKUP($B322,$D$14:$CO$19,4,FALSE)=0,"",(HLOOKUP($B322,$D$14:$CO$19,4,FALSE)))))</f>
        <v/>
      </c>
      <c r="G322" s="110" t="str">
        <f ca="1">IF(ISERROR(HLOOKUP($B322,$D$20:$CO$25,6,FALSE)),"",IF('Enter data here!'!$CP$32=0,"",IF(HLOOKUP($B322,$D$20:$CO$25,4,FALSE)=0,"",(HLOOKUP($B322,$D$20:$CO$25,6,FALSE)))))</f>
        <v/>
      </c>
      <c r="H322" s="110" t="str">
        <f ca="1">IF(ISERROR(HLOOKUP($B322,$D$20:$CO$25,4,FALSE)),"",IF('Enter data here!'!$CP$32=0,"",IF(HLOOKUP($B322,$D$20:$CO$25,4,FALSE)=0,"",(HLOOKUP($B322,$D$20:$CO$25,4,FALSE)))))</f>
        <v/>
      </c>
      <c r="I322" s="110" t="str">
        <f ca="1">IF(ISERROR(HLOOKUP($B322,$D$26:$CO$31,6,FALSE)),"",IF('Enter data here!'!$CP$37=0,"",IF(HLOOKUP($B322,$D$26:$CO$31,4,FALSE)=0,"",(HLOOKUP($B322,$D$26:$CO$31,6,FALSE)))))</f>
        <v/>
      </c>
      <c r="J322" s="110" t="str">
        <f ca="1">IF(ISERROR(HLOOKUP($B322,$D$26:$CO$31,4,FALSE)),"",IF('Enter data here!'!$CP$37=0,"",IF(HLOOKUP($B322,$D$26:$CO$31,4,FALSE)=0,"",(HLOOKUP($B322,$D$26:$CO$31,4,FALSE)))))</f>
        <v/>
      </c>
      <c r="K322" s="110" t="str">
        <f ca="1">IF(ISERROR(HLOOKUP($B322,$D$32:$CO$37,6,FALSE)),"",IF('Enter data here!'!$CP$42=0,"",IF(HLOOKUP($B322,$D$32:$CO$37,4,FALSE)=0,"",(HLOOKUP($B322,$D$32:$CO$37,6,FALSE)))))</f>
        <v/>
      </c>
      <c r="L322" s="110" t="str">
        <f ca="1">IF(ISERROR(HLOOKUP($B322,$D$32:$CO$37,4,FALSE)),"",IF('Enter data here!'!$CP$42=0,"",IF(HLOOKUP($B322,$D$32:$CO$37,4,FALSE)=0,"",(HLOOKUP($B322,$D$32:$CO$37,4,FALSE)))))</f>
        <v/>
      </c>
      <c r="M322" s="110" t="str">
        <f ca="1">IF(ISERROR(HLOOKUP($B322,$D$38:$CO$43,6,FALSE)),"",IF('Enter data here!'!$CP$47=0,"",IF(HLOOKUP($B322,$D$38:$CO$43,4,FALSE)=0,"",(HLOOKUP($B322,$D$38:$CO$43,6,FALSE)))))</f>
        <v/>
      </c>
      <c r="N322" s="110" t="str">
        <f ca="1">IF(ISERROR(HLOOKUP($B322,$D$38:$CO$43,4,FALSE)),"",IF('Enter data here!'!$CP$47=0,"",IF(HLOOKUP($B322,$D$38:$CO$43,4,FALSE)=0,"",(HLOOKUP($B322,$D$38:$CO$43,4,FALSE)))))</f>
        <v/>
      </c>
      <c r="O322" s="110" t="str">
        <f ca="1">IF(ISERROR(HLOOKUP($B322,$D$44:$CO$49,6,FALSE)),"",IF('Enter data here!'!$CP$52=0,"",IF(HLOOKUP($B322,$D$44:$CO$49,4,FALSE)=0,"",(HLOOKUP($B322,$D$44:$CO$49,6,FALSE)))))</f>
        <v/>
      </c>
      <c r="P322" s="110" t="str">
        <f ca="1">IF(ISERROR(HLOOKUP($B322,$D$44:$CO$49,4,FALSE)),"",IF('Enter data here!'!$CP$52=0,"",IF(HLOOKUP($B322,$D$44:$CO$49,4,FALSE)=0,"",(HLOOKUP($B322,$D$44:$CO$49,4,FALSE)))))</f>
        <v/>
      </c>
      <c r="Q322" s="110" t="str">
        <f ca="1">IF(ISERROR(HLOOKUP($B322,$D$50:$CO$55,6,FALSE)),"",IF('Enter data here!'!$CP$57=0,"",IF(HLOOKUP($B322,$D$50:$CO$55,4,FALSE)=0,"",(HLOOKUP($B322,$D$50:$CO$55,6,FALSE)))))</f>
        <v/>
      </c>
      <c r="R322" s="110" t="str">
        <f ca="1">IF(ISERROR(HLOOKUP($B322,$D$50:$CO$55,4,FALSE)),"",IF('Enter data here!'!$CP$57=0,"",IF(HLOOKUP($B322,$D$50:$CO$55,4,FALSE)=0,"",(HLOOKUP($B322,$D$50:$CO$55,4,FALSE)))))</f>
        <v/>
      </c>
      <c r="S322" s="110" t="str">
        <f ca="1">IF(ISERROR(HLOOKUP($B322,$D$56:$CO$61,6,FALSE)),"",IF('Enter data here!'!$CP$62=0,"",IF(HLOOKUP($B322,$D$56:$CO$61,4,FALSE)=0,"",(HLOOKUP($B322,$D$56:$CO$61,6,FALSE)))))</f>
        <v/>
      </c>
      <c r="T322" s="110" t="str">
        <f ca="1">IF(ISERROR(HLOOKUP($B322,$D$56:$CO$61,4,FALSE)),"",IF('Enter data here!'!$CP$62=0,"",IF(HLOOKUP($B322,$D$56:$CO$61,4,FALSE)=0,"",(HLOOKUP($B322,$D$56:$CO$61,4,FALSE)))))</f>
        <v/>
      </c>
      <c r="U322" s="110" t="str">
        <f ca="1">IF(ISERROR(HLOOKUP($B322,$D$62:$CO$67,6,FALSE)),"",IF('Enter data here!'!$CP$67=0,"",IF(HLOOKUP($B322,$D$62:$CO$67,4,FALSE)=0,"",(HLOOKUP($B322,$D$62:$CO$67,6,FALSE)))))</f>
        <v/>
      </c>
      <c r="V322" s="110" t="str">
        <f ca="1">IF(ISERROR(HLOOKUP($B322,$D$62:$CO$67,4,FALSE)),"",IF('Enter data here!'!$CP$67=0,"",IF(HLOOKUP($B322,$D$62:$CO$67,4,FALSE)=0,"",(HLOOKUP($B322,$D$62:$CO$67,4,FALSE)))))</f>
        <v/>
      </c>
      <c r="W322" s="110" t="str">
        <f ca="1">IF(ISERROR(HLOOKUP($B322,$D$68:$CO$73,6,FALSE)),"",IF('Enter data here!'!$CP$72=0,"",IF(HLOOKUP($B322,$D$68:$CO$73,4,FALSE)=0,"",(HLOOKUP($B322,$D$68:$CO$73,6,FALSE)))))</f>
        <v/>
      </c>
      <c r="X322" s="110" t="str">
        <f ca="1">IF(ISERROR(HLOOKUP($B322,$D$68:$CO$73,4,FALSE)),"",IF('Enter data here!'!$CP$72=0,"",IF(HLOOKUP($B322,$D$68:$CO$73,4,FALSE)=0,"",(HLOOKUP($B322,$D$68:$CO$73,4,FALSE)))))</f>
        <v/>
      </c>
      <c r="Y322" s="110" t="str">
        <f ca="1">IF(ISERROR(HLOOKUP($B322,$D$74:$CO$79,6,FALSE)),"",IF('Enter data here!'!$CP$77=0,"",IF(HLOOKUP($B322,$D$74:$CO$79,4,FALSE)=0,"",(HLOOKUP($B322,$D$74:$CO$79,6,FALSE)))))</f>
        <v/>
      </c>
      <c r="Z322" s="110" t="str">
        <f ca="1">IF(ISERROR(HLOOKUP($B322,$D$74:$CO$79,4,FALSE)),"",IF('Enter data here!'!$CP$77=0,"",IF(HLOOKUP($B322,$D$74:$CO$79,4,FALSE)=0,"",(HLOOKUP($B322,$D$74:$CO$79,4,FALSE)))))</f>
        <v/>
      </c>
      <c r="AA322" s="110" t="str">
        <f ca="1">IF(ISERROR(HLOOKUP($B322,$D$80:$CO$85,6,FALSE)),"",IF('Enter data here!'!$CP$82=0,"",IF(HLOOKUP($B322,$D$80:$CO$85,4,FALSE)=0,"",(HLOOKUP($B322,$D$80:$CO$85,6,FALSE)))))</f>
        <v/>
      </c>
      <c r="AB322" s="110" t="str">
        <f ca="1">IF(ISERROR(HLOOKUP($B322,$D$80:$CO$85,4,FALSE)),"",IF('Enter data here!'!$CP$82=0,"",IF(HLOOKUP($B322,$D$80:$CO$85,4,FALSE)=0,"",(HLOOKUP($B322,$D$80:$CO$85,4,FALSE)))))</f>
        <v/>
      </c>
      <c r="AC322" s="110" t="str">
        <f ca="1">IF(ISERROR(HLOOKUP($B322,$D$86:$CO$91,6,FALSE)),"",IF('Enter data here!'!$CP$87=0,"",IF(HLOOKUP($B322,$D$86:$CO$91,4,FALSE)=0,"",(HLOOKUP($B322,$D$86:$CO$91,6,FALSE)))))</f>
        <v/>
      </c>
      <c r="AD322" s="110" t="str">
        <f ca="1">IF(ISERROR(HLOOKUP($B322,$D$86:$CO$91,4,FALSE)),"",IF('Enter data here!'!$CP$87=0,"",IF(HLOOKUP($B322,$D$86:$CO$91,4,FALSE)=0,"",(HLOOKUP($B322,$D$86:$CO$91,4,FALSE)))))</f>
        <v/>
      </c>
      <c r="AE322" s="110" t="str">
        <f ca="1">IF(ISERROR(HLOOKUP($B322,$D$92:$CO$97,6,FALSE)),"",IF('Enter data here!'!$CP$92=0,"",IF(HLOOKUP($B322,$D$92:$CO$97,4,FALSE)=0,"",(HLOOKUP($B322,$D$92:$CO$97,6,FALSE)))))</f>
        <v/>
      </c>
      <c r="AF322" s="110" t="str">
        <f ca="1">IF(ISERROR(HLOOKUP($B322,$D$92:$CO$97,4,FALSE)),"",IF('Enter data here!'!$CP$92=0,"",IF(HLOOKUP($B322,$D$92:$CO$97,4,FALSE)=0,"",(HLOOKUP($B322,$D$92:$CO$97,4,FALSE)))))</f>
        <v/>
      </c>
      <c r="AG322" s="110" t="str">
        <f ca="1">IF(ISERROR(HLOOKUP($B322,$D$98:$CO$103,6,FALSE)),"",IF('Enter data here!'!$CP$97=0,"",IF(HLOOKUP($B322,$D$98:$CO$103,4,FALSE)=0,"",(HLOOKUP($B322,$D$98:$CO$103,6,FALSE)))))</f>
        <v/>
      </c>
      <c r="AH322" s="110" t="str">
        <f ca="1">IF(ISERROR(HLOOKUP($B322,$D$98:$CO$103,4,FALSE)),"",IF('Enter data here!'!$CP$97=0,"",IF(HLOOKUP($B322,$D$98:$CO$103,4,FALSE)=0,"",(HLOOKUP($B322,$D$98:$CO$103,4,FALSE)))))</f>
        <v/>
      </c>
      <c r="AI322" s="110" t="str">
        <f ca="1">IF(ISERROR(HLOOKUP($B322,$D$104:$CO$109,6,FALSE)),"",IF('Enter data here!'!$CP$102=0,"",IF(HLOOKUP($B322,$D$104:$CO$109,4,FALSE)=0,"",(HLOOKUP($B322,$D$104:$CO$109,6,FALSE)))))</f>
        <v/>
      </c>
      <c r="AJ322" s="110" t="str">
        <f ca="1">IF(ISERROR(HLOOKUP($B322,$D$104:$CO$109,4,FALSE)),"",IF('Enter data here!'!$CP$102=0,"",IF(HLOOKUP($B322,$D$104:$CO$109,4,FALSE)=0,"",(HLOOKUP($B322,$D$104:$CO$109,4,FALSE)))))</f>
        <v/>
      </c>
      <c r="AK322" s="110" t="str">
        <f ca="1">IF(ISERROR(HLOOKUP($B322,$D$110:$CO$115,6,FALSE)),"",IF('Enter data here!'!$CP$107=0,"",IF(HLOOKUP($B322,$D$110:$CO$115,4,FALSE)=0,"",(HLOOKUP($B322,$D$110:$CO$115,6,FALSE)))))</f>
        <v/>
      </c>
      <c r="AL322" s="110" t="str">
        <f ca="1">IF(ISERROR(HLOOKUP($B322,$D$110:$CO$115,4,FALSE)),"",IF('Enter data here!'!$CP$107=0,"",IF(HLOOKUP($B322,$D$110:$CO$115,4,FALSE)=0,"",(HLOOKUP($B322,$D$110:$CO$115,4,FALSE)))))</f>
        <v/>
      </c>
      <c r="AM322" s="110" t="str">
        <f ca="1">IF(ISERROR(HLOOKUP($B322,$D$116:$CO$121,6,FALSE)),"",IF('Enter data here!'!$CP$112=0,"",IF(HLOOKUP($B322,$D$116:$CO$121,4,FALSE)=0,"",(HLOOKUP($B322,$D$116:$CO$121,6,FALSE)))))</f>
        <v/>
      </c>
      <c r="AN322" s="110" t="str">
        <f ca="1">IF(ISERROR(HLOOKUP($B322,$D$116:$CO$121,4,FALSE)),"",IF('Enter data here!'!$CP$112=0,"",IF(HLOOKUP($B322,$D$116:$CO$121,4,FALSE)=0,"",(HLOOKUP($B322,$D$116:$CO$121,4,FALSE)))))</f>
        <v/>
      </c>
      <c r="AO322" s="110" t="str">
        <f ca="1">IF(ISERROR(HLOOKUP($B322,$D$122:$CO$127,6,FALSE)),"",IF('Enter data here!'!$CP$117=0,"",IF(HLOOKUP($B322,$D$122:$CO$127,4,FALSE)=0,"",(HLOOKUP($B322,$D$122:$CO$127,6,FALSE)))))</f>
        <v/>
      </c>
      <c r="AP322" s="110" t="str">
        <f ca="1">IF(ISERROR(HLOOKUP($B322,$D$122:$CO$127,4,FALSE)),"",IF('Enter data here!'!$CP$117=0,"",IF(HLOOKUP($B322,$D$122:$CO$127,4,FALSE)=0,"",(HLOOKUP($B322,$D$122:$CO$127,4,FALSE)))))</f>
        <v/>
      </c>
      <c r="AQ322" s="110" t="str">
        <f ca="1">IF(ISERROR(HLOOKUP($B322,$D$128:$CO$133,6,FALSE)),"",IF('Enter data here!'!$CP$122=0,"",IF(HLOOKUP($B322,$D$128:$CO$133,4,FALSE)=0,"",(HLOOKUP($B322,$D$128:$CO$133,6,FALSE)))))</f>
        <v/>
      </c>
      <c r="AR322" s="110" t="str">
        <f ca="1">IF(ISERROR(HLOOKUP($B322,$D$128:$CO$133,4,FALSE)),"",IF('Enter data here!'!$CP$122=0,"",IF(HLOOKUP($B322,$D$128:$CO$133,4,FALSE)=0,"",(HLOOKUP($B322,$D$128:$CO$133,4,FALSE)))))</f>
        <v/>
      </c>
      <c r="AS322" s="110" t="str">
        <f ca="1">IF(ISERROR(HLOOKUP($B322,$D$134:$CO$139,6,FALSE)),"",IF('Enter data here!'!$CP$127=0,"",IF(HLOOKUP($B322,$D$134:$CO$139,4,FALSE)=0,"",(HLOOKUP($B322,$D$134:$CO$139,6,FALSE)))))</f>
        <v/>
      </c>
      <c r="AT322" s="110" t="str">
        <f ca="1">IF(ISERROR(HLOOKUP($B322,$D$134:$CO$139,4,FALSE)),"",IF('Enter data here!'!$CP$127=0,"",IF(HLOOKUP($B322,$D$134:$CO$139,4,FALSE)=0,"",(HLOOKUP($B322,$D$134:$CO$139,4,FALSE)))))</f>
        <v/>
      </c>
      <c r="AU322" s="110" t="str">
        <f ca="1">IF(ISERROR(HLOOKUP($B322,$D$140:$CO$145,6,FALSE)),"",IF('Enter data here!'!$CP$132=0,"",IF(HLOOKUP($B322,$D$140:$CO$145,4,FALSE)=0,"",(HLOOKUP($B322,$D$140:$CO$145,6,FALSE)))))</f>
        <v/>
      </c>
      <c r="AV322" s="110" t="str">
        <f ca="1">IF(ISERROR(HLOOKUP($B322,$D$140:$CO$145,4,FALSE)),"",IF('Enter data here!'!$CP$132=0,"",IF(HLOOKUP($B322,$D$140:$CO$145,4,FALSE)=0,"",(HLOOKUP($B322,$D$140:$CO$145,4,FALSE)))))</f>
        <v/>
      </c>
      <c r="AW322" s="110" t="str">
        <f ca="1">IF(ISERROR(HLOOKUP($B322,$D$146:$CO$151,6,FALSE)),"",IF('Enter data here!'!$CP$137=0,"",IF(HLOOKUP($B322,$D$146:$CO$151,4,FALSE)=0,"",(HLOOKUP($B322,$D$146:$CO$151,6,FALSE)))))</f>
        <v/>
      </c>
      <c r="AX322" s="110" t="str">
        <f ca="1">IF(ISERROR(HLOOKUP($B322,$D$146:$CO$151,4,FALSE)),"",IF('Enter data here!'!$CP$137=0,"",IF(HLOOKUP($B322,$D$146:$CO$151,4,FALSE)=0,"",(HLOOKUP($B322,$D$146:$CO$151,4,FALSE)))))</f>
        <v/>
      </c>
      <c r="AY322" s="110" t="str">
        <f ca="1">IF(ISERROR(HLOOKUP($B322,$D$152:$CO$157,6,FALSE)),"",IF('Enter data here!'!$CP$142=0,"",IF(HLOOKUP($B322,$D$152:$CO$157,4,FALSE)=0,"",(HLOOKUP($B322,$D$152:$CO$157,6,FALSE)))))</f>
        <v/>
      </c>
      <c r="AZ322" s="110" t="str">
        <f ca="1">IF(ISERROR(HLOOKUP($B322,$D$152:$CO$157,4,FALSE)),"",IF('Enter data here!'!$CP$142=0,"",IF(HLOOKUP($B322,$D$152:$CO$157,4,FALSE)=0,"",(HLOOKUP($B322,$D$152:$CO$157,4,FALSE)))))</f>
        <v/>
      </c>
      <c r="BA322" s="110" t="str">
        <f ca="1">IF(ISERROR(HLOOKUP($B322,$D$158:$CO$163,6,FALSE)),"",IF('Enter data here!'!$CP$147=0,"",IF(HLOOKUP($B322,$D$158:$CO$163,4,FALSE)=0,"",(HLOOKUP($B322,$D$158:$CO$163,6,FALSE)))))</f>
        <v/>
      </c>
      <c r="BB322" s="110" t="str">
        <f ca="1">IF(ISERROR(HLOOKUP($B322,$D$158:$CO$163,4,FALSE)),"",IF('Enter data here!'!$CP$147=0,"",IF(HLOOKUP($B322,$D$158:$CO$163,4,FALSE)=0,"",(HLOOKUP($B322,$D$158:$CO$163,4,FALSE)))))</f>
        <v/>
      </c>
      <c r="BC322" s="110" t="str">
        <f ca="1">IF(ISERROR(HLOOKUP($B322,$D$164:$CO$169,6,FALSE)),"",IF('Enter data here!'!$CP$152=0,"",IF(HLOOKUP($B322,$D$164:$CO$169,4,FALSE)=0,"",(HLOOKUP($B322,$D$164:$CO$169,6,FALSE)))))</f>
        <v/>
      </c>
      <c r="BD322" s="110" t="str">
        <f ca="1">IF(ISERROR(HLOOKUP($B322,$D$164:$CO$169,4,FALSE)),"",IF('Enter data here!'!$CP$152=0,"",IF(HLOOKUP($B322,$D$164:$CO$169,4,FALSE)=0,"",(HLOOKUP($B322,$D$164:$CO$169,4,FALSE)))))</f>
        <v/>
      </c>
      <c r="BE322" s="110" t="str">
        <f ca="1">IF(ISERROR(HLOOKUP($B322,$D$170:$CO$175,6,FALSE)),"",IF('Enter data here!'!$CP$157=0,"",IF(HLOOKUP($B322,$D$170:$CO$175,4,FALSE)=0,"",(HLOOKUP($B322,$D$170:$CO$175,6,FALSE)))))</f>
        <v/>
      </c>
      <c r="BF322" s="110" t="str">
        <f ca="1">IF(ISERROR(HLOOKUP($B322,$D$170:$CO$175,4,FALSE)),"",IF('Enter data here!'!$CP$157=0,"",IF(HLOOKUP($B322,$D$170:$CO$175,4,FALSE)=0,"",(HLOOKUP($B322,$D$170:$CO$175,4,FALSE)))))</f>
        <v/>
      </c>
      <c r="BG322" s="110" t="str">
        <f ca="1">IF(ISERROR(HLOOKUP($B322,$D$176:$CO$181,6,FALSE)),"",IF('Enter data here!'!$CP$162=0,"",IF(HLOOKUP($B322,$D$176:$CO$181,4,FALSE)=0,"",(HLOOKUP($B322,$D$176:$CO$181,6,FALSE)))))</f>
        <v/>
      </c>
      <c r="BH322" s="110" t="str">
        <f ca="1">IF(ISERROR(HLOOKUP($B322,$D$176:$CO$181,4,FALSE)),"",IF('Enter data here!'!$CP$162=0,"",IF(HLOOKUP($B322,$D$176:$CO$181,4,FALSE)=0,"",(HLOOKUP($B322,$D$176:$CO$181,4,FALSE)))))</f>
        <v/>
      </c>
      <c r="BI322" s="110" t="str">
        <f ca="1">IF(ISERROR(HLOOKUP($B322,$D$182:$CO$187,6,FALSE)),"",IF('Enter data here!'!$CP$167=0,"",IF(HLOOKUP($B322,$D$182:$CO$187,4,FALSE)=0,"",(HLOOKUP($B322,$D$182:$CO$187,6,FALSE)))))</f>
        <v/>
      </c>
      <c r="BJ322" s="110" t="str">
        <f ca="1">IF(ISERROR(HLOOKUP($B322,$D$182:$CO$187,4,FALSE)),"",IF('Enter data here!'!$CP$167=0,"",IF(HLOOKUP($B322,$D$182:$CO$187,4,FALSE)=0,"",(HLOOKUP($B322,$D$182:$CO$187,4,FALSE)))))</f>
        <v/>
      </c>
      <c r="BK322" s="110" t="str">
        <f ca="1">IF(ISERROR(HLOOKUP($B322,$D$188:$CO$193,6,FALSE)),"",IF('Enter data here!'!$CP$172=0,"",IF(HLOOKUP($B322,$D$188:$CO$193,4,FALSE)=0,"",(HLOOKUP($B322,$D$188:$CO$193,6,FALSE)))))</f>
        <v/>
      </c>
      <c r="BL322" s="110" t="str">
        <f ca="1">IF(ISERROR(HLOOKUP($B322,$D$188:$CO$193,4,FALSE)),"",IF('Enter data here!'!$CP$172=0,"",IF(HLOOKUP($B322,$D$188:$CO$193,4,FALSE)=0,"",(HLOOKUP($B322,$D$188:$CO$193,4,FALSE)))))</f>
        <v/>
      </c>
      <c r="BM322" s="110" t="str">
        <f ca="1">IF(ISERROR(HLOOKUP($B322,$D$194:$CO$199,6,FALSE)),"",IF('Enter data here!'!$CP$177=0,"",IF(HLOOKUP($B322,$D$194:$CO$199,4,FALSE)=0,"",(HLOOKUP($B322,$D$194:$CO$199,6,FALSE)))))</f>
        <v/>
      </c>
      <c r="BN322" s="110" t="str">
        <f ca="1">IF(ISERROR(HLOOKUP($B322,$D$194:$CO$199,4,FALSE)),"",IF('Enter data here!'!$CP$177=0,"",IF(HLOOKUP($B322,$D$194:$CO$199,4,FALSE)=0,"",(HLOOKUP($B322,$D$194:$CO$199,4,FALSE)))))</f>
        <v/>
      </c>
      <c r="BO322" s="110" t="str">
        <f ca="1">IF(ISERROR(HLOOKUP($B322,$D$200:$CO$205,6,FALSE)),"",IF('Enter data here!'!$CP$182=0,"",IF(HLOOKUP($B322,$D$200:$CO$205,4,FALSE)=0,"",(HLOOKUP($B322,$D$200:$CO$205,6,FALSE)))))</f>
        <v/>
      </c>
      <c r="BP322" s="110" t="str">
        <f ca="1">IF(ISERROR(HLOOKUP($B322,$D$200:$CO$205,4,FALSE)),"",IF('Enter data here!'!$CP$182=0,"",IF(HLOOKUP($B322,$D$200:$CO$205,4,FALSE)=0,"",(HLOOKUP($B322,$D$200:$CO$205,4,FALSE)))))</f>
        <v/>
      </c>
      <c r="BQ322" s="110" t="str">
        <f ca="1">IF(ISERROR(HLOOKUP($B322,$D$206:$CO$211,6,FALSE)),"",IF('Enter data here!'!$CP$187=0,"",IF(HLOOKUP($B322,$D$206:$CO$211,4,FALSE)=0,"",(HLOOKUP($B322,$D$206:$CO$211,6,FALSE)))))</f>
        <v/>
      </c>
      <c r="BR322" s="110" t="str">
        <f ca="1">IF(ISERROR(HLOOKUP($B322,$D$206:$CO$211,4,FALSE)),"",IF('Enter data here!'!$CP$187=0,"",IF(HLOOKUP($B322,$D$206:$CO$211,4,FALSE)=0,"",(HLOOKUP($B322,$D$206:$CO$211,4,FALSE)))))</f>
        <v/>
      </c>
      <c r="BS322" s="110" t="str">
        <f ca="1">IF(ISERROR(HLOOKUP($B322,$D$212:$CO$217,6,FALSE)),"",IF('Enter data here!'!$CP$192=0,"",IF(HLOOKUP($B322,$D$212:$CO$217,4,FALSE)=0,"",(HLOOKUP($B322,$D$212:$CO$217,6,FALSE)))))</f>
        <v/>
      </c>
      <c r="BT322" s="110" t="str">
        <f ca="1">IF(ISERROR(HLOOKUP($B322,$D$212:$CO$217,4,FALSE)),"",IF('Enter data here!'!$CP$192=0,"",IF(HLOOKUP($B322,$D$212:$CO$217,4,FALSE)=0,"",(HLOOKUP($B322,$D$212:$CO$217,4,FALSE)))))</f>
        <v/>
      </c>
      <c r="BU322" s="110" t="str">
        <f ca="1">IF(ISERROR(HLOOKUP($B322,$D$218:$CO$223,6,FALSE)),"",IF('Enter data here!'!$CP$197=0,"",IF(HLOOKUP($B322,$D$218:$CO$223,4,FALSE)=0,"",(HLOOKUP($B322,$D$218:$CO$223,6,FALSE)))))</f>
        <v/>
      </c>
      <c r="BV322" s="110" t="str">
        <f ca="1">IF(ISERROR(HLOOKUP($B322,$D$218:$CO$223,4,FALSE)),"",IF('Enter data here!'!$CP$197=0,"",IF(HLOOKUP($B322,$D$218:$CO$223,4,FALSE)=0,"",(HLOOKUP($B322,$D$218:$CO$223,4,FALSE)))))</f>
        <v/>
      </c>
      <c r="BW322" s="110" t="str">
        <f ca="1">IF(ISERROR(HLOOKUP($B322,$D$224:$CO$229,6,FALSE)),"",IF('Enter data here!'!$CP$202=0,"",IF(HLOOKUP($B322,$D$224:$CO$229,4,FALSE)=0,"",(HLOOKUP($B322,$D$224:$CO$229,6,FALSE)))))</f>
        <v/>
      </c>
      <c r="BX322" s="110" t="str">
        <f ca="1">IF(ISERROR(HLOOKUP($B322,$D$224:$CO$229,4,FALSE)),"",IF('Enter data here!'!$CP$202=0,"",IF(HLOOKUP($B322,$D$224:$CO$229,4,FALSE)=0,"",(HLOOKUP($B322,$D$224:$CO$229,4,FALSE)))))</f>
        <v/>
      </c>
      <c r="BY322" s="110" t="str">
        <f ca="1">IF(ISERROR(HLOOKUP($B322,$D$230:$CO$235,6,FALSE)),"",IF('Enter data here!'!$CP$207=0,"",IF(HLOOKUP($B322,$D$230:$CO$235,4,FALSE)=0,"",(HLOOKUP($B322,$D$230:$CO$235,6,FALSE)))))</f>
        <v/>
      </c>
      <c r="BZ322" s="110" t="str">
        <f ca="1">IF(ISERROR(HLOOKUP($B322,$D$230:$CO$235,4,FALSE)),"",IF('Enter data here!'!$CP$207=0,"",IF(HLOOKUP($B322,$D$230:$CO$235,4,FALSE)=0,"",(HLOOKUP($B322,$D$230:$CO$235,4,FALSE)))))</f>
        <v/>
      </c>
      <c r="CA322" s="110" t="str">
        <f ca="1">IF(ISERROR(HLOOKUP($B322,$D$236:$CO$241,6,FALSE)),"",IF('Enter data here!'!$CP$212=0,"",IF(HLOOKUP($B322,$D$236:$CO$241,4,FALSE)=0,"",(HLOOKUP($B322,$D$236:$CO$241,6,FALSE)))))</f>
        <v/>
      </c>
      <c r="CB322" s="110" t="str">
        <f ca="1">IF(ISERROR(HLOOKUP($B322,$D$236:$CO$241,4,FALSE)),"",IF('Enter data here!'!$CP$212=0,"",IF(HLOOKUP($B322,$D$236:$CO$241,4,FALSE)=0,"",(HLOOKUP($B322,$D$236:$CO$241,4,FALSE)))))</f>
        <v/>
      </c>
      <c r="CC322" s="110" t="str">
        <f ca="1">IF(ISERROR(HLOOKUP($B322,$D$242:$CO$247,6,FALSE)),"",IF('Enter data here!'!$CP$217=0,"",IF(HLOOKUP($B322,$D$242:$CO$247,4,FALSE)=0,"",(HLOOKUP($B322,$D$242:$CO$247,6,FALSE)))))</f>
        <v/>
      </c>
      <c r="CD322" s="110" t="str">
        <f ca="1">IF(ISERROR(HLOOKUP($B322,$D$242:$CO$247,4,FALSE)),"",IF('Enter data here!'!$CP$217=0,"",IF(HLOOKUP($B322,$D$242:$CO$247,4,FALSE)=0,"",(HLOOKUP($B322,$D$242:$CO$247,4,FALSE)))))</f>
        <v/>
      </c>
      <c r="CE322" s="110" t="str">
        <f ca="1">IF(ISERROR(HLOOKUP($B322,$D$248:$CO$253,6,FALSE)),"",IF('Enter data here!'!$CP$222=0,"",IF(HLOOKUP($B322,$D$248:$CO$253,4,FALSE)=0,"",(HLOOKUP($B322,$D$248:$CO$253,6,FALSE)))))</f>
        <v/>
      </c>
      <c r="CF322" s="110" t="str">
        <f ca="1">IF(ISERROR(HLOOKUP($B322,$D$248:$CO$253,4,FALSE)),"",IF('Enter data here!'!$CP$222=0,"",IF(HLOOKUP($B322,$D$248:$CO$253,4,FALSE)=0,"",(HLOOKUP($B322,$D$248:$CO$253,4,FALSE)))))</f>
        <v/>
      </c>
    </row>
    <row r="323" spans="2:84" s="138" customFormat="1">
      <c r="B323" s="149">
        <v>61</v>
      </c>
      <c r="C323" s="110" t="str">
        <f>IF(ISERROR(HLOOKUP($B323,$D$8:$CO$13,6,FALSE)),"",IF('Enter data here!'!$CP$22=0,"",IF(HLOOKUP($B323,$D$8:$CO$13,4,FALSE)=0,"",(HLOOKUP($B323,$D$8:$CO$13,6,FALSE)))))</f>
        <v/>
      </c>
      <c r="D323" s="110" t="str">
        <f>IF(ISERROR(HLOOKUP($B323,$D$8:$CO$13,4,FALSE)),"",IF('Enter data here!'!$CP$22=0,"",IF(HLOOKUP($B323,$D$8:$CO$13,4,FALSE)=0,"",(HLOOKUP($B323,$D$8:$CO$13,4,FALSE)))))</f>
        <v/>
      </c>
      <c r="E323" s="110" t="str">
        <f ca="1">IF(ISERROR(HLOOKUP($B323,$D$14:$CO$19,6,FALSE)),"",IF('Enter data here!'!$CP$27=0,"",IF(HLOOKUP($B323,$D$14:$CO$19,4,FALSE)=0,"",(HLOOKUP($B323,$D$14:$CO$19,6,FALSE)))))</f>
        <v/>
      </c>
      <c r="F323" s="110" t="str">
        <f ca="1">IF(ISERROR(HLOOKUP($B323,$D$14:$CO$19,4,FALSE)),"",IF('Enter data here!'!$CP$27=0,"",IF(HLOOKUP($B323,$D$14:$CO$19,4,FALSE)=0,"",(HLOOKUP($B323,$D$14:$CO$19,4,FALSE)))))</f>
        <v/>
      </c>
      <c r="G323" s="110" t="str">
        <f ca="1">IF(ISERROR(HLOOKUP($B323,$D$20:$CO$25,6,FALSE)),"",IF('Enter data here!'!$CP$32=0,"",IF(HLOOKUP($B323,$D$20:$CO$25,4,FALSE)=0,"",(HLOOKUP($B323,$D$20:$CO$25,6,FALSE)))))</f>
        <v/>
      </c>
      <c r="H323" s="110" t="str">
        <f ca="1">IF(ISERROR(HLOOKUP($B323,$D$20:$CO$25,4,FALSE)),"",IF('Enter data here!'!$CP$32=0,"",IF(HLOOKUP($B323,$D$20:$CO$25,4,FALSE)=0,"",(HLOOKUP($B323,$D$20:$CO$25,4,FALSE)))))</f>
        <v/>
      </c>
      <c r="I323" s="110" t="str">
        <f ca="1">IF(ISERROR(HLOOKUP($B323,$D$26:$CO$31,6,FALSE)),"",IF('Enter data here!'!$CP$37=0,"",IF(HLOOKUP($B323,$D$26:$CO$31,4,FALSE)=0,"",(HLOOKUP($B323,$D$26:$CO$31,6,FALSE)))))</f>
        <v/>
      </c>
      <c r="J323" s="110" t="str">
        <f ca="1">IF(ISERROR(HLOOKUP($B323,$D$26:$CO$31,4,FALSE)),"",IF('Enter data here!'!$CP$37=0,"",IF(HLOOKUP($B323,$D$26:$CO$31,4,FALSE)=0,"",(HLOOKUP($B323,$D$26:$CO$31,4,FALSE)))))</f>
        <v/>
      </c>
      <c r="K323" s="110" t="str">
        <f ca="1">IF(ISERROR(HLOOKUP($B323,$D$32:$CO$37,6,FALSE)),"",IF('Enter data here!'!$CP$42=0,"",IF(HLOOKUP($B323,$D$32:$CO$37,4,FALSE)=0,"",(HLOOKUP($B323,$D$32:$CO$37,6,FALSE)))))</f>
        <v/>
      </c>
      <c r="L323" s="110" t="str">
        <f ca="1">IF(ISERROR(HLOOKUP($B323,$D$32:$CO$37,4,FALSE)),"",IF('Enter data here!'!$CP$42=0,"",IF(HLOOKUP($B323,$D$32:$CO$37,4,FALSE)=0,"",(HLOOKUP($B323,$D$32:$CO$37,4,FALSE)))))</f>
        <v/>
      </c>
      <c r="M323" s="110" t="str">
        <f ca="1">IF(ISERROR(HLOOKUP($B323,$D$38:$CO$43,6,FALSE)),"",IF('Enter data here!'!$CP$47=0,"",IF(HLOOKUP($B323,$D$38:$CO$43,4,FALSE)=0,"",(HLOOKUP($B323,$D$38:$CO$43,6,FALSE)))))</f>
        <v/>
      </c>
      <c r="N323" s="110" t="str">
        <f ca="1">IF(ISERROR(HLOOKUP($B323,$D$38:$CO$43,4,FALSE)),"",IF('Enter data here!'!$CP$47=0,"",IF(HLOOKUP($B323,$D$38:$CO$43,4,FALSE)=0,"",(HLOOKUP($B323,$D$38:$CO$43,4,FALSE)))))</f>
        <v/>
      </c>
      <c r="O323" s="110" t="str">
        <f ca="1">IF(ISERROR(HLOOKUP($B323,$D$44:$CO$49,6,FALSE)),"",IF('Enter data here!'!$CP$52=0,"",IF(HLOOKUP($B323,$D$44:$CO$49,4,FALSE)=0,"",(HLOOKUP($B323,$D$44:$CO$49,6,FALSE)))))</f>
        <v/>
      </c>
      <c r="P323" s="110" t="str">
        <f ca="1">IF(ISERROR(HLOOKUP($B323,$D$44:$CO$49,4,FALSE)),"",IF('Enter data here!'!$CP$52=0,"",IF(HLOOKUP($B323,$D$44:$CO$49,4,FALSE)=0,"",(HLOOKUP($B323,$D$44:$CO$49,4,FALSE)))))</f>
        <v/>
      </c>
      <c r="Q323" s="110" t="str">
        <f ca="1">IF(ISERROR(HLOOKUP($B323,$D$50:$CO$55,6,FALSE)),"",IF('Enter data here!'!$CP$57=0,"",IF(HLOOKUP($B323,$D$50:$CO$55,4,FALSE)=0,"",(HLOOKUP($B323,$D$50:$CO$55,6,FALSE)))))</f>
        <v/>
      </c>
      <c r="R323" s="110" t="str">
        <f ca="1">IF(ISERROR(HLOOKUP($B323,$D$50:$CO$55,4,FALSE)),"",IF('Enter data here!'!$CP$57=0,"",IF(HLOOKUP($B323,$D$50:$CO$55,4,FALSE)=0,"",(HLOOKUP($B323,$D$50:$CO$55,4,FALSE)))))</f>
        <v/>
      </c>
      <c r="S323" s="110" t="str">
        <f ca="1">IF(ISERROR(HLOOKUP($B323,$D$56:$CO$61,6,FALSE)),"",IF('Enter data here!'!$CP$62=0,"",IF(HLOOKUP($B323,$D$56:$CO$61,4,FALSE)=0,"",(HLOOKUP($B323,$D$56:$CO$61,6,FALSE)))))</f>
        <v/>
      </c>
      <c r="T323" s="110" t="str">
        <f ca="1">IF(ISERROR(HLOOKUP($B323,$D$56:$CO$61,4,FALSE)),"",IF('Enter data here!'!$CP$62=0,"",IF(HLOOKUP($B323,$D$56:$CO$61,4,FALSE)=0,"",(HLOOKUP($B323,$D$56:$CO$61,4,FALSE)))))</f>
        <v/>
      </c>
      <c r="U323" s="110" t="str">
        <f ca="1">IF(ISERROR(HLOOKUP($B323,$D$62:$CO$67,6,FALSE)),"",IF('Enter data here!'!$CP$67=0,"",IF(HLOOKUP($B323,$D$62:$CO$67,4,FALSE)=0,"",(HLOOKUP($B323,$D$62:$CO$67,6,FALSE)))))</f>
        <v/>
      </c>
      <c r="V323" s="110" t="str">
        <f ca="1">IF(ISERROR(HLOOKUP($B323,$D$62:$CO$67,4,FALSE)),"",IF('Enter data here!'!$CP$67=0,"",IF(HLOOKUP($B323,$D$62:$CO$67,4,FALSE)=0,"",(HLOOKUP($B323,$D$62:$CO$67,4,FALSE)))))</f>
        <v/>
      </c>
      <c r="W323" s="110" t="str">
        <f ca="1">IF(ISERROR(HLOOKUP($B323,$D$68:$CO$73,6,FALSE)),"",IF('Enter data here!'!$CP$72=0,"",IF(HLOOKUP($B323,$D$68:$CO$73,4,FALSE)=0,"",(HLOOKUP($B323,$D$68:$CO$73,6,FALSE)))))</f>
        <v/>
      </c>
      <c r="X323" s="110" t="str">
        <f ca="1">IF(ISERROR(HLOOKUP($B323,$D$68:$CO$73,4,FALSE)),"",IF('Enter data here!'!$CP$72=0,"",IF(HLOOKUP($B323,$D$68:$CO$73,4,FALSE)=0,"",(HLOOKUP($B323,$D$68:$CO$73,4,FALSE)))))</f>
        <v/>
      </c>
      <c r="Y323" s="110" t="str">
        <f ca="1">IF(ISERROR(HLOOKUP($B323,$D$74:$CO$79,6,FALSE)),"",IF('Enter data here!'!$CP$77=0,"",IF(HLOOKUP($B323,$D$74:$CO$79,4,FALSE)=0,"",(HLOOKUP($B323,$D$74:$CO$79,6,FALSE)))))</f>
        <v/>
      </c>
      <c r="Z323" s="110" t="str">
        <f ca="1">IF(ISERROR(HLOOKUP($B323,$D$74:$CO$79,4,FALSE)),"",IF('Enter data here!'!$CP$77=0,"",IF(HLOOKUP($B323,$D$74:$CO$79,4,FALSE)=0,"",(HLOOKUP($B323,$D$74:$CO$79,4,FALSE)))))</f>
        <v/>
      </c>
      <c r="AA323" s="110" t="str">
        <f ca="1">IF(ISERROR(HLOOKUP($B323,$D$80:$CO$85,6,FALSE)),"",IF('Enter data here!'!$CP$82=0,"",IF(HLOOKUP($B323,$D$80:$CO$85,4,FALSE)=0,"",(HLOOKUP($B323,$D$80:$CO$85,6,FALSE)))))</f>
        <v/>
      </c>
      <c r="AB323" s="110" t="str">
        <f ca="1">IF(ISERROR(HLOOKUP($B323,$D$80:$CO$85,4,FALSE)),"",IF('Enter data here!'!$CP$82=0,"",IF(HLOOKUP($B323,$D$80:$CO$85,4,FALSE)=0,"",(HLOOKUP($B323,$D$80:$CO$85,4,FALSE)))))</f>
        <v/>
      </c>
      <c r="AC323" s="110" t="str">
        <f ca="1">IF(ISERROR(HLOOKUP($B323,$D$86:$CO$91,6,FALSE)),"",IF('Enter data here!'!$CP$87=0,"",IF(HLOOKUP($B323,$D$86:$CO$91,4,FALSE)=0,"",(HLOOKUP($B323,$D$86:$CO$91,6,FALSE)))))</f>
        <v/>
      </c>
      <c r="AD323" s="110" t="str">
        <f ca="1">IF(ISERROR(HLOOKUP($B323,$D$86:$CO$91,4,FALSE)),"",IF('Enter data here!'!$CP$87=0,"",IF(HLOOKUP($B323,$D$86:$CO$91,4,FALSE)=0,"",(HLOOKUP($B323,$D$86:$CO$91,4,FALSE)))))</f>
        <v/>
      </c>
      <c r="AE323" s="110" t="str">
        <f ca="1">IF(ISERROR(HLOOKUP($B323,$D$92:$CO$97,6,FALSE)),"",IF('Enter data here!'!$CP$92=0,"",IF(HLOOKUP($B323,$D$92:$CO$97,4,FALSE)=0,"",(HLOOKUP($B323,$D$92:$CO$97,6,FALSE)))))</f>
        <v/>
      </c>
      <c r="AF323" s="110" t="str">
        <f ca="1">IF(ISERROR(HLOOKUP($B323,$D$92:$CO$97,4,FALSE)),"",IF('Enter data here!'!$CP$92=0,"",IF(HLOOKUP($B323,$D$92:$CO$97,4,FALSE)=0,"",(HLOOKUP($B323,$D$92:$CO$97,4,FALSE)))))</f>
        <v/>
      </c>
      <c r="AG323" s="110" t="str">
        <f ca="1">IF(ISERROR(HLOOKUP($B323,$D$98:$CO$103,6,FALSE)),"",IF('Enter data here!'!$CP$97=0,"",IF(HLOOKUP($B323,$D$98:$CO$103,4,FALSE)=0,"",(HLOOKUP($B323,$D$98:$CO$103,6,FALSE)))))</f>
        <v/>
      </c>
      <c r="AH323" s="110" t="str">
        <f ca="1">IF(ISERROR(HLOOKUP($B323,$D$98:$CO$103,4,FALSE)),"",IF('Enter data here!'!$CP$97=0,"",IF(HLOOKUP($B323,$D$98:$CO$103,4,FALSE)=0,"",(HLOOKUP($B323,$D$98:$CO$103,4,FALSE)))))</f>
        <v/>
      </c>
      <c r="AI323" s="110" t="str">
        <f ca="1">IF(ISERROR(HLOOKUP($B323,$D$104:$CO$109,6,FALSE)),"",IF('Enter data here!'!$CP$102=0,"",IF(HLOOKUP($B323,$D$104:$CO$109,4,FALSE)=0,"",(HLOOKUP($B323,$D$104:$CO$109,6,FALSE)))))</f>
        <v/>
      </c>
      <c r="AJ323" s="110" t="str">
        <f ca="1">IF(ISERROR(HLOOKUP($B323,$D$104:$CO$109,4,FALSE)),"",IF('Enter data here!'!$CP$102=0,"",IF(HLOOKUP($B323,$D$104:$CO$109,4,FALSE)=0,"",(HLOOKUP($B323,$D$104:$CO$109,4,FALSE)))))</f>
        <v/>
      </c>
      <c r="AK323" s="110" t="str">
        <f ca="1">IF(ISERROR(HLOOKUP($B323,$D$110:$CO$115,6,FALSE)),"",IF('Enter data here!'!$CP$107=0,"",IF(HLOOKUP($B323,$D$110:$CO$115,4,FALSE)=0,"",(HLOOKUP($B323,$D$110:$CO$115,6,FALSE)))))</f>
        <v/>
      </c>
      <c r="AL323" s="110" t="str">
        <f ca="1">IF(ISERROR(HLOOKUP($B323,$D$110:$CO$115,4,FALSE)),"",IF('Enter data here!'!$CP$107=0,"",IF(HLOOKUP($B323,$D$110:$CO$115,4,FALSE)=0,"",(HLOOKUP($B323,$D$110:$CO$115,4,FALSE)))))</f>
        <v/>
      </c>
      <c r="AM323" s="110" t="str">
        <f ca="1">IF(ISERROR(HLOOKUP($B323,$D$116:$CO$121,6,FALSE)),"",IF('Enter data here!'!$CP$112=0,"",IF(HLOOKUP($B323,$D$116:$CO$121,4,FALSE)=0,"",(HLOOKUP($B323,$D$116:$CO$121,6,FALSE)))))</f>
        <v/>
      </c>
      <c r="AN323" s="110" t="str">
        <f ca="1">IF(ISERROR(HLOOKUP($B323,$D$116:$CO$121,4,FALSE)),"",IF('Enter data here!'!$CP$112=0,"",IF(HLOOKUP($B323,$D$116:$CO$121,4,FALSE)=0,"",(HLOOKUP($B323,$D$116:$CO$121,4,FALSE)))))</f>
        <v/>
      </c>
      <c r="AO323" s="110" t="str">
        <f ca="1">IF(ISERROR(HLOOKUP($B323,$D$122:$CO$127,6,FALSE)),"",IF('Enter data here!'!$CP$117=0,"",IF(HLOOKUP($B323,$D$122:$CO$127,4,FALSE)=0,"",(HLOOKUP($B323,$D$122:$CO$127,6,FALSE)))))</f>
        <v/>
      </c>
      <c r="AP323" s="110" t="str">
        <f ca="1">IF(ISERROR(HLOOKUP($B323,$D$122:$CO$127,4,FALSE)),"",IF('Enter data here!'!$CP$117=0,"",IF(HLOOKUP($B323,$D$122:$CO$127,4,FALSE)=0,"",(HLOOKUP($B323,$D$122:$CO$127,4,FALSE)))))</f>
        <v/>
      </c>
      <c r="AQ323" s="110" t="str">
        <f ca="1">IF(ISERROR(HLOOKUP($B323,$D$128:$CO$133,6,FALSE)),"",IF('Enter data here!'!$CP$122=0,"",IF(HLOOKUP($B323,$D$128:$CO$133,4,FALSE)=0,"",(HLOOKUP($B323,$D$128:$CO$133,6,FALSE)))))</f>
        <v/>
      </c>
      <c r="AR323" s="110" t="str">
        <f ca="1">IF(ISERROR(HLOOKUP($B323,$D$128:$CO$133,4,FALSE)),"",IF('Enter data here!'!$CP$122=0,"",IF(HLOOKUP($B323,$D$128:$CO$133,4,FALSE)=0,"",(HLOOKUP($B323,$D$128:$CO$133,4,FALSE)))))</f>
        <v/>
      </c>
      <c r="AS323" s="110" t="str">
        <f ca="1">IF(ISERROR(HLOOKUP($B323,$D$134:$CO$139,6,FALSE)),"",IF('Enter data here!'!$CP$127=0,"",IF(HLOOKUP($B323,$D$134:$CO$139,4,FALSE)=0,"",(HLOOKUP($B323,$D$134:$CO$139,6,FALSE)))))</f>
        <v/>
      </c>
      <c r="AT323" s="110" t="str">
        <f ca="1">IF(ISERROR(HLOOKUP($B323,$D$134:$CO$139,4,FALSE)),"",IF('Enter data here!'!$CP$127=0,"",IF(HLOOKUP($B323,$D$134:$CO$139,4,FALSE)=0,"",(HLOOKUP($B323,$D$134:$CO$139,4,FALSE)))))</f>
        <v/>
      </c>
      <c r="AU323" s="110" t="str">
        <f ca="1">IF(ISERROR(HLOOKUP($B323,$D$140:$CO$145,6,FALSE)),"",IF('Enter data here!'!$CP$132=0,"",IF(HLOOKUP($B323,$D$140:$CO$145,4,FALSE)=0,"",(HLOOKUP($B323,$D$140:$CO$145,6,FALSE)))))</f>
        <v/>
      </c>
      <c r="AV323" s="110" t="str">
        <f ca="1">IF(ISERROR(HLOOKUP($B323,$D$140:$CO$145,4,FALSE)),"",IF('Enter data here!'!$CP$132=0,"",IF(HLOOKUP($B323,$D$140:$CO$145,4,FALSE)=0,"",(HLOOKUP($B323,$D$140:$CO$145,4,FALSE)))))</f>
        <v/>
      </c>
      <c r="AW323" s="110" t="str">
        <f ca="1">IF(ISERROR(HLOOKUP($B323,$D$146:$CO$151,6,FALSE)),"",IF('Enter data here!'!$CP$137=0,"",IF(HLOOKUP($B323,$D$146:$CO$151,4,FALSE)=0,"",(HLOOKUP($B323,$D$146:$CO$151,6,FALSE)))))</f>
        <v/>
      </c>
      <c r="AX323" s="110" t="str">
        <f ca="1">IF(ISERROR(HLOOKUP($B323,$D$146:$CO$151,4,FALSE)),"",IF('Enter data here!'!$CP$137=0,"",IF(HLOOKUP($B323,$D$146:$CO$151,4,FALSE)=0,"",(HLOOKUP($B323,$D$146:$CO$151,4,FALSE)))))</f>
        <v/>
      </c>
      <c r="AY323" s="110" t="str">
        <f ca="1">IF(ISERROR(HLOOKUP($B323,$D$152:$CO$157,6,FALSE)),"",IF('Enter data here!'!$CP$142=0,"",IF(HLOOKUP($B323,$D$152:$CO$157,4,FALSE)=0,"",(HLOOKUP($B323,$D$152:$CO$157,6,FALSE)))))</f>
        <v/>
      </c>
      <c r="AZ323" s="110" t="str">
        <f ca="1">IF(ISERROR(HLOOKUP($B323,$D$152:$CO$157,4,FALSE)),"",IF('Enter data here!'!$CP$142=0,"",IF(HLOOKUP($B323,$D$152:$CO$157,4,FALSE)=0,"",(HLOOKUP($B323,$D$152:$CO$157,4,FALSE)))))</f>
        <v/>
      </c>
      <c r="BA323" s="110" t="str">
        <f ca="1">IF(ISERROR(HLOOKUP($B323,$D$158:$CO$163,6,FALSE)),"",IF('Enter data here!'!$CP$147=0,"",IF(HLOOKUP($B323,$D$158:$CO$163,4,FALSE)=0,"",(HLOOKUP($B323,$D$158:$CO$163,6,FALSE)))))</f>
        <v/>
      </c>
      <c r="BB323" s="110" t="str">
        <f ca="1">IF(ISERROR(HLOOKUP($B323,$D$158:$CO$163,4,FALSE)),"",IF('Enter data here!'!$CP$147=0,"",IF(HLOOKUP($B323,$D$158:$CO$163,4,FALSE)=0,"",(HLOOKUP($B323,$D$158:$CO$163,4,FALSE)))))</f>
        <v/>
      </c>
      <c r="BC323" s="110" t="str">
        <f ca="1">IF(ISERROR(HLOOKUP($B323,$D$164:$CO$169,6,FALSE)),"",IF('Enter data here!'!$CP$152=0,"",IF(HLOOKUP($B323,$D$164:$CO$169,4,FALSE)=0,"",(HLOOKUP($B323,$D$164:$CO$169,6,FALSE)))))</f>
        <v/>
      </c>
      <c r="BD323" s="110" t="str">
        <f ca="1">IF(ISERROR(HLOOKUP($B323,$D$164:$CO$169,4,FALSE)),"",IF('Enter data here!'!$CP$152=0,"",IF(HLOOKUP($B323,$D$164:$CO$169,4,FALSE)=0,"",(HLOOKUP($B323,$D$164:$CO$169,4,FALSE)))))</f>
        <v/>
      </c>
      <c r="BE323" s="110" t="str">
        <f ca="1">IF(ISERROR(HLOOKUP($B323,$D$170:$CO$175,6,FALSE)),"",IF('Enter data here!'!$CP$157=0,"",IF(HLOOKUP($B323,$D$170:$CO$175,4,FALSE)=0,"",(HLOOKUP($B323,$D$170:$CO$175,6,FALSE)))))</f>
        <v/>
      </c>
      <c r="BF323" s="110" t="str">
        <f ca="1">IF(ISERROR(HLOOKUP($B323,$D$170:$CO$175,4,FALSE)),"",IF('Enter data here!'!$CP$157=0,"",IF(HLOOKUP($B323,$D$170:$CO$175,4,FALSE)=0,"",(HLOOKUP($B323,$D$170:$CO$175,4,FALSE)))))</f>
        <v/>
      </c>
      <c r="BG323" s="110" t="str">
        <f ca="1">IF(ISERROR(HLOOKUP($B323,$D$176:$CO$181,6,FALSE)),"",IF('Enter data here!'!$CP$162=0,"",IF(HLOOKUP($B323,$D$176:$CO$181,4,FALSE)=0,"",(HLOOKUP($B323,$D$176:$CO$181,6,FALSE)))))</f>
        <v/>
      </c>
      <c r="BH323" s="110" t="str">
        <f ca="1">IF(ISERROR(HLOOKUP($B323,$D$176:$CO$181,4,FALSE)),"",IF('Enter data here!'!$CP$162=0,"",IF(HLOOKUP($B323,$D$176:$CO$181,4,FALSE)=0,"",(HLOOKUP($B323,$D$176:$CO$181,4,FALSE)))))</f>
        <v/>
      </c>
      <c r="BI323" s="110" t="str">
        <f ca="1">IF(ISERROR(HLOOKUP($B323,$D$182:$CO$187,6,FALSE)),"",IF('Enter data here!'!$CP$167=0,"",IF(HLOOKUP($B323,$D$182:$CO$187,4,FALSE)=0,"",(HLOOKUP($B323,$D$182:$CO$187,6,FALSE)))))</f>
        <v/>
      </c>
      <c r="BJ323" s="110" t="str">
        <f ca="1">IF(ISERROR(HLOOKUP($B323,$D$182:$CO$187,4,FALSE)),"",IF('Enter data here!'!$CP$167=0,"",IF(HLOOKUP($B323,$D$182:$CO$187,4,FALSE)=0,"",(HLOOKUP($B323,$D$182:$CO$187,4,FALSE)))))</f>
        <v/>
      </c>
      <c r="BK323" s="110" t="str">
        <f ca="1">IF(ISERROR(HLOOKUP($B323,$D$188:$CO$193,6,FALSE)),"",IF('Enter data here!'!$CP$172=0,"",IF(HLOOKUP($B323,$D$188:$CO$193,4,FALSE)=0,"",(HLOOKUP($B323,$D$188:$CO$193,6,FALSE)))))</f>
        <v/>
      </c>
      <c r="BL323" s="110" t="str">
        <f ca="1">IF(ISERROR(HLOOKUP($B323,$D$188:$CO$193,4,FALSE)),"",IF('Enter data here!'!$CP$172=0,"",IF(HLOOKUP($B323,$D$188:$CO$193,4,FALSE)=0,"",(HLOOKUP($B323,$D$188:$CO$193,4,FALSE)))))</f>
        <v/>
      </c>
      <c r="BM323" s="110" t="str">
        <f ca="1">IF(ISERROR(HLOOKUP($B323,$D$194:$CO$199,6,FALSE)),"",IF('Enter data here!'!$CP$177=0,"",IF(HLOOKUP($B323,$D$194:$CO$199,4,FALSE)=0,"",(HLOOKUP($B323,$D$194:$CO$199,6,FALSE)))))</f>
        <v/>
      </c>
      <c r="BN323" s="110" t="str">
        <f ca="1">IF(ISERROR(HLOOKUP($B323,$D$194:$CO$199,4,FALSE)),"",IF('Enter data here!'!$CP$177=0,"",IF(HLOOKUP($B323,$D$194:$CO$199,4,FALSE)=0,"",(HLOOKUP($B323,$D$194:$CO$199,4,FALSE)))))</f>
        <v/>
      </c>
      <c r="BO323" s="110" t="str">
        <f ca="1">IF(ISERROR(HLOOKUP($B323,$D$200:$CO$205,6,FALSE)),"",IF('Enter data here!'!$CP$182=0,"",IF(HLOOKUP($B323,$D$200:$CO$205,4,FALSE)=0,"",(HLOOKUP($B323,$D$200:$CO$205,6,FALSE)))))</f>
        <v/>
      </c>
      <c r="BP323" s="110" t="str">
        <f ca="1">IF(ISERROR(HLOOKUP($B323,$D$200:$CO$205,4,FALSE)),"",IF('Enter data here!'!$CP$182=0,"",IF(HLOOKUP($B323,$D$200:$CO$205,4,FALSE)=0,"",(HLOOKUP($B323,$D$200:$CO$205,4,FALSE)))))</f>
        <v/>
      </c>
      <c r="BQ323" s="110" t="str">
        <f ca="1">IF(ISERROR(HLOOKUP($B323,$D$206:$CO$211,6,FALSE)),"",IF('Enter data here!'!$CP$187=0,"",IF(HLOOKUP($B323,$D$206:$CO$211,4,FALSE)=0,"",(HLOOKUP($B323,$D$206:$CO$211,6,FALSE)))))</f>
        <v/>
      </c>
      <c r="BR323" s="110" t="str">
        <f ca="1">IF(ISERROR(HLOOKUP($B323,$D$206:$CO$211,4,FALSE)),"",IF('Enter data here!'!$CP$187=0,"",IF(HLOOKUP($B323,$D$206:$CO$211,4,FALSE)=0,"",(HLOOKUP($B323,$D$206:$CO$211,4,FALSE)))))</f>
        <v/>
      </c>
      <c r="BS323" s="110" t="str">
        <f ca="1">IF(ISERROR(HLOOKUP($B323,$D$212:$CO$217,6,FALSE)),"",IF('Enter data here!'!$CP$192=0,"",IF(HLOOKUP($B323,$D$212:$CO$217,4,FALSE)=0,"",(HLOOKUP($B323,$D$212:$CO$217,6,FALSE)))))</f>
        <v/>
      </c>
      <c r="BT323" s="110" t="str">
        <f ca="1">IF(ISERROR(HLOOKUP($B323,$D$212:$CO$217,4,FALSE)),"",IF('Enter data here!'!$CP$192=0,"",IF(HLOOKUP($B323,$D$212:$CO$217,4,FALSE)=0,"",(HLOOKUP($B323,$D$212:$CO$217,4,FALSE)))))</f>
        <v/>
      </c>
      <c r="BU323" s="110" t="str">
        <f ca="1">IF(ISERROR(HLOOKUP($B323,$D$218:$CO$223,6,FALSE)),"",IF('Enter data here!'!$CP$197=0,"",IF(HLOOKUP($B323,$D$218:$CO$223,4,FALSE)=0,"",(HLOOKUP($B323,$D$218:$CO$223,6,FALSE)))))</f>
        <v/>
      </c>
      <c r="BV323" s="110" t="str">
        <f ca="1">IF(ISERROR(HLOOKUP($B323,$D$218:$CO$223,4,FALSE)),"",IF('Enter data here!'!$CP$197=0,"",IF(HLOOKUP($B323,$D$218:$CO$223,4,FALSE)=0,"",(HLOOKUP($B323,$D$218:$CO$223,4,FALSE)))))</f>
        <v/>
      </c>
      <c r="BW323" s="110" t="str">
        <f ca="1">IF(ISERROR(HLOOKUP($B323,$D$224:$CO$229,6,FALSE)),"",IF('Enter data here!'!$CP$202=0,"",IF(HLOOKUP($B323,$D$224:$CO$229,4,FALSE)=0,"",(HLOOKUP($B323,$D$224:$CO$229,6,FALSE)))))</f>
        <v/>
      </c>
      <c r="BX323" s="110" t="str">
        <f ca="1">IF(ISERROR(HLOOKUP($B323,$D$224:$CO$229,4,FALSE)),"",IF('Enter data here!'!$CP$202=0,"",IF(HLOOKUP($B323,$D$224:$CO$229,4,FALSE)=0,"",(HLOOKUP($B323,$D$224:$CO$229,4,FALSE)))))</f>
        <v/>
      </c>
      <c r="BY323" s="110" t="str">
        <f ca="1">IF(ISERROR(HLOOKUP($B323,$D$230:$CO$235,6,FALSE)),"",IF('Enter data here!'!$CP$207=0,"",IF(HLOOKUP($B323,$D$230:$CO$235,4,FALSE)=0,"",(HLOOKUP($B323,$D$230:$CO$235,6,FALSE)))))</f>
        <v/>
      </c>
      <c r="BZ323" s="110" t="str">
        <f ca="1">IF(ISERROR(HLOOKUP($B323,$D$230:$CO$235,4,FALSE)),"",IF('Enter data here!'!$CP$207=0,"",IF(HLOOKUP($B323,$D$230:$CO$235,4,FALSE)=0,"",(HLOOKUP($B323,$D$230:$CO$235,4,FALSE)))))</f>
        <v/>
      </c>
      <c r="CA323" s="110" t="str">
        <f ca="1">IF(ISERROR(HLOOKUP($B323,$D$236:$CO$241,6,FALSE)),"",IF('Enter data here!'!$CP$212=0,"",IF(HLOOKUP($B323,$D$236:$CO$241,4,FALSE)=0,"",(HLOOKUP($B323,$D$236:$CO$241,6,FALSE)))))</f>
        <v/>
      </c>
      <c r="CB323" s="110" t="str">
        <f ca="1">IF(ISERROR(HLOOKUP($B323,$D$236:$CO$241,4,FALSE)),"",IF('Enter data here!'!$CP$212=0,"",IF(HLOOKUP($B323,$D$236:$CO$241,4,FALSE)=0,"",(HLOOKUP($B323,$D$236:$CO$241,4,FALSE)))))</f>
        <v/>
      </c>
      <c r="CC323" s="110" t="str">
        <f ca="1">IF(ISERROR(HLOOKUP($B323,$D$242:$CO$247,6,FALSE)),"",IF('Enter data here!'!$CP$217=0,"",IF(HLOOKUP($B323,$D$242:$CO$247,4,FALSE)=0,"",(HLOOKUP($B323,$D$242:$CO$247,6,FALSE)))))</f>
        <v/>
      </c>
      <c r="CD323" s="110" t="str">
        <f ca="1">IF(ISERROR(HLOOKUP($B323,$D$242:$CO$247,4,FALSE)),"",IF('Enter data here!'!$CP$217=0,"",IF(HLOOKUP($B323,$D$242:$CO$247,4,FALSE)=0,"",(HLOOKUP($B323,$D$242:$CO$247,4,FALSE)))))</f>
        <v/>
      </c>
      <c r="CE323" s="110" t="str">
        <f ca="1">IF(ISERROR(HLOOKUP($B323,$D$248:$CO$253,6,FALSE)),"",IF('Enter data here!'!$CP$222=0,"",IF(HLOOKUP($B323,$D$248:$CO$253,4,FALSE)=0,"",(HLOOKUP($B323,$D$248:$CO$253,6,FALSE)))))</f>
        <v/>
      </c>
      <c r="CF323" s="110" t="str">
        <f ca="1">IF(ISERROR(HLOOKUP($B323,$D$248:$CO$253,4,FALSE)),"",IF('Enter data here!'!$CP$222=0,"",IF(HLOOKUP($B323,$D$248:$CO$253,4,FALSE)=0,"",(HLOOKUP($B323,$D$248:$CO$253,4,FALSE)))))</f>
        <v/>
      </c>
    </row>
    <row r="324" spans="2:84" s="138" customFormat="1">
      <c r="B324" s="149">
        <v>62</v>
      </c>
      <c r="C324" s="110" t="str">
        <f>IF(ISERROR(HLOOKUP($B324,$D$8:$CO$13,6,FALSE)),"",IF('Enter data here!'!$CP$22=0,"",IF(HLOOKUP($B324,$D$8:$CO$13,4,FALSE)=0,"",(HLOOKUP($B324,$D$8:$CO$13,6,FALSE)))))</f>
        <v/>
      </c>
      <c r="D324" s="110" t="str">
        <f>IF(ISERROR(HLOOKUP($B324,$D$8:$CO$13,4,FALSE)),"",IF('Enter data here!'!$CP$22=0,"",IF(HLOOKUP($B324,$D$8:$CO$13,4,FALSE)=0,"",(HLOOKUP($B324,$D$8:$CO$13,4,FALSE)))))</f>
        <v/>
      </c>
      <c r="E324" s="110" t="str">
        <f ca="1">IF(ISERROR(HLOOKUP($B324,$D$14:$CO$19,6,FALSE)),"",IF('Enter data here!'!$CP$27=0,"",IF(HLOOKUP($B324,$D$14:$CO$19,4,FALSE)=0,"",(HLOOKUP($B324,$D$14:$CO$19,6,FALSE)))))</f>
        <v/>
      </c>
      <c r="F324" s="110" t="str">
        <f ca="1">IF(ISERROR(HLOOKUP($B324,$D$14:$CO$19,4,FALSE)),"",IF('Enter data here!'!$CP$27=0,"",IF(HLOOKUP($B324,$D$14:$CO$19,4,FALSE)=0,"",(HLOOKUP($B324,$D$14:$CO$19,4,FALSE)))))</f>
        <v/>
      </c>
      <c r="G324" s="110" t="str">
        <f ca="1">IF(ISERROR(HLOOKUP($B324,$D$20:$CO$25,6,FALSE)),"",IF('Enter data here!'!$CP$32=0,"",IF(HLOOKUP($B324,$D$20:$CO$25,4,FALSE)=0,"",(HLOOKUP($B324,$D$20:$CO$25,6,FALSE)))))</f>
        <v/>
      </c>
      <c r="H324" s="110" t="str">
        <f ca="1">IF(ISERROR(HLOOKUP($B324,$D$20:$CO$25,4,FALSE)),"",IF('Enter data here!'!$CP$32=0,"",IF(HLOOKUP($B324,$D$20:$CO$25,4,FALSE)=0,"",(HLOOKUP($B324,$D$20:$CO$25,4,FALSE)))))</f>
        <v/>
      </c>
      <c r="I324" s="110" t="str">
        <f ca="1">IF(ISERROR(HLOOKUP($B324,$D$26:$CO$31,6,FALSE)),"",IF('Enter data here!'!$CP$37=0,"",IF(HLOOKUP($B324,$D$26:$CO$31,4,FALSE)=0,"",(HLOOKUP($B324,$D$26:$CO$31,6,FALSE)))))</f>
        <v/>
      </c>
      <c r="J324" s="110" t="str">
        <f ca="1">IF(ISERROR(HLOOKUP($B324,$D$26:$CO$31,4,FALSE)),"",IF('Enter data here!'!$CP$37=0,"",IF(HLOOKUP($B324,$D$26:$CO$31,4,FALSE)=0,"",(HLOOKUP($B324,$D$26:$CO$31,4,FALSE)))))</f>
        <v/>
      </c>
      <c r="K324" s="110" t="str">
        <f ca="1">IF(ISERROR(HLOOKUP($B324,$D$32:$CO$37,6,FALSE)),"",IF('Enter data here!'!$CP$42=0,"",IF(HLOOKUP($B324,$D$32:$CO$37,4,FALSE)=0,"",(HLOOKUP($B324,$D$32:$CO$37,6,FALSE)))))</f>
        <v/>
      </c>
      <c r="L324" s="110" t="str">
        <f ca="1">IF(ISERROR(HLOOKUP($B324,$D$32:$CO$37,4,FALSE)),"",IF('Enter data here!'!$CP$42=0,"",IF(HLOOKUP($B324,$D$32:$CO$37,4,FALSE)=0,"",(HLOOKUP($B324,$D$32:$CO$37,4,FALSE)))))</f>
        <v/>
      </c>
      <c r="M324" s="110" t="str">
        <f ca="1">IF(ISERROR(HLOOKUP($B324,$D$38:$CO$43,6,FALSE)),"",IF('Enter data here!'!$CP$47=0,"",IF(HLOOKUP($B324,$D$38:$CO$43,4,FALSE)=0,"",(HLOOKUP($B324,$D$38:$CO$43,6,FALSE)))))</f>
        <v/>
      </c>
      <c r="N324" s="110" t="str">
        <f ca="1">IF(ISERROR(HLOOKUP($B324,$D$38:$CO$43,4,FALSE)),"",IF('Enter data here!'!$CP$47=0,"",IF(HLOOKUP($B324,$D$38:$CO$43,4,FALSE)=0,"",(HLOOKUP($B324,$D$38:$CO$43,4,FALSE)))))</f>
        <v/>
      </c>
      <c r="O324" s="110" t="str">
        <f ca="1">IF(ISERROR(HLOOKUP($B324,$D$44:$CO$49,6,FALSE)),"",IF('Enter data here!'!$CP$52=0,"",IF(HLOOKUP($B324,$D$44:$CO$49,4,FALSE)=0,"",(HLOOKUP($B324,$D$44:$CO$49,6,FALSE)))))</f>
        <v/>
      </c>
      <c r="P324" s="110" t="str">
        <f ca="1">IF(ISERROR(HLOOKUP($B324,$D$44:$CO$49,4,FALSE)),"",IF('Enter data here!'!$CP$52=0,"",IF(HLOOKUP($B324,$D$44:$CO$49,4,FALSE)=0,"",(HLOOKUP($B324,$D$44:$CO$49,4,FALSE)))))</f>
        <v/>
      </c>
      <c r="Q324" s="110" t="str">
        <f ca="1">IF(ISERROR(HLOOKUP($B324,$D$50:$CO$55,6,FALSE)),"",IF('Enter data here!'!$CP$57=0,"",IF(HLOOKUP($B324,$D$50:$CO$55,4,FALSE)=0,"",(HLOOKUP($B324,$D$50:$CO$55,6,FALSE)))))</f>
        <v/>
      </c>
      <c r="R324" s="110" t="str">
        <f ca="1">IF(ISERROR(HLOOKUP($B324,$D$50:$CO$55,4,FALSE)),"",IF('Enter data here!'!$CP$57=0,"",IF(HLOOKUP($B324,$D$50:$CO$55,4,FALSE)=0,"",(HLOOKUP($B324,$D$50:$CO$55,4,FALSE)))))</f>
        <v/>
      </c>
      <c r="S324" s="110" t="str">
        <f ca="1">IF(ISERROR(HLOOKUP($B324,$D$56:$CO$61,6,FALSE)),"",IF('Enter data here!'!$CP$62=0,"",IF(HLOOKUP($B324,$D$56:$CO$61,4,FALSE)=0,"",(HLOOKUP($B324,$D$56:$CO$61,6,FALSE)))))</f>
        <v/>
      </c>
      <c r="T324" s="110" t="str">
        <f ca="1">IF(ISERROR(HLOOKUP($B324,$D$56:$CO$61,4,FALSE)),"",IF('Enter data here!'!$CP$62=0,"",IF(HLOOKUP($B324,$D$56:$CO$61,4,FALSE)=0,"",(HLOOKUP($B324,$D$56:$CO$61,4,FALSE)))))</f>
        <v/>
      </c>
      <c r="U324" s="110" t="str">
        <f ca="1">IF(ISERROR(HLOOKUP($B324,$D$62:$CO$67,6,FALSE)),"",IF('Enter data here!'!$CP$67=0,"",IF(HLOOKUP($B324,$D$62:$CO$67,4,FALSE)=0,"",(HLOOKUP($B324,$D$62:$CO$67,6,FALSE)))))</f>
        <v/>
      </c>
      <c r="V324" s="110" t="str">
        <f ca="1">IF(ISERROR(HLOOKUP($B324,$D$62:$CO$67,4,FALSE)),"",IF('Enter data here!'!$CP$67=0,"",IF(HLOOKUP($B324,$D$62:$CO$67,4,FALSE)=0,"",(HLOOKUP($B324,$D$62:$CO$67,4,FALSE)))))</f>
        <v/>
      </c>
      <c r="W324" s="110" t="str">
        <f ca="1">IF(ISERROR(HLOOKUP($B324,$D$68:$CO$73,6,FALSE)),"",IF('Enter data here!'!$CP$72=0,"",IF(HLOOKUP($B324,$D$68:$CO$73,4,FALSE)=0,"",(HLOOKUP($B324,$D$68:$CO$73,6,FALSE)))))</f>
        <v/>
      </c>
      <c r="X324" s="110" t="str">
        <f ca="1">IF(ISERROR(HLOOKUP($B324,$D$68:$CO$73,4,FALSE)),"",IF('Enter data here!'!$CP$72=0,"",IF(HLOOKUP($B324,$D$68:$CO$73,4,FALSE)=0,"",(HLOOKUP($B324,$D$68:$CO$73,4,FALSE)))))</f>
        <v/>
      </c>
      <c r="Y324" s="110" t="str">
        <f ca="1">IF(ISERROR(HLOOKUP($B324,$D$74:$CO$79,6,FALSE)),"",IF('Enter data here!'!$CP$77=0,"",IF(HLOOKUP($B324,$D$74:$CO$79,4,FALSE)=0,"",(HLOOKUP($B324,$D$74:$CO$79,6,FALSE)))))</f>
        <v/>
      </c>
      <c r="Z324" s="110" t="str">
        <f ca="1">IF(ISERROR(HLOOKUP($B324,$D$74:$CO$79,4,FALSE)),"",IF('Enter data here!'!$CP$77=0,"",IF(HLOOKUP($B324,$D$74:$CO$79,4,FALSE)=0,"",(HLOOKUP($B324,$D$74:$CO$79,4,FALSE)))))</f>
        <v/>
      </c>
      <c r="AA324" s="110" t="str">
        <f ca="1">IF(ISERROR(HLOOKUP($B324,$D$80:$CO$85,6,FALSE)),"",IF('Enter data here!'!$CP$82=0,"",IF(HLOOKUP($B324,$D$80:$CO$85,4,FALSE)=0,"",(HLOOKUP($B324,$D$80:$CO$85,6,FALSE)))))</f>
        <v/>
      </c>
      <c r="AB324" s="110" t="str">
        <f ca="1">IF(ISERROR(HLOOKUP($B324,$D$80:$CO$85,4,FALSE)),"",IF('Enter data here!'!$CP$82=0,"",IF(HLOOKUP($B324,$D$80:$CO$85,4,FALSE)=0,"",(HLOOKUP($B324,$D$80:$CO$85,4,FALSE)))))</f>
        <v/>
      </c>
      <c r="AC324" s="110" t="str">
        <f ca="1">IF(ISERROR(HLOOKUP($B324,$D$86:$CO$91,6,FALSE)),"",IF('Enter data here!'!$CP$87=0,"",IF(HLOOKUP($B324,$D$86:$CO$91,4,FALSE)=0,"",(HLOOKUP($B324,$D$86:$CO$91,6,FALSE)))))</f>
        <v/>
      </c>
      <c r="AD324" s="110" t="str">
        <f ca="1">IF(ISERROR(HLOOKUP($B324,$D$86:$CO$91,4,FALSE)),"",IF('Enter data here!'!$CP$87=0,"",IF(HLOOKUP($B324,$D$86:$CO$91,4,FALSE)=0,"",(HLOOKUP($B324,$D$86:$CO$91,4,FALSE)))))</f>
        <v/>
      </c>
      <c r="AE324" s="110" t="str">
        <f ca="1">IF(ISERROR(HLOOKUP($B324,$D$92:$CO$97,6,FALSE)),"",IF('Enter data here!'!$CP$92=0,"",IF(HLOOKUP($B324,$D$92:$CO$97,4,FALSE)=0,"",(HLOOKUP($B324,$D$92:$CO$97,6,FALSE)))))</f>
        <v/>
      </c>
      <c r="AF324" s="110" t="str">
        <f ca="1">IF(ISERROR(HLOOKUP($B324,$D$92:$CO$97,4,FALSE)),"",IF('Enter data here!'!$CP$92=0,"",IF(HLOOKUP($B324,$D$92:$CO$97,4,FALSE)=0,"",(HLOOKUP($B324,$D$92:$CO$97,4,FALSE)))))</f>
        <v/>
      </c>
      <c r="AG324" s="110" t="str">
        <f ca="1">IF(ISERROR(HLOOKUP($B324,$D$98:$CO$103,6,FALSE)),"",IF('Enter data here!'!$CP$97=0,"",IF(HLOOKUP($B324,$D$98:$CO$103,4,FALSE)=0,"",(HLOOKUP($B324,$D$98:$CO$103,6,FALSE)))))</f>
        <v/>
      </c>
      <c r="AH324" s="110" t="str">
        <f ca="1">IF(ISERROR(HLOOKUP($B324,$D$98:$CO$103,4,FALSE)),"",IF('Enter data here!'!$CP$97=0,"",IF(HLOOKUP($B324,$D$98:$CO$103,4,FALSE)=0,"",(HLOOKUP($B324,$D$98:$CO$103,4,FALSE)))))</f>
        <v/>
      </c>
      <c r="AI324" s="110" t="str">
        <f ca="1">IF(ISERROR(HLOOKUP($B324,$D$104:$CO$109,6,FALSE)),"",IF('Enter data here!'!$CP$102=0,"",IF(HLOOKUP($B324,$D$104:$CO$109,4,FALSE)=0,"",(HLOOKUP($B324,$D$104:$CO$109,6,FALSE)))))</f>
        <v/>
      </c>
      <c r="AJ324" s="110" t="str">
        <f ca="1">IF(ISERROR(HLOOKUP($B324,$D$104:$CO$109,4,FALSE)),"",IF('Enter data here!'!$CP$102=0,"",IF(HLOOKUP($B324,$D$104:$CO$109,4,FALSE)=0,"",(HLOOKUP($B324,$D$104:$CO$109,4,FALSE)))))</f>
        <v/>
      </c>
      <c r="AK324" s="110" t="str">
        <f ca="1">IF(ISERROR(HLOOKUP($B324,$D$110:$CO$115,6,FALSE)),"",IF('Enter data here!'!$CP$107=0,"",IF(HLOOKUP($B324,$D$110:$CO$115,4,FALSE)=0,"",(HLOOKUP($B324,$D$110:$CO$115,6,FALSE)))))</f>
        <v/>
      </c>
      <c r="AL324" s="110" t="str">
        <f ca="1">IF(ISERROR(HLOOKUP($B324,$D$110:$CO$115,4,FALSE)),"",IF('Enter data here!'!$CP$107=0,"",IF(HLOOKUP($B324,$D$110:$CO$115,4,FALSE)=0,"",(HLOOKUP($B324,$D$110:$CO$115,4,FALSE)))))</f>
        <v/>
      </c>
      <c r="AM324" s="110" t="str">
        <f ca="1">IF(ISERROR(HLOOKUP($B324,$D$116:$CO$121,6,FALSE)),"",IF('Enter data here!'!$CP$112=0,"",IF(HLOOKUP($B324,$D$116:$CO$121,4,FALSE)=0,"",(HLOOKUP($B324,$D$116:$CO$121,6,FALSE)))))</f>
        <v/>
      </c>
      <c r="AN324" s="110" t="str">
        <f ca="1">IF(ISERROR(HLOOKUP($B324,$D$116:$CO$121,4,FALSE)),"",IF('Enter data here!'!$CP$112=0,"",IF(HLOOKUP($B324,$D$116:$CO$121,4,FALSE)=0,"",(HLOOKUP($B324,$D$116:$CO$121,4,FALSE)))))</f>
        <v/>
      </c>
      <c r="AO324" s="110" t="str">
        <f ca="1">IF(ISERROR(HLOOKUP($B324,$D$122:$CO$127,6,FALSE)),"",IF('Enter data here!'!$CP$117=0,"",IF(HLOOKUP($B324,$D$122:$CO$127,4,FALSE)=0,"",(HLOOKUP($B324,$D$122:$CO$127,6,FALSE)))))</f>
        <v/>
      </c>
      <c r="AP324" s="110" t="str">
        <f ca="1">IF(ISERROR(HLOOKUP($B324,$D$122:$CO$127,4,FALSE)),"",IF('Enter data here!'!$CP$117=0,"",IF(HLOOKUP($B324,$D$122:$CO$127,4,FALSE)=0,"",(HLOOKUP($B324,$D$122:$CO$127,4,FALSE)))))</f>
        <v/>
      </c>
      <c r="AQ324" s="110" t="str">
        <f ca="1">IF(ISERROR(HLOOKUP($B324,$D$128:$CO$133,6,FALSE)),"",IF('Enter data here!'!$CP$122=0,"",IF(HLOOKUP($B324,$D$128:$CO$133,4,FALSE)=0,"",(HLOOKUP($B324,$D$128:$CO$133,6,FALSE)))))</f>
        <v/>
      </c>
      <c r="AR324" s="110" t="str">
        <f ca="1">IF(ISERROR(HLOOKUP($B324,$D$128:$CO$133,4,FALSE)),"",IF('Enter data here!'!$CP$122=0,"",IF(HLOOKUP($B324,$D$128:$CO$133,4,FALSE)=0,"",(HLOOKUP($B324,$D$128:$CO$133,4,FALSE)))))</f>
        <v/>
      </c>
      <c r="AS324" s="110" t="str">
        <f ca="1">IF(ISERROR(HLOOKUP($B324,$D$134:$CO$139,6,FALSE)),"",IF('Enter data here!'!$CP$127=0,"",IF(HLOOKUP($B324,$D$134:$CO$139,4,FALSE)=0,"",(HLOOKUP($B324,$D$134:$CO$139,6,FALSE)))))</f>
        <v/>
      </c>
      <c r="AT324" s="110" t="str">
        <f ca="1">IF(ISERROR(HLOOKUP($B324,$D$134:$CO$139,4,FALSE)),"",IF('Enter data here!'!$CP$127=0,"",IF(HLOOKUP($B324,$D$134:$CO$139,4,FALSE)=0,"",(HLOOKUP($B324,$D$134:$CO$139,4,FALSE)))))</f>
        <v/>
      </c>
      <c r="AU324" s="110" t="str">
        <f ca="1">IF(ISERROR(HLOOKUP($B324,$D$140:$CO$145,6,FALSE)),"",IF('Enter data here!'!$CP$132=0,"",IF(HLOOKUP($B324,$D$140:$CO$145,4,FALSE)=0,"",(HLOOKUP($B324,$D$140:$CO$145,6,FALSE)))))</f>
        <v/>
      </c>
      <c r="AV324" s="110" t="str">
        <f ca="1">IF(ISERROR(HLOOKUP($B324,$D$140:$CO$145,4,FALSE)),"",IF('Enter data here!'!$CP$132=0,"",IF(HLOOKUP($B324,$D$140:$CO$145,4,FALSE)=0,"",(HLOOKUP($B324,$D$140:$CO$145,4,FALSE)))))</f>
        <v/>
      </c>
      <c r="AW324" s="110" t="str">
        <f ca="1">IF(ISERROR(HLOOKUP($B324,$D$146:$CO$151,6,FALSE)),"",IF('Enter data here!'!$CP$137=0,"",IF(HLOOKUP($B324,$D$146:$CO$151,4,FALSE)=0,"",(HLOOKUP($B324,$D$146:$CO$151,6,FALSE)))))</f>
        <v/>
      </c>
      <c r="AX324" s="110" t="str">
        <f ca="1">IF(ISERROR(HLOOKUP($B324,$D$146:$CO$151,4,FALSE)),"",IF('Enter data here!'!$CP$137=0,"",IF(HLOOKUP($B324,$D$146:$CO$151,4,FALSE)=0,"",(HLOOKUP($B324,$D$146:$CO$151,4,FALSE)))))</f>
        <v/>
      </c>
      <c r="AY324" s="110" t="str">
        <f ca="1">IF(ISERROR(HLOOKUP($B324,$D$152:$CO$157,6,FALSE)),"",IF('Enter data here!'!$CP$142=0,"",IF(HLOOKUP($B324,$D$152:$CO$157,4,FALSE)=0,"",(HLOOKUP($B324,$D$152:$CO$157,6,FALSE)))))</f>
        <v/>
      </c>
      <c r="AZ324" s="110" t="str">
        <f ca="1">IF(ISERROR(HLOOKUP($B324,$D$152:$CO$157,4,FALSE)),"",IF('Enter data here!'!$CP$142=0,"",IF(HLOOKUP($B324,$D$152:$CO$157,4,FALSE)=0,"",(HLOOKUP($B324,$D$152:$CO$157,4,FALSE)))))</f>
        <v/>
      </c>
      <c r="BA324" s="110" t="str">
        <f ca="1">IF(ISERROR(HLOOKUP($B324,$D$158:$CO$163,6,FALSE)),"",IF('Enter data here!'!$CP$147=0,"",IF(HLOOKUP($B324,$D$158:$CO$163,4,FALSE)=0,"",(HLOOKUP($B324,$D$158:$CO$163,6,FALSE)))))</f>
        <v/>
      </c>
      <c r="BB324" s="110" t="str">
        <f ca="1">IF(ISERROR(HLOOKUP($B324,$D$158:$CO$163,4,FALSE)),"",IF('Enter data here!'!$CP$147=0,"",IF(HLOOKUP($B324,$D$158:$CO$163,4,FALSE)=0,"",(HLOOKUP($B324,$D$158:$CO$163,4,FALSE)))))</f>
        <v/>
      </c>
      <c r="BC324" s="110" t="str">
        <f ca="1">IF(ISERROR(HLOOKUP($B324,$D$164:$CO$169,6,FALSE)),"",IF('Enter data here!'!$CP$152=0,"",IF(HLOOKUP($B324,$D$164:$CO$169,4,FALSE)=0,"",(HLOOKUP($B324,$D$164:$CO$169,6,FALSE)))))</f>
        <v/>
      </c>
      <c r="BD324" s="110" t="str">
        <f ca="1">IF(ISERROR(HLOOKUP($B324,$D$164:$CO$169,4,FALSE)),"",IF('Enter data here!'!$CP$152=0,"",IF(HLOOKUP($B324,$D$164:$CO$169,4,FALSE)=0,"",(HLOOKUP($B324,$D$164:$CO$169,4,FALSE)))))</f>
        <v/>
      </c>
      <c r="BE324" s="110" t="str">
        <f ca="1">IF(ISERROR(HLOOKUP($B324,$D$170:$CO$175,6,FALSE)),"",IF('Enter data here!'!$CP$157=0,"",IF(HLOOKUP($B324,$D$170:$CO$175,4,FALSE)=0,"",(HLOOKUP($B324,$D$170:$CO$175,6,FALSE)))))</f>
        <v/>
      </c>
      <c r="BF324" s="110" t="str">
        <f ca="1">IF(ISERROR(HLOOKUP($B324,$D$170:$CO$175,4,FALSE)),"",IF('Enter data here!'!$CP$157=0,"",IF(HLOOKUP($B324,$D$170:$CO$175,4,FALSE)=0,"",(HLOOKUP($B324,$D$170:$CO$175,4,FALSE)))))</f>
        <v/>
      </c>
      <c r="BG324" s="110" t="str">
        <f ca="1">IF(ISERROR(HLOOKUP($B324,$D$176:$CO$181,6,FALSE)),"",IF('Enter data here!'!$CP$162=0,"",IF(HLOOKUP($B324,$D$176:$CO$181,4,FALSE)=0,"",(HLOOKUP($B324,$D$176:$CO$181,6,FALSE)))))</f>
        <v/>
      </c>
      <c r="BH324" s="110" t="str">
        <f ca="1">IF(ISERROR(HLOOKUP($B324,$D$176:$CO$181,4,FALSE)),"",IF('Enter data here!'!$CP$162=0,"",IF(HLOOKUP($B324,$D$176:$CO$181,4,FALSE)=0,"",(HLOOKUP($B324,$D$176:$CO$181,4,FALSE)))))</f>
        <v/>
      </c>
      <c r="BI324" s="110" t="str">
        <f ca="1">IF(ISERROR(HLOOKUP($B324,$D$182:$CO$187,6,FALSE)),"",IF('Enter data here!'!$CP$167=0,"",IF(HLOOKUP($B324,$D$182:$CO$187,4,FALSE)=0,"",(HLOOKUP($B324,$D$182:$CO$187,6,FALSE)))))</f>
        <v/>
      </c>
      <c r="BJ324" s="110" t="str">
        <f ca="1">IF(ISERROR(HLOOKUP($B324,$D$182:$CO$187,4,FALSE)),"",IF('Enter data here!'!$CP$167=0,"",IF(HLOOKUP($B324,$D$182:$CO$187,4,FALSE)=0,"",(HLOOKUP($B324,$D$182:$CO$187,4,FALSE)))))</f>
        <v/>
      </c>
      <c r="BK324" s="110" t="str">
        <f ca="1">IF(ISERROR(HLOOKUP($B324,$D$188:$CO$193,6,FALSE)),"",IF('Enter data here!'!$CP$172=0,"",IF(HLOOKUP($B324,$D$188:$CO$193,4,FALSE)=0,"",(HLOOKUP($B324,$D$188:$CO$193,6,FALSE)))))</f>
        <v/>
      </c>
      <c r="BL324" s="110" t="str">
        <f ca="1">IF(ISERROR(HLOOKUP($B324,$D$188:$CO$193,4,FALSE)),"",IF('Enter data here!'!$CP$172=0,"",IF(HLOOKUP($B324,$D$188:$CO$193,4,FALSE)=0,"",(HLOOKUP($B324,$D$188:$CO$193,4,FALSE)))))</f>
        <v/>
      </c>
      <c r="BM324" s="110" t="str">
        <f ca="1">IF(ISERROR(HLOOKUP($B324,$D$194:$CO$199,6,FALSE)),"",IF('Enter data here!'!$CP$177=0,"",IF(HLOOKUP($B324,$D$194:$CO$199,4,FALSE)=0,"",(HLOOKUP($B324,$D$194:$CO$199,6,FALSE)))))</f>
        <v/>
      </c>
      <c r="BN324" s="110" t="str">
        <f ca="1">IF(ISERROR(HLOOKUP($B324,$D$194:$CO$199,4,FALSE)),"",IF('Enter data here!'!$CP$177=0,"",IF(HLOOKUP($B324,$D$194:$CO$199,4,FALSE)=0,"",(HLOOKUP($B324,$D$194:$CO$199,4,FALSE)))))</f>
        <v/>
      </c>
      <c r="BO324" s="110" t="str">
        <f ca="1">IF(ISERROR(HLOOKUP($B324,$D$200:$CO$205,6,FALSE)),"",IF('Enter data here!'!$CP$182=0,"",IF(HLOOKUP($B324,$D$200:$CO$205,4,FALSE)=0,"",(HLOOKUP($B324,$D$200:$CO$205,6,FALSE)))))</f>
        <v/>
      </c>
      <c r="BP324" s="110" t="str">
        <f ca="1">IF(ISERROR(HLOOKUP($B324,$D$200:$CO$205,4,FALSE)),"",IF('Enter data here!'!$CP$182=0,"",IF(HLOOKUP($B324,$D$200:$CO$205,4,FALSE)=0,"",(HLOOKUP($B324,$D$200:$CO$205,4,FALSE)))))</f>
        <v/>
      </c>
      <c r="BQ324" s="110" t="str">
        <f ca="1">IF(ISERROR(HLOOKUP($B324,$D$206:$CO$211,6,FALSE)),"",IF('Enter data here!'!$CP$187=0,"",IF(HLOOKUP($B324,$D$206:$CO$211,4,FALSE)=0,"",(HLOOKUP($B324,$D$206:$CO$211,6,FALSE)))))</f>
        <v/>
      </c>
      <c r="BR324" s="110" t="str">
        <f ca="1">IF(ISERROR(HLOOKUP($B324,$D$206:$CO$211,4,FALSE)),"",IF('Enter data here!'!$CP$187=0,"",IF(HLOOKUP($B324,$D$206:$CO$211,4,FALSE)=0,"",(HLOOKUP($B324,$D$206:$CO$211,4,FALSE)))))</f>
        <v/>
      </c>
      <c r="BS324" s="110" t="str">
        <f ca="1">IF(ISERROR(HLOOKUP($B324,$D$212:$CO$217,6,FALSE)),"",IF('Enter data here!'!$CP$192=0,"",IF(HLOOKUP($B324,$D$212:$CO$217,4,FALSE)=0,"",(HLOOKUP($B324,$D$212:$CO$217,6,FALSE)))))</f>
        <v/>
      </c>
      <c r="BT324" s="110" t="str">
        <f ca="1">IF(ISERROR(HLOOKUP($B324,$D$212:$CO$217,4,FALSE)),"",IF('Enter data here!'!$CP$192=0,"",IF(HLOOKUP($B324,$D$212:$CO$217,4,FALSE)=0,"",(HLOOKUP($B324,$D$212:$CO$217,4,FALSE)))))</f>
        <v/>
      </c>
      <c r="BU324" s="110" t="str">
        <f ca="1">IF(ISERROR(HLOOKUP($B324,$D$218:$CO$223,6,FALSE)),"",IF('Enter data here!'!$CP$197=0,"",IF(HLOOKUP($B324,$D$218:$CO$223,4,FALSE)=0,"",(HLOOKUP($B324,$D$218:$CO$223,6,FALSE)))))</f>
        <v/>
      </c>
      <c r="BV324" s="110" t="str">
        <f ca="1">IF(ISERROR(HLOOKUP($B324,$D$218:$CO$223,4,FALSE)),"",IF('Enter data here!'!$CP$197=0,"",IF(HLOOKUP($B324,$D$218:$CO$223,4,FALSE)=0,"",(HLOOKUP($B324,$D$218:$CO$223,4,FALSE)))))</f>
        <v/>
      </c>
      <c r="BW324" s="110" t="str">
        <f ca="1">IF(ISERROR(HLOOKUP($B324,$D$224:$CO$229,6,FALSE)),"",IF('Enter data here!'!$CP$202=0,"",IF(HLOOKUP($B324,$D$224:$CO$229,4,FALSE)=0,"",(HLOOKUP($B324,$D$224:$CO$229,6,FALSE)))))</f>
        <v/>
      </c>
      <c r="BX324" s="110" t="str">
        <f ca="1">IF(ISERROR(HLOOKUP($B324,$D$224:$CO$229,4,FALSE)),"",IF('Enter data here!'!$CP$202=0,"",IF(HLOOKUP($B324,$D$224:$CO$229,4,FALSE)=0,"",(HLOOKUP($B324,$D$224:$CO$229,4,FALSE)))))</f>
        <v/>
      </c>
      <c r="BY324" s="110" t="str">
        <f ca="1">IF(ISERROR(HLOOKUP($B324,$D$230:$CO$235,6,FALSE)),"",IF('Enter data here!'!$CP$207=0,"",IF(HLOOKUP($B324,$D$230:$CO$235,4,FALSE)=0,"",(HLOOKUP($B324,$D$230:$CO$235,6,FALSE)))))</f>
        <v/>
      </c>
      <c r="BZ324" s="110" t="str">
        <f ca="1">IF(ISERROR(HLOOKUP($B324,$D$230:$CO$235,4,FALSE)),"",IF('Enter data here!'!$CP$207=0,"",IF(HLOOKUP($B324,$D$230:$CO$235,4,FALSE)=0,"",(HLOOKUP($B324,$D$230:$CO$235,4,FALSE)))))</f>
        <v/>
      </c>
      <c r="CA324" s="110" t="str">
        <f ca="1">IF(ISERROR(HLOOKUP($B324,$D$236:$CO$241,6,FALSE)),"",IF('Enter data here!'!$CP$212=0,"",IF(HLOOKUP($B324,$D$236:$CO$241,4,FALSE)=0,"",(HLOOKUP($B324,$D$236:$CO$241,6,FALSE)))))</f>
        <v/>
      </c>
      <c r="CB324" s="110" t="str">
        <f ca="1">IF(ISERROR(HLOOKUP($B324,$D$236:$CO$241,4,FALSE)),"",IF('Enter data here!'!$CP$212=0,"",IF(HLOOKUP($B324,$D$236:$CO$241,4,FALSE)=0,"",(HLOOKUP($B324,$D$236:$CO$241,4,FALSE)))))</f>
        <v/>
      </c>
      <c r="CC324" s="110" t="str">
        <f ca="1">IF(ISERROR(HLOOKUP($B324,$D$242:$CO$247,6,FALSE)),"",IF('Enter data here!'!$CP$217=0,"",IF(HLOOKUP($B324,$D$242:$CO$247,4,FALSE)=0,"",(HLOOKUP($B324,$D$242:$CO$247,6,FALSE)))))</f>
        <v/>
      </c>
      <c r="CD324" s="110" t="str">
        <f ca="1">IF(ISERROR(HLOOKUP($B324,$D$242:$CO$247,4,FALSE)),"",IF('Enter data here!'!$CP$217=0,"",IF(HLOOKUP($B324,$D$242:$CO$247,4,FALSE)=0,"",(HLOOKUP($B324,$D$242:$CO$247,4,FALSE)))))</f>
        <v/>
      </c>
      <c r="CE324" s="110" t="str">
        <f ca="1">IF(ISERROR(HLOOKUP($B324,$D$248:$CO$253,6,FALSE)),"",IF('Enter data here!'!$CP$222=0,"",IF(HLOOKUP($B324,$D$248:$CO$253,4,FALSE)=0,"",(HLOOKUP($B324,$D$248:$CO$253,6,FALSE)))))</f>
        <v/>
      </c>
      <c r="CF324" s="110" t="str">
        <f ca="1">IF(ISERROR(HLOOKUP($B324,$D$248:$CO$253,4,FALSE)),"",IF('Enter data here!'!$CP$222=0,"",IF(HLOOKUP($B324,$D$248:$CO$253,4,FALSE)=0,"",(HLOOKUP($B324,$D$248:$CO$253,4,FALSE)))))</f>
        <v/>
      </c>
    </row>
    <row r="325" spans="2:84" s="138" customFormat="1">
      <c r="B325" s="149">
        <v>63</v>
      </c>
      <c r="C325" s="110" t="str">
        <f>IF(ISERROR(HLOOKUP($B325,$D$8:$CO$13,6,FALSE)),"",IF('Enter data here!'!$CP$22=0,"",IF(HLOOKUP($B325,$D$8:$CO$13,4,FALSE)=0,"",(HLOOKUP($B325,$D$8:$CO$13,6,FALSE)))))</f>
        <v/>
      </c>
      <c r="D325" s="110" t="str">
        <f>IF(ISERROR(HLOOKUP($B325,$D$8:$CO$13,4,FALSE)),"",IF('Enter data here!'!$CP$22=0,"",IF(HLOOKUP($B325,$D$8:$CO$13,4,FALSE)=0,"",(HLOOKUP($B325,$D$8:$CO$13,4,FALSE)))))</f>
        <v/>
      </c>
      <c r="E325" s="110" t="str">
        <f ca="1">IF(ISERROR(HLOOKUP($B325,$D$14:$CO$19,6,FALSE)),"",IF('Enter data here!'!$CP$27=0,"",IF(HLOOKUP($B325,$D$14:$CO$19,4,FALSE)=0,"",(HLOOKUP($B325,$D$14:$CO$19,6,FALSE)))))</f>
        <v/>
      </c>
      <c r="F325" s="110" t="str">
        <f ca="1">IF(ISERROR(HLOOKUP($B325,$D$14:$CO$19,4,FALSE)),"",IF('Enter data here!'!$CP$27=0,"",IF(HLOOKUP($B325,$D$14:$CO$19,4,FALSE)=0,"",(HLOOKUP($B325,$D$14:$CO$19,4,FALSE)))))</f>
        <v/>
      </c>
      <c r="G325" s="110" t="str">
        <f ca="1">IF(ISERROR(HLOOKUP($B325,$D$20:$CO$25,6,FALSE)),"",IF('Enter data here!'!$CP$32=0,"",IF(HLOOKUP($B325,$D$20:$CO$25,4,FALSE)=0,"",(HLOOKUP($B325,$D$20:$CO$25,6,FALSE)))))</f>
        <v/>
      </c>
      <c r="H325" s="110" t="str">
        <f ca="1">IF(ISERROR(HLOOKUP($B325,$D$20:$CO$25,4,FALSE)),"",IF('Enter data here!'!$CP$32=0,"",IF(HLOOKUP($B325,$D$20:$CO$25,4,FALSE)=0,"",(HLOOKUP($B325,$D$20:$CO$25,4,FALSE)))))</f>
        <v/>
      </c>
      <c r="I325" s="110" t="str">
        <f ca="1">IF(ISERROR(HLOOKUP($B325,$D$26:$CO$31,6,FALSE)),"",IF('Enter data here!'!$CP$37=0,"",IF(HLOOKUP($B325,$D$26:$CO$31,4,FALSE)=0,"",(HLOOKUP($B325,$D$26:$CO$31,6,FALSE)))))</f>
        <v/>
      </c>
      <c r="J325" s="110" t="str">
        <f ca="1">IF(ISERROR(HLOOKUP($B325,$D$26:$CO$31,4,FALSE)),"",IF('Enter data here!'!$CP$37=0,"",IF(HLOOKUP($B325,$D$26:$CO$31,4,FALSE)=0,"",(HLOOKUP($B325,$D$26:$CO$31,4,FALSE)))))</f>
        <v/>
      </c>
      <c r="K325" s="110" t="str">
        <f ca="1">IF(ISERROR(HLOOKUP($B325,$D$32:$CO$37,6,FALSE)),"",IF('Enter data here!'!$CP$42=0,"",IF(HLOOKUP($B325,$D$32:$CO$37,4,FALSE)=0,"",(HLOOKUP($B325,$D$32:$CO$37,6,FALSE)))))</f>
        <v/>
      </c>
      <c r="L325" s="110" t="str">
        <f ca="1">IF(ISERROR(HLOOKUP($B325,$D$32:$CO$37,4,FALSE)),"",IF('Enter data here!'!$CP$42=0,"",IF(HLOOKUP($B325,$D$32:$CO$37,4,FALSE)=0,"",(HLOOKUP($B325,$D$32:$CO$37,4,FALSE)))))</f>
        <v/>
      </c>
      <c r="M325" s="110" t="str">
        <f ca="1">IF(ISERROR(HLOOKUP($B325,$D$38:$CO$43,6,FALSE)),"",IF('Enter data here!'!$CP$47=0,"",IF(HLOOKUP($B325,$D$38:$CO$43,4,FALSE)=0,"",(HLOOKUP($B325,$D$38:$CO$43,6,FALSE)))))</f>
        <v/>
      </c>
      <c r="N325" s="110" t="str">
        <f ca="1">IF(ISERROR(HLOOKUP($B325,$D$38:$CO$43,4,FALSE)),"",IF('Enter data here!'!$CP$47=0,"",IF(HLOOKUP($B325,$D$38:$CO$43,4,FALSE)=0,"",(HLOOKUP($B325,$D$38:$CO$43,4,FALSE)))))</f>
        <v/>
      </c>
      <c r="O325" s="110" t="str">
        <f ca="1">IF(ISERROR(HLOOKUP($B325,$D$44:$CO$49,6,FALSE)),"",IF('Enter data here!'!$CP$52=0,"",IF(HLOOKUP($B325,$D$44:$CO$49,4,FALSE)=0,"",(HLOOKUP($B325,$D$44:$CO$49,6,FALSE)))))</f>
        <v/>
      </c>
      <c r="P325" s="110" t="str">
        <f ca="1">IF(ISERROR(HLOOKUP($B325,$D$44:$CO$49,4,FALSE)),"",IF('Enter data here!'!$CP$52=0,"",IF(HLOOKUP($B325,$D$44:$CO$49,4,FALSE)=0,"",(HLOOKUP($B325,$D$44:$CO$49,4,FALSE)))))</f>
        <v/>
      </c>
      <c r="Q325" s="110" t="str">
        <f ca="1">IF(ISERROR(HLOOKUP($B325,$D$50:$CO$55,6,FALSE)),"",IF('Enter data here!'!$CP$57=0,"",IF(HLOOKUP($B325,$D$50:$CO$55,4,FALSE)=0,"",(HLOOKUP($B325,$D$50:$CO$55,6,FALSE)))))</f>
        <v/>
      </c>
      <c r="R325" s="110" t="str">
        <f ca="1">IF(ISERROR(HLOOKUP($B325,$D$50:$CO$55,4,FALSE)),"",IF('Enter data here!'!$CP$57=0,"",IF(HLOOKUP($B325,$D$50:$CO$55,4,FALSE)=0,"",(HLOOKUP($B325,$D$50:$CO$55,4,FALSE)))))</f>
        <v/>
      </c>
      <c r="S325" s="110" t="str">
        <f ca="1">IF(ISERROR(HLOOKUP($B325,$D$56:$CO$61,6,FALSE)),"",IF('Enter data here!'!$CP$62=0,"",IF(HLOOKUP($B325,$D$56:$CO$61,4,FALSE)=0,"",(HLOOKUP($B325,$D$56:$CO$61,6,FALSE)))))</f>
        <v/>
      </c>
      <c r="T325" s="110" t="str">
        <f ca="1">IF(ISERROR(HLOOKUP($B325,$D$56:$CO$61,4,FALSE)),"",IF('Enter data here!'!$CP$62=0,"",IF(HLOOKUP($B325,$D$56:$CO$61,4,FALSE)=0,"",(HLOOKUP($B325,$D$56:$CO$61,4,FALSE)))))</f>
        <v/>
      </c>
      <c r="U325" s="110" t="str">
        <f ca="1">IF(ISERROR(HLOOKUP($B325,$D$62:$CO$67,6,FALSE)),"",IF('Enter data here!'!$CP$67=0,"",IF(HLOOKUP($B325,$D$62:$CO$67,4,FALSE)=0,"",(HLOOKUP($B325,$D$62:$CO$67,6,FALSE)))))</f>
        <v/>
      </c>
      <c r="V325" s="110" t="str">
        <f ca="1">IF(ISERROR(HLOOKUP($B325,$D$62:$CO$67,4,FALSE)),"",IF('Enter data here!'!$CP$67=0,"",IF(HLOOKUP($B325,$D$62:$CO$67,4,FALSE)=0,"",(HLOOKUP($B325,$D$62:$CO$67,4,FALSE)))))</f>
        <v/>
      </c>
      <c r="W325" s="110" t="str">
        <f ca="1">IF(ISERROR(HLOOKUP($B325,$D$68:$CO$73,6,FALSE)),"",IF('Enter data here!'!$CP$72=0,"",IF(HLOOKUP($B325,$D$68:$CO$73,4,FALSE)=0,"",(HLOOKUP($B325,$D$68:$CO$73,6,FALSE)))))</f>
        <v/>
      </c>
      <c r="X325" s="110" t="str">
        <f ca="1">IF(ISERROR(HLOOKUP($B325,$D$68:$CO$73,4,FALSE)),"",IF('Enter data here!'!$CP$72=0,"",IF(HLOOKUP($B325,$D$68:$CO$73,4,FALSE)=0,"",(HLOOKUP($B325,$D$68:$CO$73,4,FALSE)))))</f>
        <v/>
      </c>
      <c r="Y325" s="110" t="str">
        <f ca="1">IF(ISERROR(HLOOKUP($B325,$D$74:$CO$79,6,FALSE)),"",IF('Enter data here!'!$CP$77=0,"",IF(HLOOKUP($B325,$D$74:$CO$79,4,FALSE)=0,"",(HLOOKUP($B325,$D$74:$CO$79,6,FALSE)))))</f>
        <v/>
      </c>
      <c r="Z325" s="110" t="str">
        <f ca="1">IF(ISERROR(HLOOKUP($B325,$D$74:$CO$79,4,FALSE)),"",IF('Enter data here!'!$CP$77=0,"",IF(HLOOKUP($B325,$D$74:$CO$79,4,FALSE)=0,"",(HLOOKUP($B325,$D$74:$CO$79,4,FALSE)))))</f>
        <v/>
      </c>
      <c r="AA325" s="110" t="str">
        <f ca="1">IF(ISERROR(HLOOKUP($B325,$D$80:$CO$85,6,FALSE)),"",IF('Enter data here!'!$CP$82=0,"",IF(HLOOKUP($B325,$D$80:$CO$85,4,FALSE)=0,"",(HLOOKUP($B325,$D$80:$CO$85,6,FALSE)))))</f>
        <v/>
      </c>
      <c r="AB325" s="110" t="str">
        <f ca="1">IF(ISERROR(HLOOKUP($B325,$D$80:$CO$85,4,FALSE)),"",IF('Enter data here!'!$CP$82=0,"",IF(HLOOKUP($B325,$D$80:$CO$85,4,FALSE)=0,"",(HLOOKUP($B325,$D$80:$CO$85,4,FALSE)))))</f>
        <v/>
      </c>
      <c r="AC325" s="110" t="str">
        <f ca="1">IF(ISERROR(HLOOKUP($B325,$D$86:$CO$91,6,FALSE)),"",IF('Enter data here!'!$CP$87=0,"",IF(HLOOKUP($B325,$D$86:$CO$91,4,FALSE)=0,"",(HLOOKUP($B325,$D$86:$CO$91,6,FALSE)))))</f>
        <v/>
      </c>
      <c r="AD325" s="110" t="str">
        <f ca="1">IF(ISERROR(HLOOKUP($B325,$D$86:$CO$91,4,FALSE)),"",IF('Enter data here!'!$CP$87=0,"",IF(HLOOKUP($B325,$D$86:$CO$91,4,FALSE)=0,"",(HLOOKUP($B325,$D$86:$CO$91,4,FALSE)))))</f>
        <v/>
      </c>
      <c r="AE325" s="110" t="str">
        <f ca="1">IF(ISERROR(HLOOKUP($B325,$D$92:$CO$97,6,FALSE)),"",IF('Enter data here!'!$CP$92=0,"",IF(HLOOKUP($B325,$D$92:$CO$97,4,FALSE)=0,"",(HLOOKUP($B325,$D$92:$CO$97,6,FALSE)))))</f>
        <v/>
      </c>
      <c r="AF325" s="110" t="str">
        <f ca="1">IF(ISERROR(HLOOKUP($B325,$D$92:$CO$97,4,FALSE)),"",IF('Enter data here!'!$CP$92=0,"",IF(HLOOKUP($B325,$D$92:$CO$97,4,FALSE)=0,"",(HLOOKUP($B325,$D$92:$CO$97,4,FALSE)))))</f>
        <v/>
      </c>
      <c r="AG325" s="110" t="str">
        <f ca="1">IF(ISERROR(HLOOKUP($B325,$D$98:$CO$103,6,FALSE)),"",IF('Enter data here!'!$CP$97=0,"",IF(HLOOKUP($B325,$D$98:$CO$103,4,FALSE)=0,"",(HLOOKUP($B325,$D$98:$CO$103,6,FALSE)))))</f>
        <v/>
      </c>
      <c r="AH325" s="110" t="str">
        <f ca="1">IF(ISERROR(HLOOKUP($B325,$D$98:$CO$103,4,FALSE)),"",IF('Enter data here!'!$CP$97=0,"",IF(HLOOKUP($B325,$D$98:$CO$103,4,FALSE)=0,"",(HLOOKUP($B325,$D$98:$CO$103,4,FALSE)))))</f>
        <v/>
      </c>
      <c r="AI325" s="110" t="str">
        <f ca="1">IF(ISERROR(HLOOKUP($B325,$D$104:$CO$109,6,FALSE)),"",IF('Enter data here!'!$CP$102=0,"",IF(HLOOKUP($B325,$D$104:$CO$109,4,FALSE)=0,"",(HLOOKUP($B325,$D$104:$CO$109,6,FALSE)))))</f>
        <v/>
      </c>
      <c r="AJ325" s="110" t="str">
        <f ca="1">IF(ISERROR(HLOOKUP($B325,$D$104:$CO$109,4,FALSE)),"",IF('Enter data here!'!$CP$102=0,"",IF(HLOOKUP($B325,$D$104:$CO$109,4,FALSE)=0,"",(HLOOKUP($B325,$D$104:$CO$109,4,FALSE)))))</f>
        <v/>
      </c>
      <c r="AK325" s="110" t="str">
        <f ca="1">IF(ISERROR(HLOOKUP($B325,$D$110:$CO$115,6,FALSE)),"",IF('Enter data here!'!$CP$107=0,"",IF(HLOOKUP($B325,$D$110:$CO$115,4,FALSE)=0,"",(HLOOKUP($B325,$D$110:$CO$115,6,FALSE)))))</f>
        <v/>
      </c>
      <c r="AL325" s="110" t="str">
        <f ca="1">IF(ISERROR(HLOOKUP($B325,$D$110:$CO$115,4,FALSE)),"",IF('Enter data here!'!$CP$107=0,"",IF(HLOOKUP($B325,$D$110:$CO$115,4,FALSE)=0,"",(HLOOKUP($B325,$D$110:$CO$115,4,FALSE)))))</f>
        <v/>
      </c>
      <c r="AM325" s="110" t="str">
        <f ca="1">IF(ISERROR(HLOOKUP($B325,$D$116:$CO$121,6,FALSE)),"",IF('Enter data here!'!$CP$112=0,"",IF(HLOOKUP($B325,$D$116:$CO$121,4,FALSE)=0,"",(HLOOKUP($B325,$D$116:$CO$121,6,FALSE)))))</f>
        <v/>
      </c>
      <c r="AN325" s="110" t="str">
        <f ca="1">IF(ISERROR(HLOOKUP($B325,$D$116:$CO$121,4,FALSE)),"",IF('Enter data here!'!$CP$112=0,"",IF(HLOOKUP($B325,$D$116:$CO$121,4,FALSE)=0,"",(HLOOKUP($B325,$D$116:$CO$121,4,FALSE)))))</f>
        <v/>
      </c>
      <c r="AO325" s="110" t="str">
        <f ca="1">IF(ISERROR(HLOOKUP($B325,$D$122:$CO$127,6,FALSE)),"",IF('Enter data here!'!$CP$117=0,"",IF(HLOOKUP($B325,$D$122:$CO$127,4,FALSE)=0,"",(HLOOKUP($B325,$D$122:$CO$127,6,FALSE)))))</f>
        <v/>
      </c>
      <c r="AP325" s="110" t="str">
        <f ca="1">IF(ISERROR(HLOOKUP($B325,$D$122:$CO$127,4,FALSE)),"",IF('Enter data here!'!$CP$117=0,"",IF(HLOOKUP($B325,$D$122:$CO$127,4,FALSE)=0,"",(HLOOKUP($B325,$D$122:$CO$127,4,FALSE)))))</f>
        <v/>
      </c>
      <c r="AQ325" s="110" t="str">
        <f ca="1">IF(ISERROR(HLOOKUP($B325,$D$128:$CO$133,6,FALSE)),"",IF('Enter data here!'!$CP$122=0,"",IF(HLOOKUP($B325,$D$128:$CO$133,4,FALSE)=0,"",(HLOOKUP($B325,$D$128:$CO$133,6,FALSE)))))</f>
        <v/>
      </c>
      <c r="AR325" s="110" t="str">
        <f ca="1">IF(ISERROR(HLOOKUP($B325,$D$128:$CO$133,4,FALSE)),"",IF('Enter data here!'!$CP$122=0,"",IF(HLOOKUP($B325,$D$128:$CO$133,4,FALSE)=0,"",(HLOOKUP($B325,$D$128:$CO$133,4,FALSE)))))</f>
        <v/>
      </c>
      <c r="AS325" s="110" t="str">
        <f ca="1">IF(ISERROR(HLOOKUP($B325,$D$134:$CO$139,6,FALSE)),"",IF('Enter data here!'!$CP$127=0,"",IF(HLOOKUP($B325,$D$134:$CO$139,4,FALSE)=0,"",(HLOOKUP($B325,$D$134:$CO$139,6,FALSE)))))</f>
        <v/>
      </c>
      <c r="AT325" s="110" t="str">
        <f ca="1">IF(ISERROR(HLOOKUP($B325,$D$134:$CO$139,4,FALSE)),"",IF('Enter data here!'!$CP$127=0,"",IF(HLOOKUP($B325,$D$134:$CO$139,4,FALSE)=0,"",(HLOOKUP($B325,$D$134:$CO$139,4,FALSE)))))</f>
        <v/>
      </c>
      <c r="AU325" s="110" t="str">
        <f ca="1">IF(ISERROR(HLOOKUP($B325,$D$140:$CO$145,6,FALSE)),"",IF('Enter data here!'!$CP$132=0,"",IF(HLOOKUP($B325,$D$140:$CO$145,4,FALSE)=0,"",(HLOOKUP($B325,$D$140:$CO$145,6,FALSE)))))</f>
        <v/>
      </c>
      <c r="AV325" s="110" t="str">
        <f ca="1">IF(ISERROR(HLOOKUP($B325,$D$140:$CO$145,4,FALSE)),"",IF('Enter data here!'!$CP$132=0,"",IF(HLOOKUP($B325,$D$140:$CO$145,4,FALSE)=0,"",(HLOOKUP($B325,$D$140:$CO$145,4,FALSE)))))</f>
        <v/>
      </c>
      <c r="AW325" s="110" t="str">
        <f ca="1">IF(ISERROR(HLOOKUP($B325,$D$146:$CO$151,6,FALSE)),"",IF('Enter data here!'!$CP$137=0,"",IF(HLOOKUP($B325,$D$146:$CO$151,4,FALSE)=0,"",(HLOOKUP($B325,$D$146:$CO$151,6,FALSE)))))</f>
        <v/>
      </c>
      <c r="AX325" s="110" t="str">
        <f ca="1">IF(ISERROR(HLOOKUP($B325,$D$146:$CO$151,4,FALSE)),"",IF('Enter data here!'!$CP$137=0,"",IF(HLOOKUP($B325,$D$146:$CO$151,4,FALSE)=0,"",(HLOOKUP($B325,$D$146:$CO$151,4,FALSE)))))</f>
        <v/>
      </c>
      <c r="AY325" s="110" t="str">
        <f ca="1">IF(ISERROR(HLOOKUP($B325,$D$152:$CO$157,6,FALSE)),"",IF('Enter data here!'!$CP$142=0,"",IF(HLOOKUP($B325,$D$152:$CO$157,4,FALSE)=0,"",(HLOOKUP($B325,$D$152:$CO$157,6,FALSE)))))</f>
        <v/>
      </c>
      <c r="AZ325" s="110" t="str">
        <f ca="1">IF(ISERROR(HLOOKUP($B325,$D$152:$CO$157,4,FALSE)),"",IF('Enter data here!'!$CP$142=0,"",IF(HLOOKUP($B325,$D$152:$CO$157,4,FALSE)=0,"",(HLOOKUP($B325,$D$152:$CO$157,4,FALSE)))))</f>
        <v/>
      </c>
      <c r="BA325" s="110" t="str">
        <f ca="1">IF(ISERROR(HLOOKUP($B325,$D$158:$CO$163,6,FALSE)),"",IF('Enter data here!'!$CP$147=0,"",IF(HLOOKUP($B325,$D$158:$CO$163,4,FALSE)=0,"",(HLOOKUP($B325,$D$158:$CO$163,6,FALSE)))))</f>
        <v/>
      </c>
      <c r="BB325" s="110" t="str">
        <f ca="1">IF(ISERROR(HLOOKUP($B325,$D$158:$CO$163,4,FALSE)),"",IF('Enter data here!'!$CP$147=0,"",IF(HLOOKUP($B325,$D$158:$CO$163,4,FALSE)=0,"",(HLOOKUP($B325,$D$158:$CO$163,4,FALSE)))))</f>
        <v/>
      </c>
      <c r="BC325" s="110" t="str">
        <f ca="1">IF(ISERROR(HLOOKUP($B325,$D$164:$CO$169,6,FALSE)),"",IF('Enter data here!'!$CP$152=0,"",IF(HLOOKUP($B325,$D$164:$CO$169,4,FALSE)=0,"",(HLOOKUP($B325,$D$164:$CO$169,6,FALSE)))))</f>
        <v/>
      </c>
      <c r="BD325" s="110" t="str">
        <f ca="1">IF(ISERROR(HLOOKUP($B325,$D$164:$CO$169,4,FALSE)),"",IF('Enter data here!'!$CP$152=0,"",IF(HLOOKUP($B325,$D$164:$CO$169,4,FALSE)=0,"",(HLOOKUP($B325,$D$164:$CO$169,4,FALSE)))))</f>
        <v/>
      </c>
      <c r="BE325" s="110" t="str">
        <f ca="1">IF(ISERROR(HLOOKUP($B325,$D$170:$CO$175,6,FALSE)),"",IF('Enter data here!'!$CP$157=0,"",IF(HLOOKUP($B325,$D$170:$CO$175,4,FALSE)=0,"",(HLOOKUP($B325,$D$170:$CO$175,6,FALSE)))))</f>
        <v/>
      </c>
      <c r="BF325" s="110" t="str">
        <f ca="1">IF(ISERROR(HLOOKUP($B325,$D$170:$CO$175,4,FALSE)),"",IF('Enter data here!'!$CP$157=0,"",IF(HLOOKUP($B325,$D$170:$CO$175,4,FALSE)=0,"",(HLOOKUP($B325,$D$170:$CO$175,4,FALSE)))))</f>
        <v/>
      </c>
      <c r="BG325" s="110" t="str">
        <f ca="1">IF(ISERROR(HLOOKUP($B325,$D$176:$CO$181,6,FALSE)),"",IF('Enter data here!'!$CP$162=0,"",IF(HLOOKUP($B325,$D$176:$CO$181,4,FALSE)=0,"",(HLOOKUP($B325,$D$176:$CO$181,6,FALSE)))))</f>
        <v/>
      </c>
      <c r="BH325" s="110" t="str">
        <f ca="1">IF(ISERROR(HLOOKUP($B325,$D$176:$CO$181,4,FALSE)),"",IF('Enter data here!'!$CP$162=0,"",IF(HLOOKUP($B325,$D$176:$CO$181,4,FALSE)=0,"",(HLOOKUP($B325,$D$176:$CO$181,4,FALSE)))))</f>
        <v/>
      </c>
      <c r="BI325" s="110" t="str">
        <f ca="1">IF(ISERROR(HLOOKUP($B325,$D$182:$CO$187,6,FALSE)),"",IF('Enter data here!'!$CP$167=0,"",IF(HLOOKUP($B325,$D$182:$CO$187,4,FALSE)=0,"",(HLOOKUP($B325,$D$182:$CO$187,6,FALSE)))))</f>
        <v/>
      </c>
      <c r="BJ325" s="110" t="str">
        <f ca="1">IF(ISERROR(HLOOKUP($B325,$D$182:$CO$187,4,FALSE)),"",IF('Enter data here!'!$CP$167=0,"",IF(HLOOKUP($B325,$D$182:$CO$187,4,FALSE)=0,"",(HLOOKUP($B325,$D$182:$CO$187,4,FALSE)))))</f>
        <v/>
      </c>
      <c r="BK325" s="110" t="str">
        <f ca="1">IF(ISERROR(HLOOKUP($B325,$D$188:$CO$193,6,FALSE)),"",IF('Enter data here!'!$CP$172=0,"",IF(HLOOKUP($B325,$D$188:$CO$193,4,FALSE)=0,"",(HLOOKUP($B325,$D$188:$CO$193,6,FALSE)))))</f>
        <v/>
      </c>
      <c r="BL325" s="110" t="str">
        <f ca="1">IF(ISERROR(HLOOKUP($B325,$D$188:$CO$193,4,FALSE)),"",IF('Enter data here!'!$CP$172=0,"",IF(HLOOKUP($B325,$D$188:$CO$193,4,FALSE)=0,"",(HLOOKUP($B325,$D$188:$CO$193,4,FALSE)))))</f>
        <v/>
      </c>
      <c r="BM325" s="110" t="str">
        <f ca="1">IF(ISERROR(HLOOKUP($B325,$D$194:$CO$199,6,FALSE)),"",IF('Enter data here!'!$CP$177=0,"",IF(HLOOKUP($B325,$D$194:$CO$199,4,FALSE)=0,"",(HLOOKUP($B325,$D$194:$CO$199,6,FALSE)))))</f>
        <v/>
      </c>
      <c r="BN325" s="110" t="str">
        <f ca="1">IF(ISERROR(HLOOKUP($B325,$D$194:$CO$199,4,FALSE)),"",IF('Enter data here!'!$CP$177=0,"",IF(HLOOKUP($B325,$D$194:$CO$199,4,FALSE)=0,"",(HLOOKUP($B325,$D$194:$CO$199,4,FALSE)))))</f>
        <v/>
      </c>
      <c r="BO325" s="110" t="str">
        <f ca="1">IF(ISERROR(HLOOKUP($B325,$D$200:$CO$205,6,FALSE)),"",IF('Enter data here!'!$CP$182=0,"",IF(HLOOKUP($B325,$D$200:$CO$205,4,FALSE)=0,"",(HLOOKUP($B325,$D$200:$CO$205,6,FALSE)))))</f>
        <v/>
      </c>
      <c r="BP325" s="110" t="str">
        <f ca="1">IF(ISERROR(HLOOKUP($B325,$D$200:$CO$205,4,FALSE)),"",IF('Enter data here!'!$CP$182=0,"",IF(HLOOKUP($B325,$D$200:$CO$205,4,FALSE)=0,"",(HLOOKUP($B325,$D$200:$CO$205,4,FALSE)))))</f>
        <v/>
      </c>
      <c r="BQ325" s="110" t="str">
        <f ca="1">IF(ISERROR(HLOOKUP($B325,$D$206:$CO$211,6,FALSE)),"",IF('Enter data here!'!$CP$187=0,"",IF(HLOOKUP($B325,$D$206:$CO$211,4,FALSE)=0,"",(HLOOKUP($B325,$D$206:$CO$211,6,FALSE)))))</f>
        <v/>
      </c>
      <c r="BR325" s="110" t="str">
        <f ca="1">IF(ISERROR(HLOOKUP($B325,$D$206:$CO$211,4,FALSE)),"",IF('Enter data here!'!$CP$187=0,"",IF(HLOOKUP($B325,$D$206:$CO$211,4,FALSE)=0,"",(HLOOKUP($B325,$D$206:$CO$211,4,FALSE)))))</f>
        <v/>
      </c>
      <c r="BS325" s="110" t="str">
        <f ca="1">IF(ISERROR(HLOOKUP($B325,$D$212:$CO$217,6,FALSE)),"",IF('Enter data here!'!$CP$192=0,"",IF(HLOOKUP($B325,$D$212:$CO$217,4,FALSE)=0,"",(HLOOKUP($B325,$D$212:$CO$217,6,FALSE)))))</f>
        <v/>
      </c>
      <c r="BT325" s="110" t="str">
        <f ca="1">IF(ISERROR(HLOOKUP($B325,$D$212:$CO$217,4,FALSE)),"",IF('Enter data here!'!$CP$192=0,"",IF(HLOOKUP($B325,$D$212:$CO$217,4,FALSE)=0,"",(HLOOKUP($B325,$D$212:$CO$217,4,FALSE)))))</f>
        <v/>
      </c>
      <c r="BU325" s="110" t="str">
        <f ca="1">IF(ISERROR(HLOOKUP($B325,$D$218:$CO$223,6,FALSE)),"",IF('Enter data here!'!$CP$197=0,"",IF(HLOOKUP($B325,$D$218:$CO$223,4,FALSE)=0,"",(HLOOKUP($B325,$D$218:$CO$223,6,FALSE)))))</f>
        <v/>
      </c>
      <c r="BV325" s="110" t="str">
        <f ca="1">IF(ISERROR(HLOOKUP($B325,$D$218:$CO$223,4,FALSE)),"",IF('Enter data here!'!$CP$197=0,"",IF(HLOOKUP($B325,$D$218:$CO$223,4,FALSE)=0,"",(HLOOKUP($B325,$D$218:$CO$223,4,FALSE)))))</f>
        <v/>
      </c>
      <c r="BW325" s="110" t="str">
        <f ca="1">IF(ISERROR(HLOOKUP($B325,$D$224:$CO$229,6,FALSE)),"",IF('Enter data here!'!$CP$202=0,"",IF(HLOOKUP($B325,$D$224:$CO$229,4,FALSE)=0,"",(HLOOKUP($B325,$D$224:$CO$229,6,FALSE)))))</f>
        <v/>
      </c>
      <c r="BX325" s="110" t="str">
        <f ca="1">IF(ISERROR(HLOOKUP($B325,$D$224:$CO$229,4,FALSE)),"",IF('Enter data here!'!$CP$202=0,"",IF(HLOOKUP($B325,$D$224:$CO$229,4,FALSE)=0,"",(HLOOKUP($B325,$D$224:$CO$229,4,FALSE)))))</f>
        <v/>
      </c>
      <c r="BY325" s="110" t="str">
        <f ca="1">IF(ISERROR(HLOOKUP($B325,$D$230:$CO$235,6,FALSE)),"",IF('Enter data here!'!$CP$207=0,"",IF(HLOOKUP($B325,$D$230:$CO$235,4,FALSE)=0,"",(HLOOKUP($B325,$D$230:$CO$235,6,FALSE)))))</f>
        <v/>
      </c>
      <c r="BZ325" s="110" t="str">
        <f ca="1">IF(ISERROR(HLOOKUP($B325,$D$230:$CO$235,4,FALSE)),"",IF('Enter data here!'!$CP$207=0,"",IF(HLOOKUP($B325,$D$230:$CO$235,4,FALSE)=0,"",(HLOOKUP($B325,$D$230:$CO$235,4,FALSE)))))</f>
        <v/>
      </c>
      <c r="CA325" s="110" t="str">
        <f ca="1">IF(ISERROR(HLOOKUP($B325,$D$236:$CO$241,6,FALSE)),"",IF('Enter data here!'!$CP$212=0,"",IF(HLOOKUP($B325,$D$236:$CO$241,4,FALSE)=0,"",(HLOOKUP($B325,$D$236:$CO$241,6,FALSE)))))</f>
        <v/>
      </c>
      <c r="CB325" s="110" t="str">
        <f ca="1">IF(ISERROR(HLOOKUP($B325,$D$236:$CO$241,4,FALSE)),"",IF('Enter data here!'!$CP$212=0,"",IF(HLOOKUP($B325,$D$236:$CO$241,4,FALSE)=0,"",(HLOOKUP($B325,$D$236:$CO$241,4,FALSE)))))</f>
        <v/>
      </c>
      <c r="CC325" s="110" t="str">
        <f ca="1">IF(ISERROR(HLOOKUP($B325,$D$242:$CO$247,6,FALSE)),"",IF('Enter data here!'!$CP$217=0,"",IF(HLOOKUP($B325,$D$242:$CO$247,4,FALSE)=0,"",(HLOOKUP($B325,$D$242:$CO$247,6,FALSE)))))</f>
        <v/>
      </c>
      <c r="CD325" s="110" t="str">
        <f ca="1">IF(ISERROR(HLOOKUP($B325,$D$242:$CO$247,4,FALSE)),"",IF('Enter data here!'!$CP$217=0,"",IF(HLOOKUP($B325,$D$242:$CO$247,4,FALSE)=0,"",(HLOOKUP($B325,$D$242:$CO$247,4,FALSE)))))</f>
        <v/>
      </c>
      <c r="CE325" s="110" t="str">
        <f ca="1">IF(ISERROR(HLOOKUP($B325,$D$248:$CO$253,6,FALSE)),"",IF('Enter data here!'!$CP$222=0,"",IF(HLOOKUP($B325,$D$248:$CO$253,4,FALSE)=0,"",(HLOOKUP($B325,$D$248:$CO$253,6,FALSE)))))</f>
        <v/>
      </c>
      <c r="CF325" s="110" t="str">
        <f ca="1">IF(ISERROR(HLOOKUP($B325,$D$248:$CO$253,4,FALSE)),"",IF('Enter data here!'!$CP$222=0,"",IF(HLOOKUP($B325,$D$248:$CO$253,4,FALSE)=0,"",(HLOOKUP($B325,$D$248:$CO$253,4,FALSE)))))</f>
        <v/>
      </c>
    </row>
    <row r="326" spans="2:84" s="138" customFormat="1">
      <c r="B326" s="149">
        <v>64</v>
      </c>
      <c r="C326" s="110" t="str">
        <f>IF(ISERROR(HLOOKUP($B326,$D$8:$CO$13,6,FALSE)),"",IF('Enter data here!'!$CP$22=0,"",IF(HLOOKUP($B326,$D$8:$CO$13,4,FALSE)=0,"",(HLOOKUP($B326,$D$8:$CO$13,6,FALSE)))))</f>
        <v/>
      </c>
      <c r="D326" s="110" t="str">
        <f>IF(ISERROR(HLOOKUP($B326,$D$8:$CO$13,4,FALSE)),"",IF('Enter data here!'!$CP$22=0,"",IF(HLOOKUP($B326,$D$8:$CO$13,4,FALSE)=0,"",(HLOOKUP($B326,$D$8:$CO$13,4,FALSE)))))</f>
        <v/>
      </c>
      <c r="E326" s="110" t="str">
        <f ca="1">IF(ISERROR(HLOOKUP($B326,$D$14:$CO$19,6,FALSE)),"",IF('Enter data here!'!$CP$27=0,"",IF(HLOOKUP($B326,$D$14:$CO$19,4,FALSE)=0,"",(HLOOKUP($B326,$D$14:$CO$19,6,FALSE)))))</f>
        <v/>
      </c>
      <c r="F326" s="110" t="str">
        <f ca="1">IF(ISERROR(HLOOKUP($B326,$D$14:$CO$19,4,FALSE)),"",IF('Enter data here!'!$CP$27=0,"",IF(HLOOKUP($B326,$D$14:$CO$19,4,FALSE)=0,"",(HLOOKUP($B326,$D$14:$CO$19,4,FALSE)))))</f>
        <v/>
      </c>
      <c r="G326" s="110" t="str">
        <f ca="1">IF(ISERROR(HLOOKUP($B326,$D$20:$CO$25,6,FALSE)),"",IF('Enter data here!'!$CP$32=0,"",IF(HLOOKUP($B326,$D$20:$CO$25,4,FALSE)=0,"",(HLOOKUP($B326,$D$20:$CO$25,6,FALSE)))))</f>
        <v/>
      </c>
      <c r="H326" s="110" t="str">
        <f ca="1">IF(ISERROR(HLOOKUP($B326,$D$20:$CO$25,4,FALSE)),"",IF('Enter data here!'!$CP$32=0,"",IF(HLOOKUP($B326,$D$20:$CO$25,4,FALSE)=0,"",(HLOOKUP($B326,$D$20:$CO$25,4,FALSE)))))</f>
        <v/>
      </c>
      <c r="I326" s="110" t="str">
        <f ca="1">IF(ISERROR(HLOOKUP($B326,$D$26:$CO$31,6,FALSE)),"",IF('Enter data here!'!$CP$37=0,"",IF(HLOOKUP($B326,$D$26:$CO$31,4,FALSE)=0,"",(HLOOKUP($B326,$D$26:$CO$31,6,FALSE)))))</f>
        <v/>
      </c>
      <c r="J326" s="110" t="str">
        <f ca="1">IF(ISERROR(HLOOKUP($B326,$D$26:$CO$31,4,FALSE)),"",IF('Enter data here!'!$CP$37=0,"",IF(HLOOKUP($B326,$D$26:$CO$31,4,FALSE)=0,"",(HLOOKUP($B326,$D$26:$CO$31,4,FALSE)))))</f>
        <v/>
      </c>
      <c r="K326" s="110" t="str">
        <f ca="1">IF(ISERROR(HLOOKUP($B326,$D$32:$CO$37,6,FALSE)),"",IF('Enter data here!'!$CP$42=0,"",IF(HLOOKUP($B326,$D$32:$CO$37,4,FALSE)=0,"",(HLOOKUP($B326,$D$32:$CO$37,6,FALSE)))))</f>
        <v/>
      </c>
      <c r="L326" s="110" t="str">
        <f ca="1">IF(ISERROR(HLOOKUP($B326,$D$32:$CO$37,4,FALSE)),"",IF('Enter data here!'!$CP$42=0,"",IF(HLOOKUP($B326,$D$32:$CO$37,4,FALSE)=0,"",(HLOOKUP($B326,$D$32:$CO$37,4,FALSE)))))</f>
        <v/>
      </c>
      <c r="M326" s="110" t="str">
        <f ca="1">IF(ISERROR(HLOOKUP($B326,$D$38:$CO$43,6,FALSE)),"",IF('Enter data here!'!$CP$47=0,"",IF(HLOOKUP($B326,$D$38:$CO$43,4,FALSE)=0,"",(HLOOKUP($B326,$D$38:$CO$43,6,FALSE)))))</f>
        <v/>
      </c>
      <c r="N326" s="110" t="str">
        <f ca="1">IF(ISERROR(HLOOKUP($B326,$D$38:$CO$43,4,FALSE)),"",IF('Enter data here!'!$CP$47=0,"",IF(HLOOKUP($B326,$D$38:$CO$43,4,FALSE)=0,"",(HLOOKUP($B326,$D$38:$CO$43,4,FALSE)))))</f>
        <v/>
      </c>
      <c r="O326" s="110" t="str">
        <f ca="1">IF(ISERROR(HLOOKUP($B326,$D$44:$CO$49,6,FALSE)),"",IF('Enter data here!'!$CP$52=0,"",IF(HLOOKUP($B326,$D$44:$CO$49,4,FALSE)=0,"",(HLOOKUP($B326,$D$44:$CO$49,6,FALSE)))))</f>
        <v/>
      </c>
      <c r="P326" s="110" t="str">
        <f ca="1">IF(ISERROR(HLOOKUP($B326,$D$44:$CO$49,4,FALSE)),"",IF('Enter data here!'!$CP$52=0,"",IF(HLOOKUP($B326,$D$44:$CO$49,4,FALSE)=0,"",(HLOOKUP($B326,$D$44:$CO$49,4,FALSE)))))</f>
        <v/>
      </c>
      <c r="Q326" s="110" t="str">
        <f ca="1">IF(ISERROR(HLOOKUP($B326,$D$50:$CO$55,6,FALSE)),"",IF('Enter data here!'!$CP$57=0,"",IF(HLOOKUP($B326,$D$50:$CO$55,4,FALSE)=0,"",(HLOOKUP($B326,$D$50:$CO$55,6,FALSE)))))</f>
        <v/>
      </c>
      <c r="R326" s="110" t="str">
        <f ca="1">IF(ISERROR(HLOOKUP($B326,$D$50:$CO$55,4,FALSE)),"",IF('Enter data here!'!$CP$57=0,"",IF(HLOOKUP($B326,$D$50:$CO$55,4,FALSE)=0,"",(HLOOKUP($B326,$D$50:$CO$55,4,FALSE)))))</f>
        <v/>
      </c>
      <c r="S326" s="110" t="str">
        <f ca="1">IF(ISERROR(HLOOKUP($B326,$D$56:$CO$61,6,FALSE)),"",IF('Enter data here!'!$CP$62=0,"",IF(HLOOKUP($B326,$D$56:$CO$61,4,FALSE)=0,"",(HLOOKUP($B326,$D$56:$CO$61,6,FALSE)))))</f>
        <v/>
      </c>
      <c r="T326" s="110" t="str">
        <f ca="1">IF(ISERROR(HLOOKUP($B326,$D$56:$CO$61,4,FALSE)),"",IF('Enter data here!'!$CP$62=0,"",IF(HLOOKUP($B326,$D$56:$CO$61,4,FALSE)=0,"",(HLOOKUP($B326,$D$56:$CO$61,4,FALSE)))))</f>
        <v/>
      </c>
      <c r="U326" s="110" t="str">
        <f ca="1">IF(ISERROR(HLOOKUP($B326,$D$62:$CO$67,6,FALSE)),"",IF('Enter data here!'!$CP$67=0,"",IF(HLOOKUP($B326,$D$62:$CO$67,4,FALSE)=0,"",(HLOOKUP($B326,$D$62:$CO$67,6,FALSE)))))</f>
        <v/>
      </c>
      <c r="V326" s="110" t="str">
        <f ca="1">IF(ISERROR(HLOOKUP($B326,$D$62:$CO$67,4,FALSE)),"",IF('Enter data here!'!$CP$67=0,"",IF(HLOOKUP($B326,$D$62:$CO$67,4,FALSE)=0,"",(HLOOKUP($B326,$D$62:$CO$67,4,FALSE)))))</f>
        <v/>
      </c>
      <c r="W326" s="110" t="str">
        <f ca="1">IF(ISERROR(HLOOKUP($B326,$D$68:$CO$73,6,FALSE)),"",IF('Enter data here!'!$CP$72=0,"",IF(HLOOKUP($B326,$D$68:$CO$73,4,FALSE)=0,"",(HLOOKUP($B326,$D$68:$CO$73,6,FALSE)))))</f>
        <v/>
      </c>
      <c r="X326" s="110" t="str">
        <f ca="1">IF(ISERROR(HLOOKUP($B326,$D$68:$CO$73,4,FALSE)),"",IF('Enter data here!'!$CP$72=0,"",IF(HLOOKUP($B326,$D$68:$CO$73,4,FALSE)=0,"",(HLOOKUP($B326,$D$68:$CO$73,4,FALSE)))))</f>
        <v/>
      </c>
      <c r="Y326" s="110" t="str">
        <f ca="1">IF(ISERROR(HLOOKUP($B326,$D$74:$CO$79,6,FALSE)),"",IF('Enter data here!'!$CP$77=0,"",IF(HLOOKUP($B326,$D$74:$CO$79,4,FALSE)=0,"",(HLOOKUP($B326,$D$74:$CO$79,6,FALSE)))))</f>
        <v/>
      </c>
      <c r="Z326" s="110" t="str">
        <f ca="1">IF(ISERROR(HLOOKUP($B326,$D$74:$CO$79,4,FALSE)),"",IF('Enter data here!'!$CP$77=0,"",IF(HLOOKUP($B326,$D$74:$CO$79,4,FALSE)=0,"",(HLOOKUP($B326,$D$74:$CO$79,4,FALSE)))))</f>
        <v/>
      </c>
      <c r="AA326" s="110" t="str">
        <f ca="1">IF(ISERROR(HLOOKUP($B326,$D$80:$CO$85,6,FALSE)),"",IF('Enter data here!'!$CP$82=0,"",IF(HLOOKUP($B326,$D$80:$CO$85,4,FALSE)=0,"",(HLOOKUP($B326,$D$80:$CO$85,6,FALSE)))))</f>
        <v/>
      </c>
      <c r="AB326" s="110" t="str">
        <f ca="1">IF(ISERROR(HLOOKUP($B326,$D$80:$CO$85,4,FALSE)),"",IF('Enter data here!'!$CP$82=0,"",IF(HLOOKUP($B326,$D$80:$CO$85,4,FALSE)=0,"",(HLOOKUP($B326,$D$80:$CO$85,4,FALSE)))))</f>
        <v/>
      </c>
      <c r="AC326" s="110" t="str">
        <f ca="1">IF(ISERROR(HLOOKUP($B326,$D$86:$CO$91,6,FALSE)),"",IF('Enter data here!'!$CP$87=0,"",IF(HLOOKUP($B326,$D$86:$CO$91,4,FALSE)=0,"",(HLOOKUP($B326,$D$86:$CO$91,6,FALSE)))))</f>
        <v/>
      </c>
      <c r="AD326" s="110" t="str">
        <f ca="1">IF(ISERROR(HLOOKUP($B326,$D$86:$CO$91,4,FALSE)),"",IF('Enter data here!'!$CP$87=0,"",IF(HLOOKUP($B326,$D$86:$CO$91,4,FALSE)=0,"",(HLOOKUP($B326,$D$86:$CO$91,4,FALSE)))))</f>
        <v/>
      </c>
      <c r="AE326" s="110" t="str">
        <f ca="1">IF(ISERROR(HLOOKUP($B326,$D$92:$CO$97,6,FALSE)),"",IF('Enter data here!'!$CP$92=0,"",IF(HLOOKUP($B326,$D$92:$CO$97,4,FALSE)=0,"",(HLOOKUP($B326,$D$92:$CO$97,6,FALSE)))))</f>
        <v/>
      </c>
      <c r="AF326" s="110" t="str">
        <f ca="1">IF(ISERROR(HLOOKUP($B326,$D$92:$CO$97,4,FALSE)),"",IF('Enter data here!'!$CP$92=0,"",IF(HLOOKUP($B326,$D$92:$CO$97,4,FALSE)=0,"",(HLOOKUP($B326,$D$92:$CO$97,4,FALSE)))))</f>
        <v/>
      </c>
      <c r="AG326" s="110" t="str">
        <f ca="1">IF(ISERROR(HLOOKUP($B326,$D$98:$CO$103,6,FALSE)),"",IF('Enter data here!'!$CP$97=0,"",IF(HLOOKUP($B326,$D$98:$CO$103,4,FALSE)=0,"",(HLOOKUP($B326,$D$98:$CO$103,6,FALSE)))))</f>
        <v/>
      </c>
      <c r="AH326" s="110" t="str">
        <f ca="1">IF(ISERROR(HLOOKUP($B326,$D$98:$CO$103,4,FALSE)),"",IF('Enter data here!'!$CP$97=0,"",IF(HLOOKUP($B326,$D$98:$CO$103,4,FALSE)=0,"",(HLOOKUP($B326,$D$98:$CO$103,4,FALSE)))))</f>
        <v/>
      </c>
      <c r="AI326" s="110" t="str">
        <f ca="1">IF(ISERROR(HLOOKUP($B326,$D$104:$CO$109,6,FALSE)),"",IF('Enter data here!'!$CP$102=0,"",IF(HLOOKUP($B326,$D$104:$CO$109,4,FALSE)=0,"",(HLOOKUP($B326,$D$104:$CO$109,6,FALSE)))))</f>
        <v/>
      </c>
      <c r="AJ326" s="110" t="str">
        <f ca="1">IF(ISERROR(HLOOKUP($B326,$D$104:$CO$109,4,FALSE)),"",IF('Enter data here!'!$CP$102=0,"",IF(HLOOKUP($B326,$D$104:$CO$109,4,FALSE)=0,"",(HLOOKUP($B326,$D$104:$CO$109,4,FALSE)))))</f>
        <v/>
      </c>
      <c r="AK326" s="110" t="str">
        <f ca="1">IF(ISERROR(HLOOKUP($B326,$D$110:$CO$115,6,FALSE)),"",IF('Enter data here!'!$CP$107=0,"",IF(HLOOKUP($B326,$D$110:$CO$115,4,FALSE)=0,"",(HLOOKUP($B326,$D$110:$CO$115,6,FALSE)))))</f>
        <v/>
      </c>
      <c r="AL326" s="110" t="str">
        <f ca="1">IF(ISERROR(HLOOKUP($B326,$D$110:$CO$115,4,FALSE)),"",IF('Enter data here!'!$CP$107=0,"",IF(HLOOKUP($B326,$D$110:$CO$115,4,FALSE)=0,"",(HLOOKUP($B326,$D$110:$CO$115,4,FALSE)))))</f>
        <v/>
      </c>
      <c r="AM326" s="110" t="str">
        <f ca="1">IF(ISERROR(HLOOKUP($B326,$D$116:$CO$121,6,FALSE)),"",IF('Enter data here!'!$CP$112=0,"",IF(HLOOKUP($B326,$D$116:$CO$121,4,FALSE)=0,"",(HLOOKUP($B326,$D$116:$CO$121,6,FALSE)))))</f>
        <v/>
      </c>
      <c r="AN326" s="110" t="str">
        <f ca="1">IF(ISERROR(HLOOKUP($B326,$D$116:$CO$121,4,FALSE)),"",IF('Enter data here!'!$CP$112=0,"",IF(HLOOKUP($B326,$D$116:$CO$121,4,FALSE)=0,"",(HLOOKUP($B326,$D$116:$CO$121,4,FALSE)))))</f>
        <v/>
      </c>
      <c r="AO326" s="110" t="str">
        <f ca="1">IF(ISERROR(HLOOKUP($B326,$D$122:$CO$127,6,FALSE)),"",IF('Enter data here!'!$CP$117=0,"",IF(HLOOKUP($B326,$D$122:$CO$127,4,FALSE)=0,"",(HLOOKUP($B326,$D$122:$CO$127,6,FALSE)))))</f>
        <v/>
      </c>
      <c r="AP326" s="110" t="str">
        <f ca="1">IF(ISERROR(HLOOKUP($B326,$D$122:$CO$127,4,FALSE)),"",IF('Enter data here!'!$CP$117=0,"",IF(HLOOKUP($B326,$D$122:$CO$127,4,FALSE)=0,"",(HLOOKUP($B326,$D$122:$CO$127,4,FALSE)))))</f>
        <v/>
      </c>
      <c r="AQ326" s="110" t="str">
        <f ca="1">IF(ISERROR(HLOOKUP($B326,$D$128:$CO$133,6,FALSE)),"",IF('Enter data here!'!$CP$122=0,"",IF(HLOOKUP($B326,$D$128:$CO$133,4,FALSE)=0,"",(HLOOKUP($B326,$D$128:$CO$133,6,FALSE)))))</f>
        <v/>
      </c>
      <c r="AR326" s="110" t="str">
        <f ca="1">IF(ISERROR(HLOOKUP($B326,$D$128:$CO$133,4,FALSE)),"",IF('Enter data here!'!$CP$122=0,"",IF(HLOOKUP($B326,$D$128:$CO$133,4,FALSE)=0,"",(HLOOKUP($B326,$D$128:$CO$133,4,FALSE)))))</f>
        <v/>
      </c>
      <c r="AS326" s="110" t="str">
        <f ca="1">IF(ISERROR(HLOOKUP($B326,$D$134:$CO$139,6,FALSE)),"",IF('Enter data here!'!$CP$127=0,"",IF(HLOOKUP($B326,$D$134:$CO$139,4,FALSE)=0,"",(HLOOKUP($B326,$D$134:$CO$139,6,FALSE)))))</f>
        <v/>
      </c>
      <c r="AT326" s="110" t="str">
        <f ca="1">IF(ISERROR(HLOOKUP($B326,$D$134:$CO$139,4,FALSE)),"",IF('Enter data here!'!$CP$127=0,"",IF(HLOOKUP($B326,$D$134:$CO$139,4,FALSE)=0,"",(HLOOKUP($B326,$D$134:$CO$139,4,FALSE)))))</f>
        <v/>
      </c>
      <c r="AU326" s="110" t="str">
        <f ca="1">IF(ISERROR(HLOOKUP($B326,$D$140:$CO$145,6,FALSE)),"",IF('Enter data here!'!$CP$132=0,"",IF(HLOOKUP($B326,$D$140:$CO$145,4,FALSE)=0,"",(HLOOKUP($B326,$D$140:$CO$145,6,FALSE)))))</f>
        <v/>
      </c>
      <c r="AV326" s="110" t="str">
        <f ca="1">IF(ISERROR(HLOOKUP($B326,$D$140:$CO$145,4,FALSE)),"",IF('Enter data here!'!$CP$132=0,"",IF(HLOOKUP($B326,$D$140:$CO$145,4,FALSE)=0,"",(HLOOKUP($B326,$D$140:$CO$145,4,FALSE)))))</f>
        <v/>
      </c>
      <c r="AW326" s="110" t="str">
        <f ca="1">IF(ISERROR(HLOOKUP($B326,$D$146:$CO$151,6,FALSE)),"",IF('Enter data here!'!$CP$137=0,"",IF(HLOOKUP($B326,$D$146:$CO$151,4,FALSE)=0,"",(HLOOKUP($B326,$D$146:$CO$151,6,FALSE)))))</f>
        <v/>
      </c>
      <c r="AX326" s="110" t="str">
        <f ca="1">IF(ISERROR(HLOOKUP($B326,$D$146:$CO$151,4,FALSE)),"",IF('Enter data here!'!$CP$137=0,"",IF(HLOOKUP($B326,$D$146:$CO$151,4,FALSE)=0,"",(HLOOKUP($B326,$D$146:$CO$151,4,FALSE)))))</f>
        <v/>
      </c>
      <c r="AY326" s="110" t="str">
        <f ca="1">IF(ISERROR(HLOOKUP($B326,$D$152:$CO$157,6,FALSE)),"",IF('Enter data here!'!$CP$142=0,"",IF(HLOOKUP($B326,$D$152:$CO$157,4,FALSE)=0,"",(HLOOKUP($B326,$D$152:$CO$157,6,FALSE)))))</f>
        <v/>
      </c>
      <c r="AZ326" s="110" t="str">
        <f ca="1">IF(ISERROR(HLOOKUP($B326,$D$152:$CO$157,4,FALSE)),"",IF('Enter data here!'!$CP$142=0,"",IF(HLOOKUP($B326,$D$152:$CO$157,4,FALSE)=0,"",(HLOOKUP($B326,$D$152:$CO$157,4,FALSE)))))</f>
        <v/>
      </c>
      <c r="BA326" s="110" t="str">
        <f ca="1">IF(ISERROR(HLOOKUP($B326,$D$158:$CO$163,6,FALSE)),"",IF('Enter data here!'!$CP$147=0,"",IF(HLOOKUP($B326,$D$158:$CO$163,4,FALSE)=0,"",(HLOOKUP($B326,$D$158:$CO$163,6,FALSE)))))</f>
        <v/>
      </c>
      <c r="BB326" s="110" t="str">
        <f ca="1">IF(ISERROR(HLOOKUP($B326,$D$158:$CO$163,4,FALSE)),"",IF('Enter data here!'!$CP$147=0,"",IF(HLOOKUP($B326,$D$158:$CO$163,4,FALSE)=0,"",(HLOOKUP($B326,$D$158:$CO$163,4,FALSE)))))</f>
        <v/>
      </c>
      <c r="BC326" s="110" t="str">
        <f ca="1">IF(ISERROR(HLOOKUP($B326,$D$164:$CO$169,6,FALSE)),"",IF('Enter data here!'!$CP$152=0,"",IF(HLOOKUP($B326,$D$164:$CO$169,4,FALSE)=0,"",(HLOOKUP($B326,$D$164:$CO$169,6,FALSE)))))</f>
        <v/>
      </c>
      <c r="BD326" s="110" t="str">
        <f ca="1">IF(ISERROR(HLOOKUP($B326,$D$164:$CO$169,4,FALSE)),"",IF('Enter data here!'!$CP$152=0,"",IF(HLOOKUP($B326,$D$164:$CO$169,4,FALSE)=0,"",(HLOOKUP($B326,$D$164:$CO$169,4,FALSE)))))</f>
        <v/>
      </c>
      <c r="BE326" s="110" t="str">
        <f ca="1">IF(ISERROR(HLOOKUP($B326,$D$170:$CO$175,6,FALSE)),"",IF('Enter data here!'!$CP$157=0,"",IF(HLOOKUP($B326,$D$170:$CO$175,4,FALSE)=0,"",(HLOOKUP($B326,$D$170:$CO$175,6,FALSE)))))</f>
        <v/>
      </c>
      <c r="BF326" s="110" t="str">
        <f ca="1">IF(ISERROR(HLOOKUP($B326,$D$170:$CO$175,4,FALSE)),"",IF('Enter data here!'!$CP$157=0,"",IF(HLOOKUP($B326,$D$170:$CO$175,4,FALSE)=0,"",(HLOOKUP($B326,$D$170:$CO$175,4,FALSE)))))</f>
        <v/>
      </c>
      <c r="BG326" s="110" t="str">
        <f ca="1">IF(ISERROR(HLOOKUP($B326,$D$176:$CO$181,6,FALSE)),"",IF('Enter data here!'!$CP$162=0,"",IF(HLOOKUP($B326,$D$176:$CO$181,4,FALSE)=0,"",(HLOOKUP($B326,$D$176:$CO$181,6,FALSE)))))</f>
        <v/>
      </c>
      <c r="BH326" s="110" t="str">
        <f ca="1">IF(ISERROR(HLOOKUP($B326,$D$176:$CO$181,4,FALSE)),"",IF('Enter data here!'!$CP$162=0,"",IF(HLOOKUP($B326,$D$176:$CO$181,4,FALSE)=0,"",(HLOOKUP($B326,$D$176:$CO$181,4,FALSE)))))</f>
        <v/>
      </c>
      <c r="BI326" s="110" t="str">
        <f ca="1">IF(ISERROR(HLOOKUP($B326,$D$182:$CO$187,6,FALSE)),"",IF('Enter data here!'!$CP$167=0,"",IF(HLOOKUP($B326,$D$182:$CO$187,4,FALSE)=0,"",(HLOOKUP($B326,$D$182:$CO$187,6,FALSE)))))</f>
        <v/>
      </c>
      <c r="BJ326" s="110" t="str">
        <f ca="1">IF(ISERROR(HLOOKUP($B326,$D$182:$CO$187,4,FALSE)),"",IF('Enter data here!'!$CP$167=0,"",IF(HLOOKUP($B326,$D$182:$CO$187,4,FALSE)=0,"",(HLOOKUP($B326,$D$182:$CO$187,4,FALSE)))))</f>
        <v/>
      </c>
      <c r="BK326" s="110" t="str">
        <f ca="1">IF(ISERROR(HLOOKUP($B326,$D$188:$CO$193,6,FALSE)),"",IF('Enter data here!'!$CP$172=0,"",IF(HLOOKUP($B326,$D$188:$CO$193,4,FALSE)=0,"",(HLOOKUP($B326,$D$188:$CO$193,6,FALSE)))))</f>
        <v/>
      </c>
      <c r="BL326" s="110" t="str">
        <f ca="1">IF(ISERROR(HLOOKUP($B326,$D$188:$CO$193,4,FALSE)),"",IF('Enter data here!'!$CP$172=0,"",IF(HLOOKUP($B326,$D$188:$CO$193,4,FALSE)=0,"",(HLOOKUP($B326,$D$188:$CO$193,4,FALSE)))))</f>
        <v/>
      </c>
      <c r="BM326" s="110" t="str">
        <f ca="1">IF(ISERROR(HLOOKUP($B326,$D$194:$CO$199,6,FALSE)),"",IF('Enter data here!'!$CP$177=0,"",IF(HLOOKUP($B326,$D$194:$CO$199,4,FALSE)=0,"",(HLOOKUP($B326,$D$194:$CO$199,6,FALSE)))))</f>
        <v/>
      </c>
      <c r="BN326" s="110" t="str">
        <f ca="1">IF(ISERROR(HLOOKUP($B326,$D$194:$CO$199,4,FALSE)),"",IF('Enter data here!'!$CP$177=0,"",IF(HLOOKUP($B326,$D$194:$CO$199,4,FALSE)=0,"",(HLOOKUP($B326,$D$194:$CO$199,4,FALSE)))))</f>
        <v/>
      </c>
      <c r="BO326" s="110" t="str">
        <f ca="1">IF(ISERROR(HLOOKUP($B326,$D$200:$CO$205,6,FALSE)),"",IF('Enter data here!'!$CP$182=0,"",IF(HLOOKUP($B326,$D$200:$CO$205,4,FALSE)=0,"",(HLOOKUP($B326,$D$200:$CO$205,6,FALSE)))))</f>
        <v/>
      </c>
      <c r="BP326" s="110" t="str">
        <f ca="1">IF(ISERROR(HLOOKUP($B326,$D$200:$CO$205,4,FALSE)),"",IF('Enter data here!'!$CP$182=0,"",IF(HLOOKUP($B326,$D$200:$CO$205,4,FALSE)=0,"",(HLOOKUP($B326,$D$200:$CO$205,4,FALSE)))))</f>
        <v/>
      </c>
      <c r="BQ326" s="110" t="str">
        <f ca="1">IF(ISERROR(HLOOKUP($B326,$D$206:$CO$211,6,FALSE)),"",IF('Enter data here!'!$CP$187=0,"",IF(HLOOKUP($B326,$D$206:$CO$211,4,FALSE)=0,"",(HLOOKUP($B326,$D$206:$CO$211,6,FALSE)))))</f>
        <v/>
      </c>
      <c r="BR326" s="110" t="str">
        <f ca="1">IF(ISERROR(HLOOKUP($B326,$D$206:$CO$211,4,FALSE)),"",IF('Enter data here!'!$CP$187=0,"",IF(HLOOKUP($B326,$D$206:$CO$211,4,FALSE)=0,"",(HLOOKUP($B326,$D$206:$CO$211,4,FALSE)))))</f>
        <v/>
      </c>
      <c r="BS326" s="110" t="str">
        <f ca="1">IF(ISERROR(HLOOKUP($B326,$D$212:$CO$217,6,FALSE)),"",IF('Enter data here!'!$CP$192=0,"",IF(HLOOKUP($B326,$D$212:$CO$217,4,FALSE)=0,"",(HLOOKUP($B326,$D$212:$CO$217,6,FALSE)))))</f>
        <v/>
      </c>
      <c r="BT326" s="110" t="str">
        <f ca="1">IF(ISERROR(HLOOKUP($B326,$D$212:$CO$217,4,FALSE)),"",IF('Enter data here!'!$CP$192=0,"",IF(HLOOKUP($B326,$D$212:$CO$217,4,FALSE)=0,"",(HLOOKUP($B326,$D$212:$CO$217,4,FALSE)))))</f>
        <v/>
      </c>
      <c r="BU326" s="110" t="str">
        <f ca="1">IF(ISERROR(HLOOKUP($B326,$D$218:$CO$223,6,FALSE)),"",IF('Enter data here!'!$CP$197=0,"",IF(HLOOKUP($B326,$D$218:$CO$223,4,FALSE)=0,"",(HLOOKUP($B326,$D$218:$CO$223,6,FALSE)))))</f>
        <v/>
      </c>
      <c r="BV326" s="110" t="str">
        <f ca="1">IF(ISERROR(HLOOKUP($B326,$D$218:$CO$223,4,FALSE)),"",IF('Enter data here!'!$CP$197=0,"",IF(HLOOKUP($B326,$D$218:$CO$223,4,FALSE)=0,"",(HLOOKUP($B326,$D$218:$CO$223,4,FALSE)))))</f>
        <v/>
      </c>
      <c r="BW326" s="110" t="str">
        <f ca="1">IF(ISERROR(HLOOKUP($B326,$D$224:$CO$229,6,FALSE)),"",IF('Enter data here!'!$CP$202=0,"",IF(HLOOKUP($B326,$D$224:$CO$229,4,FALSE)=0,"",(HLOOKUP($B326,$D$224:$CO$229,6,FALSE)))))</f>
        <v/>
      </c>
      <c r="BX326" s="110" t="str">
        <f ca="1">IF(ISERROR(HLOOKUP($B326,$D$224:$CO$229,4,FALSE)),"",IF('Enter data here!'!$CP$202=0,"",IF(HLOOKUP($B326,$D$224:$CO$229,4,FALSE)=0,"",(HLOOKUP($B326,$D$224:$CO$229,4,FALSE)))))</f>
        <v/>
      </c>
      <c r="BY326" s="110" t="str">
        <f ca="1">IF(ISERROR(HLOOKUP($B326,$D$230:$CO$235,6,FALSE)),"",IF('Enter data here!'!$CP$207=0,"",IF(HLOOKUP($B326,$D$230:$CO$235,4,FALSE)=0,"",(HLOOKUP($B326,$D$230:$CO$235,6,FALSE)))))</f>
        <v/>
      </c>
      <c r="BZ326" s="110" t="str">
        <f ca="1">IF(ISERROR(HLOOKUP($B326,$D$230:$CO$235,4,FALSE)),"",IF('Enter data here!'!$CP$207=0,"",IF(HLOOKUP($B326,$D$230:$CO$235,4,FALSE)=0,"",(HLOOKUP($B326,$D$230:$CO$235,4,FALSE)))))</f>
        <v/>
      </c>
      <c r="CA326" s="110" t="str">
        <f ca="1">IF(ISERROR(HLOOKUP($B326,$D$236:$CO$241,6,FALSE)),"",IF('Enter data here!'!$CP$212=0,"",IF(HLOOKUP($B326,$D$236:$CO$241,4,FALSE)=0,"",(HLOOKUP($B326,$D$236:$CO$241,6,FALSE)))))</f>
        <v/>
      </c>
      <c r="CB326" s="110" t="str">
        <f ca="1">IF(ISERROR(HLOOKUP($B326,$D$236:$CO$241,4,FALSE)),"",IF('Enter data here!'!$CP$212=0,"",IF(HLOOKUP($B326,$D$236:$CO$241,4,FALSE)=0,"",(HLOOKUP($B326,$D$236:$CO$241,4,FALSE)))))</f>
        <v/>
      </c>
      <c r="CC326" s="110" t="str">
        <f ca="1">IF(ISERROR(HLOOKUP($B326,$D$242:$CO$247,6,FALSE)),"",IF('Enter data here!'!$CP$217=0,"",IF(HLOOKUP($B326,$D$242:$CO$247,4,FALSE)=0,"",(HLOOKUP($B326,$D$242:$CO$247,6,FALSE)))))</f>
        <v/>
      </c>
      <c r="CD326" s="110" t="str">
        <f ca="1">IF(ISERROR(HLOOKUP($B326,$D$242:$CO$247,4,FALSE)),"",IF('Enter data here!'!$CP$217=0,"",IF(HLOOKUP($B326,$D$242:$CO$247,4,FALSE)=0,"",(HLOOKUP($B326,$D$242:$CO$247,4,FALSE)))))</f>
        <v/>
      </c>
      <c r="CE326" s="110" t="str">
        <f ca="1">IF(ISERROR(HLOOKUP($B326,$D$248:$CO$253,6,FALSE)),"",IF('Enter data here!'!$CP$222=0,"",IF(HLOOKUP($B326,$D$248:$CO$253,4,FALSE)=0,"",(HLOOKUP($B326,$D$248:$CO$253,6,FALSE)))))</f>
        <v/>
      </c>
      <c r="CF326" s="110" t="str">
        <f ca="1">IF(ISERROR(HLOOKUP($B326,$D$248:$CO$253,4,FALSE)),"",IF('Enter data here!'!$CP$222=0,"",IF(HLOOKUP($B326,$D$248:$CO$253,4,FALSE)=0,"",(HLOOKUP($B326,$D$248:$CO$253,4,FALSE)))))</f>
        <v/>
      </c>
    </row>
    <row r="327" spans="2:84" s="138" customFormat="1">
      <c r="B327" s="149">
        <v>65</v>
      </c>
      <c r="C327" s="110" t="str">
        <f>IF(ISERROR(HLOOKUP($B327,$D$8:$CO$13,6,FALSE)),"",IF('Enter data here!'!$CP$22=0,"",IF(HLOOKUP($B327,$D$8:$CO$13,4,FALSE)=0,"",(HLOOKUP($B327,$D$8:$CO$13,6,FALSE)))))</f>
        <v/>
      </c>
      <c r="D327" s="110" t="str">
        <f>IF(ISERROR(HLOOKUP($B327,$D$8:$CO$13,4,FALSE)),"",IF('Enter data here!'!$CP$22=0,"",IF(HLOOKUP($B327,$D$8:$CO$13,4,FALSE)=0,"",(HLOOKUP($B327,$D$8:$CO$13,4,FALSE)))))</f>
        <v/>
      </c>
      <c r="E327" s="110" t="str">
        <f ca="1">IF(ISERROR(HLOOKUP($B327,$D$14:$CO$19,6,FALSE)),"",IF('Enter data here!'!$CP$27=0,"",IF(HLOOKUP($B327,$D$14:$CO$19,4,FALSE)=0,"",(HLOOKUP($B327,$D$14:$CO$19,6,FALSE)))))</f>
        <v/>
      </c>
      <c r="F327" s="110" t="str">
        <f ca="1">IF(ISERROR(HLOOKUP($B327,$D$14:$CO$19,4,FALSE)),"",IF('Enter data here!'!$CP$27=0,"",IF(HLOOKUP($B327,$D$14:$CO$19,4,FALSE)=0,"",(HLOOKUP($B327,$D$14:$CO$19,4,FALSE)))))</f>
        <v/>
      </c>
      <c r="G327" s="110" t="str">
        <f ca="1">IF(ISERROR(HLOOKUP($B327,$D$20:$CO$25,6,FALSE)),"",IF('Enter data here!'!$CP$32=0,"",IF(HLOOKUP($B327,$D$20:$CO$25,4,FALSE)=0,"",(HLOOKUP($B327,$D$20:$CO$25,6,FALSE)))))</f>
        <v/>
      </c>
      <c r="H327" s="110" t="str">
        <f ca="1">IF(ISERROR(HLOOKUP($B327,$D$20:$CO$25,4,FALSE)),"",IF('Enter data here!'!$CP$32=0,"",IF(HLOOKUP($B327,$D$20:$CO$25,4,FALSE)=0,"",(HLOOKUP($B327,$D$20:$CO$25,4,FALSE)))))</f>
        <v/>
      </c>
      <c r="I327" s="110" t="str">
        <f ca="1">IF(ISERROR(HLOOKUP($B327,$D$26:$CO$31,6,FALSE)),"",IF('Enter data here!'!$CP$37=0,"",IF(HLOOKUP($B327,$D$26:$CO$31,4,FALSE)=0,"",(HLOOKUP($B327,$D$26:$CO$31,6,FALSE)))))</f>
        <v/>
      </c>
      <c r="J327" s="110" t="str">
        <f ca="1">IF(ISERROR(HLOOKUP($B327,$D$26:$CO$31,4,FALSE)),"",IF('Enter data here!'!$CP$37=0,"",IF(HLOOKUP($B327,$D$26:$CO$31,4,FALSE)=0,"",(HLOOKUP($B327,$D$26:$CO$31,4,FALSE)))))</f>
        <v/>
      </c>
      <c r="K327" s="110" t="str">
        <f ca="1">IF(ISERROR(HLOOKUP($B327,$D$32:$CO$37,6,FALSE)),"",IF('Enter data here!'!$CP$42=0,"",IF(HLOOKUP($B327,$D$32:$CO$37,4,FALSE)=0,"",(HLOOKUP($B327,$D$32:$CO$37,6,FALSE)))))</f>
        <v/>
      </c>
      <c r="L327" s="110" t="str">
        <f ca="1">IF(ISERROR(HLOOKUP($B327,$D$32:$CO$37,4,FALSE)),"",IF('Enter data here!'!$CP$42=0,"",IF(HLOOKUP($B327,$D$32:$CO$37,4,FALSE)=0,"",(HLOOKUP($B327,$D$32:$CO$37,4,FALSE)))))</f>
        <v/>
      </c>
      <c r="M327" s="110" t="str">
        <f ca="1">IF(ISERROR(HLOOKUP($B327,$D$38:$CO$43,6,FALSE)),"",IF('Enter data here!'!$CP$47=0,"",IF(HLOOKUP($B327,$D$38:$CO$43,4,FALSE)=0,"",(HLOOKUP($B327,$D$38:$CO$43,6,FALSE)))))</f>
        <v/>
      </c>
      <c r="N327" s="110" t="str">
        <f ca="1">IF(ISERROR(HLOOKUP($B327,$D$38:$CO$43,4,FALSE)),"",IF('Enter data here!'!$CP$47=0,"",IF(HLOOKUP($B327,$D$38:$CO$43,4,FALSE)=0,"",(HLOOKUP($B327,$D$38:$CO$43,4,FALSE)))))</f>
        <v/>
      </c>
      <c r="O327" s="110" t="str">
        <f ca="1">IF(ISERROR(HLOOKUP($B327,$D$44:$CO$49,6,FALSE)),"",IF('Enter data here!'!$CP$52=0,"",IF(HLOOKUP($B327,$D$44:$CO$49,4,FALSE)=0,"",(HLOOKUP($B327,$D$44:$CO$49,6,FALSE)))))</f>
        <v/>
      </c>
      <c r="P327" s="110" t="str">
        <f ca="1">IF(ISERROR(HLOOKUP($B327,$D$44:$CO$49,4,FALSE)),"",IF('Enter data here!'!$CP$52=0,"",IF(HLOOKUP($B327,$D$44:$CO$49,4,FALSE)=0,"",(HLOOKUP($B327,$D$44:$CO$49,4,FALSE)))))</f>
        <v/>
      </c>
      <c r="Q327" s="110" t="str">
        <f ca="1">IF(ISERROR(HLOOKUP($B327,$D$50:$CO$55,6,FALSE)),"",IF('Enter data here!'!$CP$57=0,"",IF(HLOOKUP($B327,$D$50:$CO$55,4,FALSE)=0,"",(HLOOKUP($B327,$D$50:$CO$55,6,FALSE)))))</f>
        <v/>
      </c>
      <c r="R327" s="110" t="str">
        <f ca="1">IF(ISERROR(HLOOKUP($B327,$D$50:$CO$55,4,FALSE)),"",IF('Enter data here!'!$CP$57=0,"",IF(HLOOKUP($B327,$D$50:$CO$55,4,FALSE)=0,"",(HLOOKUP($B327,$D$50:$CO$55,4,FALSE)))))</f>
        <v/>
      </c>
      <c r="S327" s="110" t="str">
        <f ca="1">IF(ISERROR(HLOOKUP($B327,$D$56:$CO$61,6,FALSE)),"",IF('Enter data here!'!$CP$62=0,"",IF(HLOOKUP($B327,$D$56:$CO$61,4,FALSE)=0,"",(HLOOKUP($B327,$D$56:$CO$61,6,FALSE)))))</f>
        <v/>
      </c>
      <c r="T327" s="110" t="str">
        <f ca="1">IF(ISERROR(HLOOKUP($B327,$D$56:$CO$61,4,FALSE)),"",IF('Enter data here!'!$CP$62=0,"",IF(HLOOKUP($B327,$D$56:$CO$61,4,FALSE)=0,"",(HLOOKUP($B327,$D$56:$CO$61,4,FALSE)))))</f>
        <v/>
      </c>
      <c r="U327" s="110" t="str">
        <f ca="1">IF(ISERROR(HLOOKUP($B327,$D$62:$CO$67,6,FALSE)),"",IF('Enter data here!'!$CP$67=0,"",IF(HLOOKUP($B327,$D$62:$CO$67,4,FALSE)=0,"",(HLOOKUP($B327,$D$62:$CO$67,6,FALSE)))))</f>
        <v/>
      </c>
      <c r="V327" s="110" t="str">
        <f ca="1">IF(ISERROR(HLOOKUP($B327,$D$62:$CO$67,4,FALSE)),"",IF('Enter data here!'!$CP$67=0,"",IF(HLOOKUP($B327,$D$62:$CO$67,4,FALSE)=0,"",(HLOOKUP($B327,$D$62:$CO$67,4,FALSE)))))</f>
        <v/>
      </c>
      <c r="W327" s="110" t="str">
        <f ca="1">IF(ISERROR(HLOOKUP($B327,$D$68:$CO$73,6,FALSE)),"",IF('Enter data here!'!$CP$72=0,"",IF(HLOOKUP($B327,$D$68:$CO$73,4,FALSE)=0,"",(HLOOKUP($B327,$D$68:$CO$73,6,FALSE)))))</f>
        <v/>
      </c>
      <c r="X327" s="110" t="str">
        <f ca="1">IF(ISERROR(HLOOKUP($B327,$D$68:$CO$73,4,FALSE)),"",IF('Enter data here!'!$CP$72=0,"",IF(HLOOKUP($B327,$D$68:$CO$73,4,FALSE)=0,"",(HLOOKUP($B327,$D$68:$CO$73,4,FALSE)))))</f>
        <v/>
      </c>
      <c r="Y327" s="110" t="str">
        <f ca="1">IF(ISERROR(HLOOKUP($B327,$D$74:$CO$79,6,FALSE)),"",IF('Enter data here!'!$CP$77=0,"",IF(HLOOKUP($B327,$D$74:$CO$79,4,FALSE)=0,"",(HLOOKUP($B327,$D$74:$CO$79,6,FALSE)))))</f>
        <v/>
      </c>
      <c r="Z327" s="110" t="str">
        <f ca="1">IF(ISERROR(HLOOKUP($B327,$D$74:$CO$79,4,FALSE)),"",IF('Enter data here!'!$CP$77=0,"",IF(HLOOKUP($B327,$D$74:$CO$79,4,FALSE)=0,"",(HLOOKUP($B327,$D$74:$CO$79,4,FALSE)))))</f>
        <v/>
      </c>
      <c r="AA327" s="110" t="str">
        <f ca="1">IF(ISERROR(HLOOKUP($B327,$D$80:$CO$85,6,FALSE)),"",IF('Enter data here!'!$CP$82=0,"",IF(HLOOKUP($B327,$D$80:$CO$85,4,FALSE)=0,"",(HLOOKUP($B327,$D$80:$CO$85,6,FALSE)))))</f>
        <v/>
      </c>
      <c r="AB327" s="110" t="str">
        <f ca="1">IF(ISERROR(HLOOKUP($B327,$D$80:$CO$85,4,FALSE)),"",IF('Enter data here!'!$CP$82=0,"",IF(HLOOKUP($B327,$D$80:$CO$85,4,FALSE)=0,"",(HLOOKUP($B327,$D$80:$CO$85,4,FALSE)))))</f>
        <v/>
      </c>
      <c r="AC327" s="110" t="str">
        <f ca="1">IF(ISERROR(HLOOKUP($B327,$D$86:$CO$91,6,FALSE)),"",IF('Enter data here!'!$CP$87=0,"",IF(HLOOKUP($B327,$D$86:$CO$91,4,FALSE)=0,"",(HLOOKUP($B327,$D$86:$CO$91,6,FALSE)))))</f>
        <v/>
      </c>
      <c r="AD327" s="110" t="str">
        <f ca="1">IF(ISERROR(HLOOKUP($B327,$D$86:$CO$91,4,FALSE)),"",IF('Enter data here!'!$CP$87=0,"",IF(HLOOKUP($B327,$D$86:$CO$91,4,FALSE)=0,"",(HLOOKUP($B327,$D$86:$CO$91,4,FALSE)))))</f>
        <v/>
      </c>
      <c r="AE327" s="110" t="str">
        <f ca="1">IF(ISERROR(HLOOKUP($B327,$D$92:$CO$97,6,FALSE)),"",IF('Enter data here!'!$CP$92=0,"",IF(HLOOKUP($B327,$D$92:$CO$97,4,FALSE)=0,"",(HLOOKUP($B327,$D$92:$CO$97,6,FALSE)))))</f>
        <v/>
      </c>
      <c r="AF327" s="110" t="str">
        <f ca="1">IF(ISERROR(HLOOKUP($B327,$D$92:$CO$97,4,FALSE)),"",IF('Enter data here!'!$CP$92=0,"",IF(HLOOKUP($B327,$D$92:$CO$97,4,FALSE)=0,"",(HLOOKUP($B327,$D$92:$CO$97,4,FALSE)))))</f>
        <v/>
      </c>
      <c r="AG327" s="110" t="str">
        <f ca="1">IF(ISERROR(HLOOKUP($B327,$D$98:$CO$103,6,FALSE)),"",IF('Enter data here!'!$CP$97=0,"",IF(HLOOKUP($B327,$D$98:$CO$103,4,FALSE)=0,"",(HLOOKUP($B327,$D$98:$CO$103,6,FALSE)))))</f>
        <v/>
      </c>
      <c r="AH327" s="110" t="str">
        <f ca="1">IF(ISERROR(HLOOKUP($B327,$D$98:$CO$103,4,FALSE)),"",IF('Enter data here!'!$CP$97=0,"",IF(HLOOKUP($B327,$D$98:$CO$103,4,FALSE)=0,"",(HLOOKUP($B327,$D$98:$CO$103,4,FALSE)))))</f>
        <v/>
      </c>
      <c r="AI327" s="110" t="str">
        <f ca="1">IF(ISERROR(HLOOKUP($B327,$D$104:$CO$109,6,FALSE)),"",IF('Enter data here!'!$CP$102=0,"",IF(HLOOKUP($B327,$D$104:$CO$109,4,FALSE)=0,"",(HLOOKUP($B327,$D$104:$CO$109,6,FALSE)))))</f>
        <v/>
      </c>
      <c r="AJ327" s="110" t="str">
        <f ca="1">IF(ISERROR(HLOOKUP($B327,$D$104:$CO$109,4,FALSE)),"",IF('Enter data here!'!$CP$102=0,"",IF(HLOOKUP($B327,$D$104:$CO$109,4,FALSE)=0,"",(HLOOKUP($B327,$D$104:$CO$109,4,FALSE)))))</f>
        <v/>
      </c>
      <c r="AK327" s="110" t="str">
        <f ca="1">IF(ISERROR(HLOOKUP($B327,$D$110:$CO$115,6,FALSE)),"",IF('Enter data here!'!$CP$107=0,"",IF(HLOOKUP($B327,$D$110:$CO$115,4,FALSE)=0,"",(HLOOKUP($B327,$D$110:$CO$115,6,FALSE)))))</f>
        <v/>
      </c>
      <c r="AL327" s="110" t="str">
        <f ca="1">IF(ISERROR(HLOOKUP($B327,$D$110:$CO$115,4,FALSE)),"",IF('Enter data here!'!$CP$107=0,"",IF(HLOOKUP($B327,$D$110:$CO$115,4,FALSE)=0,"",(HLOOKUP($B327,$D$110:$CO$115,4,FALSE)))))</f>
        <v/>
      </c>
      <c r="AM327" s="110" t="str">
        <f ca="1">IF(ISERROR(HLOOKUP($B327,$D$116:$CO$121,6,FALSE)),"",IF('Enter data here!'!$CP$112=0,"",IF(HLOOKUP($B327,$D$116:$CO$121,4,FALSE)=0,"",(HLOOKUP($B327,$D$116:$CO$121,6,FALSE)))))</f>
        <v/>
      </c>
      <c r="AN327" s="110" t="str">
        <f ca="1">IF(ISERROR(HLOOKUP($B327,$D$116:$CO$121,4,FALSE)),"",IF('Enter data here!'!$CP$112=0,"",IF(HLOOKUP($B327,$D$116:$CO$121,4,FALSE)=0,"",(HLOOKUP($B327,$D$116:$CO$121,4,FALSE)))))</f>
        <v/>
      </c>
      <c r="AO327" s="110" t="str">
        <f ca="1">IF(ISERROR(HLOOKUP($B327,$D$122:$CO$127,6,FALSE)),"",IF('Enter data here!'!$CP$117=0,"",IF(HLOOKUP($B327,$D$122:$CO$127,4,FALSE)=0,"",(HLOOKUP($B327,$D$122:$CO$127,6,FALSE)))))</f>
        <v/>
      </c>
      <c r="AP327" s="110" t="str">
        <f ca="1">IF(ISERROR(HLOOKUP($B327,$D$122:$CO$127,4,FALSE)),"",IF('Enter data here!'!$CP$117=0,"",IF(HLOOKUP($B327,$D$122:$CO$127,4,FALSE)=0,"",(HLOOKUP($B327,$D$122:$CO$127,4,FALSE)))))</f>
        <v/>
      </c>
      <c r="AQ327" s="110" t="str">
        <f ca="1">IF(ISERROR(HLOOKUP($B327,$D$128:$CO$133,6,FALSE)),"",IF('Enter data here!'!$CP$122=0,"",IF(HLOOKUP($B327,$D$128:$CO$133,4,FALSE)=0,"",(HLOOKUP($B327,$D$128:$CO$133,6,FALSE)))))</f>
        <v/>
      </c>
      <c r="AR327" s="110" t="str">
        <f ca="1">IF(ISERROR(HLOOKUP($B327,$D$128:$CO$133,4,FALSE)),"",IF('Enter data here!'!$CP$122=0,"",IF(HLOOKUP($B327,$D$128:$CO$133,4,FALSE)=0,"",(HLOOKUP($B327,$D$128:$CO$133,4,FALSE)))))</f>
        <v/>
      </c>
      <c r="AS327" s="110" t="str">
        <f ca="1">IF(ISERROR(HLOOKUP($B327,$D$134:$CO$139,6,FALSE)),"",IF('Enter data here!'!$CP$127=0,"",IF(HLOOKUP($B327,$D$134:$CO$139,4,FALSE)=0,"",(HLOOKUP($B327,$D$134:$CO$139,6,FALSE)))))</f>
        <v/>
      </c>
      <c r="AT327" s="110" t="str">
        <f ca="1">IF(ISERROR(HLOOKUP($B327,$D$134:$CO$139,4,FALSE)),"",IF('Enter data here!'!$CP$127=0,"",IF(HLOOKUP($B327,$D$134:$CO$139,4,FALSE)=0,"",(HLOOKUP($B327,$D$134:$CO$139,4,FALSE)))))</f>
        <v/>
      </c>
      <c r="AU327" s="110" t="str">
        <f ca="1">IF(ISERROR(HLOOKUP($B327,$D$140:$CO$145,6,FALSE)),"",IF('Enter data here!'!$CP$132=0,"",IF(HLOOKUP($B327,$D$140:$CO$145,4,FALSE)=0,"",(HLOOKUP($B327,$D$140:$CO$145,6,FALSE)))))</f>
        <v/>
      </c>
      <c r="AV327" s="110" t="str">
        <f ca="1">IF(ISERROR(HLOOKUP($B327,$D$140:$CO$145,4,FALSE)),"",IF('Enter data here!'!$CP$132=0,"",IF(HLOOKUP($B327,$D$140:$CO$145,4,FALSE)=0,"",(HLOOKUP($B327,$D$140:$CO$145,4,FALSE)))))</f>
        <v/>
      </c>
      <c r="AW327" s="110" t="str">
        <f ca="1">IF(ISERROR(HLOOKUP($B327,$D$146:$CO$151,6,FALSE)),"",IF('Enter data here!'!$CP$137=0,"",IF(HLOOKUP($B327,$D$146:$CO$151,4,FALSE)=0,"",(HLOOKUP($B327,$D$146:$CO$151,6,FALSE)))))</f>
        <v/>
      </c>
      <c r="AX327" s="110" t="str">
        <f ca="1">IF(ISERROR(HLOOKUP($B327,$D$146:$CO$151,4,FALSE)),"",IF('Enter data here!'!$CP$137=0,"",IF(HLOOKUP($B327,$D$146:$CO$151,4,FALSE)=0,"",(HLOOKUP($B327,$D$146:$CO$151,4,FALSE)))))</f>
        <v/>
      </c>
      <c r="AY327" s="110" t="str">
        <f ca="1">IF(ISERROR(HLOOKUP($B327,$D$152:$CO$157,6,FALSE)),"",IF('Enter data here!'!$CP$142=0,"",IF(HLOOKUP($B327,$D$152:$CO$157,4,FALSE)=0,"",(HLOOKUP($B327,$D$152:$CO$157,6,FALSE)))))</f>
        <v/>
      </c>
      <c r="AZ327" s="110" t="str">
        <f ca="1">IF(ISERROR(HLOOKUP($B327,$D$152:$CO$157,4,FALSE)),"",IF('Enter data here!'!$CP$142=0,"",IF(HLOOKUP($B327,$D$152:$CO$157,4,FALSE)=0,"",(HLOOKUP($B327,$D$152:$CO$157,4,FALSE)))))</f>
        <v/>
      </c>
      <c r="BA327" s="110" t="str">
        <f ca="1">IF(ISERROR(HLOOKUP($B327,$D$158:$CO$163,6,FALSE)),"",IF('Enter data here!'!$CP$147=0,"",IF(HLOOKUP($B327,$D$158:$CO$163,4,FALSE)=0,"",(HLOOKUP($B327,$D$158:$CO$163,6,FALSE)))))</f>
        <v/>
      </c>
      <c r="BB327" s="110" t="str">
        <f ca="1">IF(ISERROR(HLOOKUP($B327,$D$158:$CO$163,4,FALSE)),"",IF('Enter data here!'!$CP$147=0,"",IF(HLOOKUP($B327,$D$158:$CO$163,4,FALSE)=0,"",(HLOOKUP($B327,$D$158:$CO$163,4,FALSE)))))</f>
        <v/>
      </c>
      <c r="BC327" s="110" t="str">
        <f ca="1">IF(ISERROR(HLOOKUP($B327,$D$164:$CO$169,6,FALSE)),"",IF('Enter data here!'!$CP$152=0,"",IF(HLOOKUP($B327,$D$164:$CO$169,4,FALSE)=0,"",(HLOOKUP($B327,$D$164:$CO$169,6,FALSE)))))</f>
        <v/>
      </c>
      <c r="BD327" s="110" t="str">
        <f ca="1">IF(ISERROR(HLOOKUP($B327,$D$164:$CO$169,4,FALSE)),"",IF('Enter data here!'!$CP$152=0,"",IF(HLOOKUP($B327,$D$164:$CO$169,4,FALSE)=0,"",(HLOOKUP($B327,$D$164:$CO$169,4,FALSE)))))</f>
        <v/>
      </c>
      <c r="BE327" s="110" t="str">
        <f ca="1">IF(ISERROR(HLOOKUP($B327,$D$170:$CO$175,6,FALSE)),"",IF('Enter data here!'!$CP$157=0,"",IF(HLOOKUP($B327,$D$170:$CO$175,4,FALSE)=0,"",(HLOOKUP($B327,$D$170:$CO$175,6,FALSE)))))</f>
        <v/>
      </c>
      <c r="BF327" s="110" t="str">
        <f ca="1">IF(ISERROR(HLOOKUP($B327,$D$170:$CO$175,4,FALSE)),"",IF('Enter data here!'!$CP$157=0,"",IF(HLOOKUP($B327,$D$170:$CO$175,4,FALSE)=0,"",(HLOOKUP($B327,$D$170:$CO$175,4,FALSE)))))</f>
        <v/>
      </c>
      <c r="BG327" s="110" t="str">
        <f ca="1">IF(ISERROR(HLOOKUP($B327,$D$176:$CO$181,6,FALSE)),"",IF('Enter data here!'!$CP$162=0,"",IF(HLOOKUP($B327,$D$176:$CO$181,4,FALSE)=0,"",(HLOOKUP($B327,$D$176:$CO$181,6,FALSE)))))</f>
        <v/>
      </c>
      <c r="BH327" s="110" t="str">
        <f ca="1">IF(ISERROR(HLOOKUP($B327,$D$176:$CO$181,4,FALSE)),"",IF('Enter data here!'!$CP$162=0,"",IF(HLOOKUP($B327,$D$176:$CO$181,4,FALSE)=0,"",(HLOOKUP($B327,$D$176:$CO$181,4,FALSE)))))</f>
        <v/>
      </c>
      <c r="BI327" s="110" t="str">
        <f ca="1">IF(ISERROR(HLOOKUP($B327,$D$182:$CO$187,6,FALSE)),"",IF('Enter data here!'!$CP$167=0,"",IF(HLOOKUP($B327,$D$182:$CO$187,4,FALSE)=0,"",(HLOOKUP($B327,$D$182:$CO$187,6,FALSE)))))</f>
        <v/>
      </c>
      <c r="BJ327" s="110" t="str">
        <f ca="1">IF(ISERROR(HLOOKUP($B327,$D$182:$CO$187,4,FALSE)),"",IF('Enter data here!'!$CP$167=0,"",IF(HLOOKUP($B327,$D$182:$CO$187,4,FALSE)=0,"",(HLOOKUP($B327,$D$182:$CO$187,4,FALSE)))))</f>
        <v/>
      </c>
      <c r="BK327" s="110" t="str">
        <f ca="1">IF(ISERROR(HLOOKUP($B327,$D$188:$CO$193,6,FALSE)),"",IF('Enter data here!'!$CP$172=0,"",IF(HLOOKUP($B327,$D$188:$CO$193,4,FALSE)=0,"",(HLOOKUP($B327,$D$188:$CO$193,6,FALSE)))))</f>
        <v/>
      </c>
      <c r="BL327" s="110" t="str">
        <f ca="1">IF(ISERROR(HLOOKUP($B327,$D$188:$CO$193,4,FALSE)),"",IF('Enter data here!'!$CP$172=0,"",IF(HLOOKUP($B327,$D$188:$CO$193,4,FALSE)=0,"",(HLOOKUP($B327,$D$188:$CO$193,4,FALSE)))))</f>
        <v/>
      </c>
      <c r="BM327" s="110" t="str">
        <f ca="1">IF(ISERROR(HLOOKUP($B327,$D$194:$CO$199,6,FALSE)),"",IF('Enter data here!'!$CP$177=0,"",IF(HLOOKUP($B327,$D$194:$CO$199,4,FALSE)=0,"",(HLOOKUP($B327,$D$194:$CO$199,6,FALSE)))))</f>
        <v/>
      </c>
      <c r="BN327" s="110" t="str">
        <f ca="1">IF(ISERROR(HLOOKUP($B327,$D$194:$CO$199,4,FALSE)),"",IF('Enter data here!'!$CP$177=0,"",IF(HLOOKUP($B327,$D$194:$CO$199,4,FALSE)=0,"",(HLOOKUP($B327,$D$194:$CO$199,4,FALSE)))))</f>
        <v/>
      </c>
      <c r="BO327" s="110" t="str">
        <f ca="1">IF(ISERROR(HLOOKUP($B327,$D$200:$CO$205,6,FALSE)),"",IF('Enter data here!'!$CP$182=0,"",IF(HLOOKUP($B327,$D$200:$CO$205,4,FALSE)=0,"",(HLOOKUP($B327,$D$200:$CO$205,6,FALSE)))))</f>
        <v/>
      </c>
      <c r="BP327" s="110" t="str">
        <f ca="1">IF(ISERROR(HLOOKUP($B327,$D$200:$CO$205,4,FALSE)),"",IF('Enter data here!'!$CP$182=0,"",IF(HLOOKUP($B327,$D$200:$CO$205,4,FALSE)=0,"",(HLOOKUP($B327,$D$200:$CO$205,4,FALSE)))))</f>
        <v/>
      </c>
      <c r="BQ327" s="110" t="str">
        <f ca="1">IF(ISERROR(HLOOKUP($B327,$D$206:$CO$211,6,FALSE)),"",IF('Enter data here!'!$CP$187=0,"",IF(HLOOKUP($B327,$D$206:$CO$211,4,FALSE)=0,"",(HLOOKUP($B327,$D$206:$CO$211,6,FALSE)))))</f>
        <v/>
      </c>
      <c r="BR327" s="110" t="str">
        <f ca="1">IF(ISERROR(HLOOKUP($B327,$D$206:$CO$211,4,FALSE)),"",IF('Enter data here!'!$CP$187=0,"",IF(HLOOKUP($B327,$D$206:$CO$211,4,FALSE)=0,"",(HLOOKUP($B327,$D$206:$CO$211,4,FALSE)))))</f>
        <v/>
      </c>
      <c r="BS327" s="110" t="str">
        <f ca="1">IF(ISERROR(HLOOKUP($B327,$D$212:$CO$217,6,FALSE)),"",IF('Enter data here!'!$CP$192=0,"",IF(HLOOKUP($B327,$D$212:$CO$217,4,FALSE)=0,"",(HLOOKUP($B327,$D$212:$CO$217,6,FALSE)))))</f>
        <v/>
      </c>
      <c r="BT327" s="110" t="str">
        <f ca="1">IF(ISERROR(HLOOKUP($B327,$D$212:$CO$217,4,FALSE)),"",IF('Enter data here!'!$CP$192=0,"",IF(HLOOKUP($B327,$D$212:$CO$217,4,FALSE)=0,"",(HLOOKUP($B327,$D$212:$CO$217,4,FALSE)))))</f>
        <v/>
      </c>
      <c r="BU327" s="110" t="str">
        <f ca="1">IF(ISERROR(HLOOKUP($B327,$D$218:$CO$223,6,FALSE)),"",IF('Enter data here!'!$CP$197=0,"",IF(HLOOKUP($B327,$D$218:$CO$223,4,FALSE)=0,"",(HLOOKUP($B327,$D$218:$CO$223,6,FALSE)))))</f>
        <v/>
      </c>
      <c r="BV327" s="110" t="str">
        <f ca="1">IF(ISERROR(HLOOKUP($B327,$D$218:$CO$223,4,FALSE)),"",IF('Enter data here!'!$CP$197=0,"",IF(HLOOKUP($B327,$D$218:$CO$223,4,FALSE)=0,"",(HLOOKUP($B327,$D$218:$CO$223,4,FALSE)))))</f>
        <v/>
      </c>
      <c r="BW327" s="110" t="str">
        <f ca="1">IF(ISERROR(HLOOKUP($B327,$D$224:$CO$229,6,FALSE)),"",IF('Enter data here!'!$CP$202=0,"",IF(HLOOKUP($B327,$D$224:$CO$229,4,FALSE)=0,"",(HLOOKUP($B327,$D$224:$CO$229,6,FALSE)))))</f>
        <v/>
      </c>
      <c r="BX327" s="110" t="str">
        <f ca="1">IF(ISERROR(HLOOKUP($B327,$D$224:$CO$229,4,FALSE)),"",IF('Enter data here!'!$CP$202=0,"",IF(HLOOKUP($B327,$D$224:$CO$229,4,FALSE)=0,"",(HLOOKUP($B327,$D$224:$CO$229,4,FALSE)))))</f>
        <v/>
      </c>
      <c r="BY327" s="110" t="str">
        <f ca="1">IF(ISERROR(HLOOKUP($B327,$D$230:$CO$235,6,FALSE)),"",IF('Enter data here!'!$CP$207=0,"",IF(HLOOKUP($B327,$D$230:$CO$235,4,FALSE)=0,"",(HLOOKUP($B327,$D$230:$CO$235,6,FALSE)))))</f>
        <v/>
      </c>
      <c r="BZ327" s="110" t="str">
        <f ca="1">IF(ISERROR(HLOOKUP($B327,$D$230:$CO$235,4,FALSE)),"",IF('Enter data here!'!$CP$207=0,"",IF(HLOOKUP($B327,$D$230:$CO$235,4,FALSE)=0,"",(HLOOKUP($B327,$D$230:$CO$235,4,FALSE)))))</f>
        <v/>
      </c>
      <c r="CA327" s="110" t="str">
        <f ca="1">IF(ISERROR(HLOOKUP($B327,$D$236:$CO$241,6,FALSE)),"",IF('Enter data here!'!$CP$212=0,"",IF(HLOOKUP($B327,$D$236:$CO$241,4,FALSE)=0,"",(HLOOKUP($B327,$D$236:$CO$241,6,FALSE)))))</f>
        <v/>
      </c>
      <c r="CB327" s="110" t="str">
        <f ca="1">IF(ISERROR(HLOOKUP($B327,$D$236:$CO$241,4,FALSE)),"",IF('Enter data here!'!$CP$212=0,"",IF(HLOOKUP($B327,$D$236:$CO$241,4,FALSE)=0,"",(HLOOKUP($B327,$D$236:$CO$241,4,FALSE)))))</f>
        <v/>
      </c>
      <c r="CC327" s="110" t="str">
        <f ca="1">IF(ISERROR(HLOOKUP($B327,$D$242:$CO$247,6,FALSE)),"",IF('Enter data here!'!$CP$217=0,"",IF(HLOOKUP($B327,$D$242:$CO$247,4,FALSE)=0,"",(HLOOKUP($B327,$D$242:$CO$247,6,FALSE)))))</f>
        <v/>
      </c>
      <c r="CD327" s="110" t="str">
        <f ca="1">IF(ISERROR(HLOOKUP($B327,$D$242:$CO$247,4,FALSE)),"",IF('Enter data here!'!$CP$217=0,"",IF(HLOOKUP($B327,$D$242:$CO$247,4,FALSE)=0,"",(HLOOKUP($B327,$D$242:$CO$247,4,FALSE)))))</f>
        <v/>
      </c>
      <c r="CE327" s="110" t="str">
        <f ca="1">IF(ISERROR(HLOOKUP($B327,$D$248:$CO$253,6,FALSE)),"",IF('Enter data here!'!$CP$222=0,"",IF(HLOOKUP($B327,$D$248:$CO$253,4,FALSE)=0,"",(HLOOKUP($B327,$D$248:$CO$253,6,FALSE)))))</f>
        <v/>
      </c>
      <c r="CF327" s="110" t="str">
        <f ca="1">IF(ISERROR(HLOOKUP($B327,$D$248:$CO$253,4,FALSE)),"",IF('Enter data here!'!$CP$222=0,"",IF(HLOOKUP($B327,$D$248:$CO$253,4,FALSE)=0,"",(HLOOKUP($B327,$D$248:$CO$253,4,FALSE)))))</f>
        <v/>
      </c>
    </row>
    <row r="328" spans="2:84" s="138" customFormat="1">
      <c r="B328" s="149">
        <v>66</v>
      </c>
      <c r="C328" s="110" t="str">
        <f>IF(ISERROR(HLOOKUP($B328,$D$8:$CO$13,6,FALSE)),"",IF('Enter data here!'!$CP$22=0,"",IF(HLOOKUP($B328,$D$8:$CO$13,4,FALSE)=0,"",(HLOOKUP($B328,$D$8:$CO$13,6,FALSE)))))</f>
        <v/>
      </c>
      <c r="D328" s="110" t="str">
        <f>IF(ISERROR(HLOOKUP($B328,$D$8:$CO$13,4,FALSE)),"",IF('Enter data here!'!$CP$22=0,"",IF(HLOOKUP($B328,$D$8:$CO$13,4,FALSE)=0,"",(HLOOKUP($B328,$D$8:$CO$13,4,FALSE)))))</f>
        <v/>
      </c>
      <c r="E328" s="110" t="str">
        <f ca="1">IF(ISERROR(HLOOKUP($B328,$D$14:$CO$19,6,FALSE)),"",IF('Enter data here!'!$CP$27=0,"",IF(HLOOKUP($B328,$D$14:$CO$19,4,FALSE)=0,"",(HLOOKUP($B328,$D$14:$CO$19,6,FALSE)))))</f>
        <v/>
      </c>
      <c r="F328" s="110" t="str">
        <f ca="1">IF(ISERROR(HLOOKUP($B328,$D$14:$CO$19,4,FALSE)),"",IF('Enter data here!'!$CP$27=0,"",IF(HLOOKUP($B328,$D$14:$CO$19,4,FALSE)=0,"",(HLOOKUP($B328,$D$14:$CO$19,4,FALSE)))))</f>
        <v/>
      </c>
      <c r="G328" s="110" t="str">
        <f ca="1">IF(ISERROR(HLOOKUP($B328,$D$20:$CO$25,6,FALSE)),"",IF('Enter data here!'!$CP$32=0,"",IF(HLOOKUP($B328,$D$20:$CO$25,4,FALSE)=0,"",(HLOOKUP($B328,$D$20:$CO$25,6,FALSE)))))</f>
        <v/>
      </c>
      <c r="H328" s="110" t="str">
        <f ca="1">IF(ISERROR(HLOOKUP($B328,$D$20:$CO$25,4,FALSE)),"",IF('Enter data here!'!$CP$32=0,"",IF(HLOOKUP($B328,$D$20:$CO$25,4,FALSE)=0,"",(HLOOKUP($B328,$D$20:$CO$25,4,FALSE)))))</f>
        <v/>
      </c>
      <c r="I328" s="110" t="str">
        <f ca="1">IF(ISERROR(HLOOKUP($B328,$D$26:$CO$31,6,FALSE)),"",IF('Enter data here!'!$CP$37=0,"",IF(HLOOKUP($B328,$D$26:$CO$31,4,FALSE)=0,"",(HLOOKUP($B328,$D$26:$CO$31,6,FALSE)))))</f>
        <v/>
      </c>
      <c r="J328" s="110" t="str">
        <f ca="1">IF(ISERROR(HLOOKUP($B328,$D$26:$CO$31,4,FALSE)),"",IF('Enter data here!'!$CP$37=0,"",IF(HLOOKUP($B328,$D$26:$CO$31,4,FALSE)=0,"",(HLOOKUP($B328,$D$26:$CO$31,4,FALSE)))))</f>
        <v/>
      </c>
      <c r="K328" s="110" t="str">
        <f ca="1">IF(ISERROR(HLOOKUP($B328,$D$32:$CO$37,6,FALSE)),"",IF('Enter data here!'!$CP$42=0,"",IF(HLOOKUP($B328,$D$32:$CO$37,4,FALSE)=0,"",(HLOOKUP($B328,$D$32:$CO$37,6,FALSE)))))</f>
        <v/>
      </c>
      <c r="L328" s="110" t="str">
        <f ca="1">IF(ISERROR(HLOOKUP($B328,$D$32:$CO$37,4,FALSE)),"",IF('Enter data here!'!$CP$42=0,"",IF(HLOOKUP($B328,$D$32:$CO$37,4,FALSE)=0,"",(HLOOKUP($B328,$D$32:$CO$37,4,FALSE)))))</f>
        <v/>
      </c>
      <c r="M328" s="110" t="str">
        <f ca="1">IF(ISERROR(HLOOKUP($B328,$D$38:$CO$43,6,FALSE)),"",IF('Enter data here!'!$CP$47=0,"",IF(HLOOKUP($B328,$D$38:$CO$43,4,FALSE)=0,"",(HLOOKUP($B328,$D$38:$CO$43,6,FALSE)))))</f>
        <v/>
      </c>
      <c r="N328" s="110" t="str">
        <f ca="1">IF(ISERROR(HLOOKUP($B328,$D$38:$CO$43,4,FALSE)),"",IF('Enter data here!'!$CP$47=0,"",IF(HLOOKUP($B328,$D$38:$CO$43,4,FALSE)=0,"",(HLOOKUP($B328,$D$38:$CO$43,4,FALSE)))))</f>
        <v/>
      </c>
      <c r="O328" s="110" t="str">
        <f ca="1">IF(ISERROR(HLOOKUP($B328,$D$44:$CO$49,6,FALSE)),"",IF('Enter data here!'!$CP$52=0,"",IF(HLOOKUP($B328,$D$44:$CO$49,4,FALSE)=0,"",(HLOOKUP($B328,$D$44:$CO$49,6,FALSE)))))</f>
        <v/>
      </c>
      <c r="P328" s="110" t="str">
        <f ca="1">IF(ISERROR(HLOOKUP($B328,$D$44:$CO$49,4,FALSE)),"",IF('Enter data here!'!$CP$52=0,"",IF(HLOOKUP($B328,$D$44:$CO$49,4,FALSE)=0,"",(HLOOKUP($B328,$D$44:$CO$49,4,FALSE)))))</f>
        <v/>
      </c>
      <c r="Q328" s="110" t="str">
        <f ca="1">IF(ISERROR(HLOOKUP($B328,$D$50:$CO$55,6,FALSE)),"",IF('Enter data here!'!$CP$57=0,"",IF(HLOOKUP($B328,$D$50:$CO$55,4,FALSE)=0,"",(HLOOKUP($B328,$D$50:$CO$55,6,FALSE)))))</f>
        <v/>
      </c>
      <c r="R328" s="110" t="str">
        <f ca="1">IF(ISERROR(HLOOKUP($B328,$D$50:$CO$55,4,FALSE)),"",IF('Enter data here!'!$CP$57=0,"",IF(HLOOKUP($B328,$D$50:$CO$55,4,FALSE)=0,"",(HLOOKUP($B328,$D$50:$CO$55,4,FALSE)))))</f>
        <v/>
      </c>
      <c r="S328" s="110" t="str">
        <f ca="1">IF(ISERROR(HLOOKUP($B328,$D$56:$CO$61,6,FALSE)),"",IF('Enter data here!'!$CP$62=0,"",IF(HLOOKUP($B328,$D$56:$CO$61,4,FALSE)=0,"",(HLOOKUP($B328,$D$56:$CO$61,6,FALSE)))))</f>
        <v/>
      </c>
      <c r="T328" s="110" t="str">
        <f ca="1">IF(ISERROR(HLOOKUP($B328,$D$56:$CO$61,4,FALSE)),"",IF('Enter data here!'!$CP$62=0,"",IF(HLOOKUP($B328,$D$56:$CO$61,4,FALSE)=0,"",(HLOOKUP($B328,$D$56:$CO$61,4,FALSE)))))</f>
        <v/>
      </c>
      <c r="U328" s="110" t="str">
        <f ca="1">IF(ISERROR(HLOOKUP($B328,$D$62:$CO$67,6,FALSE)),"",IF('Enter data here!'!$CP$67=0,"",IF(HLOOKUP($B328,$D$62:$CO$67,4,FALSE)=0,"",(HLOOKUP($B328,$D$62:$CO$67,6,FALSE)))))</f>
        <v/>
      </c>
      <c r="V328" s="110" t="str">
        <f ca="1">IF(ISERROR(HLOOKUP($B328,$D$62:$CO$67,4,FALSE)),"",IF('Enter data here!'!$CP$67=0,"",IF(HLOOKUP($B328,$D$62:$CO$67,4,FALSE)=0,"",(HLOOKUP($B328,$D$62:$CO$67,4,FALSE)))))</f>
        <v/>
      </c>
      <c r="W328" s="110" t="str">
        <f ca="1">IF(ISERROR(HLOOKUP($B328,$D$68:$CO$73,6,FALSE)),"",IF('Enter data here!'!$CP$72=0,"",IF(HLOOKUP($B328,$D$68:$CO$73,4,FALSE)=0,"",(HLOOKUP($B328,$D$68:$CO$73,6,FALSE)))))</f>
        <v/>
      </c>
      <c r="X328" s="110" t="str">
        <f ca="1">IF(ISERROR(HLOOKUP($B328,$D$68:$CO$73,4,FALSE)),"",IF('Enter data here!'!$CP$72=0,"",IF(HLOOKUP($B328,$D$68:$CO$73,4,FALSE)=0,"",(HLOOKUP($B328,$D$68:$CO$73,4,FALSE)))))</f>
        <v/>
      </c>
      <c r="Y328" s="110" t="str">
        <f ca="1">IF(ISERROR(HLOOKUP($B328,$D$74:$CO$79,6,FALSE)),"",IF('Enter data here!'!$CP$77=0,"",IF(HLOOKUP($B328,$D$74:$CO$79,4,FALSE)=0,"",(HLOOKUP($B328,$D$74:$CO$79,6,FALSE)))))</f>
        <v/>
      </c>
      <c r="Z328" s="110" t="str">
        <f ca="1">IF(ISERROR(HLOOKUP($B328,$D$74:$CO$79,4,FALSE)),"",IF('Enter data here!'!$CP$77=0,"",IF(HLOOKUP($B328,$D$74:$CO$79,4,FALSE)=0,"",(HLOOKUP($B328,$D$74:$CO$79,4,FALSE)))))</f>
        <v/>
      </c>
      <c r="AA328" s="110" t="str">
        <f ca="1">IF(ISERROR(HLOOKUP($B328,$D$80:$CO$85,6,FALSE)),"",IF('Enter data here!'!$CP$82=0,"",IF(HLOOKUP($B328,$D$80:$CO$85,4,FALSE)=0,"",(HLOOKUP($B328,$D$80:$CO$85,6,FALSE)))))</f>
        <v/>
      </c>
      <c r="AB328" s="110" t="str">
        <f ca="1">IF(ISERROR(HLOOKUP($B328,$D$80:$CO$85,4,FALSE)),"",IF('Enter data here!'!$CP$82=0,"",IF(HLOOKUP($B328,$D$80:$CO$85,4,FALSE)=0,"",(HLOOKUP($B328,$D$80:$CO$85,4,FALSE)))))</f>
        <v/>
      </c>
      <c r="AC328" s="110" t="str">
        <f ca="1">IF(ISERROR(HLOOKUP($B328,$D$86:$CO$91,6,FALSE)),"",IF('Enter data here!'!$CP$87=0,"",IF(HLOOKUP($B328,$D$86:$CO$91,4,FALSE)=0,"",(HLOOKUP($B328,$D$86:$CO$91,6,FALSE)))))</f>
        <v/>
      </c>
      <c r="AD328" s="110" t="str">
        <f ca="1">IF(ISERROR(HLOOKUP($B328,$D$86:$CO$91,4,FALSE)),"",IF('Enter data here!'!$CP$87=0,"",IF(HLOOKUP($B328,$D$86:$CO$91,4,FALSE)=0,"",(HLOOKUP($B328,$D$86:$CO$91,4,FALSE)))))</f>
        <v/>
      </c>
      <c r="AE328" s="110" t="str">
        <f ca="1">IF(ISERROR(HLOOKUP($B328,$D$92:$CO$97,6,FALSE)),"",IF('Enter data here!'!$CP$92=0,"",IF(HLOOKUP($B328,$D$92:$CO$97,4,FALSE)=0,"",(HLOOKUP($B328,$D$92:$CO$97,6,FALSE)))))</f>
        <v/>
      </c>
      <c r="AF328" s="110" t="str">
        <f ca="1">IF(ISERROR(HLOOKUP($B328,$D$92:$CO$97,4,FALSE)),"",IF('Enter data here!'!$CP$92=0,"",IF(HLOOKUP($B328,$D$92:$CO$97,4,FALSE)=0,"",(HLOOKUP($B328,$D$92:$CO$97,4,FALSE)))))</f>
        <v/>
      </c>
      <c r="AG328" s="110" t="str">
        <f ca="1">IF(ISERROR(HLOOKUP($B328,$D$98:$CO$103,6,FALSE)),"",IF('Enter data here!'!$CP$97=0,"",IF(HLOOKUP($B328,$D$98:$CO$103,4,FALSE)=0,"",(HLOOKUP($B328,$D$98:$CO$103,6,FALSE)))))</f>
        <v/>
      </c>
      <c r="AH328" s="110" t="str">
        <f ca="1">IF(ISERROR(HLOOKUP($B328,$D$98:$CO$103,4,FALSE)),"",IF('Enter data here!'!$CP$97=0,"",IF(HLOOKUP($B328,$D$98:$CO$103,4,FALSE)=0,"",(HLOOKUP($B328,$D$98:$CO$103,4,FALSE)))))</f>
        <v/>
      </c>
      <c r="AI328" s="110" t="str">
        <f ca="1">IF(ISERROR(HLOOKUP($B328,$D$104:$CO$109,6,FALSE)),"",IF('Enter data here!'!$CP$102=0,"",IF(HLOOKUP($B328,$D$104:$CO$109,4,FALSE)=0,"",(HLOOKUP($B328,$D$104:$CO$109,6,FALSE)))))</f>
        <v/>
      </c>
      <c r="AJ328" s="110" t="str">
        <f ca="1">IF(ISERROR(HLOOKUP($B328,$D$104:$CO$109,4,FALSE)),"",IF('Enter data here!'!$CP$102=0,"",IF(HLOOKUP($B328,$D$104:$CO$109,4,FALSE)=0,"",(HLOOKUP($B328,$D$104:$CO$109,4,FALSE)))))</f>
        <v/>
      </c>
      <c r="AK328" s="110" t="str">
        <f ca="1">IF(ISERROR(HLOOKUP($B328,$D$110:$CO$115,6,FALSE)),"",IF('Enter data here!'!$CP$107=0,"",IF(HLOOKUP($B328,$D$110:$CO$115,4,FALSE)=0,"",(HLOOKUP($B328,$D$110:$CO$115,6,FALSE)))))</f>
        <v/>
      </c>
      <c r="AL328" s="110" t="str">
        <f ca="1">IF(ISERROR(HLOOKUP($B328,$D$110:$CO$115,4,FALSE)),"",IF('Enter data here!'!$CP$107=0,"",IF(HLOOKUP($B328,$D$110:$CO$115,4,FALSE)=0,"",(HLOOKUP($B328,$D$110:$CO$115,4,FALSE)))))</f>
        <v/>
      </c>
      <c r="AM328" s="110" t="str">
        <f ca="1">IF(ISERROR(HLOOKUP($B328,$D$116:$CO$121,6,FALSE)),"",IF('Enter data here!'!$CP$112=0,"",IF(HLOOKUP($B328,$D$116:$CO$121,4,FALSE)=0,"",(HLOOKUP($B328,$D$116:$CO$121,6,FALSE)))))</f>
        <v/>
      </c>
      <c r="AN328" s="110" t="str">
        <f ca="1">IF(ISERROR(HLOOKUP($B328,$D$116:$CO$121,4,FALSE)),"",IF('Enter data here!'!$CP$112=0,"",IF(HLOOKUP($B328,$D$116:$CO$121,4,FALSE)=0,"",(HLOOKUP($B328,$D$116:$CO$121,4,FALSE)))))</f>
        <v/>
      </c>
      <c r="AO328" s="110" t="str">
        <f ca="1">IF(ISERROR(HLOOKUP($B328,$D$122:$CO$127,6,FALSE)),"",IF('Enter data here!'!$CP$117=0,"",IF(HLOOKUP($B328,$D$122:$CO$127,4,FALSE)=0,"",(HLOOKUP($B328,$D$122:$CO$127,6,FALSE)))))</f>
        <v/>
      </c>
      <c r="AP328" s="110" t="str">
        <f ca="1">IF(ISERROR(HLOOKUP($B328,$D$122:$CO$127,4,FALSE)),"",IF('Enter data here!'!$CP$117=0,"",IF(HLOOKUP($B328,$D$122:$CO$127,4,FALSE)=0,"",(HLOOKUP($B328,$D$122:$CO$127,4,FALSE)))))</f>
        <v/>
      </c>
      <c r="AQ328" s="110" t="str">
        <f ca="1">IF(ISERROR(HLOOKUP($B328,$D$128:$CO$133,6,FALSE)),"",IF('Enter data here!'!$CP$122=0,"",IF(HLOOKUP($B328,$D$128:$CO$133,4,FALSE)=0,"",(HLOOKUP($B328,$D$128:$CO$133,6,FALSE)))))</f>
        <v/>
      </c>
      <c r="AR328" s="110" t="str">
        <f ca="1">IF(ISERROR(HLOOKUP($B328,$D$128:$CO$133,4,FALSE)),"",IF('Enter data here!'!$CP$122=0,"",IF(HLOOKUP($B328,$D$128:$CO$133,4,FALSE)=0,"",(HLOOKUP($B328,$D$128:$CO$133,4,FALSE)))))</f>
        <v/>
      </c>
      <c r="AS328" s="110" t="str">
        <f ca="1">IF(ISERROR(HLOOKUP($B328,$D$134:$CO$139,6,FALSE)),"",IF('Enter data here!'!$CP$127=0,"",IF(HLOOKUP($B328,$D$134:$CO$139,4,FALSE)=0,"",(HLOOKUP($B328,$D$134:$CO$139,6,FALSE)))))</f>
        <v/>
      </c>
      <c r="AT328" s="110" t="str">
        <f ca="1">IF(ISERROR(HLOOKUP($B328,$D$134:$CO$139,4,FALSE)),"",IF('Enter data here!'!$CP$127=0,"",IF(HLOOKUP($B328,$D$134:$CO$139,4,FALSE)=0,"",(HLOOKUP($B328,$D$134:$CO$139,4,FALSE)))))</f>
        <v/>
      </c>
      <c r="AU328" s="110" t="str">
        <f ca="1">IF(ISERROR(HLOOKUP($B328,$D$140:$CO$145,6,FALSE)),"",IF('Enter data here!'!$CP$132=0,"",IF(HLOOKUP($B328,$D$140:$CO$145,4,FALSE)=0,"",(HLOOKUP($B328,$D$140:$CO$145,6,FALSE)))))</f>
        <v/>
      </c>
      <c r="AV328" s="110" t="str">
        <f ca="1">IF(ISERROR(HLOOKUP($B328,$D$140:$CO$145,4,FALSE)),"",IF('Enter data here!'!$CP$132=0,"",IF(HLOOKUP($B328,$D$140:$CO$145,4,FALSE)=0,"",(HLOOKUP($B328,$D$140:$CO$145,4,FALSE)))))</f>
        <v/>
      </c>
      <c r="AW328" s="110" t="str">
        <f ca="1">IF(ISERROR(HLOOKUP($B328,$D$146:$CO$151,6,FALSE)),"",IF('Enter data here!'!$CP$137=0,"",IF(HLOOKUP($B328,$D$146:$CO$151,4,FALSE)=0,"",(HLOOKUP($B328,$D$146:$CO$151,6,FALSE)))))</f>
        <v/>
      </c>
      <c r="AX328" s="110" t="str">
        <f ca="1">IF(ISERROR(HLOOKUP($B328,$D$146:$CO$151,4,FALSE)),"",IF('Enter data here!'!$CP$137=0,"",IF(HLOOKUP($B328,$D$146:$CO$151,4,FALSE)=0,"",(HLOOKUP($B328,$D$146:$CO$151,4,FALSE)))))</f>
        <v/>
      </c>
      <c r="AY328" s="110" t="str">
        <f ca="1">IF(ISERROR(HLOOKUP($B328,$D$152:$CO$157,6,FALSE)),"",IF('Enter data here!'!$CP$142=0,"",IF(HLOOKUP($B328,$D$152:$CO$157,4,FALSE)=0,"",(HLOOKUP($B328,$D$152:$CO$157,6,FALSE)))))</f>
        <v/>
      </c>
      <c r="AZ328" s="110" t="str">
        <f ca="1">IF(ISERROR(HLOOKUP($B328,$D$152:$CO$157,4,FALSE)),"",IF('Enter data here!'!$CP$142=0,"",IF(HLOOKUP($B328,$D$152:$CO$157,4,FALSE)=0,"",(HLOOKUP($B328,$D$152:$CO$157,4,FALSE)))))</f>
        <v/>
      </c>
      <c r="BA328" s="110" t="str">
        <f ca="1">IF(ISERROR(HLOOKUP($B328,$D$158:$CO$163,6,FALSE)),"",IF('Enter data here!'!$CP$147=0,"",IF(HLOOKUP($B328,$D$158:$CO$163,4,FALSE)=0,"",(HLOOKUP($B328,$D$158:$CO$163,6,FALSE)))))</f>
        <v/>
      </c>
      <c r="BB328" s="110" t="str">
        <f ca="1">IF(ISERROR(HLOOKUP($B328,$D$158:$CO$163,4,FALSE)),"",IF('Enter data here!'!$CP$147=0,"",IF(HLOOKUP($B328,$D$158:$CO$163,4,FALSE)=0,"",(HLOOKUP($B328,$D$158:$CO$163,4,FALSE)))))</f>
        <v/>
      </c>
      <c r="BC328" s="110" t="str">
        <f ca="1">IF(ISERROR(HLOOKUP($B328,$D$164:$CO$169,6,FALSE)),"",IF('Enter data here!'!$CP$152=0,"",IF(HLOOKUP($B328,$D$164:$CO$169,4,FALSE)=0,"",(HLOOKUP($B328,$D$164:$CO$169,6,FALSE)))))</f>
        <v/>
      </c>
      <c r="BD328" s="110" t="str">
        <f ca="1">IF(ISERROR(HLOOKUP($B328,$D$164:$CO$169,4,FALSE)),"",IF('Enter data here!'!$CP$152=0,"",IF(HLOOKUP($B328,$D$164:$CO$169,4,FALSE)=0,"",(HLOOKUP($B328,$D$164:$CO$169,4,FALSE)))))</f>
        <v/>
      </c>
      <c r="BE328" s="110" t="str">
        <f ca="1">IF(ISERROR(HLOOKUP($B328,$D$170:$CO$175,6,FALSE)),"",IF('Enter data here!'!$CP$157=0,"",IF(HLOOKUP($B328,$D$170:$CO$175,4,FALSE)=0,"",(HLOOKUP($B328,$D$170:$CO$175,6,FALSE)))))</f>
        <v/>
      </c>
      <c r="BF328" s="110" t="str">
        <f ca="1">IF(ISERROR(HLOOKUP($B328,$D$170:$CO$175,4,FALSE)),"",IF('Enter data here!'!$CP$157=0,"",IF(HLOOKUP($B328,$D$170:$CO$175,4,FALSE)=0,"",(HLOOKUP($B328,$D$170:$CO$175,4,FALSE)))))</f>
        <v/>
      </c>
      <c r="BG328" s="110" t="str">
        <f ca="1">IF(ISERROR(HLOOKUP($B328,$D$176:$CO$181,6,FALSE)),"",IF('Enter data here!'!$CP$162=0,"",IF(HLOOKUP($B328,$D$176:$CO$181,4,FALSE)=0,"",(HLOOKUP($B328,$D$176:$CO$181,6,FALSE)))))</f>
        <v/>
      </c>
      <c r="BH328" s="110" t="str">
        <f ca="1">IF(ISERROR(HLOOKUP($B328,$D$176:$CO$181,4,FALSE)),"",IF('Enter data here!'!$CP$162=0,"",IF(HLOOKUP($B328,$D$176:$CO$181,4,FALSE)=0,"",(HLOOKUP($B328,$D$176:$CO$181,4,FALSE)))))</f>
        <v/>
      </c>
      <c r="BI328" s="110" t="str">
        <f ca="1">IF(ISERROR(HLOOKUP($B328,$D$182:$CO$187,6,FALSE)),"",IF('Enter data here!'!$CP$167=0,"",IF(HLOOKUP($B328,$D$182:$CO$187,4,FALSE)=0,"",(HLOOKUP($B328,$D$182:$CO$187,6,FALSE)))))</f>
        <v/>
      </c>
      <c r="BJ328" s="110" t="str">
        <f ca="1">IF(ISERROR(HLOOKUP($B328,$D$182:$CO$187,4,FALSE)),"",IF('Enter data here!'!$CP$167=0,"",IF(HLOOKUP($B328,$D$182:$CO$187,4,FALSE)=0,"",(HLOOKUP($B328,$D$182:$CO$187,4,FALSE)))))</f>
        <v/>
      </c>
      <c r="BK328" s="110" t="str">
        <f ca="1">IF(ISERROR(HLOOKUP($B328,$D$188:$CO$193,6,FALSE)),"",IF('Enter data here!'!$CP$172=0,"",IF(HLOOKUP($B328,$D$188:$CO$193,4,FALSE)=0,"",(HLOOKUP($B328,$D$188:$CO$193,6,FALSE)))))</f>
        <v/>
      </c>
      <c r="BL328" s="110" t="str">
        <f ca="1">IF(ISERROR(HLOOKUP($B328,$D$188:$CO$193,4,FALSE)),"",IF('Enter data here!'!$CP$172=0,"",IF(HLOOKUP($B328,$D$188:$CO$193,4,FALSE)=0,"",(HLOOKUP($B328,$D$188:$CO$193,4,FALSE)))))</f>
        <v/>
      </c>
      <c r="BM328" s="110" t="str">
        <f ca="1">IF(ISERROR(HLOOKUP($B328,$D$194:$CO$199,6,FALSE)),"",IF('Enter data here!'!$CP$177=0,"",IF(HLOOKUP($B328,$D$194:$CO$199,4,FALSE)=0,"",(HLOOKUP($B328,$D$194:$CO$199,6,FALSE)))))</f>
        <v/>
      </c>
      <c r="BN328" s="110" t="str">
        <f ca="1">IF(ISERROR(HLOOKUP($B328,$D$194:$CO$199,4,FALSE)),"",IF('Enter data here!'!$CP$177=0,"",IF(HLOOKUP($B328,$D$194:$CO$199,4,FALSE)=0,"",(HLOOKUP($B328,$D$194:$CO$199,4,FALSE)))))</f>
        <v/>
      </c>
      <c r="BO328" s="110" t="str">
        <f ca="1">IF(ISERROR(HLOOKUP($B328,$D$200:$CO$205,6,FALSE)),"",IF('Enter data here!'!$CP$182=0,"",IF(HLOOKUP($B328,$D$200:$CO$205,4,FALSE)=0,"",(HLOOKUP($B328,$D$200:$CO$205,6,FALSE)))))</f>
        <v/>
      </c>
      <c r="BP328" s="110" t="str">
        <f ca="1">IF(ISERROR(HLOOKUP($B328,$D$200:$CO$205,4,FALSE)),"",IF('Enter data here!'!$CP$182=0,"",IF(HLOOKUP($B328,$D$200:$CO$205,4,FALSE)=0,"",(HLOOKUP($B328,$D$200:$CO$205,4,FALSE)))))</f>
        <v/>
      </c>
      <c r="BQ328" s="110" t="str">
        <f ca="1">IF(ISERROR(HLOOKUP($B328,$D$206:$CO$211,6,FALSE)),"",IF('Enter data here!'!$CP$187=0,"",IF(HLOOKUP($B328,$D$206:$CO$211,4,FALSE)=0,"",(HLOOKUP($B328,$D$206:$CO$211,6,FALSE)))))</f>
        <v/>
      </c>
      <c r="BR328" s="110" t="str">
        <f ca="1">IF(ISERROR(HLOOKUP($B328,$D$206:$CO$211,4,FALSE)),"",IF('Enter data here!'!$CP$187=0,"",IF(HLOOKUP($B328,$D$206:$CO$211,4,FALSE)=0,"",(HLOOKUP($B328,$D$206:$CO$211,4,FALSE)))))</f>
        <v/>
      </c>
      <c r="BS328" s="110" t="str">
        <f ca="1">IF(ISERROR(HLOOKUP($B328,$D$212:$CO$217,6,FALSE)),"",IF('Enter data here!'!$CP$192=0,"",IF(HLOOKUP($B328,$D$212:$CO$217,4,FALSE)=0,"",(HLOOKUP($B328,$D$212:$CO$217,6,FALSE)))))</f>
        <v/>
      </c>
      <c r="BT328" s="110" t="str">
        <f ca="1">IF(ISERROR(HLOOKUP($B328,$D$212:$CO$217,4,FALSE)),"",IF('Enter data here!'!$CP$192=0,"",IF(HLOOKUP($B328,$D$212:$CO$217,4,FALSE)=0,"",(HLOOKUP($B328,$D$212:$CO$217,4,FALSE)))))</f>
        <v/>
      </c>
      <c r="BU328" s="110" t="str">
        <f ca="1">IF(ISERROR(HLOOKUP($B328,$D$218:$CO$223,6,FALSE)),"",IF('Enter data here!'!$CP$197=0,"",IF(HLOOKUP($B328,$D$218:$CO$223,4,FALSE)=0,"",(HLOOKUP($B328,$D$218:$CO$223,6,FALSE)))))</f>
        <v/>
      </c>
      <c r="BV328" s="110" t="str">
        <f ca="1">IF(ISERROR(HLOOKUP($B328,$D$218:$CO$223,4,FALSE)),"",IF('Enter data here!'!$CP$197=0,"",IF(HLOOKUP($B328,$D$218:$CO$223,4,FALSE)=0,"",(HLOOKUP($B328,$D$218:$CO$223,4,FALSE)))))</f>
        <v/>
      </c>
      <c r="BW328" s="110" t="str">
        <f ca="1">IF(ISERROR(HLOOKUP($B328,$D$224:$CO$229,6,FALSE)),"",IF('Enter data here!'!$CP$202=0,"",IF(HLOOKUP($B328,$D$224:$CO$229,4,FALSE)=0,"",(HLOOKUP($B328,$D$224:$CO$229,6,FALSE)))))</f>
        <v/>
      </c>
      <c r="BX328" s="110" t="str">
        <f ca="1">IF(ISERROR(HLOOKUP($B328,$D$224:$CO$229,4,FALSE)),"",IF('Enter data here!'!$CP$202=0,"",IF(HLOOKUP($B328,$D$224:$CO$229,4,FALSE)=0,"",(HLOOKUP($B328,$D$224:$CO$229,4,FALSE)))))</f>
        <v/>
      </c>
      <c r="BY328" s="110" t="str">
        <f ca="1">IF(ISERROR(HLOOKUP($B328,$D$230:$CO$235,6,FALSE)),"",IF('Enter data here!'!$CP$207=0,"",IF(HLOOKUP($B328,$D$230:$CO$235,4,FALSE)=0,"",(HLOOKUP($B328,$D$230:$CO$235,6,FALSE)))))</f>
        <v/>
      </c>
      <c r="BZ328" s="110" t="str">
        <f ca="1">IF(ISERROR(HLOOKUP($B328,$D$230:$CO$235,4,FALSE)),"",IF('Enter data here!'!$CP$207=0,"",IF(HLOOKUP($B328,$D$230:$CO$235,4,FALSE)=0,"",(HLOOKUP($B328,$D$230:$CO$235,4,FALSE)))))</f>
        <v/>
      </c>
      <c r="CA328" s="110" t="str">
        <f ca="1">IF(ISERROR(HLOOKUP($B328,$D$236:$CO$241,6,FALSE)),"",IF('Enter data here!'!$CP$212=0,"",IF(HLOOKUP($B328,$D$236:$CO$241,4,FALSE)=0,"",(HLOOKUP($B328,$D$236:$CO$241,6,FALSE)))))</f>
        <v/>
      </c>
      <c r="CB328" s="110" t="str">
        <f ca="1">IF(ISERROR(HLOOKUP($B328,$D$236:$CO$241,4,FALSE)),"",IF('Enter data here!'!$CP$212=0,"",IF(HLOOKUP($B328,$D$236:$CO$241,4,FALSE)=0,"",(HLOOKUP($B328,$D$236:$CO$241,4,FALSE)))))</f>
        <v/>
      </c>
      <c r="CC328" s="110" t="str">
        <f ca="1">IF(ISERROR(HLOOKUP($B328,$D$242:$CO$247,6,FALSE)),"",IF('Enter data here!'!$CP$217=0,"",IF(HLOOKUP($B328,$D$242:$CO$247,4,FALSE)=0,"",(HLOOKUP($B328,$D$242:$CO$247,6,FALSE)))))</f>
        <v/>
      </c>
      <c r="CD328" s="110" t="str">
        <f ca="1">IF(ISERROR(HLOOKUP($B328,$D$242:$CO$247,4,FALSE)),"",IF('Enter data here!'!$CP$217=0,"",IF(HLOOKUP($B328,$D$242:$CO$247,4,FALSE)=0,"",(HLOOKUP($B328,$D$242:$CO$247,4,FALSE)))))</f>
        <v/>
      </c>
      <c r="CE328" s="110" t="str">
        <f ca="1">IF(ISERROR(HLOOKUP($B328,$D$248:$CO$253,6,FALSE)),"",IF('Enter data here!'!$CP$222=0,"",IF(HLOOKUP($B328,$D$248:$CO$253,4,FALSE)=0,"",(HLOOKUP($B328,$D$248:$CO$253,6,FALSE)))))</f>
        <v/>
      </c>
      <c r="CF328" s="110" t="str">
        <f ca="1">IF(ISERROR(HLOOKUP($B328,$D$248:$CO$253,4,FALSE)),"",IF('Enter data here!'!$CP$222=0,"",IF(HLOOKUP($B328,$D$248:$CO$253,4,FALSE)=0,"",(HLOOKUP($B328,$D$248:$CO$253,4,FALSE)))))</f>
        <v/>
      </c>
    </row>
    <row r="329" spans="2:84" s="138" customFormat="1">
      <c r="B329" s="149">
        <v>67</v>
      </c>
      <c r="C329" s="110" t="str">
        <f>IF(ISERROR(HLOOKUP($B329,$D$8:$CO$13,6,FALSE)),"",IF('Enter data here!'!$CP$22=0,"",IF(HLOOKUP($B329,$D$8:$CO$13,4,FALSE)=0,"",(HLOOKUP($B329,$D$8:$CO$13,6,FALSE)))))</f>
        <v/>
      </c>
      <c r="D329" s="110" t="str">
        <f>IF(ISERROR(HLOOKUP($B329,$D$8:$CO$13,4,FALSE)),"",IF('Enter data here!'!$CP$22=0,"",IF(HLOOKUP($B329,$D$8:$CO$13,4,FALSE)=0,"",(HLOOKUP($B329,$D$8:$CO$13,4,FALSE)))))</f>
        <v/>
      </c>
      <c r="E329" s="110" t="str">
        <f ca="1">IF(ISERROR(HLOOKUP($B329,$D$14:$CO$19,6,FALSE)),"",IF('Enter data here!'!$CP$27=0,"",IF(HLOOKUP($B329,$D$14:$CO$19,4,FALSE)=0,"",(HLOOKUP($B329,$D$14:$CO$19,6,FALSE)))))</f>
        <v/>
      </c>
      <c r="F329" s="110" t="str">
        <f ca="1">IF(ISERROR(HLOOKUP($B329,$D$14:$CO$19,4,FALSE)),"",IF('Enter data here!'!$CP$27=0,"",IF(HLOOKUP($B329,$D$14:$CO$19,4,FALSE)=0,"",(HLOOKUP($B329,$D$14:$CO$19,4,FALSE)))))</f>
        <v/>
      </c>
      <c r="G329" s="110" t="str">
        <f ca="1">IF(ISERROR(HLOOKUP($B329,$D$20:$CO$25,6,FALSE)),"",IF('Enter data here!'!$CP$32=0,"",IF(HLOOKUP($B329,$D$20:$CO$25,4,FALSE)=0,"",(HLOOKUP($B329,$D$20:$CO$25,6,FALSE)))))</f>
        <v/>
      </c>
      <c r="H329" s="110" t="str">
        <f ca="1">IF(ISERROR(HLOOKUP($B329,$D$20:$CO$25,4,FALSE)),"",IF('Enter data here!'!$CP$32=0,"",IF(HLOOKUP($B329,$D$20:$CO$25,4,FALSE)=0,"",(HLOOKUP($B329,$D$20:$CO$25,4,FALSE)))))</f>
        <v/>
      </c>
      <c r="I329" s="110" t="str">
        <f ca="1">IF(ISERROR(HLOOKUP($B329,$D$26:$CO$31,6,FALSE)),"",IF('Enter data here!'!$CP$37=0,"",IF(HLOOKUP($B329,$D$26:$CO$31,4,FALSE)=0,"",(HLOOKUP($B329,$D$26:$CO$31,6,FALSE)))))</f>
        <v/>
      </c>
      <c r="J329" s="110" t="str">
        <f ca="1">IF(ISERROR(HLOOKUP($B329,$D$26:$CO$31,4,FALSE)),"",IF('Enter data here!'!$CP$37=0,"",IF(HLOOKUP($B329,$D$26:$CO$31,4,FALSE)=0,"",(HLOOKUP($B329,$D$26:$CO$31,4,FALSE)))))</f>
        <v/>
      </c>
      <c r="K329" s="110" t="str">
        <f ca="1">IF(ISERROR(HLOOKUP($B329,$D$32:$CO$37,6,FALSE)),"",IF('Enter data here!'!$CP$42=0,"",IF(HLOOKUP($B329,$D$32:$CO$37,4,FALSE)=0,"",(HLOOKUP($B329,$D$32:$CO$37,6,FALSE)))))</f>
        <v/>
      </c>
      <c r="L329" s="110" t="str">
        <f ca="1">IF(ISERROR(HLOOKUP($B329,$D$32:$CO$37,4,FALSE)),"",IF('Enter data here!'!$CP$42=0,"",IF(HLOOKUP($B329,$D$32:$CO$37,4,FALSE)=0,"",(HLOOKUP($B329,$D$32:$CO$37,4,FALSE)))))</f>
        <v/>
      </c>
      <c r="M329" s="110" t="str">
        <f ca="1">IF(ISERROR(HLOOKUP($B329,$D$38:$CO$43,6,FALSE)),"",IF('Enter data here!'!$CP$47=0,"",IF(HLOOKUP($B329,$D$38:$CO$43,4,FALSE)=0,"",(HLOOKUP($B329,$D$38:$CO$43,6,FALSE)))))</f>
        <v/>
      </c>
      <c r="N329" s="110" t="str">
        <f ca="1">IF(ISERROR(HLOOKUP($B329,$D$38:$CO$43,4,FALSE)),"",IF('Enter data here!'!$CP$47=0,"",IF(HLOOKUP($B329,$D$38:$CO$43,4,FALSE)=0,"",(HLOOKUP($B329,$D$38:$CO$43,4,FALSE)))))</f>
        <v/>
      </c>
      <c r="O329" s="110" t="str">
        <f ca="1">IF(ISERROR(HLOOKUP($B329,$D$44:$CO$49,6,FALSE)),"",IF('Enter data here!'!$CP$52=0,"",IF(HLOOKUP($B329,$D$44:$CO$49,4,FALSE)=0,"",(HLOOKUP($B329,$D$44:$CO$49,6,FALSE)))))</f>
        <v/>
      </c>
      <c r="P329" s="110" t="str">
        <f ca="1">IF(ISERROR(HLOOKUP($B329,$D$44:$CO$49,4,FALSE)),"",IF('Enter data here!'!$CP$52=0,"",IF(HLOOKUP($B329,$D$44:$CO$49,4,FALSE)=0,"",(HLOOKUP($B329,$D$44:$CO$49,4,FALSE)))))</f>
        <v/>
      </c>
      <c r="Q329" s="110" t="str">
        <f ca="1">IF(ISERROR(HLOOKUP($B329,$D$50:$CO$55,6,FALSE)),"",IF('Enter data here!'!$CP$57=0,"",IF(HLOOKUP($B329,$D$50:$CO$55,4,FALSE)=0,"",(HLOOKUP($B329,$D$50:$CO$55,6,FALSE)))))</f>
        <v/>
      </c>
      <c r="R329" s="110" t="str">
        <f ca="1">IF(ISERROR(HLOOKUP($B329,$D$50:$CO$55,4,FALSE)),"",IF('Enter data here!'!$CP$57=0,"",IF(HLOOKUP($B329,$D$50:$CO$55,4,FALSE)=0,"",(HLOOKUP($B329,$D$50:$CO$55,4,FALSE)))))</f>
        <v/>
      </c>
      <c r="S329" s="110" t="str">
        <f ca="1">IF(ISERROR(HLOOKUP($B329,$D$56:$CO$61,6,FALSE)),"",IF('Enter data here!'!$CP$62=0,"",IF(HLOOKUP($B329,$D$56:$CO$61,4,FALSE)=0,"",(HLOOKUP($B329,$D$56:$CO$61,6,FALSE)))))</f>
        <v/>
      </c>
      <c r="T329" s="110" t="str">
        <f ca="1">IF(ISERROR(HLOOKUP($B329,$D$56:$CO$61,4,FALSE)),"",IF('Enter data here!'!$CP$62=0,"",IF(HLOOKUP($B329,$D$56:$CO$61,4,FALSE)=0,"",(HLOOKUP($B329,$D$56:$CO$61,4,FALSE)))))</f>
        <v/>
      </c>
      <c r="U329" s="110" t="str">
        <f ca="1">IF(ISERROR(HLOOKUP($B329,$D$62:$CO$67,6,FALSE)),"",IF('Enter data here!'!$CP$67=0,"",IF(HLOOKUP($B329,$D$62:$CO$67,4,FALSE)=0,"",(HLOOKUP($B329,$D$62:$CO$67,6,FALSE)))))</f>
        <v/>
      </c>
      <c r="V329" s="110" t="str">
        <f ca="1">IF(ISERROR(HLOOKUP($B329,$D$62:$CO$67,4,FALSE)),"",IF('Enter data here!'!$CP$67=0,"",IF(HLOOKUP($B329,$D$62:$CO$67,4,FALSE)=0,"",(HLOOKUP($B329,$D$62:$CO$67,4,FALSE)))))</f>
        <v/>
      </c>
      <c r="W329" s="110" t="str">
        <f ca="1">IF(ISERROR(HLOOKUP($B329,$D$68:$CO$73,6,FALSE)),"",IF('Enter data here!'!$CP$72=0,"",IF(HLOOKUP($B329,$D$68:$CO$73,4,FALSE)=0,"",(HLOOKUP($B329,$D$68:$CO$73,6,FALSE)))))</f>
        <v/>
      </c>
      <c r="X329" s="110" t="str">
        <f ca="1">IF(ISERROR(HLOOKUP($B329,$D$68:$CO$73,4,FALSE)),"",IF('Enter data here!'!$CP$72=0,"",IF(HLOOKUP($B329,$D$68:$CO$73,4,FALSE)=0,"",(HLOOKUP($B329,$D$68:$CO$73,4,FALSE)))))</f>
        <v/>
      </c>
      <c r="Y329" s="110" t="str">
        <f ca="1">IF(ISERROR(HLOOKUP($B329,$D$74:$CO$79,6,FALSE)),"",IF('Enter data here!'!$CP$77=0,"",IF(HLOOKUP($B329,$D$74:$CO$79,4,FALSE)=0,"",(HLOOKUP($B329,$D$74:$CO$79,6,FALSE)))))</f>
        <v/>
      </c>
      <c r="Z329" s="110" t="str">
        <f ca="1">IF(ISERROR(HLOOKUP($B329,$D$74:$CO$79,4,FALSE)),"",IF('Enter data here!'!$CP$77=0,"",IF(HLOOKUP($B329,$D$74:$CO$79,4,FALSE)=0,"",(HLOOKUP($B329,$D$74:$CO$79,4,FALSE)))))</f>
        <v/>
      </c>
      <c r="AA329" s="110" t="str">
        <f ca="1">IF(ISERROR(HLOOKUP($B329,$D$80:$CO$85,6,FALSE)),"",IF('Enter data here!'!$CP$82=0,"",IF(HLOOKUP($B329,$D$80:$CO$85,4,FALSE)=0,"",(HLOOKUP($B329,$D$80:$CO$85,6,FALSE)))))</f>
        <v/>
      </c>
      <c r="AB329" s="110" t="str">
        <f ca="1">IF(ISERROR(HLOOKUP($B329,$D$80:$CO$85,4,FALSE)),"",IF('Enter data here!'!$CP$82=0,"",IF(HLOOKUP($B329,$D$80:$CO$85,4,FALSE)=0,"",(HLOOKUP($B329,$D$80:$CO$85,4,FALSE)))))</f>
        <v/>
      </c>
      <c r="AC329" s="110" t="str">
        <f ca="1">IF(ISERROR(HLOOKUP($B329,$D$86:$CO$91,6,FALSE)),"",IF('Enter data here!'!$CP$87=0,"",IF(HLOOKUP($B329,$D$86:$CO$91,4,FALSE)=0,"",(HLOOKUP($B329,$D$86:$CO$91,6,FALSE)))))</f>
        <v/>
      </c>
      <c r="AD329" s="110" t="str">
        <f ca="1">IF(ISERROR(HLOOKUP($B329,$D$86:$CO$91,4,FALSE)),"",IF('Enter data here!'!$CP$87=0,"",IF(HLOOKUP($B329,$D$86:$CO$91,4,FALSE)=0,"",(HLOOKUP($B329,$D$86:$CO$91,4,FALSE)))))</f>
        <v/>
      </c>
      <c r="AE329" s="110" t="str">
        <f ca="1">IF(ISERROR(HLOOKUP($B329,$D$92:$CO$97,6,FALSE)),"",IF('Enter data here!'!$CP$92=0,"",IF(HLOOKUP($B329,$D$92:$CO$97,4,FALSE)=0,"",(HLOOKUP($B329,$D$92:$CO$97,6,FALSE)))))</f>
        <v/>
      </c>
      <c r="AF329" s="110" t="str">
        <f ca="1">IF(ISERROR(HLOOKUP($B329,$D$92:$CO$97,4,FALSE)),"",IF('Enter data here!'!$CP$92=0,"",IF(HLOOKUP($B329,$D$92:$CO$97,4,FALSE)=0,"",(HLOOKUP($B329,$D$92:$CO$97,4,FALSE)))))</f>
        <v/>
      </c>
      <c r="AG329" s="110" t="str">
        <f ca="1">IF(ISERROR(HLOOKUP($B329,$D$98:$CO$103,6,FALSE)),"",IF('Enter data here!'!$CP$97=0,"",IF(HLOOKUP($B329,$D$98:$CO$103,4,FALSE)=0,"",(HLOOKUP($B329,$D$98:$CO$103,6,FALSE)))))</f>
        <v/>
      </c>
      <c r="AH329" s="110" t="str">
        <f ca="1">IF(ISERROR(HLOOKUP($B329,$D$98:$CO$103,4,FALSE)),"",IF('Enter data here!'!$CP$97=0,"",IF(HLOOKUP($B329,$D$98:$CO$103,4,FALSE)=0,"",(HLOOKUP($B329,$D$98:$CO$103,4,FALSE)))))</f>
        <v/>
      </c>
      <c r="AI329" s="110" t="str">
        <f ca="1">IF(ISERROR(HLOOKUP($B329,$D$104:$CO$109,6,FALSE)),"",IF('Enter data here!'!$CP$102=0,"",IF(HLOOKUP($B329,$D$104:$CO$109,4,FALSE)=0,"",(HLOOKUP($B329,$D$104:$CO$109,6,FALSE)))))</f>
        <v/>
      </c>
      <c r="AJ329" s="110" t="str">
        <f ca="1">IF(ISERROR(HLOOKUP($B329,$D$104:$CO$109,4,FALSE)),"",IF('Enter data here!'!$CP$102=0,"",IF(HLOOKUP($B329,$D$104:$CO$109,4,FALSE)=0,"",(HLOOKUP($B329,$D$104:$CO$109,4,FALSE)))))</f>
        <v/>
      </c>
      <c r="AK329" s="110" t="str">
        <f ca="1">IF(ISERROR(HLOOKUP($B329,$D$110:$CO$115,6,FALSE)),"",IF('Enter data here!'!$CP$107=0,"",IF(HLOOKUP($B329,$D$110:$CO$115,4,FALSE)=0,"",(HLOOKUP($B329,$D$110:$CO$115,6,FALSE)))))</f>
        <v/>
      </c>
      <c r="AL329" s="110" t="str">
        <f ca="1">IF(ISERROR(HLOOKUP($B329,$D$110:$CO$115,4,FALSE)),"",IF('Enter data here!'!$CP$107=0,"",IF(HLOOKUP($B329,$D$110:$CO$115,4,FALSE)=0,"",(HLOOKUP($B329,$D$110:$CO$115,4,FALSE)))))</f>
        <v/>
      </c>
      <c r="AM329" s="110" t="str">
        <f ca="1">IF(ISERROR(HLOOKUP($B329,$D$116:$CO$121,6,FALSE)),"",IF('Enter data here!'!$CP$112=0,"",IF(HLOOKUP($B329,$D$116:$CO$121,4,FALSE)=0,"",(HLOOKUP($B329,$D$116:$CO$121,6,FALSE)))))</f>
        <v/>
      </c>
      <c r="AN329" s="110" t="str">
        <f ca="1">IF(ISERROR(HLOOKUP($B329,$D$116:$CO$121,4,FALSE)),"",IF('Enter data here!'!$CP$112=0,"",IF(HLOOKUP($B329,$D$116:$CO$121,4,FALSE)=0,"",(HLOOKUP($B329,$D$116:$CO$121,4,FALSE)))))</f>
        <v/>
      </c>
      <c r="AO329" s="110" t="str">
        <f ca="1">IF(ISERROR(HLOOKUP($B329,$D$122:$CO$127,6,FALSE)),"",IF('Enter data here!'!$CP$117=0,"",IF(HLOOKUP($B329,$D$122:$CO$127,4,FALSE)=0,"",(HLOOKUP($B329,$D$122:$CO$127,6,FALSE)))))</f>
        <v/>
      </c>
      <c r="AP329" s="110" t="str">
        <f ca="1">IF(ISERROR(HLOOKUP($B329,$D$122:$CO$127,4,FALSE)),"",IF('Enter data here!'!$CP$117=0,"",IF(HLOOKUP($B329,$D$122:$CO$127,4,FALSE)=0,"",(HLOOKUP($B329,$D$122:$CO$127,4,FALSE)))))</f>
        <v/>
      </c>
      <c r="AQ329" s="110" t="str">
        <f ca="1">IF(ISERROR(HLOOKUP($B329,$D$128:$CO$133,6,FALSE)),"",IF('Enter data here!'!$CP$122=0,"",IF(HLOOKUP($B329,$D$128:$CO$133,4,FALSE)=0,"",(HLOOKUP($B329,$D$128:$CO$133,6,FALSE)))))</f>
        <v/>
      </c>
      <c r="AR329" s="110" t="str">
        <f ca="1">IF(ISERROR(HLOOKUP($B329,$D$128:$CO$133,4,FALSE)),"",IF('Enter data here!'!$CP$122=0,"",IF(HLOOKUP($B329,$D$128:$CO$133,4,FALSE)=0,"",(HLOOKUP($B329,$D$128:$CO$133,4,FALSE)))))</f>
        <v/>
      </c>
      <c r="AS329" s="110" t="str">
        <f ca="1">IF(ISERROR(HLOOKUP($B329,$D$134:$CO$139,6,FALSE)),"",IF('Enter data here!'!$CP$127=0,"",IF(HLOOKUP($B329,$D$134:$CO$139,4,FALSE)=0,"",(HLOOKUP($B329,$D$134:$CO$139,6,FALSE)))))</f>
        <v/>
      </c>
      <c r="AT329" s="110" t="str">
        <f ca="1">IF(ISERROR(HLOOKUP($B329,$D$134:$CO$139,4,FALSE)),"",IF('Enter data here!'!$CP$127=0,"",IF(HLOOKUP($B329,$D$134:$CO$139,4,FALSE)=0,"",(HLOOKUP($B329,$D$134:$CO$139,4,FALSE)))))</f>
        <v/>
      </c>
      <c r="AU329" s="110" t="str">
        <f ca="1">IF(ISERROR(HLOOKUP($B329,$D$140:$CO$145,6,FALSE)),"",IF('Enter data here!'!$CP$132=0,"",IF(HLOOKUP($B329,$D$140:$CO$145,4,FALSE)=0,"",(HLOOKUP($B329,$D$140:$CO$145,6,FALSE)))))</f>
        <v/>
      </c>
      <c r="AV329" s="110" t="str">
        <f ca="1">IF(ISERROR(HLOOKUP($B329,$D$140:$CO$145,4,FALSE)),"",IF('Enter data here!'!$CP$132=0,"",IF(HLOOKUP($B329,$D$140:$CO$145,4,FALSE)=0,"",(HLOOKUP($B329,$D$140:$CO$145,4,FALSE)))))</f>
        <v/>
      </c>
      <c r="AW329" s="110" t="str">
        <f ca="1">IF(ISERROR(HLOOKUP($B329,$D$146:$CO$151,6,FALSE)),"",IF('Enter data here!'!$CP$137=0,"",IF(HLOOKUP($B329,$D$146:$CO$151,4,FALSE)=0,"",(HLOOKUP($B329,$D$146:$CO$151,6,FALSE)))))</f>
        <v/>
      </c>
      <c r="AX329" s="110" t="str">
        <f ca="1">IF(ISERROR(HLOOKUP($B329,$D$146:$CO$151,4,FALSE)),"",IF('Enter data here!'!$CP$137=0,"",IF(HLOOKUP($B329,$D$146:$CO$151,4,FALSE)=0,"",(HLOOKUP($B329,$D$146:$CO$151,4,FALSE)))))</f>
        <v/>
      </c>
      <c r="AY329" s="110" t="str">
        <f ca="1">IF(ISERROR(HLOOKUP($B329,$D$152:$CO$157,6,FALSE)),"",IF('Enter data here!'!$CP$142=0,"",IF(HLOOKUP($B329,$D$152:$CO$157,4,FALSE)=0,"",(HLOOKUP($B329,$D$152:$CO$157,6,FALSE)))))</f>
        <v/>
      </c>
      <c r="AZ329" s="110" t="str">
        <f ca="1">IF(ISERROR(HLOOKUP($B329,$D$152:$CO$157,4,FALSE)),"",IF('Enter data here!'!$CP$142=0,"",IF(HLOOKUP($B329,$D$152:$CO$157,4,FALSE)=0,"",(HLOOKUP($B329,$D$152:$CO$157,4,FALSE)))))</f>
        <v/>
      </c>
      <c r="BA329" s="110" t="str">
        <f ca="1">IF(ISERROR(HLOOKUP($B329,$D$158:$CO$163,6,FALSE)),"",IF('Enter data here!'!$CP$147=0,"",IF(HLOOKUP($B329,$D$158:$CO$163,4,FALSE)=0,"",(HLOOKUP($B329,$D$158:$CO$163,6,FALSE)))))</f>
        <v/>
      </c>
      <c r="BB329" s="110" t="str">
        <f ca="1">IF(ISERROR(HLOOKUP($B329,$D$158:$CO$163,4,FALSE)),"",IF('Enter data here!'!$CP$147=0,"",IF(HLOOKUP($B329,$D$158:$CO$163,4,FALSE)=0,"",(HLOOKUP($B329,$D$158:$CO$163,4,FALSE)))))</f>
        <v/>
      </c>
      <c r="BC329" s="110" t="str">
        <f ca="1">IF(ISERROR(HLOOKUP($B329,$D$164:$CO$169,6,FALSE)),"",IF('Enter data here!'!$CP$152=0,"",IF(HLOOKUP($B329,$D$164:$CO$169,4,FALSE)=0,"",(HLOOKUP($B329,$D$164:$CO$169,6,FALSE)))))</f>
        <v/>
      </c>
      <c r="BD329" s="110" t="str">
        <f ca="1">IF(ISERROR(HLOOKUP($B329,$D$164:$CO$169,4,FALSE)),"",IF('Enter data here!'!$CP$152=0,"",IF(HLOOKUP($B329,$D$164:$CO$169,4,FALSE)=0,"",(HLOOKUP($B329,$D$164:$CO$169,4,FALSE)))))</f>
        <v/>
      </c>
      <c r="BE329" s="110" t="str">
        <f ca="1">IF(ISERROR(HLOOKUP($B329,$D$170:$CO$175,6,FALSE)),"",IF('Enter data here!'!$CP$157=0,"",IF(HLOOKUP($B329,$D$170:$CO$175,4,FALSE)=0,"",(HLOOKUP($B329,$D$170:$CO$175,6,FALSE)))))</f>
        <v/>
      </c>
      <c r="BF329" s="110" t="str">
        <f ca="1">IF(ISERROR(HLOOKUP($B329,$D$170:$CO$175,4,FALSE)),"",IF('Enter data here!'!$CP$157=0,"",IF(HLOOKUP($B329,$D$170:$CO$175,4,FALSE)=0,"",(HLOOKUP($B329,$D$170:$CO$175,4,FALSE)))))</f>
        <v/>
      </c>
      <c r="BG329" s="110" t="str">
        <f ca="1">IF(ISERROR(HLOOKUP($B329,$D$176:$CO$181,6,FALSE)),"",IF('Enter data here!'!$CP$162=0,"",IF(HLOOKUP($B329,$D$176:$CO$181,4,FALSE)=0,"",(HLOOKUP($B329,$D$176:$CO$181,6,FALSE)))))</f>
        <v/>
      </c>
      <c r="BH329" s="110" t="str">
        <f ca="1">IF(ISERROR(HLOOKUP($B329,$D$176:$CO$181,4,FALSE)),"",IF('Enter data here!'!$CP$162=0,"",IF(HLOOKUP($B329,$D$176:$CO$181,4,FALSE)=0,"",(HLOOKUP($B329,$D$176:$CO$181,4,FALSE)))))</f>
        <v/>
      </c>
      <c r="BI329" s="110" t="str">
        <f ca="1">IF(ISERROR(HLOOKUP($B329,$D$182:$CO$187,6,FALSE)),"",IF('Enter data here!'!$CP$167=0,"",IF(HLOOKUP($B329,$D$182:$CO$187,4,FALSE)=0,"",(HLOOKUP($B329,$D$182:$CO$187,6,FALSE)))))</f>
        <v/>
      </c>
      <c r="BJ329" s="110" t="str">
        <f ca="1">IF(ISERROR(HLOOKUP($B329,$D$182:$CO$187,4,FALSE)),"",IF('Enter data here!'!$CP$167=0,"",IF(HLOOKUP($B329,$D$182:$CO$187,4,FALSE)=0,"",(HLOOKUP($B329,$D$182:$CO$187,4,FALSE)))))</f>
        <v/>
      </c>
      <c r="BK329" s="110" t="str">
        <f ca="1">IF(ISERROR(HLOOKUP($B329,$D$188:$CO$193,6,FALSE)),"",IF('Enter data here!'!$CP$172=0,"",IF(HLOOKUP($B329,$D$188:$CO$193,4,FALSE)=0,"",(HLOOKUP($B329,$D$188:$CO$193,6,FALSE)))))</f>
        <v/>
      </c>
      <c r="BL329" s="110" t="str">
        <f ca="1">IF(ISERROR(HLOOKUP($B329,$D$188:$CO$193,4,FALSE)),"",IF('Enter data here!'!$CP$172=0,"",IF(HLOOKUP($B329,$D$188:$CO$193,4,FALSE)=0,"",(HLOOKUP($B329,$D$188:$CO$193,4,FALSE)))))</f>
        <v/>
      </c>
      <c r="BM329" s="110" t="str">
        <f ca="1">IF(ISERROR(HLOOKUP($B329,$D$194:$CO$199,6,FALSE)),"",IF('Enter data here!'!$CP$177=0,"",IF(HLOOKUP($B329,$D$194:$CO$199,4,FALSE)=0,"",(HLOOKUP($B329,$D$194:$CO$199,6,FALSE)))))</f>
        <v/>
      </c>
      <c r="BN329" s="110" t="str">
        <f ca="1">IF(ISERROR(HLOOKUP($B329,$D$194:$CO$199,4,FALSE)),"",IF('Enter data here!'!$CP$177=0,"",IF(HLOOKUP($B329,$D$194:$CO$199,4,FALSE)=0,"",(HLOOKUP($B329,$D$194:$CO$199,4,FALSE)))))</f>
        <v/>
      </c>
      <c r="BO329" s="110" t="str">
        <f ca="1">IF(ISERROR(HLOOKUP($B329,$D$200:$CO$205,6,FALSE)),"",IF('Enter data here!'!$CP$182=0,"",IF(HLOOKUP($B329,$D$200:$CO$205,4,FALSE)=0,"",(HLOOKUP($B329,$D$200:$CO$205,6,FALSE)))))</f>
        <v/>
      </c>
      <c r="BP329" s="110" t="str">
        <f ca="1">IF(ISERROR(HLOOKUP($B329,$D$200:$CO$205,4,FALSE)),"",IF('Enter data here!'!$CP$182=0,"",IF(HLOOKUP($B329,$D$200:$CO$205,4,FALSE)=0,"",(HLOOKUP($B329,$D$200:$CO$205,4,FALSE)))))</f>
        <v/>
      </c>
      <c r="BQ329" s="110" t="str">
        <f ca="1">IF(ISERROR(HLOOKUP($B329,$D$206:$CO$211,6,FALSE)),"",IF('Enter data here!'!$CP$187=0,"",IF(HLOOKUP($B329,$D$206:$CO$211,4,FALSE)=0,"",(HLOOKUP($B329,$D$206:$CO$211,6,FALSE)))))</f>
        <v/>
      </c>
      <c r="BR329" s="110" t="str">
        <f ca="1">IF(ISERROR(HLOOKUP($B329,$D$206:$CO$211,4,FALSE)),"",IF('Enter data here!'!$CP$187=0,"",IF(HLOOKUP($B329,$D$206:$CO$211,4,FALSE)=0,"",(HLOOKUP($B329,$D$206:$CO$211,4,FALSE)))))</f>
        <v/>
      </c>
      <c r="BS329" s="110" t="str">
        <f ca="1">IF(ISERROR(HLOOKUP($B329,$D$212:$CO$217,6,FALSE)),"",IF('Enter data here!'!$CP$192=0,"",IF(HLOOKUP($B329,$D$212:$CO$217,4,FALSE)=0,"",(HLOOKUP($B329,$D$212:$CO$217,6,FALSE)))))</f>
        <v/>
      </c>
      <c r="BT329" s="110" t="str">
        <f ca="1">IF(ISERROR(HLOOKUP($B329,$D$212:$CO$217,4,FALSE)),"",IF('Enter data here!'!$CP$192=0,"",IF(HLOOKUP($B329,$D$212:$CO$217,4,FALSE)=0,"",(HLOOKUP($B329,$D$212:$CO$217,4,FALSE)))))</f>
        <v/>
      </c>
      <c r="BU329" s="110" t="str">
        <f ca="1">IF(ISERROR(HLOOKUP($B329,$D$218:$CO$223,6,FALSE)),"",IF('Enter data here!'!$CP$197=0,"",IF(HLOOKUP($B329,$D$218:$CO$223,4,FALSE)=0,"",(HLOOKUP($B329,$D$218:$CO$223,6,FALSE)))))</f>
        <v/>
      </c>
      <c r="BV329" s="110" t="str">
        <f ca="1">IF(ISERROR(HLOOKUP($B329,$D$218:$CO$223,4,FALSE)),"",IF('Enter data here!'!$CP$197=0,"",IF(HLOOKUP($B329,$D$218:$CO$223,4,FALSE)=0,"",(HLOOKUP($B329,$D$218:$CO$223,4,FALSE)))))</f>
        <v/>
      </c>
      <c r="BW329" s="110" t="str">
        <f ca="1">IF(ISERROR(HLOOKUP($B329,$D$224:$CO$229,6,FALSE)),"",IF('Enter data here!'!$CP$202=0,"",IF(HLOOKUP($B329,$D$224:$CO$229,4,FALSE)=0,"",(HLOOKUP($B329,$D$224:$CO$229,6,FALSE)))))</f>
        <v/>
      </c>
      <c r="BX329" s="110" t="str">
        <f ca="1">IF(ISERROR(HLOOKUP($B329,$D$224:$CO$229,4,FALSE)),"",IF('Enter data here!'!$CP$202=0,"",IF(HLOOKUP($B329,$D$224:$CO$229,4,FALSE)=0,"",(HLOOKUP($B329,$D$224:$CO$229,4,FALSE)))))</f>
        <v/>
      </c>
      <c r="BY329" s="110" t="str">
        <f ca="1">IF(ISERROR(HLOOKUP($B329,$D$230:$CO$235,6,FALSE)),"",IF('Enter data here!'!$CP$207=0,"",IF(HLOOKUP($B329,$D$230:$CO$235,4,FALSE)=0,"",(HLOOKUP($B329,$D$230:$CO$235,6,FALSE)))))</f>
        <v/>
      </c>
      <c r="BZ329" s="110" t="str">
        <f ca="1">IF(ISERROR(HLOOKUP($B329,$D$230:$CO$235,4,FALSE)),"",IF('Enter data here!'!$CP$207=0,"",IF(HLOOKUP($B329,$D$230:$CO$235,4,FALSE)=0,"",(HLOOKUP($B329,$D$230:$CO$235,4,FALSE)))))</f>
        <v/>
      </c>
      <c r="CA329" s="110" t="str">
        <f ca="1">IF(ISERROR(HLOOKUP($B329,$D$236:$CO$241,6,FALSE)),"",IF('Enter data here!'!$CP$212=0,"",IF(HLOOKUP($B329,$D$236:$CO$241,4,FALSE)=0,"",(HLOOKUP($B329,$D$236:$CO$241,6,FALSE)))))</f>
        <v/>
      </c>
      <c r="CB329" s="110" t="str">
        <f ca="1">IF(ISERROR(HLOOKUP($B329,$D$236:$CO$241,4,FALSE)),"",IF('Enter data here!'!$CP$212=0,"",IF(HLOOKUP($B329,$D$236:$CO$241,4,FALSE)=0,"",(HLOOKUP($B329,$D$236:$CO$241,4,FALSE)))))</f>
        <v/>
      </c>
      <c r="CC329" s="110" t="str">
        <f ca="1">IF(ISERROR(HLOOKUP($B329,$D$242:$CO$247,6,FALSE)),"",IF('Enter data here!'!$CP$217=0,"",IF(HLOOKUP($B329,$D$242:$CO$247,4,FALSE)=0,"",(HLOOKUP($B329,$D$242:$CO$247,6,FALSE)))))</f>
        <v/>
      </c>
      <c r="CD329" s="110" t="str">
        <f ca="1">IF(ISERROR(HLOOKUP($B329,$D$242:$CO$247,4,FALSE)),"",IF('Enter data here!'!$CP$217=0,"",IF(HLOOKUP($B329,$D$242:$CO$247,4,FALSE)=0,"",(HLOOKUP($B329,$D$242:$CO$247,4,FALSE)))))</f>
        <v/>
      </c>
      <c r="CE329" s="110" t="str">
        <f ca="1">IF(ISERROR(HLOOKUP($B329,$D$248:$CO$253,6,FALSE)),"",IF('Enter data here!'!$CP$222=0,"",IF(HLOOKUP($B329,$D$248:$CO$253,4,FALSE)=0,"",(HLOOKUP($B329,$D$248:$CO$253,6,FALSE)))))</f>
        <v/>
      </c>
      <c r="CF329" s="110" t="str">
        <f ca="1">IF(ISERROR(HLOOKUP($B329,$D$248:$CO$253,4,FALSE)),"",IF('Enter data here!'!$CP$222=0,"",IF(HLOOKUP($B329,$D$248:$CO$253,4,FALSE)=0,"",(HLOOKUP($B329,$D$248:$CO$253,4,FALSE)))))</f>
        <v/>
      </c>
    </row>
    <row r="330" spans="2:84" s="138" customFormat="1">
      <c r="B330" s="149">
        <v>68</v>
      </c>
      <c r="C330" s="110" t="str">
        <f>IF(ISERROR(HLOOKUP($B330,$D$8:$CO$13,6,FALSE)),"",IF('Enter data here!'!$CP$22=0,"",IF(HLOOKUP($B330,$D$8:$CO$13,4,FALSE)=0,"",(HLOOKUP($B330,$D$8:$CO$13,6,FALSE)))))</f>
        <v/>
      </c>
      <c r="D330" s="110" t="str">
        <f>IF(ISERROR(HLOOKUP($B330,$D$8:$CO$13,4,FALSE)),"",IF('Enter data here!'!$CP$22=0,"",IF(HLOOKUP($B330,$D$8:$CO$13,4,FALSE)=0,"",(HLOOKUP($B330,$D$8:$CO$13,4,FALSE)))))</f>
        <v/>
      </c>
      <c r="E330" s="110" t="str">
        <f ca="1">IF(ISERROR(HLOOKUP($B330,$D$14:$CO$19,6,FALSE)),"",IF('Enter data here!'!$CP$27=0,"",IF(HLOOKUP($B330,$D$14:$CO$19,4,FALSE)=0,"",(HLOOKUP($B330,$D$14:$CO$19,6,FALSE)))))</f>
        <v/>
      </c>
      <c r="F330" s="110" t="str">
        <f ca="1">IF(ISERROR(HLOOKUP($B330,$D$14:$CO$19,4,FALSE)),"",IF('Enter data here!'!$CP$27=0,"",IF(HLOOKUP($B330,$D$14:$CO$19,4,FALSE)=0,"",(HLOOKUP($B330,$D$14:$CO$19,4,FALSE)))))</f>
        <v/>
      </c>
      <c r="G330" s="110" t="str">
        <f ca="1">IF(ISERROR(HLOOKUP($B330,$D$20:$CO$25,6,FALSE)),"",IF('Enter data here!'!$CP$32=0,"",IF(HLOOKUP($B330,$D$20:$CO$25,4,FALSE)=0,"",(HLOOKUP($B330,$D$20:$CO$25,6,FALSE)))))</f>
        <v/>
      </c>
      <c r="H330" s="110" t="str">
        <f ca="1">IF(ISERROR(HLOOKUP($B330,$D$20:$CO$25,4,FALSE)),"",IF('Enter data here!'!$CP$32=0,"",IF(HLOOKUP($B330,$D$20:$CO$25,4,FALSE)=0,"",(HLOOKUP($B330,$D$20:$CO$25,4,FALSE)))))</f>
        <v/>
      </c>
      <c r="I330" s="110" t="str">
        <f ca="1">IF(ISERROR(HLOOKUP($B330,$D$26:$CO$31,6,FALSE)),"",IF('Enter data here!'!$CP$37=0,"",IF(HLOOKUP($B330,$D$26:$CO$31,4,FALSE)=0,"",(HLOOKUP($B330,$D$26:$CO$31,6,FALSE)))))</f>
        <v/>
      </c>
      <c r="J330" s="110" t="str">
        <f ca="1">IF(ISERROR(HLOOKUP($B330,$D$26:$CO$31,4,FALSE)),"",IF('Enter data here!'!$CP$37=0,"",IF(HLOOKUP($B330,$D$26:$CO$31,4,FALSE)=0,"",(HLOOKUP($B330,$D$26:$CO$31,4,FALSE)))))</f>
        <v/>
      </c>
      <c r="K330" s="110" t="str">
        <f ca="1">IF(ISERROR(HLOOKUP($B330,$D$32:$CO$37,6,FALSE)),"",IF('Enter data here!'!$CP$42=0,"",IF(HLOOKUP($B330,$D$32:$CO$37,4,FALSE)=0,"",(HLOOKUP($B330,$D$32:$CO$37,6,FALSE)))))</f>
        <v/>
      </c>
      <c r="L330" s="110" t="str">
        <f ca="1">IF(ISERROR(HLOOKUP($B330,$D$32:$CO$37,4,FALSE)),"",IF('Enter data here!'!$CP$42=0,"",IF(HLOOKUP($B330,$D$32:$CO$37,4,FALSE)=0,"",(HLOOKUP($B330,$D$32:$CO$37,4,FALSE)))))</f>
        <v/>
      </c>
      <c r="M330" s="110" t="str">
        <f ca="1">IF(ISERROR(HLOOKUP($B330,$D$38:$CO$43,6,FALSE)),"",IF('Enter data here!'!$CP$47=0,"",IF(HLOOKUP($B330,$D$38:$CO$43,4,FALSE)=0,"",(HLOOKUP($B330,$D$38:$CO$43,6,FALSE)))))</f>
        <v/>
      </c>
      <c r="N330" s="110" t="str">
        <f ca="1">IF(ISERROR(HLOOKUP($B330,$D$38:$CO$43,4,FALSE)),"",IF('Enter data here!'!$CP$47=0,"",IF(HLOOKUP($B330,$D$38:$CO$43,4,FALSE)=0,"",(HLOOKUP($B330,$D$38:$CO$43,4,FALSE)))))</f>
        <v/>
      </c>
      <c r="O330" s="110" t="str">
        <f ca="1">IF(ISERROR(HLOOKUP($B330,$D$44:$CO$49,6,FALSE)),"",IF('Enter data here!'!$CP$52=0,"",IF(HLOOKUP($B330,$D$44:$CO$49,4,FALSE)=0,"",(HLOOKUP($B330,$D$44:$CO$49,6,FALSE)))))</f>
        <v/>
      </c>
      <c r="P330" s="110" t="str">
        <f ca="1">IF(ISERROR(HLOOKUP($B330,$D$44:$CO$49,4,FALSE)),"",IF('Enter data here!'!$CP$52=0,"",IF(HLOOKUP($B330,$D$44:$CO$49,4,FALSE)=0,"",(HLOOKUP($B330,$D$44:$CO$49,4,FALSE)))))</f>
        <v/>
      </c>
      <c r="Q330" s="110" t="str">
        <f ca="1">IF(ISERROR(HLOOKUP($B330,$D$50:$CO$55,6,FALSE)),"",IF('Enter data here!'!$CP$57=0,"",IF(HLOOKUP($B330,$D$50:$CO$55,4,FALSE)=0,"",(HLOOKUP($B330,$D$50:$CO$55,6,FALSE)))))</f>
        <v/>
      </c>
      <c r="R330" s="110" t="str">
        <f ca="1">IF(ISERROR(HLOOKUP($B330,$D$50:$CO$55,4,FALSE)),"",IF('Enter data here!'!$CP$57=0,"",IF(HLOOKUP($B330,$D$50:$CO$55,4,FALSE)=0,"",(HLOOKUP($B330,$D$50:$CO$55,4,FALSE)))))</f>
        <v/>
      </c>
      <c r="S330" s="110" t="str">
        <f ca="1">IF(ISERROR(HLOOKUP($B330,$D$56:$CO$61,6,FALSE)),"",IF('Enter data here!'!$CP$62=0,"",IF(HLOOKUP($B330,$D$56:$CO$61,4,FALSE)=0,"",(HLOOKUP($B330,$D$56:$CO$61,6,FALSE)))))</f>
        <v/>
      </c>
      <c r="T330" s="110" t="str">
        <f ca="1">IF(ISERROR(HLOOKUP($B330,$D$56:$CO$61,4,FALSE)),"",IF('Enter data here!'!$CP$62=0,"",IF(HLOOKUP($B330,$D$56:$CO$61,4,FALSE)=0,"",(HLOOKUP($B330,$D$56:$CO$61,4,FALSE)))))</f>
        <v/>
      </c>
      <c r="U330" s="110" t="str">
        <f ca="1">IF(ISERROR(HLOOKUP($B330,$D$62:$CO$67,6,FALSE)),"",IF('Enter data here!'!$CP$67=0,"",IF(HLOOKUP($B330,$D$62:$CO$67,4,FALSE)=0,"",(HLOOKUP($B330,$D$62:$CO$67,6,FALSE)))))</f>
        <v/>
      </c>
      <c r="V330" s="110" t="str">
        <f ca="1">IF(ISERROR(HLOOKUP($B330,$D$62:$CO$67,4,FALSE)),"",IF('Enter data here!'!$CP$67=0,"",IF(HLOOKUP($B330,$D$62:$CO$67,4,FALSE)=0,"",(HLOOKUP($B330,$D$62:$CO$67,4,FALSE)))))</f>
        <v/>
      </c>
      <c r="W330" s="110" t="str">
        <f ca="1">IF(ISERROR(HLOOKUP($B330,$D$68:$CO$73,6,FALSE)),"",IF('Enter data here!'!$CP$72=0,"",IF(HLOOKUP($B330,$D$68:$CO$73,4,FALSE)=0,"",(HLOOKUP($B330,$D$68:$CO$73,6,FALSE)))))</f>
        <v/>
      </c>
      <c r="X330" s="110" t="str">
        <f ca="1">IF(ISERROR(HLOOKUP($B330,$D$68:$CO$73,4,FALSE)),"",IF('Enter data here!'!$CP$72=0,"",IF(HLOOKUP($B330,$D$68:$CO$73,4,FALSE)=0,"",(HLOOKUP($B330,$D$68:$CO$73,4,FALSE)))))</f>
        <v/>
      </c>
      <c r="Y330" s="110" t="str">
        <f ca="1">IF(ISERROR(HLOOKUP($B330,$D$74:$CO$79,6,FALSE)),"",IF('Enter data here!'!$CP$77=0,"",IF(HLOOKUP($B330,$D$74:$CO$79,4,FALSE)=0,"",(HLOOKUP($B330,$D$74:$CO$79,6,FALSE)))))</f>
        <v/>
      </c>
      <c r="Z330" s="110" t="str">
        <f ca="1">IF(ISERROR(HLOOKUP($B330,$D$74:$CO$79,4,FALSE)),"",IF('Enter data here!'!$CP$77=0,"",IF(HLOOKUP($B330,$D$74:$CO$79,4,FALSE)=0,"",(HLOOKUP($B330,$D$74:$CO$79,4,FALSE)))))</f>
        <v/>
      </c>
      <c r="AA330" s="110" t="str">
        <f ca="1">IF(ISERROR(HLOOKUP($B330,$D$80:$CO$85,6,FALSE)),"",IF('Enter data here!'!$CP$82=0,"",IF(HLOOKUP($B330,$D$80:$CO$85,4,FALSE)=0,"",(HLOOKUP($B330,$D$80:$CO$85,6,FALSE)))))</f>
        <v/>
      </c>
      <c r="AB330" s="110" t="str">
        <f ca="1">IF(ISERROR(HLOOKUP($B330,$D$80:$CO$85,4,FALSE)),"",IF('Enter data here!'!$CP$82=0,"",IF(HLOOKUP($B330,$D$80:$CO$85,4,FALSE)=0,"",(HLOOKUP($B330,$D$80:$CO$85,4,FALSE)))))</f>
        <v/>
      </c>
      <c r="AC330" s="110" t="str">
        <f ca="1">IF(ISERROR(HLOOKUP($B330,$D$86:$CO$91,6,FALSE)),"",IF('Enter data here!'!$CP$87=0,"",IF(HLOOKUP($B330,$D$86:$CO$91,4,FALSE)=0,"",(HLOOKUP($B330,$D$86:$CO$91,6,FALSE)))))</f>
        <v/>
      </c>
      <c r="AD330" s="110" t="str">
        <f ca="1">IF(ISERROR(HLOOKUP($B330,$D$86:$CO$91,4,FALSE)),"",IF('Enter data here!'!$CP$87=0,"",IF(HLOOKUP($B330,$D$86:$CO$91,4,FALSE)=0,"",(HLOOKUP($B330,$D$86:$CO$91,4,FALSE)))))</f>
        <v/>
      </c>
      <c r="AE330" s="110" t="str">
        <f ca="1">IF(ISERROR(HLOOKUP($B330,$D$92:$CO$97,6,FALSE)),"",IF('Enter data here!'!$CP$92=0,"",IF(HLOOKUP($B330,$D$92:$CO$97,4,FALSE)=0,"",(HLOOKUP($B330,$D$92:$CO$97,6,FALSE)))))</f>
        <v/>
      </c>
      <c r="AF330" s="110" t="str">
        <f ca="1">IF(ISERROR(HLOOKUP($B330,$D$92:$CO$97,4,FALSE)),"",IF('Enter data here!'!$CP$92=0,"",IF(HLOOKUP($B330,$D$92:$CO$97,4,FALSE)=0,"",(HLOOKUP($B330,$D$92:$CO$97,4,FALSE)))))</f>
        <v/>
      </c>
      <c r="AG330" s="110" t="str">
        <f ca="1">IF(ISERROR(HLOOKUP($B330,$D$98:$CO$103,6,FALSE)),"",IF('Enter data here!'!$CP$97=0,"",IF(HLOOKUP($B330,$D$98:$CO$103,4,FALSE)=0,"",(HLOOKUP($B330,$D$98:$CO$103,6,FALSE)))))</f>
        <v/>
      </c>
      <c r="AH330" s="110" t="str">
        <f ca="1">IF(ISERROR(HLOOKUP($B330,$D$98:$CO$103,4,FALSE)),"",IF('Enter data here!'!$CP$97=0,"",IF(HLOOKUP($B330,$D$98:$CO$103,4,FALSE)=0,"",(HLOOKUP($B330,$D$98:$CO$103,4,FALSE)))))</f>
        <v/>
      </c>
      <c r="AI330" s="110" t="str">
        <f ca="1">IF(ISERROR(HLOOKUP($B330,$D$104:$CO$109,6,FALSE)),"",IF('Enter data here!'!$CP$102=0,"",IF(HLOOKUP($B330,$D$104:$CO$109,4,FALSE)=0,"",(HLOOKUP($B330,$D$104:$CO$109,6,FALSE)))))</f>
        <v/>
      </c>
      <c r="AJ330" s="110" t="str">
        <f ca="1">IF(ISERROR(HLOOKUP($B330,$D$104:$CO$109,4,FALSE)),"",IF('Enter data here!'!$CP$102=0,"",IF(HLOOKUP($B330,$D$104:$CO$109,4,FALSE)=0,"",(HLOOKUP($B330,$D$104:$CO$109,4,FALSE)))))</f>
        <v/>
      </c>
      <c r="AK330" s="110" t="str">
        <f ca="1">IF(ISERROR(HLOOKUP($B330,$D$110:$CO$115,6,FALSE)),"",IF('Enter data here!'!$CP$107=0,"",IF(HLOOKUP($B330,$D$110:$CO$115,4,FALSE)=0,"",(HLOOKUP($B330,$D$110:$CO$115,6,FALSE)))))</f>
        <v/>
      </c>
      <c r="AL330" s="110" t="str">
        <f ca="1">IF(ISERROR(HLOOKUP($B330,$D$110:$CO$115,4,FALSE)),"",IF('Enter data here!'!$CP$107=0,"",IF(HLOOKUP($B330,$D$110:$CO$115,4,FALSE)=0,"",(HLOOKUP($B330,$D$110:$CO$115,4,FALSE)))))</f>
        <v/>
      </c>
      <c r="AM330" s="110" t="str">
        <f ca="1">IF(ISERROR(HLOOKUP($B330,$D$116:$CO$121,6,FALSE)),"",IF('Enter data here!'!$CP$112=0,"",IF(HLOOKUP($B330,$D$116:$CO$121,4,FALSE)=0,"",(HLOOKUP($B330,$D$116:$CO$121,6,FALSE)))))</f>
        <v/>
      </c>
      <c r="AN330" s="110" t="str">
        <f ca="1">IF(ISERROR(HLOOKUP($B330,$D$116:$CO$121,4,FALSE)),"",IF('Enter data here!'!$CP$112=0,"",IF(HLOOKUP($B330,$D$116:$CO$121,4,FALSE)=0,"",(HLOOKUP($B330,$D$116:$CO$121,4,FALSE)))))</f>
        <v/>
      </c>
      <c r="AO330" s="110" t="str">
        <f ca="1">IF(ISERROR(HLOOKUP($B330,$D$122:$CO$127,6,FALSE)),"",IF('Enter data here!'!$CP$117=0,"",IF(HLOOKUP($B330,$D$122:$CO$127,4,FALSE)=0,"",(HLOOKUP($B330,$D$122:$CO$127,6,FALSE)))))</f>
        <v/>
      </c>
      <c r="AP330" s="110" t="str">
        <f ca="1">IF(ISERROR(HLOOKUP($B330,$D$122:$CO$127,4,FALSE)),"",IF('Enter data here!'!$CP$117=0,"",IF(HLOOKUP($B330,$D$122:$CO$127,4,FALSE)=0,"",(HLOOKUP($B330,$D$122:$CO$127,4,FALSE)))))</f>
        <v/>
      </c>
      <c r="AQ330" s="110" t="str">
        <f ca="1">IF(ISERROR(HLOOKUP($B330,$D$128:$CO$133,6,FALSE)),"",IF('Enter data here!'!$CP$122=0,"",IF(HLOOKUP($B330,$D$128:$CO$133,4,FALSE)=0,"",(HLOOKUP($B330,$D$128:$CO$133,6,FALSE)))))</f>
        <v/>
      </c>
      <c r="AR330" s="110" t="str">
        <f ca="1">IF(ISERROR(HLOOKUP($B330,$D$128:$CO$133,4,FALSE)),"",IF('Enter data here!'!$CP$122=0,"",IF(HLOOKUP($B330,$D$128:$CO$133,4,FALSE)=0,"",(HLOOKUP($B330,$D$128:$CO$133,4,FALSE)))))</f>
        <v/>
      </c>
      <c r="AS330" s="110" t="str">
        <f ca="1">IF(ISERROR(HLOOKUP($B330,$D$134:$CO$139,6,FALSE)),"",IF('Enter data here!'!$CP$127=0,"",IF(HLOOKUP($B330,$D$134:$CO$139,4,FALSE)=0,"",(HLOOKUP($B330,$D$134:$CO$139,6,FALSE)))))</f>
        <v/>
      </c>
      <c r="AT330" s="110" t="str">
        <f ca="1">IF(ISERROR(HLOOKUP($B330,$D$134:$CO$139,4,FALSE)),"",IF('Enter data here!'!$CP$127=0,"",IF(HLOOKUP($B330,$D$134:$CO$139,4,FALSE)=0,"",(HLOOKUP($B330,$D$134:$CO$139,4,FALSE)))))</f>
        <v/>
      </c>
      <c r="AU330" s="110" t="str">
        <f ca="1">IF(ISERROR(HLOOKUP($B330,$D$140:$CO$145,6,FALSE)),"",IF('Enter data here!'!$CP$132=0,"",IF(HLOOKUP($B330,$D$140:$CO$145,4,FALSE)=0,"",(HLOOKUP($B330,$D$140:$CO$145,6,FALSE)))))</f>
        <v/>
      </c>
      <c r="AV330" s="110" t="str">
        <f ca="1">IF(ISERROR(HLOOKUP($B330,$D$140:$CO$145,4,FALSE)),"",IF('Enter data here!'!$CP$132=0,"",IF(HLOOKUP($B330,$D$140:$CO$145,4,FALSE)=0,"",(HLOOKUP($B330,$D$140:$CO$145,4,FALSE)))))</f>
        <v/>
      </c>
      <c r="AW330" s="110" t="str">
        <f ca="1">IF(ISERROR(HLOOKUP($B330,$D$146:$CO$151,6,FALSE)),"",IF('Enter data here!'!$CP$137=0,"",IF(HLOOKUP($B330,$D$146:$CO$151,4,FALSE)=0,"",(HLOOKUP($B330,$D$146:$CO$151,6,FALSE)))))</f>
        <v/>
      </c>
      <c r="AX330" s="110" t="str">
        <f ca="1">IF(ISERROR(HLOOKUP($B330,$D$146:$CO$151,4,FALSE)),"",IF('Enter data here!'!$CP$137=0,"",IF(HLOOKUP($B330,$D$146:$CO$151,4,FALSE)=0,"",(HLOOKUP($B330,$D$146:$CO$151,4,FALSE)))))</f>
        <v/>
      </c>
      <c r="AY330" s="110" t="str">
        <f ca="1">IF(ISERROR(HLOOKUP($B330,$D$152:$CO$157,6,FALSE)),"",IF('Enter data here!'!$CP$142=0,"",IF(HLOOKUP($B330,$D$152:$CO$157,4,FALSE)=0,"",(HLOOKUP($B330,$D$152:$CO$157,6,FALSE)))))</f>
        <v/>
      </c>
      <c r="AZ330" s="110" t="str">
        <f ca="1">IF(ISERROR(HLOOKUP($B330,$D$152:$CO$157,4,FALSE)),"",IF('Enter data here!'!$CP$142=0,"",IF(HLOOKUP($B330,$D$152:$CO$157,4,FALSE)=0,"",(HLOOKUP($B330,$D$152:$CO$157,4,FALSE)))))</f>
        <v/>
      </c>
      <c r="BA330" s="110" t="str">
        <f ca="1">IF(ISERROR(HLOOKUP($B330,$D$158:$CO$163,6,FALSE)),"",IF('Enter data here!'!$CP$147=0,"",IF(HLOOKUP($B330,$D$158:$CO$163,4,FALSE)=0,"",(HLOOKUP($B330,$D$158:$CO$163,6,FALSE)))))</f>
        <v/>
      </c>
      <c r="BB330" s="110" t="str">
        <f ca="1">IF(ISERROR(HLOOKUP($B330,$D$158:$CO$163,4,FALSE)),"",IF('Enter data here!'!$CP$147=0,"",IF(HLOOKUP($B330,$D$158:$CO$163,4,FALSE)=0,"",(HLOOKUP($B330,$D$158:$CO$163,4,FALSE)))))</f>
        <v/>
      </c>
      <c r="BC330" s="110" t="str">
        <f ca="1">IF(ISERROR(HLOOKUP($B330,$D$164:$CO$169,6,FALSE)),"",IF('Enter data here!'!$CP$152=0,"",IF(HLOOKUP($B330,$D$164:$CO$169,4,FALSE)=0,"",(HLOOKUP($B330,$D$164:$CO$169,6,FALSE)))))</f>
        <v/>
      </c>
      <c r="BD330" s="110" t="str">
        <f ca="1">IF(ISERROR(HLOOKUP($B330,$D$164:$CO$169,4,FALSE)),"",IF('Enter data here!'!$CP$152=0,"",IF(HLOOKUP($B330,$D$164:$CO$169,4,FALSE)=0,"",(HLOOKUP($B330,$D$164:$CO$169,4,FALSE)))))</f>
        <v/>
      </c>
      <c r="BE330" s="110" t="str">
        <f ca="1">IF(ISERROR(HLOOKUP($B330,$D$170:$CO$175,6,FALSE)),"",IF('Enter data here!'!$CP$157=0,"",IF(HLOOKUP($B330,$D$170:$CO$175,4,FALSE)=0,"",(HLOOKUP($B330,$D$170:$CO$175,6,FALSE)))))</f>
        <v/>
      </c>
      <c r="BF330" s="110" t="str">
        <f ca="1">IF(ISERROR(HLOOKUP($B330,$D$170:$CO$175,4,FALSE)),"",IF('Enter data here!'!$CP$157=0,"",IF(HLOOKUP($B330,$D$170:$CO$175,4,FALSE)=0,"",(HLOOKUP($B330,$D$170:$CO$175,4,FALSE)))))</f>
        <v/>
      </c>
      <c r="BG330" s="110" t="str">
        <f ca="1">IF(ISERROR(HLOOKUP($B330,$D$176:$CO$181,6,FALSE)),"",IF('Enter data here!'!$CP$162=0,"",IF(HLOOKUP($B330,$D$176:$CO$181,4,FALSE)=0,"",(HLOOKUP($B330,$D$176:$CO$181,6,FALSE)))))</f>
        <v/>
      </c>
      <c r="BH330" s="110" t="str">
        <f ca="1">IF(ISERROR(HLOOKUP($B330,$D$176:$CO$181,4,FALSE)),"",IF('Enter data here!'!$CP$162=0,"",IF(HLOOKUP($B330,$D$176:$CO$181,4,FALSE)=0,"",(HLOOKUP($B330,$D$176:$CO$181,4,FALSE)))))</f>
        <v/>
      </c>
      <c r="BI330" s="110" t="str">
        <f ca="1">IF(ISERROR(HLOOKUP($B330,$D$182:$CO$187,6,FALSE)),"",IF('Enter data here!'!$CP$167=0,"",IF(HLOOKUP($B330,$D$182:$CO$187,4,FALSE)=0,"",(HLOOKUP($B330,$D$182:$CO$187,6,FALSE)))))</f>
        <v/>
      </c>
      <c r="BJ330" s="110" t="str">
        <f ca="1">IF(ISERROR(HLOOKUP($B330,$D$182:$CO$187,4,FALSE)),"",IF('Enter data here!'!$CP$167=0,"",IF(HLOOKUP($B330,$D$182:$CO$187,4,FALSE)=0,"",(HLOOKUP($B330,$D$182:$CO$187,4,FALSE)))))</f>
        <v/>
      </c>
      <c r="BK330" s="110" t="str">
        <f ca="1">IF(ISERROR(HLOOKUP($B330,$D$188:$CO$193,6,FALSE)),"",IF('Enter data here!'!$CP$172=0,"",IF(HLOOKUP($B330,$D$188:$CO$193,4,FALSE)=0,"",(HLOOKUP($B330,$D$188:$CO$193,6,FALSE)))))</f>
        <v/>
      </c>
      <c r="BL330" s="110" t="str">
        <f ca="1">IF(ISERROR(HLOOKUP($B330,$D$188:$CO$193,4,FALSE)),"",IF('Enter data here!'!$CP$172=0,"",IF(HLOOKUP($B330,$D$188:$CO$193,4,FALSE)=0,"",(HLOOKUP($B330,$D$188:$CO$193,4,FALSE)))))</f>
        <v/>
      </c>
      <c r="BM330" s="110" t="str">
        <f ca="1">IF(ISERROR(HLOOKUP($B330,$D$194:$CO$199,6,FALSE)),"",IF('Enter data here!'!$CP$177=0,"",IF(HLOOKUP($B330,$D$194:$CO$199,4,FALSE)=0,"",(HLOOKUP($B330,$D$194:$CO$199,6,FALSE)))))</f>
        <v/>
      </c>
      <c r="BN330" s="110" t="str">
        <f ca="1">IF(ISERROR(HLOOKUP($B330,$D$194:$CO$199,4,FALSE)),"",IF('Enter data here!'!$CP$177=0,"",IF(HLOOKUP($B330,$D$194:$CO$199,4,FALSE)=0,"",(HLOOKUP($B330,$D$194:$CO$199,4,FALSE)))))</f>
        <v/>
      </c>
      <c r="BO330" s="110" t="str">
        <f ca="1">IF(ISERROR(HLOOKUP($B330,$D$200:$CO$205,6,FALSE)),"",IF('Enter data here!'!$CP$182=0,"",IF(HLOOKUP($B330,$D$200:$CO$205,4,FALSE)=0,"",(HLOOKUP($B330,$D$200:$CO$205,6,FALSE)))))</f>
        <v/>
      </c>
      <c r="BP330" s="110" t="str">
        <f ca="1">IF(ISERROR(HLOOKUP($B330,$D$200:$CO$205,4,FALSE)),"",IF('Enter data here!'!$CP$182=0,"",IF(HLOOKUP($B330,$D$200:$CO$205,4,FALSE)=0,"",(HLOOKUP($B330,$D$200:$CO$205,4,FALSE)))))</f>
        <v/>
      </c>
      <c r="BQ330" s="110" t="str">
        <f ca="1">IF(ISERROR(HLOOKUP($B330,$D$206:$CO$211,6,FALSE)),"",IF('Enter data here!'!$CP$187=0,"",IF(HLOOKUP($B330,$D$206:$CO$211,4,FALSE)=0,"",(HLOOKUP($B330,$D$206:$CO$211,6,FALSE)))))</f>
        <v/>
      </c>
      <c r="BR330" s="110" t="str">
        <f ca="1">IF(ISERROR(HLOOKUP($B330,$D$206:$CO$211,4,FALSE)),"",IF('Enter data here!'!$CP$187=0,"",IF(HLOOKUP($B330,$D$206:$CO$211,4,FALSE)=0,"",(HLOOKUP($B330,$D$206:$CO$211,4,FALSE)))))</f>
        <v/>
      </c>
      <c r="BS330" s="110" t="str">
        <f ca="1">IF(ISERROR(HLOOKUP($B330,$D$212:$CO$217,6,FALSE)),"",IF('Enter data here!'!$CP$192=0,"",IF(HLOOKUP($B330,$D$212:$CO$217,4,FALSE)=0,"",(HLOOKUP($B330,$D$212:$CO$217,6,FALSE)))))</f>
        <v/>
      </c>
      <c r="BT330" s="110" t="str">
        <f ca="1">IF(ISERROR(HLOOKUP($B330,$D$212:$CO$217,4,FALSE)),"",IF('Enter data here!'!$CP$192=0,"",IF(HLOOKUP($B330,$D$212:$CO$217,4,FALSE)=0,"",(HLOOKUP($B330,$D$212:$CO$217,4,FALSE)))))</f>
        <v/>
      </c>
      <c r="BU330" s="110" t="str">
        <f ca="1">IF(ISERROR(HLOOKUP($B330,$D$218:$CO$223,6,FALSE)),"",IF('Enter data here!'!$CP$197=0,"",IF(HLOOKUP($B330,$D$218:$CO$223,4,FALSE)=0,"",(HLOOKUP($B330,$D$218:$CO$223,6,FALSE)))))</f>
        <v/>
      </c>
      <c r="BV330" s="110" t="str">
        <f ca="1">IF(ISERROR(HLOOKUP($B330,$D$218:$CO$223,4,FALSE)),"",IF('Enter data here!'!$CP$197=0,"",IF(HLOOKUP($B330,$D$218:$CO$223,4,FALSE)=0,"",(HLOOKUP($B330,$D$218:$CO$223,4,FALSE)))))</f>
        <v/>
      </c>
      <c r="BW330" s="110" t="str">
        <f ca="1">IF(ISERROR(HLOOKUP($B330,$D$224:$CO$229,6,FALSE)),"",IF('Enter data here!'!$CP$202=0,"",IF(HLOOKUP($B330,$D$224:$CO$229,4,FALSE)=0,"",(HLOOKUP($B330,$D$224:$CO$229,6,FALSE)))))</f>
        <v/>
      </c>
      <c r="BX330" s="110" t="str">
        <f ca="1">IF(ISERROR(HLOOKUP($B330,$D$224:$CO$229,4,FALSE)),"",IF('Enter data here!'!$CP$202=0,"",IF(HLOOKUP($B330,$D$224:$CO$229,4,FALSE)=0,"",(HLOOKUP($B330,$D$224:$CO$229,4,FALSE)))))</f>
        <v/>
      </c>
      <c r="BY330" s="110" t="str">
        <f ca="1">IF(ISERROR(HLOOKUP($B330,$D$230:$CO$235,6,FALSE)),"",IF('Enter data here!'!$CP$207=0,"",IF(HLOOKUP($B330,$D$230:$CO$235,4,FALSE)=0,"",(HLOOKUP($B330,$D$230:$CO$235,6,FALSE)))))</f>
        <v/>
      </c>
      <c r="BZ330" s="110" t="str">
        <f ca="1">IF(ISERROR(HLOOKUP($B330,$D$230:$CO$235,4,FALSE)),"",IF('Enter data here!'!$CP$207=0,"",IF(HLOOKUP($B330,$D$230:$CO$235,4,FALSE)=0,"",(HLOOKUP($B330,$D$230:$CO$235,4,FALSE)))))</f>
        <v/>
      </c>
      <c r="CA330" s="110" t="str">
        <f ca="1">IF(ISERROR(HLOOKUP($B330,$D$236:$CO$241,6,FALSE)),"",IF('Enter data here!'!$CP$212=0,"",IF(HLOOKUP($B330,$D$236:$CO$241,4,FALSE)=0,"",(HLOOKUP($B330,$D$236:$CO$241,6,FALSE)))))</f>
        <v/>
      </c>
      <c r="CB330" s="110" t="str">
        <f ca="1">IF(ISERROR(HLOOKUP($B330,$D$236:$CO$241,4,FALSE)),"",IF('Enter data here!'!$CP$212=0,"",IF(HLOOKUP($B330,$D$236:$CO$241,4,FALSE)=0,"",(HLOOKUP($B330,$D$236:$CO$241,4,FALSE)))))</f>
        <v/>
      </c>
      <c r="CC330" s="110" t="str">
        <f ca="1">IF(ISERROR(HLOOKUP($B330,$D$242:$CO$247,6,FALSE)),"",IF('Enter data here!'!$CP$217=0,"",IF(HLOOKUP($B330,$D$242:$CO$247,4,FALSE)=0,"",(HLOOKUP($B330,$D$242:$CO$247,6,FALSE)))))</f>
        <v/>
      </c>
      <c r="CD330" s="110" t="str">
        <f ca="1">IF(ISERROR(HLOOKUP($B330,$D$242:$CO$247,4,FALSE)),"",IF('Enter data here!'!$CP$217=0,"",IF(HLOOKUP($B330,$D$242:$CO$247,4,FALSE)=0,"",(HLOOKUP($B330,$D$242:$CO$247,4,FALSE)))))</f>
        <v/>
      </c>
      <c r="CE330" s="110" t="str">
        <f ca="1">IF(ISERROR(HLOOKUP($B330,$D$248:$CO$253,6,FALSE)),"",IF('Enter data here!'!$CP$222=0,"",IF(HLOOKUP($B330,$D$248:$CO$253,4,FALSE)=0,"",(HLOOKUP($B330,$D$248:$CO$253,6,FALSE)))))</f>
        <v/>
      </c>
      <c r="CF330" s="110" t="str">
        <f ca="1">IF(ISERROR(HLOOKUP($B330,$D$248:$CO$253,4,FALSE)),"",IF('Enter data here!'!$CP$222=0,"",IF(HLOOKUP($B330,$D$248:$CO$253,4,FALSE)=0,"",(HLOOKUP($B330,$D$248:$CO$253,4,FALSE)))))</f>
        <v/>
      </c>
    </row>
    <row r="331" spans="2:84" s="138" customFormat="1">
      <c r="B331" s="149">
        <v>69</v>
      </c>
      <c r="C331" s="110" t="str">
        <f>IF(ISERROR(HLOOKUP($B331,$D$8:$CO$13,6,FALSE)),"",IF('Enter data here!'!$CP$22=0,"",IF(HLOOKUP($B331,$D$8:$CO$13,4,FALSE)=0,"",(HLOOKUP($B331,$D$8:$CO$13,6,FALSE)))))</f>
        <v/>
      </c>
      <c r="D331" s="110" t="str">
        <f>IF(ISERROR(HLOOKUP($B331,$D$8:$CO$13,4,FALSE)),"",IF('Enter data here!'!$CP$22=0,"",IF(HLOOKUP($B331,$D$8:$CO$13,4,FALSE)=0,"",(HLOOKUP($B331,$D$8:$CO$13,4,FALSE)))))</f>
        <v/>
      </c>
      <c r="E331" s="110" t="str">
        <f ca="1">IF(ISERROR(HLOOKUP($B331,$D$14:$CO$19,6,FALSE)),"",IF('Enter data here!'!$CP$27=0,"",IF(HLOOKUP($B331,$D$14:$CO$19,4,FALSE)=0,"",(HLOOKUP($B331,$D$14:$CO$19,6,FALSE)))))</f>
        <v/>
      </c>
      <c r="F331" s="110" t="str">
        <f ca="1">IF(ISERROR(HLOOKUP($B331,$D$14:$CO$19,4,FALSE)),"",IF('Enter data here!'!$CP$27=0,"",IF(HLOOKUP($B331,$D$14:$CO$19,4,FALSE)=0,"",(HLOOKUP($B331,$D$14:$CO$19,4,FALSE)))))</f>
        <v/>
      </c>
      <c r="G331" s="110" t="str">
        <f ca="1">IF(ISERROR(HLOOKUP($B331,$D$20:$CO$25,6,FALSE)),"",IF('Enter data here!'!$CP$32=0,"",IF(HLOOKUP($B331,$D$20:$CO$25,4,FALSE)=0,"",(HLOOKUP($B331,$D$20:$CO$25,6,FALSE)))))</f>
        <v/>
      </c>
      <c r="H331" s="110" t="str">
        <f ca="1">IF(ISERROR(HLOOKUP($B331,$D$20:$CO$25,4,FALSE)),"",IF('Enter data here!'!$CP$32=0,"",IF(HLOOKUP($B331,$D$20:$CO$25,4,FALSE)=0,"",(HLOOKUP($B331,$D$20:$CO$25,4,FALSE)))))</f>
        <v/>
      </c>
      <c r="I331" s="110" t="str">
        <f ca="1">IF(ISERROR(HLOOKUP($B331,$D$26:$CO$31,6,FALSE)),"",IF('Enter data here!'!$CP$37=0,"",IF(HLOOKUP($B331,$D$26:$CO$31,4,FALSE)=0,"",(HLOOKUP($B331,$D$26:$CO$31,6,FALSE)))))</f>
        <v/>
      </c>
      <c r="J331" s="110" t="str">
        <f ca="1">IF(ISERROR(HLOOKUP($B331,$D$26:$CO$31,4,FALSE)),"",IF('Enter data here!'!$CP$37=0,"",IF(HLOOKUP($B331,$D$26:$CO$31,4,FALSE)=0,"",(HLOOKUP($B331,$D$26:$CO$31,4,FALSE)))))</f>
        <v/>
      </c>
      <c r="K331" s="110" t="str">
        <f ca="1">IF(ISERROR(HLOOKUP($B331,$D$32:$CO$37,6,FALSE)),"",IF('Enter data here!'!$CP$42=0,"",IF(HLOOKUP($B331,$D$32:$CO$37,4,FALSE)=0,"",(HLOOKUP($B331,$D$32:$CO$37,6,FALSE)))))</f>
        <v/>
      </c>
      <c r="L331" s="110" t="str">
        <f ca="1">IF(ISERROR(HLOOKUP($B331,$D$32:$CO$37,4,FALSE)),"",IF('Enter data here!'!$CP$42=0,"",IF(HLOOKUP($B331,$D$32:$CO$37,4,FALSE)=0,"",(HLOOKUP($B331,$D$32:$CO$37,4,FALSE)))))</f>
        <v/>
      </c>
      <c r="M331" s="110" t="str">
        <f ca="1">IF(ISERROR(HLOOKUP($B331,$D$38:$CO$43,6,FALSE)),"",IF('Enter data here!'!$CP$47=0,"",IF(HLOOKUP($B331,$D$38:$CO$43,4,FALSE)=0,"",(HLOOKUP($B331,$D$38:$CO$43,6,FALSE)))))</f>
        <v/>
      </c>
      <c r="N331" s="110" t="str">
        <f ca="1">IF(ISERROR(HLOOKUP($B331,$D$38:$CO$43,4,FALSE)),"",IF('Enter data here!'!$CP$47=0,"",IF(HLOOKUP($B331,$D$38:$CO$43,4,FALSE)=0,"",(HLOOKUP($B331,$D$38:$CO$43,4,FALSE)))))</f>
        <v/>
      </c>
      <c r="O331" s="110" t="str">
        <f ca="1">IF(ISERROR(HLOOKUP($B331,$D$44:$CO$49,6,FALSE)),"",IF('Enter data here!'!$CP$52=0,"",IF(HLOOKUP($B331,$D$44:$CO$49,4,FALSE)=0,"",(HLOOKUP($B331,$D$44:$CO$49,6,FALSE)))))</f>
        <v/>
      </c>
      <c r="P331" s="110" t="str">
        <f ca="1">IF(ISERROR(HLOOKUP($B331,$D$44:$CO$49,4,FALSE)),"",IF('Enter data here!'!$CP$52=0,"",IF(HLOOKUP($B331,$D$44:$CO$49,4,FALSE)=0,"",(HLOOKUP($B331,$D$44:$CO$49,4,FALSE)))))</f>
        <v/>
      </c>
      <c r="Q331" s="110" t="str">
        <f ca="1">IF(ISERROR(HLOOKUP($B331,$D$50:$CO$55,6,FALSE)),"",IF('Enter data here!'!$CP$57=0,"",IF(HLOOKUP($B331,$D$50:$CO$55,4,FALSE)=0,"",(HLOOKUP($B331,$D$50:$CO$55,6,FALSE)))))</f>
        <v/>
      </c>
      <c r="R331" s="110" t="str">
        <f ca="1">IF(ISERROR(HLOOKUP($B331,$D$50:$CO$55,4,FALSE)),"",IF('Enter data here!'!$CP$57=0,"",IF(HLOOKUP($B331,$D$50:$CO$55,4,FALSE)=0,"",(HLOOKUP($B331,$D$50:$CO$55,4,FALSE)))))</f>
        <v/>
      </c>
      <c r="S331" s="110" t="str">
        <f ca="1">IF(ISERROR(HLOOKUP($B331,$D$56:$CO$61,6,FALSE)),"",IF('Enter data here!'!$CP$62=0,"",IF(HLOOKUP($B331,$D$56:$CO$61,4,FALSE)=0,"",(HLOOKUP($B331,$D$56:$CO$61,6,FALSE)))))</f>
        <v/>
      </c>
      <c r="T331" s="110" t="str">
        <f ca="1">IF(ISERROR(HLOOKUP($B331,$D$56:$CO$61,4,FALSE)),"",IF('Enter data here!'!$CP$62=0,"",IF(HLOOKUP($B331,$D$56:$CO$61,4,FALSE)=0,"",(HLOOKUP($B331,$D$56:$CO$61,4,FALSE)))))</f>
        <v/>
      </c>
      <c r="U331" s="110" t="str">
        <f ca="1">IF(ISERROR(HLOOKUP($B331,$D$62:$CO$67,6,FALSE)),"",IF('Enter data here!'!$CP$67=0,"",IF(HLOOKUP($B331,$D$62:$CO$67,4,FALSE)=0,"",(HLOOKUP($B331,$D$62:$CO$67,6,FALSE)))))</f>
        <v/>
      </c>
      <c r="V331" s="110" t="str">
        <f ca="1">IF(ISERROR(HLOOKUP($B331,$D$62:$CO$67,4,FALSE)),"",IF('Enter data here!'!$CP$67=0,"",IF(HLOOKUP($B331,$D$62:$CO$67,4,FALSE)=0,"",(HLOOKUP($B331,$D$62:$CO$67,4,FALSE)))))</f>
        <v/>
      </c>
      <c r="W331" s="110" t="str">
        <f ca="1">IF(ISERROR(HLOOKUP($B331,$D$68:$CO$73,6,FALSE)),"",IF('Enter data here!'!$CP$72=0,"",IF(HLOOKUP($B331,$D$68:$CO$73,4,FALSE)=0,"",(HLOOKUP($B331,$D$68:$CO$73,6,FALSE)))))</f>
        <v/>
      </c>
      <c r="X331" s="110" t="str">
        <f ca="1">IF(ISERROR(HLOOKUP($B331,$D$68:$CO$73,4,FALSE)),"",IF('Enter data here!'!$CP$72=0,"",IF(HLOOKUP($B331,$D$68:$CO$73,4,FALSE)=0,"",(HLOOKUP($B331,$D$68:$CO$73,4,FALSE)))))</f>
        <v/>
      </c>
      <c r="Y331" s="110" t="str">
        <f ca="1">IF(ISERROR(HLOOKUP($B331,$D$74:$CO$79,6,FALSE)),"",IF('Enter data here!'!$CP$77=0,"",IF(HLOOKUP($B331,$D$74:$CO$79,4,FALSE)=0,"",(HLOOKUP($B331,$D$74:$CO$79,6,FALSE)))))</f>
        <v/>
      </c>
      <c r="Z331" s="110" t="str">
        <f ca="1">IF(ISERROR(HLOOKUP($B331,$D$74:$CO$79,4,FALSE)),"",IF('Enter data here!'!$CP$77=0,"",IF(HLOOKUP($B331,$D$74:$CO$79,4,FALSE)=0,"",(HLOOKUP($B331,$D$74:$CO$79,4,FALSE)))))</f>
        <v/>
      </c>
      <c r="AA331" s="110" t="str">
        <f ca="1">IF(ISERROR(HLOOKUP($B331,$D$80:$CO$85,6,FALSE)),"",IF('Enter data here!'!$CP$82=0,"",IF(HLOOKUP($B331,$D$80:$CO$85,4,FALSE)=0,"",(HLOOKUP($B331,$D$80:$CO$85,6,FALSE)))))</f>
        <v/>
      </c>
      <c r="AB331" s="110" t="str">
        <f ca="1">IF(ISERROR(HLOOKUP($B331,$D$80:$CO$85,4,FALSE)),"",IF('Enter data here!'!$CP$82=0,"",IF(HLOOKUP($B331,$D$80:$CO$85,4,FALSE)=0,"",(HLOOKUP($B331,$D$80:$CO$85,4,FALSE)))))</f>
        <v/>
      </c>
      <c r="AC331" s="110" t="str">
        <f ca="1">IF(ISERROR(HLOOKUP($B331,$D$86:$CO$91,6,FALSE)),"",IF('Enter data here!'!$CP$87=0,"",IF(HLOOKUP($B331,$D$86:$CO$91,4,FALSE)=0,"",(HLOOKUP($B331,$D$86:$CO$91,6,FALSE)))))</f>
        <v/>
      </c>
      <c r="AD331" s="110" t="str">
        <f ca="1">IF(ISERROR(HLOOKUP($B331,$D$86:$CO$91,4,FALSE)),"",IF('Enter data here!'!$CP$87=0,"",IF(HLOOKUP($B331,$D$86:$CO$91,4,FALSE)=0,"",(HLOOKUP($B331,$D$86:$CO$91,4,FALSE)))))</f>
        <v/>
      </c>
      <c r="AE331" s="110" t="str">
        <f ca="1">IF(ISERROR(HLOOKUP($B331,$D$92:$CO$97,6,FALSE)),"",IF('Enter data here!'!$CP$92=0,"",IF(HLOOKUP($B331,$D$92:$CO$97,4,FALSE)=0,"",(HLOOKUP($B331,$D$92:$CO$97,6,FALSE)))))</f>
        <v/>
      </c>
      <c r="AF331" s="110" t="str">
        <f ca="1">IF(ISERROR(HLOOKUP($B331,$D$92:$CO$97,4,FALSE)),"",IF('Enter data here!'!$CP$92=0,"",IF(HLOOKUP($B331,$D$92:$CO$97,4,FALSE)=0,"",(HLOOKUP($B331,$D$92:$CO$97,4,FALSE)))))</f>
        <v/>
      </c>
      <c r="AG331" s="110" t="str">
        <f ca="1">IF(ISERROR(HLOOKUP($B331,$D$98:$CO$103,6,FALSE)),"",IF('Enter data here!'!$CP$97=0,"",IF(HLOOKUP($B331,$D$98:$CO$103,4,FALSE)=0,"",(HLOOKUP($B331,$D$98:$CO$103,6,FALSE)))))</f>
        <v/>
      </c>
      <c r="AH331" s="110" t="str">
        <f ca="1">IF(ISERROR(HLOOKUP($B331,$D$98:$CO$103,4,FALSE)),"",IF('Enter data here!'!$CP$97=0,"",IF(HLOOKUP($B331,$D$98:$CO$103,4,FALSE)=0,"",(HLOOKUP($B331,$D$98:$CO$103,4,FALSE)))))</f>
        <v/>
      </c>
      <c r="AI331" s="110" t="str">
        <f ca="1">IF(ISERROR(HLOOKUP($B331,$D$104:$CO$109,6,FALSE)),"",IF('Enter data here!'!$CP$102=0,"",IF(HLOOKUP($B331,$D$104:$CO$109,4,FALSE)=0,"",(HLOOKUP($B331,$D$104:$CO$109,6,FALSE)))))</f>
        <v/>
      </c>
      <c r="AJ331" s="110" t="str">
        <f ca="1">IF(ISERROR(HLOOKUP($B331,$D$104:$CO$109,4,FALSE)),"",IF('Enter data here!'!$CP$102=0,"",IF(HLOOKUP($B331,$D$104:$CO$109,4,FALSE)=0,"",(HLOOKUP($B331,$D$104:$CO$109,4,FALSE)))))</f>
        <v/>
      </c>
      <c r="AK331" s="110" t="str">
        <f ca="1">IF(ISERROR(HLOOKUP($B331,$D$110:$CO$115,6,FALSE)),"",IF('Enter data here!'!$CP$107=0,"",IF(HLOOKUP($B331,$D$110:$CO$115,4,FALSE)=0,"",(HLOOKUP($B331,$D$110:$CO$115,6,FALSE)))))</f>
        <v/>
      </c>
      <c r="AL331" s="110" t="str">
        <f ca="1">IF(ISERROR(HLOOKUP($B331,$D$110:$CO$115,4,FALSE)),"",IF('Enter data here!'!$CP$107=0,"",IF(HLOOKUP($B331,$D$110:$CO$115,4,FALSE)=0,"",(HLOOKUP($B331,$D$110:$CO$115,4,FALSE)))))</f>
        <v/>
      </c>
      <c r="AM331" s="110" t="str">
        <f ca="1">IF(ISERROR(HLOOKUP($B331,$D$116:$CO$121,6,FALSE)),"",IF('Enter data here!'!$CP$112=0,"",IF(HLOOKUP($B331,$D$116:$CO$121,4,FALSE)=0,"",(HLOOKUP($B331,$D$116:$CO$121,6,FALSE)))))</f>
        <v/>
      </c>
      <c r="AN331" s="110" t="str">
        <f ca="1">IF(ISERROR(HLOOKUP($B331,$D$116:$CO$121,4,FALSE)),"",IF('Enter data here!'!$CP$112=0,"",IF(HLOOKUP($B331,$D$116:$CO$121,4,FALSE)=0,"",(HLOOKUP($B331,$D$116:$CO$121,4,FALSE)))))</f>
        <v/>
      </c>
      <c r="AO331" s="110" t="str">
        <f ca="1">IF(ISERROR(HLOOKUP($B331,$D$122:$CO$127,6,FALSE)),"",IF('Enter data here!'!$CP$117=0,"",IF(HLOOKUP($B331,$D$122:$CO$127,4,FALSE)=0,"",(HLOOKUP($B331,$D$122:$CO$127,6,FALSE)))))</f>
        <v/>
      </c>
      <c r="AP331" s="110" t="str">
        <f ca="1">IF(ISERROR(HLOOKUP($B331,$D$122:$CO$127,4,FALSE)),"",IF('Enter data here!'!$CP$117=0,"",IF(HLOOKUP($B331,$D$122:$CO$127,4,FALSE)=0,"",(HLOOKUP($B331,$D$122:$CO$127,4,FALSE)))))</f>
        <v/>
      </c>
      <c r="AQ331" s="110" t="str">
        <f ca="1">IF(ISERROR(HLOOKUP($B331,$D$128:$CO$133,6,FALSE)),"",IF('Enter data here!'!$CP$122=0,"",IF(HLOOKUP($B331,$D$128:$CO$133,4,FALSE)=0,"",(HLOOKUP($B331,$D$128:$CO$133,6,FALSE)))))</f>
        <v/>
      </c>
      <c r="AR331" s="110" t="str">
        <f ca="1">IF(ISERROR(HLOOKUP($B331,$D$128:$CO$133,4,FALSE)),"",IF('Enter data here!'!$CP$122=0,"",IF(HLOOKUP($B331,$D$128:$CO$133,4,FALSE)=0,"",(HLOOKUP($B331,$D$128:$CO$133,4,FALSE)))))</f>
        <v/>
      </c>
      <c r="AS331" s="110" t="str">
        <f ca="1">IF(ISERROR(HLOOKUP($B331,$D$134:$CO$139,6,FALSE)),"",IF('Enter data here!'!$CP$127=0,"",IF(HLOOKUP($B331,$D$134:$CO$139,4,FALSE)=0,"",(HLOOKUP($B331,$D$134:$CO$139,6,FALSE)))))</f>
        <v/>
      </c>
      <c r="AT331" s="110" t="str">
        <f ca="1">IF(ISERROR(HLOOKUP($B331,$D$134:$CO$139,4,FALSE)),"",IF('Enter data here!'!$CP$127=0,"",IF(HLOOKUP($B331,$D$134:$CO$139,4,FALSE)=0,"",(HLOOKUP($B331,$D$134:$CO$139,4,FALSE)))))</f>
        <v/>
      </c>
      <c r="AU331" s="110" t="str">
        <f ca="1">IF(ISERROR(HLOOKUP($B331,$D$140:$CO$145,6,FALSE)),"",IF('Enter data here!'!$CP$132=0,"",IF(HLOOKUP($B331,$D$140:$CO$145,4,FALSE)=0,"",(HLOOKUP($B331,$D$140:$CO$145,6,FALSE)))))</f>
        <v/>
      </c>
      <c r="AV331" s="110" t="str">
        <f ca="1">IF(ISERROR(HLOOKUP($B331,$D$140:$CO$145,4,FALSE)),"",IF('Enter data here!'!$CP$132=0,"",IF(HLOOKUP($B331,$D$140:$CO$145,4,FALSE)=0,"",(HLOOKUP($B331,$D$140:$CO$145,4,FALSE)))))</f>
        <v/>
      </c>
      <c r="AW331" s="110" t="str">
        <f ca="1">IF(ISERROR(HLOOKUP($B331,$D$146:$CO$151,6,FALSE)),"",IF('Enter data here!'!$CP$137=0,"",IF(HLOOKUP($B331,$D$146:$CO$151,4,FALSE)=0,"",(HLOOKUP($B331,$D$146:$CO$151,6,FALSE)))))</f>
        <v/>
      </c>
      <c r="AX331" s="110" t="str">
        <f ca="1">IF(ISERROR(HLOOKUP($B331,$D$146:$CO$151,4,FALSE)),"",IF('Enter data here!'!$CP$137=0,"",IF(HLOOKUP($B331,$D$146:$CO$151,4,FALSE)=0,"",(HLOOKUP($B331,$D$146:$CO$151,4,FALSE)))))</f>
        <v/>
      </c>
      <c r="AY331" s="110" t="str">
        <f ca="1">IF(ISERROR(HLOOKUP($B331,$D$152:$CO$157,6,FALSE)),"",IF('Enter data here!'!$CP$142=0,"",IF(HLOOKUP($B331,$D$152:$CO$157,4,FALSE)=0,"",(HLOOKUP($B331,$D$152:$CO$157,6,FALSE)))))</f>
        <v/>
      </c>
      <c r="AZ331" s="110" t="str">
        <f ca="1">IF(ISERROR(HLOOKUP($B331,$D$152:$CO$157,4,FALSE)),"",IF('Enter data here!'!$CP$142=0,"",IF(HLOOKUP($B331,$D$152:$CO$157,4,FALSE)=0,"",(HLOOKUP($B331,$D$152:$CO$157,4,FALSE)))))</f>
        <v/>
      </c>
      <c r="BA331" s="110" t="str">
        <f ca="1">IF(ISERROR(HLOOKUP($B331,$D$158:$CO$163,6,FALSE)),"",IF('Enter data here!'!$CP$147=0,"",IF(HLOOKUP($B331,$D$158:$CO$163,4,FALSE)=0,"",(HLOOKUP($B331,$D$158:$CO$163,6,FALSE)))))</f>
        <v/>
      </c>
      <c r="BB331" s="110" t="str">
        <f ca="1">IF(ISERROR(HLOOKUP($B331,$D$158:$CO$163,4,FALSE)),"",IF('Enter data here!'!$CP$147=0,"",IF(HLOOKUP($B331,$D$158:$CO$163,4,FALSE)=0,"",(HLOOKUP($B331,$D$158:$CO$163,4,FALSE)))))</f>
        <v/>
      </c>
      <c r="BC331" s="110" t="str">
        <f ca="1">IF(ISERROR(HLOOKUP($B331,$D$164:$CO$169,6,FALSE)),"",IF('Enter data here!'!$CP$152=0,"",IF(HLOOKUP($B331,$D$164:$CO$169,4,FALSE)=0,"",(HLOOKUP($B331,$D$164:$CO$169,6,FALSE)))))</f>
        <v/>
      </c>
      <c r="BD331" s="110" t="str">
        <f ca="1">IF(ISERROR(HLOOKUP($B331,$D$164:$CO$169,4,FALSE)),"",IF('Enter data here!'!$CP$152=0,"",IF(HLOOKUP($B331,$D$164:$CO$169,4,FALSE)=0,"",(HLOOKUP($B331,$D$164:$CO$169,4,FALSE)))))</f>
        <v/>
      </c>
      <c r="BE331" s="110" t="str">
        <f ca="1">IF(ISERROR(HLOOKUP($B331,$D$170:$CO$175,6,FALSE)),"",IF('Enter data here!'!$CP$157=0,"",IF(HLOOKUP($B331,$D$170:$CO$175,4,FALSE)=0,"",(HLOOKUP($B331,$D$170:$CO$175,6,FALSE)))))</f>
        <v/>
      </c>
      <c r="BF331" s="110" t="str">
        <f ca="1">IF(ISERROR(HLOOKUP($B331,$D$170:$CO$175,4,FALSE)),"",IF('Enter data here!'!$CP$157=0,"",IF(HLOOKUP($B331,$D$170:$CO$175,4,FALSE)=0,"",(HLOOKUP($B331,$D$170:$CO$175,4,FALSE)))))</f>
        <v/>
      </c>
      <c r="BG331" s="110" t="str">
        <f ca="1">IF(ISERROR(HLOOKUP($B331,$D$176:$CO$181,6,FALSE)),"",IF('Enter data here!'!$CP$162=0,"",IF(HLOOKUP($B331,$D$176:$CO$181,4,FALSE)=0,"",(HLOOKUP($B331,$D$176:$CO$181,6,FALSE)))))</f>
        <v/>
      </c>
      <c r="BH331" s="110" t="str">
        <f ca="1">IF(ISERROR(HLOOKUP($B331,$D$176:$CO$181,4,FALSE)),"",IF('Enter data here!'!$CP$162=0,"",IF(HLOOKUP($B331,$D$176:$CO$181,4,FALSE)=0,"",(HLOOKUP($B331,$D$176:$CO$181,4,FALSE)))))</f>
        <v/>
      </c>
      <c r="BI331" s="110" t="str">
        <f ca="1">IF(ISERROR(HLOOKUP($B331,$D$182:$CO$187,6,FALSE)),"",IF('Enter data here!'!$CP$167=0,"",IF(HLOOKUP($B331,$D$182:$CO$187,4,FALSE)=0,"",(HLOOKUP($B331,$D$182:$CO$187,6,FALSE)))))</f>
        <v/>
      </c>
      <c r="BJ331" s="110" t="str">
        <f ca="1">IF(ISERROR(HLOOKUP($B331,$D$182:$CO$187,4,FALSE)),"",IF('Enter data here!'!$CP$167=0,"",IF(HLOOKUP($B331,$D$182:$CO$187,4,FALSE)=0,"",(HLOOKUP($B331,$D$182:$CO$187,4,FALSE)))))</f>
        <v/>
      </c>
      <c r="BK331" s="110" t="str">
        <f ca="1">IF(ISERROR(HLOOKUP($B331,$D$188:$CO$193,6,FALSE)),"",IF('Enter data here!'!$CP$172=0,"",IF(HLOOKUP($B331,$D$188:$CO$193,4,FALSE)=0,"",(HLOOKUP($B331,$D$188:$CO$193,6,FALSE)))))</f>
        <v/>
      </c>
      <c r="BL331" s="110" t="str">
        <f ca="1">IF(ISERROR(HLOOKUP($B331,$D$188:$CO$193,4,FALSE)),"",IF('Enter data here!'!$CP$172=0,"",IF(HLOOKUP($B331,$D$188:$CO$193,4,FALSE)=0,"",(HLOOKUP($B331,$D$188:$CO$193,4,FALSE)))))</f>
        <v/>
      </c>
      <c r="BM331" s="110" t="str">
        <f ca="1">IF(ISERROR(HLOOKUP($B331,$D$194:$CO$199,6,FALSE)),"",IF('Enter data here!'!$CP$177=0,"",IF(HLOOKUP($B331,$D$194:$CO$199,4,FALSE)=0,"",(HLOOKUP($B331,$D$194:$CO$199,6,FALSE)))))</f>
        <v/>
      </c>
      <c r="BN331" s="110" t="str">
        <f ca="1">IF(ISERROR(HLOOKUP($B331,$D$194:$CO$199,4,FALSE)),"",IF('Enter data here!'!$CP$177=0,"",IF(HLOOKUP($B331,$D$194:$CO$199,4,FALSE)=0,"",(HLOOKUP($B331,$D$194:$CO$199,4,FALSE)))))</f>
        <v/>
      </c>
      <c r="BO331" s="110" t="str">
        <f ca="1">IF(ISERROR(HLOOKUP($B331,$D$200:$CO$205,6,FALSE)),"",IF('Enter data here!'!$CP$182=0,"",IF(HLOOKUP($B331,$D$200:$CO$205,4,FALSE)=0,"",(HLOOKUP($B331,$D$200:$CO$205,6,FALSE)))))</f>
        <v/>
      </c>
      <c r="BP331" s="110" t="str">
        <f ca="1">IF(ISERROR(HLOOKUP($B331,$D$200:$CO$205,4,FALSE)),"",IF('Enter data here!'!$CP$182=0,"",IF(HLOOKUP($B331,$D$200:$CO$205,4,FALSE)=0,"",(HLOOKUP($B331,$D$200:$CO$205,4,FALSE)))))</f>
        <v/>
      </c>
      <c r="BQ331" s="110" t="str">
        <f ca="1">IF(ISERROR(HLOOKUP($B331,$D$206:$CO$211,6,FALSE)),"",IF('Enter data here!'!$CP$187=0,"",IF(HLOOKUP($B331,$D$206:$CO$211,4,FALSE)=0,"",(HLOOKUP($B331,$D$206:$CO$211,6,FALSE)))))</f>
        <v/>
      </c>
      <c r="BR331" s="110" t="str">
        <f ca="1">IF(ISERROR(HLOOKUP($B331,$D$206:$CO$211,4,FALSE)),"",IF('Enter data here!'!$CP$187=0,"",IF(HLOOKUP($B331,$D$206:$CO$211,4,FALSE)=0,"",(HLOOKUP($B331,$D$206:$CO$211,4,FALSE)))))</f>
        <v/>
      </c>
      <c r="BS331" s="110" t="str">
        <f ca="1">IF(ISERROR(HLOOKUP($B331,$D$212:$CO$217,6,FALSE)),"",IF('Enter data here!'!$CP$192=0,"",IF(HLOOKUP($B331,$D$212:$CO$217,4,FALSE)=0,"",(HLOOKUP($B331,$D$212:$CO$217,6,FALSE)))))</f>
        <v/>
      </c>
      <c r="BT331" s="110" t="str">
        <f ca="1">IF(ISERROR(HLOOKUP($B331,$D$212:$CO$217,4,FALSE)),"",IF('Enter data here!'!$CP$192=0,"",IF(HLOOKUP($B331,$D$212:$CO$217,4,FALSE)=0,"",(HLOOKUP($B331,$D$212:$CO$217,4,FALSE)))))</f>
        <v/>
      </c>
      <c r="BU331" s="110" t="str">
        <f ca="1">IF(ISERROR(HLOOKUP($B331,$D$218:$CO$223,6,FALSE)),"",IF('Enter data here!'!$CP$197=0,"",IF(HLOOKUP($B331,$D$218:$CO$223,4,FALSE)=0,"",(HLOOKUP($B331,$D$218:$CO$223,6,FALSE)))))</f>
        <v/>
      </c>
      <c r="BV331" s="110" t="str">
        <f ca="1">IF(ISERROR(HLOOKUP($B331,$D$218:$CO$223,4,FALSE)),"",IF('Enter data here!'!$CP$197=0,"",IF(HLOOKUP($B331,$D$218:$CO$223,4,FALSE)=0,"",(HLOOKUP($B331,$D$218:$CO$223,4,FALSE)))))</f>
        <v/>
      </c>
      <c r="BW331" s="110" t="str">
        <f ca="1">IF(ISERROR(HLOOKUP($B331,$D$224:$CO$229,6,FALSE)),"",IF('Enter data here!'!$CP$202=0,"",IF(HLOOKUP($B331,$D$224:$CO$229,4,FALSE)=0,"",(HLOOKUP($B331,$D$224:$CO$229,6,FALSE)))))</f>
        <v/>
      </c>
      <c r="BX331" s="110" t="str">
        <f ca="1">IF(ISERROR(HLOOKUP($B331,$D$224:$CO$229,4,FALSE)),"",IF('Enter data here!'!$CP$202=0,"",IF(HLOOKUP($B331,$D$224:$CO$229,4,FALSE)=0,"",(HLOOKUP($B331,$D$224:$CO$229,4,FALSE)))))</f>
        <v/>
      </c>
      <c r="BY331" s="110" t="str">
        <f ca="1">IF(ISERROR(HLOOKUP($B331,$D$230:$CO$235,6,FALSE)),"",IF('Enter data here!'!$CP$207=0,"",IF(HLOOKUP($B331,$D$230:$CO$235,4,FALSE)=0,"",(HLOOKUP($B331,$D$230:$CO$235,6,FALSE)))))</f>
        <v/>
      </c>
      <c r="BZ331" s="110" t="str">
        <f ca="1">IF(ISERROR(HLOOKUP($B331,$D$230:$CO$235,4,FALSE)),"",IF('Enter data here!'!$CP$207=0,"",IF(HLOOKUP($B331,$D$230:$CO$235,4,FALSE)=0,"",(HLOOKUP($B331,$D$230:$CO$235,4,FALSE)))))</f>
        <v/>
      </c>
      <c r="CA331" s="110" t="str">
        <f ca="1">IF(ISERROR(HLOOKUP($B331,$D$236:$CO$241,6,FALSE)),"",IF('Enter data here!'!$CP$212=0,"",IF(HLOOKUP($B331,$D$236:$CO$241,4,FALSE)=0,"",(HLOOKUP($B331,$D$236:$CO$241,6,FALSE)))))</f>
        <v/>
      </c>
      <c r="CB331" s="110" t="str">
        <f ca="1">IF(ISERROR(HLOOKUP($B331,$D$236:$CO$241,4,FALSE)),"",IF('Enter data here!'!$CP$212=0,"",IF(HLOOKUP($B331,$D$236:$CO$241,4,FALSE)=0,"",(HLOOKUP($B331,$D$236:$CO$241,4,FALSE)))))</f>
        <v/>
      </c>
      <c r="CC331" s="110" t="str">
        <f ca="1">IF(ISERROR(HLOOKUP($B331,$D$242:$CO$247,6,FALSE)),"",IF('Enter data here!'!$CP$217=0,"",IF(HLOOKUP($B331,$D$242:$CO$247,4,FALSE)=0,"",(HLOOKUP($B331,$D$242:$CO$247,6,FALSE)))))</f>
        <v/>
      </c>
      <c r="CD331" s="110" t="str">
        <f ca="1">IF(ISERROR(HLOOKUP($B331,$D$242:$CO$247,4,FALSE)),"",IF('Enter data here!'!$CP$217=0,"",IF(HLOOKUP($B331,$D$242:$CO$247,4,FALSE)=0,"",(HLOOKUP($B331,$D$242:$CO$247,4,FALSE)))))</f>
        <v/>
      </c>
      <c r="CE331" s="110" t="str">
        <f ca="1">IF(ISERROR(HLOOKUP($B331,$D$248:$CO$253,6,FALSE)),"",IF('Enter data here!'!$CP$222=0,"",IF(HLOOKUP($B331,$D$248:$CO$253,4,FALSE)=0,"",(HLOOKUP($B331,$D$248:$CO$253,6,FALSE)))))</f>
        <v/>
      </c>
      <c r="CF331" s="110" t="str">
        <f ca="1">IF(ISERROR(HLOOKUP($B331,$D$248:$CO$253,4,FALSE)),"",IF('Enter data here!'!$CP$222=0,"",IF(HLOOKUP($B331,$D$248:$CO$253,4,FALSE)=0,"",(HLOOKUP($B331,$D$248:$CO$253,4,FALSE)))))</f>
        <v/>
      </c>
    </row>
    <row r="332" spans="2:84" s="138" customFormat="1">
      <c r="B332" s="149">
        <v>70</v>
      </c>
      <c r="C332" s="110" t="str">
        <f>IF(ISERROR(HLOOKUP($B332,$D$8:$CO$13,6,FALSE)),"",IF('Enter data here!'!$CP$22=0,"",IF(HLOOKUP($B332,$D$8:$CO$13,4,FALSE)=0,"",(HLOOKUP($B332,$D$8:$CO$13,6,FALSE)))))</f>
        <v/>
      </c>
      <c r="D332" s="110" t="str">
        <f>IF(ISERROR(HLOOKUP($B332,$D$8:$CO$13,4,FALSE)),"",IF('Enter data here!'!$CP$22=0,"",IF(HLOOKUP($B332,$D$8:$CO$13,4,FALSE)=0,"",(HLOOKUP($B332,$D$8:$CO$13,4,FALSE)))))</f>
        <v/>
      </c>
      <c r="E332" s="110" t="str">
        <f ca="1">IF(ISERROR(HLOOKUP($B332,$D$14:$CO$19,6,FALSE)),"",IF('Enter data here!'!$CP$27=0,"",IF(HLOOKUP($B332,$D$14:$CO$19,4,FALSE)=0,"",(HLOOKUP($B332,$D$14:$CO$19,6,FALSE)))))</f>
        <v/>
      </c>
      <c r="F332" s="110" t="str">
        <f ca="1">IF(ISERROR(HLOOKUP($B332,$D$14:$CO$19,4,FALSE)),"",IF('Enter data here!'!$CP$27=0,"",IF(HLOOKUP($B332,$D$14:$CO$19,4,FALSE)=0,"",(HLOOKUP($B332,$D$14:$CO$19,4,FALSE)))))</f>
        <v/>
      </c>
      <c r="G332" s="110" t="str">
        <f ca="1">IF(ISERROR(HLOOKUP($B332,$D$20:$CO$25,6,FALSE)),"",IF('Enter data here!'!$CP$32=0,"",IF(HLOOKUP($B332,$D$20:$CO$25,4,FALSE)=0,"",(HLOOKUP($B332,$D$20:$CO$25,6,FALSE)))))</f>
        <v/>
      </c>
      <c r="H332" s="110" t="str">
        <f ca="1">IF(ISERROR(HLOOKUP($B332,$D$20:$CO$25,4,FALSE)),"",IF('Enter data here!'!$CP$32=0,"",IF(HLOOKUP($B332,$D$20:$CO$25,4,FALSE)=0,"",(HLOOKUP($B332,$D$20:$CO$25,4,FALSE)))))</f>
        <v/>
      </c>
      <c r="I332" s="110" t="str">
        <f ca="1">IF(ISERROR(HLOOKUP($B332,$D$26:$CO$31,6,FALSE)),"",IF('Enter data here!'!$CP$37=0,"",IF(HLOOKUP($B332,$D$26:$CO$31,4,FALSE)=0,"",(HLOOKUP($B332,$D$26:$CO$31,6,FALSE)))))</f>
        <v/>
      </c>
      <c r="J332" s="110" t="str">
        <f ca="1">IF(ISERROR(HLOOKUP($B332,$D$26:$CO$31,4,FALSE)),"",IF('Enter data here!'!$CP$37=0,"",IF(HLOOKUP($B332,$D$26:$CO$31,4,FALSE)=0,"",(HLOOKUP($B332,$D$26:$CO$31,4,FALSE)))))</f>
        <v/>
      </c>
      <c r="K332" s="110" t="str">
        <f ca="1">IF(ISERROR(HLOOKUP($B332,$D$32:$CO$37,6,FALSE)),"",IF('Enter data here!'!$CP$42=0,"",IF(HLOOKUP($B332,$D$32:$CO$37,4,FALSE)=0,"",(HLOOKUP($B332,$D$32:$CO$37,6,FALSE)))))</f>
        <v/>
      </c>
      <c r="L332" s="110" t="str">
        <f ca="1">IF(ISERROR(HLOOKUP($B332,$D$32:$CO$37,4,FALSE)),"",IF('Enter data here!'!$CP$42=0,"",IF(HLOOKUP($B332,$D$32:$CO$37,4,FALSE)=0,"",(HLOOKUP($B332,$D$32:$CO$37,4,FALSE)))))</f>
        <v/>
      </c>
      <c r="M332" s="110" t="str">
        <f ca="1">IF(ISERROR(HLOOKUP($B332,$D$38:$CO$43,6,FALSE)),"",IF('Enter data here!'!$CP$47=0,"",IF(HLOOKUP($B332,$D$38:$CO$43,4,FALSE)=0,"",(HLOOKUP($B332,$D$38:$CO$43,6,FALSE)))))</f>
        <v/>
      </c>
      <c r="N332" s="110" t="str">
        <f ca="1">IF(ISERROR(HLOOKUP($B332,$D$38:$CO$43,4,FALSE)),"",IF('Enter data here!'!$CP$47=0,"",IF(HLOOKUP($B332,$D$38:$CO$43,4,FALSE)=0,"",(HLOOKUP($B332,$D$38:$CO$43,4,FALSE)))))</f>
        <v/>
      </c>
      <c r="O332" s="110" t="str">
        <f ca="1">IF(ISERROR(HLOOKUP($B332,$D$44:$CO$49,6,FALSE)),"",IF('Enter data here!'!$CP$52=0,"",IF(HLOOKUP($B332,$D$44:$CO$49,4,FALSE)=0,"",(HLOOKUP($B332,$D$44:$CO$49,6,FALSE)))))</f>
        <v/>
      </c>
      <c r="P332" s="110" t="str">
        <f ca="1">IF(ISERROR(HLOOKUP($B332,$D$44:$CO$49,4,FALSE)),"",IF('Enter data here!'!$CP$52=0,"",IF(HLOOKUP($B332,$D$44:$CO$49,4,FALSE)=0,"",(HLOOKUP($B332,$D$44:$CO$49,4,FALSE)))))</f>
        <v/>
      </c>
      <c r="Q332" s="110" t="str">
        <f ca="1">IF(ISERROR(HLOOKUP($B332,$D$50:$CO$55,6,FALSE)),"",IF('Enter data here!'!$CP$57=0,"",IF(HLOOKUP($B332,$D$50:$CO$55,4,FALSE)=0,"",(HLOOKUP($B332,$D$50:$CO$55,6,FALSE)))))</f>
        <v/>
      </c>
      <c r="R332" s="110" t="str">
        <f ca="1">IF(ISERROR(HLOOKUP($B332,$D$50:$CO$55,4,FALSE)),"",IF('Enter data here!'!$CP$57=0,"",IF(HLOOKUP($B332,$D$50:$CO$55,4,FALSE)=0,"",(HLOOKUP($B332,$D$50:$CO$55,4,FALSE)))))</f>
        <v/>
      </c>
      <c r="S332" s="110" t="str">
        <f ca="1">IF(ISERROR(HLOOKUP($B332,$D$56:$CO$61,6,FALSE)),"",IF('Enter data here!'!$CP$62=0,"",IF(HLOOKUP($B332,$D$56:$CO$61,4,FALSE)=0,"",(HLOOKUP($B332,$D$56:$CO$61,6,FALSE)))))</f>
        <v/>
      </c>
      <c r="T332" s="110" t="str">
        <f ca="1">IF(ISERROR(HLOOKUP($B332,$D$56:$CO$61,4,FALSE)),"",IF('Enter data here!'!$CP$62=0,"",IF(HLOOKUP($B332,$D$56:$CO$61,4,FALSE)=0,"",(HLOOKUP($B332,$D$56:$CO$61,4,FALSE)))))</f>
        <v/>
      </c>
      <c r="U332" s="110" t="str">
        <f ca="1">IF(ISERROR(HLOOKUP($B332,$D$62:$CO$67,6,FALSE)),"",IF('Enter data here!'!$CP$67=0,"",IF(HLOOKUP($B332,$D$62:$CO$67,4,FALSE)=0,"",(HLOOKUP($B332,$D$62:$CO$67,6,FALSE)))))</f>
        <v/>
      </c>
      <c r="V332" s="110" t="str">
        <f ca="1">IF(ISERROR(HLOOKUP($B332,$D$62:$CO$67,4,FALSE)),"",IF('Enter data here!'!$CP$67=0,"",IF(HLOOKUP($B332,$D$62:$CO$67,4,FALSE)=0,"",(HLOOKUP($B332,$D$62:$CO$67,4,FALSE)))))</f>
        <v/>
      </c>
      <c r="W332" s="110" t="str">
        <f ca="1">IF(ISERROR(HLOOKUP($B332,$D$68:$CO$73,6,FALSE)),"",IF('Enter data here!'!$CP$72=0,"",IF(HLOOKUP($B332,$D$68:$CO$73,4,FALSE)=0,"",(HLOOKUP($B332,$D$68:$CO$73,6,FALSE)))))</f>
        <v/>
      </c>
      <c r="X332" s="110" t="str">
        <f ca="1">IF(ISERROR(HLOOKUP($B332,$D$68:$CO$73,4,FALSE)),"",IF('Enter data here!'!$CP$72=0,"",IF(HLOOKUP($B332,$D$68:$CO$73,4,FALSE)=0,"",(HLOOKUP($B332,$D$68:$CO$73,4,FALSE)))))</f>
        <v/>
      </c>
      <c r="Y332" s="110" t="str">
        <f ca="1">IF(ISERROR(HLOOKUP($B332,$D$74:$CO$79,6,FALSE)),"",IF('Enter data here!'!$CP$77=0,"",IF(HLOOKUP($B332,$D$74:$CO$79,4,FALSE)=0,"",(HLOOKUP($B332,$D$74:$CO$79,6,FALSE)))))</f>
        <v/>
      </c>
      <c r="Z332" s="110" t="str">
        <f ca="1">IF(ISERROR(HLOOKUP($B332,$D$74:$CO$79,4,FALSE)),"",IF('Enter data here!'!$CP$77=0,"",IF(HLOOKUP($B332,$D$74:$CO$79,4,FALSE)=0,"",(HLOOKUP($B332,$D$74:$CO$79,4,FALSE)))))</f>
        <v/>
      </c>
      <c r="AA332" s="110" t="str">
        <f ca="1">IF(ISERROR(HLOOKUP($B332,$D$80:$CO$85,6,FALSE)),"",IF('Enter data here!'!$CP$82=0,"",IF(HLOOKUP($B332,$D$80:$CO$85,4,FALSE)=0,"",(HLOOKUP($B332,$D$80:$CO$85,6,FALSE)))))</f>
        <v/>
      </c>
      <c r="AB332" s="110" t="str">
        <f ca="1">IF(ISERROR(HLOOKUP($B332,$D$80:$CO$85,4,FALSE)),"",IF('Enter data here!'!$CP$82=0,"",IF(HLOOKUP($B332,$D$80:$CO$85,4,FALSE)=0,"",(HLOOKUP($B332,$D$80:$CO$85,4,FALSE)))))</f>
        <v/>
      </c>
      <c r="AC332" s="110" t="str">
        <f ca="1">IF(ISERROR(HLOOKUP($B332,$D$86:$CO$91,6,FALSE)),"",IF('Enter data here!'!$CP$87=0,"",IF(HLOOKUP($B332,$D$86:$CO$91,4,FALSE)=0,"",(HLOOKUP($B332,$D$86:$CO$91,6,FALSE)))))</f>
        <v/>
      </c>
      <c r="AD332" s="110" t="str">
        <f ca="1">IF(ISERROR(HLOOKUP($B332,$D$86:$CO$91,4,FALSE)),"",IF('Enter data here!'!$CP$87=0,"",IF(HLOOKUP($B332,$D$86:$CO$91,4,FALSE)=0,"",(HLOOKUP($B332,$D$86:$CO$91,4,FALSE)))))</f>
        <v/>
      </c>
      <c r="AE332" s="110" t="str">
        <f ca="1">IF(ISERROR(HLOOKUP($B332,$D$92:$CO$97,6,FALSE)),"",IF('Enter data here!'!$CP$92=0,"",IF(HLOOKUP($B332,$D$92:$CO$97,4,FALSE)=0,"",(HLOOKUP($B332,$D$92:$CO$97,6,FALSE)))))</f>
        <v/>
      </c>
      <c r="AF332" s="110" t="str">
        <f ca="1">IF(ISERROR(HLOOKUP($B332,$D$92:$CO$97,4,FALSE)),"",IF('Enter data here!'!$CP$92=0,"",IF(HLOOKUP($B332,$D$92:$CO$97,4,FALSE)=0,"",(HLOOKUP($B332,$D$92:$CO$97,4,FALSE)))))</f>
        <v/>
      </c>
      <c r="AG332" s="110" t="str">
        <f ca="1">IF(ISERROR(HLOOKUP($B332,$D$98:$CO$103,6,FALSE)),"",IF('Enter data here!'!$CP$97=0,"",IF(HLOOKUP($B332,$D$98:$CO$103,4,FALSE)=0,"",(HLOOKUP($B332,$D$98:$CO$103,6,FALSE)))))</f>
        <v/>
      </c>
      <c r="AH332" s="110" t="str">
        <f ca="1">IF(ISERROR(HLOOKUP($B332,$D$98:$CO$103,4,FALSE)),"",IF('Enter data here!'!$CP$97=0,"",IF(HLOOKUP($B332,$D$98:$CO$103,4,FALSE)=0,"",(HLOOKUP($B332,$D$98:$CO$103,4,FALSE)))))</f>
        <v/>
      </c>
      <c r="AI332" s="110" t="str">
        <f ca="1">IF(ISERROR(HLOOKUP($B332,$D$104:$CO$109,6,FALSE)),"",IF('Enter data here!'!$CP$102=0,"",IF(HLOOKUP($B332,$D$104:$CO$109,4,FALSE)=0,"",(HLOOKUP($B332,$D$104:$CO$109,6,FALSE)))))</f>
        <v/>
      </c>
      <c r="AJ332" s="110" t="str">
        <f ca="1">IF(ISERROR(HLOOKUP($B332,$D$104:$CO$109,4,FALSE)),"",IF('Enter data here!'!$CP$102=0,"",IF(HLOOKUP($B332,$D$104:$CO$109,4,FALSE)=0,"",(HLOOKUP($B332,$D$104:$CO$109,4,FALSE)))))</f>
        <v/>
      </c>
      <c r="AK332" s="110" t="str">
        <f ca="1">IF(ISERROR(HLOOKUP($B332,$D$110:$CO$115,6,FALSE)),"",IF('Enter data here!'!$CP$107=0,"",IF(HLOOKUP($B332,$D$110:$CO$115,4,FALSE)=0,"",(HLOOKUP($B332,$D$110:$CO$115,6,FALSE)))))</f>
        <v/>
      </c>
      <c r="AL332" s="110" t="str">
        <f ca="1">IF(ISERROR(HLOOKUP($B332,$D$110:$CO$115,4,FALSE)),"",IF('Enter data here!'!$CP$107=0,"",IF(HLOOKUP($B332,$D$110:$CO$115,4,FALSE)=0,"",(HLOOKUP($B332,$D$110:$CO$115,4,FALSE)))))</f>
        <v/>
      </c>
      <c r="AM332" s="110" t="str">
        <f ca="1">IF(ISERROR(HLOOKUP($B332,$D$116:$CO$121,6,FALSE)),"",IF('Enter data here!'!$CP$112=0,"",IF(HLOOKUP($B332,$D$116:$CO$121,4,FALSE)=0,"",(HLOOKUP($B332,$D$116:$CO$121,6,FALSE)))))</f>
        <v/>
      </c>
      <c r="AN332" s="110" t="str">
        <f ca="1">IF(ISERROR(HLOOKUP($B332,$D$116:$CO$121,4,FALSE)),"",IF('Enter data here!'!$CP$112=0,"",IF(HLOOKUP($B332,$D$116:$CO$121,4,FALSE)=0,"",(HLOOKUP($B332,$D$116:$CO$121,4,FALSE)))))</f>
        <v/>
      </c>
      <c r="AO332" s="110" t="str">
        <f ca="1">IF(ISERROR(HLOOKUP($B332,$D$122:$CO$127,6,FALSE)),"",IF('Enter data here!'!$CP$117=0,"",IF(HLOOKUP($B332,$D$122:$CO$127,4,FALSE)=0,"",(HLOOKUP($B332,$D$122:$CO$127,6,FALSE)))))</f>
        <v/>
      </c>
      <c r="AP332" s="110" t="str">
        <f ca="1">IF(ISERROR(HLOOKUP($B332,$D$122:$CO$127,4,FALSE)),"",IF('Enter data here!'!$CP$117=0,"",IF(HLOOKUP($B332,$D$122:$CO$127,4,FALSE)=0,"",(HLOOKUP($B332,$D$122:$CO$127,4,FALSE)))))</f>
        <v/>
      </c>
      <c r="AQ332" s="110" t="str">
        <f ca="1">IF(ISERROR(HLOOKUP($B332,$D$128:$CO$133,6,FALSE)),"",IF('Enter data here!'!$CP$122=0,"",IF(HLOOKUP($B332,$D$128:$CO$133,4,FALSE)=0,"",(HLOOKUP($B332,$D$128:$CO$133,6,FALSE)))))</f>
        <v/>
      </c>
      <c r="AR332" s="110" t="str">
        <f ca="1">IF(ISERROR(HLOOKUP($B332,$D$128:$CO$133,4,FALSE)),"",IF('Enter data here!'!$CP$122=0,"",IF(HLOOKUP($B332,$D$128:$CO$133,4,FALSE)=0,"",(HLOOKUP($B332,$D$128:$CO$133,4,FALSE)))))</f>
        <v/>
      </c>
      <c r="AS332" s="110" t="str">
        <f ca="1">IF(ISERROR(HLOOKUP($B332,$D$134:$CO$139,6,FALSE)),"",IF('Enter data here!'!$CP$127=0,"",IF(HLOOKUP($B332,$D$134:$CO$139,4,FALSE)=0,"",(HLOOKUP($B332,$D$134:$CO$139,6,FALSE)))))</f>
        <v/>
      </c>
      <c r="AT332" s="110" t="str">
        <f ca="1">IF(ISERROR(HLOOKUP($B332,$D$134:$CO$139,4,FALSE)),"",IF('Enter data here!'!$CP$127=0,"",IF(HLOOKUP($B332,$D$134:$CO$139,4,FALSE)=0,"",(HLOOKUP($B332,$D$134:$CO$139,4,FALSE)))))</f>
        <v/>
      </c>
      <c r="AU332" s="110" t="str">
        <f ca="1">IF(ISERROR(HLOOKUP($B332,$D$140:$CO$145,6,FALSE)),"",IF('Enter data here!'!$CP$132=0,"",IF(HLOOKUP($B332,$D$140:$CO$145,4,FALSE)=0,"",(HLOOKUP($B332,$D$140:$CO$145,6,FALSE)))))</f>
        <v/>
      </c>
      <c r="AV332" s="110" t="str">
        <f ca="1">IF(ISERROR(HLOOKUP($B332,$D$140:$CO$145,4,FALSE)),"",IF('Enter data here!'!$CP$132=0,"",IF(HLOOKUP($B332,$D$140:$CO$145,4,FALSE)=0,"",(HLOOKUP($B332,$D$140:$CO$145,4,FALSE)))))</f>
        <v/>
      </c>
      <c r="AW332" s="110" t="str">
        <f ca="1">IF(ISERROR(HLOOKUP($B332,$D$146:$CO$151,6,FALSE)),"",IF('Enter data here!'!$CP$137=0,"",IF(HLOOKUP($B332,$D$146:$CO$151,4,FALSE)=0,"",(HLOOKUP($B332,$D$146:$CO$151,6,FALSE)))))</f>
        <v/>
      </c>
      <c r="AX332" s="110" t="str">
        <f ca="1">IF(ISERROR(HLOOKUP($B332,$D$146:$CO$151,4,FALSE)),"",IF('Enter data here!'!$CP$137=0,"",IF(HLOOKUP($B332,$D$146:$CO$151,4,FALSE)=0,"",(HLOOKUP($B332,$D$146:$CO$151,4,FALSE)))))</f>
        <v/>
      </c>
      <c r="AY332" s="110" t="str">
        <f ca="1">IF(ISERROR(HLOOKUP($B332,$D$152:$CO$157,6,FALSE)),"",IF('Enter data here!'!$CP$142=0,"",IF(HLOOKUP($B332,$D$152:$CO$157,4,FALSE)=0,"",(HLOOKUP($B332,$D$152:$CO$157,6,FALSE)))))</f>
        <v/>
      </c>
      <c r="AZ332" s="110" t="str">
        <f ca="1">IF(ISERROR(HLOOKUP($B332,$D$152:$CO$157,4,FALSE)),"",IF('Enter data here!'!$CP$142=0,"",IF(HLOOKUP($B332,$D$152:$CO$157,4,FALSE)=0,"",(HLOOKUP($B332,$D$152:$CO$157,4,FALSE)))))</f>
        <v/>
      </c>
      <c r="BA332" s="110" t="str">
        <f ca="1">IF(ISERROR(HLOOKUP($B332,$D$158:$CO$163,6,FALSE)),"",IF('Enter data here!'!$CP$147=0,"",IF(HLOOKUP($B332,$D$158:$CO$163,4,FALSE)=0,"",(HLOOKUP($B332,$D$158:$CO$163,6,FALSE)))))</f>
        <v/>
      </c>
      <c r="BB332" s="110" t="str">
        <f ca="1">IF(ISERROR(HLOOKUP($B332,$D$158:$CO$163,4,FALSE)),"",IF('Enter data here!'!$CP$147=0,"",IF(HLOOKUP($B332,$D$158:$CO$163,4,FALSE)=0,"",(HLOOKUP($B332,$D$158:$CO$163,4,FALSE)))))</f>
        <v/>
      </c>
      <c r="BC332" s="110" t="str">
        <f ca="1">IF(ISERROR(HLOOKUP($B332,$D$164:$CO$169,6,FALSE)),"",IF('Enter data here!'!$CP$152=0,"",IF(HLOOKUP($B332,$D$164:$CO$169,4,FALSE)=0,"",(HLOOKUP($B332,$D$164:$CO$169,6,FALSE)))))</f>
        <v/>
      </c>
      <c r="BD332" s="110" t="str">
        <f ca="1">IF(ISERROR(HLOOKUP($B332,$D$164:$CO$169,4,FALSE)),"",IF('Enter data here!'!$CP$152=0,"",IF(HLOOKUP($B332,$D$164:$CO$169,4,FALSE)=0,"",(HLOOKUP($B332,$D$164:$CO$169,4,FALSE)))))</f>
        <v/>
      </c>
      <c r="BE332" s="110" t="str">
        <f ca="1">IF(ISERROR(HLOOKUP($B332,$D$170:$CO$175,6,FALSE)),"",IF('Enter data here!'!$CP$157=0,"",IF(HLOOKUP($B332,$D$170:$CO$175,4,FALSE)=0,"",(HLOOKUP($B332,$D$170:$CO$175,6,FALSE)))))</f>
        <v/>
      </c>
      <c r="BF332" s="110" t="str">
        <f ca="1">IF(ISERROR(HLOOKUP($B332,$D$170:$CO$175,4,FALSE)),"",IF('Enter data here!'!$CP$157=0,"",IF(HLOOKUP($B332,$D$170:$CO$175,4,FALSE)=0,"",(HLOOKUP($B332,$D$170:$CO$175,4,FALSE)))))</f>
        <v/>
      </c>
      <c r="BG332" s="110" t="str">
        <f ca="1">IF(ISERROR(HLOOKUP($B332,$D$176:$CO$181,6,FALSE)),"",IF('Enter data here!'!$CP$162=0,"",IF(HLOOKUP($B332,$D$176:$CO$181,4,FALSE)=0,"",(HLOOKUP($B332,$D$176:$CO$181,6,FALSE)))))</f>
        <v/>
      </c>
      <c r="BH332" s="110" t="str">
        <f ca="1">IF(ISERROR(HLOOKUP($B332,$D$176:$CO$181,4,FALSE)),"",IF('Enter data here!'!$CP$162=0,"",IF(HLOOKUP($B332,$D$176:$CO$181,4,FALSE)=0,"",(HLOOKUP($B332,$D$176:$CO$181,4,FALSE)))))</f>
        <v/>
      </c>
      <c r="BI332" s="110" t="str">
        <f ca="1">IF(ISERROR(HLOOKUP($B332,$D$182:$CO$187,6,FALSE)),"",IF('Enter data here!'!$CP$167=0,"",IF(HLOOKUP($B332,$D$182:$CO$187,4,FALSE)=0,"",(HLOOKUP($B332,$D$182:$CO$187,6,FALSE)))))</f>
        <v/>
      </c>
      <c r="BJ332" s="110" t="str">
        <f ca="1">IF(ISERROR(HLOOKUP($B332,$D$182:$CO$187,4,FALSE)),"",IF('Enter data here!'!$CP$167=0,"",IF(HLOOKUP($B332,$D$182:$CO$187,4,FALSE)=0,"",(HLOOKUP($B332,$D$182:$CO$187,4,FALSE)))))</f>
        <v/>
      </c>
      <c r="BK332" s="110" t="str">
        <f ca="1">IF(ISERROR(HLOOKUP($B332,$D$188:$CO$193,6,FALSE)),"",IF('Enter data here!'!$CP$172=0,"",IF(HLOOKUP($B332,$D$188:$CO$193,4,FALSE)=0,"",(HLOOKUP($B332,$D$188:$CO$193,6,FALSE)))))</f>
        <v/>
      </c>
      <c r="BL332" s="110" t="str">
        <f ca="1">IF(ISERROR(HLOOKUP($B332,$D$188:$CO$193,4,FALSE)),"",IF('Enter data here!'!$CP$172=0,"",IF(HLOOKUP($B332,$D$188:$CO$193,4,FALSE)=0,"",(HLOOKUP($B332,$D$188:$CO$193,4,FALSE)))))</f>
        <v/>
      </c>
      <c r="BM332" s="110" t="str">
        <f ca="1">IF(ISERROR(HLOOKUP($B332,$D$194:$CO$199,6,FALSE)),"",IF('Enter data here!'!$CP$177=0,"",IF(HLOOKUP($B332,$D$194:$CO$199,4,FALSE)=0,"",(HLOOKUP($B332,$D$194:$CO$199,6,FALSE)))))</f>
        <v/>
      </c>
      <c r="BN332" s="110" t="str">
        <f ca="1">IF(ISERROR(HLOOKUP($B332,$D$194:$CO$199,4,FALSE)),"",IF('Enter data here!'!$CP$177=0,"",IF(HLOOKUP($B332,$D$194:$CO$199,4,FALSE)=0,"",(HLOOKUP($B332,$D$194:$CO$199,4,FALSE)))))</f>
        <v/>
      </c>
      <c r="BO332" s="110" t="str">
        <f ca="1">IF(ISERROR(HLOOKUP($B332,$D$200:$CO$205,6,FALSE)),"",IF('Enter data here!'!$CP$182=0,"",IF(HLOOKUP($B332,$D$200:$CO$205,4,FALSE)=0,"",(HLOOKUP($B332,$D$200:$CO$205,6,FALSE)))))</f>
        <v/>
      </c>
      <c r="BP332" s="110" t="str">
        <f ca="1">IF(ISERROR(HLOOKUP($B332,$D$200:$CO$205,4,FALSE)),"",IF('Enter data here!'!$CP$182=0,"",IF(HLOOKUP($B332,$D$200:$CO$205,4,FALSE)=0,"",(HLOOKUP($B332,$D$200:$CO$205,4,FALSE)))))</f>
        <v/>
      </c>
      <c r="BQ332" s="110" t="str">
        <f ca="1">IF(ISERROR(HLOOKUP($B332,$D$206:$CO$211,6,FALSE)),"",IF('Enter data here!'!$CP$187=0,"",IF(HLOOKUP($B332,$D$206:$CO$211,4,FALSE)=0,"",(HLOOKUP($B332,$D$206:$CO$211,6,FALSE)))))</f>
        <v/>
      </c>
      <c r="BR332" s="110" t="str">
        <f ca="1">IF(ISERROR(HLOOKUP($B332,$D$206:$CO$211,4,FALSE)),"",IF('Enter data here!'!$CP$187=0,"",IF(HLOOKUP($B332,$D$206:$CO$211,4,FALSE)=0,"",(HLOOKUP($B332,$D$206:$CO$211,4,FALSE)))))</f>
        <v/>
      </c>
      <c r="BS332" s="110" t="str">
        <f ca="1">IF(ISERROR(HLOOKUP($B332,$D$212:$CO$217,6,FALSE)),"",IF('Enter data here!'!$CP$192=0,"",IF(HLOOKUP($B332,$D$212:$CO$217,4,FALSE)=0,"",(HLOOKUP($B332,$D$212:$CO$217,6,FALSE)))))</f>
        <v/>
      </c>
      <c r="BT332" s="110" t="str">
        <f ca="1">IF(ISERROR(HLOOKUP($B332,$D$212:$CO$217,4,FALSE)),"",IF('Enter data here!'!$CP$192=0,"",IF(HLOOKUP($B332,$D$212:$CO$217,4,FALSE)=0,"",(HLOOKUP($B332,$D$212:$CO$217,4,FALSE)))))</f>
        <v/>
      </c>
      <c r="BU332" s="110" t="str">
        <f ca="1">IF(ISERROR(HLOOKUP($B332,$D$218:$CO$223,6,FALSE)),"",IF('Enter data here!'!$CP$197=0,"",IF(HLOOKUP($B332,$D$218:$CO$223,4,FALSE)=0,"",(HLOOKUP($B332,$D$218:$CO$223,6,FALSE)))))</f>
        <v/>
      </c>
      <c r="BV332" s="110" t="str">
        <f ca="1">IF(ISERROR(HLOOKUP($B332,$D$218:$CO$223,4,FALSE)),"",IF('Enter data here!'!$CP$197=0,"",IF(HLOOKUP($B332,$D$218:$CO$223,4,FALSE)=0,"",(HLOOKUP($B332,$D$218:$CO$223,4,FALSE)))))</f>
        <v/>
      </c>
      <c r="BW332" s="110" t="str">
        <f ca="1">IF(ISERROR(HLOOKUP($B332,$D$224:$CO$229,6,FALSE)),"",IF('Enter data here!'!$CP$202=0,"",IF(HLOOKUP($B332,$D$224:$CO$229,4,FALSE)=0,"",(HLOOKUP($B332,$D$224:$CO$229,6,FALSE)))))</f>
        <v/>
      </c>
      <c r="BX332" s="110" t="str">
        <f ca="1">IF(ISERROR(HLOOKUP($B332,$D$224:$CO$229,4,FALSE)),"",IF('Enter data here!'!$CP$202=0,"",IF(HLOOKUP($B332,$D$224:$CO$229,4,FALSE)=0,"",(HLOOKUP($B332,$D$224:$CO$229,4,FALSE)))))</f>
        <v/>
      </c>
      <c r="BY332" s="110" t="str">
        <f ca="1">IF(ISERROR(HLOOKUP($B332,$D$230:$CO$235,6,FALSE)),"",IF('Enter data here!'!$CP$207=0,"",IF(HLOOKUP($B332,$D$230:$CO$235,4,FALSE)=0,"",(HLOOKUP($B332,$D$230:$CO$235,6,FALSE)))))</f>
        <v/>
      </c>
      <c r="BZ332" s="110" t="str">
        <f ca="1">IF(ISERROR(HLOOKUP($B332,$D$230:$CO$235,4,FALSE)),"",IF('Enter data here!'!$CP$207=0,"",IF(HLOOKUP($B332,$D$230:$CO$235,4,FALSE)=0,"",(HLOOKUP($B332,$D$230:$CO$235,4,FALSE)))))</f>
        <v/>
      </c>
      <c r="CA332" s="110" t="str">
        <f ca="1">IF(ISERROR(HLOOKUP($B332,$D$236:$CO$241,6,FALSE)),"",IF('Enter data here!'!$CP$212=0,"",IF(HLOOKUP($B332,$D$236:$CO$241,4,FALSE)=0,"",(HLOOKUP($B332,$D$236:$CO$241,6,FALSE)))))</f>
        <v/>
      </c>
      <c r="CB332" s="110" t="str">
        <f ca="1">IF(ISERROR(HLOOKUP($B332,$D$236:$CO$241,4,FALSE)),"",IF('Enter data here!'!$CP$212=0,"",IF(HLOOKUP($B332,$D$236:$CO$241,4,FALSE)=0,"",(HLOOKUP($B332,$D$236:$CO$241,4,FALSE)))))</f>
        <v/>
      </c>
      <c r="CC332" s="110" t="str">
        <f ca="1">IF(ISERROR(HLOOKUP($B332,$D$242:$CO$247,6,FALSE)),"",IF('Enter data here!'!$CP$217=0,"",IF(HLOOKUP($B332,$D$242:$CO$247,4,FALSE)=0,"",(HLOOKUP($B332,$D$242:$CO$247,6,FALSE)))))</f>
        <v/>
      </c>
      <c r="CD332" s="110" t="str">
        <f ca="1">IF(ISERROR(HLOOKUP($B332,$D$242:$CO$247,4,FALSE)),"",IF('Enter data here!'!$CP$217=0,"",IF(HLOOKUP($B332,$D$242:$CO$247,4,FALSE)=0,"",(HLOOKUP($B332,$D$242:$CO$247,4,FALSE)))))</f>
        <v/>
      </c>
      <c r="CE332" s="110" t="str">
        <f ca="1">IF(ISERROR(HLOOKUP($B332,$D$248:$CO$253,6,FALSE)),"",IF('Enter data here!'!$CP$222=0,"",IF(HLOOKUP($B332,$D$248:$CO$253,4,FALSE)=0,"",(HLOOKUP($B332,$D$248:$CO$253,6,FALSE)))))</f>
        <v/>
      </c>
      <c r="CF332" s="110" t="str">
        <f ca="1">IF(ISERROR(HLOOKUP($B332,$D$248:$CO$253,4,FALSE)),"",IF('Enter data here!'!$CP$222=0,"",IF(HLOOKUP($B332,$D$248:$CO$253,4,FALSE)=0,"",(HLOOKUP($B332,$D$248:$CO$253,4,FALSE)))))</f>
        <v/>
      </c>
    </row>
    <row r="333" spans="2:84" s="138" customFormat="1">
      <c r="B333" s="149">
        <v>71</v>
      </c>
      <c r="C333" s="110" t="str">
        <f>IF(ISERROR(HLOOKUP($B333,$D$8:$CO$13,6,FALSE)),"",IF('Enter data here!'!$CP$22=0,"",IF(HLOOKUP($B333,$D$8:$CO$13,4,FALSE)=0,"",(HLOOKUP($B333,$D$8:$CO$13,6,FALSE)))))</f>
        <v/>
      </c>
      <c r="D333" s="110" t="str">
        <f>IF(ISERROR(HLOOKUP($B333,$D$8:$CO$13,4,FALSE)),"",IF('Enter data here!'!$CP$22=0,"",IF(HLOOKUP($B333,$D$8:$CO$13,4,FALSE)=0,"",(HLOOKUP($B333,$D$8:$CO$13,4,FALSE)))))</f>
        <v/>
      </c>
      <c r="E333" s="110" t="str">
        <f ca="1">IF(ISERROR(HLOOKUP($B333,$D$14:$CO$19,6,FALSE)),"",IF('Enter data here!'!$CP$27=0,"",IF(HLOOKUP($B333,$D$14:$CO$19,4,FALSE)=0,"",(HLOOKUP($B333,$D$14:$CO$19,6,FALSE)))))</f>
        <v/>
      </c>
      <c r="F333" s="110" t="str">
        <f ca="1">IF(ISERROR(HLOOKUP($B333,$D$14:$CO$19,4,FALSE)),"",IF('Enter data here!'!$CP$27=0,"",IF(HLOOKUP($B333,$D$14:$CO$19,4,FALSE)=0,"",(HLOOKUP($B333,$D$14:$CO$19,4,FALSE)))))</f>
        <v/>
      </c>
      <c r="G333" s="110" t="str">
        <f ca="1">IF(ISERROR(HLOOKUP($B333,$D$20:$CO$25,6,FALSE)),"",IF('Enter data here!'!$CP$32=0,"",IF(HLOOKUP($B333,$D$20:$CO$25,4,FALSE)=0,"",(HLOOKUP($B333,$D$20:$CO$25,6,FALSE)))))</f>
        <v/>
      </c>
      <c r="H333" s="110" t="str">
        <f ca="1">IF(ISERROR(HLOOKUP($B333,$D$20:$CO$25,4,FALSE)),"",IF('Enter data here!'!$CP$32=0,"",IF(HLOOKUP($B333,$D$20:$CO$25,4,FALSE)=0,"",(HLOOKUP($B333,$D$20:$CO$25,4,FALSE)))))</f>
        <v/>
      </c>
      <c r="I333" s="110" t="str">
        <f ca="1">IF(ISERROR(HLOOKUP($B333,$D$26:$CO$31,6,FALSE)),"",IF('Enter data here!'!$CP$37=0,"",IF(HLOOKUP($B333,$D$26:$CO$31,4,FALSE)=0,"",(HLOOKUP($B333,$D$26:$CO$31,6,FALSE)))))</f>
        <v/>
      </c>
      <c r="J333" s="110" t="str">
        <f ca="1">IF(ISERROR(HLOOKUP($B333,$D$26:$CO$31,4,FALSE)),"",IF('Enter data here!'!$CP$37=0,"",IF(HLOOKUP($B333,$D$26:$CO$31,4,FALSE)=0,"",(HLOOKUP($B333,$D$26:$CO$31,4,FALSE)))))</f>
        <v/>
      </c>
      <c r="K333" s="110" t="str">
        <f ca="1">IF(ISERROR(HLOOKUP($B333,$D$32:$CO$37,6,FALSE)),"",IF('Enter data here!'!$CP$42=0,"",IF(HLOOKUP($B333,$D$32:$CO$37,4,FALSE)=0,"",(HLOOKUP($B333,$D$32:$CO$37,6,FALSE)))))</f>
        <v/>
      </c>
      <c r="L333" s="110" t="str">
        <f ca="1">IF(ISERROR(HLOOKUP($B333,$D$32:$CO$37,4,FALSE)),"",IF('Enter data here!'!$CP$42=0,"",IF(HLOOKUP($B333,$D$32:$CO$37,4,FALSE)=0,"",(HLOOKUP($B333,$D$32:$CO$37,4,FALSE)))))</f>
        <v/>
      </c>
      <c r="M333" s="110" t="str">
        <f ca="1">IF(ISERROR(HLOOKUP($B333,$D$38:$CO$43,6,FALSE)),"",IF('Enter data here!'!$CP$47=0,"",IF(HLOOKUP($B333,$D$38:$CO$43,4,FALSE)=0,"",(HLOOKUP($B333,$D$38:$CO$43,6,FALSE)))))</f>
        <v/>
      </c>
      <c r="N333" s="110" t="str">
        <f ca="1">IF(ISERROR(HLOOKUP($B333,$D$38:$CO$43,4,FALSE)),"",IF('Enter data here!'!$CP$47=0,"",IF(HLOOKUP($B333,$D$38:$CO$43,4,FALSE)=0,"",(HLOOKUP($B333,$D$38:$CO$43,4,FALSE)))))</f>
        <v/>
      </c>
      <c r="O333" s="110" t="str">
        <f ca="1">IF(ISERROR(HLOOKUP($B333,$D$44:$CO$49,6,FALSE)),"",IF('Enter data here!'!$CP$52=0,"",IF(HLOOKUP($B333,$D$44:$CO$49,4,FALSE)=0,"",(HLOOKUP($B333,$D$44:$CO$49,6,FALSE)))))</f>
        <v/>
      </c>
      <c r="P333" s="110" t="str">
        <f ca="1">IF(ISERROR(HLOOKUP($B333,$D$44:$CO$49,4,FALSE)),"",IF('Enter data here!'!$CP$52=0,"",IF(HLOOKUP($B333,$D$44:$CO$49,4,FALSE)=0,"",(HLOOKUP($B333,$D$44:$CO$49,4,FALSE)))))</f>
        <v/>
      </c>
      <c r="Q333" s="110" t="str">
        <f ca="1">IF(ISERROR(HLOOKUP($B333,$D$50:$CO$55,6,FALSE)),"",IF('Enter data here!'!$CP$57=0,"",IF(HLOOKUP($B333,$D$50:$CO$55,4,FALSE)=0,"",(HLOOKUP($B333,$D$50:$CO$55,6,FALSE)))))</f>
        <v/>
      </c>
      <c r="R333" s="110" t="str">
        <f ca="1">IF(ISERROR(HLOOKUP($B333,$D$50:$CO$55,4,FALSE)),"",IF('Enter data here!'!$CP$57=0,"",IF(HLOOKUP($B333,$D$50:$CO$55,4,FALSE)=0,"",(HLOOKUP($B333,$D$50:$CO$55,4,FALSE)))))</f>
        <v/>
      </c>
      <c r="S333" s="110" t="str">
        <f ca="1">IF(ISERROR(HLOOKUP($B333,$D$56:$CO$61,6,FALSE)),"",IF('Enter data here!'!$CP$62=0,"",IF(HLOOKUP($B333,$D$56:$CO$61,4,FALSE)=0,"",(HLOOKUP($B333,$D$56:$CO$61,6,FALSE)))))</f>
        <v/>
      </c>
      <c r="T333" s="110" t="str">
        <f ca="1">IF(ISERROR(HLOOKUP($B333,$D$56:$CO$61,4,FALSE)),"",IF('Enter data here!'!$CP$62=0,"",IF(HLOOKUP($B333,$D$56:$CO$61,4,FALSE)=0,"",(HLOOKUP($B333,$D$56:$CO$61,4,FALSE)))))</f>
        <v/>
      </c>
      <c r="U333" s="110" t="str">
        <f ca="1">IF(ISERROR(HLOOKUP($B333,$D$62:$CO$67,6,FALSE)),"",IF('Enter data here!'!$CP$67=0,"",IF(HLOOKUP($B333,$D$62:$CO$67,4,FALSE)=0,"",(HLOOKUP($B333,$D$62:$CO$67,6,FALSE)))))</f>
        <v/>
      </c>
      <c r="V333" s="110" t="str">
        <f ca="1">IF(ISERROR(HLOOKUP($B333,$D$62:$CO$67,4,FALSE)),"",IF('Enter data here!'!$CP$67=0,"",IF(HLOOKUP($B333,$D$62:$CO$67,4,FALSE)=0,"",(HLOOKUP($B333,$D$62:$CO$67,4,FALSE)))))</f>
        <v/>
      </c>
      <c r="W333" s="110" t="str">
        <f ca="1">IF(ISERROR(HLOOKUP($B333,$D$68:$CO$73,6,FALSE)),"",IF('Enter data here!'!$CP$72=0,"",IF(HLOOKUP($B333,$D$68:$CO$73,4,FALSE)=0,"",(HLOOKUP($B333,$D$68:$CO$73,6,FALSE)))))</f>
        <v/>
      </c>
      <c r="X333" s="110" t="str">
        <f ca="1">IF(ISERROR(HLOOKUP($B333,$D$68:$CO$73,4,FALSE)),"",IF('Enter data here!'!$CP$72=0,"",IF(HLOOKUP($B333,$D$68:$CO$73,4,FALSE)=0,"",(HLOOKUP($B333,$D$68:$CO$73,4,FALSE)))))</f>
        <v/>
      </c>
      <c r="Y333" s="110" t="str">
        <f ca="1">IF(ISERROR(HLOOKUP($B333,$D$74:$CO$79,6,FALSE)),"",IF('Enter data here!'!$CP$77=0,"",IF(HLOOKUP($B333,$D$74:$CO$79,4,FALSE)=0,"",(HLOOKUP($B333,$D$74:$CO$79,6,FALSE)))))</f>
        <v/>
      </c>
      <c r="Z333" s="110" t="str">
        <f ca="1">IF(ISERROR(HLOOKUP($B333,$D$74:$CO$79,4,FALSE)),"",IF('Enter data here!'!$CP$77=0,"",IF(HLOOKUP($B333,$D$74:$CO$79,4,FALSE)=0,"",(HLOOKUP($B333,$D$74:$CO$79,4,FALSE)))))</f>
        <v/>
      </c>
      <c r="AA333" s="110" t="str">
        <f ca="1">IF(ISERROR(HLOOKUP($B333,$D$80:$CO$85,6,FALSE)),"",IF('Enter data here!'!$CP$82=0,"",IF(HLOOKUP($B333,$D$80:$CO$85,4,FALSE)=0,"",(HLOOKUP($B333,$D$80:$CO$85,6,FALSE)))))</f>
        <v/>
      </c>
      <c r="AB333" s="110" t="str">
        <f ca="1">IF(ISERROR(HLOOKUP($B333,$D$80:$CO$85,4,FALSE)),"",IF('Enter data here!'!$CP$82=0,"",IF(HLOOKUP($B333,$D$80:$CO$85,4,FALSE)=0,"",(HLOOKUP($B333,$D$80:$CO$85,4,FALSE)))))</f>
        <v/>
      </c>
      <c r="AC333" s="110" t="str">
        <f ca="1">IF(ISERROR(HLOOKUP($B333,$D$86:$CO$91,6,FALSE)),"",IF('Enter data here!'!$CP$87=0,"",IF(HLOOKUP($B333,$D$86:$CO$91,4,FALSE)=0,"",(HLOOKUP($B333,$D$86:$CO$91,6,FALSE)))))</f>
        <v/>
      </c>
      <c r="AD333" s="110" t="str">
        <f ca="1">IF(ISERROR(HLOOKUP($B333,$D$86:$CO$91,4,FALSE)),"",IF('Enter data here!'!$CP$87=0,"",IF(HLOOKUP($B333,$D$86:$CO$91,4,FALSE)=0,"",(HLOOKUP($B333,$D$86:$CO$91,4,FALSE)))))</f>
        <v/>
      </c>
      <c r="AE333" s="110" t="str">
        <f ca="1">IF(ISERROR(HLOOKUP($B333,$D$92:$CO$97,6,FALSE)),"",IF('Enter data here!'!$CP$92=0,"",IF(HLOOKUP($B333,$D$92:$CO$97,4,FALSE)=0,"",(HLOOKUP($B333,$D$92:$CO$97,6,FALSE)))))</f>
        <v/>
      </c>
      <c r="AF333" s="110" t="str">
        <f ca="1">IF(ISERROR(HLOOKUP($B333,$D$92:$CO$97,4,FALSE)),"",IF('Enter data here!'!$CP$92=0,"",IF(HLOOKUP($B333,$D$92:$CO$97,4,FALSE)=0,"",(HLOOKUP($B333,$D$92:$CO$97,4,FALSE)))))</f>
        <v/>
      </c>
      <c r="AG333" s="110" t="str">
        <f ca="1">IF(ISERROR(HLOOKUP($B333,$D$98:$CO$103,6,FALSE)),"",IF('Enter data here!'!$CP$97=0,"",IF(HLOOKUP($B333,$D$98:$CO$103,4,FALSE)=0,"",(HLOOKUP($B333,$D$98:$CO$103,6,FALSE)))))</f>
        <v/>
      </c>
      <c r="AH333" s="110" t="str">
        <f ca="1">IF(ISERROR(HLOOKUP($B333,$D$98:$CO$103,4,FALSE)),"",IF('Enter data here!'!$CP$97=0,"",IF(HLOOKUP($B333,$D$98:$CO$103,4,FALSE)=0,"",(HLOOKUP($B333,$D$98:$CO$103,4,FALSE)))))</f>
        <v/>
      </c>
      <c r="AI333" s="110" t="str">
        <f ca="1">IF(ISERROR(HLOOKUP($B333,$D$104:$CO$109,6,FALSE)),"",IF('Enter data here!'!$CP$102=0,"",IF(HLOOKUP($B333,$D$104:$CO$109,4,FALSE)=0,"",(HLOOKUP($B333,$D$104:$CO$109,6,FALSE)))))</f>
        <v/>
      </c>
      <c r="AJ333" s="110" t="str">
        <f ca="1">IF(ISERROR(HLOOKUP($B333,$D$104:$CO$109,4,FALSE)),"",IF('Enter data here!'!$CP$102=0,"",IF(HLOOKUP($B333,$D$104:$CO$109,4,FALSE)=0,"",(HLOOKUP($B333,$D$104:$CO$109,4,FALSE)))))</f>
        <v/>
      </c>
      <c r="AK333" s="110" t="str">
        <f ca="1">IF(ISERROR(HLOOKUP($B333,$D$110:$CO$115,6,FALSE)),"",IF('Enter data here!'!$CP$107=0,"",IF(HLOOKUP($B333,$D$110:$CO$115,4,FALSE)=0,"",(HLOOKUP($B333,$D$110:$CO$115,6,FALSE)))))</f>
        <v/>
      </c>
      <c r="AL333" s="110" t="str">
        <f ca="1">IF(ISERROR(HLOOKUP($B333,$D$110:$CO$115,4,FALSE)),"",IF('Enter data here!'!$CP$107=0,"",IF(HLOOKUP($B333,$D$110:$CO$115,4,FALSE)=0,"",(HLOOKUP($B333,$D$110:$CO$115,4,FALSE)))))</f>
        <v/>
      </c>
      <c r="AM333" s="110" t="str">
        <f ca="1">IF(ISERROR(HLOOKUP($B333,$D$116:$CO$121,6,FALSE)),"",IF('Enter data here!'!$CP$112=0,"",IF(HLOOKUP($B333,$D$116:$CO$121,4,FALSE)=0,"",(HLOOKUP($B333,$D$116:$CO$121,6,FALSE)))))</f>
        <v/>
      </c>
      <c r="AN333" s="110" t="str">
        <f ca="1">IF(ISERROR(HLOOKUP($B333,$D$116:$CO$121,4,FALSE)),"",IF('Enter data here!'!$CP$112=0,"",IF(HLOOKUP($B333,$D$116:$CO$121,4,FALSE)=0,"",(HLOOKUP($B333,$D$116:$CO$121,4,FALSE)))))</f>
        <v/>
      </c>
      <c r="AO333" s="110" t="str">
        <f ca="1">IF(ISERROR(HLOOKUP($B333,$D$122:$CO$127,6,FALSE)),"",IF('Enter data here!'!$CP$117=0,"",IF(HLOOKUP($B333,$D$122:$CO$127,4,FALSE)=0,"",(HLOOKUP($B333,$D$122:$CO$127,6,FALSE)))))</f>
        <v/>
      </c>
      <c r="AP333" s="110" t="str">
        <f ca="1">IF(ISERROR(HLOOKUP($B333,$D$122:$CO$127,4,FALSE)),"",IF('Enter data here!'!$CP$117=0,"",IF(HLOOKUP($B333,$D$122:$CO$127,4,FALSE)=0,"",(HLOOKUP($B333,$D$122:$CO$127,4,FALSE)))))</f>
        <v/>
      </c>
      <c r="AQ333" s="110" t="str">
        <f ca="1">IF(ISERROR(HLOOKUP($B333,$D$128:$CO$133,6,FALSE)),"",IF('Enter data here!'!$CP$122=0,"",IF(HLOOKUP($B333,$D$128:$CO$133,4,FALSE)=0,"",(HLOOKUP($B333,$D$128:$CO$133,6,FALSE)))))</f>
        <v/>
      </c>
      <c r="AR333" s="110" t="str">
        <f ca="1">IF(ISERROR(HLOOKUP($B333,$D$128:$CO$133,4,FALSE)),"",IF('Enter data here!'!$CP$122=0,"",IF(HLOOKUP($B333,$D$128:$CO$133,4,FALSE)=0,"",(HLOOKUP($B333,$D$128:$CO$133,4,FALSE)))))</f>
        <v/>
      </c>
      <c r="AS333" s="110" t="str">
        <f ca="1">IF(ISERROR(HLOOKUP($B333,$D$134:$CO$139,6,FALSE)),"",IF('Enter data here!'!$CP$127=0,"",IF(HLOOKUP($B333,$D$134:$CO$139,4,FALSE)=0,"",(HLOOKUP($B333,$D$134:$CO$139,6,FALSE)))))</f>
        <v/>
      </c>
      <c r="AT333" s="110" t="str">
        <f ca="1">IF(ISERROR(HLOOKUP($B333,$D$134:$CO$139,4,FALSE)),"",IF('Enter data here!'!$CP$127=0,"",IF(HLOOKUP($B333,$D$134:$CO$139,4,FALSE)=0,"",(HLOOKUP($B333,$D$134:$CO$139,4,FALSE)))))</f>
        <v/>
      </c>
      <c r="AU333" s="110" t="str">
        <f ca="1">IF(ISERROR(HLOOKUP($B333,$D$140:$CO$145,6,FALSE)),"",IF('Enter data here!'!$CP$132=0,"",IF(HLOOKUP($B333,$D$140:$CO$145,4,FALSE)=0,"",(HLOOKUP($B333,$D$140:$CO$145,6,FALSE)))))</f>
        <v/>
      </c>
      <c r="AV333" s="110" t="str">
        <f ca="1">IF(ISERROR(HLOOKUP($B333,$D$140:$CO$145,4,FALSE)),"",IF('Enter data here!'!$CP$132=0,"",IF(HLOOKUP($B333,$D$140:$CO$145,4,FALSE)=0,"",(HLOOKUP($B333,$D$140:$CO$145,4,FALSE)))))</f>
        <v/>
      </c>
      <c r="AW333" s="110" t="str">
        <f ca="1">IF(ISERROR(HLOOKUP($B333,$D$146:$CO$151,6,FALSE)),"",IF('Enter data here!'!$CP$137=0,"",IF(HLOOKUP($B333,$D$146:$CO$151,4,FALSE)=0,"",(HLOOKUP($B333,$D$146:$CO$151,6,FALSE)))))</f>
        <v/>
      </c>
      <c r="AX333" s="110" t="str">
        <f ca="1">IF(ISERROR(HLOOKUP($B333,$D$146:$CO$151,4,FALSE)),"",IF('Enter data here!'!$CP$137=0,"",IF(HLOOKUP($B333,$D$146:$CO$151,4,FALSE)=0,"",(HLOOKUP($B333,$D$146:$CO$151,4,FALSE)))))</f>
        <v/>
      </c>
      <c r="AY333" s="110" t="str">
        <f ca="1">IF(ISERROR(HLOOKUP($B333,$D$152:$CO$157,6,FALSE)),"",IF('Enter data here!'!$CP$142=0,"",IF(HLOOKUP($B333,$D$152:$CO$157,4,FALSE)=0,"",(HLOOKUP($B333,$D$152:$CO$157,6,FALSE)))))</f>
        <v/>
      </c>
      <c r="AZ333" s="110" t="str">
        <f ca="1">IF(ISERROR(HLOOKUP($B333,$D$152:$CO$157,4,FALSE)),"",IF('Enter data here!'!$CP$142=0,"",IF(HLOOKUP($B333,$D$152:$CO$157,4,FALSE)=0,"",(HLOOKUP($B333,$D$152:$CO$157,4,FALSE)))))</f>
        <v/>
      </c>
      <c r="BA333" s="110" t="str">
        <f ca="1">IF(ISERROR(HLOOKUP($B333,$D$158:$CO$163,6,FALSE)),"",IF('Enter data here!'!$CP$147=0,"",IF(HLOOKUP($B333,$D$158:$CO$163,4,FALSE)=0,"",(HLOOKUP($B333,$D$158:$CO$163,6,FALSE)))))</f>
        <v/>
      </c>
      <c r="BB333" s="110" t="str">
        <f ca="1">IF(ISERROR(HLOOKUP($B333,$D$158:$CO$163,4,FALSE)),"",IF('Enter data here!'!$CP$147=0,"",IF(HLOOKUP($B333,$D$158:$CO$163,4,FALSE)=0,"",(HLOOKUP($B333,$D$158:$CO$163,4,FALSE)))))</f>
        <v/>
      </c>
      <c r="BC333" s="110" t="str">
        <f ca="1">IF(ISERROR(HLOOKUP($B333,$D$164:$CO$169,6,FALSE)),"",IF('Enter data here!'!$CP$152=0,"",IF(HLOOKUP($B333,$D$164:$CO$169,4,FALSE)=0,"",(HLOOKUP($B333,$D$164:$CO$169,6,FALSE)))))</f>
        <v/>
      </c>
      <c r="BD333" s="110" t="str">
        <f ca="1">IF(ISERROR(HLOOKUP($B333,$D$164:$CO$169,4,FALSE)),"",IF('Enter data here!'!$CP$152=0,"",IF(HLOOKUP($B333,$D$164:$CO$169,4,FALSE)=0,"",(HLOOKUP($B333,$D$164:$CO$169,4,FALSE)))))</f>
        <v/>
      </c>
      <c r="BE333" s="110" t="str">
        <f ca="1">IF(ISERROR(HLOOKUP($B333,$D$170:$CO$175,6,FALSE)),"",IF('Enter data here!'!$CP$157=0,"",IF(HLOOKUP($B333,$D$170:$CO$175,4,FALSE)=0,"",(HLOOKUP($B333,$D$170:$CO$175,6,FALSE)))))</f>
        <v/>
      </c>
      <c r="BF333" s="110" t="str">
        <f ca="1">IF(ISERROR(HLOOKUP($B333,$D$170:$CO$175,4,FALSE)),"",IF('Enter data here!'!$CP$157=0,"",IF(HLOOKUP($B333,$D$170:$CO$175,4,FALSE)=0,"",(HLOOKUP($B333,$D$170:$CO$175,4,FALSE)))))</f>
        <v/>
      </c>
      <c r="BG333" s="110" t="str">
        <f ca="1">IF(ISERROR(HLOOKUP($B333,$D$176:$CO$181,6,FALSE)),"",IF('Enter data here!'!$CP$162=0,"",IF(HLOOKUP($B333,$D$176:$CO$181,4,FALSE)=0,"",(HLOOKUP($B333,$D$176:$CO$181,6,FALSE)))))</f>
        <v/>
      </c>
      <c r="BH333" s="110" t="str">
        <f ca="1">IF(ISERROR(HLOOKUP($B333,$D$176:$CO$181,4,FALSE)),"",IF('Enter data here!'!$CP$162=0,"",IF(HLOOKUP($B333,$D$176:$CO$181,4,FALSE)=0,"",(HLOOKUP($B333,$D$176:$CO$181,4,FALSE)))))</f>
        <v/>
      </c>
      <c r="BI333" s="110" t="str">
        <f ca="1">IF(ISERROR(HLOOKUP($B333,$D$182:$CO$187,6,FALSE)),"",IF('Enter data here!'!$CP$167=0,"",IF(HLOOKUP($B333,$D$182:$CO$187,4,FALSE)=0,"",(HLOOKUP($B333,$D$182:$CO$187,6,FALSE)))))</f>
        <v/>
      </c>
      <c r="BJ333" s="110" t="str">
        <f ca="1">IF(ISERROR(HLOOKUP($B333,$D$182:$CO$187,4,FALSE)),"",IF('Enter data here!'!$CP$167=0,"",IF(HLOOKUP($B333,$D$182:$CO$187,4,FALSE)=0,"",(HLOOKUP($B333,$D$182:$CO$187,4,FALSE)))))</f>
        <v/>
      </c>
      <c r="BK333" s="110" t="str">
        <f ca="1">IF(ISERROR(HLOOKUP($B333,$D$188:$CO$193,6,FALSE)),"",IF('Enter data here!'!$CP$172=0,"",IF(HLOOKUP($B333,$D$188:$CO$193,4,FALSE)=0,"",(HLOOKUP($B333,$D$188:$CO$193,6,FALSE)))))</f>
        <v/>
      </c>
      <c r="BL333" s="110" t="str">
        <f ca="1">IF(ISERROR(HLOOKUP($B333,$D$188:$CO$193,4,FALSE)),"",IF('Enter data here!'!$CP$172=0,"",IF(HLOOKUP($B333,$D$188:$CO$193,4,FALSE)=0,"",(HLOOKUP($B333,$D$188:$CO$193,4,FALSE)))))</f>
        <v/>
      </c>
      <c r="BM333" s="110" t="str">
        <f ca="1">IF(ISERROR(HLOOKUP($B333,$D$194:$CO$199,6,FALSE)),"",IF('Enter data here!'!$CP$177=0,"",IF(HLOOKUP($B333,$D$194:$CO$199,4,FALSE)=0,"",(HLOOKUP($B333,$D$194:$CO$199,6,FALSE)))))</f>
        <v/>
      </c>
      <c r="BN333" s="110" t="str">
        <f ca="1">IF(ISERROR(HLOOKUP($B333,$D$194:$CO$199,4,FALSE)),"",IF('Enter data here!'!$CP$177=0,"",IF(HLOOKUP($B333,$D$194:$CO$199,4,FALSE)=0,"",(HLOOKUP($B333,$D$194:$CO$199,4,FALSE)))))</f>
        <v/>
      </c>
      <c r="BO333" s="110" t="str">
        <f ca="1">IF(ISERROR(HLOOKUP($B333,$D$200:$CO$205,6,FALSE)),"",IF('Enter data here!'!$CP$182=0,"",IF(HLOOKUP($B333,$D$200:$CO$205,4,FALSE)=0,"",(HLOOKUP($B333,$D$200:$CO$205,6,FALSE)))))</f>
        <v/>
      </c>
      <c r="BP333" s="110" t="str">
        <f ca="1">IF(ISERROR(HLOOKUP($B333,$D$200:$CO$205,4,FALSE)),"",IF('Enter data here!'!$CP$182=0,"",IF(HLOOKUP($B333,$D$200:$CO$205,4,FALSE)=0,"",(HLOOKUP($B333,$D$200:$CO$205,4,FALSE)))))</f>
        <v/>
      </c>
      <c r="BQ333" s="110" t="str">
        <f ca="1">IF(ISERROR(HLOOKUP($B333,$D$206:$CO$211,6,FALSE)),"",IF('Enter data here!'!$CP$187=0,"",IF(HLOOKUP($B333,$D$206:$CO$211,4,FALSE)=0,"",(HLOOKUP($B333,$D$206:$CO$211,6,FALSE)))))</f>
        <v/>
      </c>
      <c r="BR333" s="110" t="str">
        <f ca="1">IF(ISERROR(HLOOKUP($B333,$D$206:$CO$211,4,FALSE)),"",IF('Enter data here!'!$CP$187=0,"",IF(HLOOKUP($B333,$D$206:$CO$211,4,FALSE)=0,"",(HLOOKUP($B333,$D$206:$CO$211,4,FALSE)))))</f>
        <v/>
      </c>
      <c r="BS333" s="110" t="str">
        <f ca="1">IF(ISERROR(HLOOKUP($B333,$D$212:$CO$217,6,FALSE)),"",IF('Enter data here!'!$CP$192=0,"",IF(HLOOKUP($B333,$D$212:$CO$217,4,FALSE)=0,"",(HLOOKUP($B333,$D$212:$CO$217,6,FALSE)))))</f>
        <v/>
      </c>
      <c r="BT333" s="110" t="str">
        <f ca="1">IF(ISERROR(HLOOKUP($B333,$D$212:$CO$217,4,FALSE)),"",IF('Enter data here!'!$CP$192=0,"",IF(HLOOKUP($B333,$D$212:$CO$217,4,FALSE)=0,"",(HLOOKUP($B333,$D$212:$CO$217,4,FALSE)))))</f>
        <v/>
      </c>
      <c r="BU333" s="110" t="str">
        <f ca="1">IF(ISERROR(HLOOKUP($B333,$D$218:$CO$223,6,FALSE)),"",IF('Enter data here!'!$CP$197=0,"",IF(HLOOKUP($B333,$D$218:$CO$223,4,FALSE)=0,"",(HLOOKUP($B333,$D$218:$CO$223,6,FALSE)))))</f>
        <v/>
      </c>
      <c r="BV333" s="110" t="str">
        <f ca="1">IF(ISERROR(HLOOKUP($B333,$D$218:$CO$223,4,FALSE)),"",IF('Enter data here!'!$CP$197=0,"",IF(HLOOKUP($B333,$D$218:$CO$223,4,FALSE)=0,"",(HLOOKUP($B333,$D$218:$CO$223,4,FALSE)))))</f>
        <v/>
      </c>
      <c r="BW333" s="110" t="str">
        <f ca="1">IF(ISERROR(HLOOKUP($B333,$D$224:$CO$229,6,FALSE)),"",IF('Enter data here!'!$CP$202=0,"",IF(HLOOKUP($B333,$D$224:$CO$229,4,FALSE)=0,"",(HLOOKUP($B333,$D$224:$CO$229,6,FALSE)))))</f>
        <v/>
      </c>
      <c r="BX333" s="110" t="str">
        <f ca="1">IF(ISERROR(HLOOKUP($B333,$D$224:$CO$229,4,FALSE)),"",IF('Enter data here!'!$CP$202=0,"",IF(HLOOKUP($B333,$D$224:$CO$229,4,FALSE)=0,"",(HLOOKUP($B333,$D$224:$CO$229,4,FALSE)))))</f>
        <v/>
      </c>
      <c r="BY333" s="110" t="str">
        <f ca="1">IF(ISERROR(HLOOKUP($B333,$D$230:$CO$235,6,FALSE)),"",IF('Enter data here!'!$CP$207=0,"",IF(HLOOKUP($B333,$D$230:$CO$235,4,FALSE)=0,"",(HLOOKUP($B333,$D$230:$CO$235,6,FALSE)))))</f>
        <v/>
      </c>
      <c r="BZ333" s="110" t="str">
        <f ca="1">IF(ISERROR(HLOOKUP($B333,$D$230:$CO$235,4,FALSE)),"",IF('Enter data here!'!$CP$207=0,"",IF(HLOOKUP($B333,$D$230:$CO$235,4,FALSE)=0,"",(HLOOKUP($B333,$D$230:$CO$235,4,FALSE)))))</f>
        <v/>
      </c>
      <c r="CA333" s="110" t="str">
        <f ca="1">IF(ISERROR(HLOOKUP($B333,$D$236:$CO$241,6,FALSE)),"",IF('Enter data here!'!$CP$212=0,"",IF(HLOOKUP($B333,$D$236:$CO$241,4,FALSE)=0,"",(HLOOKUP($B333,$D$236:$CO$241,6,FALSE)))))</f>
        <v/>
      </c>
      <c r="CB333" s="110" t="str">
        <f ca="1">IF(ISERROR(HLOOKUP($B333,$D$236:$CO$241,4,FALSE)),"",IF('Enter data here!'!$CP$212=0,"",IF(HLOOKUP($B333,$D$236:$CO$241,4,FALSE)=0,"",(HLOOKUP($B333,$D$236:$CO$241,4,FALSE)))))</f>
        <v/>
      </c>
      <c r="CC333" s="110" t="str">
        <f ca="1">IF(ISERROR(HLOOKUP($B333,$D$242:$CO$247,6,FALSE)),"",IF('Enter data here!'!$CP$217=0,"",IF(HLOOKUP($B333,$D$242:$CO$247,4,FALSE)=0,"",(HLOOKUP($B333,$D$242:$CO$247,6,FALSE)))))</f>
        <v/>
      </c>
      <c r="CD333" s="110" t="str">
        <f ca="1">IF(ISERROR(HLOOKUP($B333,$D$242:$CO$247,4,FALSE)),"",IF('Enter data here!'!$CP$217=0,"",IF(HLOOKUP($B333,$D$242:$CO$247,4,FALSE)=0,"",(HLOOKUP($B333,$D$242:$CO$247,4,FALSE)))))</f>
        <v/>
      </c>
      <c r="CE333" s="110" t="str">
        <f ca="1">IF(ISERROR(HLOOKUP($B333,$D$248:$CO$253,6,FALSE)),"",IF('Enter data here!'!$CP$222=0,"",IF(HLOOKUP($B333,$D$248:$CO$253,4,FALSE)=0,"",(HLOOKUP($B333,$D$248:$CO$253,6,FALSE)))))</f>
        <v/>
      </c>
      <c r="CF333" s="110" t="str">
        <f ca="1">IF(ISERROR(HLOOKUP($B333,$D$248:$CO$253,4,FALSE)),"",IF('Enter data here!'!$CP$222=0,"",IF(HLOOKUP($B333,$D$248:$CO$253,4,FALSE)=0,"",(HLOOKUP($B333,$D$248:$CO$253,4,FALSE)))))</f>
        <v/>
      </c>
    </row>
    <row r="334" spans="2:84" s="138" customFormat="1">
      <c r="B334" s="149">
        <v>72</v>
      </c>
      <c r="C334" s="110" t="str">
        <f>IF(ISERROR(HLOOKUP($B334,$D$8:$CO$13,6,FALSE)),"",IF('Enter data here!'!$CP$22=0,"",IF(HLOOKUP($B334,$D$8:$CO$13,4,FALSE)=0,"",(HLOOKUP($B334,$D$8:$CO$13,6,FALSE)))))</f>
        <v/>
      </c>
      <c r="D334" s="110" t="str">
        <f>IF(ISERROR(HLOOKUP($B334,$D$8:$CO$13,4,FALSE)),"",IF('Enter data here!'!$CP$22=0,"",IF(HLOOKUP($B334,$D$8:$CO$13,4,FALSE)=0,"",(HLOOKUP($B334,$D$8:$CO$13,4,FALSE)))))</f>
        <v/>
      </c>
      <c r="E334" s="110" t="str">
        <f ca="1">IF(ISERROR(HLOOKUP($B334,$D$14:$CO$19,6,FALSE)),"",IF('Enter data here!'!$CP$27=0,"",IF(HLOOKUP($B334,$D$14:$CO$19,4,FALSE)=0,"",(HLOOKUP($B334,$D$14:$CO$19,6,FALSE)))))</f>
        <v/>
      </c>
      <c r="F334" s="110" t="str">
        <f ca="1">IF(ISERROR(HLOOKUP($B334,$D$14:$CO$19,4,FALSE)),"",IF('Enter data here!'!$CP$27=0,"",IF(HLOOKUP($B334,$D$14:$CO$19,4,FALSE)=0,"",(HLOOKUP($B334,$D$14:$CO$19,4,FALSE)))))</f>
        <v/>
      </c>
      <c r="G334" s="110" t="str">
        <f ca="1">IF(ISERROR(HLOOKUP($B334,$D$20:$CO$25,6,FALSE)),"",IF('Enter data here!'!$CP$32=0,"",IF(HLOOKUP($B334,$D$20:$CO$25,4,FALSE)=0,"",(HLOOKUP($B334,$D$20:$CO$25,6,FALSE)))))</f>
        <v/>
      </c>
      <c r="H334" s="110" t="str">
        <f ca="1">IF(ISERROR(HLOOKUP($B334,$D$20:$CO$25,4,FALSE)),"",IF('Enter data here!'!$CP$32=0,"",IF(HLOOKUP($B334,$D$20:$CO$25,4,FALSE)=0,"",(HLOOKUP($B334,$D$20:$CO$25,4,FALSE)))))</f>
        <v/>
      </c>
      <c r="I334" s="110" t="str">
        <f ca="1">IF(ISERROR(HLOOKUP($B334,$D$26:$CO$31,6,FALSE)),"",IF('Enter data here!'!$CP$37=0,"",IF(HLOOKUP($B334,$D$26:$CO$31,4,FALSE)=0,"",(HLOOKUP($B334,$D$26:$CO$31,6,FALSE)))))</f>
        <v/>
      </c>
      <c r="J334" s="110" t="str">
        <f ca="1">IF(ISERROR(HLOOKUP($B334,$D$26:$CO$31,4,FALSE)),"",IF('Enter data here!'!$CP$37=0,"",IF(HLOOKUP($B334,$D$26:$CO$31,4,FALSE)=0,"",(HLOOKUP($B334,$D$26:$CO$31,4,FALSE)))))</f>
        <v/>
      </c>
      <c r="K334" s="110" t="str">
        <f ca="1">IF(ISERROR(HLOOKUP($B334,$D$32:$CO$37,6,FALSE)),"",IF('Enter data here!'!$CP$42=0,"",IF(HLOOKUP($B334,$D$32:$CO$37,4,FALSE)=0,"",(HLOOKUP($B334,$D$32:$CO$37,6,FALSE)))))</f>
        <v/>
      </c>
      <c r="L334" s="110" t="str">
        <f ca="1">IF(ISERROR(HLOOKUP($B334,$D$32:$CO$37,4,FALSE)),"",IF('Enter data here!'!$CP$42=0,"",IF(HLOOKUP($B334,$D$32:$CO$37,4,FALSE)=0,"",(HLOOKUP($B334,$D$32:$CO$37,4,FALSE)))))</f>
        <v/>
      </c>
      <c r="M334" s="110" t="str">
        <f ca="1">IF(ISERROR(HLOOKUP($B334,$D$38:$CO$43,6,FALSE)),"",IF('Enter data here!'!$CP$47=0,"",IF(HLOOKUP($B334,$D$38:$CO$43,4,FALSE)=0,"",(HLOOKUP($B334,$D$38:$CO$43,6,FALSE)))))</f>
        <v/>
      </c>
      <c r="N334" s="110" t="str">
        <f ca="1">IF(ISERROR(HLOOKUP($B334,$D$38:$CO$43,4,FALSE)),"",IF('Enter data here!'!$CP$47=0,"",IF(HLOOKUP($B334,$D$38:$CO$43,4,FALSE)=0,"",(HLOOKUP($B334,$D$38:$CO$43,4,FALSE)))))</f>
        <v/>
      </c>
      <c r="O334" s="110" t="str">
        <f ca="1">IF(ISERROR(HLOOKUP($B334,$D$44:$CO$49,6,FALSE)),"",IF('Enter data here!'!$CP$52=0,"",IF(HLOOKUP($B334,$D$44:$CO$49,4,FALSE)=0,"",(HLOOKUP($B334,$D$44:$CO$49,6,FALSE)))))</f>
        <v/>
      </c>
      <c r="P334" s="110" t="str">
        <f ca="1">IF(ISERROR(HLOOKUP($B334,$D$44:$CO$49,4,FALSE)),"",IF('Enter data here!'!$CP$52=0,"",IF(HLOOKUP($B334,$D$44:$CO$49,4,FALSE)=0,"",(HLOOKUP($B334,$D$44:$CO$49,4,FALSE)))))</f>
        <v/>
      </c>
      <c r="Q334" s="110" t="str">
        <f ca="1">IF(ISERROR(HLOOKUP($B334,$D$50:$CO$55,6,FALSE)),"",IF('Enter data here!'!$CP$57=0,"",IF(HLOOKUP($B334,$D$50:$CO$55,4,FALSE)=0,"",(HLOOKUP($B334,$D$50:$CO$55,6,FALSE)))))</f>
        <v/>
      </c>
      <c r="R334" s="110" t="str">
        <f ca="1">IF(ISERROR(HLOOKUP($B334,$D$50:$CO$55,4,FALSE)),"",IF('Enter data here!'!$CP$57=0,"",IF(HLOOKUP($B334,$D$50:$CO$55,4,FALSE)=0,"",(HLOOKUP($B334,$D$50:$CO$55,4,FALSE)))))</f>
        <v/>
      </c>
      <c r="S334" s="110" t="str">
        <f ca="1">IF(ISERROR(HLOOKUP($B334,$D$56:$CO$61,6,FALSE)),"",IF('Enter data here!'!$CP$62=0,"",IF(HLOOKUP($B334,$D$56:$CO$61,4,FALSE)=0,"",(HLOOKUP($B334,$D$56:$CO$61,6,FALSE)))))</f>
        <v/>
      </c>
      <c r="T334" s="110" t="str">
        <f ca="1">IF(ISERROR(HLOOKUP($B334,$D$56:$CO$61,4,FALSE)),"",IF('Enter data here!'!$CP$62=0,"",IF(HLOOKUP($B334,$D$56:$CO$61,4,FALSE)=0,"",(HLOOKUP($B334,$D$56:$CO$61,4,FALSE)))))</f>
        <v/>
      </c>
      <c r="U334" s="110" t="str">
        <f ca="1">IF(ISERROR(HLOOKUP($B334,$D$62:$CO$67,6,FALSE)),"",IF('Enter data here!'!$CP$67=0,"",IF(HLOOKUP($B334,$D$62:$CO$67,4,FALSE)=0,"",(HLOOKUP($B334,$D$62:$CO$67,6,FALSE)))))</f>
        <v/>
      </c>
      <c r="V334" s="110" t="str">
        <f ca="1">IF(ISERROR(HLOOKUP($B334,$D$62:$CO$67,4,FALSE)),"",IF('Enter data here!'!$CP$67=0,"",IF(HLOOKUP($B334,$D$62:$CO$67,4,FALSE)=0,"",(HLOOKUP($B334,$D$62:$CO$67,4,FALSE)))))</f>
        <v/>
      </c>
      <c r="W334" s="110" t="str">
        <f ca="1">IF(ISERROR(HLOOKUP($B334,$D$68:$CO$73,6,FALSE)),"",IF('Enter data here!'!$CP$72=0,"",IF(HLOOKUP($B334,$D$68:$CO$73,4,FALSE)=0,"",(HLOOKUP($B334,$D$68:$CO$73,6,FALSE)))))</f>
        <v/>
      </c>
      <c r="X334" s="110" t="str">
        <f ca="1">IF(ISERROR(HLOOKUP($B334,$D$68:$CO$73,4,FALSE)),"",IF('Enter data here!'!$CP$72=0,"",IF(HLOOKUP($B334,$D$68:$CO$73,4,FALSE)=0,"",(HLOOKUP($B334,$D$68:$CO$73,4,FALSE)))))</f>
        <v/>
      </c>
      <c r="Y334" s="110" t="str">
        <f ca="1">IF(ISERROR(HLOOKUP($B334,$D$74:$CO$79,6,FALSE)),"",IF('Enter data here!'!$CP$77=0,"",IF(HLOOKUP($B334,$D$74:$CO$79,4,FALSE)=0,"",(HLOOKUP($B334,$D$74:$CO$79,6,FALSE)))))</f>
        <v/>
      </c>
      <c r="Z334" s="110" t="str">
        <f ca="1">IF(ISERROR(HLOOKUP($B334,$D$74:$CO$79,4,FALSE)),"",IF('Enter data here!'!$CP$77=0,"",IF(HLOOKUP($B334,$D$74:$CO$79,4,FALSE)=0,"",(HLOOKUP($B334,$D$74:$CO$79,4,FALSE)))))</f>
        <v/>
      </c>
      <c r="AA334" s="110" t="str">
        <f ca="1">IF(ISERROR(HLOOKUP($B334,$D$80:$CO$85,6,FALSE)),"",IF('Enter data here!'!$CP$82=0,"",IF(HLOOKUP($B334,$D$80:$CO$85,4,FALSE)=0,"",(HLOOKUP($B334,$D$80:$CO$85,6,FALSE)))))</f>
        <v/>
      </c>
      <c r="AB334" s="110" t="str">
        <f ca="1">IF(ISERROR(HLOOKUP($B334,$D$80:$CO$85,4,FALSE)),"",IF('Enter data here!'!$CP$82=0,"",IF(HLOOKUP($B334,$D$80:$CO$85,4,FALSE)=0,"",(HLOOKUP($B334,$D$80:$CO$85,4,FALSE)))))</f>
        <v/>
      </c>
      <c r="AC334" s="110" t="str">
        <f ca="1">IF(ISERROR(HLOOKUP($B334,$D$86:$CO$91,6,FALSE)),"",IF('Enter data here!'!$CP$87=0,"",IF(HLOOKUP($B334,$D$86:$CO$91,4,FALSE)=0,"",(HLOOKUP($B334,$D$86:$CO$91,6,FALSE)))))</f>
        <v/>
      </c>
      <c r="AD334" s="110" t="str">
        <f ca="1">IF(ISERROR(HLOOKUP($B334,$D$86:$CO$91,4,FALSE)),"",IF('Enter data here!'!$CP$87=0,"",IF(HLOOKUP($B334,$D$86:$CO$91,4,FALSE)=0,"",(HLOOKUP($B334,$D$86:$CO$91,4,FALSE)))))</f>
        <v/>
      </c>
      <c r="AE334" s="110" t="str">
        <f ca="1">IF(ISERROR(HLOOKUP($B334,$D$92:$CO$97,6,FALSE)),"",IF('Enter data here!'!$CP$92=0,"",IF(HLOOKUP($B334,$D$92:$CO$97,4,FALSE)=0,"",(HLOOKUP($B334,$D$92:$CO$97,6,FALSE)))))</f>
        <v/>
      </c>
      <c r="AF334" s="110" t="str">
        <f ca="1">IF(ISERROR(HLOOKUP($B334,$D$92:$CO$97,4,FALSE)),"",IF('Enter data here!'!$CP$92=0,"",IF(HLOOKUP($B334,$D$92:$CO$97,4,FALSE)=0,"",(HLOOKUP($B334,$D$92:$CO$97,4,FALSE)))))</f>
        <v/>
      </c>
      <c r="AG334" s="110" t="str">
        <f ca="1">IF(ISERROR(HLOOKUP($B334,$D$98:$CO$103,6,FALSE)),"",IF('Enter data here!'!$CP$97=0,"",IF(HLOOKUP($B334,$D$98:$CO$103,4,FALSE)=0,"",(HLOOKUP($B334,$D$98:$CO$103,6,FALSE)))))</f>
        <v/>
      </c>
      <c r="AH334" s="110" t="str">
        <f ca="1">IF(ISERROR(HLOOKUP($B334,$D$98:$CO$103,4,FALSE)),"",IF('Enter data here!'!$CP$97=0,"",IF(HLOOKUP($B334,$D$98:$CO$103,4,FALSE)=0,"",(HLOOKUP($B334,$D$98:$CO$103,4,FALSE)))))</f>
        <v/>
      </c>
      <c r="AI334" s="110" t="str">
        <f ca="1">IF(ISERROR(HLOOKUP($B334,$D$104:$CO$109,6,FALSE)),"",IF('Enter data here!'!$CP$102=0,"",IF(HLOOKUP($B334,$D$104:$CO$109,4,FALSE)=0,"",(HLOOKUP($B334,$D$104:$CO$109,6,FALSE)))))</f>
        <v/>
      </c>
      <c r="AJ334" s="110" t="str">
        <f ca="1">IF(ISERROR(HLOOKUP($B334,$D$104:$CO$109,4,FALSE)),"",IF('Enter data here!'!$CP$102=0,"",IF(HLOOKUP($B334,$D$104:$CO$109,4,FALSE)=0,"",(HLOOKUP($B334,$D$104:$CO$109,4,FALSE)))))</f>
        <v/>
      </c>
      <c r="AK334" s="110" t="str">
        <f ca="1">IF(ISERROR(HLOOKUP($B334,$D$110:$CO$115,6,FALSE)),"",IF('Enter data here!'!$CP$107=0,"",IF(HLOOKUP($B334,$D$110:$CO$115,4,FALSE)=0,"",(HLOOKUP($B334,$D$110:$CO$115,6,FALSE)))))</f>
        <v/>
      </c>
      <c r="AL334" s="110" t="str">
        <f ca="1">IF(ISERROR(HLOOKUP($B334,$D$110:$CO$115,4,FALSE)),"",IF('Enter data here!'!$CP$107=0,"",IF(HLOOKUP($B334,$D$110:$CO$115,4,FALSE)=0,"",(HLOOKUP($B334,$D$110:$CO$115,4,FALSE)))))</f>
        <v/>
      </c>
      <c r="AM334" s="110" t="str">
        <f ca="1">IF(ISERROR(HLOOKUP($B334,$D$116:$CO$121,6,FALSE)),"",IF('Enter data here!'!$CP$112=0,"",IF(HLOOKUP($B334,$D$116:$CO$121,4,FALSE)=0,"",(HLOOKUP($B334,$D$116:$CO$121,6,FALSE)))))</f>
        <v/>
      </c>
      <c r="AN334" s="110" t="str">
        <f ca="1">IF(ISERROR(HLOOKUP($B334,$D$116:$CO$121,4,FALSE)),"",IF('Enter data here!'!$CP$112=0,"",IF(HLOOKUP($B334,$D$116:$CO$121,4,FALSE)=0,"",(HLOOKUP($B334,$D$116:$CO$121,4,FALSE)))))</f>
        <v/>
      </c>
      <c r="AO334" s="110" t="str">
        <f ca="1">IF(ISERROR(HLOOKUP($B334,$D$122:$CO$127,6,FALSE)),"",IF('Enter data here!'!$CP$117=0,"",IF(HLOOKUP($B334,$D$122:$CO$127,4,FALSE)=0,"",(HLOOKUP($B334,$D$122:$CO$127,6,FALSE)))))</f>
        <v/>
      </c>
      <c r="AP334" s="110" t="str">
        <f ca="1">IF(ISERROR(HLOOKUP($B334,$D$122:$CO$127,4,FALSE)),"",IF('Enter data here!'!$CP$117=0,"",IF(HLOOKUP($B334,$D$122:$CO$127,4,FALSE)=0,"",(HLOOKUP($B334,$D$122:$CO$127,4,FALSE)))))</f>
        <v/>
      </c>
      <c r="AQ334" s="110" t="str">
        <f ca="1">IF(ISERROR(HLOOKUP($B334,$D$128:$CO$133,6,FALSE)),"",IF('Enter data here!'!$CP$122=0,"",IF(HLOOKUP($B334,$D$128:$CO$133,4,FALSE)=0,"",(HLOOKUP($B334,$D$128:$CO$133,6,FALSE)))))</f>
        <v/>
      </c>
      <c r="AR334" s="110" t="str">
        <f ca="1">IF(ISERROR(HLOOKUP($B334,$D$128:$CO$133,4,FALSE)),"",IF('Enter data here!'!$CP$122=0,"",IF(HLOOKUP($B334,$D$128:$CO$133,4,FALSE)=0,"",(HLOOKUP($B334,$D$128:$CO$133,4,FALSE)))))</f>
        <v/>
      </c>
      <c r="AS334" s="110" t="str">
        <f ca="1">IF(ISERROR(HLOOKUP($B334,$D$134:$CO$139,6,FALSE)),"",IF('Enter data here!'!$CP$127=0,"",IF(HLOOKUP($B334,$D$134:$CO$139,4,FALSE)=0,"",(HLOOKUP($B334,$D$134:$CO$139,6,FALSE)))))</f>
        <v/>
      </c>
      <c r="AT334" s="110" t="str">
        <f ca="1">IF(ISERROR(HLOOKUP($B334,$D$134:$CO$139,4,FALSE)),"",IF('Enter data here!'!$CP$127=0,"",IF(HLOOKUP($B334,$D$134:$CO$139,4,FALSE)=0,"",(HLOOKUP($B334,$D$134:$CO$139,4,FALSE)))))</f>
        <v/>
      </c>
      <c r="AU334" s="110" t="str">
        <f ca="1">IF(ISERROR(HLOOKUP($B334,$D$140:$CO$145,6,FALSE)),"",IF('Enter data here!'!$CP$132=0,"",IF(HLOOKUP($B334,$D$140:$CO$145,4,FALSE)=0,"",(HLOOKUP($B334,$D$140:$CO$145,6,FALSE)))))</f>
        <v/>
      </c>
      <c r="AV334" s="110" t="str">
        <f ca="1">IF(ISERROR(HLOOKUP($B334,$D$140:$CO$145,4,FALSE)),"",IF('Enter data here!'!$CP$132=0,"",IF(HLOOKUP($B334,$D$140:$CO$145,4,FALSE)=0,"",(HLOOKUP($B334,$D$140:$CO$145,4,FALSE)))))</f>
        <v/>
      </c>
      <c r="AW334" s="110" t="str">
        <f ca="1">IF(ISERROR(HLOOKUP($B334,$D$146:$CO$151,6,FALSE)),"",IF('Enter data here!'!$CP$137=0,"",IF(HLOOKUP($B334,$D$146:$CO$151,4,FALSE)=0,"",(HLOOKUP($B334,$D$146:$CO$151,6,FALSE)))))</f>
        <v/>
      </c>
      <c r="AX334" s="110" t="str">
        <f ca="1">IF(ISERROR(HLOOKUP($B334,$D$146:$CO$151,4,FALSE)),"",IF('Enter data here!'!$CP$137=0,"",IF(HLOOKUP($B334,$D$146:$CO$151,4,FALSE)=0,"",(HLOOKUP($B334,$D$146:$CO$151,4,FALSE)))))</f>
        <v/>
      </c>
      <c r="AY334" s="110" t="str">
        <f ca="1">IF(ISERROR(HLOOKUP($B334,$D$152:$CO$157,6,FALSE)),"",IF('Enter data here!'!$CP$142=0,"",IF(HLOOKUP($B334,$D$152:$CO$157,4,FALSE)=0,"",(HLOOKUP($B334,$D$152:$CO$157,6,FALSE)))))</f>
        <v/>
      </c>
      <c r="AZ334" s="110" t="str">
        <f ca="1">IF(ISERROR(HLOOKUP($B334,$D$152:$CO$157,4,FALSE)),"",IF('Enter data here!'!$CP$142=0,"",IF(HLOOKUP($B334,$D$152:$CO$157,4,FALSE)=0,"",(HLOOKUP($B334,$D$152:$CO$157,4,FALSE)))))</f>
        <v/>
      </c>
      <c r="BA334" s="110" t="str">
        <f ca="1">IF(ISERROR(HLOOKUP($B334,$D$158:$CO$163,6,FALSE)),"",IF('Enter data here!'!$CP$147=0,"",IF(HLOOKUP($B334,$D$158:$CO$163,4,FALSE)=0,"",(HLOOKUP($B334,$D$158:$CO$163,6,FALSE)))))</f>
        <v/>
      </c>
      <c r="BB334" s="110" t="str">
        <f ca="1">IF(ISERROR(HLOOKUP($B334,$D$158:$CO$163,4,FALSE)),"",IF('Enter data here!'!$CP$147=0,"",IF(HLOOKUP($B334,$D$158:$CO$163,4,FALSE)=0,"",(HLOOKUP($B334,$D$158:$CO$163,4,FALSE)))))</f>
        <v/>
      </c>
      <c r="BC334" s="110" t="str">
        <f ca="1">IF(ISERROR(HLOOKUP($B334,$D$164:$CO$169,6,FALSE)),"",IF('Enter data here!'!$CP$152=0,"",IF(HLOOKUP($B334,$D$164:$CO$169,4,FALSE)=0,"",(HLOOKUP($B334,$D$164:$CO$169,6,FALSE)))))</f>
        <v/>
      </c>
      <c r="BD334" s="110" t="str">
        <f ca="1">IF(ISERROR(HLOOKUP($B334,$D$164:$CO$169,4,FALSE)),"",IF('Enter data here!'!$CP$152=0,"",IF(HLOOKUP($B334,$D$164:$CO$169,4,FALSE)=0,"",(HLOOKUP($B334,$D$164:$CO$169,4,FALSE)))))</f>
        <v/>
      </c>
      <c r="BE334" s="110" t="str">
        <f ca="1">IF(ISERROR(HLOOKUP($B334,$D$170:$CO$175,6,FALSE)),"",IF('Enter data here!'!$CP$157=0,"",IF(HLOOKUP($B334,$D$170:$CO$175,4,FALSE)=0,"",(HLOOKUP($B334,$D$170:$CO$175,6,FALSE)))))</f>
        <v/>
      </c>
      <c r="BF334" s="110" t="str">
        <f ca="1">IF(ISERROR(HLOOKUP($B334,$D$170:$CO$175,4,FALSE)),"",IF('Enter data here!'!$CP$157=0,"",IF(HLOOKUP($B334,$D$170:$CO$175,4,FALSE)=0,"",(HLOOKUP($B334,$D$170:$CO$175,4,FALSE)))))</f>
        <v/>
      </c>
      <c r="BG334" s="110" t="str">
        <f ca="1">IF(ISERROR(HLOOKUP($B334,$D$176:$CO$181,6,FALSE)),"",IF('Enter data here!'!$CP$162=0,"",IF(HLOOKUP($B334,$D$176:$CO$181,4,FALSE)=0,"",(HLOOKUP($B334,$D$176:$CO$181,6,FALSE)))))</f>
        <v/>
      </c>
      <c r="BH334" s="110" t="str">
        <f ca="1">IF(ISERROR(HLOOKUP($B334,$D$176:$CO$181,4,FALSE)),"",IF('Enter data here!'!$CP$162=0,"",IF(HLOOKUP($B334,$D$176:$CO$181,4,FALSE)=0,"",(HLOOKUP($B334,$D$176:$CO$181,4,FALSE)))))</f>
        <v/>
      </c>
      <c r="BI334" s="110" t="str">
        <f ca="1">IF(ISERROR(HLOOKUP($B334,$D$182:$CO$187,6,FALSE)),"",IF('Enter data here!'!$CP$167=0,"",IF(HLOOKUP($B334,$D$182:$CO$187,4,FALSE)=0,"",(HLOOKUP($B334,$D$182:$CO$187,6,FALSE)))))</f>
        <v/>
      </c>
      <c r="BJ334" s="110" t="str">
        <f ca="1">IF(ISERROR(HLOOKUP($B334,$D$182:$CO$187,4,FALSE)),"",IF('Enter data here!'!$CP$167=0,"",IF(HLOOKUP($B334,$D$182:$CO$187,4,FALSE)=0,"",(HLOOKUP($B334,$D$182:$CO$187,4,FALSE)))))</f>
        <v/>
      </c>
      <c r="BK334" s="110" t="str">
        <f ca="1">IF(ISERROR(HLOOKUP($B334,$D$188:$CO$193,6,FALSE)),"",IF('Enter data here!'!$CP$172=0,"",IF(HLOOKUP($B334,$D$188:$CO$193,4,FALSE)=0,"",(HLOOKUP($B334,$D$188:$CO$193,6,FALSE)))))</f>
        <v/>
      </c>
      <c r="BL334" s="110" t="str">
        <f ca="1">IF(ISERROR(HLOOKUP($B334,$D$188:$CO$193,4,FALSE)),"",IF('Enter data here!'!$CP$172=0,"",IF(HLOOKUP($B334,$D$188:$CO$193,4,FALSE)=0,"",(HLOOKUP($B334,$D$188:$CO$193,4,FALSE)))))</f>
        <v/>
      </c>
      <c r="BM334" s="110" t="str">
        <f ca="1">IF(ISERROR(HLOOKUP($B334,$D$194:$CO$199,6,FALSE)),"",IF('Enter data here!'!$CP$177=0,"",IF(HLOOKUP($B334,$D$194:$CO$199,4,FALSE)=0,"",(HLOOKUP($B334,$D$194:$CO$199,6,FALSE)))))</f>
        <v/>
      </c>
      <c r="BN334" s="110" t="str">
        <f ca="1">IF(ISERROR(HLOOKUP($B334,$D$194:$CO$199,4,FALSE)),"",IF('Enter data here!'!$CP$177=0,"",IF(HLOOKUP($B334,$D$194:$CO$199,4,FALSE)=0,"",(HLOOKUP($B334,$D$194:$CO$199,4,FALSE)))))</f>
        <v/>
      </c>
      <c r="BO334" s="110" t="str">
        <f ca="1">IF(ISERROR(HLOOKUP($B334,$D$200:$CO$205,6,FALSE)),"",IF('Enter data here!'!$CP$182=0,"",IF(HLOOKUP($B334,$D$200:$CO$205,4,FALSE)=0,"",(HLOOKUP($B334,$D$200:$CO$205,6,FALSE)))))</f>
        <v/>
      </c>
      <c r="BP334" s="110" t="str">
        <f ca="1">IF(ISERROR(HLOOKUP($B334,$D$200:$CO$205,4,FALSE)),"",IF('Enter data here!'!$CP$182=0,"",IF(HLOOKUP($B334,$D$200:$CO$205,4,FALSE)=0,"",(HLOOKUP($B334,$D$200:$CO$205,4,FALSE)))))</f>
        <v/>
      </c>
      <c r="BQ334" s="110" t="str">
        <f ca="1">IF(ISERROR(HLOOKUP($B334,$D$206:$CO$211,6,FALSE)),"",IF('Enter data here!'!$CP$187=0,"",IF(HLOOKUP($B334,$D$206:$CO$211,4,FALSE)=0,"",(HLOOKUP($B334,$D$206:$CO$211,6,FALSE)))))</f>
        <v/>
      </c>
      <c r="BR334" s="110" t="str">
        <f ca="1">IF(ISERROR(HLOOKUP($B334,$D$206:$CO$211,4,FALSE)),"",IF('Enter data here!'!$CP$187=0,"",IF(HLOOKUP($B334,$D$206:$CO$211,4,FALSE)=0,"",(HLOOKUP($B334,$D$206:$CO$211,4,FALSE)))))</f>
        <v/>
      </c>
      <c r="BS334" s="110" t="str">
        <f ca="1">IF(ISERROR(HLOOKUP($B334,$D$212:$CO$217,6,FALSE)),"",IF('Enter data here!'!$CP$192=0,"",IF(HLOOKUP($B334,$D$212:$CO$217,4,FALSE)=0,"",(HLOOKUP($B334,$D$212:$CO$217,6,FALSE)))))</f>
        <v/>
      </c>
      <c r="BT334" s="110" t="str">
        <f ca="1">IF(ISERROR(HLOOKUP($B334,$D$212:$CO$217,4,FALSE)),"",IF('Enter data here!'!$CP$192=0,"",IF(HLOOKUP($B334,$D$212:$CO$217,4,FALSE)=0,"",(HLOOKUP($B334,$D$212:$CO$217,4,FALSE)))))</f>
        <v/>
      </c>
      <c r="BU334" s="110" t="str">
        <f ca="1">IF(ISERROR(HLOOKUP($B334,$D$218:$CO$223,6,FALSE)),"",IF('Enter data here!'!$CP$197=0,"",IF(HLOOKUP($B334,$D$218:$CO$223,4,FALSE)=0,"",(HLOOKUP($B334,$D$218:$CO$223,6,FALSE)))))</f>
        <v/>
      </c>
      <c r="BV334" s="110" t="str">
        <f ca="1">IF(ISERROR(HLOOKUP($B334,$D$218:$CO$223,4,FALSE)),"",IF('Enter data here!'!$CP$197=0,"",IF(HLOOKUP($B334,$D$218:$CO$223,4,FALSE)=0,"",(HLOOKUP($B334,$D$218:$CO$223,4,FALSE)))))</f>
        <v/>
      </c>
      <c r="BW334" s="110" t="str">
        <f ca="1">IF(ISERROR(HLOOKUP($B334,$D$224:$CO$229,6,FALSE)),"",IF('Enter data here!'!$CP$202=0,"",IF(HLOOKUP($B334,$D$224:$CO$229,4,FALSE)=0,"",(HLOOKUP($B334,$D$224:$CO$229,6,FALSE)))))</f>
        <v/>
      </c>
      <c r="BX334" s="110" t="str">
        <f ca="1">IF(ISERROR(HLOOKUP($B334,$D$224:$CO$229,4,FALSE)),"",IF('Enter data here!'!$CP$202=0,"",IF(HLOOKUP($B334,$D$224:$CO$229,4,FALSE)=0,"",(HLOOKUP($B334,$D$224:$CO$229,4,FALSE)))))</f>
        <v/>
      </c>
      <c r="BY334" s="110" t="str">
        <f ca="1">IF(ISERROR(HLOOKUP($B334,$D$230:$CO$235,6,FALSE)),"",IF('Enter data here!'!$CP$207=0,"",IF(HLOOKUP($B334,$D$230:$CO$235,4,FALSE)=0,"",(HLOOKUP($B334,$D$230:$CO$235,6,FALSE)))))</f>
        <v/>
      </c>
      <c r="BZ334" s="110" t="str">
        <f ca="1">IF(ISERROR(HLOOKUP($B334,$D$230:$CO$235,4,FALSE)),"",IF('Enter data here!'!$CP$207=0,"",IF(HLOOKUP($B334,$D$230:$CO$235,4,FALSE)=0,"",(HLOOKUP($B334,$D$230:$CO$235,4,FALSE)))))</f>
        <v/>
      </c>
      <c r="CA334" s="110" t="str">
        <f ca="1">IF(ISERROR(HLOOKUP($B334,$D$236:$CO$241,6,FALSE)),"",IF('Enter data here!'!$CP$212=0,"",IF(HLOOKUP($B334,$D$236:$CO$241,4,FALSE)=0,"",(HLOOKUP($B334,$D$236:$CO$241,6,FALSE)))))</f>
        <v/>
      </c>
      <c r="CB334" s="110" t="str">
        <f ca="1">IF(ISERROR(HLOOKUP($B334,$D$236:$CO$241,4,FALSE)),"",IF('Enter data here!'!$CP$212=0,"",IF(HLOOKUP($B334,$D$236:$CO$241,4,FALSE)=0,"",(HLOOKUP($B334,$D$236:$CO$241,4,FALSE)))))</f>
        <v/>
      </c>
      <c r="CC334" s="110" t="str">
        <f ca="1">IF(ISERROR(HLOOKUP($B334,$D$242:$CO$247,6,FALSE)),"",IF('Enter data here!'!$CP$217=0,"",IF(HLOOKUP($B334,$D$242:$CO$247,4,FALSE)=0,"",(HLOOKUP($B334,$D$242:$CO$247,6,FALSE)))))</f>
        <v/>
      </c>
      <c r="CD334" s="110" t="str">
        <f ca="1">IF(ISERROR(HLOOKUP($B334,$D$242:$CO$247,4,FALSE)),"",IF('Enter data here!'!$CP$217=0,"",IF(HLOOKUP($B334,$D$242:$CO$247,4,FALSE)=0,"",(HLOOKUP($B334,$D$242:$CO$247,4,FALSE)))))</f>
        <v/>
      </c>
      <c r="CE334" s="110" t="str">
        <f ca="1">IF(ISERROR(HLOOKUP($B334,$D$248:$CO$253,6,FALSE)),"",IF('Enter data here!'!$CP$222=0,"",IF(HLOOKUP($B334,$D$248:$CO$253,4,FALSE)=0,"",(HLOOKUP($B334,$D$248:$CO$253,6,FALSE)))))</f>
        <v/>
      </c>
      <c r="CF334" s="110" t="str">
        <f ca="1">IF(ISERROR(HLOOKUP($B334,$D$248:$CO$253,4,FALSE)),"",IF('Enter data here!'!$CP$222=0,"",IF(HLOOKUP($B334,$D$248:$CO$253,4,FALSE)=0,"",(HLOOKUP($B334,$D$248:$CO$253,4,FALSE)))))</f>
        <v/>
      </c>
    </row>
    <row r="335" spans="2:84" s="138" customFormat="1">
      <c r="B335" s="149">
        <v>73</v>
      </c>
      <c r="C335" s="110" t="str">
        <f>IF(ISERROR(HLOOKUP($B335,$D$8:$CO$13,6,FALSE)),"",IF('Enter data here!'!$CP$22=0,"",IF(HLOOKUP($B335,$D$8:$CO$13,4,FALSE)=0,"",(HLOOKUP($B335,$D$8:$CO$13,6,FALSE)))))</f>
        <v/>
      </c>
      <c r="D335" s="110" t="str">
        <f>IF(ISERROR(HLOOKUP($B335,$D$8:$CO$13,4,FALSE)),"",IF('Enter data here!'!$CP$22=0,"",IF(HLOOKUP($B335,$D$8:$CO$13,4,FALSE)=0,"",(HLOOKUP($B335,$D$8:$CO$13,4,FALSE)))))</f>
        <v/>
      </c>
      <c r="E335" s="110" t="str">
        <f ca="1">IF(ISERROR(HLOOKUP($B335,$D$14:$CO$19,6,FALSE)),"",IF('Enter data here!'!$CP$27=0,"",IF(HLOOKUP($B335,$D$14:$CO$19,4,FALSE)=0,"",(HLOOKUP($B335,$D$14:$CO$19,6,FALSE)))))</f>
        <v/>
      </c>
      <c r="F335" s="110" t="str">
        <f ca="1">IF(ISERROR(HLOOKUP($B335,$D$14:$CO$19,4,FALSE)),"",IF('Enter data here!'!$CP$27=0,"",IF(HLOOKUP($B335,$D$14:$CO$19,4,FALSE)=0,"",(HLOOKUP($B335,$D$14:$CO$19,4,FALSE)))))</f>
        <v/>
      </c>
      <c r="G335" s="110" t="str">
        <f ca="1">IF(ISERROR(HLOOKUP($B335,$D$20:$CO$25,6,FALSE)),"",IF('Enter data here!'!$CP$32=0,"",IF(HLOOKUP($B335,$D$20:$CO$25,4,FALSE)=0,"",(HLOOKUP($B335,$D$20:$CO$25,6,FALSE)))))</f>
        <v/>
      </c>
      <c r="H335" s="110" t="str">
        <f ca="1">IF(ISERROR(HLOOKUP($B335,$D$20:$CO$25,4,FALSE)),"",IF('Enter data here!'!$CP$32=0,"",IF(HLOOKUP($B335,$D$20:$CO$25,4,FALSE)=0,"",(HLOOKUP($B335,$D$20:$CO$25,4,FALSE)))))</f>
        <v/>
      </c>
      <c r="I335" s="110" t="str">
        <f ca="1">IF(ISERROR(HLOOKUP($B335,$D$26:$CO$31,6,FALSE)),"",IF('Enter data here!'!$CP$37=0,"",IF(HLOOKUP($B335,$D$26:$CO$31,4,FALSE)=0,"",(HLOOKUP($B335,$D$26:$CO$31,6,FALSE)))))</f>
        <v/>
      </c>
      <c r="J335" s="110" t="str">
        <f ca="1">IF(ISERROR(HLOOKUP($B335,$D$26:$CO$31,4,FALSE)),"",IF('Enter data here!'!$CP$37=0,"",IF(HLOOKUP($B335,$D$26:$CO$31,4,FALSE)=0,"",(HLOOKUP($B335,$D$26:$CO$31,4,FALSE)))))</f>
        <v/>
      </c>
      <c r="K335" s="110" t="str">
        <f ca="1">IF(ISERROR(HLOOKUP($B335,$D$32:$CO$37,6,FALSE)),"",IF('Enter data here!'!$CP$42=0,"",IF(HLOOKUP($B335,$D$32:$CO$37,4,FALSE)=0,"",(HLOOKUP($B335,$D$32:$CO$37,6,FALSE)))))</f>
        <v/>
      </c>
      <c r="L335" s="110" t="str">
        <f ca="1">IF(ISERROR(HLOOKUP($B335,$D$32:$CO$37,4,FALSE)),"",IF('Enter data here!'!$CP$42=0,"",IF(HLOOKUP($B335,$D$32:$CO$37,4,FALSE)=0,"",(HLOOKUP($B335,$D$32:$CO$37,4,FALSE)))))</f>
        <v/>
      </c>
      <c r="M335" s="110" t="str">
        <f ca="1">IF(ISERROR(HLOOKUP($B335,$D$38:$CO$43,6,FALSE)),"",IF('Enter data here!'!$CP$47=0,"",IF(HLOOKUP($B335,$D$38:$CO$43,4,FALSE)=0,"",(HLOOKUP($B335,$D$38:$CO$43,6,FALSE)))))</f>
        <v/>
      </c>
      <c r="N335" s="110" t="str">
        <f ca="1">IF(ISERROR(HLOOKUP($B335,$D$38:$CO$43,4,FALSE)),"",IF('Enter data here!'!$CP$47=0,"",IF(HLOOKUP($B335,$D$38:$CO$43,4,FALSE)=0,"",(HLOOKUP($B335,$D$38:$CO$43,4,FALSE)))))</f>
        <v/>
      </c>
      <c r="O335" s="110" t="str">
        <f ca="1">IF(ISERROR(HLOOKUP($B335,$D$44:$CO$49,6,FALSE)),"",IF('Enter data here!'!$CP$52=0,"",IF(HLOOKUP($B335,$D$44:$CO$49,4,FALSE)=0,"",(HLOOKUP($B335,$D$44:$CO$49,6,FALSE)))))</f>
        <v/>
      </c>
      <c r="P335" s="110" t="str">
        <f ca="1">IF(ISERROR(HLOOKUP($B335,$D$44:$CO$49,4,FALSE)),"",IF('Enter data here!'!$CP$52=0,"",IF(HLOOKUP($B335,$D$44:$CO$49,4,FALSE)=0,"",(HLOOKUP($B335,$D$44:$CO$49,4,FALSE)))))</f>
        <v/>
      </c>
      <c r="Q335" s="110" t="str">
        <f ca="1">IF(ISERROR(HLOOKUP($B335,$D$50:$CO$55,6,FALSE)),"",IF('Enter data here!'!$CP$57=0,"",IF(HLOOKUP($B335,$D$50:$CO$55,4,FALSE)=0,"",(HLOOKUP($B335,$D$50:$CO$55,6,FALSE)))))</f>
        <v/>
      </c>
      <c r="R335" s="110" t="str">
        <f ca="1">IF(ISERROR(HLOOKUP($B335,$D$50:$CO$55,4,FALSE)),"",IF('Enter data here!'!$CP$57=0,"",IF(HLOOKUP($B335,$D$50:$CO$55,4,FALSE)=0,"",(HLOOKUP($B335,$D$50:$CO$55,4,FALSE)))))</f>
        <v/>
      </c>
      <c r="S335" s="110" t="str">
        <f ca="1">IF(ISERROR(HLOOKUP($B335,$D$56:$CO$61,6,FALSE)),"",IF('Enter data here!'!$CP$62=0,"",IF(HLOOKUP($B335,$D$56:$CO$61,4,FALSE)=0,"",(HLOOKUP($B335,$D$56:$CO$61,6,FALSE)))))</f>
        <v/>
      </c>
      <c r="T335" s="110" t="str">
        <f ca="1">IF(ISERROR(HLOOKUP($B335,$D$56:$CO$61,4,FALSE)),"",IF('Enter data here!'!$CP$62=0,"",IF(HLOOKUP($B335,$D$56:$CO$61,4,FALSE)=0,"",(HLOOKUP($B335,$D$56:$CO$61,4,FALSE)))))</f>
        <v/>
      </c>
      <c r="U335" s="110" t="str">
        <f ca="1">IF(ISERROR(HLOOKUP($B335,$D$62:$CO$67,6,FALSE)),"",IF('Enter data here!'!$CP$67=0,"",IF(HLOOKUP($B335,$D$62:$CO$67,4,FALSE)=0,"",(HLOOKUP($B335,$D$62:$CO$67,6,FALSE)))))</f>
        <v/>
      </c>
      <c r="V335" s="110" t="str">
        <f ca="1">IF(ISERROR(HLOOKUP($B335,$D$62:$CO$67,4,FALSE)),"",IF('Enter data here!'!$CP$67=0,"",IF(HLOOKUP($B335,$D$62:$CO$67,4,FALSE)=0,"",(HLOOKUP($B335,$D$62:$CO$67,4,FALSE)))))</f>
        <v/>
      </c>
      <c r="W335" s="110" t="str">
        <f ca="1">IF(ISERROR(HLOOKUP($B335,$D$68:$CO$73,6,FALSE)),"",IF('Enter data here!'!$CP$72=0,"",IF(HLOOKUP($B335,$D$68:$CO$73,4,FALSE)=0,"",(HLOOKUP($B335,$D$68:$CO$73,6,FALSE)))))</f>
        <v/>
      </c>
      <c r="X335" s="110" t="str">
        <f ca="1">IF(ISERROR(HLOOKUP($B335,$D$68:$CO$73,4,FALSE)),"",IF('Enter data here!'!$CP$72=0,"",IF(HLOOKUP($B335,$D$68:$CO$73,4,FALSE)=0,"",(HLOOKUP($B335,$D$68:$CO$73,4,FALSE)))))</f>
        <v/>
      </c>
      <c r="Y335" s="110" t="str">
        <f ca="1">IF(ISERROR(HLOOKUP($B335,$D$74:$CO$79,6,FALSE)),"",IF('Enter data here!'!$CP$77=0,"",IF(HLOOKUP($B335,$D$74:$CO$79,4,FALSE)=0,"",(HLOOKUP($B335,$D$74:$CO$79,6,FALSE)))))</f>
        <v/>
      </c>
      <c r="Z335" s="110" t="str">
        <f ca="1">IF(ISERROR(HLOOKUP($B335,$D$74:$CO$79,4,FALSE)),"",IF('Enter data here!'!$CP$77=0,"",IF(HLOOKUP($B335,$D$74:$CO$79,4,FALSE)=0,"",(HLOOKUP($B335,$D$74:$CO$79,4,FALSE)))))</f>
        <v/>
      </c>
      <c r="AA335" s="110" t="str">
        <f ca="1">IF(ISERROR(HLOOKUP($B335,$D$80:$CO$85,6,FALSE)),"",IF('Enter data here!'!$CP$82=0,"",IF(HLOOKUP($B335,$D$80:$CO$85,4,FALSE)=0,"",(HLOOKUP($B335,$D$80:$CO$85,6,FALSE)))))</f>
        <v/>
      </c>
      <c r="AB335" s="110" t="str">
        <f ca="1">IF(ISERROR(HLOOKUP($B335,$D$80:$CO$85,4,FALSE)),"",IF('Enter data here!'!$CP$82=0,"",IF(HLOOKUP($B335,$D$80:$CO$85,4,FALSE)=0,"",(HLOOKUP($B335,$D$80:$CO$85,4,FALSE)))))</f>
        <v/>
      </c>
      <c r="AC335" s="110" t="str">
        <f ca="1">IF(ISERROR(HLOOKUP($B335,$D$86:$CO$91,6,FALSE)),"",IF('Enter data here!'!$CP$87=0,"",IF(HLOOKUP($B335,$D$86:$CO$91,4,FALSE)=0,"",(HLOOKUP($B335,$D$86:$CO$91,6,FALSE)))))</f>
        <v/>
      </c>
      <c r="AD335" s="110" t="str">
        <f ca="1">IF(ISERROR(HLOOKUP($B335,$D$86:$CO$91,4,FALSE)),"",IF('Enter data here!'!$CP$87=0,"",IF(HLOOKUP($B335,$D$86:$CO$91,4,FALSE)=0,"",(HLOOKUP($B335,$D$86:$CO$91,4,FALSE)))))</f>
        <v/>
      </c>
      <c r="AE335" s="110" t="str">
        <f ca="1">IF(ISERROR(HLOOKUP($B335,$D$92:$CO$97,6,FALSE)),"",IF('Enter data here!'!$CP$92=0,"",IF(HLOOKUP($B335,$D$92:$CO$97,4,FALSE)=0,"",(HLOOKUP($B335,$D$92:$CO$97,6,FALSE)))))</f>
        <v/>
      </c>
      <c r="AF335" s="110" t="str">
        <f ca="1">IF(ISERROR(HLOOKUP($B335,$D$92:$CO$97,4,FALSE)),"",IF('Enter data here!'!$CP$92=0,"",IF(HLOOKUP($B335,$D$92:$CO$97,4,FALSE)=0,"",(HLOOKUP($B335,$D$92:$CO$97,4,FALSE)))))</f>
        <v/>
      </c>
      <c r="AG335" s="110" t="str">
        <f ca="1">IF(ISERROR(HLOOKUP($B335,$D$98:$CO$103,6,FALSE)),"",IF('Enter data here!'!$CP$97=0,"",IF(HLOOKUP($B335,$D$98:$CO$103,4,FALSE)=0,"",(HLOOKUP($B335,$D$98:$CO$103,6,FALSE)))))</f>
        <v/>
      </c>
      <c r="AH335" s="110" t="str">
        <f ca="1">IF(ISERROR(HLOOKUP($B335,$D$98:$CO$103,4,FALSE)),"",IF('Enter data here!'!$CP$97=0,"",IF(HLOOKUP($B335,$D$98:$CO$103,4,FALSE)=0,"",(HLOOKUP($B335,$D$98:$CO$103,4,FALSE)))))</f>
        <v/>
      </c>
      <c r="AI335" s="110" t="str">
        <f ca="1">IF(ISERROR(HLOOKUP($B335,$D$104:$CO$109,6,FALSE)),"",IF('Enter data here!'!$CP$102=0,"",IF(HLOOKUP($B335,$D$104:$CO$109,4,FALSE)=0,"",(HLOOKUP($B335,$D$104:$CO$109,6,FALSE)))))</f>
        <v/>
      </c>
      <c r="AJ335" s="110" t="str">
        <f ca="1">IF(ISERROR(HLOOKUP($B335,$D$104:$CO$109,4,FALSE)),"",IF('Enter data here!'!$CP$102=0,"",IF(HLOOKUP($B335,$D$104:$CO$109,4,FALSE)=0,"",(HLOOKUP($B335,$D$104:$CO$109,4,FALSE)))))</f>
        <v/>
      </c>
      <c r="AK335" s="110" t="str">
        <f ca="1">IF(ISERROR(HLOOKUP($B335,$D$110:$CO$115,6,FALSE)),"",IF('Enter data here!'!$CP$107=0,"",IF(HLOOKUP($B335,$D$110:$CO$115,4,FALSE)=0,"",(HLOOKUP($B335,$D$110:$CO$115,6,FALSE)))))</f>
        <v/>
      </c>
      <c r="AL335" s="110" t="str">
        <f ca="1">IF(ISERROR(HLOOKUP($B335,$D$110:$CO$115,4,FALSE)),"",IF('Enter data here!'!$CP$107=0,"",IF(HLOOKUP($B335,$D$110:$CO$115,4,FALSE)=0,"",(HLOOKUP($B335,$D$110:$CO$115,4,FALSE)))))</f>
        <v/>
      </c>
      <c r="AM335" s="110" t="str">
        <f ca="1">IF(ISERROR(HLOOKUP($B335,$D$116:$CO$121,6,FALSE)),"",IF('Enter data here!'!$CP$112=0,"",IF(HLOOKUP($B335,$D$116:$CO$121,4,FALSE)=0,"",(HLOOKUP($B335,$D$116:$CO$121,6,FALSE)))))</f>
        <v/>
      </c>
      <c r="AN335" s="110" t="str">
        <f ca="1">IF(ISERROR(HLOOKUP($B335,$D$116:$CO$121,4,FALSE)),"",IF('Enter data here!'!$CP$112=0,"",IF(HLOOKUP($B335,$D$116:$CO$121,4,FALSE)=0,"",(HLOOKUP($B335,$D$116:$CO$121,4,FALSE)))))</f>
        <v/>
      </c>
      <c r="AO335" s="110" t="str">
        <f ca="1">IF(ISERROR(HLOOKUP($B335,$D$122:$CO$127,6,FALSE)),"",IF('Enter data here!'!$CP$117=0,"",IF(HLOOKUP($B335,$D$122:$CO$127,4,FALSE)=0,"",(HLOOKUP($B335,$D$122:$CO$127,6,FALSE)))))</f>
        <v/>
      </c>
      <c r="AP335" s="110" t="str">
        <f ca="1">IF(ISERROR(HLOOKUP($B335,$D$122:$CO$127,4,FALSE)),"",IF('Enter data here!'!$CP$117=0,"",IF(HLOOKUP($B335,$D$122:$CO$127,4,FALSE)=0,"",(HLOOKUP($B335,$D$122:$CO$127,4,FALSE)))))</f>
        <v/>
      </c>
      <c r="AQ335" s="110" t="str">
        <f ca="1">IF(ISERROR(HLOOKUP($B335,$D$128:$CO$133,6,FALSE)),"",IF('Enter data here!'!$CP$122=0,"",IF(HLOOKUP($B335,$D$128:$CO$133,4,FALSE)=0,"",(HLOOKUP($B335,$D$128:$CO$133,6,FALSE)))))</f>
        <v/>
      </c>
      <c r="AR335" s="110" t="str">
        <f ca="1">IF(ISERROR(HLOOKUP($B335,$D$128:$CO$133,4,FALSE)),"",IF('Enter data here!'!$CP$122=0,"",IF(HLOOKUP($B335,$D$128:$CO$133,4,FALSE)=0,"",(HLOOKUP($B335,$D$128:$CO$133,4,FALSE)))))</f>
        <v/>
      </c>
      <c r="AS335" s="110" t="str">
        <f ca="1">IF(ISERROR(HLOOKUP($B335,$D$134:$CO$139,6,FALSE)),"",IF('Enter data here!'!$CP$127=0,"",IF(HLOOKUP($B335,$D$134:$CO$139,4,FALSE)=0,"",(HLOOKUP($B335,$D$134:$CO$139,6,FALSE)))))</f>
        <v/>
      </c>
      <c r="AT335" s="110" t="str">
        <f ca="1">IF(ISERROR(HLOOKUP($B335,$D$134:$CO$139,4,FALSE)),"",IF('Enter data here!'!$CP$127=0,"",IF(HLOOKUP($B335,$D$134:$CO$139,4,FALSE)=0,"",(HLOOKUP($B335,$D$134:$CO$139,4,FALSE)))))</f>
        <v/>
      </c>
      <c r="AU335" s="110" t="str">
        <f ca="1">IF(ISERROR(HLOOKUP($B335,$D$140:$CO$145,6,FALSE)),"",IF('Enter data here!'!$CP$132=0,"",IF(HLOOKUP($B335,$D$140:$CO$145,4,FALSE)=0,"",(HLOOKUP($B335,$D$140:$CO$145,6,FALSE)))))</f>
        <v/>
      </c>
      <c r="AV335" s="110" t="str">
        <f ca="1">IF(ISERROR(HLOOKUP($B335,$D$140:$CO$145,4,FALSE)),"",IF('Enter data here!'!$CP$132=0,"",IF(HLOOKUP($B335,$D$140:$CO$145,4,FALSE)=0,"",(HLOOKUP($B335,$D$140:$CO$145,4,FALSE)))))</f>
        <v/>
      </c>
      <c r="AW335" s="110" t="str">
        <f ca="1">IF(ISERROR(HLOOKUP($B335,$D$146:$CO$151,6,FALSE)),"",IF('Enter data here!'!$CP$137=0,"",IF(HLOOKUP($B335,$D$146:$CO$151,4,FALSE)=0,"",(HLOOKUP($B335,$D$146:$CO$151,6,FALSE)))))</f>
        <v/>
      </c>
      <c r="AX335" s="110" t="str">
        <f ca="1">IF(ISERROR(HLOOKUP($B335,$D$146:$CO$151,4,FALSE)),"",IF('Enter data here!'!$CP$137=0,"",IF(HLOOKUP($B335,$D$146:$CO$151,4,FALSE)=0,"",(HLOOKUP($B335,$D$146:$CO$151,4,FALSE)))))</f>
        <v/>
      </c>
      <c r="AY335" s="110" t="str">
        <f ca="1">IF(ISERROR(HLOOKUP($B335,$D$152:$CO$157,6,FALSE)),"",IF('Enter data here!'!$CP$142=0,"",IF(HLOOKUP($B335,$D$152:$CO$157,4,FALSE)=0,"",(HLOOKUP($B335,$D$152:$CO$157,6,FALSE)))))</f>
        <v/>
      </c>
      <c r="AZ335" s="110" t="str">
        <f ca="1">IF(ISERROR(HLOOKUP($B335,$D$152:$CO$157,4,FALSE)),"",IF('Enter data here!'!$CP$142=0,"",IF(HLOOKUP($B335,$D$152:$CO$157,4,FALSE)=0,"",(HLOOKUP($B335,$D$152:$CO$157,4,FALSE)))))</f>
        <v/>
      </c>
      <c r="BA335" s="110" t="str">
        <f ca="1">IF(ISERROR(HLOOKUP($B335,$D$158:$CO$163,6,FALSE)),"",IF('Enter data here!'!$CP$147=0,"",IF(HLOOKUP($B335,$D$158:$CO$163,4,FALSE)=0,"",(HLOOKUP($B335,$D$158:$CO$163,6,FALSE)))))</f>
        <v/>
      </c>
      <c r="BB335" s="110" t="str">
        <f ca="1">IF(ISERROR(HLOOKUP($B335,$D$158:$CO$163,4,FALSE)),"",IF('Enter data here!'!$CP$147=0,"",IF(HLOOKUP($B335,$D$158:$CO$163,4,FALSE)=0,"",(HLOOKUP($B335,$D$158:$CO$163,4,FALSE)))))</f>
        <v/>
      </c>
      <c r="BC335" s="110" t="str">
        <f ca="1">IF(ISERROR(HLOOKUP($B335,$D$164:$CO$169,6,FALSE)),"",IF('Enter data here!'!$CP$152=0,"",IF(HLOOKUP($B335,$D$164:$CO$169,4,FALSE)=0,"",(HLOOKUP($B335,$D$164:$CO$169,6,FALSE)))))</f>
        <v/>
      </c>
      <c r="BD335" s="110" t="str">
        <f ca="1">IF(ISERROR(HLOOKUP($B335,$D$164:$CO$169,4,FALSE)),"",IF('Enter data here!'!$CP$152=0,"",IF(HLOOKUP($B335,$D$164:$CO$169,4,FALSE)=0,"",(HLOOKUP($B335,$D$164:$CO$169,4,FALSE)))))</f>
        <v/>
      </c>
      <c r="BE335" s="110" t="str">
        <f ca="1">IF(ISERROR(HLOOKUP($B335,$D$170:$CO$175,6,FALSE)),"",IF('Enter data here!'!$CP$157=0,"",IF(HLOOKUP($B335,$D$170:$CO$175,4,FALSE)=0,"",(HLOOKUP($B335,$D$170:$CO$175,6,FALSE)))))</f>
        <v/>
      </c>
      <c r="BF335" s="110" t="str">
        <f ca="1">IF(ISERROR(HLOOKUP($B335,$D$170:$CO$175,4,FALSE)),"",IF('Enter data here!'!$CP$157=0,"",IF(HLOOKUP($B335,$D$170:$CO$175,4,FALSE)=0,"",(HLOOKUP($B335,$D$170:$CO$175,4,FALSE)))))</f>
        <v/>
      </c>
      <c r="BG335" s="110" t="str">
        <f ca="1">IF(ISERROR(HLOOKUP($B335,$D$176:$CO$181,6,FALSE)),"",IF('Enter data here!'!$CP$162=0,"",IF(HLOOKUP($B335,$D$176:$CO$181,4,FALSE)=0,"",(HLOOKUP($B335,$D$176:$CO$181,6,FALSE)))))</f>
        <v/>
      </c>
      <c r="BH335" s="110" t="str">
        <f ca="1">IF(ISERROR(HLOOKUP($B335,$D$176:$CO$181,4,FALSE)),"",IF('Enter data here!'!$CP$162=0,"",IF(HLOOKUP($B335,$D$176:$CO$181,4,FALSE)=0,"",(HLOOKUP($B335,$D$176:$CO$181,4,FALSE)))))</f>
        <v/>
      </c>
      <c r="BI335" s="110" t="str">
        <f ca="1">IF(ISERROR(HLOOKUP($B335,$D$182:$CO$187,6,FALSE)),"",IF('Enter data here!'!$CP$167=0,"",IF(HLOOKUP($B335,$D$182:$CO$187,4,FALSE)=0,"",(HLOOKUP($B335,$D$182:$CO$187,6,FALSE)))))</f>
        <v/>
      </c>
      <c r="BJ335" s="110" t="str">
        <f ca="1">IF(ISERROR(HLOOKUP($B335,$D$182:$CO$187,4,FALSE)),"",IF('Enter data here!'!$CP$167=0,"",IF(HLOOKUP($B335,$D$182:$CO$187,4,FALSE)=0,"",(HLOOKUP($B335,$D$182:$CO$187,4,FALSE)))))</f>
        <v/>
      </c>
      <c r="BK335" s="110" t="str">
        <f ca="1">IF(ISERROR(HLOOKUP($B335,$D$188:$CO$193,6,FALSE)),"",IF('Enter data here!'!$CP$172=0,"",IF(HLOOKUP($B335,$D$188:$CO$193,4,FALSE)=0,"",(HLOOKUP($B335,$D$188:$CO$193,6,FALSE)))))</f>
        <v/>
      </c>
      <c r="BL335" s="110" t="str">
        <f ca="1">IF(ISERROR(HLOOKUP($B335,$D$188:$CO$193,4,FALSE)),"",IF('Enter data here!'!$CP$172=0,"",IF(HLOOKUP($B335,$D$188:$CO$193,4,FALSE)=0,"",(HLOOKUP($B335,$D$188:$CO$193,4,FALSE)))))</f>
        <v/>
      </c>
      <c r="BM335" s="110" t="str">
        <f ca="1">IF(ISERROR(HLOOKUP($B335,$D$194:$CO$199,6,FALSE)),"",IF('Enter data here!'!$CP$177=0,"",IF(HLOOKUP($B335,$D$194:$CO$199,4,FALSE)=0,"",(HLOOKUP($B335,$D$194:$CO$199,6,FALSE)))))</f>
        <v/>
      </c>
      <c r="BN335" s="110" t="str">
        <f ca="1">IF(ISERROR(HLOOKUP($B335,$D$194:$CO$199,4,FALSE)),"",IF('Enter data here!'!$CP$177=0,"",IF(HLOOKUP($B335,$D$194:$CO$199,4,FALSE)=0,"",(HLOOKUP($B335,$D$194:$CO$199,4,FALSE)))))</f>
        <v/>
      </c>
      <c r="BO335" s="110" t="str">
        <f ca="1">IF(ISERROR(HLOOKUP($B335,$D$200:$CO$205,6,FALSE)),"",IF('Enter data here!'!$CP$182=0,"",IF(HLOOKUP($B335,$D$200:$CO$205,4,FALSE)=0,"",(HLOOKUP($B335,$D$200:$CO$205,6,FALSE)))))</f>
        <v/>
      </c>
      <c r="BP335" s="110" t="str">
        <f ca="1">IF(ISERROR(HLOOKUP($B335,$D$200:$CO$205,4,FALSE)),"",IF('Enter data here!'!$CP$182=0,"",IF(HLOOKUP($B335,$D$200:$CO$205,4,FALSE)=0,"",(HLOOKUP($B335,$D$200:$CO$205,4,FALSE)))))</f>
        <v/>
      </c>
      <c r="BQ335" s="110" t="str">
        <f ca="1">IF(ISERROR(HLOOKUP($B335,$D$206:$CO$211,6,FALSE)),"",IF('Enter data here!'!$CP$187=0,"",IF(HLOOKUP($B335,$D$206:$CO$211,4,FALSE)=0,"",(HLOOKUP($B335,$D$206:$CO$211,6,FALSE)))))</f>
        <v/>
      </c>
      <c r="BR335" s="110" t="str">
        <f ca="1">IF(ISERROR(HLOOKUP($B335,$D$206:$CO$211,4,FALSE)),"",IF('Enter data here!'!$CP$187=0,"",IF(HLOOKUP($B335,$D$206:$CO$211,4,FALSE)=0,"",(HLOOKUP($B335,$D$206:$CO$211,4,FALSE)))))</f>
        <v/>
      </c>
      <c r="BS335" s="110" t="str">
        <f ca="1">IF(ISERROR(HLOOKUP($B335,$D$212:$CO$217,6,FALSE)),"",IF('Enter data here!'!$CP$192=0,"",IF(HLOOKUP($B335,$D$212:$CO$217,4,FALSE)=0,"",(HLOOKUP($B335,$D$212:$CO$217,6,FALSE)))))</f>
        <v/>
      </c>
      <c r="BT335" s="110" t="str">
        <f ca="1">IF(ISERROR(HLOOKUP($B335,$D$212:$CO$217,4,FALSE)),"",IF('Enter data here!'!$CP$192=0,"",IF(HLOOKUP($B335,$D$212:$CO$217,4,FALSE)=0,"",(HLOOKUP($B335,$D$212:$CO$217,4,FALSE)))))</f>
        <v/>
      </c>
      <c r="BU335" s="110" t="str">
        <f ca="1">IF(ISERROR(HLOOKUP($B335,$D$218:$CO$223,6,FALSE)),"",IF('Enter data here!'!$CP$197=0,"",IF(HLOOKUP($B335,$D$218:$CO$223,4,FALSE)=0,"",(HLOOKUP($B335,$D$218:$CO$223,6,FALSE)))))</f>
        <v/>
      </c>
      <c r="BV335" s="110" t="str">
        <f ca="1">IF(ISERROR(HLOOKUP($B335,$D$218:$CO$223,4,FALSE)),"",IF('Enter data here!'!$CP$197=0,"",IF(HLOOKUP($B335,$D$218:$CO$223,4,FALSE)=0,"",(HLOOKUP($B335,$D$218:$CO$223,4,FALSE)))))</f>
        <v/>
      </c>
      <c r="BW335" s="110" t="str">
        <f ca="1">IF(ISERROR(HLOOKUP($B335,$D$224:$CO$229,6,FALSE)),"",IF('Enter data here!'!$CP$202=0,"",IF(HLOOKUP($B335,$D$224:$CO$229,4,FALSE)=0,"",(HLOOKUP($B335,$D$224:$CO$229,6,FALSE)))))</f>
        <v/>
      </c>
      <c r="BX335" s="110" t="str">
        <f ca="1">IF(ISERROR(HLOOKUP($B335,$D$224:$CO$229,4,FALSE)),"",IF('Enter data here!'!$CP$202=0,"",IF(HLOOKUP($B335,$D$224:$CO$229,4,FALSE)=0,"",(HLOOKUP($B335,$D$224:$CO$229,4,FALSE)))))</f>
        <v/>
      </c>
      <c r="BY335" s="110" t="str">
        <f ca="1">IF(ISERROR(HLOOKUP($B335,$D$230:$CO$235,6,FALSE)),"",IF('Enter data here!'!$CP$207=0,"",IF(HLOOKUP($B335,$D$230:$CO$235,4,FALSE)=0,"",(HLOOKUP($B335,$D$230:$CO$235,6,FALSE)))))</f>
        <v/>
      </c>
      <c r="BZ335" s="110" t="str">
        <f ca="1">IF(ISERROR(HLOOKUP($B335,$D$230:$CO$235,4,FALSE)),"",IF('Enter data here!'!$CP$207=0,"",IF(HLOOKUP($B335,$D$230:$CO$235,4,FALSE)=0,"",(HLOOKUP($B335,$D$230:$CO$235,4,FALSE)))))</f>
        <v/>
      </c>
      <c r="CA335" s="110" t="str">
        <f ca="1">IF(ISERROR(HLOOKUP($B335,$D$236:$CO$241,6,FALSE)),"",IF('Enter data here!'!$CP$212=0,"",IF(HLOOKUP($B335,$D$236:$CO$241,4,FALSE)=0,"",(HLOOKUP($B335,$D$236:$CO$241,6,FALSE)))))</f>
        <v/>
      </c>
      <c r="CB335" s="110" t="str">
        <f ca="1">IF(ISERROR(HLOOKUP($B335,$D$236:$CO$241,4,FALSE)),"",IF('Enter data here!'!$CP$212=0,"",IF(HLOOKUP($B335,$D$236:$CO$241,4,FALSE)=0,"",(HLOOKUP($B335,$D$236:$CO$241,4,FALSE)))))</f>
        <v/>
      </c>
      <c r="CC335" s="110" t="str">
        <f ca="1">IF(ISERROR(HLOOKUP($B335,$D$242:$CO$247,6,FALSE)),"",IF('Enter data here!'!$CP$217=0,"",IF(HLOOKUP($B335,$D$242:$CO$247,4,FALSE)=0,"",(HLOOKUP($B335,$D$242:$CO$247,6,FALSE)))))</f>
        <v/>
      </c>
      <c r="CD335" s="110" t="str">
        <f ca="1">IF(ISERROR(HLOOKUP($B335,$D$242:$CO$247,4,FALSE)),"",IF('Enter data here!'!$CP$217=0,"",IF(HLOOKUP($B335,$D$242:$CO$247,4,FALSE)=0,"",(HLOOKUP($B335,$D$242:$CO$247,4,FALSE)))))</f>
        <v/>
      </c>
      <c r="CE335" s="110" t="str">
        <f ca="1">IF(ISERROR(HLOOKUP($B335,$D$248:$CO$253,6,FALSE)),"",IF('Enter data here!'!$CP$222=0,"",IF(HLOOKUP($B335,$D$248:$CO$253,4,FALSE)=0,"",(HLOOKUP($B335,$D$248:$CO$253,6,FALSE)))))</f>
        <v/>
      </c>
      <c r="CF335" s="110" t="str">
        <f ca="1">IF(ISERROR(HLOOKUP($B335,$D$248:$CO$253,4,FALSE)),"",IF('Enter data here!'!$CP$222=0,"",IF(HLOOKUP($B335,$D$248:$CO$253,4,FALSE)=0,"",(HLOOKUP($B335,$D$248:$CO$253,4,FALSE)))))</f>
        <v/>
      </c>
    </row>
    <row r="336" spans="2:84" s="138" customFormat="1">
      <c r="B336" s="149">
        <v>74</v>
      </c>
      <c r="C336" s="110" t="str">
        <f>IF(ISERROR(HLOOKUP($B336,$D$8:$CO$13,6,FALSE)),"",IF('Enter data here!'!$CP$22=0,"",IF(HLOOKUP($B336,$D$8:$CO$13,4,FALSE)=0,"",(HLOOKUP($B336,$D$8:$CO$13,6,FALSE)))))</f>
        <v/>
      </c>
      <c r="D336" s="110" t="str">
        <f>IF(ISERROR(HLOOKUP($B336,$D$8:$CO$13,4,FALSE)),"",IF('Enter data here!'!$CP$22=0,"",IF(HLOOKUP($B336,$D$8:$CO$13,4,FALSE)=0,"",(HLOOKUP($B336,$D$8:$CO$13,4,FALSE)))))</f>
        <v/>
      </c>
      <c r="E336" s="110" t="str">
        <f ca="1">IF(ISERROR(HLOOKUP($B336,$D$14:$CO$19,6,FALSE)),"",IF('Enter data here!'!$CP$27=0,"",IF(HLOOKUP($B336,$D$14:$CO$19,4,FALSE)=0,"",(HLOOKUP($B336,$D$14:$CO$19,6,FALSE)))))</f>
        <v/>
      </c>
      <c r="F336" s="110" t="str">
        <f ca="1">IF(ISERROR(HLOOKUP($B336,$D$14:$CO$19,4,FALSE)),"",IF('Enter data here!'!$CP$27=0,"",IF(HLOOKUP($B336,$D$14:$CO$19,4,FALSE)=0,"",(HLOOKUP($B336,$D$14:$CO$19,4,FALSE)))))</f>
        <v/>
      </c>
      <c r="G336" s="110" t="str">
        <f ca="1">IF(ISERROR(HLOOKUP($B336,$D$20:$CO$25,6,FALSE)),"",IF('Enter data here!'!$CP$32=0,"",IF(HLOOKUP($B336,$D$20:$CO$25,4,FALSE)=0,"",(HLOOKUP($B336,$D$20:$CO$25,6,FALSE)))))</f>
        <v/>
      </c>
      <c r="H336" s="110" t="str">
        <f ca="1">IF(ISERROR(HLOOKUP($B336,$D$20:$CO$25,4,FALSE)),"",IF('Enter data here!'!$CP$32=0,"",IF(HLOOKUP($B336,$D$20:$CO$25,4,FALSE)=0,"",(HLOOKUP($B336,$D$20:$CO$25,4,FALSE)))))</f>
        <v/>
      </c>
      <c r="I336" s="110" t="str">
        <f ca="1">IF(ISERROR(HLOOKUP($B336,$D$26:$CO$31,6,FALSE)),"",IF('Enter data here!'!$CP$37=0,"",IF(HLOOKUP($B336,$D$26:$CO$31,4,FALSE)=0,"",(HLOOKUP($B336,$D$26:$CO$31,6,FALSE)))))</f>
        <v/>
      </c>
      <c r="J336" s="110" t="str">
        <f ca="1">IF(ISERROR(HLOOKUP($B336,$D$26:$CO$31,4,FALSE)),"",IF('Enter data here!'!$CP$37=0,"",IF(HLOOKUP($B336,$D$26:$CO$31,4,FALSE)=0,"",(HLOOKUP($B336,$D$26:$CO$31,4,FALSE)))))</f>
        <v/>
      </c>
      <c r="K336" s="110" t="str">
        <f ca="1">IF(ISERROR(HLOOKUP($B336,$D$32:$CO$37,6,FALSE)),"",IF('Enter data here!'!$CP$42=0,"",IF(HLOOKUP($B336,$D$32:$CO$37,4,FALSE)=0,"",(HLOOKUP($B336,$D$32:$CO$37,6,FALSE)))))</f>
        <v/>
      </c>
      <c r="L336" s="110" t="str">
        <f ca="1">IF(ISERROR(HLOOKUP($B336,$D$32:$CO$37,4,FALSE)),"",IF('Enter data here!'!$CP$42=0,"",IF(HLOOKUP($B336,$D$32:$CO$37,4,FALSE)=0,"",(HLOOKUP($B336,$D$32:$CO$37,4,FALSE)))))</f>
        <v/>
      </c>
      <c r="M336" s="110" t="str">
        <f ca="1">IF(ISERROR(HLOOKUP($B336,$D$38:$CO$43,6,FALSE)),"",IF('Enter data here!'!$CP$47=0,"",IF(HLOOKUP($B336,$D$38:$CO$43,4,FALSE)=0,"",(HLOOKUP($B336,$D$38:$CO$43,6,FALSE)))))</f>
        <v/>
      </c>
      <c r="N336" s="110" t="str">
        <f ca="1">IF(ISERROR(HLOOKUP($B336,$D$38:$CO$43,4,FALSE)),"",IF('Enter data here!'!$CP$47=0,"",IF(HLOOKUP($B336,$D$38:$CO$43,4,FALSE)=0,"",(HLOOKUP($B336,$D$38:$CO$43,4,FALSE)))))</f>
        <v/>
      </c>
      <c r="O336" s="110" t="str">
        <f ca="1">IF(ISERROR(HLOOKUP($B336,$D$44:$CO$49,6,FALSE)),"",IF('Enter data here!'!$CP$52=0,"",IF(HLOOKUP($B336,$D$44:$CO$49,4,FALSE)=0,"",(HLOOKUP($B336,$D$44:$CO$49,6,FALSE)))))</f>
        <v/>
      </c>
      <c r="P336" s="110" t="str">
        <f ca="1">IF(ISERROR(HLOOKUP($B336,$D$44:$CO$49,4,FALSE)),"",IF('Enter data here!'!$CP$52=0,"",IF(HLOOKUP($B336,$D$44:$CO$49,4,FALSE)=0,"",(HLOOKUP($B336,$D$44:$CO$49,4,FALSE)))))</f>
        <v/>
      </c>
      <c r="Q336" s="110" t="str">
        <f ca="1">IF(ISERROR(HLOOKUP($B336,$D$50:$CO$55,6,FALSE)),"",IF('Enter data here!'!$CP$57=0,"",IF(HLOOKUP($B336,$D$50:$CO$55,4,FALSE)=0,"",(HLOOKUP($B336,$D$50:$CO$55,6,FALSE)))))</f>
        <v/>
      </c>
      <c r="R336" s="110" t="str">
        <f ca="1">IF(ISERROR(HLOOKUP($B336,$D$50:$CO$55,4,FALSE)),"",IF('Enter data here!'!$CP$57=0,"",IF(HLOOKUP($B336,$D$50:$CO$55,4,FALSE)=0,"",(HLOOKUP($B336,$D$50:$CO$55,4,FALSE)))))</f>
        <v/>
      </c>
      <c r="S336" s="110" t="str">
        <f ca="1">IF(ISERROR(HLOOKUP($B336,$D$56:$CO$61,6,FALSE)),"",IF('Enter data here!'!$CP$62=0,"",IF(HLOOKUP($B336,$D$56:$CO$61,4,FALSE)=0,"",(HLOOKUP($B336,$D$56:$CO$61,6,FALSE)))))</f>
        <v/>
      </c>
      <c r="T336" s="110" t="str">
        <f ca="1">IF(ISERROR(HLOOKUP($B336,$D$56:$CO$61,4,FALSE)),"",IF('Enter data here!'!$CP$62=0,"",IF(HLOOKUP($B336,$D$56:$CO$61,4,FALSE)=0,"",(HLOOKUP($B336,$D$56:$CO$61,4,FALSE)))))</f>
        <v/>
      </c>
      <c r="U336" s="110" t="str">
        <f ca="1">IF(ISERROR(HLOOKUP($B336,$D$62:$CO$67,6,FALSE)),"",IF('Enter data here!'!$CP$67=0,"",IF(HLOOKUP($B336,$D$62:$CO$67,4,FALSE)=0,"",(HLOOKUP($B336,$D$62:$CO$67,6,FALSE)))))</f>
        <v/>
      </c>
      <c r="V336" s="110" t="str">
        <f ca="1">IF(ISERROR(HLOOKUP($B336,$D$62:$CO$67,4,FALSE)),"",IF('Enter data here!'!$CP$67=0,"",IF(HLOOKUP($B336,$D$62:$CO$67,4,FALSE)=0,"",(HLOOKUP($B336,$D$62:$CO$67,4,FALSE)))))</f>
        <v/>
      </c>
      <c r="W336" s="110" t="str">
        <f ca="1">IF(ISERROR(HLOOKUP($B336,$D$68:$CO$73,6,FALSE)),"",IF('Enter data here!'!$CP$72=0,"",IF(HLOOKUP($B336,$D$68:$CO$73,4,FALSE)=0,"",(HLOOKUP($B336,$D$68:$CO$73,6,FALSE)))))</f>
        <v/>
      </c>
      <c r="X336" s="110" t="str">
        <f ca="1">IF(ISERROR(HLOOKUP($B336,$D$68:$CO$73,4,FALSE)),"",IF('Enter data here!'!$CP$72=0,"",IF(HLOOKUP($B336,$D$68:$CO$73,4,FALSE)=0,"",(HLOOKUP($B336,$D$68:$CO$73,4,FALSE)))))</f>
        <v/>
      </c>
      <c r="Y336" s="110" t="str">
        <f ca="1">IF(ISERROR(HLOOKUP($B336,$D$74:$CO$79,6,FALSE)),"",IF('Enter data here!'!$CP$77=0,"",IF(HLOOKUP($B336,$D$74:$CO$79,4,FALSE)=0,"",(HLOOKUP($B336,$D$74:$CO$79,6,FALSE)))))</f>
        <v/>
      </c>
      <c r="Z336" s="110" t="str">
        <f ca="1">IF(ISERROR(HLOOKUP($B336,$D$74:$CO$79,4,FALSE)),"",IF('Enter data here!'!$CP$77=0,"",IF(HLOOKUP($B336,$D$74:$CO$79,4,FALSE)=0,"",(HLOOKUP($B336,$D$74:$CO$79,4,FALSE)))))</f>
        <v/>
      </c>
      <c r="AA336" s="110" t="str">
        <f ca="1">IF(ISERROR(HLOOKUP($B336,$D$80:$CO$85,6,FALSE)),"",IF('Enter data here!'!$CP$82=0,"",IF(HLOOKUP($B336,$D$80:$CO$85,4,FALSE)=0,"",(HLOOKUP($B336,$D$80:$CO$85,6,FALSE)))))</f>
        <v/>
      </c>
      <c r="AB336" s="110" t="str">
        <f ca="1">IF(ISERROR(HLOOKUP($B336,$D$80:$CO$85,4,FALSE)),"",IF('Enter data here!'!$CP$82=0,"",IF(HLOOKUP($B336,$D$80:$CO$85,4,FALSE)=0,"",(HLOOKUP($B336,$D$80:$CO$85,4,FALSE)))))</f>
        <v/>
      </c>
      <c r="AC336" s="110" t="str">
        <f ca="1">IF(ISERROR(HLOOKUP($B336,$D$86:$CO$91,6,FALSE)),"",IF('Enter data here!'!$CP$87=0,"",IF(HLOOKUP($B336,$D$86:$CO$91,4,FALSE)=0,"",(HLOOKUP($B336,$D$86:$CO$91,6,FALSE)))))</f>
        <v/>
      </c>
      <c r="AD336" s="110" t="str">
        <f ca="1">IF(ISERROR(HLOOKUP($B336,$D$86:$CO$91,4,FALSE)),"",IF('Enter data here!'!$CP$87=0,"",IF(HLOOKUP($B336,$D$86:$CO$91,4,FALSE)=0,"",(HLOOKUP($B336,$D$86:$CO$91,4,FALSE)))))</f>
        <v/>
      </c>
      <c r="AE336" s="110" t="str">
        <f ca="1">IF(ISERROR(HLOOKUP($B336,$D$92:$CO$97,6,FALSE)),"",IF('Enter data here!'!$CP$92=0,"",IF(HLOOKUP($B336,$D$92:$CO$97,4,FALSE)=0,"",(HLOOKUP($B336,$D$92:$CO$97,6,FALSE)))))</f>
        <v/>
      </c>
      <c r="AF336" s="110" t="str">
        <f ca="1">IF(ISERROR(HLOOKUP($B336,$D$92:$CO$97,4,FALSE)),"",IF('Enter data here!'!$CP$92=0,"",IF(HLOOKUP($B336,$D$92:$CO$97,4,FALSE)=0,"",(HLOOKUP($B336,$D$92:$CO$97,4,FALSE)))))</f>
        <v/>
      </c>
      <c r="AG336" s="110" t="str">
        <f ca="1">IF(ISERROR(HLOOKUP($B336,$D$98:$CO$103,6,FALSE)),"",IF('Enter data here!'!$CP$97=0,"",IF(HLOOKUP($B336,$D$98:$CO$103,4,FALSE)=0,"",(HLOOKUP($B336,$D$98:$CO$103,6,FALSE)))))</f>
        <v/>
      </c>
      <c r="AH336" s="110" t="str">
        <f ca="1">IF(ISERROR(HLOOKUP($B336,$D$98:$CO$103,4,FALSE)),"",IF('Enter data here!'!$CP$97=0,"",IF(HLOOKUP($B336,$D$98:$CO$103,4,FALSE)=0,"",(HLOOKUP($B336,$D$98:$CO$103,4,FALSE)))))</f>
        <v/>
      </c>
      <c r="AI336" s="110" t="str">
        <f ca="1">IF(ISERROR(HLOOKUP($B336,$D$104:$CO$109,6,FALSE)),"",IF('Enter data here!'!$CP$102=0,"",IF(HLOOKUP($B336,$D$104:$CO$109,4,FALSE)=0,"",(HLOOKUP($B336,$D$104:$CO$109,6,FALSE)))))</f>
        <v/>
      </c>
      <c r="AJ336" s="110" t="str">
        <f ca="1">IF(ISERROR(HLOOKUP($B336,$D$104:$CO$109,4,FALSE)),"",IF('Enter data here!'!$CP$102=0,"",IF(HLOOKUP($B336,$D$104:$CO$109,4,FALSE)=0,"",(HLOOKUP($B336,$D$104:$CO$109,4,FALSE)))))</f>
        <v/>
      </c>
      <c r="AK336" s="110" t="str">
        <f ca="1">IF(ISERROR(HLOOKUP($B336,$D$110:$CO$115,6,FALSE)),"",IF('Enter data here!'!$CP$107=0,"",IF(HLOOKUP($B336,$D$110:$CO$115,4,FALSE)=0,"",(HLOOKUP($B336,$D$110:$CO$115,6,FALSE)))))</f>
        <v/>
      </c>
      <c r="AL336" s="110" t="str">
        <f ca="1">IF(ISERROR(HLOOKUP($B336,$D$110:$CO$115,4,FALSE)),"",IF('Enter data here!'!$CP$107=0,"",IF(HLOOKUP($B336,$D$110:$CO$115,4,FALSE)=0,"",(HLOOKUP($B336,$D$110:$CO$115,4,FALSE)))))</f>
        <v/>
      </c>
      <c r="AM336" s="110" t="str">
        <f ca="1">IF(ISERROR(HLOOKUP($B336,$D$116:$CO$121,6,FALSE)),"",IF('Enter data here!'!$CP$112=0,"",IF(HLOOKUP($B336,$D$116:$CO$121,4,FALSE)=0,"",(HLOOKUP($B336,$D$116:$CO$121,6,FALSE)))))</f>
        <v/>
      </c>
      <c r="AN336" s="110" t="str">
        <f ca="1">IF(ISERROR(HLOOKUP($B336,$D$116:$CO$121,4,FALSE)),"",IF('Enter data here!'!$CP$112=0,"",IF(HLOOKUP($B336,$D$116:$CO$121,4,FALSE)=0,"",(HLOOKUP($B336,$D$116:$CO$121,4,FALSE)))))</f>
        <v/>
      </c>
      <c r="AO336" s="110" t="str">
        <f ca="1">IF(ISERROR(HLOOKUP($B336,$D$122:$CO$127,6,FALSE)),"",IF('Enter data here!'!$CP$117=0,"",IF(HLOOKUP($B336,$D$122:$CO$127,4,FALSE)=0,"",(HLOOKUP($B336,$D$122:$CO$127,6,FALSE)))))</f>
        <v/>
      </c>
      <c r="AP336" s="110" t="str">
        <f ca="1">IF(ISERROR(HLOOKUP($B336,$D$122:$CO$127,4,FALSE)),"",IF('Enter data here!'!$CP$117=0,"",IF(HLOOKUP($B336,$D$122:$CO$127,4,FALSE)=0,"",(HLOOKUP($B336,$D$122:$CO$127,4,FALSE)))))</f>
        <v/>
      </c>
      <c r="AQ336" s="110" t="str">
        <f ca="1">IF(ISERROR(HLOOKUP($B336,$D$128:$CO$133,6,FALSE)),"",IF('Enter data here!'!$CP$122=0,"",IF(HLOOKUP($B336,$D$128:$CO$133,4,FALSE)=0,"",(HLOOKUP($B336,$D$128:$CO$133,6,FALSE)))))</f>
        <v/>
      </c>
      <c r="AR336" s="110" t="str">
        <f ca="1">IF(ISERROR(HLOOKUP($B336,$D$128:$CO$133,4,FALSE)),"",IF('Enter data here!'!$CP$122=0,"",IF(HLOOKUP($B336,$D$128:$CO$133,4,FALSE)=0,"",(HLOOKUP($B336,$D$128:$CO$133,4,FALSE)))))</f>
        <v/>
      </c>
      <c r="AS336" s="110" t="str">
        <f ca="1">IF(ISERROR(HLOOKUP($B336,$D$134:$CO$139,6,FALSE)),"",IF('Enter data here!'!$CP$127=0,"",IF(HLOOKUP($B336,$D$134:$CO$139,4,FALSE)=0,"",(HLOOKUP($B336,$D$134:$CO$139,6,FALSE)))))</f>
        <v/>
      </c>
      <c r="AT336" s="110" t="str">
        <f ca="1">IF(ISERROR(HLOOKUP($B336,$D$134:$CO$139,4,FALSE)),"",IF('Enter data here!'!$CP$127=0,"",IF(HLOOKUP($B336,$D$134:$CO$139,4,FALSE)=0,"",(HLOOKUP($B336,$D$134:$CO$139,4,FALSE)))))</f>
        <v/>
      </c>
      <c r="AU336" s="110" t="str">
        <f ca="1">IF(ISERROR(HLOOKUP($B336,$D$140:$CO$145,6,FALSE)),"",IF('Enter data here!'!$CP$132=0,"",IF(HLOOKUP($B336,$D$140:$CO$145,4,FALSE)=0,"",(HLOOKUP($B336,$D$140:$CO$145,6,FALSE)))))</f>
        <v/>
      </c>
      <c r="AV336" s="110" t="str">
        <f ca="1">IF(ISERROR(HLOOKUP($B336,$D$140:$CO$145,4,FALSE)),"",IF('Enter data here!'!$CP$132=0,"",IF(HLOOKUP($B336,$D$140:$CO$145,4,FALSE)=0,"",(HLOOKUP($B336,$D$140:$CO$145,4,FALSE)))))</f>
        <v/>
      </c>
      <c r="AW336" s="110" t="str">
        <f ca="1">IF(ISERROR(HLOOKUP($B336,$D$146:$CO$151,6,FALSE)),"",IF('Enter data here!'!$CP$137=0,"",IF(HLOOKUP($B336,$D$146:$CO$151,4,FALSE)=0,"",(HLOOKUP($B336,$D$146:$CO$151,6,FALSE)))))</f>
        <v/>
      </c>
      <c r="AX336" s="110" t="str">
        <f ca="1">IF(ISERROR(HLOOKUP($B336,$D$146:$CO$151,4,FALSE)),"",IF('Enter data here!'!$CP$137=0,"",IF(HLOOKUP($B336,$D$146:$CO$151,4,FALSE)=0,"",(HLOOKUP($B336,$D$146:$CO$151,4,FALSE)))))</f>
        <v/>
      </c>
      <c r="AY336" s="110" t="str">
        <f ca="1">IF(ISERROR(HLOOKUP($B336,$D$152:$CO$157,6,FALSE)),"",IF('Enter data here!'!$CP$142=0,"",IF(HLOOKUP($B336,$D$152:$CO$157,4,FALSE)=0,"",(HLOOKUP($B336,$D$152:$CO$157,6,FALSE)))))</f>
        <v/>
      </c>
      <c r="AZ336" s="110" t="str">
        <f ca="1">IF(ISERROR(HLOOKUP($B336,$D$152:$CO$157,4,FALSE)),"",IF('Enter data here!'!$CP$142=0,"",IF(HLOOKUP($B336,$D$152:$CO$157,4,FALSE)=0,"",(HLOOKUP($B336,$D$152:$CO$157,4,FALSE)))))</f>
        <v/>
      </c>
      <c r="BA336" s="110" t="str">
        <f ca="1">IF(ISERROR(HLOOKUP($B336,$D$158:$CO$163,6,FALSE)),"",IF('Enter data here!'!$CP$147=0,"",IF(HLOOKUP($B336,$D$158:$CO$163,4,FALSE)=0,"",(HLOOKUP($B336,$D$158:$CO$163,6,FALSE)))))</f>
        <v/>
      </c>
      <c r="BB336" s="110" t="str">
        <f ca="1">IF(ISERROR(HLOOKUP($B336,$D$158:$CO$163,4,FALSE)),"",IF('Enter data here!'!$CP$147=0,"",IF(HLOOKUP($B336,$D$158:$CO$163,4,FALSE)=0,"",(HLOOKUP($B336,$D$158:$CO$163,4,FALSE)))))</f>
        <v/>
      </c>
      <c r="BC336" s="110" t="str">
        <f ca="1">IF(ISERROR(HLOOKUP($B336,$D$164:$CO$169,6,FALSE)),"",IF('Enter data here!'!$CP$152=0,"",IF(HLOOKUP($B336,$D$164:$CO$169,4,FALSE)=0,"",(HLOOKUP($B336,$D$164:$CO$169,6,FALSE)))))</f>
        <v/>
      </c>
      <c r="BD336" s="110" t="str">
        <f ca="1">IF(ISERROR(HLOOKUP($B336,$D$164:$CO$169,4,FALSE)),"",IF('Enter data here!'!$CP$152=0,"",IF(HLOOKUP($B336,$D$164:$CO$169,4,FALSE)=0,"",(HLOOKUP($B336,$D$164:$CO$169,4,FALSE)))))</f>
        <v/>
      </c>
      <c r="BE336" s="110" t="str">
        <f ca="1">IF(ISERROR(HLOOKUP($B336,$D$170:$CO$175,6,FALSE)),"",IF('Enter data here!'!$CP$157=0,"",IF(HLOOKUP($B336,$D$170:$CO$175,4,FALSE)=0,"",(HLOOKUP($B336,$D$170:$CO$175,6,FALSE)))))</f>
        <v/>
      </c>
      <c r="BF336" s="110" t="str">
        <f ca="1">IF(ISERROR(HLOOKUP($B336,$D$170:$CO$175,4,FALSE)),"",IF('Enter data here!'!$CP$157=0,"",IF(HLOOKUP($B336,$D$170:$CO$175,4,FALSE)=0,"",(HLOOKUP($B336,$D$170:$CO$175,4,FALSE)))))</f>
        <v/>
      </c>
      <c r="BG336" s="110" t="str">
        <f ca="1">IF(ISERROR(HLOOKUP($B336,$D$176:$CO$181,6,FALSE)),"",IF('Enter data here!'!$CP$162=0,"",IF(HLOOKUP($B336,$D$176:$CO$181,4,FALSE)=0,"",(HLOOKUP($B336,$D$176:$CO$181,6,FALSE)))))</f>
        <v/>
      </c>
      <c r="BH336" s="110" t="str">
        <f ca="1">IF(ISERROR(HLOOKUP($B336,$D$176:$CO$181,4,FALSE)),"",IF('Enter data here!'!$CP$162=0,"",IF(HLOOKUP($B336,$D$176:$CO$181,4,FALSE)=0,"",(HLOOKUP($B336,$D$176:$CO$181,4,FALSE)))))</f>
        <v/>
      </c>
      <c r="BI336" s="110" t="str">
        <f ca="1">IF(ISERROR(HLOOKUP($B336,$D$182:$CO$187,6,FALSE)),"",IF('Enter data here!'!$CP$167=0,"",IF(HLOOKUP($B336,$D$182:$CO$187,4,FALSE)=0,"",(HLOOKUP($B336,$D$182:$CO$187,6,FALSE)))))</f>
        <v/>
      </c>
      <c r="BJ336" s="110" t="str">
        <f ca="1">IF(ISERROR(HLOOKUP($B336,$D$182:$CO$187,4,FALSE)),"",IF('Enter data here!'!$CP$167=0,"",IF(HLOOKUP($B336,$D$182:$CO$187,4,FALSE)=0,"",(HLOOKUP($B336,$D$182:$CO$187,4,FALSE)))))</f>
        <v/>
      </c>
      <c r="BK336" s="110" t="str">
        <f ca="1">IF(ISERROR(HLOOKUP($B336,$D$188:$CO$193,6,FALSE)),"",IF('Enter data here!'!$CP$172=0,"",IF(HLOOKUP($B336,$D$188:$CO$193,4,FALSE)=0,"",(HLOOKUP($B336,$D$188:$CO$193,6,FALSE)))))</f>
        <v/>
      </c>
      <c r="BL336" s="110" t="str">
        <f ca="1">IF(ISERROR(HLOOKUP($B336,$D$188:$CO$193,4,FALSE)),"",IF('Enter data here!'!$CP$172=0,"",IF(HLOOKUP($B336,$D$188:$CO$193,4,FALSE)=0,"",(HLOOKUP($B336,$D$188:$CO$193,4,FALSE)))))</f>
        <v/>
      </c>
      <c r="BM336" s="110" t="str">
        <f ca="1">IF(ISERROR(HLOOKUP($B336,$D$194:$CO$199,6,FALSE)),"",IF('Enter data here!'!$CP$177=0,"",IF(HLOOKUP($B336,$D$194:$CO$199,4,FALSE)=0,"",(HLOOKUP($B336,$D$194:$CO$199,6,FALSE)))))</f>
        <v/>
      </c>
      <c r="BN336" s="110" t="str">
        <f ca="1">IF(ISERROR(HLOOKUP($B336,$D$194:$CO$199,4,FALSE)),"",IF('Enter data here!'!$CP$177=0,"",IF(HLOOKUP($B336,$D$194:$CO$199,4,FALSE)=0,"",(HLOOKUP($B336,$D$194:$CO$199,4,FALSE)))))</f>
        <v/>
      </c>
      <c r="BO336" s="110" t="str">
        <f ca="1">IF(ISERROR(HLOOKUP($B336,$D$200:$CO$205,6,FALSE)),"",IF('Enter data here!'!$CP$182=0,"",IF(HLOOKUP($B336,$D$200:$CO$205,4,FALSE)=0,"",(HLOOKUP($B336,$D$200:$CO$205,6,FALSE)))))</f>
        <v/>
      </c>
      <c r="BP336" s="110" t="str">
        <f ca="1">IF(ISERROR(HLOOKUP($B336,$D$200:$CO$205,4,FALSE)),"",IF('Enter data here!'!$CP$182=0,"",IF(HLOOKUP($B336,$D$200:$CO$205,4,FALSE)=0,"",(HLOOKUP($B336,$D$200:$CO$205,4,FALSE)))))</f>
        <v/>
      </c>
      <c r="BQ336" s="110" t="str">
        <f ca="1">IF(ISERROR(HLOOKUP($B336,$D$206:$CO$211,6,FALSE)),"",IF('Enter data here!'!$CP$187=0,"",IF(HLOOKUP($B336,$D$206:$CO$211,4,FALSE)=0,"",(HLOOKUP($B336,$D$206:$CO$211,6,FALSE)))))</f>
        <v/>
      </c>
      <c r="BR336" s="110" t="str">
        <f ca="1">IF(ISERROR(HLOOKUP($B336,$D$206:$CO$211,4,FALSE)),"",IF('Enter data here!'!$CP$187=0,"",IF(HLOOKUP($B336,$D$206:$CO$211,4,FALSE)=0,"",(HLOOKUP($B336,$D$206:$CO$211,4,FALSE)))))</f>
        <v/>
      </c>
      <c r="BS336" s="110" t="str">
        <f ca="1">IF(ISERROR(HLOOKUP($B336,$D$212:$CO$217,6,FALSE)),"",IF('Enter data here!'!$CP$192=0,"",IF(HLOOKUP($B336,$D$212:$CO$217,4,FALSE)=0,"",(HLOOKUP($B336,$D$212:$CO$217,6,FALSE)))))</f>
        <v/>
      </c>
      <c r="BT336" s="110" t="str">
        <f ca="1">IF(ISERROR(HLOOKUP($B336,$D$212:$CO$217,4,FALSE)),"",IF('Enter data here!'!$CP$192=0,"",IF(HLOOKUP($B336,$D$212:$CO$217,4,FALSE)=0,"",(HLOOKUP($B336,$D$212:$CO$217,4,FALSE)))))</f>
        <v/>
      </c>
      <c r="BU336" s="110" t="str">
        <f ca="1">IF(ISERROR(HLOOKUP($B336,$D$218:$CO$223,6,FALSE)),"",IF('Enter data here!'!$CP$197=0,"",IF(HLOOKUP($B336,$D$218:$CO$223,4,FALSE)=0,"",(HLOOKUP($B336,$D$218:$CO$223,6,FALSE)))))</f>
        <v/>
      </c>
      <c r="BV336" s="110" t="str">
        <f ca="1">IF(ISERROR(HLOOKUP($B336,$D$218:$CO$223,4,FALSE)),"",IF('Enter data here!'!$CP$197=0,"",IF(HLOOKUP($B336,$D$218:$CO$223,4,FALSE)=0,"",(HLOOKUP($B336,$D$218:$CO$223,4,FALSE)))))</f>
        <v/>
      </c>
      <c r="BW336" s="110" t="str">
        <f ca="1">IF(ISERROR(HLOOKUP($B336,$D$224:$CO$229,6,FALSE)),"",IF('Enter data here!'!$CP$202=0,"",IF(HLOOKUP($B336,$D$224:$CO$229,4,FALSE)=0,"",(HLOOKUP($B336,$D$224:$CO$229,6,FALSE)))))</f>
        <v/>
      </c>
      <c r="BX336" s="110" t="str">
        <f ca="1">IF(ISERROR(HLOOKUP($B336,$D$224:$CO$229,4,FALSE)),"",IF('Enter data here!'!$CP$202=0,"",IF(HLOOKUP($B336,$D$224:$CO$229,4,FALSE)=0,"",(HLOOKUP($B336,$D$224:$CO$229,4,FALSE)))))</f>
        <v/>
      </c>
      <c r="BY336" s="110" t="str">
        <f ca="1">IF(ISERROR(HLOOKUP($B336,$D$230:$CO$235,6,FALSE)),"",IF('Enter data here!'!$CP$207=0,"",IF(HLOOKUP($B336,$D$230:$CO$235,4,FALSE)=0,"",(HLOOKUP($B336,$D$230:$CO$235,6,FALSE)))))</f>
        <v/>
      </c>
      <c r="BZ336" s="110" t="str">
        <f ca="1">IF(ISERROR(HLOOKUP($B336,$D$230:$CO$235,4,FALSE)),"",IF('Enter data here!'!$CP$207=0,"",IF(HLOOKUP($B336,$D$230:$CO$235,4,FALSE)=0,"",(HLOOKUP($B336,$D$230:$CO$235,4,FALSE)))))</f>
        <v/>
      </c>
      <c r="CA336" s="110" t="str">
        <f ca="1">IF(ISERROR(HLOOKUP($B336,$D$236:$CO$241,6,FALSE)),"",IF('Enter data here!'!$CP$212=0,"",IF(HLOOKUP($B336,$D$236:$CO$241,4,FALSE)=0,"",(HLOOKUP($B336,$D$236:$CO$241,6,FALSE)))))</f>
        <v/>
      </c>
      <c r="CB336" s="110" t="str">
        <f ca="1">IF(ISERROR(HLOOKUP($B336,$D$236:$CO$241,4,FALSE)),"",IF('Enter data here!'!$CP$212=0,"",IF(HLOOKUP($B336,$D$236:$CO$241,4,FALSE)=0,"",(HLOOKUP($B336,$D$236:$CO$241,4,FALSE)))))</f>
        <v/>
      </c>
      <c r="CC336" s="110" t="str">
        <f ca="1">IF(ISERROR(HLOOKUP($B336,$D$242:$CO$247,6,FALSE)),"",IF('Enter data here!'!$CP$217=0,"",IF(HLOOKUP($B336,$D$242:$CO$247,4,FALSE)=0,"",(HLOOKUP($B336,$D$242:$CO$247,6,FALSE)))))</f>
        <v/>
      </c>
      <c r="CD336" s="110" t="str">
        <f ca="1">IF(ISERROR(HLOOKUP($B336,$D$242:$CO$247,4,FALSE)),"",IF('Enter data here!'!$CP$217=0,"",IF(HLOOKUP($B336,$D$242:$CO$247,4,FALSE)=0,"",(HLOOKUP($B336,$D$242:$CO$247,4,FALSE)))))</f>
        <v/>
      </c>
      <c r="CE336" s="110" t="str">
        <f ca="1">IF(ISERROR(HLOOKUP($B336,$D$248:$CO$253,6,FALSE)),"",IF('Enter data here!'!$CP$222=0,"",IF(HLOOKUP($B336,$D$248:$CO$253,4,FALSE)=0,"",(HLOOKUP($B336,$D$248:$CO$253,6,FALSE)))))</f>
        <v/>
      </c>
      <c r="CF336" s="110" t="str">
        <f ca="1">IF(ISERROR(HLOOKUP($B336,$D$248:$CO$253,4,FALSE)),"",IF('Enter data here!'!$CP$222=0,"",IF(HLOOKUP($B336,$D$248:$CO$253,4,FALSE)=0,"",(HLOOKUP($B336,$D$248:$CO$253,4,FALSE)))))</f>
        <v/>
      </c>
    </row>
    <row r="337" spans="2:84" s="138" customFormat="1">
      <c r="B337" s="149">
        <v>75</v>
      </c>
      <c r="C337" s="110" t="str">
        <f>IF(ISERROR(HLOOKUP($B337,$D$8:$CO$13,6,FALSE)),"",IF('Enter data here!'!$CP$22=0,"",IF(HLOOKUP($B337,$D$8:$CO$13,4,FALSE)=0,"",(HLOOKUP($B337,$D$8:$CO$13,6,FALSE)))))</f>
        <v/>
      </c>
      <c r="D337" s="110" t="str">
        <f>IF(ISERROR(HLOOKUP($B337,$D$8:$CO$13,4,FALSE)),"",IF('Enter data here!'!$CP$22=0,"",IF(HLOOKUP($B337,$D$8:$CO$13,4,FALSE)=0,"",(HLOOKUP($B337,$D$8:$CO$13,4,FALSE)))))</f>
        <v/>
      </c>
      <c r="E337" s="110" t="str">
        <f ca="1">IF(ISERROR(HLOOKUP($B337,$D$14:$CO$19,6,FALSE)),"",IF('Enter data here!'!$CP$27=0,"",IF(HLOOKUP($B337,$D$14:$CO$19,4,FALSE)=0,"",(HLOOKUP($B337,$D$14:$CO$19,6,FALSE)))))</f>
        <v/>
      </c>
      <c r="F337" s="110" t="str">
        <f ca="1">IF(ISERROR(HLOOKUP($B337,$D$14:$CO$19,4,FALSE)),"",IF('Enter data here!'!$CP$27=0,"",IF(HLOOKUP($B337,$D$14:$CO$19,4,FALSE)=0,"",(HLOOKUP($B337,$D$14:$CO$19,4,FALSE)))))</f>
        <v/>
      </c>
      <c r="G337" s="110" t="str">
        <f ca="1">IF(ISERROR(HLOOKUP($B337,$D$20:$CO$25,6,FALSE)),"",IF('Enter data here!'!$CP$32=0,"",IF(HLOOKUP($B337,$D$20:$CO$25,4,FALSE)=0,"",(HLOOKUP($B337,$D$20:$CO$25,6,FALSE)))))</f>
        <v/>
      </c>
      <c r="H337" s="110" t="str">
        <f ca="1">IF(ISERROR(HLOOKUP($B337,$D$20:$CO$25,4,FALSE)),"",IF('Enter data here!'!$CP$32=0,"",IF(HLOOKUP($B337,$D$20:$CO$25,4,FALSE)=0,"",(HLOOKUP($B337,$D$20:$CO$25,4,FALSE)))))</f>
        <v/>
      </c>
      <c r="I337" s="110" t="str">
        <f ca="1">IF(ISERROR(HLOOKUP($B337,$D$26:$CO$31,6,FALSE)),"",IF('Enter data here!'!$CP$37=0,"",IF(HLOOKUP($B337,$D$26:$CO$31,4,FALSE)=0,"",(HLOOKUP($B337,$D$26:$CO$31,6,FALSE)))))</f>
        <v/>
      </c>
      <c r="J337" s="110" t="str">
        <f ca="1">IF(ISERROR(HLOOKUP($B337,$D$26:$CO$31,4,FALSE)),"",IF('Enter data here!'!$CP$37=0,"",IF(HLOOKUP($B337,$D$26:$CO$31,4,FALSE)=0,"",(HLOOKUP($B337,$D$26:$CO$31,4,FALSE)))))</f>
        <v/>
      </c>
      <c r="K337" s="110" t="str">
        <f ca="1">IF(ISERROR(HLOOKUP($B337,$D$32:$CO$37,6,FALSE)),"",IF('Enter data here!'!$CP$42=0,"",IF(HLOOKUP($B337,$D$32:$CO$37,4,FALSE)=0,"",(HLOOKUP($B337,$D$32:$CO$37,6,FALSE)))))</f>
        <v/>
      </c>
      <c r="L337" s="110" t="str">
        <f ca="1">IF(ISERROR(HLOOKUP($B337,$D$32:$CO$37,4,FALSE)),"",IF('Enter data here!'!$CP$42=0,"",IF(HLOOKUP($B337,$D$32:$CO$37,4,FALSE)=0,"",(HLOOKUP($B337,$D$32:$CO$37,4,FALSE)))))</f>
        <v/>
      </c>
      <c r="M337" s="110" t="str">
        <f ca="1">IF(ISERROR(HLOOKUP($B337,$D$38:$CO$43,6,FALSE)),"",IF('Enter data here!'!$CP$47=0,"",IF(HLOOKUP($B337,$D$38:$CO$43,4,FALSE)=0,"",(HLOOKUP($B337,$D$38:$CO$43,6,FALSE)))))</f>
        <v/>
      </c>
      <c r="N337" s="110" t="str">
        <f ca="1">IF(ISERROR(HLOOKUP($B337,$D$38:$CO$43,4,FALSE)),"",IF('Enter data here!'!$CP$47=0,"",IF(HLOOKUP($B337,$D$38:$CO$43,4,FALSE)=0,"",(HLOOKUP($B337,$D$38:$CO$43,4,FALSE)))))</f>
        <v/>
      </c>
      <c r="O337" s="110" t="str">
        <f ca="1">IF(ISERROR(HLOOKUP($B337,$D$44:$CO$49,6,FALSE)),"",IF('Enter data here!'!$CP$52=0,"",IF(HLOOKUP($B337,$D$44:$CO$49,4,FALSE)=0,"",(HLOOKUP($B337,$D$44:$CO$49,6,FALSE)))))</f>
        <v/>
      </c>
      <c r="P337" s="110" t="str">
        <f ca="1">IF(ISERROR(HLOOKUP($B337,$D$44:$CO$49,4,FALSE)),"",IF('Enter data here!'!$CP$52=0,"",IF(HLOOKUP($B337,$D$44:$CO$49,4,FALSE)=0,"",(HLOOKUP($B337,$D$44:$CO$49,4,FALSE)))))</f>
        <v/>
      </c>
      <c r="Q337" s="110" t="str">
        <f ca="1">IF(ISERROR(HLOOKUP($B337,$D$50:$CO$55,6,FALSE)),"",IF('Enter data here!'!$CP$57=0,"",IF(HLOOKUP($B337,$D$50:$CO$55,4,FALSE)=0,"",(HLOOKUP($B337,$D$50:$CO$55,6,FALSE)))))</f>
        <v/>
      </c>
      <c r="R337" s="110" t="str">
        <f ca="1">IF(ISERROR(HLOOKUP($B337,$D$50:$CO$55,4,FALSE)),"",IF('Enter data here!'!$CP$57=0,"",IF(HLOOKUP($B337,$D$50:$CO$55,4,FALSE)=0,"",(HLOOKUP($B337,$D$50:$CO$55,4,FALSE)))))</f>
        <v/>
      </c>
      <c r="S337" s="110" t="str">
        <f ca="1">IF(ISERROR(HLOOKUP($B337,$D$56:$CO$61,6,FALSE)),"",IF('Enter data here!'!$CP$62=0,"",IF(HLOOKUP($B337,$D$56:$CO$61,4,FALSE)=0,"",(HLOOKUP($B337,$D$56:$CO$61,6,FALSE)))))</f>
        <v/>
      </c>
      <c r="T337" s="110" t="str">
        <f ca="1">IF(ISERROR(HLOOKUP($B337,$D$56:$CO$61,4,FALSE)),"",IF('Enter data here!'!$CP$62=0,"",IF(HLOOKUP($B337,$D$56:$CO$61,4,FALSE)=0,"",(HLOOKUP($B337,$D$56:$CO$61,4,FALSE)))))</f>
        <v/>
      </c>
      <c r="U337" s="110" t="str">
        <f ca="1">IF(ISERROR(HLOOKUP($B337,$D$62:$CO$67,6,FALSE)),"",IF('Enter data here!'!$CP$67=0,"",IF(HLOOKUP($B337,$D$62:$CO$67,4,FALSE)=0,"",(HLOOKUP($B337,$D$62:$CO$67,6,FALSE)))))</f>
        <v/>
      </c>
      <c r="V337" s="110" t="str">
        <f ca="1">IF(ISERROR(HLOOKUP($B337,$D$62:$CO$67,4,FALSE)),"",IF('Enter data here!'!$CP$67=0,"",IF(HLOOKUP($B337,$D$62:$CO$67,4,FALSE)=0,"",(HLOOKUP($B337,$D$62:$CO$67,4,FALSE)))))</f>
        <v/>
      </c>
      <c r="W337" s="110" t="str">
        <f ca="1">IF(ISERROR(HLOOKUP($B337,$D$68:$CO$73,6,FALSE)),"",IF('Enter data here!'!$CP$72=0,"",IF(HLOOKUP($B337,$D$68:$CO$73,4,FALSE)=0,"",(HLOOKUP($B337,$D$68:$CO$73,6,FALSE)))))</f>
        <v/>
      </c>
      <c r="X337" s="110" t="str">
        <f ca="1">IF(ISERROR(HLOOKUP($B337,$D$68:$CO$73,4,FALSE)),"",IF('Enter data here!'!$CP$72=0,"",IF(HLOOKUP($B337,$D$68:$CO$73,4,FALSE)=0,"",(HLOOKUP($B337,$D$68:$CO$73,4,FALSE)))))</f>
        <v/>
      </c>
      <c r="Y337" s="110" t="str">
        <f ca="1">IF(ISERROR(HLOOKUP($B337,$D$74:$CO$79,6,FALSE)),"",IF('Enter data here!'!$CP$77=0,"",IF(HLOOKUP($B337,$D$74:$CO$79,4,FALSE)=0,"",(HLOOKUP($B337,$D$74:$CO$79,6,FALSE)))))</f>
        <v/>
      </c>
      <c r="Z337" s="110" t="str">
        <f ca="1">IF(ISERROR(HLOOKUP($B337,$D$74:$CO$79,4,FALSE)),"",IF('Enter data here!'!$CP$77=0,"",IF(HLOOKUP($B337,$D$74:$CO$79,4,FALSE)=0,"",(HLOOKUP($B337,$D$74:$CO$79,4,FALSE)))))</f>
        <v/>
      </c>
      <c r="AA337" s="110" t="str">
        <f ca="1">IF(ISERROR(HLOOKUP($B337,$D$80:$CO$85,6,FALSE)),"",IF('Enter data here!'!$CP$82=0,"",IF(HLOOKUP($B337,$D$80:$CO$85,4,FALSE)=0,"",(HLOOKUP($B337,$D$80:$CO$85,6,FALSE)))))</f>
        <v/>
      </c>
      <c r="AB337" s="110" t="str">
        <f ca="1">IF(ISERROR(HLOOKUP($B337,$D$80:$CO$85,4,FALSE)),"",IF('Enter data here!'!$CP$82=0,"",IF(HLOOKUP($B337,$D$80:$CO$85,4,FALSE)=0,"",(HLOOKUP($B337,$D$80:$CO$85,4,FALSE)))))</f>
        <v/>
      </c>
      <c r="AC337" s="110" t="str">
        <f ca="1">IF(ISERROR(HLOOKUP($B337,$D$86:$CO$91,6,FALSE)),"",IF('Enter data here!'!$CP$87=0,"",IF(HLOOKUP($B337,$D$86:$CO$91,4,FALSE)=0,"",(HLOOKUP($B337,$D$86:$CO$91,6,FALSE)))))</f>
        <v/>
      </c>
      <c r="AD337" s="110" t="str">
        <f ca="1">IF(ISERROR(HLOOKUP($B337,$D$86:$CO$91,4,FALSE)),"",IF('Enter data here!'!$CP$87=0,"",IF(HLOOKUP($B337,$D$86:$CO$91,4,FALSE)=0,"",(HLOOKUP($B337,$D$86:$CO$91,4,FALSE)))))</f>
        <v/>
      </c>
      <c r="AE337" s="110" t="str">
        <f ca="1">IF(ISERROR(HLOOKUP($B337,$D$92:$CO$97,6,FALSE)),"",IF('Enter data here!'!$CP$92=0,"",IF(HLOOKUP($B337,$D$92:$CO$97,4,FALSE)=0,"",(HLOOKUP($B337,$D$92:$CO$97,6,FALSE)))))</f>
        <v/>
      </c>
      <c r="AF337" s="110" t="str">
        <f ca="1">IF(ISERROR(HLOOKUP($B337,$D$92:$CO$97,4,FALSE)),"",IF('Enter data here!'!$CP$92=0,"",IF(HLOOKUP($B337,$D$92:$CO$97,4,FALSE)=0,"",(HLOOKUP($B337,$D$92:$CO$97,4,FALSE)))))</f>
        <v/>
      </c>
      <c r="AG337" s="110" t="str">
        <f ca="1">IF(ISERROR(HLOOKUP($B337,$D$98:$CO$103,6,FALSE)),"",IF('Enter data here!'!$CP$97=0,"",IF(HLOOKUP($B337,$D$98:$CO$103,4,FALSE)=0,"",(HLOOKUP($B337,$D$98:$CO$103,6,FALSE)))))</f>
        <v/>
      </c>
      <c r="AH337" s="110" t="str">
        <f ca="1">IF(ISERROR(HLOOKUP($B337,$D$98:$CO$103,4,FALSE)),"",IF('Enter data here!'!$CP$97=0,"",IF(HLOOKUP($B337,$D$98:$CO$103,4,FALSE)=0,"",(HLOOKUP($B337,$D$98:$CO$103,4,FALSE)))))</f>
        <v/>
      </c>
      <c r="AI337" s="110" t="str">
        <f ca="1">IF(ISERROR(HLOOKUP($B337,$D$104:$CO$109,6,FALSE)),"",IF('Enter data here!'!$CP$102=0,"",IF(HLOOKUP($B337,$D$104:$CO$109,4,FALSE)=0,"",(HLOOKUP($B337,$D$104:$CO$109,6,FALSE)))))</f>
        <v/>
      </c>
      <c r="AJ337" s="110" t="str">
        <f ca="1">IF(ISERROR(HLOOKUP($B337,$D$104:$CO$109,4,FALSE)),"",IF('Enter data here!'!$CP$102=0,"",IF(HLOOKUP($B337,$D$104:$CO$109,4,FALSE)=0,"",(HLOOKUP($B337,$D$104:$CO$109,4,FALSE)))))</f>
        <v/>
      </c>
      <c r="AK337" s="110" t="str">
        <f ca="1">IF(ISERROR(HLOOKUP($B337,$D$110:$CO$115,6,FALSE)),"",IF('Enter data here!'!$CP$107=0,"",IF(HLOOKUP($B337,$D$110:$CO$115,4,FALSE)=0,"",(HLOOKUP($B337,$D$110:$CO$115,6,FALSE)))))</f>
        <v/>
      </c>
      <c r="AL337" s="110" t="str">
        <f ca="1">IF(ISERROR(HLOOKUP($B337,$D$110:$CO$115,4,FALSE)),"",IF('Enter data here!'!$CP$107=0,"",IF(HLOOKUP($B337,$D$110:$CO$115,4,FALSE)=0,"",(HLOOKUP($B337,$D$110:$CO$115,4,FALSE)))))</f>
        <v/>
      </c>
      <c r="AM337" s="110" t="str">
        <f ca="1">IF(ISERROR(HLOOKUP($B337,$D$116:$CO$121,6,FALSE)),"",IF('Enter data here!'!$CP$112=0,"",IF(HLOOKUP($B337,$D$116:$CO$121,4,FALSE)=0,"",(HLOOKUP($B337,$D$116:$CO$121,6,FALSE)))))</f>
        <v/>
      </c>
      <c r="AN337" s="110" t="str">
        <f ca="1">IF(ISERROR(HLOOKUP($B337,$D$116:$CO$121,4,FALSE)),"",IF('Enter data here!'!$CP$112=0,"",IF(HLOOKUP($B337,$D$116:$CO$121,4,FALSE)=0,"",(HLOOKUP($B337,$D$116:$CO$121,4,FALSE)))))</f>
        <v/>
      </c>
      <c r="AO337" s="110" t="str">
        <f ca="1">IF(ISERROR(HLOOKUP($B337,$D$122:$CO$127,6,FALSE)),"",IF('Enter data here!'!$CP$117=0,"",IF(HLOOKUP($B337,$D$122:$CO$127,4,FALSE)=0,"",(HLOOKUP($B337,$D$122:$CO$127,6,FALSE)))))</f>
        <v/>
      </c>
      <c r="AP337" s="110" t="str">
        <f ca="1">IF(ISERROR(HLOOKUP($B337,$D$122:$CO$127,4,FALSE)),"",IF('Enter data here!'!$CP$117=0,"",IF(HLOOKUP($B337,$D$122:$CO$127,4,FALSE)=0,"",(HLOOKUP($B337,$D$122:$CO$127,4,FALSE)))))</f>
        <v/>
      </c>
      <c r="AQ337" s="110" t="str">
        <f ca="1">IF(ISERROR(HLOOKUP($B337,$D$128:$CO$133,6,FALSE)),"",IF('Enter data here!'!$CP$122=0,"",IF(HLOOKUP($B337,$D$128:$CO$133,4,FALSE)=0,"",(HLOOKUP($B337,$D$128:$CO$133,6,FALSE)))))</f>
        <v/>
      </c>
      <c r="AR337" s="110" t="str">
        <f ca="1">IF(ISERROR(HLOOKUP($B337,$D$128:$CO$133,4,FALSE)),"",IF('Enter data here!'!$CP$122=0,"",IF(HLOOKUP($B337,$D$128:$CO$133,4,FALSE)=0,"",(HLOOKUP($B337,$D$128:$CO$133,4,FALSE)))))</f>
        <v/>
      </c>
      <c r="AS337" s="110" t="str">
        <f ca="1">IF(ISERROR(HLOOKUP($B337,$D$134:$CO$139,6,FALSE)),"",IF('Enter data here!'!$CP$127=0,"",IF(HLOOKUP($B337,$D$134:$CO$139,4,FALSE)=0,"",(HLOOKUP($B337,$D$134:$CO$139,6,FALSE)))))</f>
        <v/>
      </c>
      <c r="AT337" s="110" t="str">
        <f ca="1">IF(ISERROR(HLOOKUP($B337,$D$134:$CO$139,4,FALSE)),"",IF('Enter data here!'!$CP$127=0,"",IF(HLOOKUP($B337,$D$134:$CO$139,4,FALSE)=0,"",(HLOOKUP($B337,$D$134:$CO$139,4,FALSE)))))</f>
        <v/>
      </c>
      <c r="AU337" s="110" t="str">
        <f ca="1">IF(ISERROR(HLOOKUP($B337,$D$140:$CO$145,6,FALSE)),"",IF('Enter data here!'!$CP$132=0,"",IF(HLOOKUP($B337,$D$140:$CO$145,4,FALSE)=0,"",(HLOOKUP($B337,$D$140:$CO$145,6,FALSE)))))</f>
        <v/>
      </c>
      <c r="AV337" s="110" t="str">
        <f ca="1">IF(ISERROR(HLOOKUP($B337,$D$140:$CO$145,4,FALSE)),"",IF('Enter data here!'!$CP$132=0,"",IF(HLOOKUP($B337,$D$140:$CO$145,4,FALSE)=0,"",(HLOOKUP($B337,$D$140:$CO$145,4,FALSE)))))</f>
        <v/>
      </c>
      <c r="AW337" s="110" t="str">
        <f ca="1">IF(ISERROR(HLOOKUP($B337,$D$146:$CO$151,6,FALSE)),"",IF('Enter data here!'!$CP$137=0,"",IF(HLOOKUP($B337,$D$146:$CO$151,4,FALSE)=0,"",(HLOOKUP($B337,$D$146:$CO$151,6,FALSE)))))</f>
        <v/>
      </c>
      <c r="AX337" s="110" t="str">
        <f ca="1">IF(ISERROR(HLOOKUP($B337,$D$146:$CO$151,4,FALSE)),"",IF('Enter data here!'!$CP$137=0,"",IF(HLOOKUP($B337,$D$146:$CO$151,4,FALSE)=0,"",(HLOOKUP($B337,$D$146:$CO$151,4,FALSE)))))</f>
        <v/>
      </c>
      <c r="AY337" s="110" t="str">
        <f ca="1">IF(ISERROR(HLOOKUP($B337,$D$152:$CO$157,6,FALSE)),"",IF('Enter data here!'!$CP$142=0,"",IF(HLOOKUP($B337,$D$152:$CO$157,4,FALSE)=0,"",(HLOOKUP($B337,$D$152:$CO$157,6,FALSE)))))</f>
        <v/>
      </c>
      <c r="AZ337" s="110" t="str">
        <f ca="1">IF(ISERROR(HLOOKUP($B337,$D$152:$CO$157,4,FALSE)),"",IF('Enter data here!'!$CP$142=0,"",IF(HLOOKUP($B337,$D$152:$CO$157,4,FALSE)=0,"",(HLOOKUP($B337,$D$152:$CO$157,4,FALSE)))))</f>
        <v/>
      </c>
      <c r="BA337" s="110" t="str">
        <f ca="1">IF(ISERROR(HLOOKUP($B337,$D$158:$CO$163,6,FALSE)),"",IF('Enter data here!'!$CP$147=0,"",IF(HLOOKUP($B337,$D$158:$CO$163,4,FALSE)=0,"",(HLOOKUP($B337,$D$158:$CO$163,6,FALSE)))))</f>
        <v/>
      </c>
      <c r="BB337" s="110" t="str">
        <f ca="1">IF(ISERROR(HLOOKUP($B337,$D$158:$CO$163,4,FALSE)),"",IF('Enter data here!'!$CP$147=0,"",IF(HLOOKUP($B337,$D$158:$CO$163,4,FALSE)=0,"",(HLOOKUP($B337,$D$158:$CO$163,4,FALSE)))))</f>
        <v/>
      </c>
      <c r="BC337" s="110" t="str">
        <f ca="1">IF(ISERROR(HLOOKUP($B337,$D$164:$CO$169,6,FALSE)),"",IF('Enter data here!'!$CP$152=0,"",IF(HLOOKUP($B337,$D$164:$CO$169,4,FALSE)=0,"",(HLOOKUP($B337,$D$164:$CO$169,6,FALSE)))))</f>
        <v/>
      </c>
      <c r="BD337" s="110" t="str">
        <f ca="1">IF(ISERROR(HLOOKUP($B337,$D$164:$CO$169,4,FALSE)),"",IF('Enter data here!'!$CP$152=0,"",IF(HLOOKUP($B337,$D$164:$CO$169,4,FALSE)=0,"",(HLOOKUP($B337,$D$164:$CO$169,4,FALSE)))))</f>
        <v/>
      </c>
      <c r="BE337" s="110" t="str">
        <f ca="1">IF(ISERROR(HLOOKUP($B337,$D$170:$CO$175,6,FALSE)),"",IF('Enter data here!'!$CP$157=0,"",IF(HLOOKUP($B337,$D$170:$CO$175,4,FALSE)=0,"",(HLOOKUP($B337,$D$170:$CO$175,6,FALSE)))))</f>
        <v/>
      </c>
      <c r="BF337" s="110" t="str">
        <f ca="1">IF(ISERROR(HLOOKUP($B337,$D$170:$CO$175,4,FALSE)),"",IF('Enter data here!'!$CP$157=0,"",IF(HLOOKUP($B337,$D$170:$CO$175,4,FALSE)=0,"",(HLOOKUP($B337,$D$170:$CO$175,4,FALSE)))))</f>
        <v/>
      </c>
      <c r="BG337" s="110" t="str">
        <f ca="1">IF(ISERROR(HLOOKUP($B337,$D$176:$CO$181,6,FALSE)),"",IF('Enter data here!'!$CP$162=0,"",IF(HLOOKUP($B337,$D$176:$CO$181,4,FALSE)=0,"",(HLOOKUP($B337,$D$176:$CO$181,6,FALSE)))))</f>
        <v/>
      </c>
      <c r="BH337" s="110" t="str">
        <f ca="1">IF(ISERROR(HLOOKUP($B337,$D$176:$CO$181,4,FALSE)),"",IF('Enter data here!'!$CP$162=0,"",IF(HLOOKUP($B337,$D$176:$CO$181,4,FALSE)=0,"",(HLOOKUP($B337,$D$176:$CO$181,4,FALSE)))))</f>
        <v/>
      </c>
      <c r="BI337" s="110" t="str">
        <f ca="1">IF(ISERROR(HLOOKUP($B337,$D$182:$CO$187,6,FALSE)),"",IF('Enter data here!'!$CP$167=0,"",IF(HLOOKUP($B337,$D$182:$CO$187,4,FALSE)=0,"",(HLOOKUP($B337,$D$182:$CO$187,6,FALSE)))))</f>
        <v/>
      </c>
      <c r="BJ337" s="110" t="str">
        <f ca="1">IF(ISERROR(HLOOKUP($B337,$D$182:$CO$187,4,FALSE)),"",IF('Enter data here!'!$CP$167=0,"",IF(HLOOKUP($B337,$D$182:$CO$187,4,FALSE)=0,"",(HLOOKUP($B337,$D$182:$CO$187,4,FALSE)))))</f>
        <v/>
      </c>
      <c r="BK337" s="110" t="str">
        <f ca="1">IF(ISERROR(HLOOKUP($B337,$D$188:$CO$193,6,FALSE)),"",IF('Enter data here!'!$CP$172=0,"",IF(HLOOKUP($B337,$D$188:$CO$193,4,FALSE)=0,"",(HLOOKUP($B337,$D$188:$CO$193,6,FALSE)))))</f>
        <v/>
      </c>
      <c r="BL337" s="110" t="str">
        <f ca="1">IF(ISERROR(HLOOKUP($B337,$D$188:$CO$193,4,FALSE)),"",IF('Enter data here!'!$CP$172=0,"",IF(HLOOKUP($B337,$D$188:$CO$193,4,FALSE)=0,"",(HLOOKUP($B337,$D$188:$CO$193,4,FALSE)))))</f>
        <v/>
      </c>
      <c r="BM337" s="110" t="str">
        <f ca="1">IF(ISERROR(HLOOKUP($B337,$D$194:$CO$199,6,FALSE)),"",IF('Enter data here!'!$CP$177=0,"",IF(HLOOKUP($B337,$D$194:$CO$199,4,FALSE)=0,"",(HLOOKUP($B337,$D$194:$CO$199,6,FALSE)))))</f>
        <v/>
      </c>
      <c r="BN337" s="110" t="str">
        <f ca="1">IF(ISERROR(HLOOKUP($B337,$D$194:$CO$199,4,FALSE)),"",IF('Enter data here!'!$CP$177=0,"",IF(HLOOKUP($B337,$D$194:$CO$199,4,FALSE)=0,"",(HLOOKUP($B337,$D$194:$CO$199,4,FALSE)))))</f>
        <v/>
      </c>
      <c r="BO337" s="110" t="str">
        <f ca="1">IF(ISERROR(HLOOKUP($B337,$D$200:$CO$205,6,FALSE)),"",IF('Enter data here!'!$CP$182=0,"",IF(HLOOKUP($B337,$D$200:$CO$205,4,FALSE)=0,"",(HLOOKUP($B337,$D$200:$CO$205,6,FALSE)))))</f>
        <v/>
      </c>
      <c r="BP337" s="110" t="str">
        <f ca="1">IF(ISERROR(HLOOKUP($B337,$D$200:$CO$205,4,FALSE)),"",IF('Enter data here!'!$CP$182=0,"",IF(HLOOKUP($B337,$D$200:$CO$205,4,FALSE)=0,"",(HLOOKUP($B337,$D$200:$CO$205,4,FALSE)))))</f>
        <v/>
      </c>
      <c r="BQ337" s="110" t="str">
        <f ca="1">IF(ISERROR(HLOOKUP($B337,$D$206:$CO$211,6,FALSE)),"",IF('Enter data here!'!$CP$187=0,"",IF(HLOOKUP($B337,$D$206:$CO$211,4,FALSE)=0,"",(HLOOKUP($B337,$D$206:$CO$211,6,FALSE)))))</f>
        <v/>
      </c>
      <c r="BR337" s="110" t="str">
        <f ca="1">IF(ISERROR(HLOOKUP($B337,$D$206:$CO$211,4,FALSE)),"",IF('Enter data here!'!$CP$187=0,"",IF(HLOOKUP($B337,$D$206:$CO$211,4,FALSE)=0,"",(HLOOKUP($B337,$D$206:$CO$211,4,FALSE)))))</f>
        <v/>
      </c>
      <c r="BS337" s="110" t="str">
        <f ca="1">IF(ISERROR(HLOOKUP($B337,$D$212:$CO$217,6,FALSE)),"",IF('Enter data here!'!$CP$192=0,"",IF(HLOOKUP($B337,$D$212:$CO$217,4,FALSE)=0,"",(HLOOKUP($B337,$D$212:$CO$217,6,FALSE)))))</f>
        <v/>
      </c>
      <c r="BT337" s="110" t="str">
        <f ca="1">IF(ISERROR(HLOOKUP($B337,$D$212:$CO$217,4,FALSE)),"",IF('Enter data here!'!$CP$192=0,"",IF(HLOOKUP($B337,$D$212:$CO$217,4,FALSE)=0,"",(HLOOKUP($B337,$D$212:$CO$217,4,FALSE)))))</f>
        <v/>
      </c>
      <c r="BU337" s="110" t="str">
        <f ca="1">IF(ISERROR(HLOOKUP($B337,$D$218:$CO$223,6,FALSE)),"",IF('Enter data here!'!$CP$197=0,"",IF(HLOOKUP($B337,$D$218:$CO$223,4,FALSE)=0,"",(HLOOKUP($B337,$D$218:$CO$223,6,FALSE)))))</f>
        <v/>
      </c>
      <c r="BV337" s="110" t="str">
        <f ca="1">IF(ISERROR(HLOOKUP($B337,$D$218:$CO$223,4,FALSE)),"",IF('Enter data here!'!$CP$197=0,"",IF(HLOOKUP($B337,$D$218:$CO$223,4,FALSE)=0,"",(HLOOKUP($B337,$D$218:$CO$223,4,FALSE)))))</f>
        <v/>
      </c>
      <c r="BW337" s="110" t="str">
        <f ca="1">IF(ISERROR(HLOOKUP($B337,$D$224:$CO$229,6,FALSE)),"",IF('Enter data here!'!$CP$202=0,"",IF(HLOOKUP($B337,$D$224:$CO$229,4,FALSE)=0,"",(HLOOKUP($B337,$D$224:$CO$229,6,FALSE)))))</f>
        <v/>
      </c>
      <c r="BX337" s="110" t="str">
        <f ca="1">IF(ISERROR(HLOOKUP($B337,$D$224:$CO$229,4,FALSE)),"",IF('Enter data here!'!$CP$202=0,"",IF(HLOOKUP($B337,$D$224:$CO$229,4,FALSE)=0,"",(HLOOKUP($B337,$D$224:$CO$229,4,FALSE)))))</f>
        <v/>
      </c>
      <c r="BY337" s="110" t="str">
        <f ca="1">IF(ISERROR(HLOOKUP($B337,$D$230:$CO$235,6,FALSE)),"",IF('Enter data here!'!$CP$207=0,"",IF(HLOOKUP($B337,$D$230:$CO$235,4,FALSE)=0,"",(HLOOKUP($B337,$D$230:$CO$235,6,FALSE)))))</f>
        <v/>
      </c>
      <c r="BZ337" s="110" t="str">
        <f ca="1">IF(ISERROR(HLOOKUP($B337,$D$230:$CO$235,4,FALSE)),"",IF('Enter data here!'!$CP$207=0,"",IF(HLOOKUP($B337,$D$230:$CO$235,4,FALSE)=0,"",(HLOOKUP($B337,$D$230:$CO$235,4,FALSE)))))</f>
        <v/>
      </c>
      <c r="CA337" s="110" t="str">
        <f ca="1">IF(ISERROR(HLOOKUP($B337,$D$236:$CO$241,6,FALSE)),"",IF('Enter data here!'!$CP$212=0,"",IF(HLOOKUP($B337,$D$236:$CO$241,4,FALSE)=0,"",(HLOOKUP($B337,$D$236:$CO$241,6,FALSE)))))</f>
        <v/>
      </c>
      <c r="CB337" s="110" t="str">
        <f ca="1">IF(ISERROR(HLOOKUP($B337,$D$236:$CO$241,4,FALSE)),"",IF('Enter data here!'!$CP$212=0,"",IF(HLOOKUP($B337,$D$236:$CO$241,4,FALSE)=0,"",(HLOOKUP($B337,$D$236:$CO$241,4,FALSE)))))</f>
        <v/>
      </c>
      <c r="CC337" s="110" t="str">
        <f ca="1">IF(ISERROR(HLOOKUP($B337,$D$242:$CO$247,6,FALSE)),"",IF('Enter data here!'!$CP$217=0,"",IF(HLOOKUP($B337,$D$242:$CO$247,4,FALSE)=0,"",(HLOOKUP($B337,$D$242:$CO$247,6,FALSE)))))</f>
        <v/>
      </c>
      <c r="CD337" s="110" t="str">
        <f ca="1">IF(ISERROR(HLOOKUP($B337,$D$242:$CO$247,4,FALSE)),"",IF('Enter data here!'!$CP$217=0,"",IF(HLOOKUP($B337,$D$242:$CO$247,4,FALSE)=0,"",(HLOOKUP($B337,$D$242:$CO$247,4,FALSE)))))</f>
        <v/>
      </c>
      <c r="CE337" s="110" t="str">
        <f ca="1">IF(ISERROR(HLOOKUP($B337,$D$248:$CO$253,6,FALSE)),"",IF('Enter data here!'!$CP$222=0,"",IF(HLOOKUP($B337,$D$248:$CO$253,4,FALSE)=0,"",(HLOOKUP($B337,$D$248:$CO$253,6,FALSE)))))</f>
        <v/>
      </c>
      <c r="CF337" s="110" t="str">
        <f ca="1">IF(ISERROR(HLOOKUP($B337,$D$248:$CO$253,4,FALSE)),"",IF('Enter data here!'!$CP$222=0,"",IF(HLOOKUP($B337,$D$248:$CO$253,4,FALSE)=0,"",(HLOOKUP($B337,$D$248:$CO$253,4,FALSE)))))</f>
        <v/>
      </c>
    </row>
    <row r="338" spans="2:84" s="138" customFormat="1">
      <c r="B338" s="149">
        <v>76</v>
      </c>
      <c r="C338" s="110" t="str">
        <f>IF(ISERROR(HLOOKUP($B338,$D$8:$CO$13,6,FALSE)),"",IF('Enter data here!'!$CP$22=0,"",IF(HLOOKUP($B338,$D$8:$CO$13,4,FALSE)=0,"",(HLOOKUP($B338,$D$8:$CO$13,6,FALSE)))))</f>
        <v/>
      </c>
      <c r="D338" s="110" t="str">
        <f>IF(ISERROR(HLOOKUP($B338,$D$8:$CO$13,4,FALSE)),"",IF('Enter data here!'!$CP$22=0,"",IF(HLOOKUP($B338,$D$8:$CO$13,4,FALSE)=0,"",(HLOOKUP($B338,$D$8:$CO$13,4,FALSE)))))</f>
        <v/>
      </c>
      <c r="E338" s="110" t="str">
        <f ca="1">IF(ISERROR(HLOOKUP($B338,$D$14:$CO$19,6,FALSE)),"",IF('Enter data here!'!$CP$27=0,"",IF(HLOOKUP($B338,$D$14:$CO$19,4,FALSE)=0,"",(HLOOKUP($B338,$D$14:$CO$19,6,FALSE)))))</f>
        <v/>
      </c>
      <c r="F338" s="110" t="str">
        <f ca="1">IF(ISERROR(HLOOKUP($B338,$D$14:$CO$19,4,FALSE)),"",IF('Enter data here!'!$CP$27=0,"",IF(HLOOKUP($B338,$D$14:$CO$19,4,FALSE)=0,"",(HLOOKUP($B338,$D$14:$CO$19,4,FALSE)))))</f>
        <v/>
      </c>
      <c r="G338" s="110" t="str">
        <f ca="1">IF(ISERROR(HLOOKUP($B338,$D$20:$CO$25,6,FALSE)),"",IF('Enter data here!'!$CP$32=0,"",IF(HLOOKUP($B338,$D$20:$CO$25,4,FALSE)=0,"",(HLOOKUP($B338,$D$20:$CO$25,6,FALSE)))))</f>
        <v/>
      </c>
      <c r="H338" s="110" t="str">
        <f ca="1">IF(ISERROR(HLOOKUP($B338,$D$20:$CO$25,4,FALSE)),"",IF('Enter data here!'!$CP$32=0,"",IF(HLOOKUP($B338,$D$20:$CO$25,4,FALSE)=0,"",(HLOOKUP($B338,$D$20:$CO$25,4,FALSE)))))</f>
        <v/>
      </c>
      <c r="I338" s="110" t="str">
        <f ca="1">IF(ISERROR(HLOOKUP($B338,$D$26:$CO$31,6,FALSE)),"",IF('Enter data here!'!$CP$37=0,"",IF(HLOOKUP($B338,$D$26:$CO$31,4,FALSE)=0,"",(HLOOKUP($B338,$D$26:$CO$31,6,FALSE)))))</f>
        <v/>
      </c>
      <c r="J338" s="110" t="str">
        <f ca="1">IF(ISERROR(HLOOKUP($B338,$D$26:$CO$31,4,FALSE)),"",IF('Enter data here!'!$CP$37=0,"",IF(HLOOKUP($B338,$D$26:$CO$31,4,FALSE)=0,"",(HLOOKUP($B338,$D$26:$CO$31,4,FALSE)))))</f>
        <v/>
      </c>
      <c r="K338" s="110" t="str">
        <f ca="1">IF(ISERROR(HLOOKUP($B338,$D$32:$CO$37,6,FALSE)),"",IF('Enter data here!'!$CP$42=0,"",IF(HLOOKUP($B338,$D$32:$CO$37,4,FALSE)=0,"",(HLOOKUP($B338,$D$32:$CO$37,6,FALSE)))))</f>
        <v/>
      </c>
      <c r="L338" s="110" t="str">
        <f ca="1">IF(ISERROR(HLOOKUP($B338,$D$32:$CO$37,4,FALSE)),"",IF('Enter data here!'!$CP$42=0,"",IF(HLOOKUP($B338,$D$32:$CO$37,4,FALSE)=0,"",(HLOOKUP($B338,$D$32:$CO$37,4,FALSE)))))</f>
        <v/>
      </c>
      <c r="M338" s="110" t="str">
        <f ca="1">IF(ISERROR(HLOOKUP($B338,$D$38:$CO$43,6,FALSE)),"",IF('Enter data here!'!$CP$47=0,"",IF(HLOOKUP($B338,$D$38:$CO$43,4,FALSE)=0,"",(HLOOKUP($B338,$D$38:$CO$43,6,FALSE)))))</f>
        <v/>
      </c>
      <c r="N338" s="110" t="str">
        <f ca="1">IF(ISERROR(HLOOKUP($B338,$D$38:$CO$43,4,FALSE)),"",IF('Enter data here!'!$CP$47=0,"",IF(HLOOKUP($B338,$D$38:$CO$43,4,FALSE)=0,"",(HLOOKUP($B338,$D$38:$CO$43,4,FALSE)))))</f>
        <v/>
      </c>
      <c r="O338" s="110" t="str">
        <f ca="1">IF(ISERROR(HLOOKUP($B338,$D$44:$CO$49,6,FALSE)),"",IF('Enter data here!'!$CP$52=0,"",IF(HLOOKUP($B338,$D$44:$CO$49,4,FALSE)=0,"",(HLOOKUP($B338,$D$44:$CO$49,6,FALSE)))))</f>
        <v/>
      </c>
      <c r="P338" s="110" t="str">
        <f ca="1">IF(ISERROR(HLOOKUP($B338,$D$44:$CO$49,4,FALSE)),"",IF('Enter data here!'!$CP$52=0,"",IF(HLOOKUP($B338,$D$44:$CO$49,4,FALSE)=0,"",(HLOOKUP($B338,$D$44:$CO$49,4,FALSE)))))</f>
        <v/>
      </c>
      <c r="Q338" s="110" t="str">
        <f ca="1">IF(ISERROR(HLOOKUP($B338,$D$50:$CO$55,6,FALSE)),"",IF('Enter data here!'!$CP$57=0,"",IF(HLOOKUP($B338,$D$50:$CO$55,4,FALSE)=0,"",(HLOOKUP($B338,$D$50:$CO$55,6,FALSE)))))</f>
        <v/>
      </c>
      <c r="R338" s="110" t="str">
        <f ca="1">IF(ISERROR(HLOOKUP($B338,$D$50:$CO$55,4,FALSE)),"",IF('Enter data here!'!$CP$57=0,"",IF(HLOOKUP($B338,$D$50:$CO$55,4,FALSE)=0,"",(HLOOKUP($B338,$D$50:$CO$55,4,FALSE)))))</f>
        <v/>
      </c>
      <c r="S338" s="110" t="str">
        <f ca="1">IF(ISERROR(HLOOKUP($B338,$D$56:$CO$61,6,FALSE)),"",IF('Enter data here!'!$CP$62=0,"",IF(HLOOKUP($B338,$D$56:$CO$61,4,FALSE)=0,"",(HLOOKUP($B338,$D$56:$CO$61,6,FALSE)))))</f>
        <v/>
      </c>
      <c r="T338" s="110" t="str">
        <f ca="1">IF(ISERROR(HLOOKUP($B338,$D$56:$CO$61,4,FALSE)),"",IF('Enter data here!'!$CP$62=0,"",IF(HLOOKUP($B338,$D$56:$CO$61,4,FALSE)=0,"",(HLOOKUP($B338,$D$56:$CO$61,4,FALSE)))))</f>
        <v/>
      </c>
      <c r="U338" s="110" t="str">
        <f ca="1">IF(ISERROR(HLOOKUP($B338,$D$62:$CO$67,6,FALSE)),"",IF('Enter data here!'!$CP$67=0,"",IF(HLOOKUP($B338,$D$62:$CO$67,4,FALSE)=0,"",(HLOOKUP($B338,$D$62:$CO$67,6,FALSE)))))</f>
        <v/>
      </c>
      <c r="V338" s="110" t="str">
        <f ca="1">IF(ISERROR(HLOOKUP($B338,$D$62:$CO$67,4,FALSE)),"",IF('Enter data here!'!$CP$67=0,"",IF(HLOOKUP($B338,$D$62:$CO$67,4,FALSE)=0,"",(HLOOKUP($B338,$D$62:$CO$67,4,FALSE)))))</f>
        <v/>
      </c>
      <c r="W338" s="110" t="str">
        <f ca="1">IF(ISERROR(HLOOKUP($B338,$D$68:$CO$73,6,FALSE)),"",IF('Enter data here!'!$CP$72=0,"",IF(HLOOKUP($B338,$D$68:$CO$73,4,FALSE)=0,"",(HLOOKUP($B338,$D$68:$CO$73,6,FALSE)))))</f>
        <v/>
      </c>
      <c r="X338" s="110" t="str">
        <f ca="1">IF(ISERROR(HLOOKUP($B338,$D$68:$CO$73,4,FALSE)),"",IF('Enter data here!'!$CP$72=0,"",IF(HLOOKUP($B338,$D$68:$CO$73,4,FALSE)=0,"",(HLOOKUP($B338,$D$68:$CO$73,4,FALSE)))))</f>
        <v/>
      </c>
      <c r="Y338" s="110" t="str">
        <f ca="1">IF(ISERROR(HLOOKUP($B338,$D$74:$CO$79,6,FALSE)),"",IF('Enter data here!'!$CP$77=0,"",IF(HLOOKUP($B338,$D$74:$CO$79,4,FALSE)=0,"",(HLOOKUP($B338,$D$74:$CO$79,6,FALSE)))))</f>
        <v/>
      </c>
      <c r="Z338" s="110" t="str">
        <f ca="1">IF(ISERROR(HLOOKUP($B338,$D$74:$CO$79,4,FALSE)),"",IF('Enter data here!'!$CP$77=0,"",IF(HLOOKUP($B338,$D$74:$CO$79,4,FALSE)=0,"",(HLOOKUP($B338,$D$74:$CO$79,4,FALSE)))))</f>
        <v/>
      </c>
      <c r="AA338" s="110" t="str">
        <f ca="1">IF(ISERROR(HLOOKUP($B338,$D$80:$CO$85,6,FALSE)),"",IF('Enter data here!'!$CP$82=0,"",IF(HLOOKUP($B338,$D$80:$CO$85,4,FALSE)=0,"",(HLOOKUP($B338,$D$80:$CO$85,6,FALSE)))))</f>
        <v/>
      </c>
      <c r="AB338" s="110" t="str">
        <f ca="1">IF(ISERROR(HLOOKUP($B338,$D$80:$CO$85,4,FALSE)),"",IF('Enter data here!'!$CP$82=0,"",IF(HLOOKUP($B338,$D$80:$CO$85,4,FALSE)=0,"",(HLOOKUP($B338,$D$80:$CO$85,4,FALSE)))))</f>
        <v/>
      </c>
      <c r="AC338" s="110" t="str">
        <f ca="1">IF(ISERROR(HLOOKUP($B338,$D$86:$CO$91,6,FALSE)),"",IF('Enter data here!'!$CP$87=0,"",IF(HLOOKUP($B338,$D$86:$CO$91,4,FALSE)=0,"",(HLOOKUP($B338,$D$86:$CO$91,6,FALSE)))))</f>
        <v/>
      </c>
      <c r="AD338" s="110" t="str">
        <f ca="1">IF(ISERROR(HLOOKUP($B338,$D$86:$CO$91,4,FALSE)),"",IF('Enter data here!'!$CP$87=0,"",IF(HLOOKUP($B338,$D$86:$CO$91,4,FALSE)=0,"",(HLOOKUP($B338,$D$86:$CO$91,4,FALSE)))))</f>
        <v/>
      </c>
      <c r="AE338" s="110" t="str">
        <f ca="1">IF(ISERROR(HLOOKUP($B338,$D$92:$CO$97,6,FALSE)),"",IF('Enter data here!'!$CP$92=0,"",IF(HLOOKUP($B338,$D$92:$CO$97,4,FALSE)=0,"",(HLOOKUP($B338,$D$92:$CO$97,6,FALSE)))))</f>
        <v/>
      </c>
      <c r="AF338" s="110" t="str">
        <f ca="1">IF(ISERROR(HLOOKUP($B338,$D$92:$CO$97,4,FALSE)),"",IF('Enter data here!'!$CP$92=0,"",IF(HLOOKUP($B338,$D$92:$CO$97,4,FALSE)=0,"",(HLOOKUP($B338,$D$92:$CO$97,4,FALSE)))))</f>
        <v/>
      </c>
      <c r="AG338" s="110" t="str">
        <f ca="1">IF(ISERROR(HLOOKUP($B338,$D$98:$CO$103,6,FALSE)),"",IF('Enter data here!'!$CP$97=0,"",IF(HLOOKUP($B338,$D$98:$CO$103,4,FALSE)=0,"",(HLOOKUP($B338,$D$98:$CO$103,6,FALSE)))))</f>
        <v/>
      </c>
      <c r="AH338" s="110" t="str">
        <f ca="1">IF(ISERROR(HLOOKUP($B338,$D$98:$CO$103,4,FALSE)),"",IF('Enter data here!'!$CP$97=0,"",IF(HLOOKUP($B338,$D$98:$CO$103,4,FALSE)=0,"",(HLOOKUP($B338,$D$98:$CO$103,4,FALSE)))))</f>
        <v/>
      </c>
      <c r="AI338" s="110" t="str">
        <f ca="1">IF(ISERROR(HLOOKUP($B338,$D$104:$CO$109,6,FALSE)),"",IF('Enter data here!'!$CP$102=0,"",IF(HLOOKUP($B338,$D$104:$CO$109,4,FALSE)=0,"",(HLOOKUP($B338,$D$104:$CO$109,6,FALSE)))))</f>
        <v/>
      </c>
      <c r="AJ338" s="110" t="str">
        <f ca="1">IF(ISERROR(HLOOKUP($B338,$D$104:$CO$109,4,FALSE)),"",IF('Enter data here!'!$CP$102=0,"",IF(HLOOKUP($B338,$D$104:$CO$109,4,FALSE)=0,"",(HLOOKUP($B338,$D$104:$CO$109,4,FALSE)))))</f>
        <v/>
      </c>
      <c r="AK338" s="110" t="str">
        <f ca="1">IF(ISERROR(HLOOKUP($B338,$D$110:$CO$115,6,FALSE)),"",IF('Enter data here!'!$CP$107=0,"",IF(HLOOKUP($B338,$D$110:$CO$115,4,FALSE)=0,"",(HLOOKUP($B338,$D$110:$CO$115,6,FALSE)))))</f>
        <v/>
      </c>
      <c r="AL338" s="110" t="str">
        <f ca="1">IF(ISERROR(HLOOKUP($B338,$D$110:$CO$115,4,FALSE)),"",IF('Enter data here!'!$CP$107=0,"",IF(HLOOKUP($B338,$D$110:$CO$115,4,FALSE)=0,"",(HLOOKUP($B338,$D$110:$CO$115,4,FALSE)))))</f>
        <v/>
      </c>
      <c r="AM338" s="110" t="str">
        <f ca="1">IF(ISERROR(HLOOKUP($B338,$D$116:$CO$121,6,FALSE)),"",IF('Enter data here!'!$CP$112=0,"",IF(HLOOKUP($B338,$D$116:$CO$121,4,FALSE)=0,"",(HLOOKUP($B338,$D$116:$CO$121,6,FALSE)))))</f>
        <v/>
      </c>
      <c r="AN338" s="110" t="str">
        <f ca="1">IF(ISERROR(HLOOKUP($B338,$D$116:$CO$121,4,FALSE)),"",IF('Enter data here!'!$CP$112=0,"",IF(HLOOKUP($B338,$D$116:$CO$121,4,FALSE)=0,"",(HLOOKUP($B338,$D$116:$CO$121,4,FALSE)))))</f>
        <v/>
      </c>
      <c r="AO338" s="110" t="str">
        <f ca="1">IF(ISERROR(HLOOKUP($B338,$D$122:$CO$127,6,FALSE)),"",IF('Enter data here!'!$CP$117=0,"",IF(HLOOKUP($B338,$D$122:$CO$127,4,FALSE)=0,"",(HLOOKUP($B338,$D$122:$CO$127,6,FALSE)))))</f>
        <v/>
      </c>
      <c r="AP338" s="110" t="str">
        <f ca="1">IF(ISERROR(HLOOKUP($B338,$D$122:$CO$127,4,FALSE)),"",IF('Enter data here!'!$CP$117=0,"",IF(HLOOKUP($B338,$D$122:$CO$127,4,FALSE)=0,"",(HLOOKUP($B338,$D$122:$CO$127,4,FALSE)))))</f>
        <v/>
      </c>
      <c r="AQ338" s="110" t="str">
        <f ca="1">IF(ISERROR(HLOOKUP($B338,$D$128:$CO$133,6,FALSE)),"",IF('Enter data here!'!$CP$122=0,"",IF(HLOOKUP($B338,$D$128:$CO$133,4,FALSE)=0,"",(HLOOKUP($B338,$D$128:$CO$133,6,FALSE)))))</f>
        <v/>
      </c>
      <c r="AR338" s="110" t="str">
        <f ca="1">IF(ISERROR(HLOOKUP($B338,$D$128:$CO$133,4,FALSE)),"",IF('Enter data here!'!$CP$122=0,"",IF(HLOOKUP($B338,$D$128:$CO$133,4,FALSE)=0,"",(HLOOKUP($B338,$D$128:$CO$133,4,FALSE)))))</f>
        <v/>
      </c>
      <c r="AS338" s="110" t="str">
        <f ca="1">IF(ISERROR(HLOOKUP($B338,$D$134:$CO$139,6,FALSE)),"",IF('Enter data here!'!$CP$127=0,"",IF(HLOOKUP($B338,$D$134:$CO$139,4,FALSE)=0,"",(HLOOKUP($B338,$D$134:$CO$139,6,FALSE)))))</f>
        <v/>
      </c>
      <c r="AT338" s="110" t="str">
        <f ca="1">IF(ISERROR(HLOOKUP($B338,$D$134:$CO$139,4,FALSE)),"",IF('Enter data here!'!$CP$127=0,"",IF(HLOOKUP($B338,$D$134:$CO$139,4,FALSE)=0,"",(HLOOKUP($B338,$D$134:$CO$139,4,FALSE)))))</f>
        <v/>
      </c>
      <c r="AU338" s="110" t="str">
        <f ca="1">IF(ISERROR(HLOOKUP($B338,$D$140:$CO$145,6,FALSE)),"",IF('Enter data here!'!$CP$132=0,"",IF(HLOOKUP($B338,$D$140:$CO$145,4,FALSE)=0,"",(HLOOKUP($B338,$D$140:$CO$145,6,FALSE)))))</f>
        <v/>
      </c>
      <c r="AV338" s="110" t="str">
        <f ca="1">IF(ISERROR(HLOOKUP($B338,$D$140:$CO$145,4,FALSE)),"",IF('Enter data here!'!$CP$132=0,"",IF(HLOOKUP($B338,$D$140:$CO$145,4,FALSE)=0,"",(HLOOKUP($B338,$D$140:$CO$145,4,FALSE)))))</f>
        <v/>
      </c>
      <c r="AW338" s="110" t="str">
        <f ca="1">IF(ISERROR(HLOOKUP($B338,$D$146:$CO$151,6,FALSE)),"",IF('Enter data here!'!$CP$137=0,"",IF(HLOOKUP($B338,$D$146:$CO$151,4,FALSE)=0,"",(HLOOKUP($B338,$D$146:$CO$151,6,FALSE)))))</f>
        <v/>
      </c>
      <c r="AX338" s="110" t="str">
        <f ca="1">IF(ISERROR(HLOOKUP($B338,$D$146:$CO$151,4,FALSE)),"",IF('Enter data here!'!$CP$137=0,"",IF(HLOOKUP($B338,$D$146:$CO$151,4,FALSE)=0,"",(HLOOKUP($B338,$D$146:$CO$151,4,FALSE)))))</f>
        <v/>
      </c>
      <c r="AY338" s="110" t="str">
        <f ca="1">IF(ISERROR(HLOOKUP($B338,$D$152:$CO$157,6,FALSE)),"",IF('Enter data here!'!$CP$142=0,"",IF(HLOOKUP($B338,$D$152:$CO$157,4,FALSE)=0,"",(HLOOKUP($B338,$D$152:$CO$157,6,FALSE)))))</f>
        <v/>
      </c>
      <c r="AZ338" s="110" t="str">
        <f ca="1">IF(ISERROR(HLOOKUP($B338,$D$152:$CO$157,4,FALSE)),"",IF('Enter data here!'!$CP$142=0,"",IF(HLOOKUP($B338,$D$152:$CO$157,4,FALSE)=0,"",(HLOOKUP($B338,$D$152:$CO$157,4,FALSE)))))</f>
        <v/>
      </c>
      <c r="BA338" s="110" t="str">
        <f ca="1">IF(ISERROR(HLOOKUP($B338,$D$158:$CO$163,6,FALSE)),"",IF('Enter data here!'!$CP$147=0,"",IF(HLOOKUP($B338,$D$158:$CO$163,4,FALSE)=0,"",(HLOOKUP($B338,$D$158:$CO$163,6,FALSE)))))</f>
        <v/>
      </c>
      <c r="BB338" s="110" t="str">
        <f ca="1">IF(ISERROR(HLOOKUP($B338,$D$158:$CO$163,4,FALSE)),"",IF('Enter data here!'!$CP$147=0,"",IF(HLOOKUP($B338,$D$158:$CO$163,4,FALSE)=0,"",(HLOOKUP($B338,$D$158:$CO$163,4,FALSE)))))</f>
        <v/>
      </c>
      <c r="BC338" s="110" t="str">
        <f ca="1">IF(ISERROR(HLOOKUP($B338,$D$164:$CO$169,6,FALSE)),"",IF('Enter data here!'!$CP$152=0,"",IF(HLOOKUP($B338,$D$164:$CO$169,4,FALSE)=0,"",(HLOOKUP($B338,$D$164:$CO$169,6,FALSE)))))</f>
        <v/>
      </c>
      <c r="BD338" s="110" t="str">
        <f ca="1">IF(ISERROR(HLOOKUP($B338,$D$164:$CO$169,4,FALSE)),"",IF('Enter data here!'!$CP$152=0,"",IF(HLOOKUP($B338,$D$164:$CO$169,4,FALSE)=0,"",(HLOOKUP($B338,$D$164:$CO$169,4,FALSE)))))</f>
        <v/>
      </c>
      <c r="BE338" s="110" t="str">
        <f ca="1">IF(ISERROR(HLOOKUP($B338,$D$170:$CO$175,6,FALSE)),"",IF('Enter data here!'!$CP$157=0,"",IF(HLOOKUP($B338,$D$170:$CO$175,4,FALSE)=0,"",(HLOOKUP($B338,$D$170:$CO$175,6,FALSE)))))</f>
        <v/>
      </c>
      <c r="BF338" s="110" t="str">
        <f ca="1">IF(ISERROR(HLOOKUP($B338,$D$170:$CO$175,4,FALSE)),"",IF('Enter data here!'!$CP$157=0,"",IF(HLOOKUP($B338,$D$170:$CO$175,4,FALSE)=0,"",(HLOOKUP($B338,$D$170:$CO$175,4,FALSE)))))</f>
        <v/>
      </c>
      <c r="BG338" s="110" t="str">
        <f ca="1">IF(ISERROR(HLOOKUP($B338,$D$176:$CO$181,6,FALSE)),"",IF('Enter data here!'!$CP$162=0,"",IF(HLOOKUP($B338,$D$176:$CO$181,4,FALSE)=0,"",(HLOOKUP($B338,$D$176:$CO$181,6,FALSE)))))</f>
        <v/>
      </c>
      <c r="BH338" s="110" t="str">
        <f ca="1">IF(ISERROR(HLOOKUP($B338,$D$176:$CO$181,4,FALSE)),"",IF('Enter data here!'!$CP$162=0,"",IF(HLOOKUP($B338,$D$176:$CO$181,4,FALSE)=0,"",(HLOOKUP($B338,$D$176:$CO$181,4,FALSE)))))</f>
        <v/>
      </c>
      <c r="BI338" s="110" t="str">
        <f ca="1">IF(ISERROR(HLOOKUP($B338,$D$182:$CO$187,6,FALSE)),"",IF('Enter data here!'!$CP$167=0,"",IF(HLOOKUP($B338,$D$182:$CO$187,4,FALSE)=0,"",(HLOOKUP($B338,$D$182:$CO$187,6,FALSE)))))</f>
        <v/>
      </c>
      <c r="BJ338" s="110" t="str">
        <f ca="1">IF(ISERROR(HLOOKUP($B338,$D$182:$CO$187,4,FALSE)),"",IF('Enter data here!'!$CP$167=0,"",IF(HLOOKUP($B338,$D$182:$CO$187,4,FALSE)=0,"",(HLOOKUP($B338,$D$182:$CO$187,4,FALSE)))))</f>
        <v/>
      </c>
      <c r="BK338" s="110" t="str">
        <f ca="1">IF(ISERROR(HLOOKUP($B338,$D$188:$CO$193,6,FALSE)),"",IF('Enter data here!'!$CP$172=0,"",IF(HLOOKUP($B338,$D$188:$CO$193,4,FALSE)=0,"",(HLOOKUP($B338,$D$188:$CO$193,6,FALSE)))))</f>
        <v/>
      </c>
      <c r="BL338" s="110" t="str">
        <f ca="1">IF(ISERROR(HLOOKUP($B338,$D$188:$CO$193,4,FALSE)),"",IF('Enter data here!'!$CP$172=0,"",IF(HLOOKUP($B338,$D$188:$CO$193,4,FALSE)=0,"",(HLOOKUP($B338,$D$188:$CO$193,4,FALSE)))))</f>
        <v/>
      </c>
      <c r="BM338" s="110" t="str">
        <f ca="1">IF(ISERROR(HLOOKUP($B338,$D$194:$CO$199,6,FALSE)),"",IF('Enter data here!'!$CP$177=0,"",IF(HLOOKUP($B338,$D$194:$CO$199,4,FALSE)=0,"",(HLOOKUP($B338,$D$194:$CO$199,6,FALSE)))))</f>
        <v/>
      </c>
      <c r="BN338" s="110" t="str">
        <f ca="1">IF(ISERROR(HLOOKUP($B338,$D$194:$CO$199,4,FALSE)),"",IF('Enter data here!'!$CP$177=0,"",IF(HLOOKUP($B338,$D$194:$CO$199,4,FALSE)=0,"",(HLOOKUP($B338,$D$194:$CO$199,4,FALSE)))))</f>
        <v/>
      </c>
      <c r="BO338" s="110" t="str">
        <f ca="1">IF(ISERROR(HLOOKUP($B338,$D$200:$CO$205,6,FALSE)),"",IF('Enter data here!'!$CP$182=0,"",IF(HLOOKUP($B338,$D$200:$CO$205,4,FALSE)=0,"",(HLOOKUP($B338,$D$200:$CO$205,6,FALSE)))))</f>
        <v/>
      </c>
      <c r="BP338" s="110" t="str">
        <f ca="1">IF(ISERROR(HLOOKUP($B338,$D$200:$CO$205,4,FALSE)),"",IF('Enter data here!'!$CP$182=0,"",IF(HLOOKUP($B338,$D$200:$CO$205,4,FALSE)=0,"",(HLOOKUP($B338,$D$200:$CO$205,4,FALSE)))))</f>
        <v/>
      </c>
      <c r="BQ338" s="110" t="str">
        <f ca="1">IF(ISERROR(HLOOKUP($B338,$D$206:$CO$211,6,FALSE)),"",IF('Enter data here!'!$CP$187=0,"",IF(HLOOKUP($B338,$D$206:$CO$211,4,FALSE)=0,"",(HLOOKUP($B338,$D$206:$CO$211,6,FALSE)))))</f>
        <v/>
      </c>
      <c r="BR338" s="110" t="str">
        <f ca="1">IF(ISERROR(HLOOKUP($B338,$D$206:$CO$211,4,FALSE)),"",IF('Enter data here!'!$CP$187=0,"",IF(HLOOKUP($B338,$D$206:$CO$211,4,FALSE)=0,"",(HLOOKUP($B338,$D$206:$CO$211,4,FALSE)))))</f>
        <v/>
      </c>
      <c r="BS338" s="110" t="str">
        <f ca="1">IF(ISERROR(HLOOKUP($B338,$D$212:$CO$217,6,FALSE)),"",IF('Enter data here!'!$CP$192=0,"",IF(HLOOKUP($B338,$D$212:$CO$217,4,FALSE)=0,"",(HLOOKUP($B338,$D$212:$CO$217,6,FALSE)))))</f>
        <v/>
      </c>
      <c r="BT338" s="110" t="str">
        <f ca="1">IF(ISERROR(HLOOKUP($B338,$D$212:$CO$217,4,FALSE)),"",IF('Enter data here!'!$CP$192=0,"",IF(HLOOKUP($B338,$D$212:$CO$217,4,FALSE)=0,"",(HLOOKUP($B338,$D$212:$CO$217,4,FALSE)))))</f>
        <v/>
      </c>
      <c r="BU338" s="110" t="str">
        <f ca="1">IF(ISERROR(HLOOKUP($B338,$D$218:$CO$223,6,FALSE)),"",IF('Enter data here!'!$CP$197=0,"",IF(HLOOKUP($B338,$D$218:$CO$223,4,FALSE)=0,"",(HLOOKUP($B338,$D$218:$CO$223,6,FALSE)))))</f>
        <v/>
      </c>
      <c r="BV338" s="110" t="str">
        <f ca="1">IF(ISERROR(HLOOKUP($B338,$D$218:$CO$223,4,FALSE)),"",IF('Enter data here!'!$CP$197=0,"",IF(HLOOKUP($B338,$D$218:$CO$223,4,FALSE)=0,"",(HLOOKUP($B338,$D$218:$CO$223,4,FALSE)))))</f>
        <v/>
      </c>
      <c r="BW338" s="110" t="str">
        <f ca="1">IF(ISERROR(HLOOKUP($B338,$D$224:$CO$229,6,FALSE)),"",IF('Enter data here!'!$CP$202=0,"",IF(HLOOKUP($B338,$D$224:$CO$229,4,FALSE)=0,"",(HLOOKUP($B338,$D$224:$CO$229,6,FALSE)))))</f>
        <v/>
      </c>
      <c r="BX338" s="110" t="str">
        <f ca="1">IF(ISERROR(HLOOKUP($B338,$D$224:$CO$229,4,FALSE)),"",IF('Enter data here!'!$CP$202=0,"",IF(HLOOKUP($B338,$D$224:$CO$229,4,FALSE)=0,"",(HLOOKUP($B338,$D$224:$CO$229,4,FALSE)))))</f>
        <v/>
      </c>
      <c r="BY338" s="110" t="str">
        <f ca="1">IF(ISERROR(HLOOKUP($B338,$D$230:$CO$235,6,FALSE)),"",IF('Enter data here!'!$CP$207=0,"",IF(HLOOKUP($B338,$D$230:$CO$235,4,FALSE)=0,"",(HLOOKUP($B338,$D$230:$CO$235,6,FALSE)))))</f>
        <v/>
      </c>
      <c r="BZ338" s="110" t="str">
        <f ca="1">IF(ISERROR(HLOOKUP($B338,$D$230:$CO$235,4,FALSE)),"",IF('Enter data here!'!$CP$207=0,"",IF(HLOOKUP($B338,$D$230:$CO$235,4,FALSE)=0,"",(HLOOKUP($B338,$D$230:$CO$235,4,FALSE)))))</f>
        <v/>
      </c>
      <c r="CA338" s="110" t="str">
        <f ca="1">IF(ISERROR(HLOOKUP($B338,$D$236:$CO$241,6,FALSE)),"",IF('Enter data here!'!$CP$212=0,"",IF(HLOOKUP($B338,$D$236:$CO$241,4,FALSE)=0,"",(HLOOKUP($B338,$D$236:$CO$241,6,FALSE)))))</f>
        <v/>
      </c>
      <c r="CB338" s="110" t="str">
        <f ca="1">IF(ISERROR(HLOOKUP($B338,$D$236:$CO$241,4,FALSE)),"",IF('Enter data here!'!$CP$212=0,"",IF(HLOOKUP($B338,$D$236:$CO$241,4,FALSE)=0,"",(HLOOKUP($B338,$D$236:$CO$241,4,FALSE)))))</f>
        <v/>
      </c>
      <c r="CC338" s="110" t="str">
        <f ca="1">IF(ISERROR(HLOOKUP($B338,$D$242:$CO$247,6,FALSE)),"",IF('Enter data here!'!$CP$217=0,"",IF(HLOOKUP($B338,$D$242:$CO$247,4,FALSE)=0,"",(HLOOKUP($B338,$D$242:$CO$247,6,FALSE)))))</f>
        <v/>
      </c>
      <c r="CD338" s="110" t="str">
        <f ca="1">IF(ISERROR(HLOOKUP($B338,$D$242:$CO$247,4,FALSE)),"",IF('Enter data here!'!$CP$217=0,"",IF(HLOOKUP($B338,$D$242:$CO$247,4,FALSE)=0,"",(HLOOKUP($B338,$D$242:$CO$247,4,FALSE)))))</f>
        <v/>
      </c>
      <c r="CE338" s="110" t="str">
        <f ca="1">IF(ISERROR(HLOOKUP($B338,$D$248:$CO$253,6,FALSE)),"",IF('Enter data here!'!$CP$222=0,"",IF(HLOOKUP($B338,$D$248:$CO$253,4,FALSE)=0,"",(HLOOKUP($B338,$D$248:$CO$253,6,FALSE)))))</f>
        <v/>
      </c>
      <c r="CF338" s="110" t="str">
        <f ca="1">IF(ISERROR(HLOOKUP($B338,$D$248:$CO$253,4,FALSE)),"",IF('Enter data here!'!$CP$222=0,"",IF(HLOOKUP($B338,$D$248:$CO$253,4,FALSE)=0,"",(HLOOKUP($B338,$D$248:$CO$253,4,FALSE)))))</f>
        <v/>
      </c>
    </row>
    <row r="339" spans="2:84" s="138" customFormat="1">
      <c r="B339" s="149">
        <v>77</v>
      </c>
      <c r="C339" s="110" t="str">
        <f>IF(ISERROR(HLOOKUP($B339,$D$8:$CO$13,6,FALSE)),"",IF('Enter data here!'!$CP$22=0,"",IF(HLOOKUP($B339,$D$8:$CO$13,4,FALSE)=0,"",(HLOOKUP($B339,$D$8:$CO$13,6,FALSE)))))</f>
        <v/>
      </c>
      <c r="D339" s="110" t="str">
        <f>IF(ISERROR(HLOOKUP($B339,$D$8:$CO$13,4,FALSE)),"",IF('Enter data here!'!$CP$22=0,"",IF(HLOOKUP($B339,$D$8:$CO$13,4,FALSE)=0,"",(HLOOKUP($B339,$D$8:$CO$13,4,FALSE)))))</f>
        <v/>
      </c>
      <c r="E339" s="110" t="str">
        <f ca="1">IF(ISERROR(HLOOKUP($B339,$D$14:$CO$19,6,FALSE)),"",IF('Enter data here!'!$CP$27=0,"",IF(HLOOKUP($B339,$D$14:$CO$19,4,FALSE)=0,"",(HLOOKUP($B339,$D$14:$CO$19,6,FALSE)))))</f>
        <v/>
      </c>
      <c r="F339" s="110" t="str">
        <f ca="1">IF(ISERROR(HLOOKUP($B339,$D$14:$CO$19,4,FALSE)),"",IF('Enter data here!'!$CP$27=0,"",IF(HLOOKUP($B339,$D$14:$CO$19,4,FALSE)=0,"",(HLOOKUP($B339,$D$14:$CO$19,4,FALSE)))))</f>
        <v/>
      </c>
      <c r="G339" s="110" t="str">
        <f ca="1">IF(ISERROR(HLOOKUP($B339,$D$20:$CO$25,6,FALSE)),"",IF('Enter data here!'!$CP$32=0,"",IF(HLOOKUP($B339,$D$20:$CO$25,4,FALSE)=0,"",(HLOOKUP($B339,$D$20:$CO$25,6,FALSE)))))</f>
        <v/>
      </c>
      <c r="H339" s="110" t="str">
        <f ca="1">IF(ISERROR(HLOOKUP($B339,$D$20:$CO$25,4,FALSE)),"",IF('Enter data here!'!$CP$32=0,"",IF(HLOOKUP($B339,$D$20:$CO$25,4,FALSE)=0,"",(HLOOKUP($B339,$D$20:$CO$25,4,FALSE)))))</f>
        <v/>
      </c>
      <c r="I339" s="110" t="str">
        <f ca="1">IF(ISERROR(HLOOKUP($B339,$D$26:$CO$31,6,FALSE)),"",IF('Enter data here!'!$CP$37=0,"",IF(HLOOKUP($B339,$D$26:$CO$31,4,FALSE)=0,"",(HLOOKUP($B339,$D$26:$CO$31,6,FALSE)))))</f>
        <v/>
      </c>
      <c r="J339" s="110" t="str">
        <f ca="1">IF(ISERROR(HLOOKUP($B339,$D$26:$CO$31,4,FALSE)),"",IF('Enter data here!'!$CP$37=0,"",IF(HLOOKUP($B339,$D$26:$CO$31,4,FALSE)=0,"",(HLOOKUP($B339,$D$26:$CO$31,4,FALSE)))))</f>
        <v/>
      </c>
      <c r="K339" s="110" t="str">
        <f ca="1">IF(ISERROR(HLOOKUP($B339,$D$32:$CO$37,6,FALSE)),"",IF('Enter data here!'!$CP$42=0,"",IF(HLOOKUP($B339,$D$32:$CO$37,4,FALSE)=0,"",(HLOOKUP($B339,$D$32:$CO$37,6,FALSE)))))</f>
        <v/>
      </c>
      <c r="L339" s="110" t="str">
        <f ca="1">IF(ISERROR(HLOOKUP($B339,$D$32:$CO$37,4,FALSE)),"",IF('Enter data here!'!$CP$42=0,"",IF(HLOOKUP($B339,$D$32:$CO$37,4,FALSE)=0,"",(HLOOKUP($B339,$D$32:$CO$37,4,FALSE)))))</f>
        <v/>
      </c>
      <c r="M339" s="110" t="str">
        <f ca="1">IF(ISERROR(HLOOKUP($B339,$D$38:$CO$43,6,FALSE)),"",IF('Enter data here!'!$CP$47=0,"",IF(HLOOKUP($B339,$D$38:$CO$43,4,FALSE)=0,"",(HLOOKUP($B339,$D$38:$CO$43,6,FALSE)))))</f>
        <v/>
      </c>
      <c r="N339" s="110" t="str">
        <f ca="1">IF(ISERROR(HLOOKUP($B339,$D$38:$CO$43,4,FALSE)),"",IF('Enter data here!'!$CP$47=0,"",IF(HLOOKUP($B339,$D$38:$CO$43,4,FALSE)=0,"",(HLOOKUP($B339,$D$38:$CO$43,4,FALSE)))))</f>
        <v/>
      </c>
      <c r="O339" s="110" t="str">
        <f ca="1">IF(ISERROR(HLOOKUP($B339,$D$44:$CO$49,6,FALSE)),"",IF('Enter data here!'!$CP$52=0,"",IF(HLOOKUP($B339,$D$44:$CO$49,4,FALSE)=0,"",(HLOOKUP($B339,$D$44:$CO$49,6,FALSE)))))</f>
        <v/>
      </c>
      <c r="P339" s="110" t="str">
        <f ca="1">IF(ISERROR(HLOOKUP($B339,$D$44:$CO$49,4,FALSE)),"",IF('Enter data here!'!$CP$52=0,"",IF(HLOOKUP($B339,$D$44:$CO$49,4,FALSE)=0,"",(HLOOKUP($B339,$D$44:$CO$49,4,FALSE)))))</f>
        <v/>
      </c>
      <c r="Q339" s="110" t="str">
        <f ca="1">IF(ISERROR(HLOOKUP($B339,$D$50:$CO$55,6,FALSE)),"",IF('Enter data here!'!$CP$57=0,"",IF(HLOOKUP($B339,$D$50:$CO$55,4,FALSE)=0,"",(HLOOKUP($B339,$D$50:$CO$55,6,FALSE)))))</f>
        <v/>
      </c>
      <c r="R339" s="110" t="str">
        <f ca="1">IF(ISERROR(HLOOKUP($B339,$D$50:$CO$55,4,FALSE)),"",IF('Enter data here!'!$CP$57=0,"",IF(HLOOKUP($B339,$D$50:$CO$55,4,FALSE)=0,"",(HLOOKUP($B339,$D$50:$CO$55,4,FALSE)))))</f>
        <v/>
      </c>
      <c r="S339" s="110" t="str">
        <f ca="1">IF(ISERROR(HLOOKUP($B339,$D$56:$CO$61,6,FALSE)),"",IF('Enter data here!'!$CP$62=0,"",IF(HLOOKUP($B339,$D$56:$CO$61,4,FALSE)=0,"",(HLOOKUP($B339,$D$56:$CO$61,6,FALSE)))))</f>
        <v/>
      </c>
      <c r="T339" s="110" t="str">
        <f ca="1">IF(ISERROR(HLOOKUP($B339,$D$56:$CO$61,4,FALSE)),"",IF('Enter data here!'!$CP$62=0,"",IF(HLOOKUP($B339,$D$56:$CO$61,4,FALSE)=0,"",(HLOOKUP($B339,$D$56:$CO$61,4,FALSE)))))</f>
        <v/>
      </c>
      <c r="U339" s="110" t="str">
        <f ca="1">IF(ISERROR(HLOOKUP($B339,$D$62:$CO$67,6,FALSE)),"",IF('Enter data here!'!$CP$67=0,"",IF(HLOOKUP($B339,$D$62:$CO$67,4,FALSE)=0,"",(HLOOKUP($B339,$D$62:$CO$67,6,FALSE)))))</f>
        <v/>
      </c>
      <c r="V339" s="110" t="str">
        <f ca="1">IF(ISERROR(HLOOKUP($B339,$D$62:$CO$67,4,FALSE)),"",IF('Enter data here!'!$CP$67=0,"",IF(HLOOKUP($B339,$D$62:$CO$67,4,FALSE)=0,"",(HLOOKUP($B339,$D$62:$CO$67,4,FALSE)))))</f>
        <v/>
      </c>
      <c r="W339" s="110" t="str">
        <f ca="1">IF(ISERROR(HLOOKUP($B339,$D$68:$CO$73,6,FALSE)),"",IF('Enter data here!'!$CP$72=0,"",IF(HLOOKUP($B339,$D$68:$CO$73,4,FALSE)=0,"",(HLOOKUP($B339,$D$68:$CO$73,6,FALSE)))))</f>
        <v/>
      </c>
      <c r="X339" s="110" t="str">
        <f ca="1">IF(ISERROR(HLOOKUP($B339,$D$68:$CO$73,4,FALSE)),"",IF('Enter data here!'!$CP$72=0,"",IF(HLOOKUP($B339,$D$68:$CO$73,4,FALSE)=0,"",(HLOOKUP($B339,$D$68:$CO$73,4,FALSE)))))</f>
        <v/>
      </c>
      <c r="Y339" s="110" t="str">
        <f ca="1">IF(ISERROR(HLOOKUP($B339,$D$74:$CO$79,6,FALSE)),"",IF('Enter data here!'!$CP$77=0,"",IF(HLOOKUP($B339,$D$74:$CO$79,4,FALSE)=0,"",(HLOOKUP($B339,$D$74:$CO$79,6,FALSE)))))</f>
        <v/>
      </c>
      <c r="Z339" s="110" t="str">
        <f ca="1">IF(ISERROR(HLOOKUP($B339,$D$74:$CO$79,4,FALSE)),"",IF('Enter data here!'!$CP$77=0,"",IF(HLOOKUP($B339,$D$74:$CO$79,4,FALSE)=0,"",(HLOOKUP($B339,$D$74:$CO$79,4,FALSE)))))</f>
        <v/>
      </c>
      <c r="AA339" s="110" t="str">
        <f ca="1">IF(ISERROR(HLOOKUP($B339,$D$80:$CO$85,6,FALSE)),"",IF('Enter data here!'!$CP$82=0,"",IF(HLOOKUP($B339,$D$80:$CO$85,4,FALSE)=0,"",(HLOOKUP($B339,$D$80:$CO$85,6,FALSE)))))</f>
        <v/>
      </c>
      <c r="AB339" s="110" t="str">
        <f ca="1">IF(ISERROR(HLOOKUP($B339,$D$80:$CO$85,4,FALSE)),"",IF('Enter data here!'!$CP$82=0,"",IF(HLOOKUP($B339,$D$80:$CO$85,4,FALSE)=0,"",(HLOOKUP($B339,$D$80:$CO$85,4,FALSE)))))</f>
        <v/>
      </c>
      <c r="AC339" s="110" t="str">
        <f ca="1">IF(ISERROR(HLOOKUP($B339,$D$86:$CO$91,6,FALSE)),"",IF('Enter data here!'!$CP$87=0,"",IF(HLOOKUP($B339,$D$86:$CO$91,4,FALSE)=0,"",(HLOOKUP($B339,$D$86:$CO$91,6,FALSE)))))</f>
        <v/>
      </c>
      <c r="AD339" s="110" t="str">
        <f ca="1">IF(ISERROR(HLOOKUP($B339,$D$86:$CO$91,4,FALSE)),"",IF('Enter data here!'!$CP$87=0,"",IF(HLOOKUP($B339,$D$86:$CO$91,4,FALSE)=0,"",(HLOOKUP($B339,$D$86:$CO$91,4,FALSE)))))</f>
        <v/>
      </c>
      <c r="AE339" s="110" t="str">
        <f ca="1">IF(ISERROR(HLOOKUP($B339,$D$92:$CO$97,6,FALSE)),"",IF('Enter data here!'!$CP$92=0,"",IF(HLOOKUP($B339,$D$92:$CO$97,4,FALSE)=0,"",(HLOOKUP($B339,$D$92:$CO$97,6,FALSE)))))</f>
        <v/>
      </c>
      <c r="AF339" s="110" t="str">
        <f ca="1">IF(ISERROR(HLOOKUP($B339,$D$92:$CO$97,4,FALSE)),"",IF('Enter data here!'!$CP$92=0,"",IF(HLOOKUP($B339,$D$92:$CO$97,4,FALSE)=0,"",(HLOOKUP($B339,$D$92:$CO$97,4,FALSE)))))</f>
        <v/>
      </c>
      <c r="AG339" s="110" t="str">
        <f ca="1">IF(ISERROR(HLOOKUP($B339,$D$98:$CO$103,6,FALSE)),"",IF('Enter data here!'!$CP$97=0,"",IF(HLOOKUP($B339,$D$98:$CO$103,4,FALSE)=0,"",(HLOOKUP($B339,$D$98:$CO$103,6,FALSE)))))</f>
        <v/>
      </c>
      <c r="AH339" s="110" t="str">
        <f ca="1">IF(ISERROR(HLOOKUP($B339,$D$98:$CO$103,4,FALSE)),"",IF('Enter data here!'!$CP$97=0,"",IF(HLOOKUP($B339,$D$98:$CO$103,4,FALSE)=0,"",(HLOOKUP($B339,$D$98:$CO$103,4,FALSE)))))</f>
        <v/>
      </c>
      <c r="AI339" s="110" t="str">
        <f ca="1">IF(ISERROR(HLOOKUP($B339,$D$104:$CO$109,6,FALSE)),"",IF('Enter data here!'!$CP$102=0,"",IF(HLOOKUP($B339,$D$104:$CO$109,4,FALSE)=0,"",(HLOOKUP($B339,$D$104:$CO$109,6,FALSE)))))</f>
        <v/>
      </c>
      <c r="AJ339" s="110" t="str">
        <f ca="1">IF(ISERROR(HLOOKUP($B339,$D$104:$CO$109,4,FALSE)),"",IF('Enter data here!'!$CP$102=0,"",IF(HLOOKUP($B339,$D$104:$CO$109,4,FALSE)=0,"",(HLOOKUP($B339,$D$104:$CO$109,4,FALSE)))))</f>
        <v/>
      </c>
      <c r="AK339" s="110" t="str">
        <f ca="1">IF(ISERROR(HLOOKUP($B339,$D$110:$CO$115,6,FALSE)),"",IF('Enter data here!'!$CP$107=0,"",IF(HLOOKUP($B339,$D$110:$CO$115,4,FALSE)=0,"",(HLOOKUP($B339,$D$110:$CO$115,6,FALSE)))))</f>
        <v/>
      </c>
      <c r="AL339" s="110" t="str">
        <f ca="1">IF(ISERROR(HLOOKUP($B339,$D$110:$CO$115,4,FALSE)),"",IF('Enter data here!'!$CP$107=0,"",IF(HLOOKUP($B339,$D$110:$CO$115,4,FALSE)=0,"",(HLOOKUP($B339,$D$110:$CO$115,4,FALSE)))))</f>
        <v/>
      </c>
      <c r="AM339" s="110" t="str">
        <f ca="1">IF(ISERROR(HLOOKUP($B339,$D$116:$CO$121,6,FALSE)),"",IF('Enter data here!'!$CP$112=0,"",IF(HLOOKUP($B339,$D$116:$CO$121,4,FALSE)=0,"",(HLOOKUP($B339,$D$116:$CO$121,6,FALSE)))))</f>
        <v/>
      </c>
      <c r="AN339" s="110" t="str">
        <f ca="1">IF(ISERROR(HLOOKUP($B339,$D$116:$CO$121,4,FALSE)),"",IF('Enter data here!'!$CP$112=0,"",IF(HLOOKUP($B339,$D$116:$CO$121,4,FALSE)=0,"",(HLOOKUP($B339,$D$116:$CO$121,4,FALSE)))))</f>
        <v/>
      </c>
      <c r="AO339" s="110" t="str">
        <f ca="1">IF(ISERROR(HLOOKUP($B339,$D$122:$CO$127,6,FALSE)),"",IF('Enter data here!'!$CP$117=0,"",IF(HLOOKUP($B339,$D$122:$CO$127,4,FALSE)=0,"",(HLOOKUP($B339,$D$122:$CO$127,6,FALSE)))))</f>
        <v/>
      </c>
      <c r="AP339" s="110" t="str">
        <f ca="1">IF(ISERROR(HLOOKUP($B339,$D$122:$CO$127,4,FALSE)),"",IF('Enter data here!'!$CP$117=0,"",IF(HLOOKUP($B339,$D$122:$CO$127,4,FALSE)=0,"",(HLOOKUP($B339,$D$122:$CO$127,4,FALSE)))))</f>
        <v/>
      </c>
      <c r="AQ339" s="110" t="str">
        <f ca="1">IF(ISERROR(HLOOKUP($B339,$D$128:$CO$133,6,FALSE)),"",IF('Enter data here!'!$CP$122=0,"",IF(HLOOKUP($B339,$D$128:$CO$133,4,FALSE)=0,"",(HLOOKUP($B339,$D$128:$CO$133,6,FALSE)))))</f>
        <v/>
      </c>
      <c r="AR339" s="110" t="str">
        <f ca="1">IF(ISERROR(HLOOKUP($B339,$D$128:$CO$133,4,FALSE)),"",IF('Enter data here!'!$CP$122=0,"",IF(HLOOKUP($B339,$D$128:$CO$133,4,FALSE)=0,"",(HLOOKUP($B339,$D$128:$CO$133,4,FALSE)))))</f>
        <v/>
      </c>
      <c r="AS339" s="110" t="str">
        <f ca="1">IF(ISERROR(HLOOKUP($B339,$D$134:$CO$139,6,FALSE)),"",IF('Enter data here!'!$CP$127=0,"",IF(HLOOKUP($B339,$D$134:$CO$139,4,FALSE)=0,"",(HLOOKUP($B339,$D$134:$CO$139,6,FALSE)))))</f>
        <v/>
      </c>
      <c r="AT339" s="110" t="str">
        <f ca="1">IF(ISERROR(HLOOKUP($B339,$D$134:$CO$139,4,FALSE)),"",IF('Enter data here!'!$CP$127=0,"",IF(HLOOKUP($B339,$D$134:$CO$139,4,FALSE)=0,"",(HLOOKUP($B339,$D$134:$CO$139,4,FALSE)))))</f>
        <v/>
      </c>
      <c r="AU339" s="110" t="str">
        <f ca="1">IF(ISERROR(HLOOKUP($B339,$D$140:$CO$145,6,FALSE)),"",IF('Enter data here!'!$CP$132=0,"",IF(HLOOKUP($B339,$D$140:$CO$145,4,FALSE)=0,"",(HLOOKUP($B339,$D$140:$CO$145,6,FALSE)))))</f>
        <v/>
      </c>
      <c r="AV339" s="110" t="str">
        <f ca="1">IF(ISERROR(HLOOKUP($B339,$D$140:$CO$145,4,FALSE)),"",IF('Enter data here!'!$CP$132=0,"",IF(HLOOKUP($B339,$D$140:$CO$145,4,FALSE)=0,"",(HLOOKUP($B339,$D$140:$CO$145,4,FALSE)))))</f>
        <v/>
      </c>
      <c r="AW339" s="110" t="str">
        <f ca="1">IF(ISERROR(HLOOKUP($B339,$D$146:$CO$151,6,FALSE)),"",IF('Enter data here!'!$CP$137=0,"",IF(HLOOKUP($B339,$D$146:$CO$151,4,FALSE)=0,"",(HLOOKUP($B339,$D$146:$CO$151,6,FALSE)))))</f>
        <v/>
      </c>
      <c r="AX339" s="110" t="str">
        <f ca="1">IF(ISERROR(HLOOKUP($B339,$D$146:$CO$151,4,FALSE)),"",IF('Enter data here!'!$CP$137=0,"",IF(HLOOKUP($B339,$D$146:$CO$151,4,FALSE)=0,"",(HLOOKUP($B339,$D$146:$CO$151,4,FALSE)))))</f>
        <v/>
      </c>
      <c r="AY339" s="110" t="str">
        <f ca="1">IF(ISERROR(HLOOKUP($B339,$D$152:$CO$157,6,FALSE)),"",IF('Enter data here!'!$CP$142=0,"",IF(HLOOKUP($B339,$D$152:$CO$157,4,FALSE)=0,"",(HLOOKUP($B339,$D$152:$CO$157,6,FALSE)))))</f>
        <v/>
      </c>
      <c r="AZ339" s="110" t="str">
        <f ca="1">IF(ISERROR(HLOOKUP($B339,$D$152:$CO$157,4,FALSE)),"",IF('Enter data here!'!$CP$142=0,"",IF(HLOOKUP($B339,$D$152:$CO$157,4,FALSE)=0,"",(HLOOKUP($B339,$D$152:$CO$157,4,FALSE)))))</f>
        <v/>
      </c>
      <c r="BA339" s="110" t="str">
        <f ca="1">IF(ISERROR(HLOOKUP($B339,$D$158:$CO$163,6,FALSE)),"",IF('Enter data here!'!$CP$147=0,"",IF(HLOOKUP($B339,$D$158:$CO$163,4,FALSE)=0,"",(HLOOKUP($B339,$D$158:$CO$163,6,FALSE)))))</f>
        <v/>
      </c>
      <c r="BB339" s="110" t="str">
        <f ca="1">IF(ISERROR(HLOOKUP($B339,$D$158:$CO$163,4,FALSE)),"",IF('Enter data here!'!$CP$147=0,"",IF(HLOOKUP($B339,$D$158:$CO$163,4,FALSE)=0,"",(HLOOKUP($B339,$D$158:$CO$163,4,FALSE)))))</f>
        <v/>
      </c>
      <c r="BC339" s="110" t="str">
        <f ca="1">IF(ISERROR(HLOOKUP($B339,$D$164:$CO$169,6,FALSE)),"",IF('Enter data here!'!$CP$152=0,"",IF(HLOOKUP($B339,$D$164:$CO$169,4,FALSE)=0,"",(HLOOKUP($B339,$D$164:$CO$169,6,FALSE)))))</f>
        <v/>
      </c>
      <c r="BD339" s="110" t="str">
        <f ca="1">IF(ISERROR(HLOOKUP($B339,$D$164:$CO$169,4,FALSE)),"",IF('Enter data here!'!$CP$152=0,"",IF(HLOOKUP($B339,$D$164:$CO$169,4,FALSE)=0,"",(HLOOKUP($B339,$D$164:$CO$169,4,FALSE)))))</f>
        <v/>
      </c>
      <c r="BE339" s="110" t="str">
        <f ca="1">IF(ISERROR(HLOOKUP($B339,$D$170:$CO$175,6,FALSE)),"",IF('Enter data here!'!$CP$157=0,"",IF(HLOOKUP($B339,$D$170:$CO$175,4,FALSE)=0,"",(HLOOKUP($B339,$D$170:$CO$175,6,FALSE)))))</f>
        <v/>
      </c>
      <c r="BF339" s="110" t="str">
        <f ca="1">IF(ISERROR(HLOOKUP($B339,$D$170:$CO$175,4,FALSE)),"",IF('Enter data here!'!$CP$157=0,"",IF(HLOOKUP($B339,$D$170:$CO$175,4,FALSE)=0,"",(HLOOKUP($B339,$D$170:$CO$175,4,FALSE)))))</f>
        <v/>
      </c>
      <c r="BG339" s="110" t="str">
        <f ca="1">IF(ISERROR(HLOOKUP($B339,$D$176:$CO$181,6,FALSE)),"",IF('Enter data here!'!$CP$162=0,"",IF(HLOOKUP($B339,$D$176:$CO$181,4,FALSE)=0,"",(HLOOKUP($B339,$D$176:$CO$181,6,FALSE)))))</f>
        <v/>
      </c>
      <c r="BH339" s="110" t="str">
        <f ca="1">IF(ISERROR(HLOOKUP($B339,$D$176:$CO$181,4,FALSE)),"",IF('Enter data here!'!$CP$162=0,"",IF(HLOOKUP($B339,$D$176:$CO$181,4,FALSE)=0,"",(HLOOKUP($B339,$D$176:$CO$181,4,FALSE)))))</f>
        <v/>
      </c>
      <c r="BI339" s="110" t="str">
        <f ca="1">IF(ISERROR(HLOOKUP($B339,$D$182:$CO$187,6,FALSE)),"",IF('Enter data here!'!$CP$167=0,"",IF(HLOOKUP($B339,$D$182:$CO$187,4,FALSE)=0,"",(HLOOKUP($B339,$D$182:$CO$187,6,FALSE)))))</f>
        <v/>
      </c>
      <c r="BJ339" s="110" t="str">
        <f ca="1">IF(ISERROR(HLOOKUP($B339,$D$182:$CO$187,4,FALSE)),"",IF('Enter data here!'!$CP$167=0,"",IF(HLOOKUP($B339,$D$182:$CO$187,4,FALSE)=0,"",(HLOOKUP($B339,$D$182:$CO$187,4,FALSE)))))</f>
        <v/>
      </c>
      <c r="BK339" s="110" t="str">
        <f ca="1">IF(ISERROR(HLOOKUP($B339,$D$188:$CO$193,6,FALSE)),"",IF('Enter data here!'!$CP$172=0,"",IF(HLOOKUP($B339,$D$188:$CO$193,4,FALSE)=0,"",(HLOOKUP($B339,$D$188:$CO$193,6,FALSE)))))</f>
        <v/>
      </c>
      <c r="BL339" s="110" t="str">
        <f ca="1">IF(ISERROR(HLOOKUP($B339,$D$188:$CO$193,4,FALSE)),"",IF('Enter data here!'!$CP$172=0,"",IF(HLOOKUP($B339,$D$188:$CO$193,4,FALSE)=0,"",(HLOOKUP($B339,$D$188:$CO$193,4,FALSE)))))</f>
        <v/>
      </c>
      <c r="BM339" s="110" t="str">
        <f ca="1">IF(ISERROR(HLOOKUP($B339,$D$194:$CO$199,6,FALSE)),"",IF('Enter data here!'!$CP$177=0,"",IF(HLOOKUP($B339,$D$194:$CO$199,4,FALSE)=0,"",(HLOOKUP($B339,$D$194:$CO$199,6,FALSE)))))</f>
        <v/>
      </c>
      <c r="BN339" s="110" t="str">
        <f ca="1">IF(ISERROR(HLOOKUP($B339,$D$194:$CO$199,4,FALSE)),"",IF('Enter data here!'!$CP$177=0,"",IF(HLOOKUP($B339,$D$194:$CO$199,4,FALSE)=0,"",(HLOOKUP($B339,$D$194:$CO$199,4,FALSE)))))</f>
        <v/>
      </c>
      <c r="BO339" s="110" t="str">
        <f ca="1">IF(ISERROR(HLOOKUP($B339,$D$200:$CO$205,6,FALSE)),"",IF('Enter data here!'!$CP$182=0,"",IF(HLOOKUP($B339,$D$200:$CO$205,4,FALSE)=0,"",(HLOOKUP($B339,$D$200:$CO$205,6,FALSE)))))</f>
        <v/>
      </c>
      <c r="BP339" s="110" t="str">
        <f ca="1">IF(ISERROR(HLOOKUP($B339,$D$200:$CO$205,4,FALSE)),"",IF('Enter data here!'!$CP$182=0,"",IF(HLOOKUP($B339,$D$200:$CO$205,4,FALSE)=0,"",(HLOOKUP($B339,$D$200:$CO$205,4,FALSE)))))</f>
        <v/>
      </c>
      <c r="BQ339" s="110" t="str">
        <f ca="1">IF(ISERROR(HLOOKUP($B339,$D$206:$CO$211,6,FALSE)),"",IF('Enter data here!'!$CP$187=0,"",IF(HLOOKUP($B339,$D$206:$CO$211,4,FALSE)=0,"",(HLOOKUP($B339,$D$206:$CO$211,6,FALSE)))))</f>
        <v/>
      </c>
      <c r="BR339" s="110" t="str">
        <f ca="1">IF(ISERROR(HLOOKUP($B339,$D$206:$CO$211,4,FALSE)),"",IF('Enter data here!'!$CP$187=0,"",IF(HLOOKUP($B339,$D$206:$CO$211,4,FALSE)=0,"",(HLOOKUP($B339,$D$206:$CO$211,4,FALSE)))))</f>
        <v/>
      </c>
      <c r="BS339" s="110" t="str">
        <f ca="1">IF(ISERROR(HLOOKUP($B339,$D$212:$CO$217,6,FALSE)),"",IF('Enter data here!'!$CP$192=0,"",IF(HLOOKUP($B339,$D$212:$CO$217,4,FALSE)=0,"",(HLOOKUP($B339,$D$212:$CO$217,6,FALSE)))))</f>
        <v/>
      </c>
      <c r="BT339" s="110" t="str">
        <f ca="1">IF(ISERROR(HLOOKUP($B339,$D$212:$CO$217,4,FALSE)),"",IF('Enter data here!'!$CP$192=0,"",IF(HLOOKUP($B339,$D$212:$CO$217,4,FALSE)=0,"",(HLOOKUP($B339,$D$212:$CO$217,4,FALSE)))))</f>
        <v/>
      </c>
      <c r="BU339" s="110" t="str">
        <f ca="1">IF(ISERROR(HLOOKUP($B339,$D$218:$CO$223,6,FALSE)),"",IF('Enter data here!'!$CP$197=0,"",IF(HLOOKUP($B339,$D$218:$CO$223,4,FALSE)=0,"",(HLOOKUP($B339,$D$218:$CO$223,6,FALSE)))))</f>
        <v/>
      </c>
      <c r="BV339" s="110" t="str">
        <f ca="1">IF(ISERROR(HLOOKUP($B339,$D$218:$CO$223,4,FALSE)),"",IF('Enter data here!'!$CP$197=0,"",IF(HLOOKUP($B339,$D$218:$CO$223,4,FALSE)=0,"",(HLOOKUP($B339,$D$218:$CO$223,4,FALSE)))))</f>
        <v/>
      </c>
      <c r="BW339" s="110" t="str">
        <f ca="1">IF(ISERROR(HLOOKUP($B339,$D$224:$CO$229,6,FALSE)),"",IF('Enter data here!'!$CP$202=0,"",IF(HLOOKUP($B339,$D$224:$CO$229,4,FALSE)=0,"",(HLOOKUP($B339,$D$224:$CO$229,6,FALSE)))))</f>
        <v/>
      </c>
      <c r="BX339" s="110" t="str">
        <f ca="1">IF(ISERROR(HLOOKUP($B339,$D$224:$CO$229,4,FALSE)),"",IF('Enter data here!'!$CP$202=0,"",IF(HLOOKUP($B339,$D$224:$CO$229,4,FALSE)=0,"",(HLOOKUP($B339,$D$224:$CO$229,4,FALSE)))))</f>
        <v/>
      </c>
      <c r="BY339" s="110" t="str">
        <f ca="1">IF(ISERROR(HLOOKUP($B339,$D$230:$CO$235,6,FALSE)),"",IF('Enter data here!'!$CP$207=0,"",IF(HLOOKUP($B339,$D$230:$CO$235,4,FALSE)=0,"",(HLOOKUP($B339,$D$230:$CO$235,6,FALSE)))))</f>
        <v/>
      </c>
      <c r="BZ339" s="110" t="str">
        <f ca="1">IF(ISERROR(HLOOKUP($B339,$D$230:$CO$235,4,FALSE)),"",IF('Enter data here!'!$CP$207=0,"",IF(HLOOKUP($B339,$D$230:$CO$235,4,FALSE)=0,"",(HLOOKUP($B339,$D$230:$CO$235,4,FALSE)))))</f>
        <v/>
      </c>
      <c r="CA339" s="110" t="str">
        <f ca="1">IF(ISERROR(HLOOKUP($B339,$D$236:$CO$241,6,FALSE)),"",IF('Enter data here!'!$CP$212=0,"",IF(HLOOKUP($B339,$D$236:$CO$241,4,FALSE)=0,"",(HLOOKUP($B339,$D$236:$CO$241,6,FALSE)))))</f>
        <v/>
      </c>
      <c r="CB339" s="110" t="str">
        <f ca="1">IF(ISERROR(HLOOKUP($B339,$D$236:$CO$241,4,FALSE)),"",IF('Enter data here!'!$CP$212=0,"",IF(HLOOKUP($B339,$D$236:$CO$241,4,FALSE)=0,"",(HLOOKUP($B339,$D$236:$CO$241,4,FALSE)))))</f>
        <v/>
      </c>
      <c r="CC339" s="110" t="str">
        <f ca="1">IF(ISERROR(HLOOKUP($B339,$D$242:$CO$247,6,FALSE)),"",IF('Enter data here!'!$CP$217=0,"",IF(HLOOKUP($B339,$D$242:$CO$247,4,FALSE)=0,"",(HLOOKUP($B339,$D$242:$CO$247,6,FALSE)))))</f>
        <v/>
      </c>
      <c r="CD339" s="110" t="str">
        <f ca="1">IF(ISERROR(HLOOKUP($B339,$D$242:$CO$247,4,FALSE)),"",IF('Enter data here!'!$CP$217=0,"",IF(HLOOKUP($B339,$D$242:$CO$247,4,FALSE)=0,"",(HLOOKUP($B339,$D$242:$CO$247,4,FALSE)))))</f>
        <v/>
      </c>
      <c r="CE339" s="110" t="str">
        <f ca="1">IF(ISERROR(HLOOKUP($B339,$D$248:$CO$253,6,FALSE)),"",IF('Enter data here!'!$CP$222=0,"",IF(HLOOKUP($B339,$D$248:$CO$253,4,FALSE)=0,"",(HLOOKUP($B339,$D$248:$CO$253,6,FALSE)))))</f>
        <v/>
      </c>
      <c r="CF339" s="110" t="str">
        <f ca="1">IF(ISERROR(HLOOKUP($B339,$D$248:$CO$253,4,FALSE)),"",IF('Enter data here!'!$CP$222=0,"",IF(HLOOKUP($B339,$D$248:$CO$253,4,FALSE)=0,"",(HLOOKUP($B339,$D$248:$CO$253,4,FALSE)))))</f>
        <v/>
      </c>
    </row>
    <row r="340" spans="2:84" s="138" customFormat="1">
      <c r="B340" s="149">
        <v>78</v>
      </c>
      <c r="C340" s="110" t="str">
        <f>IF(ISERROR(HLOOKUP($B340,$D$8:$CO$13,6,FALSE)),"",IF('Enter data here!'!$CP$22=0,"",IF(HLOOKUP($B340,$D$8:$CO$13,4,FALSE)=0,"",(HLOOKUP($B340,$D$8:$CO$13,6,FALSE)))))</f>
        <v/>
      </c>
      <c r="D340" s="110" t="str">
        <f>IF(ISERROR(HLOOKUP($B340,$D$8:$CO$13,4,FALSE)),"",IF('Enter data here!'!$CP$22=0,"",IF(HLOOKUP($B340,$D$8:$CO$13,4,FALSE)=0,"",(HLOOKUP($B340,$D$8:$CO$13,4,FALSE)))))</f>
        <v/>
      </c>
      <c r="E340" s="110" t="str">
        <f ca="1">IF(ISERROR(HLOOKUP($B340,$D$14:$CO$19,6,FALSE)),"",IF('Enter data here!'!$CP$27=0,"",IF(HLOOKUP($B340,$D$14:$CO$19,4,FALSE)=0,"",(HLOOKUP($B340,$D$14:$CO$19,6,FALSE)))))</f>
        <v/>
      </c>
      <c r="F340" s="110" t="str">
        <f ca="1">IF(ISERROR(HLOOKUP($B340,$D$14:$CO$19,4,FALSE)),"",IF('Enter data here!'!$CP$27=0,"",IF(HLOOKUP($B340,$D$14:$CO$19,4,FALSE)=0,"",(HLOOKUP($B340,$D$14:$CO$19,4,FALSE)))))</f>
        <v/>
      </c>
      <c r="G340" s="110" t="str">
        <f ca="1">IF(ISERROR(HLOOKUP($B340,$D$20:$CO$25,6,FALSE)),"",IF('Enter data here!'!$CP$32=0,"",IF(HLOOKUP($B340,$D$20:$CO$25,4,FALSE)=0,"",(HLOOKUP($B340,$D$20:$CO$25,6,FALSE)))))</f>
        <v/>
      </c>
      <c r="H340" s="110" t="str">
        <f ca="1">IF(ISERROR(HLOOKUP($B340,$D$20:$CO$25,4,FALSE)),"",IF('Enter data here!'!$CP$32=0,"",IF(HLOOKUP($B340,$D$20:$CO$25,4,FALSE)=0,"",(HLOOKUP($B340,$D$20:$CO$25,4,FALSE)))))</f>
        <v/>
      </c>
      <c r="I340" s="110" t="str">
        <f ca="1">IF(ISERROR(HLOOKUP($B340,$D$26:$CO$31,6,FALSE)),"",IF('Enter data here!'!$CP$37=0,"",IF(HLOOKUP($B340,$D$26:$CO$31,4,FALSE)=0,"",(HLOOKUP($B340,$D$26:$CO$31,6,FALSE)))))</f>
        <v/>
      </c>
      <c r="J340" s="110" t="str">
        <f ca="1">IF(ISERROR(HLOOKUP($B340,$D$26:$CO$31,4,FALSE)),"",IF('Enter data here!'!$CP$37=0,"",IF(HLOOKUP($B340,$D$26:$CO$31,4,FALSE)=0,"",(HLOOKUP($B340,$D$26:$CO$31,4,FALSE)))))</f>
        <v/>
      </c>
      <c r="K340" s="110" t="str">
        <f ca="1">IF(ISERROR(HLOOKUP($B340,$D$32:$CO$37,6,FALSE)),"",IF('Enter data here!'!$CP$42=0,"",IF(HLOOKUP($B340,$D$32:$CO$37,4,FALSE)=0,"",(HLOOKUP($B340,$D$32:$CO$37,6,FALSE)))))</f>
        <v/>
      </c>
      <c r="L340" s="110" t="str">
        <f ca="1">IF(ISERROR(HLOOKUP($B340,$D$32:$CO$37,4,FALSE)),"",IF('Enter data here!'!$CP$42=0,"",IF(HLOOKUP($B340,$D$32:$CO$37,4,FALSE)=0,"",(HLOOKUP($B340,$D$32:$CO$37,4,FALSE)))))</f>
        <v/>
      </c>
      <c r="M340" s="110" t="str">
        <f ca="1">IF(ISERROR(HLOOKUP($B340,$D$38:$CO$43,6,FALSE)),"",IF('Enter data here!'!$CP$47=0,"",IF(HLOOKUP($B340,$D$38:$CO$43,4,FALSE)=0,"",(HLOOKUP($B340,$D$38:$CO$43,6,FALSE)))))</f>
        <v/>
      </c>
      <c r="N340" s="110" t="str">
        <f ca="1">IF(ISERROR(HLOOKUP($B340,$D$38:$CO$43,4,FALSE)),"",IF('Enter data here!'!$CP$47=0,"",IF(HLOOKUP($B340,$D$38:$CO$43,4,FALSE)=0,"",(HLOOKUP($B340,$D$38:$CO$43,4,FALSE)))))</f>
        <v/>
      </c>
      <c r="O340" s="110" t="str">
        <f ca="1">IF(ISERROR(HLOOKUP($B340,$D$44:$CO$49,6,FALSE)),"",IF('Enter data here!'!$CP$52=0,"",IF(HLOOKUP($B340,$D$44:$CO$49,4,FALSE)=0,"",(HLOOKUP($B340,$D$44:$CO$49,6,FALSE)))))</f>
        <v/>
      </c>
      <c r="P340" s="110" t="str">
        <f ca="1">IF(ISERROR(HLOOKUP($B340,$D$44:$CO$49,4,FALSE)),"",IF('Enter data here!'!$CP$52=0,"",IF(HLOOKUP($B340,$D$44:$CO$49,4,FALSE)=0,"",(HLOOKUP($B340,$D$44:$CO$49,4,FALSE)))))</f>
        <v/>
      </c>
      <c r="Q340" s="110" t="str">
        <f ca="1">IF(ISERROR(HLOOKUP($B340,$D$50:$CO$55,6,FALSE)),"",IF('Enter data here!'!$CP$57=0,"",IF(HLOOKUP($B340,$D$50:$CO$55,4,FALSE)=0,"",(HLOOKUP($B340,$D$50:$CO$55,6,FALSE)))))</f>
        <v/>
      </c>
      <c r="R340" s="110" t="str">
        <f ca="1">IF(ISERROR(HLOOKUP($B340,$D$50:$CO$55,4,FALSE)),"",IF('Enter data here!'!$CP$57=0,"",IF(HLOOKUP($B340,$D$50:$CO$55,4,FALSE)=0,"",(HLOOKUP($B340,$D$50:$CO$55,4,FALSE)))))</f>
        <v/>
      </c>
      <c r="S340" s="110" t="str">
        <f ca="1">IF(ISERROR(HLOOKUP($B340,$D$56:$CO$61,6,FALSE)),"",IF('Enter data here!'!$CP$62=0,"",IF(HLOOKUP($B340,$D$56:$CO$61,4,FALSE)=0,"",(HLOOKUP($B340,$D$56:$CO$61,6,FALSE)))))</f>
        <v/>
      </c>
      <c r="T340" s="110" t="str">
        <f ca="1">IF(ISERROR(HLOOKUP($B340,$D$56:$CO$61,4,FALSE)),"",IF('Enter data here!'!$CP$62=0,"",IF(HLOOKUP($B340,$D$56:$CO$61,4,FALSE)=0,"",(HLOOKUP($B340,$D$56:$CO$61,4,FALSE)))))</f>
        <v/>
      </c>
      <c r="U340" s="110" t="str">
        <f ca="1">IF(ISERROR(HLOOKUP($B340,$D$62:$CO$67,6,FALSE)),"",IF('Enter data here!'!$CP$67=0,"",IF(HLOOKUP($B340,$D$62:$CO$67,4,FALSE)=0,"",(HLOOKUP($B340,$D$62:$CO$67,6,FALSE)))))</f>
        <v/>
      </c>
      <c r="V340" s="110" t="str">
        <f ca="1">IF(ISERROR(HLOOKUP($B340,$D$62:$CO$67,4,FALSE)),"",IF('Enter data here!'!$CP$67=0,"",IF(HLOOKUP($B340,$D$62:$CO$67,4,FALSE)=0,"",(HLOOKUP($B340,$D$62:$CO$67,4,FALSE)))))</f>
        <v/>
      </c>
      <c r="W340" s="110" t="str">
        <f ca="1">IF(ISERROR(HLOOKUP($B340,$D$68:$CO$73,6,FALSE)),"",IF('Enter data here!'!$CP$72=0,"",IF(HLOOKUP($B340,$D$68:$CO$73,4,FALSE)=0,"",(HLOOKUP($B340,$D$68:$CO$73,6,FALSE)))))</f>
        <v/>
      </c>
      <c r="X340" s="110" t="str">
        <f ca="1">IF(ISERROR(HLOOKUP($B340,$D$68:$CO$73,4,FALSE)),"",IF('Enter data here!'!$CP$72=0,"",IF(HLOOKUP($B340,$D$68:$CO$73,4,FALSE)=0,"",(HLOOKUP($B340,$D$68:$CO$73,4,FALSE)))))</f>
        <v/>
      </c>
      <c r="Y340" s="110" t="str">
        <f ca="1">IF(ISERROR(HLOOKUP($B340,$D$74:$CO$79,6,FALSE)),"",IF('Enter data here!'!$CP$77=0,"",IF(HLOOKUP($B340,$D$74:$CO$79,4,FALSE)=0,"",(HLOOKUP($B340,$D$74:$CO$79,6,FALSE)))))</f>
        <v/>
      </c>
      <c r="Z340" s="110" t="str">
        <f ca="1">IF(ISERROR(HLOOKUP($B340,$D$74:$CO$79,4,FALSE)),"",IF('Enter data here!'!$CP$77=0,"",IF(HLOOKUP($B340,$D$74:$CO$79,4,FALSE)=0,"",(HLOOKUP($B340,$D$74:$CO$79,4,FALSE)))))</f>
        <v/>
      </c>
      <c r="AA340" s="110" t="str">
        <f ca="1">IF(ISERROR(HLOOKUP($B340,$D$80:$CO$85,6,FALSE)),"",IF('Enter data here!'!$CP$82=0,"",IF(HLOOKUP($B340,$D$80:$CO$85,4,FALSE)=0,"",(HLOOKUP($B340,$D$80:$CO$85,6,FALSE)))))</f>
        <v/>
      </c>
      <c r="AB340" s="110" t="str">
        <f ca="1">IF(ISERROR(HLOOKUP($B340,$D$80:$CO$85,4,FALSE)),"",IF('Enter data here!'!$CP$82=0,"",IF(HLOOKUP($B340,$D$80:$CO$85,4,FALSE)=0,"",(HLOOKUP($B340,$D$80:$CO$85,4,FALSE)))))</f>
        <v/>
      </c>
      <c r="AC340" s="110" t="str">
        <f ca="1">IF(ISERROR(HLOOKUP($B340,$D$86:$CO$91,6,FALSE)),"",IF('Enter data here!'!$CP$87=0,"",IF(HLOOKUP($B340,$D$86:$CO$91,4,FALSE)=0,"",(HLOOKUP($B340,$D$86:$CO$91,6,FALSE)))))</f>
        <v/>
      </c>
      <c r="AD340" s="110" t="str">
        <f ca="1">IF(ISERROR(HLOOKUP($B340,$D$86:$CO$91,4,FALSE)),"",IF('Enter data here!'!$CP$87=0,"",IF(HLOOKUP($B340,$D$86:$CO$91,4,FALSE)=0,"",(HLOOKUP($B340,$D$86:$CO$91,4,FALSE)))))</f>
        <v/>
      </c>
      <c r="AE340" s="110" t="str">
        <f ca="1">IF(ISERROR(HLOOKUP($B340,$D$92:$CO$97,6,FALSE)),"",IF('Enter data here!'!$CP$92=0,"",IF(HLOOKUP($B340,$D$92:$CO$97,4,FALSE)=0,"",(HLOOKUP($B340,$D$92:$CO$97,6,FALSE)))))</f>
        <v/>
      </c>
      <c r="AF340" s="110" t="str">
        <f ca="1">IF(ISERROR(HLOOKUP($B340,$D$92:$CO$97,4,FALSE)),"",IF('Enter data here!'!$CP$92=0,"",IF(HLOOKUP($B340,$D$92:$CO$97,4,FALSE)=0,"",(HLOOKUP($B340,$D$92:$CO$97,4,FALSE)))))</f>
        <v/>
      </c>
      <c r="AG340" s="110" t="str">
        <f ca="1">IF(ISERROR(HLOOKUP($B340,$D$98:$CO$103,6,FALSE)),"",IF('Enter data here!'!$CP$97=0,"",IF(HLOOKUP($B340,$D$98:$CO$103,4,FALSE)=0,"",(HLOOKUP($B340,$D$98:$CO$103,6,FALSE)))))</f>
        <v/>
      </c>
      <c r="AH340" s="110" t="str">
        <f ca="1">IF(ISERROR(HLOOKUP($B340,$D$98:$CO$103,4,FALSE)),"",IF('Enter data here!'!$CP$97=0,"",IF(HLOOKUP($B340,$D$98:$CO$103,4,FALSE)=0,"",(HLOOKUP($B340,$D$98:$CO$103,4,FALSE)))))</f>
        <v/>
      </c>
      <c r="AI340" s="110" t="str">
        <f ca="1">IF(ISERROR(HLOOKUP($B340,$D$104:$CO$109,6,FALSE)),"",IF('Enter data here!'!$CP$102=0,"",IF(HLOOKUP($B340,$D$104:$CO$109,4,FALSE)=0,"",(HLOOKUP($B340,$D$104:$CO$109,6,FALSE)))))</f>
        <v/>
      </c>
      <c r="AJ340" s="110" t="str">
        <f ca="1">IF(ISERROR(HLOOKUP($B340,$D$104:$CO$109,4,FALSE)),"",IF('Enter data here!'!$CP$102=0,"",IF(HLOOKUP($B340,$D$104:$CO$109,4,FALSE)=0,"",(HLOOKUP($B340,$D$104:$CO$109,4,FALSE)))))</f>
        <v/>
      </c>
      <c r="AK340" s="110" t="str">
        <f ca="1">IF(ISERROR(HLOOKUP($B340,$D$110:$CO$115,6,FALSE)),"",IF('Enter data here!'!$CP$107=0,"",IF(HLOOKUP($B340,$D$110:$CO$115,4,FALSE)=0,"",(HLOOKUP($B340,$D$110:$CO$115,6,FALSE)))))</f>
        <v/>
      </c>
      <c r="AL340" s="110" t="str">
        <f ca="1">IF(ISERROR(HLOOKUP($B340,$D$110:$CO$115,4,FALSE)),"",IF('Enter data here!'!$CP$107=0,"",IF(HLOOKUP($B340,$D$110:$CO$115,4,FALSE)=0,"",(HLOOKUP($B340,$D$110:$CO$115,4,FALSE)))))</f>
        <v/>
      </c>
      <c r="AM340" s="110" t="str">
        <f ca="1">IF(ISERROR(HLOOKUP($B340,$D$116:$CO$121,6,FALSE)),"",IF('Enter data here!'!$CP$112=0,"",IF(HLOOKUP($B340,$D$116:$CO$121,4,FALSE)=0,"",(HLOOKUP($B340,$D$116:$CO$121,6,FALSE)))))</f>
        <v/>
      </c>
      <c r="AN340" s="110" t="str">
        <f ca="1">IF(ISERROR(HLOOKUP($B340,$D$116:$CO$121,4,FALSE)),"",IF('Enter data here!'!$CP$112=0,"",IF(HLOOKUP($B340,$D$116:$CO$121,4,FALSE)=0,"",(HLOOKUP($B340,$D$116:$CO$121,4,FALSE)))))</f>
        <v/>
      </c>
      <c r="AO340" s="110" t="str">
        <f ca="1">IF(ISERROR(HLOOKUP($B340,$D$122:$CO$127,6,FALSE)),"",IF('Enter data here!'!$CP$117=0,"",IF(HLOOKUP($B340,$D$122:$CO$127,4,FALSE)=0,"",(HLOOKUP($B340,$D$122:$CO$127,6,FALSE)))))</f>
        <v/>
      </c>
      <c r="AP340" s="110" t="str">
        <f ca="1">IF(ISERROR(HLOOKUP($B340,$D$122:$CO$127,4,FALSE)),"",IF('Enter data here!'!$CP$117=0,"",IF(HLOOKUP($B340,$D$122:$CO$127,4,FALSE)=0,"",(HLOOKUP($B340,$D$122:$CO$127,4,FALSE)))))</f>
        <v/>
      </c>
      <c r="AQ340" s="110" t="str">
        <f ca="1">IF(ISERROR(HLOOKUP($B340,$D$128:$CO$133,6,FALSE)),"",IF('Enter data here!'!$CP$122=0,"",IF(HLOOKUP($B340,$D$128:$CO$133,4,FALSE)=0,"",(HLOOKUP($B340,$D$128:$CO$133,6,FALSE)))))</f>
        <v/>
      </c>
      <c r="AR340" s="110" t="str">
        <f ca="1">IF(ISERROR(HLOOKUP($B340,$D$128:$CO$133,4,FALSE)),"",IF('Enter data here!'!$CP$122=0,"",IF(HLOOKUP($B340,$D$128:$CO$133,4,FALSE)=0,"",(HLOOKUP($B340,$D$128:$CO$133,4,FALSE)))))</f>
        <v/>
      </c>
      <c r="AS340" s="110" t="str">
        <f ca="1">IF(ISERROR(HLOOKUP($B340,$D$134:$CO$139,6,FALSE)),"",IF('Enter data here!'!$CP$127=0,"",IF(HLOOKUP($B340,$D$134:$CO$139,4,FALSE)=0,"",(HLOOKUP($B340,$D$134:$CO$139,6,FALSE)))))</f>
        <v/>
      </c>
      <c r="AT340" s="110" t="str">
        <f ca="1">IF(ISERROR(HLOOKUP($B340,$D$134:$CO$139,4,FALSE)),"",IF('Enter data here!'!$CP$127=0,"",IF(HLOOKUP($B340,$D$134:$CO$139,4,FALSE)=0,"",(HLOOKUP($B340,$D$134:$CO$139,4,FALSE)))))</f>
        <v/>
      </c>
      <c r="AU340" s="110" t="str">
        <f ca="1">IF(ISERROR(HLOOKUP($B340,$D$140:$CO$145,6,FALSE)),"",IF('Enter data here!'!$CP$132=0,"",IF(HLOOKUP($B340,$D$140:$CO$145,4,FALSE)=0,"",(HLOOKUP($B340,$D$140:$CO$145,6,FALSE)))))</f>
        <v/>
      </c>
      <c r="AV340" s="110" t="str">
        <f ca="1">IF(ISERROR(HLOOKUP($B340,$D$140:$CO$145,4,FALSE)),"",IF('Enter data here!'!$CP$132=0,"",IF(HLOOKUP($B340,$D$140:$CO$145,4,FALSE)=0,"",(HLOOKUP($B340,$D$140:$CO$145,4,FALSE)))))</f>
        <v/>
      </c>
      <c r="AW340" s="110" t="str">
        <f ca="1">IF(ISERROR(HLOOKUP($B340,$D$146:$CO$151,6,FALSE)),"",IF('Enter data here!'!$CP$137=0,"",IF(HLOOKUP($B340,$D$146:$CO$151,4,FALSE)=0,"",(HLOOKUP($B340,$D$146:$CO$151,6,FALSE)))))</f>
        <v/>
      </c>
      <c r="AX340" s="110" t="str">
        <f ca="1">IF(ISERROR(HLOOKUP($B340,$D$146:$CO$151,4,FALSE)),"",IF('Enter data here!'!$CP$137=0,"",IF(HLOOKUP($B340,$D$146:$CO$151,4,FALSE)=0,"",(HLOOKUP($B340,$D$146:$CO$151,4,FALSE)))))</f>
        <v/>
      </c>
      <c r="AY340" s="110" t="str">
        <f ca="1">IF(ISERROR(HLOOKUP($B340,$D$152:$CO$157,6,FALSE)),"",IF('Enter data here!'!$CP$142=0,"",IF(HLOOKUP($B340,$D$152:$CO$157,4,FALSE)=0,"",(HLOOKUP($B340,$D$152:$CO$157,6,FALSE)))))</f>
        <v/>
      </c>
      <c r="AZ340" s="110" t="str">
        <f ca="1">IF(ISERROR(HLOOKUP($B340,$D$152:$CO$157,4,FALSE)),"",IF('Enter data here!'!$CP$142=0,"",IF(HLOOKUP($B340,$D$152:$CO$157,4,FALSE)=0,"",(HLOOKUP($B340,$D$152:$CO$157,4,FALSE)))))</f>
        <v/>
      </c>
      <c r="BA340" s="110" t="str">
        <f ca="1">IF(ISERROR(HLOOKUP($B340,$D$158:$CO$163,6,FALSE)),"",IF('Enter data here!'!$CP$147=0,"",IF(HLOOKUP($B340,$D$158:$CO$163,4,FALSE)=0,"",(HLOOKUP($B340,$D$158:$CO$163,6,FALSE)))))</f>
        <v/>
      </c>
      <c r="BB340" s="110" t="str">
        <f ca="1">IF(ISERROR(HLOOKUP($B340,$D$158:$CO$163,4,FALSE)),"",IF('Enter data here!'!$CP$147=0,"",IF(HLOOKUP($B340,$D$158:$CO$163,4,FALSE)=0,"",(HLOOKUP($B340,$D$158:$CO$163,4,FALSE)))))</f>
        <v/>
      </c>
      <c r="BC340" s="110" t="str">
        <f ca="1">IF(ISERROR(HLOOKUP($B340,$D$164:$CO$169,6,FALSE)),"",IF('Enter data here!'!$CP$152=0,"",IF(HLOOKUP($B340,$D$164:$CO$169,4,FALSE)=0,"",(HLOOKUP($B340,$D$164:$CO$169,6,FALSE)))))</f>
        <v/>
      </c>
      <c r="BD340" s="110" t="str">
        <f ca="1">IF(ISERROR(HLOOKUP($B340,$D$164:$CO$169,4,FALSE)),"",IF('Enter data here!'!$CP$152=0,"",IF(HLOOKUP($B340,$D$164:$CO$169,4,FALSE)=0,"",(HLOOKUP($B340,$D$164:$CO$169,4,FALSE)))))</f>
        <v/>
      </c>
      <c r="BE340" s="110" t="str">
        <f ca="1">IF(ISERROR(HLOOKUP($B340,$D$170:$CO$175,6,FALSE)),"",IF('Enter data here!'!$CP$157=0,"",IF(HLOOKUP($B340,$D$170:$CO$175,4,FALSE)=0,"",(HLOOKUP($B340,$D$170:$CO$175,6,FALSE)))))</f>
        <v/>
      </c>
      <c r="BF340" s="110" t="str">
        <f ca="1">IF(ISERROR(HLOOKUP($B340,$D$170:$CO$175,4,FALSE)),"",IF('Enter data here!'!$CP$157=0,"",IF(HLOOKUP($B340,$D$170:$CO$175,4,FALSE)=0,"",(HLOOKUP($B340,$D$170:$CO$175,4,FALSE)))))</f>
        <v/>
      </c>
      <c r="BG340" s="110" t="str">
        <f ca="1">IF(ISERROR(HLOOKUP($B340,$D$176:$CO$181,6,FALSE)),"",IF('Enter data here!'!$CP$162=0,"",IF(HLOOKUP($B340,$D$176:$CO$181,4,FALSE)=0,"",(HLOOKUP($B340,$D$176:$CO$181,6,FALSE)))))</f>
        <v/>
      </c>
      <c r="BH340" s="110" t="str">
        <f ca="1">IF(ISERROR(HLOOKUP($B340,$D$176:$CO$181,4,FALSE)),"",IF('Enter data here!'!$CP$162=0,"",IF(HLOOKUP($B340,$D$176:$CO$181,4,FALSE)=0,"",(HLOOKUP($B340,$D$176:$CO$181,4,FALSE)))))</f>
        <v/>
      </c>
      <c r="BI340" s="110" t="str">
        <f ca="1">IF(ISERROR(HLOOKUP($B340,$D$182:$CO$187,6,FALSE)),"",IF('Enter data here!'!$CP$167=0,"",IF(HLOOKUP($B340,$D$182:$CO$187,4,FALSE)=0,"",(HLOOKUP($B340,$D$182:$CO$187,6,FALSE)))))</f>
        <v/>
      </c>
      <c r="BJ340" s="110" t="str">
        <f ca="1">IF(ISERROR(HLOOKUP($B340,$D$182:$CO$187,4,FALSE)),"",IF('Enter data here!'!$CP$167=0,"",IF(HLOOKUP($B340,$D$182:$CO$187,4,FALSE)=0,"",(HLOOKUP($B340,$D$182:$CO$187,4,FALSE)))))</f>
        <v/>
      </c>
      <c r="BK340" s="110" t="str">
        <f ca="1">IF(ISERROR(HLOOKUP($B340,$D$188:$CO$193,6,FALSE)),"",IF('Enter data here!'!$CP$172=0,"",IF(HLOOKUP($B340,$D$188:$CO$193,4,FALSE)=0,"",(HLOOKUP($B340,$D$188:$CO$193,6,FALSE)))))</f>
        <v/>
      </c>
      <c r="BL340" s="110" t="str">
        <f ca="1">IF(ISERROR(HLOOKUP($B340,$D$188:$CO$193,4,FALSE)),"",IF('Enter data here!'!$CP$172=0,"",IF(HLOOKUP($B340,$D$188:$CO$193,4,FALSE)=0,"",(HLOOKUP($B340,$D$188:$CO$193,4,FALSE)))))</f>
        <v/>
      </c>
      <c r="BM340" s="110" t="str">
        <f ca="1">IF(ISERROR(HLOOKUP($B340,$D$194:$CO$199,6,FALSE)),"",IF('Enter data here!'!$CP$177=0,"",IF(HLOOKUP($B340,$D$194:$CO$199,4,FALSE)=0,"",(HLOOKUP($B340,$D$194:$CO$199,6,FALSE)))))</f>
        <v/>
      </c>
      <c r="BN340" s="110" t="str">
        <f ca="1">IF(ISERROR(HLOOKUP($B340,$D$194:$CO$199,4,FALSE)),"",IF('Enter data here!'!$CP$177=0,"",IF(HLOOKUP($B340,$D$194:$CO$199,4,FALSE)=0,"",(HLOOKUP($B340,$D$194:$CO$199,4,FALSE)))))</f>
        <v/>
      </c>
      <c r="BO340" s="110" t="str">
        <f ca="1">IF(ISERROR(HLOOKUP($B340,$D$200:$CO$205,6,FALSE)),"",IF('Enter data here!'!$CP$182=0,"",IF(HLOOKUP($B340,$D$200:$CO$205,4,FALSE)=0,"",(HLOOKUP($B340,$D$200:$CO$205,6,FALSE)))))</f>
        <v/>
      </c>
      <c r="BP340" s="110" t="str">
        <f ca="1">IF(ISERROR(HLOOKUP($B340,$D$200:$CO$205,4,FALSE)),"",IF('Enter data here!'!$CP$182=0,"",IF(HLOOKUP($B340,$D$200:$CO$205,4,FALSE)=0,"",(HLOOKUP($B340,$D$200:$CO$205,4,FALSE)))))</f>
        <v/>
      </c>
      <c r="BQ340" s="110" t="str">
        <f ca="1">IF(ISERROR(HLOOKUP($B340,$D$206:$CO$211,6,FALSE)),"",IF('Enter data here!'!$CP$187=0,"",IF(HLOOKUP($B340,$D$206:$CO$211,4,FALSE)=0,"",(HLOOKUP($B340,$D$206:$CO$211,6,FALSE)))))</f>
        <v/>
      </c>
      <c r="BR340" s="110" t="str">
        <f ca="1">IF(ISERROR(HLOOKUP($B340,$D$206:$CO$211,4,FALSE)),"",IF('Enter data here!'!$CP$187=0,"",IF(HLOOKUP($B340,$D$206:$CO$211,4,FALSE)=0,"",(HLOOKUP($B340,$D$206:$CO$211,4,FALSE)))))</f>
        <v/>
      </c>
      <c r="BS340" s="110" t="str">
        <f ca="1">IF(ISERROR(HLOOKUP($B340,$D$212:$CO$217,6,FALSE)),"",IF('Enter data here!'!$CP$192=0,"",IF(HLOOKUP($B340,$D$212:$CO$217,4,FALSE)=0,"",(HLOOKUP($B340,$D$212:$CO$217,6,FALSE)))))</f>
        <v/>
      </c>
      <c r="BT340" s="110" t="str">
        <f ca="1">IF(ISERROR(HLOOKUP($B340,$D$212:$CO$217,4,FALSE)),"",IF('Enter data here!'!$CP$192=0,"",IF(HLOOKUP($B340,$D$212:$CO$217,4,FALSE)=0,"",(HLOOKUP($B340,$D$212:$CO$217,4,FALSE)))))</f>
        <v/>
      </c>
      <c r="BU340" s="110" t="str">
        <f ca="1">IF(ISERROR(HLOOKUP($B340,$D$218:$CO$223,6,FALSE)),"",IF('Enter data here!'!$CP$197=0,"",IF(HLOOKUP($B340,$D$218:$CO$223,4,FALSE)=0,"",(HLOOKUP($B340,$D$218:$CO$223,6,FALSE)))))</f>
        <v/>
      </c>
      <c r="BV340" s="110" t="str">
        <f ca="1">IF(ISERROR(HLOOKUP($B340,$D$218:$CO$223,4,FALSE)),"",IF('Enter data here!'!$CP$197=0,"",IF(HLOOKUP($B340,$D$218:$CO$223,4,FALSE)=0,"",(HLOOKUP($B340,$D$218:$CO$223,4,FALSE)))))</f>
        <v/>
      </c>
      <c r="BW340" s="110" t="str">
        <f ca="1">IF(ISERROR(HLOOKUP($B340,$D$224:$CO$229,6,FALSE)),"",IF('Enter data here!'!$CP$202=0,"",IF(HLOOKUP($B340,$D$224:$CO$229,4,FALSE)=0,"",(HLOOKUP($B340,$D$224:$CO$229,6,FALSE)))))</f>
        <v/>
      </c>
      <c r="BX340" s="110" t="str">
        <f ca="1">IF(ISERROR(HLOOKUP($B340,$D$224:$CO$229,4,FALSE)),"",IF('Enter data here!'!$CP$202=0,"",IF(HLOOKUP($B340,$D$224:$CO$229,4,FALSE)=0,"",(HLOOKUP($B340,$D$224:$CO$229,4,FALSE)))))</f>
        <v/>
      </c>
      <c r="BY340" s="110" t="str">
        <f ca="1">IF(ISERROR(HLOOKUP($B340,$D$230:$CO$235,6,FALSE)),"",IF('Enter data here!'!$CP$207=0,"",IF(HLOOKUP($B340,$D$230:$CO$235,4,FALSE)=0,"",(HLOOKUP($B340,$D$230:$CO$235,6,FALSE)))))</f>
        <v/>
      </c>
      <c r="BZ340" s="110" t="str">
        <f ca="1">IF(ISERROR(HLOOKUP($B340,$D$230:$CO$235,4,FALSE)),"",IF('Enter data here!'!$CP$207=0,"",IF(HLOOKUP($B340,$D$230:$CO$235,4,FALSE)=0,"",(HLOOKUP($B340,$D$230:$CO$235,4,FALSE)))))</f>
        <v/>
      </c>
      <c r="CA340" s="110" t="str">
        <f ca="1">IF(ISERROR(HLOOKUP($B340,$D$236:$CO$241,6,FALSE)),"",IF('Enter data here!'!$CP$212=0,"",IF(HLOOKUP($B340,$D$236:$CO$241,4,FALSE)=0,"",(HLOOKUP($B340,$D$236:$CO$241,6,FALSE)))))</f>
        <v/>
      </c>
      <c r="CB340" s="110" t="str">
        <f ca="1">IF(ISERROR(HLOOKUP($B340,$D$236:$CO$241,4,FALSE)),"",IF('Enter data here!'!$CP$212=0,"",IF(HLOOKUP($B340,$D$236:$CO$241,4,FALSE)=0,"",(HLOOKUP($B340,$D$236:$CO$241,4,FALSE)))))</f>
        <v/>
      </c>
      <c r="CC340" s="110" t="str">
        <f ca="1">IF(ISERROR(HLOOKUP($B340,$D$242:$CO$247,6,FALSE)),"",IF('Enter data here!'!$CP$217=0,"",IF(HLOOKUP($B340,$D$242:$CO$247,4,FALSE)=0,"",(HLOOKUP($B340,$D$242:$CO$247,6,FALSE)))))</f>
        <v/>
      </c>
      <c r="CD340" s="110" t="str">
        <f ca="1">IF(ISERROR(HLOOKUP($B340,$D$242:$CO$247,4,FALSE)),"",IF('Enter data here!'!$CP$217=0,"",IF(HLOOKUP($B340,$D$242:$CO$247,4,FALSE)=0,"",(HLOOKUP($B340,$D$242:$CO$247,4,FALSE)))))</f>
        <v/>
      </c>
      <c r="CE340" s="110" t="str">
        <f ca="1">IF(ISERROR(HLOOKUP($B340,$D$248:$CO$253,6,FALSE)),"",IF('Enter data here!'!$CP$222=0,"",IF(HLOOKUP($B340,$D$248:$CO$253,4,FALSE)=0,"",(HLOOKUP($B340,$D$248:$CO$253,6,FALSE)))))</f>
        <v/>
      </c>
      <c r="CF340" s="110" t="str">
        <f ca="1">IF(ISERROR(HLOOKUP($B340,$D$248:$CO$253,4,FALSE)),"",IF('Enter data here!'!$CP$222=0,"",IF(HLOOKUP($B340,$D$248:$CO$253,4,FALSE)=0,"",(HLOOKUP($B340,$D$248:$CO$253,4,FALSE)))))</f>
        <v/>
      </c>
    </row>
    <row r="341" spans="2:84" s="138" customFormat="1">
      <c r="B341" s="149">
        <v>79</v>
      </c>
      <c r="C341" s="110" t="str">
        <f>IF(ISERROR(HLOOKUP($B341,$D$8:$CO$13,6,FALSE)),"",IF('Enter data here!'!$CP$22=0,"",IF(HLOOKUP($B341,$D$8:$CO$13,4,FALSE)=0,"",(HLOOKUP($B341,$D$8:$CO$13,6,FALSE)))))</f>
        <v/>
      </c>
      <c r="D341" s="110" t="str">
        <f>IF(ISERROR(HLOOKUP($B341,$D$8:$CO$13,4,FALSE)),"",IF('Enter data here!'!$CP$22=0,"",IF(HLOOKUP($B341,$D$8:$CO$13,4,FALSE)=0,"",(HLOOKUP($B341,$D$8:$CO$13,4,FALSE)))))</f>
        <v/>
      </c>
      <c r="E341" s="110" t="str">
        <f ca="1">IF(ISERROR(HLOOKUP($B341,$D$14:$CO$19,6,FALSE)),"",IF('Enter data here!'!$CP$27=0,"",IF(HLOOKUP($B341,$D$14:$CO$19,4,FALSE)=0,"",(HLOOKUP($B341,$D$14:$CO$19,6,FALSE)))))</f>
        <v/>
      </c>
      <c r="F341" s="110" t="str">
        <f ca="1">IF(ISERROR(HLOOKUP($B341,$D$14:$CO$19,4,FALSE)),"",IF('Enter data here!'!$CP$27=0,"",IF(HLOOKUP($B341,$D$14:$CO$19,4,FALSE)=0,"",(HLOOKUP($B341,$D$14:$CO$19,4,FALSE)))))</f>
        <v/>
      </c>
      <c r="G341" s="110" t="str">
        <f ca="1">IF(ISERROR(HLOOKUP($B341,$D$20:$CO$25,6,FALSE)),"",IF('Enter data here!'!$CP$32=0,"",IF(HLOOKUP($B341,$D$20:$CO$25,4,FALSE)=0,"",(HLOOKUP($B341,$D$20:$CO$25,6,FALSE)))))</f>
        <v/>
      </c>
      <c r="H341" s="110" t="str">
        <f ca="1">IF(ISERROR(HLOOKUP($B341,$D$20:$CO$25,4,FALSE)),"",IF('Enter data here!'!$CP$32=0,"",IF(HLOOKUP($B341,$D$20:$CO$25,4,FALSE)=0,"",(HLOOKUP($B341,$D$20:$CO$25,4,FALSE)))))</f>
        <v/>
      </c>
      <c r="I341" s="110" t="str">
        <f ca="1">IF(ISERROR(HLOOKUP($B341,$D$26:$CO$31,6,FALSE)),"",IF('Enter data here!'!$CP$37=0,"",IF(HLOOKUP($B341,$D$26:$CO$31,4,FALSE)=0,"",(HLOOKUP($B341,$D$26:$CO$31,6,FALSE)))))</f>
        <v/>
      </c>
      <c r="J341" s="110" t="str">
        <f ca="1">IF(ISERROR(HLOOKUP($B341,$D$26:$CO$31,4,FALSE)),"",IF('Enter data here!'!$CP$37=0,"",IF(HLOOKUP($B341,$D$26:$CO$31,4,FALSE)=0,"",(HLOOKUP($B341,$D$26:$CO$31,4,FALSE)))))</f>
        <v/>
      </c>
      <c r="K341" s="110" t="str">
        <f ca="1">IF(ISERROR(HLOOKUP($B341,$D$32:$CO$37,6,FALSE)),"",IF('Enter data here!'!$CP$42=0,"",IF(HLOOKUP($B341,$D$32:$CO$37,4,FALSE)=0,"",(HLOOKUP($B341,$D$32:$CO$37,6,FALSE)))))</f>
        <v/>
      </c>
      <c r="L341" s="110" t="str">
        <f ca="1">IF(ISERROR(HLOOKUP($B341,$D$32:$CO$37,4,FALSE)),"",IF('Enter data here!'!$CP$42=0,"",IF(HLOOKUP($B341,$D$32:$CO$37,4,FALSE)=0,"",(HLOOKUP($B341,$D$32:$CO$37,4,FALSE)))))</f>
        <v/>
      </c>
      <c r="M341" s="110" t="str">
        <f ca="1">IF(ISERROR(HLOOKUP($B341,$D$38:$CO$43,6,FALSE)),"",IF('Enter data here!'!$CP$47=0,"",IF(HLOOKUP($B341,$D$38:$CO$43,4,FALSE)=0,"",(HLOOKUP($B341,$D$38:$CO$43,6,FALSE)))))</f>
        <v/>
      </c>
      <c r="N341" s="110" t="str">
        <f ca="1">IF(ISERROR(HLOOKUP($B341,$D$38:$CO$43,4,FALSE)),"",IF('Enter data here!'!$CP$47=0,"",IF(HLOOKUP($B341,$D$38:$CO$43,4,FALSE)=0,"",(HLOOKUP($B341,$D$38:$CO$43,4,FALSE)))))</f>
        <v/>
      </c>
      <c r="O341" s="110" t="str">
        <f ca="1">IF(ISERROR(HLOOKUP($B341,$D$44:$CO$49,6,FALSE)),"",IF('Enter data here!'!$CP$52=0,"",IF(HLOOKUP($B341,$D$44:$CO$49,4,FALSE)=0,"",(HLOOKUP($B341,$D$44:$CO$49,6,FALSE)))))</f>
        <v/>
      </c>
      <c r="P341" s="110" t="str">
        <f ca="1">IF(ISERROR(HLOOKUP($B341,$D$44:$CO$49,4,FALSE)),"",IF('Enter data here!'!$CP$52=0,"",IF(HLOOKUP($B341,$D$44:$CO$49,4,FALSE)=0,"",(HLOOKUP($B341,$D$44:$CO$49,4,FALSE)))))</f>
        <v/>
      </c>
      <c r="Q341" s="110" t="str">
        <f ca="1">IF(ISERROR(HLOOKUP($B341,$D$50:$CO$55,6,FALSE)),"",IF('Enter data here!'!$CP$57=0,"",IF(HLOOKUP($B341,$D$50:$CO$55,4,FALSE)=0,"",(HLOOKUP($B341,$D$50:$CO$55,6,FALSE)))))</f>
        <v/>
      </c>
      <c r="R341" s="110" t="str">
        <f ca="1">IF(ISERROR(HLOOKUP($B341,$D$50:$CO$55,4,FALSE)),"",IF('Enter data here!'!$CP$57=0,"",IF(HLOOKUP($B341,$D$50:$CO$55,4,FALSE)=0,"",(HLOOKUP($B341,$D$50:$CO$55,4,FALSE)))))</f>
        <v/>
      </c>
      <c r="S341" s="110" t="str">
        <f ca="1">IF(ISERROR(HLOOKUP($B341,$D$56:$CO$61,6,FALSE)),"",IF('Enter data here!'!$CP$62=0,"",IF(HLOOKUP($B341,$D$56:$CO$61,4,FALSE)=0,"",(HLOOKUP($B341,$D$56:$CO$61,6,FALSE)))))</f>
        <v/>
      </c>
      <c r="T341" s="110" t="str">
        <f ca="1">IF(ISERROR(HLOOKUP($B341,$D$56:$CO$61,4,FALSE)),"",IF('Enter data here!'!$CP$62=0,"",IF(HLOOKUP($B341,$D$56:$CO$61,4,FALSE)=0,"",(HLOOKUP($B341,$D$56:$CO$61,4,FALSE)))))</f>
        <v/>
      </c>
      <c r="U341" s="110" t="str">
        <f ca="1">IF(ISERROR(HLOOKUP($B341,$D$62:$CO$67,6,FALSE)),"",IF('Enter data here!'!$CP$67=0,"",IF(HLOOKUP($B341,$D$62:$CO$67,4,FALSE)=0,"",(HLOOKUP($B341,$D$62:$CO$67,6,FALSE)))))</f>
        <v/>
      </c>
      <c r="V341" s="110" t="str">
        <f ca="1">IF(ISERROR(HLOOKUP($B341,$D$62:$CO$67,4,FALSE)),"",IF('Enter data here!'!$CP$67=0,"",IF(HLOOKUP($B341,$D$62:$CO$67,4,FALSE)=0,"",(HLOOKUP($B341,$D$62:$CO$67,4,FALSE)))))</f>
        <v/>
      </c>
      <c r="W341" s="110" t="str">
        <f ca="1">IF(ISERROR(HLOOKUP($B341,$D$68:$CO$73,6,FALSE)),"",IF('Enter data here!'!$CP$72=0,"",IF(HLOOKUP($B341,$D$68:$CO$73,4,FALSE)=0,"",(HLOOKUP($B341,$D$68:$CO$73,6,FALSE)))))</f>
        <v/>
      </c>
      <c r="X341" s="110" t="str">
        <f ca="1">IF(ISERROR(HLOOKUP($B341,$D$68:$CO$73,4,FALSE)),"",IF('Enter data here!'!$CP$72=0,"",IF(HLOOKUP($B341,$D$68:$CO$73,4,FALSE)=0,"",(HLOOKUP($B341,$D$68:$CO$73,4,FALSE)))))</f>
        <v/>
      </c>
      <c r="Y341" s="110" t="str">
        <f ca="1">IF(ISERROR(HLOOKUP($B341,$D$74:$CO$79,6,FALSE)),"",IF('Enter data here!'!$CP$77=0,"",IF(HLOOKUP($B341,$D$74:$CO$79,4,FALSE)=0,"",(HLOOKUP($B341,$D$74:$CO$79,6,FALSE)))))</f>
        <v/>
      </c>
      <c r="Z341" s="110" t="str">
        <f ca="1">IF(ISERROR(HLOOKUP($B341,$D$74:$CO$79,4,FALSE)),"",IF('Enter data here!'!$CP$77=0,"",IF(HLOOKUP($B341,$D$74:$CO$79,4,FALSE)=0,"",(HLOOKUP($B341,$D$74:$CO$79,4,FALSE)))))</f>
        <v/>
      </c>
      <c r="AA341" s="110" t="str">
        <f ca="1">IF(ISERROR(HLOOKUP($B341,$D$80:$CO$85,6,FALSE)),"",IF('Enter data here!'!$CP$82=0,"",IF(HLOOKUP($B341,$D$80:$CO$85,4,FALSE)=0,"",(HLOOKUP($B341,$D$80:$CO$85,6,FALSE)))))</f>
        <v/>
      </c>
      <c r="AB341" s="110" t="str">
        <f ca="1">IF(ISERROR(HLOOKUP($B341,$D$80:$CO$85,4,FALSE)),"",IF('Enter data here!'!$CP$82=0,"",IF(HLOOKUP($B341,$D$80:$CO$85,4,FALSE)=0,"",(HLOOKUP($B341,$D$80:$CO$85,4,FALSE)))))</f>
        <v/>
      </c>
      <c r="AC341" s="110" t="str">
        <f ca="1">IF(ISERROR(HLOOKUP($B341,$D$86:$CO$91,6,FALSE)),"",IF('Enter data here!'!$CP$87=0,"",IF(HLOOKUP($B341,$D$86:$CO$91,4,FALSE)=0,"",(HLOOKUP($B341,$D$86:$CO$91,6,FALSE)))))</f>
        <v/>
      </c>
      <c r="AD341" s="110" t="str">
        <f ca="1">IF(ISERROR(HLOOKUP($B341,$D$86:$CO$91,4,FALSE)),"",IF('Enter data here!'!$CP$87=0,"",IF(HLOOKUP($B341,$D$86:$CO$91,4,FALSE)=0,"",(HLOOKUP($B341,$D$86:$CO$91,4,FALSE)))))</f>
        <v/>
      </c>
      <c r="AE341" s="110" t="str">
        <f ca="1">IF(ISERROR(HLOOKUP($B341,$D$92:$CO$97,6,FALSE)),"",IF('Enter data here!'!$CP$92=0,"",IF(HLOOKUP($B341,$D$92:$CO$97,4,FALSE)=0,"",(HLOOKUP($B341,$D$92:$CO$97,6,FALSE)))))</f>
        <v/>
      </c>
      <c r="AF341" s="110" t="str">
        <f ca="1">IF(ISERROR(HLOOKUP($B341,$D$92:$CO$97,4,FALSE)),"",IF('Enter data here!'!$CP$92=0,"",IF(HLOOKUP($B341,$D$92:$CO$97,4,FALSE)=0,"",(HLOOKUP($B341,$D$92:$CO$97,4,FALSE)))))</f>
        <v/>
      </c>
      <c r="AG341" s="110" t="str">
        <f ca="1">IF(ISERROR(HLOOKUP($B341,$D$98:$CO$103,6,FALSE)),"",IF('Enter data here!'!$CP$97=0,"",IF(HLOOKUP($B341,$D$98:$CO$103,4,FALSE)=0,"",(HLOOKUP($B341,$D$98:$CO$103,6,FALSE)))))</f>
        <v/>
      </c>
      <c r="AH341" s="110" t="str">
        <f ca="1">IF(ISERROR(HLOOKUP($B341,$D$98:$CO$103,4,FALSE)),"",IF('Enter data here!'!$CP$97=0,"",IF(HLOOKUP($B341,$D$98:$CO$103,4,FALSE)=0,"",(HLOOKUP($B341,$D$98:$CO$103,4,FALSE)))))</f>
        <v/>
      </c>
      <c r="AI341" s="110" t="str">
        <f ca="1">IF(ISERROR(HLOOKUP($B341,$D$104:$CO$109,6,FALSE)),"",IF('Enter data here!'!$CP$102=0,"",IF(HLOOKUP($B341,$D$104:$CO$109,4,FALSE)=0,"",(HLOOKUP($B341,$D$104:$CO$109,6,FALSE)))))</f>
        <v/>
      </c>
      <c r="AJ341" s="110" t="str">
        <f ca="1">IF(ISERROR(HLOOKUP($B341,$D$104:$CO$109,4,FALSE)),"",IF('Enter data here!'!$CP$102=0,"",IF(HLOOKUP($B341,$D$104:$CO$109,4,FALSE)=0,"",(HLOOKUP($B341,$D$104:$CO$109,4,FALSE)))))</f>
        <v/>
      </c>
      <c r="AK341" s="110" t="str">
        <f ca="1">IF(ISERROR(HLOOKUP($B341,$D$110:$CO$115,6,FALSE)),"",IF('Enter data here!'!$CP$107=0,"",IF(HLOOKUP($B341,$D$110:$CO$115,4,FALSE)=0,"",(HLOOKUP($B341,$D$110:$CO$115,6,FALSE)))))</f>
        <v/>
      </c>
      <c r="AL341" s="110" t="str">
        <f ca="1">IF(ISERROR(HLOOKUP($B341,$D$110:$CO$115,4,FALSE)),"",IF('Enter data here!'!$CP$107=0,"",IF(HLOOKUP($B341,$D$110:$CO$115,4,FALSE)=0,"",(HLOOKUP($B341,$D$110:$CO$115,4,FALSE)))))</f>
        <v/>
      </c>
      <c r="AM341" s="110" t="str">
        <f ca="1">IF(ISERROR(HLOOKUP($B341,$D$116:$CO$121,6,FALSE)),"",IF('Enter data here!'!$CP$112=0,"",IF(HLOOKUP($B341,$D$116:$CO$121,4,FALSE)=0,"",(HLOOKUP($B341,$D$116:$CO$121,6,FALSE)))))</f>
        <v/>
      </c>
      <c r="AN341" s="110" t="str">
        <f ca="1">IF(ISERROR(HLOOKUP($B341,$D$116:$CO$121,4,FALSE)),"",IF('Enter data here!'!$CP$112=0,"",IF(HLOOKUP($B341,$D$116:$CO$121,4,FALSE)=0,"",(HLOOKUP($B341,$D$116:$CO$121,4,FALSE)))))</f>
        <v/>
      </c>
      <c r="AO341" s="110" t="str">
        <f ca="1">IF(ISERROR(HLOOKUP($B341,$D$122:$CO$127,6,FALSE)),"",IF('Enter data here!'!$CP$117=0,"",IF(HLOOKUP($B341,$D$122:$CO$127,4,FALSE)=0,"",(HLOOKUP($B341,$D$122:$CO$127,6,FALSE)))))</f>
        <v/>
      </c>
      <c r="AP341" s="110" t="str">
        <f ca="1">IF(ISERROR(HLOOKUP($B341,$D$122:$CO$127,4,FALSE)),"",IF('Enter data here!'!$CP$117=0,"",IF(HLOOKUP($B341,$D$122:$CO$127,4,FALSE)=0,"",(HLOOKUP($B341,$D$122:$CO$127,4,FALSE)))))</f>
        <v/>
      </c>
      <c r="AQ341" s="110" t="str">
        <f ca="1">IF(ISERROR(HLOOKUP($B341,$D$128:$CO$133,6,FALSE)),"",IF('Enter data here!'!$CP$122=0,"",IF(HLOOKUP($B341,$D$128:$CO$133,4,FALSE)=0,"",(HLOOKUP($B341,$D$128:$CO$133,6,FALSE)))))</f>
        <v/>
      </c>
      <c r="AR341" s="110" t="str">
        <f ca="1">IF(ISERROR(HLOOKUP($B341,$D$128:$CO$133,4,FALSE)),"",IF('Enter data here!'!$CP$122=0,"",IF(HLOOKUP($B341,$D$128:$CO$133,4,FALSE)=0,"",(HLOOKUP($B341,$D$128:$CO$133,4,FALSE)))))</f>
        <v/>
      </c>
      <c r="AS341" s="110" t="str">
        <f ca="1">IF(ISERROR(HLOOKUP($B341,$D$134:$CO$139,6,FALSE)),"",IF('Enter data here!'!$CP$127=0,"",IF(HLOOKUP($B341,$D$134:$CO$139,4,FALSE)=0,"",(HLOOKUP($B341,$D$134:$CO$139,6,FALSE)))))</f>
        <v/>
      </c>
      <c r="AT341" s="110" t="str">
        <f ca="1">IF(ISERROR(HLOOKUP($B341,$D$134:$CO$139,4,FALSE)),"",IF('Enter data here!'!$CP$127=0,"",IF(HLOOKUP($B341,$D$134:$CO$139,4,FALSE)=0,"",(HLOOKUP($B341,$D$134:$CO$139,4,FALSE)))))</f>
        <v/>
      </c>
      <c r="AU341" s="110" t="str">
        <f ca="1">IF(ISERROR(HLOOKUP($B341,$D$140:$CO$145,6,FALSE)),"",IF('Enter data here!'!$CP$132=0,"",IF(HLOOKUP($B341,$D$140:$CO$145,4,FALSE)=0,"",(HLOOKUP($B341,$D$140:$CO$145,6,FALSE)))))</f>
        <v/>
      </c>
      <c r="AV341" s="110" t="str">
        <f ca="1">IF(ISERROR(HLOOKUP($B341,$D$140:$CO$145,4,FALSE)),"",IF('Enter data here!'!$CP$132=0,"",IF(HLOOKUP($B341,$D$140:$CO$145,4,FALSE)=0,"",(HLOOKUP($B341,$D$140:$CO$145,4,FALSE)))))</f>
        <v/>
      </c>
      <c r="AW341" s="110" t="str">
        <f ca="1">IF(ISERROR(HLOOKUP($B341,$D$146:$CO$151,6,FALSE)),"",IF('Enter data here!'!$CP$137=0,"",IF(HLOOKUP($B341,$D$146:$CO$151,4,FALSE)=0,"",(HLOOKUP($B341,$D$146:$CO$151,6,FALSE)))))</f>
        <v/>
      </c>
      <c r="AX341" s="110" t="str">
        <f ca="1">IF(ISERROR(HLOOKUP($B341,$D$146:$CO$151,4,FALSE)),"",IF('Enter data here!'!$CP$137=0,"",IF(HLOOKUP($B341,$D$146:$CO$151,4,FALSE)=0,"",(HLOOKUP($B341,$D$146:$CO$151,4,FALSE)))))</f>
        <v/>
      </c>
      <c r="AY341" s="110" t="str">
        <f ca="1">IF(ISERROR(HLOOKUP($B341,$D$152:$CO$157,6,FALSE)),"",IF('Enter data here!'!$CP$142=0,"",IF(HLOOKUP($B341,$D$152:$CO$157,4,FALSE)=0,"",(HLOOKUP($B341,$D$152:$CO$157,6,FALSE)))))</f>
        <v/>
      </c>
      <c r="AZ341" s="110" t="str">
        <f ca="1">IF(ISERROR(HLOOKUP($B341,$D$152:$CO$157,4,FALSE)),"",IF('Enter data here!'!$CP$142=0,"",IF(HLOOKUP($B341,$D$152:$CO$157,4,FALSE)=0,"",(HLOOKUP($B341,$D$152:$CO$157,4,FALSE)))))</f>
        <v/>
      </c>
      <c r="BA341" s="110" t="str">
        <f ca="1">IF(ISERROR(HLOOKUP($B341,$D$158:$CO$163,6,FALSE)),"",IF('Enter data here!'!$CP$147=0,"",IF(HLOOKUP($B341,$D$158:$CO$163,4,FALSE)=0,"",(HLOOKUP($B341,$D$158:$CO$163,6,FALSE)))))</f>
        <v/>
      </c>
      <c r="BB341" s="110" t="str">
        <f ca="1">IF(ISERROR(HLOOKUP($B341,$D$158:$CO$163,4,FALSE)),"",IF('Enter data here!'!$CP$147=0,"",IF(HLOOKUP($B341,$D$158:$CO$163,4,FALSE)=0,"",(HLOOKUP($B341,$D$158:$CO$163,4,FALSE)))))</f>
        <v/>
      </c>
      <c r="BC341" s="110" t="str">
        <f ca="1">IF(ISERROR(HLOOKUP($B341,$D$164:$CO$169,6,FALSE)),"",IF('Enter data here!'!$CP$152=0,"",IF(HLOOKUP($B341,$D$164:$CO$169,4,FALSE)=0,"",(HLOOKUP($B341,$D$164:$CO$169,6,FALSE)))))</f>
        <v/>
      </c>
      <c r="BD341" s="110" t="str">
        <f ca="1">IF(ISERROR(HLOOKUP($B341,$D$164:$CO$169,4,FALSE)),"",IF('Enter data here!'!$CP$152=0,"",IF(HLOOKUP($B341,$D$164:$CO$169,4,FALSE)=0,"",(HLOOKUP($B341,$D$164:$CO$169,4,FALSE)))))</f>
        <v/>
      </c>
      <c r="BE341" s="110" t="str">
        <f ca="1">IF(ISERROR(HLOOKUP($B341,$D$170:$CO$175,6,FALSE)),"",IF('Enter data here!'!$CP$157=0,"",IF(HLOOKUP($B341,$D$170:$CO$175,4,FALSE)=0,"",(HLOOKUP($B341,$D$170:$CO$175,6,FALSE)))))</f>
        <v/>
      </c>
      <c r="BF341" s="110" t="str">
        <f ca="1">IF(ISERROR(HLOOKUP($B341,$D$170:$CO$175,4,FALSE)),"",IF('Enter data here!'!$CP$157=0,"",IF(HLOOKUP($B341,$D$170:$CO$175,4,FALSE)=0,"",(HLOOKUP($B341,$D$170:$CO$175,4,FALSE)))))</f>
        <v/>
      </c>
      <c r="BG341" s="110" t="str">
        <f ca="1">IF(ISERROR(HLOOKUP($B341,$D$176:$CO$181,6,FALSE)),"",IF('Enter data here!'!$CP$162=0,"",IF(HLOOKUP($B341,$D$176:$CO$181,4,FALSE)=0,"",(HLOOKUP($B341,$D$176:$CO$181,6,FALSE)))))</f>
        <v/>
      </c>
      <c r="BH341" s="110" t="str">
        <f ca="1">IF(ISERROR(HLOOKUP($B341,$D$176:$CO$181,4,FALSE)),"",IF('Enter data here!'!$CP$162=0,"",IF(HLOOKUP($B341,$D$176:$CO$181,4,FALSE)=0,"",(HLOOKUP($B341,$D$176:$CO$181,4,FALSE)))))</f>
        <v/>
      </c>
      <c r="BI341" s="110" t="str">
        <f ca="1">IF(ISERROR(HLOOKUP($B341,$D$182:$CO$187,6,FALSE)),"",IF('Enter data here!'!$CP$167=0,"",IF(HLOOKUP($B341,$D$182:$CO$187,4,FALSE)=0,"",(HLOOKUP($B341,$D$182:$CO$187,6,FALSE)))))</f>
        <v/>
      </c>
      <c r="BJ341" s="110" t="str">
        <f ca="1">IF(ISERROR(HLOOKUP($B341,$D$182:$CO$187,4,FALSE)),"",IF('Enter data here!'!$CP$167=0,"",IF(HLOOKUP($B341,$D$182:$CO$187,4,FALSE)=0,"",(HLOOKUP($B341,$D$182:$CO$187,4,FALSE)))))</f>
        <v/>
      </c>
      <c r="BK341" s="110" t="str">
        <f ca="1">IF(ISERROR(HLOOKUP($B341,$D$188:$CO$193,6,FALSE)),"",IF('Enter data here!'!$CP$172=0,"",IF(HLOOKUP($B341,$D$188:$CO$193,4,FALSE)=0,"",(HLOOKUP($B341,$D$188:$CO$193,6,FALSE)))))</f>
        <v/>
      </c>
      <c r="BL341" s="110" t="str">
        <f ca="1">IF(ISERROR(HLOOKUP($B341,$D$188:$CO$193,4,FALSE)),"",IF('Enter data here!'!$CP$172=0,"",IF(HLOOKUP($B341,$D$188:$CO$193,4,FALSE)=0,"",(HLOOKUP($B341,$D$188:$CO$193,4,FALSE)))))</f>
        <v/>
      </c>
      <c r="BM341" s="110" t="str">
        <f ca="1">IF(ISERROR(HLOOKUP($B341,$D$194:$CO$199,6,FALSE)),"",IF('Enter data here!'!$CP$177=0,"",IF(HLOOKUP($B341,$D$194:$CO$199,4,FALSE)=0,"",(HLOOKUP($B341,$D$194:$CO$199,6,FALSE)))))</f>
        <v/>
      </c>
      <c r="BN341" s="110" t="str">
        <f ca="1">IF(ISERROR(HLOOKUP($B341,$D$194:$CO$199,4,FALSE)),"",IF('Enter data here!'!$CP$177=0,"",IF(HLOOKUP($B341,$D$194:$CO$199,4,FALSE)=0,"",(HLOOKUP($B341,$D$194:$CO$199,4,FALSE)))))</f>
        <v/>
      </c>
      <c r="BO341" s="110" t="str">
        <f ca="1">IF(ISERROR(HLOOKUP($B341,$D$200:$CO$205,6,FALSE)),"",IF('Enter data here!'!$CP$182=0,"",IF(HLOOKUP($B341,$D$200:$CO$205,4,FALSE)=0,"",(HLOOKUP($B341,$D$200:$CO$205,6,FALSE)))))</f>
        <v/>
      </c>
      <c r="BP341" s="110" t="str">
        <f ca="1">IF(ISERROR(HLOOKUP($B341,$D$200:$CO$205,4,FALSE)),"",IF('Enter data here!'!$CP$182=0,"",IF(HLOOKUP($B341,$D$200:$CO$205,4,FALSE)=0,"",(HLOOKUP($B341,$D$200:$CO$205,4,FALSE)))))</f>
        <v/>
      </c>
      <c r="BQ341" s="110" t="str">
        <f ca="1">IF(ISERROR(HLOOKUP($B341,$D$206:$CO$211,6,FALSE)),"",IF('Enter data here!'!$CP$187=0,"",IF(HLOOKUP($B341,$D$206:$CO$211,4,FALSE)=0,"",(HLOOKUP($B341,$D$206:$CO$211,6,FALSE)))))</f>
        <v/>
      </c>
      <c r="BR341" s="110" t="str">
        <f ca="1">IF(ISERROR(HLOOKUP($B341,$D$206:$CO$211,4,FALSE)),"",IF('Enter data here!'!$CP$187=0,"",IF(HLOOKUP($B341,$D$206:$CO$211,4,FALSE)=0,"",(HLOOKUP($B341,$D$206:$CO$211,4,FALSE)))))</f>
        <v/>
      </c>
      <c r="BS341" s="110" t="str">
        <f ca="1">IF(ISERROR(HLOOKUP($B341,$D$212:$CO$217,6,FALSE)),"",IF('Enter data here!'!$CP$192=0,"",IF(HLOOKUP($B341,$D$212:$CO$217,4,FALSE)=0,"",(HLOOKUP($B341,$D$212:$CO$217,6,FALSE)))))</f>
        <v/>
      </c>
      <c r="BT341" s="110" t="str">
        <f ca="1">IF(ISERROR(HLOOKUP($B341,$D$212:$CO$217,4,FALSE)),"",IF('Enter data here!'!$CP$192=0,"",IF(HLOOKUP($B341,$D$212:$CO$217,4,FALSE)=0,"",(HLOOKUP($B341,$D$212:$CO$217,4,FALSE)))))</f>
        <v/>
      </c>
      <c r="BU341" s="110" t="str">
        <f ca="1">IF(ISERROR(HLOOKUP($B341,$D$218:$CO$223,6,FALSE)),"",IF('Enter data here!'!$CP$197=0,"",IF(HLOOKUP($B341,$D$218:$CO$223,4,FALSE)=0,"",(HLOOKUP($B341,$D$218:$CO$223,6,FALSE)))))</f>
        <v/>
      </c>
      <c r="BV341" s="110" t="str">
        <f ca="1">IF(ISERROR(HLOOKUP($B341,$D$218:$CO$223,4,FALSE)),"",IF('Enter data here!'!$CP$197=0,"",IF(HLOOKUP($B341,$D$218:$CO$223,4,FALSE)=0,"",(HLOOKUP($B341,$D$218:$CO$223,4,FALSE)))))</f>
        <v/>
      </c>
      <c r="BW341" s="110" t="str">
        <f ca="1">IF(ISERROR(HLOOKUP($B341,$D$224:$CO$229,6,FALSE)),"",IF('Enter data here!'!$CP$202=0,"",IF(HLOOKUP($B341,$D$224:$CO$229,4,FALSE)=0,"",(HLOOKUP($B341,$D$224:$CO$229,6,FALSE)))))</f>
        <v/>
      </c>
      <c r="BX341" s="110" t="str">
        <f ca="1">IF(ISERROR(HLOOKUP($B341,$D$224:$CO$229,4,FALSE)),"",IF('Enter data here!'!$CP$202=0,"",IF(HLOOKUP($B341,$D$224:$CO$229,4,FALSE)=0,"",(HLOOKUP($B341,$D$224:$CO$229,4,FALSE)))))</f>
        <v/>
      </c>
      <c r="BY341" s="110" t="str">
        <f ca="1">IF(ISERROR(HLOOKUP($B341,$D$230:$CO$235,6,FALSE)),"",IF('Enter data here!'!$CP$207=0,"",IF(HLOOKUP($B341,$D$230:$CO$235,4,FALSE)=0,"",(HLOOKUP($B341,$D$230:$CO$235,6,FALSE)))))</f>
        <v/>
      </c>
      <c r="BZ341" s="110" t="str">
        <f ca="1">IF(ISERROR(HLOOKUP($B341,$D$230:$CO$235,4,FALSE)),"",IF('Enter data here!'!$CP$207=0,"",IF(HLOOKUP($B341,$D$230:$CO$235,4,FALSE)=0,"",(HLOOKUP($B341,$D$230:$CO$235,4,FALSE)))))</f>
        <v/>
      </c>
      <c r="CA341" s="110" t="str">
        <f ca="1">IF(ISERROR(HLOOKUP($B341,$D$236:$CO$241,6,FALSE)),"",IF('Enter data here!'!$CP$212=0,"",IF(HLOOKUP($B341,$D$236:$CO$241,4,FALSE)=0,"",(HLOOKUP($B341,$D$236:$CO$241,6,FALSE)))))</f>
        <v/>
      </c>
      <c r="CB341" s="110" t="str">
        <f ca="1">IF(ISERROR(HLOOKUP($B341,$D$236:$CO$241,4,FALSE)),"",IF('Enter data here!'!$CP$212=0,"",IF(HLOOKUP($B341,$D$236:$CO$241,4,FALSE)=0,"",(HLOOKUP($B341,$D$236:$CO$241,4,FALSE)))))</f>
        <v/>
      </c>
      <c r="CC341" s="110" t="str">
        <f ca="1">IF(ISERROR(HLOOKUP($B341,$D$242:$CO$247,6,FALSE)),"",IF('Enter data here!'!$CP$217=0,"",IF(HLOOKUP($B341,$D$242:$CO$247,4,FALSE)=0,"",(HLOOKUP($B341,$D$242:$CO$247,6,FALSE)))))</f>
        <v/>
      </c>
      <c r="CD341" s="110" t="str">
        <f ca="1">IF(ISERROR(HLOOKUP($B341,$D$242:$CO$247,4,FALSE)),"",IF('Enter data here!'!$CP$217=0,"",IF(HLOOKUP($B341,$D$242:$CO$247,4,FALSE)=0,"",(HLOOKUP($B341,$D$242:$CO$247,4,FALSE)))))</f>
        <v/>
      </c>
      <c r="CE341" s="110" t="str">
        <f ca="1">IF(ISERROR(HLOOKUP($B341,$D$248:$CO$253,6,FALSE)),"",IF('Enter data here!'!$CP$222=0,"",IF(HLOOKUP($B341,$D$248:$CO$253,4,FALSE)=0,"",(HLOOKUP($B341,$D$248:$CO$253,6,FALSE)))))</f>
        <v/>
      </c>
      <c r="CF341" s="110" t="str">
        <f ca="1">IF(ISERROR(HLOOKUP($B341,$D$248:$CO$253,4,FALSE)),"",IF('Enter data here!'!$CP$222=0,"",IF(HLOOKUP($B341,$D$248:$CO$253,4,FALSE)=0,"",(HLOOKUP($B341,$D$248:$CO$253,4,FALSE)))))</f>
        <v/>
      </c>
    </row>
    <row r="342" spans="2:84" s="138" customFormat="1">
      <c r="B342" s="149">
        <v>80</v>
      </c>
      <c r="C342" s="110" t="str">
        <f>IF(ISERROR(HLOOKUP($B342,$D$8:$CO$13,6,FALSE)),"",IF('Enter data here!'!$CP$22=0,"",IF(HLOOKUP($B342,$D$8:$CO$13,4,FALSE)=0,"",(HLOOKUP($B342,$D$8:$CO$13,6,FALSE)))))</f>
        <v/>
      </c>
      <c r="D342" s="110" t="str">
        <f>IF(ISERROR(HLOOKUP($B342,$D$8:$CO$13,4,FALSE)),"",IF('Enter data here!'!$CP$22=0,"",IF(HLOOKUP($B342,$D$8:$CO$13,4,FALSE)=0,"",(HLOOKUP($B342,$D$8:$CO$13,4,FALSE)))))</f>
        <v/>
      </c>
      <c r="E342" s="110" t="str">
        <f ca="1">IF(ISERROR(HLOOKUP($B342,$D$14:$CO$19,6,FALSE)),"",IF('Enter data here!'!$CP$27=0,"",IF(HLOOKUP($B342,$D$14:$CO$19,4,FALSE)=0,"",(HLOOKUP($B342,$D$14:$CO$19,6,FALSE)))))</f>
        <v/>
      </c>
      <c r="F342" s="110" t="str">
        <f ca="1">IF(ISERROR(HLOOKUP($B342,$D$14:$CO$19,4,FALSE)),"",IF('Enter data here!'!$CP$27=0,"",IF(HLOOKUP($B342,$D$14:$CO$19,4,FALSE)=0,"",(HLOOKUP($B342,$D$14:$CO$19,4,FALSE)))))</f>
        <v/>
      </c>
      <c r="G342" s="110" t="str">
        <f ca="1">IF(ISERROR(HLOOKUP($B342,$D$20:$CO$25,6,FALSE)),"",IF('Enter data here!'!$CP$32=0,"",IF(HLOOKUP($B342,$D$20:$CO$25,4,FALSE)=0,"",(HLOOKUP($B342,$D$20:$CO$25,6,FALSE)))))</f>
        <v/>
      </c>
      <c r="H342" s="110" t="str">
        <f ca="1">IF(ISERROR(HLOOKUP($B342,$D$20:$CO$25,4,FALSE)),"",IF('Enter data here!'!$CP$32=0,"",IF(HLOOKUP($B342,$D$20:$CO$25,4,FALSE)=0,"",(HLOOKUP($B342,$D$20:$CO$25,4,FALSE)))))</f>
        <v/>
      </c>
      <c r="I342" s="110" t="str">
        <f ca="1">IF(ISERROR(HLOOKUP($B342,$D$26:$CO$31,6,FALSE)),"",IF('Enter data here!'!$CP$37=0,"",IF(HLOOKUP($B342,$D$26:$CO$31,4,FALSE)=0,"",(HLOOKUP($B342,$D$26:$CO$31,6,FALSE)))))</f>
        <v/>
      </c>
      <c r="J342" s="110" t="str">
        <f ca="1">IF(ISERROR(HLOOKUP($B342,$D$26:$CO$31,4,FALSE)),"",IF('Enter data here!'!$CP$37=0,"",IF(HLOOKUP($B342,$D$26:$CO$31,4,FALSE)=0,"",(HLOOKUP($B342,$D$26:$CO$31,4,FALSE)))))</f>
        <v/>
      </c>
      <c r="K342" s="110" t="str">
        <f ca="1">IF(ISERROR(HLOOKUP($B342,$D$32:$CO$37,6,FALSE)),"",IF('Enter data here!'!$CP$42=0,"",IF(HLOOKUP($B342,$D$32:$CO$37,4,FALSE)=0,"",(HLOOKUP($B342,$D$32:$CO$37,6,FALSE)))))</f>
        <v/>
      </c>
      <c r="L342" s="110" t="str">
        <f ca="1">IF(ISERROR(HLOOKUP($B342,$D$32:$CO$37,4,FALSE)),"",IF('Enter data here!'!$CP$42=0,"",IF(HLOOKUP($B342,$D$32:$CO$37,4,FALSE)=0,"",(HLOOKUP($B342,$D$32:$CO$37,4,FALSE)))))</f>
        <v/>
      </c>
      <c r="M342" s="110" t="str">
        <f ca="1">IF(ISERROR(HLOOKUP($B342,$D$38:$CO$43,6,FALSE)),"",IF('Enter data here!'!$CP$47=0,"",IF(HLOOKUP($B342,$D$38:$CO$43,4,FALSE)=0,"",(HLOOKUP($B342,$D$38:$CO$43,6,FALSE)))))</f>
        <v/>
      </c>
      <c r="N342" s="110" t="str">
        <f ca="1">IF(ISERROR(HLOOKUP($B342,$D$38:$CO$43,4,FALSE)),"",IF('Enter data here!'!$CP$47=0,"",IF(HLOOKUP($B342,$D$38:$CO$43,4,FALSE)=0,"",(HLOOKUP($B342,$D$38:$CO$43,4,FALSE)))))</f>
        <v/>
      </c>
      <c r="O342" s="110" t="str">
        <f ca="1">IF(ISERROR(HLOOKUP($B342,$D$44:$CO$49,6,FALSE)),"",IF('Enter data here!'!$CP$52=0,"",IF(HLOOKUP($B342,$D$44:$CO$49,4,FALSE)=0,"",(HLOOKUP($B342,$D$44:$CO$49,6,FALSE)))))</f>
        <v/>
      </c>
      <c r="P342" s="110" t="str">
        <f ca="1">IF(ISERROR(HLOOKUP($B342,$D$44:$CO$49,4,FALSE)),"",IF('Enter data here!'!$CP$52=0,"",IF(HLOOKUP($B342,$D$44:$CO$49,4,FALSE)=0,"",(HLOOKUP($B342,$D$44:$CO$49,4,FALSE)))))</f>
        <v/>
      </c>
      <c r="Q342" s="110" t="str">
        <f ca="1">IF(ISERROR(HLOOKUP($B342,$D$50:$CO$55,6,FALSE)),"",IF('Enter data here!'!$CP$57=0,"",IF(HLOOKUP($B342,$D$50:$CO$55,4,FALSE)=0,"",(HLOOKUP($B342,$D$50:$CO$55,6,FALSE)))))</f>
        <v/>
      </c>
      <c r="R342" s="110" t="str">
        <f ca="1">IF(ISERROR(HLOOKUP($B342,$D$50:$CO$55,4,FALSE)),"",IF('Enter data here!'!$CP$57=0,"",IF(HLOOKUP($B342,$D$50:$CO$55,4,FALSE)=0,"",(HLOOKUP($B342,$D$50:$CO$55,4,FALSE)))))</f>
        <v/>
      </c>
      <c r="S342" s="110" t="str">
        <f ca="1">IF(ISERROR(HLOOKUP($B342,$D$56:$CO$61,6,FALSE)),"",IF('Enter data here!'!$CP$62=0,"",IF(HLOOKUP($B342,$D$56:$CO$61,4,FALSE)=0,"",(HLOOKUP($B342,$D$56:$CO$61,6,FALSE)))))</f>
        <v/>
      </c>
      <c r="T342" s="110" t="str">
        <f ca="1">IF(ISERROR(HLOOKUP($B342,$D$56:$CO$61,4,FALSE)),"",IF('Enter data here!'!$CP$62=0,"",IF(HLOOKUP($B342,$D$56:$CO$61,4,FALSE)=0,"",(HLOOKUP($B342,$D$56:$CO$61,4,FALSE)))))</f>
        <v/>
      </c>
      <c r="U342" s="110" t="str">
        <f ca="1">IF(ISERROR(HLOOKUP($B342,$D$62:$CO$67,6,FALSE)),"",IF('Enter data here!'!$CP$67=0,"",IF(HLOOKUP($B342,$D$62:$CO$67,4,FALSE)=0,"",(HLOOKUP($B342,$D$62:$CO$67,6,FALSE)))))</f>
        <v/>
      </c>
      <c r="V342" s="110" t="str">
        <f ca="1">IF(ISERROR(HLOOKUP($B342,$D$62:$CO$67,4,FALSE)),"",IF('Enter data here!'!$CP$67=0,"",IF(HLOOKUP($B342,$D$62:$CO$67,4,FALSE)=0,"",(HLOOKUP($B342,$D$62:$CO$67,4,FALSE)))))</f>
        <v/>
      </c>
      <c r="W342" s="110" t="str">
        <f ca="1">IF(ISERROR(HLOOKUP($B342,$D$68:$CO$73,6,FALSE)),"",IF('Enter data here!'!$CP$72=0,"",IF(HLOOKUP($B342,$D$68:$CO$73,4,FALSE)=0,"",(HLOOKUP($B342,$D$68:$CO$73,6,FALSE)))))</f>
        <v/>
      </c>
      <c r="X342" s="110" t="str">
        <f ca="1">IF(ISERROR(HLOOKUP($B342,$D$68:$CO$73,4,FALSE)),"",IF('Enter data here!'!$CP$72=0,"",IF(HLOOKUP($B342,$D$68:$CO$73,4,FALSE)=0,"",(HLOOKUP($B342,$D$68:$CO$73,4,FALSE)))))</f>
        <v/>
      </c>
      <c r="Y342" s="110" t="str">
        <f ca="1">IF(ISERROR(HLOOKUP($B342,$D$74:$CO$79,6,FALSE)),"",IF('Enter data here!'!$CP$77=0,"",IF(HLOOKUP($B342,$D$74:$CO$79,4,FALSE)=0,"",(HLOOKUP($B342,$D$74:$CO$79,6,FALSE)))))</f>
        <v/>
      </c>
      <c r="Z342" s="110" t="str">
        <f ca="1">IF(ISERROR(HLOOKUP($B342,$D$74:$CO$79,4,FALSE)),"",IF('Enter data here!'!$CP$77=0,"",IF(HLOOKUP($B342,$D$74:$CO$79,4,FALSE)=0,"",(HLOOKUP($B342,$D$74:$CO$79,4,FALSE)))))</f>
        <v/>
      </c>
      <c r="AA342" s="110" t="str">
        <f ca="1">IF(ISERROR(HLOOKUP($B342,$D$80:$CO$85,6,FALSE)),"",IF('Enter data here!'!$CP$82=0,"",IF(HLOOKUP($B342,$D$80:$CO$85,4,FALSE)=0,"",(HLOOKUP($B342,$D$80:$CO$85,6,FALSE)))))</f>
        <v/>
      </c>
      <c r="AB342" s="110" t="str">
        <f ca="1">IF(ISERROR(HLOOKUP($B342,$D$80:$CO$85,4,FALSE)),"",IF('Enter data here!'!$CP$82=0,"",IF(HLOOKUP($B342,$D$80:$CO$85,4,FALSE)=0,"",(HLOOKUP($B342,$D$80:$CO$85,4,FALSE)))))</f>
        <v/>
      </c>
      <c r="AC342" s="110" t="str">
        <f ca="1">IF(ISERROR(HLOOKUP($B342,$D$86:$CO$91,6,FALSE)),"",IF('Enter data here!'!$CP$87=0,"",IF(HLOOKUP($B342,$D$86:$CO$91,4,FALSE)=0,"",(HLOOKUP($B342,$D$86:$CO$91,6,FALSE)))))</f>
        <v/>
      </c>
      <c r="AD342" s="110" t="str">
        <f ca="1">IF(ISERROR(HLOOKUP($B342,$D$86:$CO$91,4,FALSE)),"",IF('Enter data here!'!$CP$87=0,"",IF(HLOOKUP($B342,$D$86:$CO$91,4,FALSE)=0,"",(HLOOKUP($B342,$D$86:$CO$91,4,FALSE)))))</f>
        <v/>
      </c>
      <c r="AE342" s="110" t="str">
        <f ca="1">IF(ISERROR(HLOOKUP($B342,$D$92:$CO$97,6,FALSE)),"",IF('Enter data here!'!$CP$92=0,"",IF(HLOOKUP($B342,$D$92:$CO$97,4,FALSE)=0,"",(HLOOKUP($B342,$D$92:$CO$97,6,FALSE)))))</f>
        <v/>
      </c>
      <c r="AF342" s="110" t="str">
        <f ca="1">IF(ISERROR(HLOOKUP($B342,$D$92:$CO$97,4,FALSE)),"",IF('Enter data here!'!$CP$92=0,"",IF(HLOOKUP($B342,$D$92:$CO$97,4,FALSE)=0,"",(HLOOKUP($B342,$D$92:$CO$97,4,FALSE)))))</f>
        <v/>
      </c>
      <c r="AG342" s="110" t="str">
        <f ca="1">IF(ISERROR(HLOOKUP($B342,$D$98:$CO$103,6,FALSE)),"",IF('Enter data here!'!$CP$97=0,"",IF(HLOOKUP($B342,$D$98:$CO$103,4,FALSE)=0,"",(HLOOKUP($B342,$D$98:$CO$103,6,FALSE)))))</f>
        <v/>
      </c>
      <c r="AH342" s="110" t="str">
        <f ca="1">IF(ISERROR(HLOOKUP($B342,$D$98:$CO$103,4,FALSE)),"",IF('Enter data here!'!$CP$97=0,"",IF(HLOOKUP($B342,$D$98:$CO$103,4,FALSE)=0,"",(HLOOKUP($B342,$D$98:$CO$103,4,FALSE)))))</f>
        <v/>
      </c>
      <c r="AI342" s="110" t="str">
        <f ca="1">IF(ISERROR(HLOOKUP($B342,$D$104:$CO$109,6,FALSE)),"",IF('Enter data here!'!$CP$102=0,"",IF(HLOOKUP($B342,$D$104:$CO$109,4,FALSE)=0,"",(HLOOKUP($B342,$D$104:$CO$109,6,FALSE)))))</f>
        <v/>
      </c>
      <c r="AJ342" s="110" t="str">
        <f ca="1">IF(ISERROR(HLOOKUP($B342,$D$104:$CO$109,4,FALSE)),"",IF('Enter data here!'!$CP$102=0,"",IF(HLOOKUP($B342,$D$104:$CO$109,4,FALSE)=0,"",(HLOOKUP($B342,$D$104:$CO$109,4,FALSE)))))</f>
        <v/>
      </c>
      <c r="AK342" s="110" t="str">
        <f ca="1">IF(ISERROR(HLOOKUP($B342,$D$110:$CO$115,6,FALSE)),"",IF('Enter data here!'!$CP$107=0,"",IF(HLOOKUP($B342,$D$110:$CO$115,4,FALSE)=0,"",(HLOOKUP($B342,$D$110:$CO$115,6,FALSE)))))</f>
        <v/>
      </c>
      <c r="AL342" s="110" t="str">
        <f ca="1">IF(ISERROR(HLOOKUP($B342,$D$110:$CO$115,4,FALSE)),"",IF('Enter data here!'!$CP$107=0,"",IF(HLOOKUP($B342,$D$110:$CO$115,4,FALSE)=0,"",(HLOOKUP($B342,$D$110:$CO$115,4,FALSE)))))</f>
        <v/>
      </c>
      <c r="AM342" s="110" t="str">
        <f ca="1">IF(ISERROR(HLOOKUP($B342,$D$116:$CO$121,6,FALSE)),"",IF('Enter data here!'!$CP$112=0,"",IF(HLOOKUP($B342,$D$116:$CO$121,4,FALSE)=0,"",(HLOOKUP($B342,$D$116:$CO$121,6,FALSE)))))</f>
        <v/>
      </c>
      <c r="AN342" s="110" t="str">
        <f ca="1">IF(ISERROR(HLOOKUP($B342,$D$116:$CO$121,4,FALSE)),"",IF('Enter data here!'!$CP$112=0,"",IF(HLOOKUP($B342,$D$116:$CO$121,4,FALSE)=0,"",(HLOOKUP($B342,$D$116:$CO$121,4,FALSE)))))</f>
        <v/>
      </c>
      <c r="AO342" s="110" t="str">
        <f ca="1">IF(ISERROR(HLOOKUP($B342,$D$122:$CO$127,6,FALSE)),"",IF('Enter data here!'!$CP$117=0,"",IF(HLOOKUP($B342,$D$122:$CO$127,4,FALSE)=0,"",(HLOOKUP($B342,$D$122:$CO$127,6,FALSE)))))</f>
        <v/>
      </c>
      <c r="AP342" s="110" t="str">
        <f ca="1">IF(ISERROR(HLOOKUP($B342,$D$122:$CO$127,4,FALSE)),"",IF('Enter data here!'!$CP$117=0,"",IF(HLOOKUP($B342,$D$122:$CO$127,4,FALSE)=0,"",(HLOOKUP($B342,$D$122:$CO$127,4,FALSE)))))</f>
        <v/>
      </c>
      <c r="AQ342" s="110" t="str">
        <f ca="1">IF(ISERROR(HLOOKUP($B342,$D$128:$CO$133,6,FALSE)),"",IF('Enter data here!'!$CP$122=0,"",IF(HLOOKUP($B342,$D$128:$CO$133,4,FALSE)=0,"",(HLOOKUP($B342,$D$128:$CO$133,6,FALSE)))))</f>
        <v/>
      </c>
      <c r="AR342" s="110" t="str">
        <f ca="1">IF(ISERROR(HLOOKUP($B342,$D$128:$CO$133,4,FALSE)),"",IF('Enter data here!'!$CP$122=0,"",IF(HLOOKUP($B342,$D$128:$CO$133,4,FALSE)=0,"",(HLOOKUP($B342,$D$128:$CO$133,4,FALSE)))))</f>
        <v/>
      </c>
      <c r="AS342" s="110" t="str">
        <f ca="1">IF(ISERROR(HLOOKUP($B342,$D$134:$CO$139,6,FALSE)),"",IF('Enter data here!'!$CP$127=0,"",IF(HLOOKUP($B342,$D$134:$CO$139,4,FALSE)=0,"",(HLOOKUP($B342,$D$134:$CO$139,6,FALSE)))))</f>
        <v/>
      </c>
      <c r="AT342" s="110" t="str">
        <f ca="1">IF(ISERROR(HLOOKUP($B342,$D$134:$CO$139,4,FALSE)),"",IF('Enter data here!'!$CP$127=0,"",IF(HLOOKUP($B342,$D$134:$CO$139,4,FALSE)=0,"",(HLOOKUP($B342,$D$134:$CO$139,4,FALSE)))))</f>
        <v/>
      </c>
      <c r="AU342" s="110" t="str">
        <f ca="1">IF(ISERROR(HLOOKUP($B342,$D$140:$CO$145,6,FALSE)),"",IF('Enter data here!'!$CP$132=0,"",IF(HLOOKUP($B342,$D$140:$CO$145,4,FALSE)=0,"",(HLOOKUP($B342,$D$140:$CO$145,6,FALSE)))))</f>
        <v/>
      </c>
      <c r="AV342" s="110" t="str">
        <f ca="1">IF(ISERROR(HLOOKUP($B342,$D$140:$CO$145,4,FALSE)),"",IF('Enter data here!'!$CP$132=0,"",IF(HLOOKUP($B342,$D$140:$CO$145,4,FALSE)=0,"",(HLOOKUP($B342,$D$140:$CO$145,4,FALSE)))))</f>
        <v/>
      </c>
      <c r="AW342" s="110" t="str">
        <f ca="1">IF(ISERROR(HLOOKUP($B342,$D$146:$CO$151,6,FALSE)),"",IF('Enter data here!'!$CP$137=0,"",IF(HLOOKUP($B342,$D$146:$CO$151,4,FALSE)=0,"",(HLOOKUP($B342,$D$146:$CO$151,6,FALSE)))))</f>
        <v/>
      </c>
      <c r="AX342" s="110" t="str">
        <f ca="1">IF(ISERROR(HLOOKUP($B342,$D$146:$CO$151,4,FALSE)),"",IF('Enter data here!'!$CP$137=0,"",IF(HLOOKUP($B342,$D$146:$CO$151,4,FALSE)=0,"",(HLOOKUP($B342,$D$146:$CO$151,4,FALSE)))))</f>
        <v/>
      </c>
      <c r="AY342" s="110" t="str">
        <f ca="1">IF(ISERROR(HLOOKUP($B342,$D$152:$CO$157,6,FALSE)),"",IF('Enter data here!'!$CP$142=0,"",IF(HLOOKUP($B342,$D$152:$CO$157,4,FALSE)=0,"",(HLOOKUP($B342,$D$152:$CO$157,6,FALSE)))))</f>
        <v/>
      </c>
      <c r="AZ342" s="110" t="str">
        <f ca="1">IF(ISERROR(HLOOKUP($B342,$D$152:$CO$157,4,FALSE)),"",IF('Enter data here!'!$CP$142=0,"",IF(HLOOKUP($B342,$D$152:$CO$157,4,FALSE)=0,"",(HLOOKUP($B342,$D$152:$CO$157,4,FALSE)))))</f>
        <v/>
      </c>
      <c r="BA342" s="110" t="str">
        <f ca="1">IF(ISERROR(HLOOKUP($B342,$D$158:$CO$163,6,FALSE)),"",IF('Enter data here!'!$CP$147=0,"",IF(HLOOKUP($B342,$D$158:$CO$163,4,FALSE)=0,"",(HLOOKUP($B342,$D$158:$CO$163,6,FALSE)))))</f>
        <v/>
      </c>
      <c r="BB342" s="110" t="str">
        <f ca="1">IF(ISERROR(HLOOKUP($B342,$D$158:$CO$163,4,FALSE)),"",IF('Enter data here!'!$CP$147=0,"",IF(HLOOKUP($B342,$D$158:$CO$163,4,FALSE)=0,"",(HLOOKUP($B342,$D$158:$CO$163,4,FALSE)))))</f>
        <v/>
      </c>
      <c r="BC342" s="110" t="str">
        <f ca="1">IF(ISERROR(HLOOKUP($B342,$D$164:$CO$169,6,FALSE)),"",IF('Enter data here!'!$CP$152=0,"",IF(HLOOKUP($B342,$D$164:$CO$169,4,FALSE)=0,"",(HLOOKUP($B342,$D$164:$CO$169,6,FALSE)))))</f>
        <v/>
      </c>
      <c r="BD342" s="110" t="str">
        <f ca="1">IF(ISERROR(HLOOKUP($B342,$D$164:$CO$169,4,FALSE)),"",IF('Enter data here!'!$CP$152=0,"",IF(HLOOKUP($B342,$D$164:$CO$169,4,FALSE)=0,"",(HLOOKUP($B342,$D$164:$CO$169,4,FALSE)))))</f>
        <v/>
      </c>
      <c r="BE342" s="110" t="str">
        <f ca="1">IF(ISERROR(HLOOKUP($B342,$D$170:$CO$175,6,FALSE)),"",IF('Enter data here!'!$CP$157=0,"",IF(HLOOKUP($B342,$D$170:$CO$175,4,FALSE)=0,"",(HLOOKUP($B342,$D$170:$CO$175,6,FALSE)))))</f>
        <v/>
      </c>
      <c r="BF342" s="110" t="str">
        <f ca="1">IF(ISERROR(HLOOKUP($B342,$D$170:$CO$175,4,FALSE)),"",IF('Enter data here!'!$CP$157=0,"",IF(HLOOKUP($B342,$D$170:$CO$175,4,FALSE)=0,"",(HLOOKUP($B342,$D$170:$CO$175,4,FALSE)))))</f>
        <v/>
      </c>
      <c r="BG342" s="110" t="str">
        <f ca="1">IF(ISERROR(HLOOKUP($B342,$D$176:$CO$181,6,FALSE)),"",IF('Enter data here!'!$CP$162=0,"",IF(HLOOKUP($B342,$D$176:$CO$181,4,FALSE)=0,"",(HLOOKUP($B342,$D$176:$CO$181,6,FALSE)))))</f>
        <v/>
      </c>
      <c r="BH342" s="110" t="str">
        <f ca="1">IF(ISERROR(HLOOKUP($B342,$D$176:$CO$181,4,FALSE)),"",IF('Enter data here!'!$CP$162=0,"",IF(HLOOKUP($B342,$D$176:$CO$181,4,FALSE)=0,"",(HLOOKUP($B342,$D$176:$CO$181,4,FALSE)))))</f>
        <v/>
      </c>
      <c r="BI342" s="110" t="str">
        <f ca="1">IF(ISERROR(HLOOKUP($B342,$D$182:$CO$187,6,FALSE)),"",IF('Enter data here!'!$CP$167=0,"",IF(HLOOKUP($B342,$D$182:$CO$187,4,FALSE)=0,"",(HLOOKUP($B342,$D$182:$CO$187,6,FALSE)))))</f>
        <v/>
      </c>
      <c r="BJ342" s="110" t="str">
        <f ca="1">IF(ISERROR(HLOOKUP($B342,$D$182:$CO$187,4,FALSE)),"",IF('Enter data here!'!$CP$167=0,"",IF(HLOOKUP($B342,$D$182:$CO$187,4,FALSE)=0,"",(HLOOKUP($B342,$D$182:$CO$187,4,FALSE)))))</f>
        <v/>
      </c>
      <c r="BK342" s="110" t="str">
        <f ca="1">IF(ISERROR(HLOOKUP($B342,$D$188:$CO$193,6,FALSE)),"",IF('Enter data here!'!$CP$172=0,"",IF(HLOOKUP($B342,$D$188:$CO$193,4,FALSE)=0,"",(HLOOKUP($B342,$D$188:$CO$193,6,FALSE)))))</f>
        <v/>
      </c>
      <c r="BL342" s="110" t="str">
        <f ca="1">IF(ISERROR(HLOOKUP($B342,$D$188:$CO$193,4,FALSE)),"",IF('Enter data here!'!$CP$172=0,"",IF(HLOOKUP($B342,$D$188:$CO$193,4,FALSE)=0,"",(HLOOKUP($B342,$D$188:$CO$193,4,FALSE)))))</f>
        <v/>
      </c>
      <c r="BM342" s="110" t="str">
        <f ca="1">IF(ISERROR(HLOOKUP($B342,$D$194:$CO$199,6,FALSE)),"",IF('Enter data here!'!$CP$177=0,"",IF(HLOOKUP($B342,$D$194:$CO$199,4,FALSE)=0,"",(HLOOKUP($B342,$D$194:$CO$199,6,FALSE)))))</f>
        <v/>
      </c>
      <c r="BN342" s="110" t="str">
        <f ca="1">IF(ISERROR(HLOOKUP($B342,$D$194:$CO$199,4,FALSE)),"",IF('Enter data here!'!$CP$177=0,"",IF(HLOOKUP($B342,$D$194:$CO$199,4,FALSE)=0,"",(HLOOKUP($B342,$D$194:$CO$199,4,FALSE)))))</f>
        <v/>
      </c>
      <c r="BO342" s="110" t="str">
        <f ca="1">IF(ISERROR(HLOOKUP($B342,$D$200:$CO$205,6,FALSE)),"",IF('Enter data here!'!$CP$182=0,"",IF(HLOOKUP($B342,$D$200:$CO$205,4,FALSE)=0,"",(HLOOKUP($B342,$D$200:$CO$205,6,FALSE)))))</f>
        <v/>
      </c>
      <c r="BP342" s="110" t="str">
        <f ca="1">IF(ISERROR(HLOOKUP($B342,$D$200:$CO$205,4,FALSE)),"",IF('Enter data here!'!$CP$182=0,"",IF(HLOOKUP($B342,$D$200:$CO$205,4,FALSE)=0,"",(HLOOKUP($B342,$D$200:$CO$205,4,FALSE)))))</f>
        <v/>
      </c>
      <c r="BQ342" s="110" t="str">
        <f ca="1">IF(ISERROR(HLOOKUP($B342,$D$206:$CO$211,6,FALSE)),"",IF('Enter data here!'!$CP$187=0,"",IF(HLOOKUP($B342,$D$206:$CO$211,4,FALSE)=0,"",(HLOOKUP($B342,$D$206:$CO$211,6,FALSE)))))</f>
        <v/>
      </c>
      <c r="BR342" s="110" t="str">
        <f ca="1">IF(ISERROR(HLOOKUP($B342,$D$206:$CO$211,4,FALSE)),"",IF('Enter data here!'!$CP$187=0,"",IF(HLOOKUP($B342,$D$206:$CO$211,4,FALSE)=0,"",(HLOOKUP($B342,$D$206:$CO$211,4,FALSE)))))</f>
        <v/>
      </c>
      <c r="BS342" s="110" t="str">
        <f ca="1">IF(ISERROR(HLOOKUP($B342,$D$212:$CO$217,6,FALSE)),"",IF('Enter data here!'!$CP$192=0,"",IF(HLOOKUP($B342,$D$212:$CO$217,4,FALSE)=0,"",(HLOOKUP($B342,$D$212:$CO$217,6,FALSE)))))</f>
        <v/>
      </c>
      <c r="BT342" s="110" t="str">
        <f ca="1">IF(ISERROR(HLOOKUP($B342,$D$212:$CO$217,4,FALSE)),"",IF('Enter data here!'!$CP$192=0,"",IF(HLOOKUP($B342,$D$212:$CO$217,4,FALSE)=0,"",(HLOOKUP($B342,$D$212:$CO$217,4,FALSE)))))</f>
        <v/>
      </c>
      <c r="BU342" s="110" t="str">
        <f ca="1">IF(ISERROR(HLOOKUP($B342,$D$218:$CO$223,6,FALSE)),"",IF('Enter data here!'!$CP$197=0,"",IF(HLOOKUP($B342,$D$218:$CO$223,4,FALSE)=0,"",(HLOOKUP($B342,$D$218:$CO$223,6,FALSE)))))</f>
        <v/>
      </c>
      <c r="BV342" s="110" t="str">
        <f ca="1">IF(ISERROR(HLOOKUP($B342,$D$218:$CO$223,4,FALSE)),"",IF('Enter data here!'!$CP$197=0,"",IF(HLOOKUP($B342,$D$218:$CO$223,4,FALSE)=0,"",(HLOOKUP($B342,$D$218:$CO$223,4,FALSE)))))</f>
        <v/>
      </c>
      <c r="BW342" s="110" t="str">
        <f ca="1">IF(ISERROR(HLOOKUP($B342,$D$224:$CO$229,6,FALSE)),"",IF('Enter data here!'!$CP$202=0,"",IF(HLOOKUP($B342,$D$224:$CO$229,4,FALSE)=0,"",(HLOOKUP($B342,$D$224:$CO$229,6,FALSE)))))</f>
        <v/>
      </c>
      <c r="BX342" s="110" t="str">
        <f ca="1">IF(ISERROR(HLOOKUP($B342,$D$224:$CO$229,4,FALSE)),"",IF('Enter data here!'!$CP$202=0,"",IF(HLOOKUP($B342,$D$224:$CO$229,4,FALSE)=0,"",(HLOOKUP($B342,$D$224:$CO$229,4,FALSE)))))</f>
        <v/>
      </c>
      <c r="BY342" s="110" t="str">
        <f ca="1">IF(ISERROR(HLOOKUP($B342,$D$230:$CO$235,6,FALSE)),"",IF('Enter data here!'!$CP$207=0,"",IF(HLOOKUP($B342,$D$230:$CO$235,4,FALSE)=0,"",(HLOOKUP($B342,$D$230:$CO$235,6,FALSE)))))</f>
        <v/>
      </c>
      <c r="BZ342" s="110" t="str">
        <f ca="1">IF(ISERROR(HLOOKUP($B342,$D$230:$CO$235,4,FALSE)),"",IF('Enter data here!'!$CP$207=0,"",IF(HLOOKUP($B342,$D$230:$CO$235,4,FALSE)=0,"",(HLOOKUP($B342,$D$230:$CO$235,4,FALSE)))))</f>
        <v/>
      </c>
      <c r="CA342" s="110" t="str">
        <f ca="1">IF(ISERROR(HLOOKUP($B342,$D$236:$CO$241,6,FALSE)),"",IF('Enter data here!'!$CP$212=0,"",IF(HLOOKUP($B342,$D$236:$CO$241,4,FALSE)=0,"",(HLOOKUP($B342,$D$236:$CO$241,6,FALSE)))))</f>
        <v/>
      </c>
      <c r="CB342" s="110" t="str">
        <f ca="1">IF(ISERROR(HLOOKUP($B342,$D$236:$CO$241,4,FALSE)),"",IF('Enter data here!'!$CP$212=0,"",IF(HLOOKUP($B342,$D$236:$CO$241,4,FALSE)=0,"",(HLOOKUP($B342,$D$236:$CO$241,4,FALSE)))))</f>
        <v/>
      </c>
      <c r="CC342" s="110" t="str">
        <f ca="1">IF(ISERROR(HLOOKUP($B342,$D$242:$CO$247,6,FALSE)),"",IF('Enter data here!'!$CP$217=0,"",IF(HLOOKUP($B342,$D$242:$CO$247,4,FALSE)=0,"",(HLOOKUP($B342,$D$242:$CO$247,6,FALSE)))))</f>
        <v/>
      </c>
      <c r="CD342" s="110" t="str">
        <f ca="1">IF(ISERROR(HLOOKUP($B342,$D$242:$CO$247,4,FALSE)),"",IF('Enter data here!'!$CP$217=0,"",IF(HLOOKUP($B342,$D$242:$CO$247,4,FALSE)=0,"",(HLOOKUP($B342,$D$242:$CO$247,4,FALSE)))))</f>
        <v/>
      </c>
      <c r="CE342" s="110" t="str">
        <f ca="1">IF(ISERROR(HLOOKUP($B342,$D$248:$CO$253,6,FALSE)),"",IF('Enter data here!'!$CP$222=0,"",IF(HLOOKUP($B342,$D$248:$CO$253,4,FALSE)=0,"",(HLOOKUP($B342,$D$248:$CO$253,6,FALSE)))))</f>
        <v/>
      </c>
      <c r="CF342" s="110" t="str">
        <f ca="1">IF(ISERROR(HLOOKUP($B342,$D$248:$CO$253,4,FALSE)),"",IF('Enter data here!'!$CP$222=0,"",IF(HLOOKUP($B342,$D$248:$CO$253,4,FALSE)=0,"",(HLOOKUP($B342,$D$248:$CO$253,4,FALSE)))))</f>
        <v/>
      </c>
    </row>
    <row r="343" spans="2:84" s="138" customFormat="1">
      <c r="B343" s="149">
        <v>81</v>
      </c>
      <c r="C343" s="110" t="str">
        <f>IF(ISERROR(HLOOKUP($B343,$D$8:$CO$13,6,FALSE)),"",IF('Enter data here!'!$CP$22=0,"",IF(HLOOKUP($B343,$D$8:$CO$13,4,FALSE)=0,"",(HLOOKUP($B343,$D$8:$CO$13,6,FALSE)))))</f>
        <v/>
      </c>
      <c r="D343" s="110" t="str">
        <f>IF(ISERROR(HLOOKUP($B343,$D$8:$CO$13,4,FALSE)),"",IF('Enter data here!'!$CP$22=0,"",IF(HLOOKUP($B343,$D$8:$CO$13,4,FALSE)=0,"",(HLOOKUP($B343,$D$8:$CO$13,4,FALSE)))))</f>
        <v/>
      </c>
      <c r="E343" s="110" t="str">
        <f ca="1">IF(ISERROR(HLOOKUP($B343,$D$14:$CO$19,6,FALSE)),"",IF('Enter data here!'!$CP$27=0,"",IF(HLOOKUP($B343,$D$14:$CO$19,4,FALSE)=0,"",(HLOOKUP($B343,$D$14:$CO$19,6,FALSE)))))</f>
        <v/>
      </c>
      <c r="F343" s="110" t="str">
        <f ca="1">IF(ISERROR(HLOOKUP($B343,$D$14:$CO$19,4,FALSE)),"",IF('Enter data here!'!$CP$27=0,"",IF(HLOOKUP($B343,$D$14:$CO$19,4,FALSE)=0,"",(HLOOKUP($B343,$D$14:$CO$19,4,FALSE)))))</f>
        <v/>
      </c>
      <c r="G343" s="110" t="str">
        <f ca="1">IF(ISERROR(HLOOKUP($B343,$D$20:$CO$25,6,FALSE)),"",IF('Enter data here!'!$CP$32=0,"",IF(HLOOKUP($B343,$D$20:$CO$25,4,FALSE)=0,"",(HLOOKUP($B343,$D$20:$CO$25,6,FALSE)))))</f>
        <v/>
      </c>
      <c r="H343" s="110" t="str">
        <f ca="1">IF(ISERROR(HLOOKUP($B343,$D$20:$CO$25,4,FALSE)),"",IF('Enter data here!'!$CP$32=0,"",IF(HLOOKUP($B343,$D$20:$CO$25,4,FALSE)=0,"",(HLOOKUP($B343,$D$20:$CO$25,4,FALSE)))))</f>
        <v/>
      </c>
      <c r="I343" s="110" t="str">
        <f ca="1">IF(ISERROR(HLOOKUP($B343,$D$26:$CO$31,6,FALSE)),"",IF('Enter data here!'!$CP$37=0,"",IF(HLOOKUP($B343,$D$26:$CO$31,4,FALSE)=0,"",(HLOOKUP($B343,$D$26:$CO$31,6,FALSE)))))</f>
        <v/>
      </c>
      <c r="J343" s="110" t="str">
        <f ca="1">IF(ISERROR(HLOOKUP($B343,$D$26:$CO$31,4,FALSE)),"",IF('Enter data here!'!$CP$37=0,"",IF(HLOOKUP($B343,$D$26:$CO$31,4,FALSE)=0,"",(HLOOKUP($B343,$D$26:$CO$31,4,FALSE)))))</f>
        <v/>
      </c>
      <c r="K343" s="110" t="str">
        <f ca="1">IF(ISERROR(HLOOKUP($B343,$D$32:$CO$37,6,FALSE)),"",IF('Enter data here!'!$CP$42=0,"",IF(HLOOKUP($B343,$D$32:$CO$37,4,FALSE)=0,"",(HLOOKUP($B343,$D$32:$CO$37,6,FALSE)))))</f>
        <v/>
      </c>
      <c r="L343" s="110" t="str">
        <f ca="1">IF(ISERROR(HLOOKUP($B343,$D$32:$CO$37,4,FALSE)),"",IF('Enter data here!'!$CP$42=0,"",IF(HLOOKUP($B343,$D$32:$CO$37,4,FALSE)=0,"",(HLOOKUP($B343,$D$32:$CO$37,4,FALSE)))))</f>
        <v/>
      </c>
      <c r="M343" s="110" t="str">
        <f ca="1">IF(ISERROR(HLOOKUP($B343,$D$38:$CO$43,6,FALSE)),"",IF('Enter data here!'!$CP$47=0,"",IF(HLOOKUP($B343,$D$38:$CO$43,4,FALSE)=0,"",(HLOOKUP($B343,$D$38:$CO$43,6,FALSE)))))</f>
        <v/>
      </c>
      <c r="N343" s="110" t="str">
        <f ca="1">IF(ISERROR(HLOOKUP($B343,$D$38:$CO$43,4,FALSE)),"",IF('Enter data here!'!$CP$47=0,"",IF(HLOOKUP($B343,$D$38:$CO$43,4,FALSE)=0,"",(HLOOKUP($B343,$D$38:$CO$43,4,FALSE)))))</f>
        <v/>
      </c>
      <c r="O343" s="110" t="str">
        <f ca="1">IF(ISERROR(HLOOKUP($B343,$D$44:$CO$49,6,FALSE)),"",IF('Enter data here!'!$CP$52=0,"",IF(HLOOKUP($B343,$D$44:$CO$49,4,FALSE)=0,"",(HLOOKUP($B343,$D$44:$CO$49,6,FALSE)))))</f>
        <v/>
      </c>
      <c r="P343" s="110" t="str">
        <f ca="1">IF(ISERROR(HLOOKUP($B343,$D$44:$CO$49,4,FALSE)),"",IF('Enter data here!'!$CP$52=0,"",IF(HLOOKUP($B343,$D$44:$CO$49,4,FALSE)=0,"",(HLOOKUP($B343,$D$44:$CO$49,4,FALSE)))))</f>
        <v/>
      </c>
      <c r="Q343" s="110" t="str">
        <f ca="1">IF(ISERROR(HLOOKUP($B343,$D$50:$CO$55,6,FALSE)),"",IF('Enter data here!'!$CP$57=0,"",IF(HLOOKUP($B343,$D$50:$CO$55,4,FALSE)=0,"",(HLOOKUP($B343,$D$50:$CO$55,6,FALSE)))))</f>
        <v/>
      </c>
      <c r="R343" s="110" t="str">
        <f ca="1">IF(ISERROR(HLOOKUP($B343,$D$50:$CO$55,4,FALSE)),"",IF('Enter data here!'!$CP$57=0,"",IF(HLOOKUP($B343,$D$50:$CO$55,4,FALSE)=0,"",(HLOOKUP($B343,$D$50:$CO$55,4,FALSE)))))</f>
        <v/>
      </c>
      <c r="S343" s="110" t="str">
        <f ca="1">IF(ISERROR(HLOOKUP($B343,$D$56:$CO$61,6,FALSE)),"",IF('Enter data here!'!$CP$62=0,"",IF(HLOOKUP($B343,$D$56:$CO$61,4,FALSE)=0,"",(HLOOKUP($B343,$D$56:$CO$61,6,FALSE)))))</f>
        <v/>
      </c>
      <c r="T343" s="110" t="str">
        <f ca="1">IF(ISERROR(HLOOKUP($B343,$D$56:$CO$61,4,FALSE)),"",IF('Enter data here!'!$CP$62=0,"",IF(HLOOKUP($B343,$D$56:$CO$61,4,FALSE)=0,"",(HLOOKUP($B343,$D$56:$CO$61,4,FALSE)))))</f>
        <v/>
      </c>
      <c r="U343" s="110" t="str">
        <f ca="1">IF(ISERROR(HLOOKUP($B343,$D$62:$CO$67,6,FALSE)),"",IF('Enter data here!'!$CP$67=0,"",IF(HLOOKUP($B343,$D$62:$CO$67,4,FALSE)=0,"",(HLOOKUP($B343,$D$62:$CO$67,6,FALSE)))))</f>
        <v/>
      </c>
      <c r="V343" s="110" t="str">
        <f ca="1">IF(ISERROR(HLOOKUP($B343,$D$62:$CO$67,4,FALSE)),"",IF('Enter data here!'!$CP$67=0,"",IF(HLOOKUP($B343,$D$62:$CO$67,4,FALSE)=0,"",(HLOOKUP($B343,$D$62:$CO$67,4,FALSE)))))</f>
        <v/>
      </c>
      <c r="W343" s="110" t="str">
        <f ca="1">IF(ISERROR(HLOOKUP($B343,$D$68:$CO$73,6,FALSE)),"",IF('Enter data here!'!$CP$72=0,"",IF(HLOOKUP($B343,$D$68:$CO$73,4,FALSE)=0,"",(HLOOKUP($B343,$D$68:$CO$73,6,FALSE)))))</f>
        <v/>
      </c>
      <c r="X343" s="110" t="str">
        <f ca="1">IF(ISERROR(HLOOKUP($B343,$D$68:$CO$73,4,FALSE)),"",IF('Enter data here!'!$CP$72=0,"",IF(HLOOKUP($B343,$D$68:$CO$73,4,FALSE)=0,"",(HLOOKUP($B343,$D$68:$CO$73,4,FALSE)))))</f>
        <v/>
      </c>
      <c r="Y343" s="110" t="str">
        <f ca="1">IF(ISERROR(HLOOKUP($B343,$D$74:$CO$79,6,FALSE)),"",IF('Enter data here!'!$CP$77=0,"",IF(HLOOKUP($B343,$D$74:$CO$79,4,FALSE)=0,"",(HLOOKUP($B343,$D$74:$CO$79,6,FALSE)))))</f>
        <v/>
      </c>
      <c r="Z343" s="110" t="str">
        <f ca="1">IF(ISERROR(HLOOKUP($B343,$D$74:$CO$79,4,FALSE)),"",IF('Enter data here!'!$CP$77=0,"",IF(HLOOKUP($B343,$D$74:$CO$79,4,FALSE)=0,"",(HLOOKUP($B343,$D$74:$CO$79,4,FALSE)))))</f>
        <v/>
      </c>
      <c r="AA343" s="110" t="str">
        <f ca="1">IF(ISERROR(HLOOKUP($B343,$D$80:$CO$85,6,FALSE)),"",IF('Enter data here!'!$CP$82=0,"",IF(HLOOKUP($B343,$D$80:$CO$85,4,FALSE)=0,"",(HLOOKUP($B343,$D$80:$CO$85,6,FALSE)))))</f>
        <v/>
      </c>
      <c r="AB343" s="110" t="str">
        <f ca="1">IF(ISERROR(HLOOKUP($B343,$D$80:$CO$85,4,FALSE)),"",IF('Enter data here!'!$CP$82=0,"",IF(HLOOKUP($B343,$D$80:$CO$85,4,FALSE)=0,"",(HLOOKUP($B343,$D$80:$CO$85,4,FALSE)))))</f>
        <v/>
      </c>
      <c r="AC343" s="110" t="str">
        <f ca="1">IF(ISERROR(HLOOKUP($B343,$D$86:$CO$91,6,FALSE)),"",IF('Enter data here!'!$CP$87=0,"",IF(HLOOKUP($B343,$D$86:$CO$91,4,FALSE)=0,"",(HLOOKUP($B343,$D$86:$CO$91,6,FALSE)))))</f>
        <v/>
      </c>
      <c r="AD343" s="110" t="str">
        <f ca="1">IF(ISERROR(HLOOKUP($B343,$D$86:$CO$91,4,FALSE)),"",IF('Enter data here!'!$CP$87=0,"",IF(HLOOKUP($B343,$D$86:$CO$91,4,FALSE)=0,"",(HLOOKUP($B343,$D$86:$CO$91,4,FALSE)))))</f>
        <v/>
      </c>
      <c r="AE343" s="110" t="str">
        <f ca="1">IF(ISERROR(HLOOKUP($B343,$D$92:$CO$97,6,FALSE)),"",IF('Enter data here!'!$CP$92=0,"",IF(HLOOKUP($B343,$D$92:$CO$97,4,FALSE)=0,"",(HLOOKUP($B343,$D$92:$CO$97,6,FALSE)))))</f>
        <v/>
      </c>
      <c r="AF343" s="110" t="str">
        <f ca="1">IF(ISERROR(HLOOKUP($B343,$D$92:$CO$97,4,FALSE)),"",IF('Enter data here!'!$CP$92=0,"",IF(HLOOKUP($B343,$D$92:$CO$97,4,FALSE)=0,"",(HLOOKUP($B343,$D$92:$CO$97,4,FALSE)))))</f>
        <v/>
      </c>
      <c r="AG343" s="110" t="str">
        <f ca="1">IF(ISERROR(HLOOKUP($B343,$D$98:$CO$103,6,FALSE)),"",IF('Enter data here!'!$CP$97=0,"",IF(HLOOKUP($B343,$D$98:$CO$103,4,FALSE)=0,"",(HLOOKUP($B343,$D$98:$CO$103,6,FALSE)))))</f>
        <v/>
      </c>
      <c r="AH343" s="110" t="str">
        <f ca="1">IF(ISERROR(HLOOKUP($B343,$D$98:$CO$103,4,FALSE)),"",IF('Enter data here!'!$CP$97=0,"",IF(HLOOKUP($B343,$D$98:$CO$103,4,FALSE)=0,"",(HLOOKUP($B343,$D$98:$CO$103,4,FALSE)))))</f>
        <v/>
      </c>
      <c r="AI343" s="110" t="str">
        <f ca="1">IF(ISERROR(HLOOKUP($B343,$D$104:$CO$109,6,FALSE)),"",IF('Enter data here!'!$CP$102=0,"",IF(HLOOKUP($B343,$D$104:$CO$109,4,FALSE)=0,"",(HLOOKUP($B343,$D$104:$CO$109,6,FALSE)))))</f>
        <v/>
      </c>
      <c r="AJ343" s="110" t="str">
        <f ca="1">IF(ISERROR(HLOOKUP($B343,$D$104:$CO$109,4,FALSE)),"",IF('Enter data here!'!$CP$102=0,"",IF(HLOOKUP($B343,$D$104:$CO$109,4,FALSE)=0,"",(HLOOKUP($B343,$D$104:$CO$109,4,FALSE)))))</f>
        <v/>
      </c>
      <c r="AK343" s="110" t="str">
        <f ca="1">IF(ISERROR(HLOOKUP($B343,$D$110:$CO$115,6,FALSE)),"",IF('Enter data here!'!$CP$107=0,"",IF(HLOOKUP($B343,$D$110:$CO$115,4,FALSE)=0,"",(HLOOKUP($B343,$D$110:$CO$115,6,FALSE)))))</f>
        <v/>
      </c>
      <c r="AL343" s="110" t="str">
        <f ca="1">IF(ISERROR(HLOOKUP($B343,$D$110:$CO$115,4,FALSE)),"",IF('Enter data here!'!$CP$107=0,"",IF(HLOOKUP($B343,$D$110:$CO$115,4,FALSE)=0,"",(HLOOKUP($B343,$D$110:$CO$115,4,FALSE)))))</f>
        <v/>
      </c>
      <c r="AM343" s="110" t="str">
        <f ca="1">IF(ISERROR(HLOOKUP($B343,$D$116:$CO$121,6,FALSE)),"",IF('Enter data here!'!$CP$112=0,"",IF(HLOOKUP($B343,$D$116:$CO$121,4,FALSE)=0,"",(HLOOKUP($B343,$D$116:$CO$121,6,FALSE)))))</f>
        <v/>
      </c>
      <c r="AN343" s="110" t="str">
        <f ca="1">IF(ISERROR(HLOOKUP($B343,$D$116:$CO$121,4,FALSE)),"",IF('Enter data here!'!$CP$112=0,"",IF(HLOOKUP($B343,$D$116:$CO$121,4,FALSE)=0,"",(HLOOKUP($B343,$D$116:$CO$121,4,FALSE)))))</f>
        <v/>
      </c>
      <c r="AO343" s="110" t="str">
        <f ca="1">IF(ISERROR(HLOOKUP($B343,$D$122:$CO$127,6,FALSE)),"",IF('Enter data here!'!$CP$117=0,"",IF(HLOOKUP($B343,$D$122:$CO$127,4,FALSE)=0,"",(HLOOKUP($B343,$D$122:$CO$127,6,FALSE)))))</f>
        <v/>
      </c>
      <c r="AP343" s="110" t="str">
        <f ca="1">IF(ISERROR(HLOOKUP($B343,$D$122:$CO$127,4,FALSE)),"",IF('Enter data here!'!$CP$117=0,"",IF(HLOOKUP($B343,$D$122:$CO$127,4,FALSE)=0,"",(HLOOKUP($B343,$D$122:$CO$127,4,FALSE)))))</f>
        <v/>
      </c>
      <c r="AQ343" s="110" t="str">
        <f ca="1">IF(ISERROR(HLOOKUP($B343,$D$128:$CO$133,6,FALSE)),"",IF('Enter data here!'!$CP$122=0,"",IF(HLOOKUP($B343,$D$128:$CO$133,4,FALSE)=0,"",(HLOOKUP($B343,$D$128:$CO$133,6,FALSE)))))</f>
        <v/>
      </c>
      <c r="AR343" s="110" t="str">
        <f ca="1">IF(ISERROR(HLOOKUP($B343,$D$128:$CO$133,4,FALSE)),"",IF('Enter data here!'!$CP$122=0,"",IF(HLOOKUP($B343,$D$128:$CO$133,4,FALSE)=0,"",(HLOOKUP($B343,$D$128:$CO$133,4,FALSE)))))</f>
        <v/>
      </c>
      <c r="AS343" s="110" t="str">
        <f ca="1">IF(ISERROR(HLOOKUP($B343,$D$134:$CO$139,6,FALSE)),"",IF('Enter data here!'!$CP$127=0,"",IF(HLOOKUP($B343,$D$134:$CO$139,4,FALSE)=0,"",(HLOOKUP($B343,$D$134:$CO$139,6,FALSE)))))</f>
        <v/>
      </c>
      <c r="AT343" s="110" t="str">
        <f ca="1">IF(ISERROR(HLOOKUP($B343,$D$134:$CO$139,4,FALSE)),"",IF('Enter data here!'!$CP$127=0,"",IF(HLOOKUP($B343,$D$134:$CO$139,4,FALSE)=0,"",(HLOOKUP($B343,$D$134:$CO$139,4,FALSE)))))</f>
        <v/>
      </c>
      <c r="AU343" s="110" t="str">
        <f ca="1">IF(ISERROR(HLOOKUP($B343,$D$140:$CO$145,6,FALSE)),"",IF('Enter data here!'!$CP$132=0,"",IF(HLOOKUP($B343,$D$140:$CO$145,4,FALSE)=0,"",(HLOOKUP($B343,$D$140:$CO$145,6,FALSE)))))</f>
        <v/>
      </c>
      <c r="AV343" s="110" t="str">
        <f ca="1">IF(ISERROR(HLOOKUP($B343,$D$140:$CO$145,4,FALSE)),"",IF('Enter data here!'!$CP$132=0,"",IF(HLOOKUP($B343,$D$140:$CO$145,4,FALSE)=0,"",(HLOOKUP($B343,$D$140:$CO$145,4,FALSE)))))</f>
        <v/>
      </c>
      <c r="AW343" s="110" t="str">
        <f ca="1">IF(ISERROR(HLOOKUP($B343,$D$146:$CO$151,6,FALSE)),"",IF('Enter data here!'!$CP$137=0,"",IF(HLOOKUP($B343,$D$146:$CO$151,4,FALSE)=0,"",(HLOOKUP($B343,$D$146:$CO$151,6,FALSE)))))</f>
        <v/>
      </c>
      <c r="AX343" s="110" t="str">
        <f ca="1">IF(ISERROR(HLOOKUP($B343,$D$146:$CO$151,4,FALSE)),"",IF('Enter data here!'!$CP$137=0,"",IF(HLOOKUP($B343,$D$146:$CO$151,4,FALSE)=0,"",(HLOOKUP($B343,$D$146:$CO$151,4,FALSE)))))</f>
        <v/>
      </c>
      <c r="AY343" s="110" t="str">
        <f ca="1">IF(ISERROR(HLOOKUP($B343,$D$152:$CO$157,6,FALSE)),"",IF('Enter data here!'!$CP$142=0,"",IF(HLOOKUP($B343,$D$152:$CO$157,4,FALSE)=0,"",(HLOOKUP($B343,$D$152:$CO$157,6,FALSE)))))</f>
        <v/>
      </c>
      <c r="AZ343" s="110" t="str">
        <f ca="1">IF(ISERROR(HLOOKUP($B343,$D$152:$CO$157,4,FALSE)),"",IF('Enter data here!'!$CP$142=0,"",IF(HLOOKUP($B343,$D$152:$CO$157,4,FALSE)=0,"",(HLOOKUP($B343,$D$152:$CO$157,4,FALSE)))))</f>
        <v/>
      </c>
      <c r="BA343" s="110" t="str">
        <f ca="1">IF(ISERROR(HLOOKUP($B343,$D$158:$CO$163,6,FALSE)),"",IF('Enter data here!'!$CP$147=0,"",IF(HLOOKUP($B343,$D$158:$CO$163,4,FALSE)=0,"",(HLOOKUP($B343,$D$158:$CO$163,6,FALSE)))))</f>
        <v/>
      </c>
      <c r="BB343" s="110" t="str">
        <f ca="1">IF(ISERROR(HLOOKUP($B343,$D$158:$CO$163,4,FALSE)),"",IF('Enter data here!'!$CP$147=0,"",IF(HLOOKUP($B343,$D$158:$CO$163,4,FALSE)=0,"",(HLOOKUP($B343,$D$158:$CO$163,4,FALSE)))))</f>
        <v/>
      </c>
      <c r="BC343" s="110" t="str">
        <f ca="1">IF(ISERROR(HLOOKUP($B343,$D$164:$CO$169,6,FALSE)),"",IF('Enter data here!'!$CP$152=0,"",IF(HLOOKUP($B343,$D$164:$CO$169,4,FALSE)=0,"",(HLOOKUP($B343,$D$164:$CO$169,6,FALSE)))))</f>
        <v/>
      </c>
      <c r="BD343" s="110" t="str">
        <f ca="1">IF(ISERROR(HLOOKUP($B343,$D$164:$CO$169,4,FALSE)),"",IF('Enter data here!'!$CP$152=0,"",IF(HLOOKUP($B343,$D$164:$CO$169,4,FALSE)=0,"",(HLOOKUP($B343,$D$164:$CO$169,4,FALSE)))))</f>
        <v/>
      </c>
      <c r="BE343" s="110" t="str">
        <f ca="1">IF(ISERROR(HLOOKUP($B343,$D$170:$CO$175,6,FALSE)),"",IF('Enter data here!'!$CP$157=0,"",IF(HLOOKUP($B343,$D$170:$CO$175,4,FALSE)=0,"",(HLOOKUP($B343,$D$170:$CO$175,6,FALSE)))))</f>
        <v/>
      </c>
      <c r="BF343" s="110" t="str">
        <f ca="1">IF(ISERROR(HLOOKUP($B343,$D$170:$CO$175,4,FALSE)),"",IF('Enter data here!'!$CP$157=0,"",IF(HLOOKUP($B343,$D$170:$CO$175,4,FALSE)=0,"",(HLOOKUP($B343,$D$170:$CO$175,4,FALSE)))))</f>
        <v/>
      </c>
      <c r="BG343" s="110" t="str">
        <f ca="1">IF(ISERROR(HLOOKUP($B343,$D$176:$CO$181,6,FALSE)),"",IF('Enter data here!'!$CP$162=0,"",IF(HLOOKUP($B343,$D$176:$CO$181,4,FALSE)=0,"",(HLOOKUP($B343,$D$176:$CO$181,6,FALSE)))))</f>
        <v/>
      </c>
      <c r="BH343" s="110" t="str">
        <f ca="1">IF(ISERROR(HLOOKUP($B343,$D$176:$CO$181,4,FALSE)),"",IF('Enter data here!'!$CP$162=0,"",IF(HLOOKUP($B343,$D$176:$CO$181,4,FALSE)=0,"",(HLOOKUP($B343,$D$176:$CO$181,4,FALSE)))))</f>
        <v/>
      </c>
      <c r="BI343" s="110" t="str">
        <f ca="1">IF(ISERROR(HLOOKUP($B343,$D$182:$CO$187,6,FALSE)),"",IF('Enter data here!'!$CP$167=0,"",IF(HLOOKUP($B343,$D$182:$CO$187,4,FALSE)=0,"",(HLOOKUP($B343,$D$182:$CO$187,6,FALSE)))))</f>
        <v/>
      </c>
      <c r="BJ343" s="110" t="str">
        <f ca="1">IF(ISERROR(HLOOKUP($B343,$D$182:$CO$187,4,FALSE)),"",IF('Enter data here!'!$CP$167=0,"",IF(HLOOKUP($B343,$D$182:$CO$187,4,FALSE)=0,"",(HLOOKUP($B343,$D$182:$CO$187,4,FALSE)))))</f>
        <v/>
      </c>
      <c r="BK343" s="110" t="str">
        <f ca="1">IF(ISERROR(HLOOKUP($B343,$D$188:$CO$193,6,FALSE)),"",IF('Enter data here!'!$CP$172=0,"",IF(HLOOKUP($B343,$D$188:$CO$193,4,FALSE)=0,"",(HLOOKUP($B343,$D$188:$CO$193,6,FALSE)))))</f>
        <v/>
      </c>
      <c r="BL343" s="110" t="str">
        <f ca="1">IF(ISERROR(HLOOKUP($B343,$D$188:$CO$193,4,FALSE)),"",IF('Enter data here!'!$CP$172=0,"",IF(HLOOKUP($B343,$D$188:$CO$193,4,FALSE)=0,"",(HLOOKUP($B343,$D$188:$CO$193,4,FALSE)))))</f>
        <v/>
      </c>
      <c r="BM343" s="110" t="str">
        <f ca="1">IF(ISERROR(HLOOKUP($B343,$D$194:$CO$199,6,FALSE)),"",IF('Enter data here!'!$CP$177=0,"",IF(HLOOKUP($B343,$D$194:$CO$199,4,FALSE)=0,"",(HLOOKUP($B343,$D$194:$CO$199,6,FALSE)))))</f>
        <v/>
      </c>
      <c r="BN343" s="110" t="str">
        <f ca="1">IF(ISERROR(HLOOKUP($B343,$D$194:$CO$199,4,FALSE)),"",IF('Enter data here!'!$CP$177=0,"",IF(HLOOKUP($B343,$D$194:$CO$199,4,FALSE)=0,"",(HLOOKUP($B343,$D$194:$CO$199,4,FALSE)))))</f>
        <v/>
      </c>
      <c r="BO343" s="110" t="str">
        <f ca="1">IF(ISERROR(HLOOKUP($B343,$D$200:$CO$205,6,FALSE)),"",IF('Enter data here!'!$CP$182=0,"",IF(HLOOKUP($B343,$D$200:$CO$205,4,FALSE)=0,"",(HLOOKUP($B343,$D$200:$CO$205,6,FALSE)))))</f>
        <v/>
      </c>
      <c r="BP343" s="110" t="str">
        <f ca="1">IF(ISERROR(HLOOKUP($B343,$D$200:$CO$205,4,FALSE)),"",IF('Enter data here!'!$CP$182=0,"",IF(HLOOKUP($B343,$D$200:$CO$205,4,FALSE)=0,"",(HLOOKUP($B343,$D$200:$CO$205,4,FALSE)))))</f>
        <v/>
      </c>
      <c r="BQ343" s="110" t="str">
        <f ca="1">IF(ISERROR(HLOOKUP($B343,$D$206:$CO$211,6,FALSE)),"",IF('Enter data here!'!$CP$187=0,"",IF(HLOOKUP($B343,$D$206:$CO$211,4,FALSE)=0,"",(HLOOKUP($B343,$D$206:$CO$211,6,FALSE)))))</f>
        <v/>
      </c>
      <c r="BR343" s="110" t="str">
        <f ca="1">IF(ISERROR(HLOOKUP($B343,$D$206:$CO$211,4,FALSE)),"",IF('Enter data here!'!$CP$187=0,"",IF(HLOOKUP($B343,$D$206:$CO$211,4,FALSE)=0,"",(HLOOKUP($B343,$D$206:$CO$211,4,FALSE)))))</f>
        <v/>
      </c>
      <c r="BS343" s="110" t="str">
        <f ca="1">IF(ISERROR(HLOOKUP($B343,$D$212:$CO$217,6,FALSE)),"",IF('Enter data here!'!$CP$192=0,"",IF(HLOOKUP($B343,$D$212:$CO$217,4,FALSE)=0,"",(HLOOKUP($B343,$D$212:$CO$217,6,FALSE)))))</f>
        <v/>
      </c>
      <c r="BT343" s="110" t="str">
        <f ca="1">IF(ISERROR(HLOOKUP($B343,$D$212:$CO$217,4,FALSE)),"",IF('Enter data here!'!$CP$192=0,"",IF(HLOOKUP($B343,$D$212:$CO$217,4,FALSE)=0,"",(HLOOKUP($B343,$D$212:$CO$217,4,FALSE)))))</f>
        <v/>
      </c>
      <c r="BU343" s="110" t="str">
        <f ca="1">IF(ISERROR(HLOOKUP($B343,$D$218:$CO$223,6,FALSE)),"",IF('Enter data here!'!$CP$197=0,"",IF(HLOOKUP($B343,$D$218:$CO$223,4,FALSE)=0,"",(HLOOKUP($B343,$D$218:$CO$223,6,FALSE)))))</f>
        <v/>
      </c>
      <c r="BV343" s="110" t="str">
        <f ca="1">IF(ISERROR(HLOOKUP($B343,$D$218:$CO$223,4,FALSE)),"",IF('Enter data here!'!$CP$197=0,"",IF(HLOOKUP($B343,$D$218:$CO$223,4,FALSE)=0,"",(HLOOKUP($B343,$D$218:$CO$223,4,FALSE)))))</f>
        <v/>
      </c>
      <c r="BW343" s="110" t="str">
        <f ca="1">IF(ISERROR(HLOOKUP($B343,$D$224:$CO$229,6,FALSE)),"",IF('Enter data here!'!$CP$202=0,"",IF(HLOOKUP($B343,$D$224:$CO$229,4,FALSE)=0,"",(HLOOKUP($B343,$D$224:$CO$229,6,FALSE)))))</f>
        <v/>
      </c>
      <c r="BX343" s="110" t="str">
        <f ca="1">IF(ISERROR(HLOOKUP($B343,$D$224:$CO$229,4,FALSE)),"",IF('Enter data here!'!$CP$202=0,"",IF(HLOOKUP($B343,$D$224:$CO$229,4,FALSE)=0,"",(HLOOKUP($B343,$D$224:$CO$229,4,FALSE)))))</f>
        <v/>
      </c>
      <c r="BY343" s="110" t="str">
        <f ca="1">IF(ISERROR(HLOOKUP($B343,$D$230:$CO$235,6,FALSE)),"",IF('Enter data here!'!$CP$207=0,"",IF(HLOOKUP($B343,$D$230:$CO$235,4,FALSE)=0,"",(HLOOKUP($B343,$D$230:$CO$235,6,FALSE)))))</f>
        <v/>
      </c>
      <c r="BZ343" s="110" t="str">
        <f ca="1">IF(ISERROR(HLOOKUP($B343,$D$230:$CO$235,4,FALSE)),"",IF('Enter data here!'!$CP$207=0,"",IF(HLOOKUP($B343,$D$230:$CO$235,4,FALSE)=0,"",(HLOOKUP($B343,$D$230:$CO$235,4,FALSE)))))</f>
        <v/>
      </c>
      <c r="CA343" s="110" t="str">
        <f ca="1">IF(ISERROR(HLOOKUP($B343,$D$236:$CO$241,6,FALSE)),"",IF('Enter data here!'!$CP$212=0,"",IF(HLOOKUP($B343,$D$236:$CO$241,4,FALSE)=0,"",(HLOOKUP($B343,$D$236:$CO$241,6,FALSE)))))</f>
        <v/>
      </c>
      <c r="CB343" s="110" t="str">
        <f ca="1">IF(ISERROR(HLOOKUP($B343,$D$236:$CO$241,4,FALSE)),"",IF('Enter data here!'!$CP$212=0,"",IF(HLOOKUP($B343,$D$236:$CO$241,4,FALSE)=0,"",(HLOOKUP($B343,$D$236:$CO$241,4,FALSE)))))</f>
        <v/>
      </c>
      <c r="CC343" s="110" t="str">
        <f ca="1">IF(ISERROR(HLOOKUP($B343,$D$242:$CO$247,6,FALSE)),"",IF('Enter data here!'!$CP$217=0,"",IF(HLOOKUP($B343,$D$242:$CO$247,4,FALSE)=0,"",(HLOOKUP($B343,$D$242:$CO$247,6,FALSE)))))</f>
        <v/>
      </c>
      <c r="CD343" s="110" t="str">
        <f ca="1">IF(ISERROR(HLOOKUP($B343,$D$242:$CO$247,4,FALSE)),"",IF('Enter data here!'!$CP$217=0,"",IF(HLOOKUP($B343,$D$242:$CO$247,4,FALSE)=0,"",(HLOOKUP($B343,$D$242:$CO$247,4,FALSE)))))</f>
        <v/>
      </c>
      <c r="CE343" s="110" t="str">
        <f ca="1">IF(ISERROR(HLOOKUP($B343,$D$248:$CO$253,6,FALSE)),"",IF('Enter data here!'!$CP$222=0,"",IF(HLOOKUP($B343,$D$248:$CO$253,4,FALSE)=0,"",(HLOOKUP($B343,$D$248:$CO$253,6,FALSE)))))</f>
        <v/>
      </c>
      <c r="CF343" s="110" t="str">
        <f ca="1">IF(ISERROR(HLOOKUP($B343,$D$248:$CO$253,4,FALSE)),"",IF('Enter data here!'!$CP$222=0,"",IF(HLOOKUP($B343,$D$248:$CO$253,4,FALSE)=0,"",(HLOOKUP($B343,$D$248:$CO$253,4,FALSE)))))</f>
        <v/>
      </c>
    </row>
    <row r="344" spans="2:84" s="138" customFormat="1">
      <c r="B344" s="149">
        <v>82</v>
      </c>
      <c r="C344" s="110" t="str">
        <f>IF(ISERROR(HLOOKUP($B344,$D$8:$CO$13,6,FALSE)),"",IF('Enter data here!'!$CP$22=0,"",IF(HLOOKUP($B344,$D$8:$CO$13,4,FALSE)=0,"",(HLOOKUP($B344,$D$8:$CO$13,6,FALSE)))))</f>
        <v/>
      </c>
      <c r="D344" s="110" t="str">
        <f>IF(ISERROR(HLOOKUP($B344,$D$8:$CO$13,4,FALSE)),"",IF('Enter data here!'!$CP$22=0,"",IF(HLOOKUP($B344,$D$8:$CO$13,4,FALSE)=0,"",(HLOOKUP($B344,$D$8:$CO$13,4,FALSE)))))</f>
        <v/>
      </c>
      <c r="E344" s="110" t="str">
        <f ca="1">IF(ISERROR(HLOOKUP($B344,$D$14:$CO$19,6,FALSE)),"",IF('Enter data here!'!$CP$27=0,"",IF(HLOOKUP($B344,$D$14:$CO$19,4,FALSE)=0,"",(HLOOKUP($B344,$D$14:$CO$19,6,FALSE)))))</f>
        <v/>
      </c>
      <c r="F344" s="110" t="str">
        <f ca="1">IF(ISERROR(HLOOKUP($B344,$D$14:$CO$19,4,FALSE)),"",IF('Enter data here!'!$CP$27=0,"",IF(HLOOKUP($B344,$D$14:$CO$19,4,FALSE)=0,"",(HLOOKUP($B344,$D$14:$CO$19,4,FALSE)))))</f>
        <v/>
      </c>
      <c r="G344" s="110" t="str">
        <f ca="1">IF(ISERROR(HLOOKUP($B344,$D$20:$CO$25,6,FALSE)),"",IF('Enter data here!'!$CP$32=0,"",IF(HLOOKUP($B344,$D$20:$CO$25,4,FALSE)=0,"",(HLOOKUP($B344,$D$20:$CO$25,6,FALSE)))))</f>
        <v/>
      </c>
      <c r="H344" s="110" t="str">
        <f ca="1">IF(ISERROR(HLOOKUP($B344,$D$20:$CO$25,4,FALSE)),"",IF('Enter data here!'!$CP$32=0,"",IF(HLOOKUP($B344,$D$20:$CO$25,4,FALSE)=0,"",(HLOOKUP($B344,$D$20:$CO$25,4,FALSE)))))</f>
        <v/>
      </c>
      <c r="I344" s="110" t="str">
        <f ca="1">IF(ISERROR(HLOOKUP($B344,$D$26:$CO$31,6,FALSE)),"",IF('Enter data here!'!$CP$37=0,"",IF(HLOOKUP($B344,$D$26:$CO$31,4,FALSE)=0,"",(HLOOKUP($B344,$D$26:$CO$31,6,FALSE)))))</f>
        <v/>
      </c>
      <c r="J344" s="110" t="str">
        <f ca="1">IF(ISERROR(HLOOKUP($B344,$D$26:$CO$31,4,FALSE)),"",IF('Enter data here!'!$CP$37=0,"",IF(HLOOKUP($B344,$D$26:$CO$31,4,FALSE)=0,"",(HLOOKUP($B344,$D$26:$CO$31,4,FALSE)))))</f>
        <v/>
      </c>
      <c r="K344" s="110" t="str">
        <f ca="1">IF(ISERROR(HLOOKUP($B344,$D$32:$CO$37,6,FALSE)),"",IF('Enter data here!'!$CP$42=0,"",IF(HLOOKUP($B344,$D$32:$CO$37,4,FALSE)=0,"",(HLOOKUP($B344,$D$32:$CO$37,6,FALSE)))))</f>
        <v/>
      </c>
      <c r="L344" s="110" t="str">
        <f ca="1">IF(ISERROR(HLOOKUP($B344,$D$32:$CO$37,4,FALSE)),"",IF('Enter data here!'!$CP$42=0,"",IF(HLOOKUP($B344,$D$32:$CO$37,4,FALSE)=0,"",(HLOOKUP($B344,$D$32:$CO$37,4,FALSE)))))</f>
        <v/>
      </c>
      <c r="M344" s="110" t="str">
        <f ca="1">IF(ISERROR(HLOOKUP($B344,$D$38:$CO$43,6,FALSE)),"",IF('Enter data here!'!$CP$47=0,"",IF(HLOOKUP($B344,$D$38:$CO$43,4,FALSE)=0,"",(HLOOKUP($B344,$D$38:$CO$43,6,FALSE)))))</f>
        <v/>
      </c>
      <c r="N344" s="110" t="str">
        <f ca="1">IF(ISERROR(HLOOKUP($B344,$D$38:$CO$43,4,FALSE)),"",IF('Enter data here!'!$CP$47=0,"",IF(HLOOKUP($B344,$D$38:$CO$43,4,FALSE)=0,"",(HLOOKUP($B344,$D$38:$CO$43,4,FALSE)))))</f>
        <v/>
      </c>
      <c r="O344" s="110" t="str">
        <f ca="1">IF(ISERROR(HLOOKUP($B344,$D$44:$CO$49,6,FALSE)),"",IF('Enter data here!'!$CP$52=0,"",IF(HLOOKUP($B344,$D$44:$CO$49,4,FALSE)=0,"",(HLOOKUP($B344,$D$44:$CO$49,6,FALSE)))))</f>
        <v/>
      </c>
      <c r="P344" s="110" t="str">
        <f ca="1">IF(ISERROR(HLOOKUP($B344,$D$44:$CO$49,4,FALSE)),"",IF('Enter data here!'!$CP$52=0,"",IF(HLOOKUP($B344,$D$44:$CO$49,4,FALSE)=0,"",(HLOOKUP($B344,$D$44:$CO$49,4,FALSE)))))</f>
        <v/>
      </c>
      <c r="Q344" s="110" t="str">
        <f ca="1">IF(ISERROR(HLOOKUP($B344,$D$50:$CO$55,6,FALSE)),"",IF('Enter data here!'!$CP$57=0,"",IF(HLOOKUP($B344,$D$50:$CO$55,4,FALSE)=0,"",(HLOOKUP($B344,$D$50:$CO$55,6,FALSE)))))</f>
        <v/>
      </c>
      <c r="R344" s="110" t="str">
        <f ca="1">IF(ISERROR(HLOOKUP($B344,$D$50:$CO$55,4,FALSE)),"",IF('Enter data here!'!$CP$57=0,"",IF(HLOOKUP($B344,$D$50:$CO$55,4,FALSE)=0,"",(HLOOKUP($B344,$D$50:$CO$55,4,FALSE)))))</f>
        <v/>
      </c>
      <c r="S344" s="110" t="str">
        <f ca="1">IF(ISERROR(HLOOKUP($B344,$D$56:$CO$61,6,FALSE)),"",IF('Enter data here!'!$CP$62=0,"",IF(HLOOKUP($B344,$D$56:$CO$61,4,FALSE)=0,"",(HLOOKUP($B344,$D$56:$CO$61,6,FALSE)))))</f>
        <v/>
      </c>
      <c r="T344" s="110" t="str">
        <f ca="1">IF(ISERROR(HLOOKUP($B344,$D$56:$CO$61,4,FALSE)),"",IF('Enter data here!'!$CP$62=0,"",IF(HLOOKUP($B344,$D$56:$CO$61,4,FALSE)=0,"",(HLOOKUP($B344,$D$56:$CO$61,4,FALSE)))))</f>
        <v/>
      </c>
      <c r="U344" s="110" t="str">
        <f ca="1">IF(ISERROR(HLOOKUP($B344,$D$62:$CO$67,6,FALSE)),"",IF('Enter data here!'!$CP$67=0,"",IF(HLOOKUP($B344,$D$62:$CO$67,4,FALSE)=0,"",(HLOOKUP($B344,$D$62:$CO$67,6,FALSE)))))</f>
        <v/>
      </c>
      <c r="V344" s="110" t="str">
        <f ca="1">IF(ISERROR(HLOOKUP($B344,$D$62:$CO$67,4,FALSE)),"",IF('Enter data here!'!$CP$67=0,"",IF(HLOOKUP($B344,$D$62:$CO$67,4,FALSE)=0,"",(HLOOKUP($B344,$D$62:$CO$67,4,FALSE)))))</f>
        <v/>
      </c>
      <c r="W344" s="110" t="str">
        <f ca="1">IF(ISERROR(HLOOKUP($B344,$D$68:$CO$73,6,FALSE)),"",IF('Enter data here!'!$CP$72=0,"",IF(HLOOKUP($B344,$D$68:$CO$73,4,FALSE)=0,"",(HLOOKUP($B344,$D$68:$CO$73,6,FALSE)))))</f>
        <v/>
      </c>
      <c r="X344" s="110" t="str">
        <f ca="1">IF(ISERROR(HLOOKUP($B344,$D$68:$CO$73,4,FALSE)),"",IF('Enter data here!'!$CP$72=0,"",IF(HLOOKUP($B344,$D$68:$CO$73,4,FALSE)=0,"",(HLOOKUP($B344,$D$68:$CO$73,4,FALSE)))))</f>
        <v/>
      </c>
      <c r="Y344" s="110" t="str">
        <f ca="1">IF(ISERROR(HLOOKUP($B344,$D$74:$CO$79,6,FALSE)),"",IF('Enter data here!'!$CP$77=0,"",IF(HLOOKUP($B344,$D$74:$CO$79,4,FALSE)=0,"",(HLOOKUP($B344,$D$74:$CO$79,6,FALSE)))))</f>
        <v/>
      </c>
      <c r="Z344" s="110" t="str">
        <f ca="1">IF(ISERROR(HLOOKUP($B344,$D$74:$CO$79,4,FALSE)),"",IF('Enter data here!'!$CP$77=0,"",IF(HLOOKUP($B344,$D$74:$CO$79,4,FALSE)=0,"",(HLOOKUP($B344,$D$74:$CO$79,4,FALSE)))))</f>
        <v/>
      </c>
      <c r="AA344" s="110" t="str">
        <f ca="1">IF(ISERROR(HLOOKUP($B344,$D$80:$CO$85,6,FALSE)),"",IF('Enter data here!'!$CP$82=0,"",IF(HLOOKUP($B344,$D$80:$CO$85,4,FALSE)=0,"",(HLOOKUP($B344,$D$80:$CO$85,6,FALSE)))))</f>
        <v/>
      </c>
      <c r="AB344" s="110" t="str">
        <f ca="1">IF(ISERROR(HLOOKUP($B344,$D$80:$CO$85,4,FALSE)),"",IF('Enter data here!'!$CP$82=0,"",IF(HLOOKUP($B344,$D$80:$CO$85,4,FALSE)=0,"",(HLOOKUP($B344,$D$80:$CO$85,4,FALSE)))))</f>
        <v/>
      </c>
      <c r="AC344" s="110" t="str">
        <f ca="1">IF(ISERROR(HLOOKUP($B344,$D$86:$CO$91,6,FALSE)),"",IF('Enter data here!'!$CP$87=0,"",IF(HLOOKUP($B344,$D$86:$CO$91,4,FALSE)=0,"",(HLOOKUP($B344,$D$86:$CO$91,6,FALSE)))))</f>
        <v/>
      </c>
      <c r="AD344" s="110" t="str">
        <f ca="1">IF(ISERROR(HLOOKUP($B344,$D$86:$CO$91,4,FALSE)),"",IF('Enter data here!'!$CP$87=0,"",IF(HLOOKUP($B344,$D$86:$CO$91,4,FALSE)=0,"",(HLOOKUP($B344,$D$86:$CO$91,4,FALSE)))))</f>
        <v/>
      </c>
      <c r="AE344" s="110" t="str">
        <f ca="1">IF(ISERROR(HLOOKUP($B344,$D$92:$CO$97,6,FALSE)),"",IF('Enter data here!'!$CP$92=0,"",IF(HLOOKUP($B344,$D$92:$CO$97,4,FALSE)=0,"",(HLOOKUP($B344,$D$92:$CO$97,6,FALSE)))))</f>
        <v/>
      </c>
      <c r="AF344" s="110" t="str">
        <f ca="1">IF(ISERROR(HLOOKUP($B344,$D$92:$CO$97,4,FALSE)),"",IF('Enter data here!'!$CP$92=0,"",IF(HLOOKUP($B344,$D$92:$CO$97,4,FALSE)=0,"",(HLOOKUP($B344,$D$92:$CO$97,4,FALSE)))))</f>
        <v/>
      </c>
      <c r="AG344" s="110" t="str">
        <f ca="1">IF(ISERROR(HLOOKUP($B344,$D$98:$CO$103,6,FALSE)),"",IF('Enter data here!'!$CP$97=0,"",IF(HLOOKUP($B344,$D$98:$CO$103,4,FALSE)=0,"",(HLOOKUP($B344,$D$98:$CO$103,6,FALSE)))))</f>
        <v/>
      </c>
      <c r="AH344" s="110" t="str">
        <f ca="1">IF(ISERROR(HLOOKUP($B344,$D$98:$CO$103,4,FALSE)),"",IF('Enter data here!'!$CP$97=0,"",IF(HLOOKUP($B344,$D$98:$CO$103,4,FALSE)=0,"",(HLOOKUP($B344,$D$98:$CO$103,4,FALSE)))))</f>
        <v/>
      </c>
      <c r="AI344" s="110" t="str">
        <f ca="1">IF(ISERROR(HLOOKUP($B344,$D$104:$CO$109,6,FALSE)),"",IF('Enter data here!'!$CP$102=0,"",IF(HLOOKUP($B344,$D$104:$CO$109,4,FALSE)=0,"",(HLOOKUP($B344,$D$104:$CO$109,6,FALSE)))))</f>
        <v/>
      </c>
      <c r="AJ344" s="110" t="str">
        <f ca="1">IF(ISERROR(HLOOKUP($B344,$D$104:$CO$109,4,FALSE)),"",IF('Enter data here!'!$CP$102=0,"",IF(HLOOKUP($B344,$D$104:$CO$109,4,FALSE)=0,"",(HLOOKUP($B344,$D$104:$CO$109,4,FALSE)))))</f>
        <v/>
      </c>
      <c r="AK344" s="110" t="str">
        <f ca="1">IF(ISERROR(HLOOKUP($B344,$D$110:$CO$115,6,FALSE)),"",IF('Enter data here!'!$CP$107=0,"",IF(HLOOKUP($B344,$D$110:$CO$115,4,FALSE)=0,"",(HLOOKUP($B344,$D$110:$CO$115,6,FALSE)))))</f>
        <v/>
      </c>
      <c r="AL344" s="110" t="str">
        <f ca="1">IF(ISERROR(HLOOKUP($B344,$D$110:$CO$115,4,FALSE)),"",IF('Enter data here!'!$CP$107=0,"",IF(HLOOKUP($B344,$D$110:$CO$115,4,FALSE)=0,"",(HLOOKUP($B344,$D$110:$CO$115,4,FALSE)))))</f>
        <v/>
      </c>
      <c r="AM344" s="110" t="str">
        <f ca="1">IF(ISERROR(HLOOKUP($B344,$D$116:$CO$121,6,FALSE)),"",IF('Enter data here!'!$CP$112=0,"",IF(HLOOKUP($B344,$D$116:$CO$121,4,FALSE)=0,"",(HLOOKUP($B344,$D$116:$CO$121,6,FALSE)))))</f>
        <v/>
      </c>
      <c r="AN344" s="110" t="str">
        <f ca="1">IF(ISERROR(HLOOKUP($B344,$D$116:$CO$121,4,FALSE)),"",IF('Enter data here!'!$CP$112=0,"",IF(HLOOKUP($B344,$D$116:$CO$121,4,FALSE)=0,"",(HLOOKUP($B344,$D$116:$CO$121,4,FALSE)))))</f>
        <v/>
      </c>
      <c r="AO344" s="110" t="str">
        <f ca="1">IF(ISERROR(HLOOKUP($B344,$D$122:$CO$127,6,FALSE)),"",IF('Enter data here!'!$CP$117=0,"",IF(HLOOKUP($B344,$D$122:$CO$127,4,FALSE)=0,"",(HLOOKUP($B344,$D$122:$CO$127,6,FALSE)))))</f>
        <v/>
      </c>
      <c r="AP344" s="110" t="str">
        <f ca="1">IF(ISERROR(HLOOKUP($B344,$D$122:$CO$127,4,FALSE)),"",IF('Enter data here!'!$CP$117=0,"",IF(HLOOKUP($B344,$D$122:$CO$127,4,FALSE)=0,"",(HLOOKUP($B344,$D$122:$CO$127,4,FALSE)))))</f>
        <v/>
      </c>
      <c r="AQ344" s="110" t="str">
        <f ca="1">IF(ISERROR(HLOOKUP($B344,$D$128:$CO$133,6,FALSE)),"",IF('Enter data here!'!$CP$122=0,"",IF(HLOOKUP($B344,$D$128:$CO$133,4,FALSE)=0,"",(HLOOKUP($B344,$D$128:$CO$133,6,FALSE)))))</f>
        <v/>
      </c>
      <c r="AR344" s="110" t="str">
        <f ca="1">IF(ISERROR(HLOOKUP($B344,$D$128:$CO$133,4,FALSE)),"",IF('Enter data here!'!$CP$122=0,"",IF(HLOOKUP($B344,$D$128:$CO$133,4,FALSE)=0,"",(HLOOKUP($B344,$D$128:$CO$133,4,FALSE)))))</f>
        <v/>
      </c>
      <c r="AS344" s="110" t="str">
        <f ca="1">IF(ISERROR(HLOOKUP($B344,$D$134:$CO$139,6,FALSE)),"",IF('Enter data here!'!$CP$127=0,"",IF(HLOOKUP($B344,$D$134:$CO$139,4,FALSE)=0,"",(HLOOKUP($B344,$D$134:$CO$139,6,FALSE)))))</f>
        <v/>
      </c>
      <c r="AT344" s="110" t="str">
        <f ca="1">IF(ISERROR(HLOOKUP($B344,$D$134:$CO$139,4,FALSE)),"",IF('Enter data here!'!$CP$127=0,"",IF(HLOOKUP($B344,$D$134:$CO$139,4,FALSE)=0,"",(HLOOKUP($B344,$D$134:$CO$139,4,FALSE)))))</f>
        <v/>
      </c>
      <c r="AU344" s="110" t="str">
        <f ca="1">IF(ISERROR(HLOOKUP($B344,$D$140:$CO$145,6,FALSE)),"",IF('Enter data here!'!$CP$132=0,"",IF(HLOOKUP($B344,$D$140:$CO$145,4,FALSE)=0,"",(HLOOKUP($B344,$D$140:$CO$145,6,FALSE)))))</f>
        <v/>
      </c>
      <c r="AV344" s="110" t="str">
        <f ca="1">IF(ISERROR(HLOOKUP($B344,$D$140:$CO$145,4,FALSE)),"",IF('Enter data here!'!$CP$132=0,"",IF(HLOOKUP($B344,$D$140:$CO$145,4,FALSE)=0,"",(HLOOKUP($B344,$D$140:$CO$145,4,FALSE)))))</f>
        <v/>
      </c>
      <c r="AW344" s="110" t="str">
        <f ca="1">IF(ISERROR(HLOOKUP($B344,$D$146:$CO$151,6,FALSE)),"",IF('Enter data here!'!$CP$137=0,"",IF(HLOOKUP($B344,$D$146:$CO$151,4,FALSE)=0,"",(HLOOKUP($B344,$D$146:$CO$151,6,FALSE)))))</f>
        <v/>
      </c>
      <c r="AX344" s="110" t="str">
        <f ca="1">IF(ISERROR(HLOOKUP($B344,$D$146:$CO$151,4,FALSE)),"",IF('Enter data here!'!$CP$137=0,"",IF(HLOOKUP($B344,$D$146:$CO$151,4,FALSE)=0,"",(HLOOKUP($B344,$D$146:$CO$151,4,FALSE)))))</f>
        <v/>
      </c>
      <c r="AY344" s="110" t="str">
        <f ca="1">IF(ISERROR(HLOOKUP($B344,$D$152:$CO$157,6,FALSE)),"",IF('Enter data here!'!$CP$142=0,"",IF(HLOOKUP($B344,$D$152:$CO$157,4,FALSE)=0,"",(HLOOKUP($B344,$D$152:$CO$157,6,FALSE)))))</f>
        <v/>
      </c>
      <c r="AZ344" s="110" t="str">
        <f ca="1">IF(ISERROR(HLOOKUP($B344,$D$152:$CO$157,4,FALSE)),"",IF('Enter data here!'!$CP$142=0,"",IF(HLOOKUP($B344,$D$152:$CO$157,4,FALSE)=0,"",(HLOOKUP($B344,$D$152:$CO$157,4,FALSE)))))</f>
        <v/>
      </c>
      <c r="BA344" s="110" t="str">
        <f ca="1">IF(ISERROR(HLOOKUP($B344,$D$158:$CO$163,6,FALSE)),"",IF('Enter data here!'!$CP$147=0,"",IF(HLOOKUP($B344,$D$158:$CO$163,4,FALSE)=0,"",(HLOOKUP($B344,$D$158:$CO$163,6,FALSE)))))</f>
        <v/>
      </c>
      <c r="BB344" s="110" t="str">
        <f ca="1">IF(ISERROR(HLOOKUP($B344,$D$158:$CO$163,4,FALSE)),"",IF('Enter data here!'!$CP$147=0,"",IF(HLOOKUP($B344,$D$158:$CO$163,4,FALSE)=0,"",(HLOOKUP($B344,$D$158:$CO$163,4,FALSE)))))</f>
        <v/>
      </c>
      <c r="BC344" s="110" t="str">
        <f ca="1">IF(ISERROR(HLOOKUP($B344,$D$164:$CO$169,6,FALSE)),"",IF('Enter data here!'!$CP$152=0,"",IF(HLOOKUP($B344,$D$164:$CO$169,4,FALSE)=0,"",(HLOOKUP($B344,$D$164:$CO$169,6,FALSE)))))</f>
        <v/>
      </c>
      <c r="BD344" s="110" t="str">
        <f ca="1">IF(ISERROR(HLOOKUP($B344,$D$164:$CO$169,4,FALSE)),"",IF('Enter data here!'!$CP$152=0,"",IF(HLOOKUP($B344,$D$164:$CO$169,4,FALSE)=0,"",(HLOOKUP($B344,$D$164:$CO$169,4,FALSE)))))</f>
        <v/>
      </c>
      <c r="BE344" s="110" t="str">
        <f ca="1">IF(ISERROR(HLOOKUP($B344,$D$170:$CO$175,6,FALSE)),"",IF('Enter data here!'!$CP$157=0,"",IF(HLOOKUP($B344,$D$170:$CO$175,4,FALSE)=0,"",(HLOOKUP($B344,$D$170:$CO$175,6,FALSE)))))</f>
        <v/>
      </c>
      <c r="BF344" s="110" t="str">
        <f ca="1">IF(ISERROR(HLOOKUP($B344,$D$170:$CO$175,4,FALSE)),"",IF('Enter data here!'!$CP$157=0,"",IF(HLOOKUP($B344,$D$170:$CO$175,4,FALSE)=0,"",(HLOOKUP($B344,$D$170:$CO$175,4,FALSE)))))</f>
        <v/>
      </c>
      <c r="BG344" s="110" t="str">
        <f ca="1">IF(ISERROR(HLOOKUP($B344,$D$176:$CO$181,6,FALSE)),"",IF('Enter data here!'!$CP$162=0,"",IF(HLOOKUP($B344,$D$176:$CO$181,4,FALSE)=0,"",(HLOOKUP($B344,$D$176:$CO$181,6,FALSE)))))</f>
        <v/>
      </c>
      <c r="BH344" s="110" t="str">
        <f ca="1">IF(ISERROR(HLOOKUP($B344,$D$176:$CO$181,4,FALSE)),"",IF('Enter data here!'!$CP$162=0,"",IF(HLOOKUP($B344,$D$176:$CO$181,4,FALSE)=0,"",(HLOOKUP($B344,$D$176:$CO$181,4,FALSE)))))</f>
        <v/>
      </c>
      <c r="BI344" s="110" t="str">
        <f ca="1">IF(ISERROR(HLOOKUP($B344,$D$182:$CO$187,6,FALSE)),"",IF('Enter data here!'!$CP$167=0,"",IF(HLOOKUP($B344,$D$182:$CO$187,4,FALSE)=0,"",(HLOOKUP($B344,$D$182:$CO$187,6,FALSE)))))</f>
        <v/>
      </c>
      <c r="BJ344" s="110" t="str">
        <f ca="1">IF(ISERROR(HLOOKUP($B344,$D$182:$CO$187,4,FALSE)),"",IF('Enter data here!'!$CP$167=0,"",IF(HLOOKUP($B344,$D$182:$CO$187,4,FALSE)=0,"",(HLOOKUP($B344,$D$182:$CO$187,4,FALSE)))))</f>
        <v/>
      </c>
      <c r="BK344" s="110" t="str">
        <f ca="1">IF(ISERROR(HLOOKUP($B344,$D$188:$CO$193,6,FALSE)),"",IF('Enter data here!'!$CP$172=0,"",IF(HLOOKUP($B344,$D$188:$CO$193,4,FALSE)=0,"",(HLOOKUP($B344,$D$188:$CO$193,6,FALSE)))))</f>
        <v/>
      </c>
      <c r="BL344" s="110" t="str">
        <f ca="1">IF(ISERROR(HLOOKUP($B344,$D$188:$CO$193,4,FALSE)),"",IF('Enter data here!'!$CP$172=0,"",IF(HLOOKUP($B344,$D$188:$CO$193,4,FALSE)=0,"",(HLOOKUP($B344,$D$188:$CO$193,4,FALSE)))))</f>
        <v/>
      </c>
      <c r="BM344" s="110" t="str">
        <f ca="1">IF(ISERROR(HLOOKUP($B344,$D$194:$CO$199,6,FALSE)),"",IF('Enter data here!'!$CP$177=0,"",IF(HLOOKUP($B344,$D$194:$CO$199,4,FALSE)=0,"",(HLOOKUP($B344,$D$194:$CO$199,6,FALSE)))))</f>
        <v/>
      </c>
      <c r="BN344" s="110" t="str">
        <f ca="1">IF(ISERROR(HLOOKUP($B344,$D$194:$CO$199,4,FALSE)),"",IF('Enter data here!'!$CP$177=0,"",IF(HLOOKUP($B344,$D$194:$CO$199,4,FALSE)=0,"",(HLOOKUP($B344,$D$194:$CO$199,4,FALSE)))))</f>
        <v/>
      </c>
      <c r="BO344" s="110" t="str">
        <f ca="1">IF(ISERROR(HLOOKUP($B344,$D$200:$CO$205,6,FALSE)),"",IF('Enter data here!'!$CP$182=0,"",IF(HLOOKUP($B344,$D$200:$CO$205,4,FALSE)=0,"",(HLOOKUP($B344,$D$200:$CO$205,6,FALSE)))))</f>
        <v/>
      </c>
      <c r="BP344" s="110" t="str">
        <f ca="1">IF(ISERROR(HLOOKUP($B344,$D$200:$CO$205,4,FALSE)),"",IF('Enter data here!'!$CP$182=0,"",IF(HLOOKUP($B344,$D$200:$CO$205,4,FALSE)=0,"",(HLOOKUP($B344,$D$200:$CO$205,4,FALSE)))))</f>
        <v/>
      </c>
      <c r="BQ344" s="110" t="str">
        <f ca="1">IF(ISERROR(HLOOKUP($B344,$D$206:$CO$211,6,FALSE)),"",IF('Enter data here!'!$CP$187=0,"",IF(HLOOKUP($B344,$D$206:$CO$211,4,FALSE)=0,"",(HLOOKUP($B344,$D$206:$CO$211,6,FALSE)))))</f>
        <v/>
      </c>
      <c r="BR344" s="110" t="str">
        <f ca="1">IF(ISERROR(HLOOKUP($B344,$D$206:$CO$211,4,FALSE)),"",IF('Enter data here!'!$CP$187=0,"",IF(HLOOKUP($B344,$D$206:$CO$211,4,FALSE)=0,"",(HLOOKUP($B344,$D$206:$CO$211,4,FALSE)))))</f>
        <v/>
      </c>
      <c r="BS344" s="110" t="str">
        <f ca="1">IF(ISERROR(HLOOKUP($B344,$D$212:$CO$217,6,FALSE)),"",IF('Enter data here!'!$CP$192=0,"",IF(HLOOKUP($B344,$D$212:$CO$217,4,FALSE)=0,"",(HLOOKUP($B344,$D$212:$CO$217,6,FALSE)))))</f>
        <v/>
      </c>
      <c r="BT344" s="110" t="str">
        <f ca="1">IF(ISERROR(HLOOKUP($B344,$D$212:$CO$217,4,FALSE)),"",IF('Enter data here!'!$CP$192=0,"",IF(HLOOKUP($B344,$D$212:$CO$217,4,FALSE)=0,"",(HLOOKUP($B344,$D$212:$CO$217,4,FALSE)))))</f>
        <v/>
      </c>
      <c r="BU344" s="110" t="str">
        <f ca="1">IF(ISERROR(HLOOKUP($B344,$D$218:$CO$223,6,FALSE)),"",IF('Enter data here!'!$CP$197=0,"",IF(HLOOKUP($B344,$D$218:$CO$223,4,FALSE)=0,"",(HLOOKUP($B344,$D$218:$CO$223,6,FALSE)))))</f>
        <v/>
      </c>
      <c r="BV344" s="110" t="str">
        <f ca="1">IF(ISERROR(HLOOKUP($B344,$D$218:$CO$223,4,FALSE)),"",IF('Enter data here!'!$CP$197=0,"",IF(HLOOKUP($B344,$D$218:$CO$223,4,FALSE)=0,"",(HLOOKUP($B344,$D$218:$CO$223,4,FALSE)))))</f>
        <v/>
      </c>
      <c r="BW344" s="110" t="str">
        <f ca="1">IF(ISERROR(HLOOKUP($B344,$D$224:$CO$229,6,FALSE)),"",IF('Enter data here!'!$CP$202=0,"",IF(HLOOKUP($B344,$D$224:$CO$229,4,FALSE)=0,"",(HLOOKUP($B344,$D$224:$CO$229,6,FALSE)))))</f>
        <v/>
      </c>
      <c r="BX344" s="110" t="str">
        <f ca="1">IF(ISERROR(HLOOKUP($B344,$D$224:$CO$229,4,FALSE)),"",IF('Enter data here!'!$CP$202=0,"",IF(HLOOKUP($B344,$D$224:$CO$229,4,FALSE)=0,"",(HLOOKUP($B344,$D$224:$CO$229,4,FALSE)))))</f>
        <v/>
      </c>
      <c r="BY344" s="110" t="str">
        <f ca="1">IF(ISERROR(HLOOKUP($B344,$D$230:$CO$235,6,FALSE)),"",IF('Enter data here!'!$CP$207=0,"",IF(HLOOKUP($B344,$D$230:$CO$235,4,FALSE)=0,"",(HLOOKUP($B344,$D$230:$CO$235,6,FALSE)))))</f>
        <v/>
      </c>
      <c r="BZ344" s="110" t="str">
        <f ca="1">IF(ISERROR(HLOOKUP($B344,$D$230:$CO$235,4,FALSE)),"",IF('Enter data here!'!$CP$207=0,"",IF(HLOOKUP($B344,$D$230:$CO$235,4,FALSE)=0,"",(HLOOKUP($B344,$D$230:$CO$235,4,FALSE)))))</f>
        <v/>
      </c>
      <c r="CA344" s="110" t="str">
        <f ca="1">IF(ISERROR(HLOOKUP($B344,$D$236:$CO$241,6,FALSE)),"",IF('Enter data here!'!$CP$212=0,"",IF(HLOOKUP($B344,$D$236:$CO$241,4,FALSE)=0,"",(HLOOKUP($B344,$D$236:$CO$241,6,FALSE)))))</f>
        <v/>
      </c>
      <c r="CB344" s="110" t="str">
        <f ca="1">IF(ISERROR(HLOOKUP($B344,$D$236:$CO$241,4,FALSE)),"",IF('Enter data here!'!$CP$212=0,"",IF(HLOOKUP($B344,$D$236:$CO$241,4,FALSE)=0,"",(HLOOKUP($B344,$D$236:$CO$241,4,FALSE)))))</f>
        <v/>
      </c>
      <c r="CC344" s="110" t="str">
        <f ca="1">IF(ISERROR(HLOOKUP($B344,$D$242:$CO$247,6,FALSE)),"",IF('Enter data here!'!$CP$217=0,"",IF(HLOOKUP($B344,$D$242:$CO$247,4,FALSE)=0,"",(HLOOKUP($B344,$D$242:$CO$247,6,FALSE)))))</f>
        <v/>
      </c>
      <c r="CD344" s="110" t="str">
        <f ca="1">IF(ISERROR(HLOOKUP($B344,$D$242:$CO$247,4,FALSE)),"",IF('Enter data here!'!$CP$217=0,"",IF(HLOOKUP($B344,$D$242:$CO$247,4,FALSE)=0,"",(HLOOKUP($B344,$D$242:$CO$247,4,FALSE)))))</f>
        <v/>
      </c>
      <c r="CE344" s="110" t="str">
        <f ca="1">IF(ISERROR(HLOOKUP($B344,$D$248:$CO$253,6,FALSE)),"",IF('Enter data here!'!$CP$222=0,"",IF(HLOOKUP($B344,$D$248:$CO$253,4,FALSE)=0,"",(HLOOKUP($B344,$D$248:$CO$253,6,FALSE)))))</f>
        <v/>
      </c>
      <c r="CF344" s="110" t="str">
        <f ca="1">IF(ISERROR(HLOOKUP($B344,$D$248:$CO$253,4,FALSE)),"",IF('Enter data here!'!$CP$222=0,"",IF(HLOOKUP($B344,$D$248:$CO$253,4,FALSE)=0,"",(HLOOKUP($B344,$D$248:$CO$253,4,FALSE)))))</f>
        <v/>
      </c>
    </row>
    <row r="345" spans="2:84" s="138" customFormat="1">
      <c r="B345" s="149">
        <v>83</v>
      </c>
      <c r="C345" s="110" t="str">
        <f>IF(ISERROR(HLOOKUP($B345,$D$8:$CO$13,6,FALSE)),"",IF('Enter data here!'!$CP$22=0,"",IF(HLOOKUP($B345,$D$8:$CO$13,4,FALSE)=0,"",(HLOOKUP($B345,$D$8:$CO$13,6,FALSE)))))</f>
        <v/>
      </c>
      <c r="D345" s="110" t="str">
        <f>IF(ISERROR(HLOOKUP($B345,$D$8:$CO$13,4,FALSE)),"",IF('Enter data here!'!$CP$22=0,"",IF(HLOOKUP($B345,$D$8:$CO$13,4,FALSE)=0,"",(HLOOKUP($B345,$D$8:$CO$13,4,FALSE)))))</f>
        <v/>
      </c>
      <c r="E345" s="110" t="str">
        <f ca="1">IF(ISERROR(HLOOKUP($B345,$D$14:$CO$19,6,FALSE)),"",IF('Enter data here!'!$CP$27=0,"",IF(HLOOKUP($B345,$D$14:$CO$19,4,FALSE)=0,"",(HLOOKUP($B345,$D$14:$CO$19,6,FALSE)))))</f>
        <v/>
      </c>
      <c r="F345" s="110" t="str">
        <f ca="1">IF(ISERROR(HLOOKUP($B345,$D$14:$CO$19,4,FALSE)),"",IF('Enter data here!'!$CP$27=0,"",IF(HLOOKUP($B345,$D$14:$CO$19,4,FALSE)=0,"",(HLOOKUP($B345,$D$14:$CO$19,4,FALSE)))))</f>
        <v/>
      </c>
      <c r="G345" s="110" t="str">
        <f ca="1">IF(ISERROR(HLOOKUP($B345,$D$20:$CO$25,6,FALSE)),"",IF('Enter data here!'!$CP$32=0,"",IF(HLOOKUP($B345,$D$20:$CO$25,4,FALSE)=0,"",(HLOOKUP($B345,$D$20:$CO$25,6,FALSE)))))</f>
        <v/>
      </c>
      <c r="H345" s="110" t="str">
        <f ca="1">IF(ISERROR(HLOOKUP($B345,$D$20:$CO$25,4,FALSE)),"",IF('Enter data here!'!$CP$32=0,"",IF(HLOOKUP($B345,$D$20:$CO$25,4,FALSE)=0,"",(HLOOKUP($B345,$D$20:$CO$25,4,FALSE)))))</f>
        <v/>
      </c>
      <c r="I345" s="110" t="str">
        <f ca="1">IF(ISERROR(HLOOKUP($B345,$D$26:$CO$31,6,FALSE)),"",IF('Enter data here!'!$CP$37=0,"",IF(HLOOKUP($B345,$D$26:$CO$31,4,FALSE)=0,"",(HLOOKUP($B345,$D$26:$CO$31,6,FALSE)))))</f>
        <v/>
      </c>
      <c r="J345" s="110" t="str">
        <f ca="1">IF(ISERROR(HLOOKUP($B345,$D$26:$CO$31,4,FALSE)),"",IF('Enter data here!'!$CP$37=0,"",IF(HLOOKUP($B345,$D$26:$CO$31,4,FALSE)=0,"",(HLOOKUP($B345,$D$26:$CO$31,4,FALSE)))))</f>
        <v/>
      </c>
      <c r="K345" s="110" t="str">
        <f ca="1">IF(ISERROR(HLOOKUP($B345,$D$32:$CO$37,6,FALSE)),"",IF('Enter data here!'!$CP$42=0,"",IF(HLOOKUP($B345,$D$32:$CO$37,4,FALSE)=0,"",(HLOOKUP($B345,$D$32:$CO$37,6,FALSE)))))</f>
        <v/>
      </c>
      <c r="L345" s="110" t="str">
        <f ca="1">IF(ISERROR(HLOOKUP($B345,$D$32:$CO$37,4,FALSE)),"",IF('Enter data here!'!$CP$42=0,"",IF(HLOOKUP($B345,$D$32:$CO$37,4,FALSE)=0,"",(HLOOKUP($B345,$D$32:$CO$37,4,FALSE)))))</f>
        <v/>
      </c>
      <c r="M345" s="110" t="str">
        <f ca="1">IF(ISERROR(HLOOKUP($B345,$D$38:$CO$43,6,FALSE)),"",IF('Enter data here!'!$CP$47=0,"",IF(HLOOKUP($B345,$D$38:$CO$43,4,FALSE)=0,"",(HLOOKUP($B345,$D$38:$CO$43,6,FALSE)))))</f>
        <v/>
      </c>
      <c r="N345" s="110" t="str">
        <f ca="1">IF(ISERROR(HLOOKUP($B345,$D$38:$CO$43,4,FALSE)),"",IF('Enter data here!'!$CP$47=0,"",IF(HLOOKUP($B345,$D$38:$CO$43,4,FALSE)=0,"",(HLOOKUP($B345,$D$38:$CO$43,4,FALSE)))))</f>
        <v/>
      </c>
      <c r="O345" s="110" t="str">
        <f ca="1">IF(ISERROR(HLOOKUP($B345,$D$44:$CO$49,6,FALSE)),"",IF('Enter data here!'!$CP$52=0,"",IF(HLOOKUP($B345,$D$44:$CO$49,4,FALSE)=0,"",(HLOOKUP($B345,$D$44:$CO$49,6,FALSE)))))</f>
        <v/>
      </c>
      <c r="P345" s="110" t="str">
        <f ca="1">IF(ISERROR(HLOOKUP($B345,$D$44:$CO$49,4,FALSE)),"",IF('Enter data here!'!$CP$52=0,"",IF(HLOOKUP($B345,$D$44:$CO$49,4,FALSE)=0,"",(HLOOKUP($B345,$D$44:$CO$49,4,FALSE)))))</f>
        <v/>
      </c>
      <c r="Q345" s="110" t="str">
        <f ca="1">IF(ISERROR(HLOOKUP($B345,$D$50:$CO$55,6,FALSE)),"",IF('Enter data here!'!$CP$57=0,"",IF(HLOOKUP($B345,$D$50:$CO$55,4,FALSE)=0,"",(HLOOKUP($B345,$D$50:$CO$55,6,FALSE)))))</f>
        <v/>
      </c>
      <c r="R345" s="110" t="str">
        <f ca="1">IF(ISERROR(HLOOKUP($B345,$D$50:$CO$55,4,FALSE)),"",IF('Enter data here!'!$CP$57=0,"",IF(HLOOKUP($B345,$D$50:$CO$55,4,FALSE)=0,"",(HLOOKUP($B345,$D$50:$CO$55,4,FALSE)))))</f>
        <v/>
      </c>
      <c r="S345" s="110" t="str">
        <f ca="1">IF(ISERROR(HLOOKUP($B345,$D$56:$CO$61,6,FALSE)),"",IF('Enter data here!'!$CP$62=0,"",IF(HLOOKUP($B345,$D$56:$CO$61,4,FALSE)=0,"",(HLOOKUP($B345,$D$56:$CO$61,6,FALSE)))))</f>
        <v/>
      </c>
      <c r="T345" s="110" t="str">
        <f ca="1">IF(ISERROR(HLOOKUP($B345,$D$56:$CO$61,4,FALSE)),"",IF('Enter data here!'!$CP$62=0,"",IF(HLOOKUP($B345,$D$56:$CO$61,4,FALSE)=0,"",(HLOOKUP($B345,$D$56:$CO$61,4,FALSE)))))</f>
        <v/>
      </c>
      <c r="U345" s="110" t="str">
        <f ca="1">IF(ISERROR(HLOOKUP($B345,$D$62:$CO$67,6,FALSE)),"",IF('Enter data here!'!$CP$67=0,"",IF(HLOOKUP($B345,$D$62:$CO$67,4,FALSE)=0,"",(HLOOKUP($B345,$D$62:$CO$67,6,FALSE)))))</f>
        <v/>
      </c>
      <c r="V345" s="110" t="str">
        <f ca="1">IF(ISERROR(HLOOKUP($B345,$D$62:$CO$67,4,FALSE)),"",IF('Enter data here!'!$CP$67=0,"",IF(HLOOKUP($B345,$D$62:$CO$67,4,FALSE)=0,"",(HLOOKUP($B345,$D$62:$CO$67,4,FALSE)))))</f>
        <v/>
      </c>
      <c r="W345" s="110" t="str">
        <f ca="1">IF(ISERROR(HLOOKUP($B345,$D$68:$CO$73,6,FALSE)),"",IF('Enter data here!'!$CP$72=0,"",IF(HLOOKUP($B345,$D$68:$CO$73,4,FALSE)=0,"",(HLOOKUP($B345,$D$68:$CO$73,6,FALSE)))))</f>
        <v/>
      </c>
      <c r="X345" s="110" t="str">
        <f ca="1">IF(ISERROR(HLOOKUP($B345,$D$68:$CO$73,4,FALSE)),"",IF('Enter data here!'!$CP$72=0,"",IF(HLOOKUP($B345,$D$68:$CO$73,4,FALSE)=0,"",(HLOOKUP($B345,$D$68:$CO$73,4,FALSE)))))</f>
        <v/>
      </c>
      <c r="Y345" s="110" t="str">
        <f ca="1">IF(ISERROR(HLOOKUP($B345,$D$74:$CO$79,6,FALSE)),"",IF('Enter data here!'!$CP$77=0,"",IF(HLOOKUP($B345,$D$74:$CO$79,4,FALSE)=0,"",(HLOOKUP($B345,$D$74:$CO$79,6,FALSE)))))</f>
        <v/>
      </c>
      <c r="Z345" s="110" t="str">
        <f ca="1">IF(ISERROR(HLOOKUP($B345,$D$74:$CO$79,4,FALSE)),"",IF('Enter data here!'!$CP$77=0,"",IF(HLOOKUP($B345,$D$74:$CO$79,4,FALSE)=0,"",(HLOOKUP($B345,$D$74:$CO$79,4,FALSE)))))</f>
        <v/>
      </c>
      <c r="AA345" s="110" t="str">
        <f ca="1">IF(ISERROR(HLOOKUP($B345,$D$80:$CO$85,6,FALSE)),"",IF('Enter data here!'!$CP$82=0,"",IF(HLOOKUP($B345,$D$80:$CO$85,4,FALSE)=0,"",(HLOOKUP($B345,$D$80:$CO$85,6,FALSE)))))</f>
        <v/>
      </c>
      <c r="AB345" s="110" t="str">
        <f ca="1">IF(ISERROR(HLOOKUP($B345,$D$80:$CO$85,4,FALSE)),"",IF('Enter data here!'!$CP$82=0,"",IF(HLOOKUP($B345,$D$80:$CO$85,4,FALSE)=0,"",(HLOOKUP($B345,$D$80:$CO$85,4,FALSE)))))</f>
        <v/>
      </c>
      <c r="AC345" s="110" t="str">
        <f ca="1">IF(ISERROR(HLOOKUP($B345,$D$86:$CO$91,6,FALSE)),"",IF('Enter data here!'!$CP$87=0,"",IF(HLOOKUP($B345,$D$86:$CO$91,4,FALSE)=0,"",(HLOOKUP($B345,$D$86:$CO$91,6,FALSE)))))</f>
        <v/>
      </c>
      <c r="AD345" s="110" t="str">
        <f ca="1">IF(ISERROR(HLOOKUP($B345,$D$86:$CO$91,4,FALSE)),"",IF('Enter data here!'!$CP$87=0,"",IF(HLOOKUP($B345,$D$86:$CO$91,4,FALSE)=0,"",(HLOOKUP($B345,$D$86:$CO$91,4,FALSE)))))</f>
        <v/>
      </c>
      <c r="AE345" s="110" t="str">
        <f ca="1">IF(ISERROR(HLOOKUP($B345,$D$92:$CO$97,6,FALSE)),"",IF('Enter data here!'!$CP$92=0,"",IF(HLOOKUP($B345,$D$92:$CO$97,4,FALSE)=0,"",(HLOOKUP($B345,$D$92:$CO$97,6,FALSE)))))</f>
        <v/>
      </c>
      <c r="AF345" s="110" t="str">
        <f ca="1">IF(ISERROR(HLOOKUP($B345,$D$92:$CO$97,4,FALSE)),"",IF('Enter data here!'!$CP$92=0,"",IF(HLOOKUP($B345,$D$92:$CO$97,4,FALSE)=0,"",(HLOOKUP($B345,$D$92:$CO$97,4,FALSE)))))</f>
        <v/>
      </c>
      <c r="AG345" s="110" t="str">
        <f ca="1">IF(ISERROR(HLOOKUP($B345,$D$98:$CO$103,6,FALSE)),"",IF('Enter data here!'!$CP$97=0,"",IF(HLOOKUP($B345,$D$98:$CO$103,4,FALSE)=0,"",(HLOOKUP($B345,$D$98:$CO$103,6,FALSE)))))</f>
        <v/>
      </c>
      <c r="AH345" s="110" t="str">
        <f ca="1">IF(ISERROR(HLOOKUP($B345,$D$98:$CO$103,4,FALSE)),"",IF('Enter data here!'!$CP$97=0,"",IF(HLOOKUP($B345,$D$98:$CO$103,4,FALSE)=0,"",(HLOOKUP($B345,$D$98:$CO$103,4,FALSE)))))</f>
        <v/>
      </c>
      <c r="AI345" s="110" t="str">
        <f ca="1">IF(ISERROR(HLOOKUP($B345,$D$104:$CO$109,6,FALSE)),"",IF('Enter data here!'!$CP$102=0,"",IF(HLOOKUP($B345,$D$104:$CO$109,4,FALSE)=0,"",(HLOOKUP($B345,$D$104:$CO$109,6,FALSE)))))</f>
        <v/>
      </c>
      <c r="AJ345" s="110" t="str">
        <f ca="1">IF(ISERROR(HLOOKUP($B345,$D$104:$CO$109,4,FALSE)),"",IF('Enter data here!'!$CP$102=0,"",IF(HLOOKUP($B345,$D$104:$CO$109,4,FALSE)=0,"",(HLOOKUP($B345,$D$104:$CO$109,4,FALSE)))))</f>
        <v/>
      </c>
      <c r="AK345" s="110" t="str">
        <f ca="1">IF(ISERROR(HLOOKUP($B345,$D$110:$CO$115,6,FALSE)),"",IF('Enter data here!'!$CP$107=0,"",IF(HLOOKUP($B345,$D$110:$CO$115,4,FALSE)=0,"",(HLOOKUP($B345,$D$110:$CO$115,6,FALSE)))))</f>
        <v/>
      </c>
      <c r="AL345" s="110" t="str">
        <f ca="1">IF(ISERROR(HLOOKUP($B345,$D$110:$CO$115,4,FALSE)),"",IF('Enter data here!'!$CP$107=0,"",IF(HLOOKUP($B345,$D$110:$CO$115,4,FALSE)=0,"",(HLOOKUP($B345,$D$110:$CO$115,4,FALSE)))))</f>
        <v/>
      </c>
      <c r="AM345" s="110" t="str">
        <f ca="1">IF(ISERROR(HLOOKUP($B345,$D$116:$CO$121,6,FALSE)),"",IF('Enter data here!'!$CP$112=0,"",IF(HLOOKUP($B345,$D$116:$CO$121,4,FALSE)=0,"",(HLOOKUP($B345,$D$116:$CO$121,6,FALSE)))))</f>
        <v/>
      </c>
      <c r="AN345" s="110" t="str">
        <f ca="1">IF(ISERROR(HLOOKUP($B345,$D$116:$CO$121,4,FALSE)),"",IF('Enter data here!'!$CP$112=0,"",IF(HLOOKUP($B345,$D$116:$CO$121,4,FALSE)=0,"",(HLOOKUP($B345,$D$116:$CO$121,4,FALSE)))))</f>
        <v/>
      </c>
      <c r="AO345" s="110" t="str">
        <f ca="1">IF(ISERROR(HLOOKUP($B345,$D$122:$CO$127,6,FALSE)),"",IF('Enter data here!'!$CP$117=0,"",IF(HLOOKUP($B345,$D$122:$CO$127,4,FALSE)=0,"",(HLOOKUP($B345,$D$122:$CO$127,6,FALSE)))))</f>
        <v/>
      </c>
      <c r="AP345" s="110" t="str">
        <f ca="1">IF(ISERROR(HLOOKUP($B345,$D$122:$CO$127,4,FALSE)),"",IF('Enter data here!'!$CP$117=0,"",IF(HLOOKUP($B345,$D$122:$CO$127,4,FALSE)=0,"",(HLOOKUP($B345,$D$122:$CO$127,4,FALSE)))))</f>
        <v/>
      </c>
      <c r="AQ345" s="110" t="str">
        <f ca="1">IF(ISERROR(HLOOKUP($B345,$D$128:$CO$133,6,FALSE)),"",IF('Enter data here!'!$CP$122=0,"",IF(HLOOKUP($B345,$D$128:$CO$133,4,FALSE)=0,"",(HLOOKUP($B345,$D$128:$CO$133,6,FALSE)))))</f>
        <v/>
      </c>
      <c r="AR345" s="110" t="str">
        <f ca="1">IF(ISERROR(HLOOKUP($B345,$D$128:$CO$133,4,FALSE)),"",IF('Enter data here!'!$CP$122=0,"",IF(HLOOKUP($B345,$D$128:$CO$133,4,FALSE)=0,"",(HLOOKUP($B345,$D$128:$CO$133,4,FALSE)))))</f>
        <v/>
      </c>
      <c r="AS345" s="110" t="str">
        <f ca="1">IF(ISERROR(HLOOKUP($B345,$D$134:$CO$139,6,FALSE)),"",IF('Enter data here!'!$CP$127=0,"",IF(HLOOKUP($B345,$D$134:$CO$139,4,FALSE)=0,"",(HLOOKUP($B345,$D$134:$CO$139,6,FALSE)))))</f>
        <v/>
      </c>
      <c r="AT345" s="110" t="str">
        <f ca="1">IF(ISERROR(HLOOKUP($B345,$D$134:$CO$139,4,FALSE)),"",IF('Enter data here!'!$CP$127=0,"",IF(HLOOKUP($B345,$D$134:$CO$139,4,FALSE)=0,"",(HLOOKUP($B345,$D$134:$CO$139,4,FALSE)))))</f>
        <v/>
      </c>
      <c r="AU345" s="110" t="str">
        <f ca="1">IF(ISERROR(HLOOKUP($B345,$D$140:$CO$145,6,FALSE)),"",IF('Enter data here!'!$CP$132=0,"",IF(HLOOKUP($B345,$D$140:$CO$145,4,FALSE)=0,"",(HLOOKUP($B345,$D$140:$CO$145,6,FALSE)))))</f>
        <v/>
      </c>
      <c r="AV345" s="110" t="str">
        <f ca="1">IF(ISERROR(HLOOKUP($B345,$D$140:$CO$145,4,FALSE)),"",IF('Enter data here!'!$CP$132=0,"",IF(HLOOKUP($B345,$D$140:$CO$145,4,FALSE)=0,"",(HLOOKUP($B345,$D$140:$CO$145,4,FALSE)))))</f>
        <v/>
      </c>
      <c r="AW345" s="110" t="str">
        <f ca="1">IF(ISERROR(HLOOKUP($B345,$D$146:$CO$151,6,FALSE)),"",IF('Enter data here!'!$CP$137=0,"",IF(HLOOKUP($B345,$D$146:$CO$151,4,FALSE)=0,"",(HLOOKUP($B345,$D$146:$CO$151,6,FALSE)))))</f>
        <v/>
      </c>
      <c r="AX345" s="110" t="str">
        <f ca="1">IF(ISERROR(HLOOKUP($B345,$D$146:$CO$151,4,FALSE)),"",IF('Enter data here!'!$CP$137=0,"",IF(HLOOKUP($B345,$D$146:$CO$151,4,FALSE)=0,"",(HLOOKUP($B345,$D$146:$CO$151,4,FALSE)))))</f>
        <v/>
      </c>
      <c r="AY345" s="110" t="str">
        <f ca="1">IF(ISERROR(HLOOKUP($B345,$D$152:$CO$157,6,FALSE)),"",IF('Enter data here!'!$CP$142=0,"",IF(HLOOKUP($B345,$D$152:$CO$157,4,FALSE)=0,"",(HLOOKUP($B345,$D$152:$CO$157,6,FALSE)))))</f>
        <v/>
      </c>
      <c r="AZ345" s="110" t="str">
        <f ca="1">IF(ISERROR(HLOOKUP($B345,$D$152:$CO$157,4,FALSE)),"",IF('Enter data here!'!$CP$142=0,"",IF(HLOOKUP($B345,$D$152:$CO$157,4,FALSE)=0,"",(HLOOKUP($B345,$D$152:$CO$157,4,FALSE)))))</f>
        <v/>
      </c>
      <c r="BA345" s="110" t="str">
        <f ca="1">IF(ISERROR(HLOOKUP($B345,$D$158:$CO$163,6,FALSE)),"",IF('Enter data here!'!$CP$147=0,"",IF(HLOOKUP($B345,$D$158:$CO$163,4,FALSE)=0,"",(HLOOKUP($B345,$D$158:$CO$163,6,FALSE)))))</f>
        <v/>
      </c>
      <c r="BB345" s="110" t="str">
        <f ca="1">IF(ISERROR(HLOOKUP($B345,$D$158:$CO$163,4,FALSE)),"",IF('Enter data here!'!$CP$147=0,"",IF(HLOOKUP($B345,$D$158:$CO$163,4,FALSE)=0,"",(HLOOKUP($B345,$D$158:$CO$163,4,FALSE)))))</f>
        <v/>
      </c>
      <c r="BC345" s="110" t="str">
        <f ca="1">IF(ISERROR(HLOOKUP($B345,$D$164:$CO$169,6,FALSE)),"",IF('Enter data here!'!$CP$152=0,"",IF(HLOOKUP($B345,$D$164:$CO$169,4,FALSE)=0,"",(HLOOKUP($B345,$D$164:$CO$169,6,FALSE)))))</f>
        <v/>
      </c>
      <c r="BD345" s="110" t="str">
        <f ca="1">IF(ISERROR(HLOOKUP($B345,$D$164:$CO$169,4,FALSE)),"",IF('Enter data here!'!$CP$152=0,"",IF(HLOOKUP($B345,$D$164:$CO$169,4,FALSE)=0,"",(HLOOKUP($B345,$D$164:$CO$169,4,FALSE)))))</f>
        <v/>
      </c>
      <c r="BE345" s="110" t="str">
        <f ca="1">IF(ISERROR(HLOOKUP($B345,$D$170:$CO$175,6,FALSE)),"",IF('Enter data here!'!$CP$157=0,"",IF(HLOOKUP($B345,$D$170:$CO$175,4,FALSE)=0,"",(HLOOKUP($B345,$D$170:$CO$175,6,FALSE)))))</f>
        <v/>
      </c>
      <c r="BF345" s="110" t="str">
        <f ca="1">IF(ISERROR(HLOOKUP($B345,$D$170:$CO$175,4,FALSE)),"",IF('Enter data here!'!$CP$157=0,"",IF(HLOOKUP($B345,$D$170:$CO$175,4,FALSE)=0,"",(HLOOKUP($B345,$D$170:$CO$175,4,FALSE)))))</f>
        <v/>
      </c>
      <c r="BG345" s="110" t="str">
        <f ca="1">IF(ISERROR(HLOOKUP($B345,$D$176:$CO$181,6,FALSE)),"",IF('Enter data here!'!$CP$162=0,"",IF(HLOOKUP($B345,$D$176:$CO$181,4,FALSE)=0,"",(HLOOKUP($B345,$D$176:$CO$181,6,FALSE)))))</f>
        <v/>
      </c>
      <c r="BH345" s="110" t="str">
        <f ca="1">IF(ISERROR(HLOOKUP($B345,$D$176:$CO$181,4,FALSE)),"",IF('Enter data here!'!$CP$162=0,"",IF(HLOOKUP($B345,$D$176:$CO$181,4,FALSE)=0,"",(HLOOKUP($B345,$D$176:$CO$181,4,FALSE)))))</f>
        <v/>
      </c>
      <c r="BI345" s="110" t="str">
        <f ca="1">IF(ISERROR(HLOOKUP($B345,$D$182:$CO$187,6,FALSE)),"",IF('Enter data here!'!$CP$167=0,"",IF(HLOOKUP($B345,$D$182:$CO$187,4,FALSE)=0,"",(HLOOKUP($B345,$D$182:$CO$187,6,FALSE)))))</f>
        <v/>
      </c>
      <c r="BJ345" s="110" t="str">
        <f ca="1">IF(ISERROR(HLOOKUP($B345,$D$182:$CO$187,4,FALSE)),"",IF('Enter data here!'!$CP$167=0,"",IF(HLOOKUP($B345,$D$182:$CO$187,4,FALSE)=0,"",(HLOOKUP($B345,$D$182:$CO$187,4,FALSE)))))</f>
        <v/>
      </c>
      <c r="BK345" s="110" t="str">
        <f ca="1">IF(ISERROR(HLOOKUP($B345,$D$188:$CO$193,6,FALSE)),"",IF('Enter data here!'!$CP$172=0,"",IF(HLOOKUP($B345,$D$188:$CO$193,4,FALSE)=0,"",(HLOOKUP($B345,$D$188:$CO$193,6,FALSE)))))</f>
        <v/>
      </c>
      <c r="BL345" s="110" t="str">
        <f ca="1">IF(ISERROR(HLOOKUP($B345,$D$188:$CO$193,4,FALSE)),"",IF('Enter data here!'!$CP$172=0,"",IF(HLOOKUP($B345,$D$188:$CO$193,4,FALSE)=0,"",(HLOOKUP($B345,$D$188:$CO$193,4,FALSE)))))</f>
        <v/>
      </c>
      <c r="BM345" s="110" t="str">
        <f ca="1">IF(ISERROR(HLOOKUP($B345,$D$194:$CO$199,6,FALSE)),"",IF('Enter data here!'!$CP$177=0,"",IF(HLOOKUP($B345,$D$194:$CO$199,4,FALSE)=0,"",(HLOOKUP($B345,$D$194:$CO$199,6,FALSE)))))</f>
        <v/>
      </c>
      <c r="BN345" s="110" t="str">
        <f ca="1">IF(ISERROR(HLOOKUP($B345,$D$194:$CO$199,4,FALSE)),"",IF('Enter data here!'!$CP$177=0,"",IF(HLOOKUP($B345,$D$194:$CO$199,4,FALSE)=0,"",(HLOOKUP($B345,$D$194:$CO$199,4,FALSE)))))</f>
        <v/>
      </c>
      <c r="BO345" s="110" t="str">
        <f ca="1">IF(ISERROR(HLOOKUP($B345,$D$200:$CO$205,6,FALSE)),"",IF('Enter data here!'!$CP$182=0,"",IF(HLOOKUP($B345,$D$200:$CO$205,4,FALSE)=0,"",(HLOOKUP($B345,$D$200:$CO$205,6,FALSE)))))</f>
        <v/>
      </c>
      <c r="BP345" s="110" t="str">
        <f ca="1">IF(ISERROR(HLOOKUP($B345,$D$200:$CO$205,4,FALSE)),"",IF('Enter data here!'!$CP$182=0,"",IF(HLOOKUP($B345,$D$200:$CO$205,4,FALSE)=0,"",(HLOOKUP($B345,$D$200:$CO$205,4,FALSE)))))</f>
        <v/>
      </c>
      <c r="BQ345" s="110" t="str">
        <f ca="1">IF(ISERROR(HLOOKUP($B345,$D$206:$CO$211,6,FALSE)),"",IF('Enter data here!'!$CP$187=0,"",IF(HLOOKUP($B345,$D$206:$CO$211,4,FALSE)=0,"",(HLOOKUP($B345,$D$206:$CO$211,6,FALSE)))))</f>
        <v/>
      </c>
      <c r="BR345" s="110" t="str">
        <f ca="1">IF(ISERROR(HLOOKUP($B345,$D$206:$CO$211,4,FALSE)),"",IF('Enter data here!'!$CP$187=0,"",IF(HLOOKUP($B345,$D$206:$CO$211,4,FALSE)=0,"",(HLOOKUP($B345,$D$206:$CO$211,4,FALSE)))))</f>
        <v/>
      </c>
      <c r="BS345" s="110" t="str">
        <f ca="1">IF(ISERROR(HLOOKUP($B345,$D$212:$CO$217,6,FALSE)),"",IF('Enter data here!'!$CP$192=0,"",IF(HLOOKUP($B345,$D$212:$CO$217,4,FALSE)=0,"",(HLOOKUP($B345,$D$212:$CO$217,6,FALSE)))))</f>
        <v/>
      </c>
      <c r="BT345" s="110" t="str">
        <f ca="1">IF(ISERROR(HLOOKUP($B345,$D$212:$CO$217,4,FALSE)),"",IF('Enter data here!'!$CP$192=0,"",IF(HLOOKUP($B345,$D$212:$CO$217,4,FALSE)=0,"",(HLOOKUP($B345,$D$212:$CO$217,4,FALSE)))))</f>
        <v/>
      </c>
      <c r="BU345" s="110" t="str">
        <f ca="1">IF(ISERROR(HLOOKUP($B345,$D$218:$CO$223,6,FALSE)),"",IF('Enter data here!'!$CP$197=0,"",IF(HLOOKUP($B345,$D$218:$CO$223,4,FALSE)=0,"",(HLOOKUP($B345,$D$218:$CO$223,6,FALSE)))))</f>
        <v/>
      </c>
      <c r="BV345" s="110" t="str">
        <f ca="1">IF(ISERROR(HLOOKUP($B345,$D$218:$CO$223,4,FALSE)),"",IF('Enter data here!'!$CP$197=0,"",IF(HLOOKUP($B345,$D$218:$CO$223,4,FALSE)=0,"",(HLOOKUP($B345,$D$218:$CO$223,4,FALSE)))))</f>
        <v/>
      </c>
      <c r="BW345" s="110" t="str">
        <f ca="1">IF(ISERROR(HLOOKUP($B345,$D$224:$CO$229,6,FALSE)),"",IF('Enter data here!'!$CP$202=0,"",IF(HLOOKUP($B345,$D$224:$CO$229,4,FALSE)=0,"",(HLOOKUP($B345,$D$224:$CO$229,6,FALSE)))))</f>
        <v/>
      </c>
      <c r="BX345" s="110" t="str">
        <f ca="1">IF(ISERROR(HLOOKUP($B345,$D$224:$CO$229,4,FALSE)),"",IF('Enter data here!'!$CP$202=0,"",IF(HLOOKUP($B345,$D$224:$CO$229,4,FALSE)=0,"",(HLOOKUP($B345,$D$224:$CO$229,4,FALSE)))))</f>
        <v/>
      </c>
      <c r="BY345" s="110" t="str">
        <f ca="1">IF(ISERROR(HLOOKUP($B345,$D$230:$CO$235,6,FALSE)),"",IF('Enter data here!'!$CP$207=0,"",IF(HLOOKUP($B345,$D$230:$CO$235,4,FALSE)=0,"",(HLOOKUP($B345,$D$230:$CO$235,6,FALSE)))))</f>
        <v/>
      </c>
      <c r="BZ345" s="110" t="str">
        <f ca="1">IF(ISERROR(HLOOKUP($B345,$D$230:$CO$235,4,FALSE)),"",IF('Enter data here!'!$CP$207=0,"",IF(HLOOKUP($B345,$D$230:$CO$235,4,FALSE)=0,"",(HLOOKUP($B345,$D$230:$CO$235,4,FALSE)))))</f>
        <v/>
      </c>
      <c r="CA345" s="110" t="str">
        <f ca="1">IF(ISERROR(HLOOKUP($B345,$D$236:$CO$241,6,FALSE)),"",IF('Enter data here!'!$CP$212=0,"",IF(HLOOKUP($B345,$D$236:$CO$241,4,FALSE)=0,"",(HLOOKUP($B345,$D$236:$CO$241,6,FALSE)))))</f>
        <v/>
      </c>
      <c r="CB345" s="110" t="str">
        <f ca="1">IF(ISERROR(HLOOKUP($B345,$D$236:$CO$241,4,FALSE)),"",IF('Enter data here!'!$CP$212=0,"",IF(HLOOKUP($B345,$D$236:$CO$241,4,FALSE)=0,"",(HLOOKUP($B345,$D$236:$CO$241,4,FALSE)))))</f>
        <v/>
      </c>
      <c r="CC345" s="110" t="str">
        <f ca="1">IF(ISERROR(HLOOKUP($B345,$D$242:$CO$247,6,FALSE)),"",IF('Enter data here!'!$CP$217=0,"",IF(HLOOKUP($B345,$D$242:$CO$247,4,FALSE)=0,"",(HLOOKUP($B345,$D$242:$CO$247,6,FALSE)))))</f>
        <v/>
      </c>
      <c r="CD345" s="110" t="str">
        <f ca="1">IF(ISERROR(HLOOKUP($B345,$D$242:$CO$247,4,FALSE)),"",IF('Enter data here!'!$CP$217=0,"",IF(HLOOKUP($B345,$D$242:$CO$247,4,FALSE)=0,"",(HLOOKUP($B345,$D$242:$CO$247,4,FALSE)))))</f>
        <v/>
      </c>
      <c r="CE345" s="110" t="str">
        <f ca="1">IF(ISERROR(HLOOKUP($B345,$D$248:$CO$253,6,FALSE)),"",IF('Enter data here!'!$CP$222=0,"",IF(HLOOKUP($B345,$D$248:$CO$253,4,FALSE)=0,"",(HLOOKUP($B345,$D$248:$CO$253,6,FALSE)))))</f>
        <v/>
      </c>
      <c r="CF345" s="110" t="str">
        <f ca="1">IF(ISERROR(HLOOKUP($B345,$D$248:$CO$253,4,FALSE)),"",IF('Enter data here!'!$CP$222=0,"",IF(HLOOKUP($B345,$D$248:$CO$253,4,FALSE)=0,"",(HLOOKUP($B345,$D$248:$CO$253,4,FALSE)))))</f>
        <v/>
      </c>
    </row>
    <row r="346" spans="2:84" s="138" customFormat="1">
      <c r="B346" s="149">
        <v>84</v>
      </c>
      <c r="C346" s="110" t="str">
        <f>IF(ISERROR(HLOOKUP($B346,$D$8:$CO$13,6,FALSE)),"",IF('Enter data here!'!$CP$22=0,"",IF(HLOOKUP($B346,$D$8:$CO$13,4,FALSE)=0,"",(HLOOKUP($B346,$D$8:$CO$13,6,FALSE)))))</f>
        <v/>
      </c>
      <c r="D346" s="110" t="str">
        <f>IF(ISERROR(HLOOKUP($B346,$D$8:$CO$13,4,FALSE)),"",IF('Enter data here!'!$CP$22=0,"",IF(HLOOKUP($B346,$D$8:$CO$13,4,FALSE)=0,"",(HLOOKUP($B346,$D$8:$CO$13,4,FALSE)))))</f>
        <v/>
      </c>
      <c r="E346" s="110" t="str">
        <f ca="1">IF(ISERROR(HLOOKUP($B346,$D$14:$CO$19,6,FALSE)),"",IF('Enter data here!'!$CP$27=0,"",IF(HLOOKUP($B346,$D$14:$CO$19,4,FALSE)=0,"",(HLOOKUP($B346,$D$14:$CO$19,6,FALSE)))))</f>
        <v/>
      </c>
      <c r="F346" s="110" t="str">
        <f ca="1">IF(ISERROR(HLOOKUP($B346,$D$14:$CO$19,4,FALSE)),"",IF('Enter data here!'!$CP$27=0,"",IF(HLOOKUP($B346,$D$14:$CO$19,4,FALSE)=0,"",(HLOOKUP($B346,$D$14:$CO$19,4,FALSE)))))</f>
        <v/>
      </c>
      <c r="G346" s="110" t="str">
        <f ca="1">IF(ISERROR(HLOOKUP($B346,$D$20:$CO$25,6,FALSE)),"",IF('Enter data here!'!$CP$32=0,"",IF(HLOOKUP($B346,$D$20:$CO$25,4,FALSE)=0,"",(HLOOKUP($B346,$D$20:$CO$25,6,FALSE)))))</f>
        <v/>
      </c>
      <c r="H346" s="110" t="str">
        <f ca="1">IF(ISERROR(HLOOKUP($B346,$D$20:$CO$25,4,FALSE)),"",IF('Enter data here!'!$CP$32=0,"",IF(HLOOKUP($B346,$D$20:$CO$25,4,FALSE)=0,"",(HLOOKUP($B346,$D$20:$CO$25,4,FALSE)))))</f>
        <v/>
      </c>
      <c r="I346" s="110" t="str">
        <f ca="1">IF(ISERROR(HLOOKUP($B346,$D$26:$CO$31,6,FALSE)),"",IF('Enter data here!'!$CP$37=0,"",IF(HLOOKUP($B346,$D$26:$CO$31,4,FALSE)=0,"",(HLOOKUP($B346,$D$26:$CO$31,6,FALSE)))))</f>
        <v/>
      </c>
      <c r="J346" s="110" t="str">
        <f ca="1">IF(ISERROR(HLOOKUP($B346,$D$26:$CO$31,4,FALSE)),"",IF('Enter data here!'!$CP$37=0,"",IF(HLOOKUP($B346,$D$26:$CO$31,4,FALSE)=0,"",(HLOOKUP($B346,$D$26:$CO$31,4,FALSE)))))</f>
        <v/>
      </c>
      <c r="K346" s="110" t="str">
        <f ca="1">IF(ISERROR(HLOOKUP($B346,$D$32:$CO$37,6,FALSE)),"",IF('Enter data here!'!$CP$42=0,"",IF(HLOOKUP($B346,$D$32:$CO$37,4,FALSE)=0,"",(HLOOKUP($B346,$D$32:$CO$37,6,FALSE)))))</f>
        <v/>
      </c>
      <c r="L346" s="110" t="str">
        <f ca="1">IF(ISERROR(HLOOKUP($B346,$D$32:$CO$37,4,FALSE)),"",IF('Enter data here!'!$CP$42=0,"",IF(HLOOKUP($B346,$D$32:$CO$37,4,FALSE)=0,"",(HLOOKUP($B346,$D$32:$CO$37,4,FALSE)))))</f>
        <v/>
      </c>
      <c r="M346" s="110" t="str">
        <f ca="1">IF(ISERROR(HLOOKUP($B346,$D$38:$CO$43,6,FALSE)),"",IF('Enter data here!'!$CP$47=0,"",IF(HLOOKUP($B346,$D$38:$CO$43,4,FALSE)=0,"",(HLOOKUP($B346,$D$38:$CO$43,6,FALSE)))))</f>
        <v/>
      </c>
      <c r="N346" s="110" t="str">
        <f ca="1">IF(ISERROR(HLOOKUP($B346,$D$38:$CO$43,4,FALSE)),"",IF('Enter data here!'!$CP$47=0,"",IF(HLOOKUP($B346,$D$38:$CO$43,4,FALSE)=0,"",(HLOOKUP($B346,$D$38:$CO$43,4,FALSE)))))</f>
        <v/>
      </c>
      <c r="O346" s="110" t="str">
        <f ca="1">IF(ISERROR(HLOOKUP($B346,$D$44:$CO$49,6,FALSE)),"",IF('Enter data here!'!$CP$52=0,"",IF(HLOOKUP($B346,$D$44:$CO$49,4,FALSE)=0,"",(HLOOKUP($B346,$D$44:$CO$49,6,FALSE)))))</f>
        <v/>
      </c>
      <c r="P346" s="110" t="str">
        <f ca="1">IF(ISERROR(HLOOKUP($B346,$D$44:$CO$49,4,FALSE)),"",IF('Enter data here!'!$CP$52=0,"",IF(HLOOKUP($B346,$D$44:$CO$49,4,FALSE)=0,"",(HLOOKUP($B346,$D$44:$CO$49,4,FALSE)))))</f>
        <v/>
      </c>
      <c r="Q346" s="110" t="str">
        <f ca="1">IF(ISERROR(HLOOKUP($B346,$D$50:$CO$55,6,FALSE)),"",IF('Enter data here!'!$CP$57=0,"",IF(HLOOKUP($B346,$D$50:$CO$55,4,FALSE)=0,"",(HLOOKUP($B346,$D$50:$CO$55,6,FALSE)))))</f>
        <v/>
      </c>
      <c r="R346" s="110" t="str">
        <f ca="1">IF(ISERROR(HLOOKUP($B346,$D$50:$CO$55,4,FALSE)),"",IF('Enter data here!'!$CP$57=0,"",IF(HLOOKUP($B346,$D$50:$CO$55,4,FALSE)=0,"",(HLOOKUP($B346,$D$50:$CO$55,4,FALSE)))))</f>
        <v/>
      </c>
      <c r="S346" s="110" t="str">
        <f ca="1">IF(ISERROR(HLOOKUP($B346,$D$56:$CO$61,6,FALSE)),"",IF('Enter data here!'!$CP$62=0,"",IF(HLOOKUP($B346,$D$56:$CO$61,4,FALSE)=0,"",(HLOOKUP($B346,$D$56:$CO$61,6,FALSE)))))</f>
        <v/>
      </c>
      <c r="T346" s="110" t="str">
        <f ca="1">IF(ISERROR(HLOOKUP($B346,$D$56:$CO$61,4,FALSE)),"",IF('Enter data here!'!$CP$62=0,"",IF(HLOOKUP($B346,$D$56:$CO$61,4,FALSE)=0,"",(HLOOKUP($B346,$D$56:$CO$61,4,FALSE)))))</f>
        <v/>
      </c>
      <c r="U346" s="110" t="str">
        <f ca="1">IF(ISERROR(HLOOKUP($B346,$D$62:$CO$67,6,FALSE)),"",IF('Enter data here!'!$CP$67=0,"",IF(HLOOKUP($B346,$D$62:$CO$67,4,FALSE)=0,"",(HLOOKUP($B346,$D$62:$CO$67,6,FALSE)))))</f>
        <v/>
      </c>
      <c r="V346" s="110" t="str">
        <f ca="1">IF(ISERROR(HLOOKUP($B346,$D$62:$CO$67,4,FALSE)),"",IF('Enter data here!'!$CP$67=0,"",IF(HLOOKUP($B346,$D$62:$CO$67,4,FALSE)=0,"",(HLOOKUP($B346,$D$62:$CO$67,4,FALSE)))))</f>
        <v/>
      </c>
      <c r="W346" s="110" t="str">
        <f ca="1">IF(ISERROR(HLOOKUP($B346,$D$68:$CO$73,6,FALSE)),"",IF('Enter data here!'!$CP$72=0,"",IF(HLOOKUP($B346,$D$68:$CO$73,4,FALSE)=0,"",(HLOOKUP($B346,$D$68:$CO$73,6,FALSE)))))</f>
        <v/>
      </c>
      <c r="X346" s="110" t="str">
        <f ca="1">IF(ISERROR(HLOOKUP($B346,$D$68:$CO$73,4,FALSE)),"",IF('Enter data here!'!$CP$72=0,"",IF(HLOOKUP($B346,$D$68:$CO$73,4,FALSE)=0,"",(HLOOKUP($B346,$D$68:$CO$73,4,FALSE)))))</f>
        <v/>
      </c>
      <c r="Y346" s="110" t="str">
        <f ca="1">IF(ISERROR(HLOOKUP($B346,$D$74:$CO$79,6,FALSE)),"",IF('Enter data here!'!$CP$77=0,"",IF(HLOOKUP($B346,$D$74:$CO$79,4,FALSE)=0,"",(HLOOKUP($B346,$D$74:$CO$79,6,FALSE)))))</f>
        <v/>
      </c>
      <c r="Z346" s="110" t="str">
        <f ca="1">IF(ISERROR(HLOOKUP($B346,$D$74:$CO$79,4,FALSE)),"",IF('Enter data here!'!$CP$77=0,"",IF(HLOOKUP($B346,$D$74:$CO$79,4,FALSE)=0,"",(HLOOKUP($B346,$D$74:$CO$79,4,FALSE)))))</f>
        <v/>
      </c>
      <c r="AA346" s="110" t="str">
        <f ca="1">IF(ISERROR(HLOOKUP($B346,$D$80:$CO$85,6,FALSE)),"",IF('Enter data here!'!$CP$82=0,"",IF(HLOOKUP($B346,$D$80:$CO$85,4,FALSE)=0,"",(HLOOKUP($B346,$D$80:$CO$85,6,FALSE)))))</f>
        <v/>
      </c>
      <c r="AB346" s="110" t="str">
        <f ca="1">IF(ISERROR(HLOOKUP($B346,$D$80:$CO$85,4,FALSE)),"",IF('Enter data here!'!$CP$82=0,"",IF(HLOOKUP($B346,$D$80:$CO$85,4,FALSE)=0,"",(HLOOKUP($B346,$D$80:$CO$85,4,FALSE)))))</f>
        <v/>
      </c>
      <c r="AC346" s="110" t="str">
        <f ca="1">IF(ISERROR(HLOOKUP($B346,$D$86:$CO$91,6,FALSE)),"",IF('Enter data here!'!$CP$87=0,"",IF(HLOOKUP($B346,$D$86:$CO$91,4,FALSE)=0,"",(HLOOKUP($B346,$D$86:$CO$91,6,FALSE)))))</f>
        <v/>
      </c>
      <c r="AD346" s="110" t="str">
        <f ca="1">IF(ISERROR(HLOOKUP($B346,$D$86:$CO$91,4,FALSE)),"",IF('Enter data here!'!$CP$87=0,"",IF(HLOOKUP($B346,$D$86:$CO$91,4,FALSE)=0,"",(HLOOKUP($B346,$D$86:$CO$91,4,FALSE)))))</f>
        <v/>
      </c>
      <c r="AE346" s="110" t="str">
        <f ca="1">IF(ISERROR(HLOOKUP($B346,$D$92:$CO$97,6,FALSE)),"",IF('Enter data here!'!$CP$92=0,"",IF(HLOOKUP($B346,$D$92:$CO$97,4,FALSE)=0,"",(HLOOKUP($B346,$D$92:$CO$97,6,FALSE)))))</f>
        <v/>
      </c>
      <c r="AF346" s="110" t="str">
        <f ca="1">IF(ISERROR(HLOOKUP($B346,$D$92:$CO$97,4,FALSE)),"",IF('Enter data here!'!$CP$92=0,"",IF(HLOOKUP($B346,$D$92:$CO$97,4,FALSE)=0,"",(HLOOKUP($B346,$D$92:$CO$97,4,FALSE)))))</f>
        <v/>
      </c>
      <c r="AG346" s="110" t="str">
        <f ca="1">IF(ISERROR(HLOOKUP($B346,$D$98:$CO$103,6,FALSE)),"",IF('Enter data here!'!$CP$97=0,"",IF(HLOOKUP($B346,$D$98:$CO$103,4,FALSE)=0,"",(HLOOKUP($B346,$D$98:$CO$103,6,FALSE)))))</f>
        <v/>
      </c>
      <c r="AH346" s="110" t="str">
        <f ca="1">IF(ISERROR(HLOOKUP($B346,$D$98:$CO$103,4,FALSE)),"",IF('Enter data here!'!$CP$97=0,"",IF(HLOOKUP($B346,$D$98:$CO$103,4,FALSE)=0,"",(HLOOKUP($B346,$D$98:$CO$103,4,FALSE)))))</f>
        <v/>
      </c>
      <c r="AI346" s="110" t="str">
        <f ca="1">IF(ISERROR(HLOOKUP($B346,$D$104:$CO$109,6,FALSE)),"",IF('Enter data here!'!$CP$102=0,"",IF(HLOOKUP($B346,$D$104:$CO$109,4,FALSE)=0,"",(HLOOKUP($B346,$D$104:$CO$109,6,FALSE)))))</f>
        <v/>
      </c>
      <c r="AJ346" s="110" t="str">
        <f ca="1">IF(ISERROR(HLOOKUP($B346,$D$104:$CO$109,4,FALSE)),"",IF('Enter data here!'!$CP$102=0,"",IF(HLOOKUP($B346,$D$104:$CO$109,4,FALSE)=0,"",(HLOOKUP($B346,$D$104:$CO$109,4,FALSE)))))</f>
        <v/>
      </c>
      <c r="AK346" s="110" t="str">
        <f ca="1">IF(ISERROR(HLOOKUP($B346,$D$110:$CO$115,6,FALSE)),"",IF('Enter data here!'!$CP$107=0,"",IF(HLOOKUP($B346,$D$110:$CO$115,4,FALSE)=0,"",(HLOOKUP($B346,$D$110:$CO$115,6,FALSE)))))</f>
        <v/>
      </c>
      <c r="AL346" s="110" t="str">
        <f ca="1">IF(ISERROR(HLOOKUP($B346,$D$110:$CO$115,4,FALSE)),"",IF('Enter data here!'!$CP$107=0,"",IF(HLOOKUP($B346,$D$110:$CO$115,4,FALSE)=0,"",(HLOOKUP($B346,$D$110:$CO$115,4,FALSE)))))</f>
        <v/>
      </c>
      <c r="AM346" s="110" t="str">
        <f ca="1">IF(ISERROR(HLOOKUP($B346,$D$116:$CO$121,6,FALSE)),"",IF('Enter data here!'!$CP$112=0,"",IF(HLOOKUP($B346,$D$116:$CO$121,4,FALSE)=0,"",(HLOOKUP($B346,$D$116:$CO$121,6,FALSE)))))</f>
        <v/>
      </c>
      <c r="AN346" s="110" t="str">
        <f ca="1">IF(ISERROR(HLOOKUP($B346,$D$116:$CO$121,4,FALSE)),"",IF('Enter data here!'!$CP$112=0,"",IF(HLOOKUP($B346,$D$116:$CO$121,4,FALSE)=0,"",(HLOOKUP($B346,$D$116:$CO$121,4,FALSE)))))</f>
        <v/>
      </c>
      <c r="AO346" s="110" t="str">
        <f ca="1">IF(ISERROR(HLOOKUP($B346,$D$122:$CO$127,6,FALSE)),"",IF('Enter data here!'!$CP$117=0,"",IF(HLOOKUP($B346,$D$122:$CO$127,4,FALSE)=0,"",(HLOOKUP($B346,$D$122:$CO$127,6,FALSE)))))</f>
        <v/>
      </c>
      <c r="AP346" s="110" t="str">
        <f ca="1">IF(ISERROR(HLOOKUP($B346,$D$122:$CO$127,4,FALSE)),"",IF('Enter data here!'!$CP$117=0,"",IF(HLOOKUP($B346,$D$122:$CO$127,4,FALSE)=0,"",(HLOOKUP($B346,$D$122:$CO$127,4,FALSE)))))</f>
        <v/>
      </c>
      <c r="AQ346" s="110" t="str">
        <f ca="1">IF(ISERROR(HLOOKUP($B346,$D$128:$CO$133,6,FALSE)),"",IF('Enter data here!'!$CP$122=0,"",IF(HLOOKUP($B346,$D$128:$CO$133,4,FALSE)=0,"",(HLOOKUP($B346,$D$128:$CO$133,6,FALSE)))))</f>
        <v/>
      </c>
      <c r="AR346" s="110" t="str">
        <f ca="1">IF(ISERROR(HLOOKUP($B346,$D$128:$CO$133,4,FALSE)),"",IF('Enter data here!'!$CP$122=0,"",IF(HLOOKUP($B346,$D$128:$CO$133,4,FALSE)=0,"",(HLOOKUP($B346,$D$128:$CO$133,4,FALSE)))))</f>
        <v/>
      </c>
      <c r="AS346" s="110" t="str">
        <f ca="1">IF(ISERROR(HLOOKUP($B346,$D$134:$CO$139,6,FALSE)),"",IF('Enter data here!'!$CP$127=0,"",IF(HLOOKUP($B346,$D$134:$CO$139,4,FALSE)=0,"",(HLOOKUP($B346,$D$134:$CO$139,6,FALSE)))))</f>
        <v/>
      </c>
      <c r="AT346" s="110" t="str">
        <f ca="1">IF(ISERROR(HLOOKUP($B346,$D$134:$CO$139,4,FALSE)),"",IF('Enter data here!'!$CP$127=0,"",IF(HLOOKUP($B346,$D$134:$CO$139,4,FALSE)=0,"",(HLOOKUP($B346,$D$134:$CO$139,4,FALSE)))))</f>
        <v/>
      </c>
      <c r="AU346" s="110" t="str">
        <f ca="1">IF(ISERROR(HLOOKUP($B346,$D$140:$CO$145,6,FALSE)),"",IF('Enter data here!'!$CP$132=0,"",IF(HLOOKUP($B346,$D$140:$CO$145,4,FALSE)=0,"",(HLOOKUP($B346,$D$140:$CO$145,6,FALSE)))))</f>
        <v/>
      </c>
      <c r="AV346" s="110" t="str">
        <f ca="1">IF(ISERROR(HLOOKUP($B346,$D$140:$CO$145,4,FALSE)),"",IF('Enter data here!'!$CP$132=0,"",IF(HLOOKUP($B346,$D$140:$CO$145,4,FALSE)=0,"",(HLOOKUP($B346,$D$140:$CO$145,4,FALSE)))))</f>
        <v/>
      </c>
      <c r="AW346" s="110" t="str">
        <f ca="1">IF(ISERROR(HLOOKUP($B346,$D$146:$CO$151,6,FALSE)),"",IF('Enter data here!'!$CP$137=0,"",IF(HLOOKUP($B346,$D$146:$CO$151,4,FALSE)=0,"",(HLOOKUP($B346,$D$146:$CO$151,6,FALSE)))))</f>
        <v/>
      </c>
      <c r="AX346" s="110" t="str">
        <f ca="1">IF(ISERROR(HLOOKUP($B346,$D$146:$CO$151,4,FALSE)),"",IF('Enter data here!'!$CP$137=0,"",IF(HLOOKUP($B346,$D$146:$CO$151,4,FALSE)=0,"",(HLOOKUP($B346,$D$146:$CO$151,4,FALSE)))))</f>
        <v/>
      </c>
      <c r="AY346" s="110" t="str">
        <f ca="1">IF(ISERROR(HLOOKUP($B346,$D$152:$CO$157,6,FALSE)),"",IF('Enter data here!'!$CP$142=0,"",IF(HLOOKUP($B346,$D$152:$CO$157,4,FALSE)=0,"",(HLOOKUP($B346,$D$152:$CO$157,6,FALSE)))))</f>
        <v/>
      </c>
      <c r="AZ346" s="110" t="str">
        <f ca="1">IF(ISERROR(HLOOKUP($B346,$D$152:$CO$157,4,FALSE)),"",IF('Enter data here!'!$CP$142=0,"",IF(HLOOKUP($B346,$D$152:$CO$157,4,FALSE)=0,"",(HLOOKUP($B346,$D$152:$CO$157,4,FALSE)))))</f>
        <v/>
      </c>
      <c r="BA346" s="110" t="str">
        <f ca="1">IF(ISERROR(HLOOKUP($B346,$D$158:$CO$163,6,FALSE)),"",IF('Enter data here!'!$CP$147=0,"",IF(HLOOKUP($B346,$D$158:$CO$163,4,FALSE)=0,"",(HLOOKUP($B346,$D$158:$CO$163,6,FALSE)))))</f>
        <v/>
      </c>
      <c r="BB346" s="110" t="str">
        <f ca="1">IF(ISERROR(HLOOKUP($B346,$D$158:$CO$163,4,FALSE)),"",IF('Enter data here!'!$CP$147=0,"",IF(HLOOKUP($B346,$D$158:$CO$163,4,FALSE)=0,"",(HLOOKUP($B346,$D$158:$CO$163,4,FALSE)))))</f>
        <v/>
      </c>
      <c r="BC346" s="110" t="str">
        <f ca="1">IF(ISERROR(HLOOKUP($B346,$D$164:$CO$169,6,FALSE)),"",IF('Enter data here!'!$CP$152=0,"",IF(HLOOKUP($B346,$D$164:$CO$169,4,FALSE)=0,"",(HLOOKUP($B346,$D$164:$CO$169,6,FALSE)))))</f>
        <v/>
      </c>
      <c r="BD346" s="110" t="str">
        <f ca="1">IF(ISERROR(HLOOKUP($B346,$D$164:$CO$169,4,FALSE)),"",IF('Enter data here!'!$CP$152=0,"",IF(HLOOKUP($B346,$D$164:$CO$169,4,FALSE)=0,"",(HLOOKUP($B346,$D$164:$CO$169,4,FALSE)))))</f>
        <v/>
      </c>
      <c r="BE346" s="110" t="str">
        <f ca="1">IF(ISERROR(HLOOKUP($B346,$D$170:$CO$175,6,FALSE)),"",IF('Enter data here!'!$CP$157=0,"",IF(HLOOKUP($B346,$D$170:$CO$175,4,FALSE)=0,"",(HLOOKUP($B346,$D$170:$CO$175,6,FALSE)))))</f>
        <v/>
      </c>
      <c r="BF346" s="110" t="str">
        <f ca="1">IF(ISERROR(HLOOKUP($B346,$D$170:$CO$175,4,FALSE)),"",IF('Enter data here!'!$CP$157=0,"",IF(HLOOKUP($B346,$D$170:$CO$175,4,FALSE)=0,"",(HLOOKUP($B346,$D$170:$CO$175,4,FALSE)))))</f>
        <v/>
      </c>
      <c r="BG346" s="110" t="str">
        <f ca="1">IF(ISERROR(HLOOKUP($B346,$D$176:$CO$181,6,FALSE)),"",IF('Enter data here!'!$CP$162=0,"",IF(HLOOKUP($B346,$D$176:$CO$181,4,FALSE)=0,"",(HLOOKUP($B346,$D$176:$CO$181,6,FALSE)))))</f>
        <v/>
      </c>
      <c r="BH346" s="110" t="str">
        <f ca="1">IF(ISERROR(HLOOKUP($B346,$D$176:$CO$181,4,FALSE)),"",IF('Enter data here!'!$CP$162=0,"",IF(HLOOKUP($B346,$D$176:$CO$181,4,FALSE)=0,"",(HLOOKUP($B346,$D$176:$CO$181,4,FALSE)))))</f>
        <v/>
      </c>
      <c r="BI346" s="110" t="str">
        <f ca="1">IF(ISERROR(HLOOKUP($B346,$D$182:$CO$187,6,FALSE)),"",IF('Enter data here!'!$CP$167=0,"",IF(HLOOKUP($B346,$D$182:$CO$187,4,FALSE)=0,"",(HLOOKUP($B346,$D$182:$CO$187,6,FALSE)))))</f>
        <v/>
      </c>
      <c r="BJ346" s="110" t="str">
        <f ca="1">IF(ISERROR(HLOOKUP($B346,$D$182:$CO$187,4,FALSE)),"",IF('Enter data here!'!$CP$167=0,"",IF(HLOOKUP($B346,$D$182:$CO$187,4,FALSE)=0,"",(HLOOKUP($B346,$D$182:$CO$187,4,FALSE)))))</f>
        <v/>
      </c>
      <c r="BK346" s="110" t="str">
        <f ca="1">IF(ISERROR(HLOOKUP($B346,$D$188:$CO$193,6,FALSE)),"",IF('Enter data here!'!$CP$172=0,"",IF(HLOOKUP($B346,$D$188:$CO$193,4,FALSE)=0,"",(HLOOKUP($B346,$D$188:$CO$193,6,FALSE)))))</f>
        <v/>
      </c>
      <c r="BL346" s="110" t="str">
        <f ca="1">IF(ISERROR(HLOOKUP($B346,$D$188:$CO$193,4,FALSE)),"",IF('Enter data here!'!$CP$172=0,"",IF(HLOOKUP($B346,$D$188:$CO$193,4,FALSE)=0,"",(HLOOKUP($B346,$D$188:$CO$193,4,FALSE)))))</f>
        <v/>
      </c>
      <c r="BM346" s="110" t="str">
        <f ca="1">IF(ISERROR(HLOOKUP($B346,$D$194:$CO$199,6,FALSE)),"",IF('Enter data here!'!$CP$177=0,"",IF(HLOOKUP($B346,$D$194:$CO$199,4,FALSE)=0,"",(HLOOKUP($B346,$D$194:$CO$199,6,FALSE)))))</f>
        <v/>
      </c>
      <c r="BN346" s="110" t="str">
        <f ca="1">IF(ISERROR(HLOOKUP($B346,$D$194:$CO$199,4,FALSE)),"",IF('Enter data here!'!$CP$177=0,"",IF(HLOOKUP($B346,$D$194:$CO$199,4,FALSE)=0,"",(HLOOKUP($B346,$D$194:$CO$199,4,FALSE)))))</f>
        <v/>
      </c>
      <c r="BO346" s="110" t="str">
        <f ca="1">IF(ISERROR(HLOOKUP($B346,$D$200:$CO$205,6,FALSE)),"",IF('Enter data here!'!$CP$182=0,"",IF(HLOOKUP($B346,$D$200:$CO$205,4,FALSE)=0,"",(HLOOKUP($B346,$D$200:$CO$205,6,FALSE)))))</f>
        <v/>
      </c>
      <c r="BP346" s="110" t="str">
        <f ca="1">IF(ISERROR(HLOOKUP($B346,$D$200:$CO$205,4,FALSE)),"",IF('Enter data here!'!$CP$182=0,"",IF(HLOOKUP($B346,$D$200:$CO$205,4,FALSE)=0,"",(HLOOKUP($B346,$D$200:$CO$205,4,FALSE)))))</f>
        <v/>
      </c>
      <c r="BQ346" s="110" t="str">
        <f ca="1">IF(ISERROR(HLOOKUP($B346,$D$206:$CO$211,6,FALSE)),"",IF('Enter data here!'!$CP$187=0,"",IF(HLOOKUP($B346,$D$206:$CO$211,4,FALSE)=0,"",(HLOOKUP($B346,$D$206:$CO$211,6,FALSE)))))</f>
        <v/>
      </c>
      <c r="BR346" s="110" t="str">
        <f ca="1">IF(ISERROR(HLOOKUP($B346,$D$206:$CO$211,4,FALSE)),"",IF('Enter data here!'!$CP$187=0,"",IF(HLOOKUP($B346,$D$206:$CO$211,4,FALSE)=0,"",(HLOOKUP($B346,$D$206:$CO$211,4,FALSE)))))</f>
        <v/>
      </c>
      <c r="BS346" s="110" t="str">
        <f ca="1">IF(ISERROR(HLOOKUP($B346,$D$212:$CO$217,6,FALSE)),"",IF('Enter data here!'!$CP$192=0,"",IF(HLOOKUP($B346,$D$212:$CO$217,4,FALSE)=0,"",(HLOOKUP($B346,$D$212:$CO$217,6,FALSE)))))</f>
        <v/>
      </c>
      <c r="BT346" s="110" t="str">
        <f ca="1">IF(ISERROR(HLOOKUP($B346,$D$212:$CO$217,4,FALSE)),"",IF('Enter data here!'!$CP$192=0,"",IF(HLOOKUP($B346,$D$212:$CO$217,4,FALSE)=0,"",(HLOOKUP($B346,$D$212:$CO$217,4,FALSE)))))</f>
        <v/>
      </c>
      <c r="BU346" s="110" t="str">
        <f ca="1">IF(ISERROR(HLOOKUP($B346,$D$218:$CO$223,6,FALSE)),"",IF('Enter data here!'!$CP$197=0,"",IF(HLOOKUP($B346,$D$218:$CO$223,4,FALSE)=0,"",(HLOOKUP($B346,$D$218:$CO$223,6,FALSE)))))</f>
        <v/>
      </c>
      <c r="BV346" s="110" t="str">
        <f ca="1">IF(ISERROR(HLOOKUP($B346,$D$218:$CO$223,4,FALSE)),"",IF('Enter data here!'!$CP$197=0,"",IF(HLOOKUP($B346,$D$218:$CO$223,4,FALSE)=0,"",(HLOOKUP($B346,$D$218:$CO$223,4,FALSE)))))</f>
        <v/>
      </c>
      <c r="BW346" s="110" t="str">
        <f ca="1">IF(ISERROR(HLOOKUP($B346,$D$224:$CO$229,6,FALSE)),"",IF('Enter data here!'!$CP$202=0,"",IF(HLOOKUP($B346,$D$224:$CO$229,4,FALSE)=0,"",(HLOOKUP($B346,$D$224:$CO$229,6,FALSE)))))</f>
        <v/>
      </c>
      <c r="BX346" s="110" t="str">
        <f ca="1">IF(ISERROR(HLOOKUP($B346,$D$224:$CO$229,4,FALSE)),"",IF('Enter data here!'!$CP$202=0,"",IF(HLOOKUP($B346,$D$224:$CO$229,4,FALSE)=0,"",(HLOOKUP($B346,$D$224:$CO$229,4,FALSE)))))</f>
        <v/>
      </c>
      <c r="BY346" s="110" t="str">
        <f ca="1">IF(ISERROR(HLOOKUP($B346,$D$230:$CO$235,6,FALSE)),"",IF('Enter data here!'!$CP$207=0,"",IF(HLOOKUP($B346,$D$230:$CO$235,4,FALSE)=0,"",(HLOOKUP($B346,$D$230:$CO$235,6,FALSE)))))</f>
        <v/>
      </c>
      <c r="BZ346" s="110" t="str">
        <f ca="1">IF(ISERROR(HLOOKUP($B346,$D$230:$CO$235,4,FALSE)),"",IF('Enter data here!'!$CP$207=0,"",IF(HLOOKUP($B346,$D$230:$CO$235,4,FALSE)=0,"",(HLOOKUP($B346,$D$230:$CO$235,4,FALSE)))))</f>
        <v/>
      </c>
      <c r="CA346" s="110" t="str">
        <f ca="1">IF(ISERROR(HLOOKUP($B346,$D$236:$CO$241,6,FALSE)),"",IF('Enter data here!'!$CP$212=0,"",IF(HLOOKUP($B346,$D$236:$CO$241,4,FALSE)=0,"",(HLOOKUP($B346,$D$236:$CO$241,6,FALSE)))))</f>
        <v/>
      </c>
      <c r="CB346" s="110" t="str">
        <f ca="1">IF(ISERROR(HLOOKUP($B346,$D$236:$CO$241,4,FALSE)),"",IF('Enter data here!'!$CP$212=0,"",IF(HLOOKUP($B346,$D$236:$CO$241,4,FALSE)=0,"",(HLOOKUP($B346,$D$236:$CO$241,4,FALSE)))))</f>
        <v/>
      </c>
      <c r="CC346" s="110" t="str">
        <f ca="1">IF(ISERROR(HLOOKUP($B346,$D$242:$CO$247,6,FALSE)),"",IF('Enter data here!'!$CP$217=0,"",IF(HLOOKUP($B346,$D$242:$CO$247,4,FALSE)=0,"",(HLOOKUP($B346,$D$242:$CO$247,6,FALSE)))))</f>
        <v/>
      </c>
      <c r="CD346" s="110" t="str">
        <f ca="1">IF(ISERROR(HLOOKUP($B346,$D$242:$CO$247,4,FALSE)),"",IF('Enter data here!'!$CP$217=0,"",IF(HLOOKUP($B346,$D$242:$CO$247,4,FALSE)=0,"",(HLOOKUP($B346,$D$242:$CO$247,4,FALSE)))))</f>
        <v/>
      </c>
      <c r="CE346" s="110" t="str">
        <f ca="1">IF(ISERROR(HLOOKUP($B346,$D$248:$CO$253,6,FALSE)),"",IF('Enter data here!'!$CP$222=0,"",IF(HLOOKUP($B346,$D$248:$CO$253,4,FALSE)=0,"",(HLOOKUP($B346,$D$248:$CO$253,6,FALSE)))))</f>
        <v/>
      </c>
      <c r="CF346" s="110" t="str">
        <f ca="1">IF(ISERROR(HLOOKUP($B346,$D$248:$CO$253,4,FALSE)),"",IF('Enter data here!'!$CP$222=0,"",IF(HLOOKUP($B346,$D$248:$CO$253,4,FALSE)=0,"",(HLOOKUP($B346,$D$248:$CO$253,4,FALSE)))))</f>
        <v/>
      </c>
    </row>
    <row r="347" spans="2:84" s="138" customFormat="1">
      <c r="B347" s="149">
        <v>85</v>
      </c>
      <c r="C347" s="110" t="str">
        <f>IF(ISERROR(HLOOKUP($B347,$D$8:$CO$13,6,FALSE)),"",IF('Enter data here!'!$CP$22=0,"",IF(HLOOKUP($B347,$D$8:$CO$13,4,FALSE)=0,"",(HLOOKUP($B347,$D$8:$CO$13,6,FALSE)))))</f>
        <v/>
      </c>
      <c r="D347" s="110" t="str">
        <f>IF(ISERROR(HLOOKUP($B347,$D$8:$CO$13,4,FALSE)),"",IF('Enter data here!'!$CP$22=0,"",IF(HLOOKUP($B347,$D$8:$CO$13,4,FALSE)=0,"",(HLOOKUP($B347,$D$8:$CO$13,4,FALSE)))))</f>
        <v/>
      </c>
      <c r="E347" s="110" t="str">
        <f ca="1">IF(ISERROR(HLOOKUP($B347,$D$14:$CO$19,6,FALSE)),"",IF('Enter data here!'!$CP$27=0,"",IF(HLOOKUP($B347,$D$14:$CO$19,4,FALSE)=0,"",(HLOOKUP($B347,$D$14:$CO$19,6,FALSE)))))</f>
        <v/>
      </c>
      <c r="F347" s="110" t="str">
        <f ca="1">IF(ISERROR(HLOOKUP($B347,$D$14:$CO$19,4,FALSE)),"",IF('Enter data here!'!$CP$27=0,"",IF(HLOOKUP($B347,$D$14:$CO$19,4,FALSE)=0,"",(HLOOKUP($B347,$D$14:$CO$19,4,FALSE)))))</f>
        <v/>
      </c>
      <c r="G347" s="110" t="str">
        <f ca="1">IF(ISERROR(HLOOKUP($B347,$D$20:$CO$25,6,FALSE)),"",IF('Enter data here!'!$CP$32=0,"",IF(HLOOKUP($B347,$D$20:$CO$25,4,FALSE)=0,"",(HLOOKUP($B347,$D$20:$CO$25,6,FALSE)))))</f>
        <v/>
      </c>
      <c r="H347" s="110" t="str">
        <f ca="1">IF(ISERROR(HLOOKUP($B347,$D$20:$CO$25,4,FALSE)),"",IF('Enter data here!'!$CP$32=0,"",IF(HLOOKUP($B347,$D$20:$CO$25,4,FALSE)=0,"",(HLOOKUP($B347,$D$20:$CO$25,4,FALSE)))))</f>
        <v/>
      </c>
      <c r="I347" s="110" t="str">
        <f ca="1">IF(ISERROR(HLOOKUP($B347,$D$26:$CO$31,6,FALSE)),"",IF('Enter data here!'!$CP$37=0,"",IF(HLOOKUP($B347,$D$26:$CO$31,4,FALSE)=0,"",(HLOOKUP($B347,$D$26:$CO$31,6,FALSE)))))</f>
        <v/>
      </c>
      <c r="J347" s="110" t="str">
        <f ca="1">IF(ISERROR(HLOOKUP($B347,$D$26:$CO$31,4,FALSE)),"",IF('Enter data here!'!$CP$37=0,"",IF(HLOOKUP($B347,$D$26:$CO$31,4,FALSE)=0,"",(HLOOKUP($B347,$D$26:$CO$31,4,FALSE)))))</f>
        <v/>
      </c>
      <c r="K347" s="110" t="str">
        <f ca="1">IF(ISERROR(HLOOKUP($B347,$D$32:$CO$37,6,FALSE)),"",IF('Enter data here!'!$CP$42=0,"",IF(HLOOKUP($B347,$D$32:$CO$37,4,FALSE)=0,"",(HLOOKUP($B347,$D$32:$CO$37,6,FALSE)))))</f>
        <v/>
      </c>
      <c r="L347" s="110" t="str">
        <f ca="1">IF(ISERROR(HLOOKUP($B347,$D$32:$CO$37,4,FALSE)),"",IF('Enter data here!'!$CP$42=0,"",IF(HLOOKUP($B347,$D$32:$CO$37,4,FALSE)=0,"",(HLOOKUP($B347,$D$32:$CO$37,4,FALSE)))))</f>
        <v/>
      </c>
      <c r="M347" s="110" t="str">
        <f ca="1">IF(ISERROR(HLOOKUP($B347,$D$38:$CO$43,6,FALSE)),"",IF('Enter data here!'!$CP$47=0,"",IF(HLOOKUP($B347,$D$38:$CO$43,4,FALSE)=0,"",(HLOOKUP($B347,$D$38:$CO$43,6,FALSE)))))</f>
        <v/>
      </c>
      <c r="N347" s="110" t="str">
        <f ca="1">IF(ISERROR(HLOOKUP($B347,$D$38:$CO$43,4,FALSE)),"",IF('Enter data here!'!$CP$47=0,"",IF(HLOOKUP($B347,$D$38:$CO$43,4,FALSE)=0,"",(HLOOKUP($B347,$D$38:$CO$43,4,FALSE)))))</f>
        <v/>
      </c>
      <c r="O347" s="110" t="str">
        <f ca="1">IF(ISERROR(HLOOKUP($B347,$D$44:$CO$49,6,FALSE)),"",IF('Enter data here!'!$CP$52=0,"",IF(HLOOKUP($B347,$D$44:$CO$49,4,FALSE)=0,"",(HLOOKUP($B347,$D$44:$CO$49,6,FALSE)))))</f>
        <v/>
      </c>
      <c r="P347" s="110" t="str">
        <f ca="1">IF(ISERROR(HLOOKUP($B347,$D$44:$CO$49,4,FALSE)),"",IF('Enter data here!'!$CP$52=0,"",IF(HLOOKUP($B347,$D$44:$CO$49,4,FALSE)=0,"",(HLOOKUP($B347,$D$44:$CO$49,4,FALSE)))))</f>
        <v/>
      </c>
      <c r="Q347" s="110" t="str">
        <f ca="1">IF(ISERROR(HLOOKUP($B347,$D$50:$CO$55,6,FALSE)),"",IF('Enter data here!'!$CP$57=0,"",IF(HLOOKUP($B347,$D$50:$CO$55,4,FALSE)=0,"",(HLOOKUP($B347,$D$50:$CO$55,6,FALSE)))))</f>
        <v/>
      </c>
      <c r="R347" s="110" t="str">
        <f ca="1">IF(ISERROR(HLOOKUP($B347,$D$50:$CO$55,4,FALSE)),"",IF('Enter data here!'!$CP$57=0,"",IF(HLOOKUP($B347,$D$50:$CO$55,4,FALSE)=0,"",(HLOOKUP($B347,$D$50:$CO$55,4,FALSE)))))</f>
        <v/>
      </c>
      <c r="S347" s="110" t="str">
        <f ca="1">IF(ISERROR(HLOOKUP($B347,$D$56:$CO$61,6,FALSE)),"",IF('Enter data here!'!$CP$62=0,"",IF(HLOOKUP($B347,$D$56:$CO$61,4,FALSE)=0,"",(HLOOKUP($B347,$D$56:$CO$61,6,FALSE)))))</f>
        <v/>
      </c>
      <c r="T347" s="110" t="str">
        <f ca="1">IF(ISERROR(HLOOKUP($B347,$D$56:$CO$61,4,FALSE)),"",IF('Enter data here!'!$CP$62=0,"",IF(HLOOKUP($B347,$D$56:$CO$61,4,FALSE)=0,"",(HLOOKUP($B347,$D$56:$CO$61,4,FALSE)))))</f>
        <v/>
      </c>
      <c r="U347" s="110" t="str">
        <f ca="1">IF(ISERROR(HLOOKUP($B347,$D$62:$CO$67,6,FALSE)),"",IF('Enter data here!'!$CP$67=0,"",IF(HLOOKUP($B347,$D$62:$CO$67,4,FALSE)=0,"",(HLOOKUP($B347,$D$62:$CO$67,6,FALSE)))))</f>
        <v/>
      </c>
      <c r="V347" s="110" t="str">
        <f ca="1">IF(ISERROR(HLOOKUP($B347,$D$62:$CO$67,4,FALSE)),"",IF('Enter data here!'!$CP$67=0,"",IF(HLOOKUP($B347,$D$62:$CO$67,4,FALSE)=0,"",(HLOOKUP($B347,$D$62:$CO$67,4,FALSE)))))</f>
        <v/>
      </c>
      <c r="W347" s="110" t="str">
        <f ca="1">IF(ISERROR(HLOOKUP($B347,$D$68:$CO$73,6,FALSE)),"",IF('Enter data here!'!$CP$72=0,"",IF(HLOOKUP($B347,$D$68:$CO$73,4,FALSE)=0,"",(HLOOKUP($B347,$D$68:$CO$73,6,FALSE)))))</f>
        <v/>
      </c>
      <c r="X347" s="110" t="str">
        <f ca="1">IF(ISERROR(HLOOKUP($B347,$D$68:$CO$73,4,FALSE)),"",IF('Enter data here!'!$CP$72=0,"",IF(HLOOKUP($B347,$D$68:$CO$73,4,FALSE)=0,"",(HLOOKUP($B347,$D$68:$CO$73,4,FALSE)))))</f>
        <v/>
      </c>
      <c r="Y347" s="110" t="str">
        <f ca="1">IF(ISERROR(HLOOKUP($B347,$D$74:$CO$79,6,FALSE)),"",IF('Enter data here!'!$CP$77=0,"",IF(HLOOKUP($B347,$D$74:$CO$79,4,FALSE)=0,"",(HLOOKUP($B347,$D$74:$CO$79,6,FALSE)))))</f>
        <v/>
      </c>
      <c r="Z347" s="110" t="str">
        <f ca="1">IF(ISERROR(HLOOKUP($B347,$D$74:$CO$79,4,FALSE)),"",IF('Enter data here!'!$CP$77=0,"",IF(HLOOKUP($B347,$D$74:$CO$79,4,FALSE)=0,"",(HLOOKUP($B347,$D$74:$CO$79,4,FALSE)))))</f>
        <v/>
      </c>
      <c r="AA347" s="110" t="str">
        <f ca="1">IF(ISERROR(HLOOKUP($B347,$D$80:$CO$85,6,FALSE)),"",IF('Enter data here!'!$CP$82=0,"",IF(HLOOKUP($B347,$D$80:$CO$85,4,FALSE)=0,"",(HLOOKUP($B347,$D$80:$CO$85,6,FALSE)))))</f>
        <v/>
      </c>
      <c r="AB347" s="110" t="str">
        <f ca="1">IF(ISERROR(HLOOKUP($B347,$D$80:$CO$85,4,FALSE)),"",IF('Enter data here!'!$CP$82=0,"",IF(HLOOKUP($B347,$D$80:$CO$85,4,FALSE)=0,"",(HLOOKUP($B347,$D$80:$CO$85,4,FALSE)))))</f>
        <v/>
      </c>
      <c r="AC347" s="110" t="str">
        <f ca="1">IF(ISERROR(HLOOKUP($B347,$D$86:$CO$91,6,FALSE)),"",IF('Enter data here!'!$CP$87=0,"",IF(HLOOKUP($B347,$D$86:$CO$91,4,FALSE)=0,"",(HLOOKUP($B347,$D$86:$CO$91,6,FALSE)))))</f>
        <v/>
      </c>
      <c r="AD347" s="110" t="str">
        <f ca="1">IF(ISERROR(HLOOKUP($B347,$D$86:$CO$91,4,FALSE)),"",IF('Enter data here!'!$CP$87=0,"",IF(HLOOKUP($B347,$D$86:$CO$91,4,FALSE)=0,"",(HLOOKUP($B347,$D$86:$CO$91,4,FALSE)))))</f>
        <v/>
      </c>
      <c r="AE347" s="110" t="str">
        <f ca="1">IF(ISERROR(HLOOKUP($B347,$D$92:$CO$97,6,FALSE)),"",IF('Enter data here!'!$CP$92=0,"",IF(HLOOKUP($B347,$D$92:$CO$97,4,FALSE)=0,"",(HLOOKUP($B347,$D$92:$CO$97,6,FALSE)))))</f>
        <v/>
      </c>
      <c r="AF347" s="110" t="str">
        <f ca="1">IF(ISERROR(HLOOKUP($B347,$D$92:$CO$97,4,FALSE)),"",IF('Enter data here!'!$CP$92=0,"",IF(HLOOKUP($B347,$D$92:$CO$97,4,FALSE)=0,"",(HLOOKUP($B347,$D$92:$CO$97,4,FALSE)))))</f>
        <v/>
      </c>
      <c r="AG347" s="110" t="str">
        <f ca="1">IF(ISERROR(HLOOKUP($B347,$D$98:$CO$103,6,FALSE)),"",IF('Enter data here!'!$CP$97=0,"",IF(HLOOKUP($B347,$D$98:$CO$103,4,FALSE)=0,"",(HLOOKUP($B347,$D$98:$CO$103,6,FALSE)))))</f>
        <v/>
      </c>
      <c r="AH347" s="110" t="str">
        <f ca="1">IF(ISERROR(HLOOKUP($B347,$D$98:$CO$103,4,FALSE)),"",IF('Enter data here!'!$CP$97=0,"",IF(HLOOKUP($B347,$D$98:$CO$103,4,FALSE)=0,"",(HLOOKUP($B347,$D$98:$CO$103,4,FALSE)))))</f>
        <v/>
      </c>
      <c r="AI347" s="110" t="str">
        <f ca="1">IF(ISERROR(HLOOKUP($B347,$D$104:$CO$109,6,FALSE)),"",IF('Enter data here!'!$CP$102=0,"",IF(HLOOKUP($B347,$D$104:$CO$109,4,FALSE)=0,"",(HLOOKUP($B347,$D$104:$CO$109,6,FALSE)))))</f>
        <v/>
      </c>
      <c r="AJ347" s="110" t="str">
        <f ca="1">IF(ISERROR(HLOOKUP($B347,$D$104:$CO$109,4,FALSE)),"",IF('Enter data here!'!$CP$102=0,"",IF(HLOOKUP($B347,$D$104:$CO$109,4,FALSE)=0,"",(HLOOKUP($B347,$D$104:$CO$109,4,FALSE)))))</f>
        <v/>
      </c>
      <c r="AK347" s="110" t="str">
        <f ca="1">IF(ISERROR(HLOOKUP($B347,$D$110:$CO$115,6,FALSE)),"",IF('Enter data here!'!$CP$107=0,"",IF(HLOOKUP($B347,$D$110:$CO$115,4,FALSE)=0,"",(HLOOKUP($B347,$D$110:$CO$115,6,FALSE)))))</f>
        <v/>
      </c>
      <c r="AL347" s="110" t="str">
        <f ca="1">IF(ISERROR(HLOOKUP($B347,$D$110:$CO$115,4,FALSE)),"",IF('Enter data here!'!$CP$107=0,"",IF(HLOOKUP($B347,$D$110:$CO$115,4,FALSE)=0,"",(HLOOKUP($B347,$D$110:$CO$115,4,FALSE)))))</f>
        <v/>
      </c>
      <c r="AM347" s="110" t="str">
        <f ca="1">IF(ISERROR(HLOOKUP($B347,$D$116:$CO$121,6,FALSE)),"",IF('Enter data here!'!$CP$112=0,"",IF(HLOOKUP($B347,$D$116:$CO$121,4,FALSE)=0,"",(HLOOKUP($B347,$D$116:$CO$121,6,FALSE)))))</f>
        <v/>
      </c>
      <c r="AN347" s="110" t="str">
        <f ca="1">IF(ISERROR(HLOOKUP($B347,$D$116:$CO$121,4,FALSE)),"",IF('Enter data here!'!$CP$112=0,"",IF(HLOOKUP($B347,$D$116:$CO$121,4,FALSE)=0,"",(HLOOKUP($B347,$D$116:$CO$121,4,FALSE)))))</f>
        <v/>
      </c>
      <c r="AO347" s="110" t="str">
        <f ca="1">IF(ISERROR(HLOOKUP($B347,$D$122:$CO$127,6,FALSE)),"",IF('Enter data here!'!$CP$117=0,"",IF(HLOOKUP($B347,$D$122:$CO$127,4,FALSE)=0,"",(HLOOKUP($B347,$D$122:$CO$127,6,FALSE)))))</f>
        <v/>
      </c>
      <c r="AP347" s="110" t="str">
        <f ca="1">IF(ISERROR(HLOOKUP($B347,$D$122:$CO$127,4,FALSE)),"",IF('Enter data here!'!$CP$117=0,"",IF(HLOOKUP($B347,$D$122:$CO$127,4,FALSE)=0,"",(HLOOKUP($B347,$D$122:$CO$127,4,FALSE)))))</f>
        <v/>
      </c>
      <c r="AQ347" s="110" t="str">
        <f ca="1">IF(ISERROR(HLOOKUP($B347,$D$128:$CO$133,6,FALSE)),"",IF('Enter data here!'!$CP$122=0,"",IF(HLOOKUP($B347,$D$128:$CO$133,4,FALSE)=0,"",(HLOOKUP($B347,$D$128:$CO$133,6,FALSE)))))</f>
        <v/>
      </c>
      <c r="AR347" s="110" t="str">
        <f ca="1">IF(ISERROR(HLOOKUP($B347,$D$128:$CO$133,4,FALSE)),"",IF('Enter data here!'!$CP$122=0,"",IF(HLOOKUP($B347,$D$128:$CO$133,4,FALSE)=0,"",(HLOOKUP($B347,$D$128:$CO$133,4,FALSE)))))</f>
        <v/>
      </c>
      <c r="AS347" s="110" t="str">
        <f ca="1">IF(ISERROR(HLOOKUP($B347,$D$134:$CO$139,6,FALSE)),"",IF('Enter data here!'!$CP$127=0,"",IF(HLOOKUP($B347,$D$134:$CO$139,4,FALSE)=0,"",(HLOOKUP($B347,$D$134:$CO$139,6,FALSE)))))</f>
        <v/>
      </c>
      <c r="AT347" s="110" t="str">
        <f ca="1">IF(ISERROR(HLOOKUP($B347,$D$134:$CO$139,4,FALSE)),"",IF('Enter data here!'!$CP$127=0,"",IF(HLOOKUP($B347,$D$134:$CO$139,4,FALSE)=0,"",(HLOOKUP($B347,$D$134:$CO$139,4,FALSE)))))</f>
        <v/>
      </c>
      <c r="AU347" s="110" t="str">
        <f ca="1">IF(ISERROR(HLOOKUP($B347,$D$140:$CO$145,6,FALSE)),"",IF('Enter data here!'!$CP$132=0,"",IF(HLOOKUP($B347,$D$140:$CO$145,4,FALSE)=0,"",(HLOOKUP($B347,$D$140:$CO$145,6,FALSE)))))</f>
        <v/>
      </c>
      <c r="AV347" s="110" t="str">
        <f ca="1">IF(ISERROR(HLOOKUP($B347,$D$140:$CO$145,4,FALSE)),"",IF('Enter data here!'!$CP$132=0,"",IF(HLOOKUP($B347,$D$140:$CO$145,4,FALSE)=0,"",(HLOOKUP($B347,$D$140:$CO$145,4,FALSE)))))</f>
        <v/>
      </c>
      <c r="AW347" s="110" t="str">
        <f ca="1">IF(ISERROR(HLOOKUP($B347,$D$146:$CO$151,6,FALSE)),"",IF('Enter data here!'!$CP$137=0,"",IF(HLOOKUP($B347,$D$146:$CO$151,4,FALSE)=0,"",(HLOOKUP($B347,$D$146:$CO$151,6,FALSE)))))</f>
        <v/>
      </c>
      <c r="AX347" s="110" t="str">
        <f ca="1">IF(ISERROR(HLOOKUP($B347,$D$146:$CO$151,4,FALSE)),"",IF('Enter data here!'!$CP$137=0,"",IF(HLOOKUP($B347,$D$146:$CO$151,4,FALSE)=0,"",(HLOOKUP($B347,$D$146:$CO$151,4,FALSE)))))</f>
        <v/>
      </c>
      <c r="AY347" s="110" t="str">
        <f ca="1">IF(ISERROR(HLOOKUP($B347,$D$152:$CO$157,6,FALSE)),"",IF('Enter data here!'!$CP$142=0,"",IF(HLOOKUP($B347,$D$152:$CO$157,4,FALSE)=0,"",(HLOOKUP($B347,$D$152:$CO$157,6,FALSE)))))</f>
        <v/>
      </c>
      <c r="AZ347" s="110" t="str">
        <f ca="1">IF(ISERROR(HLOOKUP($B347,$D$152:$CO$157,4,FALSE)),"",IF('Enter data here!'!$CP$142=0,"",IF(HLOOKUP($B347,$D$152:$CO$157,4,FALSE)=0,"",(HLOOKUP($B347,$D$152:$CO$157,4,FALSE)))))</f>
        <v/>
      </c>
      <c r="BA347" s="110" t="str">
        <f ca="1">IF(ISERROR(HLOOKUP($B347,$D$158:$CO$163,6,FALSE)),"",IF('Enter data here!'!$CP$147=0,"",IF(HLOOKUP($B347,$D$158:$CO$163,4,FALSE)=0,"",(HLOOKUP($B347,$D$158:$CO$163,6,FALSE)))))</f>
        <v/>
      </c>
      <c r="BB347" s="110" t="str">
        <f ca="1">IF(ISERROR(HLOOKUP($B347,$D$158:$CO$163,4,FALSE)),"",IF('Enter data here!'!$CP$147=0,"",IF(HLOOKUP($B347,$D$158:$CO$163,4,FALSE)=0,"",(HLOOKUP($B347,$D$158:$CO$163,4,FALSE)))))</f>
        <v/>
      </c>
      <c r="BC347" s="110" t="str">
        <f ca="1">IF(ISERROR(HLOOKUP($B347,$D$164:$CO$169,6,FALSE)),"",IF('Enter data here!'!$CP$152=0,"",IF(HLOOKUP($B347,$D$164:$CO$169,4,FALSE)=0,"",(HLOOKUP($B347,$D$164:$CO$169,6,FALSE)))))</f>
        <v/>
      </c>
      <c r="BD347" s="110" t="str">
        <f ca="1">IF(ISERROR(HLOOKUP($B347,$D$164:$CO$169,4,FALSE)),"",IF('Enter data here!'!$CP$152=0,"",IF(HLOOKUP($B347,$D$164:$CO$169,4,FALSE)=0,"",(HLOOKUP($B347,$D$164:$CO$169,4,FALSE)))))</f>
        <v/>
      </c>
      <c r="BE347" s="110" t="str">
        <f ca="1">IF(ISERROR(HLOOKUP($B347,$D$170:$CO$175,6,FALSE)),"",IF('Enter data here!'!$CP$157=0,"",IF(HLOOKUP($B347,$D$170:$CO$175,4,FALSE)=0,"",(HLOOKUP($B347,$D$170:$CO$175,6,FALSE)))))</f>
        <v/>
      </c>
      <c r="BF347" s="110" t="str">
        <f ca="1">IF(ISERROR(HLOOKUP($B347,$D$170:$CO$175,4,FALSE)),"",IF('Enter data here!'!$CP$157=0,"",IF(HLOOKUP($B347,$D$170:$CO$175,4,FALSE)=0,"",(HLOOKUP($B347,$D$170:$CO$175,4,FALSE)))))</f>
        <v/>
      </c>
      <c r="BG347" s="110" t="str">
        <f ca="1">IF(ISERROR(HLOOKUP($B347,$D$176:$CO$181,6,FALSE)),"",IF('Enter data here!'!$CP$162=0,"",IF(HLOOKUP($B347,$D$176:$CO$181,4,FALSE)=0,"",(HLOOKUP($B347,$D$176:$CO$181,6,FALSE)))))</f>
        <v/>
      </c>
      <c r="BH347" s="110" t="str">
        <f ca="1">IF(ISERROR(HLOOKUP($B347,$D$176:$CO$181,4,FALSE)),"",IF('Enter data here!'!$CP$162=0,"",IF(HLOOKUP($B347,$D$176:$CO$181,4,FALSE)=0,"",(HLOOKUP($B347,$D$176:$CO$181,4,FALSE)))))</f>
        <v/>
      </c>
      <c r="BI347" s="110" t="str">
        <f ca="1">IF(ISERROR(HLOOKUP($B347,$D$182:$CO$187,6,FALSE)),"",IF('Enter data here!'!$CP$167=0,"",IF(HLOOKUP($B347,$D$182:$CO$187,4,FALSE)=0,"",(HLOOKUP($B347,$D$182:$CO$187,6,FALSE)))))</f>
        <v/>
      </c>
      <c r="BJ347" s="110" t="str">
        <f ca="1">IF(ISERROR(HLOOKUP($B347,$D$182:$CO$187,4,FALSE)),"",IF('Enter data here!'!$CP$167=0,"",IF(HLOOKUP($B347,$D$182:$CO$187,4,FALSE)=0,"",(HLOOKUP($B347,$D$182:$CO$187,4,FALSE)))))</f>
        <v/>
      </c>
      <c r="BK347" s="110" t="str">
        <f ca="1">IF(ISERROR(HLOOKUP($B347,$D$188:$CO$193,6,FALSE)),"",IF('Enter data here!'!$CP$172=0,"",IF(HLOOKUP($B347,$D$188:$CO$193,4,FALSE)=0,"",(HLOOKUP($B347,$D$188:$CO$193,6,FALSE)))))</f>
        <v/>
      </c>
      <c r="BL347" s="110" t="str">
        <f ca="1">IF(ISERROR(HLOOKUP($B347,$D$188:$CO$193,4,FALSE)),"",IF('Enter data here!'!$CP$172=0,"",IF(HLOOKUP($B347,$D$188:$CO$193,4,FALSE)=0,"",(HLOOKUP($B347,$D$188:$CO$193,4,FALSE)))))</f>
        <v/>
      </c>
      <c r="BM347" s="110" t="str">
        <f ca="1">IF(ISERROR(HLOOKUP($B347,$D$194:$CO$199,6,FALSE)),"",IF('Enter data here!'!$CP$177=0,"",IF(HLOOKUP($B347,$D$194:$CO$199,4,FALSE)=0,"",(HLOOKUP($B347,$D$194:$CO$199,6,FALSE)))))</f>
        <v/>
      </c>
      <c r="BN347" s="110" t="str">
        <f ca="1">IF(ISERROR(HLOOKUP($B347,$D$194:$CO$199,4,FALSE)),"",IF('Enter data here!'!$CP$177=0,"",IF(HLOOKUP($B347,$D$194:$CO$199,4,FALSE)=0,"",(HLOOKUP($B347,$D$194:$CO$199,4,FALSE)))))</f>
        <v/>
      </c>
      <c r="BO347" s="110" t="str">
        <f ca="1">IF(ISERROR(HLOOKUP($B347,$D$200:$CO$205,6,FALSE)),"",IF('Enter data here!'!$CP$182=0,"",IF(HLOOKUP($B347,$D$200:$CO$205,4,FALSE)=0,"",(HLOOKUP($B347,$D$200:$CO$205,6,FALSE)))))</f>
        <v/>
      </c>
      <c r="BP347" s="110" t="str">
        <f ca="1">IF(ISERROR(HLOOKUP($B347,$D$200:$CO$205,4,FALSE)),"",IF('Enter data here!'!$CP$182=0,"",IF(HLOOKUP($B347,$D$200:$CO$205,4,FALSE)=0,"",(HLOOKUP($B347,$D$200:$CO$205,4,FALSE)))))</f>
        <v/>
      </c>
      <c r="BQ347" s="110" t="str">
        <f ca="1">IF(ISERROR(HLOOKUP($B347,$D$206:$CO$211,6,FALSE)),"",IF('Enter data here!'!$CP$187=0,"",IF(HLOOKUP($B347,$D$206:$CO$211,4,FALSE)=0,"",(HLOOKUP($B347,$D$206:$CO$211,6,FALSE)))))</f>
        <v/>
      </c>
      <c r="BR347" s="110" t="str">
        <f ca="1">IF(ISERROR(HLOOKUP($B347,$D$206:$CO$211,4,FALSE)),"",IF('Enter data here!'!$CP$187=0,"",IF(HLOOKUP($B347,$D$206:$CO$211,4,FALSE)=0,"",(HLOOKUP($B347,$D$206:$CO$211,4,FALSE)))))</f>
        <v/>
      </c>
      <c r="BS347" s="110" t="str">
        <f ca="1">IF(ISERROR(HLOOKUP($B347,$D$212:$CO$217,6,FALSE)),"",IF('Enter data here!'!$CP$192=0,"",IF(HLOOKUP($B347,$D$212:$CO$217,4,FALSE)=0,"",(HLOOKUP($B347,$D$212:$CO$217,6,FALSE)))))</f>
        <v/>
      </c>
      <c r="BT347" s="110" t="str">
        <f ca="1">IF(ISERROR(HLOOKUP($B347,$D$212:$CO$217,4,FALSE)),"",IF('Enter data here!'!$CP$192=0,"",IF(HLOOKUP($B347,$D$212:$CO$217,4,FALSE)=0,"",(HLOOKUP($B347,$D$212:$CO$217,4,FALSE)))))</f>
        <v/>
      </c>
      <c r="BU347" s="110" t="str">
        <f ca="1">IF(ISERROR(HLOOKUP($B347,$D$218:$CO$223,6,FALSE)),"",IF('Enter data here!'!$CP$197=0,"",IF(HLOOKUP($B347,$D$218:$CO$223,4,FALSE)=0,"",(HLOOKUP($B347,$D$218:$CO$223,6,FALSE)))))</f>
        <v/>
      </c>
      <c r="BV347" s="110" t="str">
        <f ca="1">IF(ISERROR(HLOOKUP($B347,$D$218:$CO$223,4,FALSE)),"",IF('Enter data here!'!$CP$197=0,"",IF(HLOOKUP($B347,$D$218:$CO$223,4,FALSE)=0,"",(HLOOKUP($B347,$D$218:$CO$223,4,FALSE)))))</f>
        <v/>
      </c>
      <c r="BW347" s="110" t="str">
        <f ca="1">IF(ISERROR(HLOOKUP($B347,$D$224:$CO$229,6,FALSE)),"",IF('Enter data here!'!$CP$202=0,"",IF(HLOOKUP($B347,$D$224:$CO$229,4,FALSE)=0,"",(HLOOKUP($B347,$D$224:$CO$229,6,FALSE)))))</f>
        <v/>
      </c>
      <c r="BX347" s="110" t="str">
        <f ca="1">IF(ISERROR(HLOOKUP($B347,$D$224:$CO$229,4,FALSE)),"",IF('Enter data here!'!$CP$202=0,"",IF(HLOOKUP($B347,$D$224:$CO$229,4,FALSE)=0,"",(HLOOKUP($B347,$D$224:$CO$229,4,FALSE)))))</f>
        <v/>
      </c>
      <c r="BY347" s="110" t="str">
        <f ca="1">IF(ISERROR(HLOOKUP($B347,$D$230:$CO$235,6,FALSE)),"",IF('Enter data here!'!$CP$207=0,"",IF(HLOOKUP($B347,$D$230:$CO$235,4,FALSE)=0,"",(HLOOKUP($B347,$D$230:$CO$235,6,FALSE)))))</f>
        <v/>
      </c>
      <c r="BZ347" s="110" t="str">
        <f ca="1">IF(ISERROR(HLOOKUP($B347,$D$230:$CO$235,4,FALSE)),"",IF('Enter data here!'!$CP$207=0,"",IF(HLOOKUP($B347,$D$230:$CO$235,4,FALSE)=0,"",(HLOOKUP($B347,$D$230:$CO$235,4,FALSE)))))</f>
        <v/>
      </c>
      <c r="CA347" s="110" t="str">
        <f ca="1">IF(ISERROR(HLOOKUP($B347,$D$236:$CO$241,6,FALSE)),"",IF('Enter data here!'!$CP$212=0,"",IF(HLOOKUP($B347,$D$236:$CO$241,4,FALSE)=0,"",(HLOOKUP($B347,$D$236:$CO$241,6,FALSE)))))</f>
        <v/>
      </c>
      <c r="CB347" s="110" t="str">
        <f ca="1">IF(ISERROR(HLOOKUP($B347,$D$236:$CO$241,4,FALSE)),"",IF('Enter data here!'!$CP$212=0,"",IF(HLOOKUP($B347,$D$236:$CO$241,4,FALSE)=0,"",(HLOOKUP($B347,$D$236:$CO$241,4,FALSE)))))</f>
        <v/>
      </c>
      <c r="CC347" s="110" t="str">
        <f ca="1">IF(ISERROR(HLOOKUP($B347,$D$242:$CO$247,6,FALSE)),"",IF('Enter data here!'!$CP$217=0,"",IF(HLOOKUP($B347,$D$242:$CO$247,4,FALSE)=0,"",(HLOOKUP($B347,$D$242:$CO$247,6,FALSE)))))</f>
        <v/>
      </c>
      <c r="CD347" s="110" t="str">
        <f ca="1">IF(ISERROR(HLOOKUP($B347,$D$242:$CO$247,4,FALSE)),"",IF('Enter data here!'!$CP$217=0,"",IF(HLOOKUP($B347,$D$242:$CO$247,4,FALSE)=0,"",(HLOOKUP($B347,$D$242:$CO$247,4,FALSE)))))</f>
        <v/>
      </c>
      <c r="CE347" s="110" t="str">
        <f ca="1">IF(ISERROR(HLOOKUP($B347,$D$248:$CO$253,6,FALSE)),"",IF('Enter data here!'!$CP$222=0,"",IF(HLOOKUP($B347,$D$248:$CO$253,4,FALSE)=0,"",(HLOOKUP($B347,$D$248:$CO$253,6,FALSE)))))</f>
        <v/>
      </c>
      <c r="CF347" s="110" t="str">
        <f ca="1">IF(ISERROR(HLOOKUP($B347,$D$248:$CO$253,4,FALSE)),"",IF('Enter data here!'!$CP$222=0,"",IF(HLOOKUP($B347,$D$248:$CO$253,4,FALSE)=0,"",(HLOOKUP($B347,$D$248:$CO$253,4,FALSE)))))</f>
        <v/>
      </c>
    </row>
    <row r="348" spans="2:84" s="138" customFormat="1">
      <c r="B348" s="149">
        <v>86</v>
      </c>
      <c r="C348" s="110" t="str">
        <f>IF(ISERROR(HLOOKUP($B348,$D$8:$CO$13,6,FALSE)),"",IF('Enter data here!'!$CP$22=0,"",IF(HLOOKUP($B348,$D$8:$CO$13,4,FALSE)=0,"",(HLOOKUP($B348,$D$8:$CO$13,6,FALSE)))))</f>
        <v/>
      </c>
      <c r="D348" s="110" t="str">
        <f>IF(ISERROR(HLOOKUP($B348,$D$8:$CO$13,4,FALSE)),"",IF('Enter data here!'!$CP$22=0,"",IF(HLOOKUP($B348,$D$8:$CO$13,4,FALSE)=0,"",(HLOOKUP($B348,$D$8:$CO$13,4,FALSE)))))</f>
        <v/>
      </c>
      <c r="E348" s="110" t="str">
        <f ca="1">IF(ISERROR(HLOOKUP($B348,$D$14:$CO$19,6,FALSE)),"",IF('Enter data here!'!$CP$27=0,"",IF(HLOOKUP($B348,$D$14:$CO$19,4,FALSE)=0,"",(HLOOKUP($B348,$D$14:$CO$19,6,FALSE)))))</f>
        <v/>
      </c>
      <c r="F348" s="110" t="str">
        <f ca="1">IF(ISERROR(HLOOKUP($B348,$D$14:$CO$19,4,FALSE)),"",IF('Enter data here!'!$CP$27=0,"",IF(HLOOKUP($B348,$D$14:$CO$19,4,FALSE)=0,"",(HLOOKUP($B348,$D$14:$CO$19,4,FALSE)))))</f>
        <v/>
      </c>
      <c r="G348" s="110" t="str">
        <f ca="1">IF(ISERROR(HLOOKUP($B348,$D$20:$CO$25,6,FALSE)),"",IF('Enter data here!'!$CP$32=0,"",IF(HLOOKUP($B348,$D$20:$CO$25,4,FALSE)=0,"",(HLOOKUP($B348,$D$20:$CO$25,6,FALSE)))))</f>
        <v/>
      </c>
      <c r="H348" s="110" t="str">
        <f ca="1">IF(ISERROR(HLOOKUP($B348,$D$20:$CO$25,4,FALSE)),"",IF('Enter data here!'!$CP$32=0,"",IF(HLOOKUP($B348,$D$20:$CO$25,4,FALSE)=0,"",(HLOOKUP($B348,$D$20:$CO$25,4,FALSE)))))</f>
        <v/>
      </c>
      <c r="I348" s="110" t="str">
        <f ca="1">IF(ISERROR(HLOOKUP($B348,$D$26:$CO$31,6,FALSE)),"",IF('Enter data here!'!$CP$37=0,"",IF(HLOOKUP($B348,$D$26:$CO$31,4,FALSE)=0,"",(HLOOKUP($B348,$D$26:$CO$31,6,FALSE)))))</f>
        <v/>
      </c>
      <c r="J348" s="110" t="str">
        <f ca="1">IF(ISERROR(HLOOKUP($B348,$D$26:$CO$31,4,FALSE)),"",IF('Enter data here!'!$CP$37=0,"",IF(HLOOKUP($B348,$D$26:$CO$31,4,FALSE)=0,"",(HLOOKUP($B348,$D$26:$CO$31,4,FALSE)))))</f>
        <v/>
      </c>
      <c r="K348" s="110" t="str">
        <f ca="1">IF(ISERROR(HLOOKUP($B348,$D$32:$CO$37,6,FALSE)),"",IF('Enter data here!'!$CP$42=0,"",IF(HLOOKUP($B348,$D$32:$CO$37,4,FALSE)=0,"",(HLOOKUP($B348,$D$32:$CO$37,6,FALSE)))))</f>
        <v/>
      </c>
      <c r="L348" s="110" t="str">
        <f ca="1">IF(ISERROR(HLOOKUP($B348,$D$32:$CO$37,4,FALSE)),"",IF('Enter data here!'!$CP$42=0,"",IF(HLOOKUP($B348,$D$32:$CO$37,4,FALSE)=0,"",(HLOOKUP($B348,$D$32:$CO$37,4,FALSE)))))</f>
        <v/>
      </c>
      <c r="M348" s="110" t="str">
        <f ca="1">IF(ISERROR(HLOOKUP($B348,$D$38:$CO$43,6,FALSE)),"",IF('Enter data here!'!$CP$47=0,"",IF(HLOOKUP($B348,$D$38:$CO$43,4,FALSE)=0,"",(HLOOKUP($B348,$D$38:$CO$43,6,FALSE)))))</f>
        <v/>
      </c>
      <c r="N348" s="110" t="str">
        <f ca="1">IF(ISERROR(HLOOKUP($B348,$D$38:$CO$43,4,FALSE)),"",IF('Enter data here!'!$CP$47=0,"",IF(HLOOKUP($B348,$D$38:$CO$43,4,FALSE)=0,"",(HLOOKUP($B348,$D$38:$CO$43,4,FALSE)))))</f>
        <v/>
      </c>
      <c r="O348" s="110" t="str">
        <f ca="1">IF(ISERROR(HLOOKUP($B348,$D$44:$CO$49,6,FALSE)),"",IF('Enter data here!'!$CP$52=0,"",IF(HLOOKUP($B348,$D$44:$CO$49,4,FALSE)=0,"",(HLOOKUP($B348,$D$44:$CO$49,6,FALSE)))))</f>
        <v/>
      </c>
      <c r="P348" s="110" t="str">
        <f ca="1">IF(ISERROR(HLOOKUP($B348,$D$44:$CO$49,4,FALSE)),"",IF('Enter data here!'!$CP$52=0,"",IF(HLOOKUP($B348,$D$44:$CO$49,4,FALSE)=0,"",(HLOOKUP($B348,$D$44:$CO$49,4,FALSE)))))</f>
        <v/>
      </c>
      <c r="Q348" s="110" t="str">
        <f ca="1">IF(ISERROR(HLOOKUP($B348,$D$50:$CO$55,6,FALSE)),"",IF('Enter data here!'!$CP$57=0,"",IF(HLOOKUP($B348,$D$50:$CO$55,4,FALSE)=0,"",(HLOOKUP($B348,$D$50:$CO$55,6,FALSE)))))</f>
        <v/>
      </c>
      <c r="R348" s="110" t="str">
        <f ca="1">IF(ISERROR(HLOOKUP($B348,$D$50:$CO$55,4,FALSE)),"",IF('Enter data here!'!$CP$57=0,"",IF(HLOOKUP($B348,$D$50:$CO$55,4,FALSE)=0,"",(HLOOKUP($B348,$D$50:$CO$55,4,FALSE)))))</f>
        <v/>
      </c>
      <c r="S348" s="110" t="str">
        <f ca="1">IF(ISERROR(HLOOKUP($B348,$D$56:$CO$61,6,FALSE)),"",IF('Enter data here!'!$CP$62=0,"",IF(HLOOKUP($B348,$D$56:$CO$61,4,FALSE)=0,"",(HLOOKUP($B348,$D$56:$CO$61,6,FALSE)))))</f>
        <v/>
      </c>
      <c r="T348" s="110" t="str">
        <f ca="1">IF(ISERROR(HLOOKUP($B348,$D$56:$CO$61,4,FALSE)),"",IF('Enter data here!'!$CP$62=0,"",IF(HLOOKUP($B348,$D$56:$CO$61,4,FALSE)=0,"",(HLOOKUP($B348,$D$56:$CO$61,4,FALSE)))))</f>
        <v/>
      </c>
      <c r="U348" s="110" t="str">
        <f ca="1">IF(ISERROR(HLOOKUP($B348,$D$62:$CO$67,6,FALSE)),"",IF('Enter data here!'!$CP$67=0,"",IF(HLOOKUP($B348,$D$62:$CO$67,4,FALSE)=0,"",(HLOOKUP($B348,$D$62:$CO$67,6,FALSE)))))</f>
        <v/>
      </c>
      <c r="V348" s="110" t="str">
        <f ca="1">IF(ISERROR(HLOOKUP($B348,$D$62:$CO$67,4,FALSE)),"",IF('Enter data here!'!$CP$67=0,"",IF(HLOOKUP($B348,$D$62:$CO$67,4,FALSE)=0,"",(HLOOKUP($B348,$D$62:$CO$67,4,FALSE)))))</f>
        <v/>
      </c>
      <c r="W348" s="110" t="str">
        <f ca="1">IF(ISERROR(HLOOKUP($B348,$D$68:$CO$73,6,FALSE)),"",IF('Enter data here!'!$CP$72=0,"",IF(HLOOKUP($B348,$D$68:$CO$73,4,FALSE)=0,"",(HLOOKUP($B348,$D$68:$CO$73,6,FALSE)))))</f>
        <v/>
      </c>
      <c r="X348" s="110" t="str">
        <f ca="1">IF(ISERROR(HLOOKUP($B348,$D$68:$CO$73,4,FALSE)),"",IF('Enter data here!'!$CP$72=0,"",IF(HLOOKUP($B348,$D$68:$CO$73,4,FALSE)=0,"",(HLOOKUP($B348,$D$68:$CO$73,4,FALSE)))))</f>
        <v/>
      </c>
      <c r="Y348" s="110" t="str">
        <f ca="1">IF(ISERROR(HLOOKUP($B348,$D$74:$CO$79,6,FALSE)),"",IF('Enter data here!'!$CP$77=0,"",IF(HLOOKUP($B348,$D$74:$CO$79,4,FALSE)=0,"",(HLOOKUP($B348,$D$74:$CO$79,6,FALSE)))))</f>
        <v/>
      </c>
      <c r="Z348" s="110" t="str">
        <f ca="1">IF(ISERROR(HLOOKUP($B348,$D$74:$CO$79,4,FALSE)),"",IF('Enter data here!'!$CP$77=0,"",IF(HLOOKUP($B348,$D$74:$CO$79,4,FALSE)=0,"",(HLOOKUP($B348,$D$74:$CO$79,4,FALSE)))))</f>
        <v/>
      </c>
      <c r="AA348" s="110" t="str">
        <f ca="1">IF(ISERROR(HLOOKUP($B348,$D$80:$CO$85,6,FALSE)),"",IF('Enter data here!'!$CP$82=0,"",IF(HLOOKUP($B348,$D$80:$CO$85,4,FALSE)=0,"",(HLOOKUP($B348,$D$80:$CO$85,6,FALSE)))))</f>
        <v/>
      </c>
      <c r="AB348" s="110" t="str">
        <f ca="1">IF(ISERROR(HLOOKUP($B348,$D$80:$CO$85,4,FALSE)),"",IF('Enter data here!'!$CP$82=0,"",IF(HLOOKUP($B348,$D$80:$CO$85,4,FALSE)=0,"",(HLOOKUP($B348,$D$80:$CO$85,4,FALSE)))))</f>
        <v/>
      </c>
      <c r="AC348" s="110" t="str">
        <f ca="1">IF(ISERROR(HLOOKUP($B348,$D$86:$CO$91,6,FALSE)),"",IF('Enter data here!'!$CP$87=0,"",IF(HLOOKUP($B348,$D$86:$CO$91,4,FALSE)=0,"",(HLOOKUP($B348,$D$86:$CO$91,6,FALSE)))))</f>
        <v/>
      </c>
      <c r="AD348" s="110" t="str">
        <f ca="1">IF(ISERROR(HLOOKUP($B348,$D$86:$CO$91,4,FALSE)),"",IF('Enter data here!'!$CP$87=0,"",IF(HLOOKUP($B348,$D$86:$CO$91,4,FALSE)=0,"",(HLOOKUP($B348,$D$86:$CO$91,4,FALSE)))))</f>
        <v/>
      </c>
      <c r="AE348" s="110" t="str">
        <f ca="1">IF(ISERROR(HLOOKUP($B348,$D$92:$CO$97,6,FALSE)),"",IF('Enter data here!'!$CP$92=0,"",IF(HLOOKUP($B348,$D$92:$CO$97,4,FALSE)=0,"",(HLOOKUP($B348,$D$92:$CO$97,6,FALSE)))))</f>
        <v/>
      </c>
      <c r="AF348" s="110" t="str">
        <f ca="1">IF(ISERROR(HLOOKUP($B348,$D$92:$CO$97,4,FALSE)),"",IF('Enter data here!'!$CP$92=0,"",IF(HLOOKUP($B348,$D$92:$CO$97,4,FALSE)=0,"",(HLOOKUP($B348,$D$92:$CO$97,4,FALSE)))))</f>
        <v/>
      </c>
      <c r="AG348" s="110" t="str">
        <f ca="1">IF(ISERROR(HLOOKUP($B348,$D$98:$CO$103,6,FALSE)),"",IF('Enter data here!'!$CP$97=0,"",IF(HLOOKUP($B348,$D$98:$CO$103,4,FALSE)=0,"",(HLOOKUP($B348,$D$98:$CO$103,6,FALSE)))))</f>
        <v/>
      </c>
      <c r="AH348" s="110" t="str">
        <f ca="1">IF(ISERROR(HLOOKUP($B348,$D$98:$CO$103,4,FALSE)),"",IF('Enter data here!'!$CP$97=0,"",IF(HLOOKUP($B348,$D$98:$CO$103,4,FALSE)=0,"",(HLOOKUP($B348,$D$98:$CO$103,4,FALSE)))))</f>
        <v/>
      </c>
      <c r="AI348" s="110" t="str">
        <f ca="1">IF(ISERROR(HLOOKUP($B348,$D$104:$CO$109,6,FALSE)),"",IF('Enter data here!'!$CP$102=0,"",IF(HLOOKUP($B348,$D$104:$CO$109,4,FALSE)=0,"",(HLOOKUP($B348,$D$104:$CO$109,6,FALSE)))))</f>
        <v/>
      </c>
      <c r="AJ348" s="110" t="str">
        <f ca="1">IF(ISERROR(HLOOKUP($B348,$D$104:$CO$109,4,FALSE)),"",IF('Enter data here!'!$CP$102=0,"",IF(HLOOKUP($B348,$D$104:$CO$109,4,FALSE)=0,"",(HLOOKUP($B348,$D$104:$CO$109,4,FALSE)))))</f>
        <v/>
      </c>
      <c r="AK348" s="110" t="str">
        <f ca="1">IF(ISERROR(HLOOKUP($B348,$D$110:$CO$115,6,FALSE)),"",IF('Enter data here!'!$CP$107=0,"",IF(HLOOKUP($B348,$D$110:$CO$115,4,FALSE)=0,"",(HLOOKUP($B348,$D$110:$CO$115,6,FALSE)))))</f>
        <v/>
      </c>
      <c r="AL348" s="110" t="str">
        <f ca="1">IF(ISERROR(HLOOKUP($B348,$D$110:$CO$115,4,FALSE)),"",IF('Enter data here!'!$CP$107=0,"",IF(HLOOKUP($B348,$D$110:$CO$115,4,FALSE)=0,"",(HLOOKUP($B348,$D$110:$CO$115,4,FALSE)))))</f>
        <v/>
      </c>
      <c r="AM348" s="110" t="str">
        <f ca="1">IF(ISERROR(HLOOKUP($B348,$D$116:$CO$121,6,FALSE)),"",IF('Enter data here!'!$CP$112=0,"",IF(HLOOKUP($B348,$D$116:$CO$121,4,FALSE)=0,"",(HLOOKUP($B348,$D$116:$CO$121,6,FALSE)))))</f>
        <v/>
      </c>
      <c r="AN348" s="110" t="str">
        <f ca="1">IF(ISERROR(HLOOKUP($B348,$D$116:$CO$121,4,FALSE)),"",IF('Enter data here!'!$CP$112=0,"",IF(HLOOKUP($B348,$D$116:$CO$121,4,FALSE)=0,"",(HLOOKUP($B348,$D$116:$CO$121,4,FALSE)))))</f>
        <v/>
      </c>
      <c r="AO348" s="110" t="str">
        <f ca="1">IF(ISERROR(HLOOKUP($B348,$D$122:$CO$127,6,FALSE)),"",IF('Enter data here!'!$CP$117=0,"",IF(HLOOKUP($B348,$D$122:$CO$127,4,FALSE)=0,"",(HLOOKUP($B348,$D$122:$CO$127,6,FALSE)))))</f>
        <v/>
      </c>
      <c r="AP348" s="110" t="str">
        <f ca="1">IF(ISERROR(HLOOKUP($B348,$D$122:$CO$127,4,FALSE)),"",IF('Enter data here!'!$CP$117=0,"",IF(HLOOKUP($B348,$D$122:$CO$127,4,FALSE)=0,"",(HLOOKUP($B348,$D$122:$CO$127,4,FALSE)))))</f>
        <v/>
      </c>
      <c r="AQ348" s="110" t="str">
        <f ca="1">IF(ISERROR(HLOOKUP($B348,$D$128:$CO$133,6,FALSE)),"",IF('Enter data here!'!$CP$122=0,"",IF(HLOOKUP($B348,$D$128:$CO$133,4,FALSE)=0,"",(HLOOKUP($B348,$D$128:$CO$133,6,FALSE)))))</f>
        <v/>
      </c>
      <c r="AR348" s="110" t="str">
        <f ca="1">IF(ISERROR(HLOOKUP($B348,$D$128:$CO$133,4,FALSE)),"",IF('Enter data here!'!$CP$122=0,"",IF(HLOOKUP($B348,$D$128:$CO$133,4,FALSE)=0,"",(HLOOKUP($B348,$D$128:$CO$133,4,FALSE)))))</f>
        <v/>
      </c>
      <c r="AS348" s="110" t="str">
        <f ca="1">IF(ISERROR(HLOOKUP($B348,$D$134:$CO$139,6,FALSE)),"",IF('Enter data here!'!$CP$127=0,"",IF(HLOOKUP($B348,$D$134:$CO$139,4,FALSE)=0,"",(HLOOKUP($B348,$D$134:$CO$139,6,FALSE)))))</f>
        <v/>
      </c>
      <c r="AT348" s="110" t="str">
        <f ca="1">IF(ISERROR(HLOOKUP($B348,$D$134:$CO$139,4,FALSE)),"",IF('Enter data here!'!$CP$127=0,"",IF(HLOOKUP($B348,$D$134:$CO$139,4,FALSE)=0,"",(HLOOKUP($B348,$D$134:$CO$139,4,FALSE)))))</f>
        <v/>
      </c>
      <c r="AU348" s="110" t="str">
        <f ca="1">IF(ISERROR(HLOOKUP($B348,$D$140:$CO$145,6,FALSE)),"",IF('Enter data here!'!$CP$132=0,"",IF(HLOOKUP($B348,$D$140:$CO$145,4,FALSE)=0,"",(HLOOKUP($B348,$D$140:$CO$145,6,FALSE)))))</f>
        <v/>
      </c>
      <c r="AV348" s="110" t="str">
        <f ca="1">IF(ISERROR(HLOOKUP($B348,$D$140:$CO$145,4,FALSE)),"",IF('Enter data here!'!$CP$132=0,"",IF(HLOOKUP($B348,$D$140:$CO$145,4,FALSE)=0,"",(HLOOKUP($B348,$D$140:$CO$145,4,FALSE)))))</f>
        <v/>
      </c>
      <c r="AW348" s="110" t="str">
        <f ca="1">IF(ISERROR(HLOOKUP($B348,$D$146:$CO$151,6,FALSE)),"",IF('Enter data here!'!$CP$137=0,"",IF(HLOOKUP($B348,$D$146:$CO$151,4,FALSE)=0,"",(HLOOKUP($B348,$D$146:$CO$151,6,FALSE)))))</f>
        <v/>
      </c>
      <c r="AX348" s="110" t="str">
        <f ca="1">IF(ISERROR(HLOOKUP($B348,$D$146:$CO$151,4,FALSE)),"",IF('Enter data here!'!$CP$137=0,"",IF(HLOOKUP($B348,$D$146:$CO$151,4,FALSE)=0,"",(HLOOKUP($B348,$D$146:$CO$151,4,FALSE)))))</f>
        <v/>
      </c>
      <c r="AY348" s="110" t="str">
        <f ca="1">IF(ISERROR(HLOOKUP($B348,$D$152:$CO$157,6,FALSE)),"",IF('Enter data here!'!$CP$142=0,"",IF(HLOOKUP($B348,$D$152:$CO$157,4,FALSE)=0,"",(HLOOKUP($B348,$D$152:$CO$157,6,FALSE)))))</f>
        <v/>
      </c>
      <c r="AZ348" s="110" t="str">
        <f ca="1">IF(ISERROR(HLOOKUP($B348,$D$152:$CO$157,4,FALSE)),"",IF('Enter data here!'!$CP$142=0,"",IF(HLOOKUP($B348,$D$152:$CO$157,4,FALSE)=0,"",(HLOOKUP($B348,$D$152:$CO$157,4,FALSE)))))</f>
        <v/>
      </c>
      <c r="BA348" s="110" t="str">
        <f ca="1">IF(ISERROR(HLOOKUP($B348,$D$158:$CO$163,6,FALSE)),"",IF('Enter data here!'!$CP$147=0,"",IF(HLOOKUP($B348,$D$158:$CO$163,4,FALSE)=0,"",(HLOOKUP($B348,$D$158:$CO$163,6,FALSE)))))</f>
        <v/>
      </c>
      <c r="BB348" s="110" t="str">
        <f ca="1">IF(ISERROR(HLOOKUP($B348,$D$158:$CO$163,4,FALSE)),"",IF('Enter data here!'!$CP$147=0,"",IF(HLOOKUP($B348,$D$158:$CO$163,4,FALSE)=0,"",(HLOOKUP($B348,$D$158:$CO$163,4,FALSE)))))</f>
        <v/>
      </c>
      <c r="BC348" s="110" t="str">
        <f ca="1">IF(ISERROR(HLOOKUP($B348,$D$164:$CO$169,6,FALSE)),"",IF('Enter data here!'!$CP$152=0,"",IF(HLOOKUP($B348,$D$164:$CO$169,4,FALSE)=0,"",(HLOOKUP($B348,$D$164:$CO$169,6,FALSE)))))</f>
        <v/>
      </c>
      <c r="BD348" s="110" t="str">
        <f ca="1">IF(ISERROR(HLOOKUP($B348,$D$164:$CO$169,4,FALSE)),"",IF('Enter data here!'!$CP$152=0,"",IF(HLOOKUP($B348,$D$164:$CO$169,4,FALSE)=0,"",(HLOOKUP($B348,$D$164:$CO$169,4,FALSE)))))</f>
        <v/>
      </c>
      <c r="BE348" s="110" t="str">
        <f ca="1">IF(ISERROR(HLOOKUP($B348,$D$170:$CO$175,6,FALSE)),"",IF('Enter data here!'!$CP$157=0,"",IF(HLOOKUP($B348,$D$170:$CO$175,4,FALSE)=0,"",(HLOOKUP($B348,$D$170:$CO$175,6,FALSE)))))</f>
        <v/>
      </c>
      <c r="BF348" s="110" t="str">
        <f ca="1">IF(ISERROR(HLOOKUP($B348,$D$170:$CO$175,4,FALSE)),"",IF('Enter data here!'!$CP$157=0,"",IF(HLOOKUP($B348,$D$170:$CO$175,4,FALSE)=0,"",(HLOOKUP($B348,$D$170:$CO$175,4,FALSE)))))</f>
        <v/>
      </c>
      <c r="BG348" s="110" t="str">
        <f ca="1">IF(ISERROR(HLOOKUP($B348,$D$176:$CO$181,6,FALSE)),"",IF('Enter data here!'!$CP$162=0,"",IF(HLOOKUP($B348,$D$176:$CO$181,4,FALSE)=0,"",(HLOOKUP($B348,$D$176:$CO$181,6,FALSE)))))</f>
        <v/>
      </c>
      <c r="BH348" s="110" t="str">
        <f ca="1">IF(ISERROR(HLOOKUP($B348,$D$176:$CO$181,4,FALSE)),"",IF('Enter data here!'!$CP$162=0,"",IF(HLOOKUP($B348,$D$176:$CO$181,4,FALSE)=0,"",(HLOOKUP($B348,$D$176:$CO$181,4,FALSE)))))</f>
        <v/>
      </c>
      <c r="BI348" s="110" t="str">
        <f ca="1">IF(ISERROR(HLOOKUP($B348,$D$182:$CO$187,6,FALSE)),"",IF('Enter data here!'!$CP$167=0,"",IF(HLOOKUP($B348,$D$182:$CO$187,4,FALSE)=0,"",(HLOOKUP($B348,$D$182:$CO$187,6,FALSE)))))</f>
        <v/>
      </c>
      <c r="BJ348" s="110" t="str">
        <f ca="1">IF(ISERROR(HLOOKUP($B348,$D$182:$CO$187,4,FALSE)),"",IF('Enter data here!'!$CP$167=0,"",IF(HLOOKUP($B348,$D$182:$CO$187,4,FALSE)=0,"",(HLOOKUP($B348,$D$182:$CO$187,4,FALSE)))))</f>
        <v/>
      </c>
      <c r="BK348" s="110" t="str">
        <f ca="1">IF(ISERROR(HLOOKUP($B348,$D$188:$CO$193,6,FALSE)),"",IF('Enter data here!'!$CP$172=0,"",IF(HLOOKUP($B348,$D$188:$CO$193,4,FALSE)=0,"",(HLOOKUP($B348,$D$188:$CO$193,6,FALSE)))))</f>
        <v/>
      </c>
      <c r="BL348" s="110" t="str">
        <f ca="1">IF(ISERROR(HLOOKUP($B348,$D$188:$CO$193,4,FALSE)),"",IF('Enter data here!'!$CP$172=0,"",IF(HLOOKUP($B348,$D$188:$CO$193,4,FALSE)=0,"",(HLOOKUP($B348,$D$188:$CO$193,4,FALSE)))))</f>
        <v/>
      </c>
      <c r="BM348" s="110" t="str">
        <f ca="1">IF(ISERROR(HLOOKUP($B348,$D$194:$CO$199,6,FALSE)),"",IF('Enter data here!'!$CP$177=0,"",IF(HLOOKUP($B348,$D$194:$CO$199,4,FALSE)=0,"",(HLOOKUP($B348,$D$194:$CO$199,6,FALSE)))))</f>
        <v/>
      </c>
      <c r="BN348" s="110" t="str">
        <f ca="1">IF(ISERROR(HLOOKUP($B348,$D$194:$CO$199,4,FALSE)),"",IF('Enter data here!'!$CP$177=0,"",IF(HLOOKUP($B348,$D$194:$CO$199,4,FALSE)=0,"",(HLOOKUP($B348,$D$194:$CO$199,4,FALSE)))))</f>
        <v/>
      </c>
      <c r="BO348" s="110" t="str">
        <f ca="1">IF(ISERROR(HLOOKUP($B348,$D$200:$CO$205,6,FALSE)),"",IF('Enter data here!'!$CP$182=0,"",IF(HLOOKUP($B348,$D$200:$CO$205,4,FALSE)=0,"",(HLOOKUP($B348,$D$200:$CO$205,6,FALSE)))))</f>
        <v/>
      </c>
      <c r="BP348" s="110" t="str">
        <f ca="1">IF(ISERROR(HLOOKUP($B348,$D$200:$CO$205,4,FALSE)),"",IF('Enter data here!'!$CP$182=0,"",IF(HLOOKUP($B348,$D$200:$CO$205,4,FALSE)=0,"",(HLOOKUP($B348,$D$200:$CO$205,4,FALSE)))))</f>
        <v/>
      </c>
      <c r="BQ348" s="110" t="str">
        <f ca="1">IF(ISERROR(HLOOKUP($B348,$D$206:$CO$211,6,FALSE)),"",IF('Enter data here!'!$CP$187=0,"",IF(HLOOKUP($B348,$D$206:$CO$211,4,FALSE)=0,"",(HLOOKUP($B348,$D$206:$CO$211,6,FALSE)))))</f>
        <v/>
      </c>
      <c r="BR348" s="110" t="str">
        <f ca="1">IF(ISERROR(HLOOKUP($B348,$D$206:$CO$211,4,FALSE)),"",IF('Enter data here!'!$CP$187=0,"",IF(HLOOKUP($B348,$D$206:$CO$211,4,FALSE)=0,"",(HLOOKUP($B348,$D$206:$CO$211,4,FALSE)))))</f>
        <v/>
      </c>
      <c r="BS348" s="110" t="str">
        <f ca="1">IF(ISERROR(HLOOKUP($B348,$D$212:$CO$217,6,FALSE)),"",IF('Enter data here!'!$CP$192=0,"",IF(HLOOKUP($B348,$D$212:$CO$217,4,FALSE)=0,"",(HLOOKUP($B348,$D$212:$CO$217,6,FALSE)))))</f>
        <v/>
      </c>
      <c r="BT348" s="110" t="str">
        <f ca="1">IF(ISERROR(HLOOKUP($B348,$D$212:$CO$217,4,FALSE)),"",IF('Enter data here!'!$CP$192=0,"",IF(HLOOKUP($B348,$D$212:$CO$217,4,FALSE)=0,"",(HLOOKUP($B348,$D$212:$CO$217,4,FALSE)))))</f>
        <v/>
      </c>
      <c r="BU348" s="110" t="str">
        <f ca="1">IF(ISERROR(HLOOKUP($B348,$D$218:$CO$223,6,FALSE)),"",IF('Enter data here!'!$CP$197=0,"",IF(HLOOKUP($B348,$D$218:$CO$223,4,FALSE)=0,"",(HLOOKUP($B348,$D$218:$CO$223,6,FALSE)))))</f>
        <v/>
      </c>
      <c r="BV348" s="110" t="str">
        <f ca="1">IF(ISERROR(HLOOKUP($B348,$D$218:$CO$223,4,FALSE)),"",IF('Enter data here!'!$CP$197=0,"",IF(HLOOKUP($B348,$D$218:$CO$223,4,FALSE)=0,"",(HLOOKUP($B348,$D$218:$CO$223,4,FALSE)))))</f>
        <v/>
      </c>
      <c r="BW348" s="110" t="str">
        <f ca="1">IF(ISERROR(HLOOKUP($B348,$D$224:$CO$229,6,FALSE)),"",IF('Enter data here!'!$CP$202=0,"",IF(HLOOKUP($B348,$D$224:$CO$229,4,FALSE)=0,"",(HLOOKUP($B348,$D$224:$CO$229,6,FALSE)))))</f>
        <v/>
      </c>
      <c r="BX348" s="110" t="str">
        <f ca="1">IF(ISERROR(HLOOKUP($B348,$D$224:$CO$229,4,FALSE)),"",IF('Enter data here!'!$CP$202=0,"",IF(HLOOKUP($B348,$D$224:$CO$229,4,FALSE)=0,"",(HLOOKUP($B348,$D$224:$CO$229,4,FALSE)))))</f>
        <v/>
      </c>
      <c r="BY348" s="110" t="str">
        <f ca="1">IF(ISERROR(HLOOKUP($B348,$D$230:$CO$235,6,FALSE)),"",IF('Enter data here!'!$CP$207=0,"",IF(HLOOKUP($B348,$D$230:$CO$235,4,FALSE)=0,"",(HLOOKUP($B348,$D$230:$CO$235,6,FALSE)))))</f>
        <v/>
      </c>
      <c r="BZ348" s="110" t="str">
        <f ca="1">IF(ISERROR(HLOOKUP($B348,$D$230:$CO$235,4,FALSE)),"",IF('Enter data here!'!$CP$207=0,"",IF(HLOOKUP($B348,$D$230:$CO$235,4,FALSE)=0,"",(HLOOKUP($B348,$D$230:$CO$235,4,FALSE)))))</f>
        <v/>
      </c>
      <c r="CA348" s="110" t="str">
        <f ca="1">IF(ISERROR(HLOOKUP($B348,$D$236:$CO$241,6,FALSE)),"",IF('Enter data here!'!$CP$212=0,"",IF(HLOOKUP($B348,$D$236:$CO$241,4,FALSE)=0,"",(HLOOKUP($B348,$D$236:$CO$241,6,FALSE)))))</f>
        <v/>
      </c>
      <c r="CB348" s="110" t="str">
        <f ca="1">IF(ISERROR(HLOOKUP($B348,$D$236:$CO$241,4,FALSE)),"",IF('Enter data here!'!$CP$212=0,"",IF(HLOOKUP($B348,$D$236:$CO$241,4,FALSE)=0,"",(HLOOKUP($B348,$D$236:$CO$241,4,FALSE)))))</f>
        <v/>
      </c>
      <c r="CC348" s="110" t="str">
        <f ca="1">IF(ISERROR(HLOOKUP($B348,$D$242:$CO$247,6,FALSE)),"",IF('Enter data here!'!$CP$217=0,"",IF(HLOOKUP($B348,$D$242:$CO$247,4,FALSE)=0,"",(HLOOKUP($B348,$D$242:$CO$247,6,FALSE)))))</f>
        <v/>
      </c>
      <c r="CD348" s="110" t="str">
        <f ca="1">IF(ISERROR(HLOOKUP($B348,$D$242:$CO$247,4,FALSE)),"",IF('Enter data here!'!$CP$217=0,"",IF(HLOOKUP($B348,$D$242:$CO$247,4,FALSE)=0,"",(HLOOKUP($B348,$D$242:$CO$247,4,FALSE)))))</f>
        <v/>
      </c>
      <c r="CE348" s="110" t="str">
        <f ca="1">IF(ISERROR(HLOOKUP($B348,$D$248:$CO$253,6,FALSE)),"",IF('Enter data here!'!$CP$222=0,"",IF(HLOOKUP($B348,$D$248:$CO$253,4,FALSE)=0,"",(HLOOKUP($B348,$D$248:$CO$253,6,FALSE)))))</f>
        <v/>
      </c>
      <c r="CF348" s="110" t="str">
        <f ca="1">IF(ISERROR(HLOOKUP($B348,$D$248:$CO$253,4,FALSE)),"",IF('Enter data here!'!$CP$222=0,"",IF(HLOOKUP($B348,$D$248:$CO$253,4,FALSE)=0,"",(HLOOKUP($B348,$D$248:$CO$253,4,FALSE)))))</f>
        <v/>
      </c>
    </row>
    <row r="349" spans="2:84" s="138" customFormat="1">
      <c r="B349" s="149">
        <v>87</v>
      </c>
      <c r="C349" s="110" t="str">
        <f>IF(ISERROR(HLOOKUP($B349,$D$8:$CO$13,6,FALSE)),"",IF('Enter data here!'!$CP$22=0,"",IF(HLOOKUP($B349,$D$8:$CO$13,4,FALSE)=0,"",(HLOOKUP($B349,$D$8:$CO$13,6,FALSE)))))</f>
        <v/>
      </c>
      <c r="D349" s="110" t="str">
        <f>IF(ISERROR(HLOOKUP($B349,$D$8:$CO$13,4,FALSE)),"",IF('Enter data here!'!$CP$22=0,"",IF(HLOOKUP($B349,$D$8:$CO$13,4,FALSE)=0,"",(HLOOKUP($B349,$D$8:$CO$13,4,FALSE)))))</f>
        <v/>
      </c>
      <c r="E349" s="110" t="str">
        <f ca="1">IF(ISERROR(HLOOKUP($B349,$D$14:$CO$19,6,FALSE)),"",IF('Enter data here!'!$CP$27=0,"",IF(HLOOKUP($B349,$D$14:$CO$19,4,FALSE)=0,"",(HLOOKUP($B349,$D$14:$CO$19,6,FALSE)))))</f>
        <v/>
      </c>
      <c r="F349" s="110" t="str">
        <f ca="1">IF(ISERROR(HLOOKUP($B349,$D$14:$CO$19,4,FALSE)),"",IF('Enter data here!'!$CP$27=0,"",IF(HLOOKUP($B349,$D$14:$CO$19,4,FALSE)=0,"",(HLOOKUP($B349,$D$14:$CO$19,4,FALSE)))))</f>
        <v/>
      </c>
      <c r="G349" s="110" t="str">
        <f ca="1">IF(ISERROR(HLOOKUP($B349,$D$20:$CO$25,6,FALSE)),"",IF('Enter data here!'!$CP$32=0,"",IF(HLOOKUP($B349,$D$20:$CO$25,4,FALSE)=0,"",(HLOOKUP($B349,$D$20:$CO$25,6,FALSE)))))</f>
        <v/>
      </c>
      <c r="H349" s="110" t="str">
        <f ca="1">IF(ISERROR(HLOOKUP($B349,$D$20:$CO$25,4,FALSE)),"",IF('Enter data here!'!$CP$32=0,"",IF(HLOOKUP($B349,$D$20:$CO$25,4,FALSE)=0,"",(HLOOKUP($B349,$D$20:$CO$25,4,FALSE)))))</f>
        <v/>
      </c>
      <c r="I349" s="110" t="str">
        <f ca="1">IF(ISERROR(HLOOKUP($B349,$D$26:$CO$31,6,FALSE)),"",IF('Enter data here!'!$CP$37=0,"",IF(HLOOKUP($B349,$D$26:$CO$31,4,FALSE)=0,"",(HLOOKUP($B349,$D$26:$CO$31,6,FALSE)))))</f>
        <v/>
      </c>
      <c r="J349" s="110" t="str">
        <f ca="1">IF(ISERROR(HLOOKUP($B349,$D$26:$CO$31,4,FALSE)),"",IF('Enter data here!'!$CP$37=0,"",IF(HLOOKUP($B349,$D$26:$CO$31,4,FALSE)=0,"",(HLOOKUP($B349,$D$26:$CO$31,4,FALSE)))))</f>
        <v/>
      </c>
      <c r="K349" s="110" t="str">
        <f ca="1">IF(ISERROR(HLOOKUP($B349,$D$32:$CO$37,6,FALSE)),"",IF('Enter data here!'!$CP$42=0,"",IF(HLOOKUP($B349,$D$32:$CO$37,4,FALSE)=0,"",(HLOOKUP($B349,$D$32:$CO$37,6,FALSE)))))</f>
        <v/>
      </c>
      <c r="L349" s="110" t="str">
        <f ca="1">IF(ISERROR(HLOOKUP($B349,$D$32:$CO$37,4,FALSE)),"",IF('Enter data here!'!$CP$42=0,"",IF(HLOOKUP($B349,$D$32:$CO$37,4,FALSE)=0,"",(HLOOKUP($B349,$D$32:$CO$37,4,FALSE)))))</f>
        <v/>
      </c>
      <c r="M349" s="110" t="str">
        <f ca="1">IF(ISERROR(HLOOKUP($B349,$D$38:$CO$43,6,FALSE)),"",IF('Enter data here!'!$CP$47=0,"",IF(HLOOKUP($B349,$D$38:$CO$43,4,FALSE)=0,"",(HLOOKUP($B349,$D$38:$CO$43,6,FALSE)))))</f>
        <v/>
      </c>
      <c r="N349" s="110" t="str">
        <f ca="1">IF(ISERROR(HLOOKUP($B349,$D$38:$CO$43,4,FALSE)),"",IF('Enter data here!'!$CP$47=0,"",IF(HLOOKUP($B349,$D$38:$CO$43,4,FALSE)=0,"",(HLOOKUP($B349,$D$38:$CO$43,4,FALSE)))))</f>
        <v/>
      </c>
      <c r="O349" s="110" t="str">
        <f ca="1">IF(ISERROR(HLOOKUP($B349,$D$44:$CO$49,6,FALSE)),"",IF('Enter data here!'!$CP$52=0,"",IF(HLOOKUP($B349,$D$44:$CO$49,4,FALSE)=0,"",(HLOOKUP($B349,$D$44:$CO$49,6,FALSE)))))</f>
        <v/>
      </c>
      <c r="P349" s="110" t="str">
        <f ca="1">IF(ISERROR(HLOOKUP($B349,$D$44:$CO$49,4,FALSE)),"",IF('Enter data here!'!$CP$52=0,"",IF(HLOOKUP($B349,$D$44:$CO$49,4,FALSE)=0,"",(HLOOKUP($B349,$D$44:$CO$49,4,FALSE)))))</f>
        <v/>
      </c>
      <c r="Q349" s="110" t="str">
        <f ca="1">IF(ISERROR(HLOOKUP($B349,$D$50:$CO$55,6,FALSE)),"",IF('Enter data here!'!$CP$57=0,"",IF(HLOOKUP($B349,$D$50:$CO$55,4,FALSE)=0,"",(HLOOKUP($B349,$D$50:$CO$55,6,FALSE)))))</f>
        <v/>
      </c>
      <c r="R349" s="110" t="str">
        <f ca="1">IF(ISERROR(HLOOKUP($B349,$D$50:$CO$55,4,FALSE)),"",IF('Enter data here!'!$CP$57=0,"",IF(HLOOKUP($B349,$D$50:$CO$55,4,FALSE)=0,"",(HLOOKUP($B349,$D$50:$CO$55,4,FALSE)))))</f>
        <v/>
      </c>
      <c r="S349" s="110" t="str">
        <f ca="1">IF(ISERROR(HLOOKUP($B349,$D$56:$CO$61,6,FALSE)),"",IF('Enter data here!'!$CP$62=0,"",IF(HLOOKUP($B349,$D$56:$CO$61,4,FALSE)=0,"",(HLOOKUP($B349,$D$56:$CO$61,6,FALSE)))))</f>
        <v/>
      </c>
      <c r="T349" s="110" t="str">
        <f ca="1">IF(ISERROR(HLOOKUP($B349,$D$56:$CO$61,4,FALSE)),"",IF('Enter data here!'!$CP$62=0,"",IF(HLOOKUP($B349,$D$56:$CO$61,4,FALSE)=0,"",(HLOOKUP($B349,$D$56:$CO$61,4,FALSE)))))</f>
        <v/>
      </c>
      <c r="U349" s="110" t="str">
        <f ca="1">IF(ISERROR(HLOOKUP($B349,$D$62:$CO$67,6,FALSE)),"",IF('Enter data here!'!$CP$67=0,"",IF(HLOOKUP($B349,$D$62:$CO$67,4,FALSE)=0,"",(HLOOKUP($B349,$D$62:$CO$67,6,FALSE)))))</f>
        <v/>
      </c>
      <c r="V349" s="110" t="str">
        <f ca="1">IF(ISERROR(HLOOKUP($B349,$D$62:$CO$67,4,FALSE)),"",IF('Enter data here!'!$CP$67=0,"",IF(HLOOKUP($B349,$D$62:$CO$67,4,FALSE)=0,"",(HLOOKUP($B349,$D$62:$CO$67,4,FALSE)))))</f>
        <v/>
      </c>
      <c r="W349" s="110" t="str">
        <f ca="1">IF(ISERROR(HLOOKUP($B349,$D$68:$CO$73,6,FALSE)),"",IF('Enter data here!'!$CP$72=0,"",IF(HLOOKUP($B349,$D$68:$CO$73,4,FALSE)=0,"",(HLOOKUP($B349,$D$68:$CO$73,6,FALSE)))))</f>
        <v/>
      </c>
      <c r="X349" s="110" t="str">
        <f ca="1">IF(ISERROR(HLOOKUP($B349,$D$68:$CO$73,4,FALSE)),"",IF('Enter data here!'!$CP$72=0,"",IF(HLOOKUP($B349,$D$68:$CO$73,4,FALSE)=0,"",(HLOOKUP($B349,$D$68:$CO$73,4,FALSE)))))</f>
        <v/>
      </c>
      <c r="Y349" s="110" t="str">
        <f ca="1">IF(ISERROR(HLOOKUP($B349,$D$74:$CO$79,6,FALSE)),"",IF('Enter data here!'!$CP$77=0,"",IF(HLOOKUP($B349,$D$74:$CO$79,4,FALSE)=0,"",(HLOOKUP($B349,$D$74:$CO$79,6,FALSE)))))</f>
        <v/>
      </c>
      <c r="Z349" s="110" t="str">
        <f ca="1">IF(ISERROR(HLOOKUP($B349,$D$74:$CO$79,4,FALSE)),"",IF('Enter data here!'!$CP$77=0,"",IF(HLOOKUP($B349,$D$74:$CO$79,4,FALSE)=0,"",(HLOOKUP($B349,$D$74:$CO$79,4,FALSE)))))</f>
        <v/>
      </c>
      <c r="AA349" s="110" t="str">
        <f ca="1">IF(ISERROR(HLOOKUP($B349,$D$80:$CO$85,6,FALSE)),"",IF('Enter data here!'!$CP$82=0,"",IF(HLOOKUP($B349,$D$80:$CO$85,4,FALSE)=0,"",(HLOOKUP($B349,$D$80:$CO$85,6,FALSE)))))</f>
        <v/>
      </c>
      <c r="AB349" s="110" t="str">
        <f ca="1">IF(ISERROR(HLOOKUP($B349,$D$80:$CO$85,4,FALSE)),"",IF('Enter data here!'!$CP$82=0,"",IF(HLOOKUP($B349,$D$80:$CO$85,4,FALSE)=0,"",(HLOOKUP($B349,$D$80:$CO$85,4,FALSE)))))</f>
        <v/>
      </c>
      <c r="AC349" s="110" t="str">
        <f ca="1">IF(ISERROR(HLOOKUP($B349,$D$86:$CO$91,6,FALSE)),"",IF('Enter data here!'!$CP$87=0,"",IF(HLOOKUP($B349,$D$86:$CO$91,4,FALSE)=0,"",(HLOOKUP($B349,$D$86:$CO$91,6,FALSE)))))</f>
        <v/>
      </c>
      <c r="AD349" s="110" t="str">
        <f ca="1">IF(ISERROR(HLOOKUP($B349,$D$86:$CO$91,4,FALSE)),"",IF('Enter data here!'!$CP$87=0,"",IF(HLOOKUP($B349,$D$86:$CO$91,4,FALSE)=0,"",(HLOOKUP($B349,$D$86:$CO$91,4,FALSE)))))</f>
        <v/>
      </c>
      <c r="AE349" s="110" t="str">
        <f ca="1">IF(ISERROR(HLOOKUP($B349,$D$92:$CO$97,6,FALSE)),"",IF('Enter data here!'!$CP$92=0,"",IF(HLOOKUP($B349,$D$92:$CO$97,4,FALSE)=0,"",(HLOOKUP($B349,$D$92:$CO$97,6,FALSE)))))</f>
        <v/>
      </c>
      <c r="AF349" s="110" t="str">
        <f ca="1">IF(ISERROR(HLOOKUP($B349,$D$92:$CO$97,4,FALSE)),"",IF('Enter data here!'!$CP$92=0,"",IF(HLOOKUP($B349,$D$92:$CO$97,4,FALSE)=0,"",(HLOOKUP($B349,$D$92:$CO$97,4,FALSE)))))</f>
        <v/>
      </c>
      <c r="AG349" s="110" t="str">
        <f ca="1">IF(ISERROR(HLOOKUP($B349,$D$98:$CO$103,6,FALSE)),"",IF('Enter data here!'!$CP$97=0,"",IF(HLOOKUP($B349,$D$98:$CO$103,4,FALSE)=0,"",(HLOOKUP($B349,$D$98:$CO$103,6,FALSE)))))</f>
        <v/>
      </c>
      <c r="AH349" s="110" t="str">
        <f ca="1">IF(ISERROR(HLOOKUP($B349,$D$98:$CO$103,4,FALSE)),"",IF('Enter data here!'!$CP$97=0,"",IF(HLOOKUP($B349,$D$98:$CO$103,4,FALSE)=0,"",(HLOOKUP($B349,$D$98:$CO$103,4,FALSE)))))</f>
        <v/>
      </c>
      <c r="AI349" s="110" t="str">
        <f ca="1">IF(ISERROR(HLOOKUP($B349,$D$104:$CO$109,6,FALSE)),"",IF('Enter data here!'!$CP$102=0,"",IF(HLOOKUP($B349,$D$104:$CO$109,4,FALSE)=0,"",(HLOOKUP($B349,$D$104:$CO$109,6,FALSE)))))</f>
        <v/>
      </c>
      <c r="AJ349" s="110" t="str">
        <f ca="1">IF(ISERROR(HLOOKUP($B349,$D$104:$CO$109,4,FALSE)),"",IF('Enter data here!'!$CP$102=0,"",IF(HLOOKUP($B349,$D$104:$CO$109,4,FALSE)=0,"",(HLOOKUP($B349,$D$104:$CO$109,4,FALSE)))))</f>
        <v/>
      </c>
      <c r="AK349" s="110" t="str">
        <f ca="1">IF(ISERROR(HLOOKUP($B349,$D$110:$CO$115,6,FALSE)),"",IF('Enter data here!'!$CP$107=0,"",IF(HLOOKUP($B349,$D$110:$CO$115,4,FALSE)=0,"",(HLOOKUP($B349,$D$110:$CO$115,6,FALSE)))))</f>
        <v/>
      </c>
      <c r="AL349" s="110" t="str">
        <f ca="1">IF(ISERROR(HLOOKUP($B349,$D$110:$CO$115,4,FALSE)),"",IF('Enter data here!'!$CP$107=0,"",IF(HLOOKUP($B349,$D$110:$CO$115,4,FALSE)=0,"",(HLOOKUP($B349,$D$110:$CO$115,4,FALSE)))))</f>
        <v/>
      </c>
      <c r="AM349" s="110" t="str">
        <f ca="1">IF(ISERROR(HLOOKUP($B349,$D$116:$CO$121,6,FALSE)),"",IF('Enter data here!'!$CP$112=0,"",IF(HLOOKUP($B349,$D$116:$CO$121,4,FALSE)=0,"",(HLOOKUP($B349,$D$116:$CO$121,6,FALSE)))))</f>
        <v/>
      </c>
      <c r="AN349" s="110" t="str">
        <f ca="1">IF(ISERROR(HLOOKUP($B349,$D$116:$CO$121,4,FALSE)),"",IF('Enter data here!'!$CP$112=0,"",IF(HLOOKUP($B349,$D$116:$CO$121,4,FALSE)=0,"",(HLOOKUP($B349,$D$116:$CO$121,4,FALSE)))))</f>
        <v/>
      </c>
      <c r="AO349" s="110" t="str">
        <f ca="1">IF(ISERROR(HLOOKUP($B349,$D$122:$CO$127,6,FALSE)),"",IF('Enter data here!'!$CP$117=0,"",IF(HLOOKUP($B349,$D$122:$CO$127,4,FALSE)=0,"",(HLOOKUP($B349,$D$122:$CO$127,6,FALSE)))))</f>
        <v/>
      </c>
      <c r="AP349" s="110" t="str">
        <f ca="1">IF(ISERROR(HLOOKUP($B349,$D$122:$CO$127,4,FALSE)),"",IF('Enter data here!'!$CP$117=0,"",IF(HLOOKUP($B349,$D$122:$CO$127,4,FALSE)=0,"",(HLOOKUP($B349,$D$122:$CO$127,4,FALSE)))))</f>
        <v/>
      </c>
      <c r="AQ349" s="110" t="str">
        <f ca="1">IF(ISERROR(HLOOKUP($B349,$D$128:$CO$133,6,FALSE)),"",IF('Enter data here!'!$CP$122=0,"",IF(HLOOKUP($B349,$D$128:$CO$133,4,FALSE)=0,"",(HLOOKUP($B349,$D$128:$CO$133,6,FALSE)))))</f>
        <v/>
      </c>
      <c r="AR349" s="110" t="str">
        <f ca="1">IF(ISERROR(HLOOKUP($B349,$D$128:$CO$133,4,FALSE)),"",IF('Enter data here!'!$CP$122=0,"",IF(HLOOKUP($B349,$D$128:$CO$133,4,FALSE)=0,"",(HLOOKUP($B349,$D$128:$CO$133,4,FALSE)))))</f>
        <v/>
      </c>
      <c r="AS349" s="110" t="str">
        <f ca="1">IF(ISERROR(HLOOKUP($B349,$D$134:$CO$139,6,FALSE)),"",IF('Enter data here!'!$CP$127=0,"",IF(HLOOKUP($B349,$D$134:$CO$139,4,FALSE)=0,"",(HLOOKUP($B349,$D$134:$CO$139,6,FALSE)))))</f>
        <v/>
      </c>
      <c r="AT349" s="110" t="str">
        <f ca="1">IF(ISERROR(HLOOKUP($B349,$D$134:$CO$139,4,FALSE)),"",IF('Enter data here!'!$CP$127=0,"",IF(HLOOKUP($B349,$D$134:$CO$139,4,FALSE)=0,"",(HLOOKUP($B349,$D$134:$CO$139,4,FALSE)))))</f>
        <v/>
      </c>
      <c r="AU349" s="110" t="str">
        <f ca="1">IF(ISERROR(HLOOKUP($B349,$D$140:$CO$145,6,FALSE)),"",IF('Enter data here!'!$CP$132=0,"",IF(HLOOKUP($B349,$D$140:$CO$145,4,FALSE)=0,"",(HLOOKUP($B349,$D$140:$CO$145,6,FALSE)))))</f>
        <v/>
      </c>
      <c r="AV349" s="110" t="str">
        <f ca="1">IF(ISERROR(HLOOKUP($B349,$D$140:$CO$145,4,FALSE)),"",IF('Enter data here!'!$CP$132=0,"",IF(HLOOKUP($B349,$D$140:$CO$145,4,FALSE)=0,"",(HLOOKUP($B349,$D$140:$CO$145,4,FALSE)))))</f>
        <v/>
      </c>
      <c r="AW349" s="110" t="str">
        <f ca="1">IF(ISERROR(HLOOKUP($B349,$D$146:$CO$151,6,FALSE)),"",IF('Enter data here!'!$CP$137=0,"",IF(HLOOKUP($B349,$D$146:$CO$151,4,FALSE)=0,"",(HLOOKUP($B349,$D$146:$CO$151,6,FALSE)))))</f>
        <v/>
      </c>
      <c r="AX349" s="110" t="str">
        <f ca="1">IF(ISERROR(HLOOKUP($B349,$D$146:$CO$151,4,FALSE)),"",IF('Enter data here!'!$CP$137=0,"",IF(HLOOKUP($B349,$D$146:$CO$151,4,FALSE)=0,"",(HLOOKUP($B349,$D$146:$CO$151,4,FALSE)))))</f>
        <v/>
      </c>
      <c r="AY349" s="110" t="str">
        <f ca="1">IF(ISERROR(HLOOKUP($B349,$D$152:$CO$157,6,FALSE)),"",IF('Enter data here!'!$CP$142=0,"",IF(HLOOKUP($B349,$D$152:$CO$157,4,FALSE)=0,"",(HLOOKUP($B349,$D$152:$CO$157,6,FALSE)))))</f>
        <v/>
      </c>
      <c r="AZ349" s="110" t="str">
        <f ca="1">IF(ISERROR(HLOOKUP($B349,$D$152:$CO$157,4,FALSE)),"",IF('Enter data here!'!$CP$142=0,"",IF(HLOOKUP($B349,$D$152:$CO$157,4,FALSE)=0,"",(HLOOKUP($B349,$D$152:$CO$157,4,FALSE)))))</f>
        <v/>
      </c>
      <c r="BA349" s="110" t="str">
        <f ca="1">IF(ISERROR(HLOOKUP($B349,$D$158:$CO$163,6,FALSE)),"",IF('Enter data here!'!$CP$147=0,"",IF(HLOOKUP($B349,$D$158:$CO$163,4,FALSE)=0,"",(HLOOKUP($B349,$D$158:$CO$163,6,FALSE)))))</f>
        <v/>
      </c>
      <c r="BB349" s="110" t="str">
        <f ca="1">IF(ISERROR(HLOOKUP($B349,$D$158:$CO$163,4,FALSE)),"",IF('Enter data here!'!$CP$147=0,"",IF(HLOOKUP($B349,$D$158:$CO$163,4,FALSE)=0,"",(HLOOKUP($B349,$D$158:$CO$163,4,FALSE)))))</f>
        <v/>
      </c>
      <c r="BC349" s="110" t="str">
        <f ca="1">IF(ISERROR(HLOOKUP($B349,$D$164:$CO$169,6,FALSE)),"",IF('Enter data here!'!$CP$152=0,"",IF(HLOOKUP($B349,$D$164:$CO$169,4,FALSE)=0,"",(HLOOKUP($B349,$D$164:$CO$169,6,FALSE)))))</f>
        <v/>
      </c>
      <c r="BD349" s="110" t="str">
        <f ca="1">IF(ISERROR(HLOOKUP($B349,$D$164:$CO$169,4,FALSE)),"",IF('Enter data here!'!$CP$152=0,"",IF(HLOOKUP($B349,$D$164:$CO$169,4,FALSE)=0,"",(HLOOKUP($B349,$D$164:$CO$169,4,FALSE)))))</f>
        <v/>
      </c>
      <c r="BE349" s="110" t="str">
        <f ca="1">IF(ISERROR(HLOOKUP($B349,$D$170:$CO$175,6,FALSE)),"",IF('Enter data here!'!$CP$157=0,"",IF(HLOOKUP($B349,$D$170:$CO$175,4,FALSE)=0,"",(HLOOKUP($B349,$D$170:$CO$175,6,FALSE)))))</f>
        <v/>
      </c>
      <c r="BF349" s="110" t="str">
        <f ca="1">IF(ISERROR(HLOOKUP($B349,$D$170:$CO$175,4,FALSE)),"",IF('Enter data here!'!$CP$157=0,"",IF(HLOOKUP($B349,$D$170:$CO$175,4,FALSE)=0,"",(HLOOKUP($B349,$D$170:$CO$175,4,FALSE)))))</f>
        <v/>
      </c>
      <c r="BG349" s="110" t="str">
        <f ca="1">IF(ISERROR(HLOOKUP($B349,$D$176:$CO$181,6,FALSE)),"",IF('Enter data here!'!$CP$162=0,"",IF(HLOOKUP($B349,$D$176:$CO$181,4,FALSE)=0,"",(HLOOKUP($B349,$D$176:$CO$181,6,FALSE)))))</f>
        <v/>
      </c>
      <c r="BH349" s="110" t="str">
        <f ca="1">IF(ISERROR(HLOOKUP($B349,$D$176:$CO$181,4,FALSE)),"",IF('Enter data here!'!$CP$162=0,"",IF(HLOOKUP($B349,$D$176:$CO$181,4,FALSE)=0,"",(HLOOKUP($B349,$D$176:$CO$181,4,FALSE)))))</f>
        <v/>
      </c>
      <c r="BI349" s="110" t="str">
        <f ca="1">IF(ISERROR(HLOOKUP($B349,$D$182:$CO$187,6,FALSE)),"",IF('Enter data here!'!$CP$167=0,"",IF(HLOOKUP($B349,$D$182:$CO$187,4,FALSE)=0,"",(HLOOKUP($B349,$D$182:$CO$187,6,FALSE)))))</f>
        <v/>
      </c>
      <c r="BJ349" s="110" t="str">
        <f ca="1">IF(ISERROR(HLOOKUP($B349,$D$182:$CO$187,4,FALSE)),"",IF('Enter data here!'!$CP$167=0,"",IF(HLOOKUP($B349,$D$182:$CO$187,4,FALSE)=0,"",(HLOOKUP($B349,$D$182:$CO$187,4,FALSE)))))</f>
        <v/>
      </c>
      <c r="BK349" s="110" t="str">
        <f ca="1">IF(ISERROR(HLOOKUP($B349,$D$188:$CO$193,6,FALSE)),"",IF('Enter data here!'!$CP$172=0,"",IF(HLOOKUP($B349,$D$188:$CO$193,4,FALSE)=0,"",(HLOOKUP($B349,$D$188:$CO$193,6,FALSE)))))</f>
        <v/>
      </c>
      <c r="BL349" s="110" t="str">
        <f ca="1">IF(ISERROR(HLOOKUP($B349,$D$188:$CO$193,4,FALSE)),"",IF('Enter data here!'!$CP$172=0,"",IF(HLOOKUP($B349,$D$188:$CO$193,4,FALSE)=0,"",(HLOOKUP($B349,$D$188:$CO$193,4,FALSE)))))</f>
        <v/>
      </c>
      <c r="BM349" s="110" t="str">
        <f ca="1">IF(ISERROR(HLOOKUP($B349,$D$194:$CO$199,6,FALSE)),"",IF('Enter data here!'!$CP$177=0,"",IF(HLOOKUP($B349,$D$194:$CO$199,4,FALSE)=0,"",(HLOOKUP($B349,$D$194:$CO$199,6,FALSE)))))</f>
        <v/>
      </c>
      <c r="BN349" s="110" t="str">
        <f ca="1">IF(ISERROR(HLOOKUP($B349,$D$194:$CO$199,4,FALSE)),"",IF('Enter data here!'!$CP$177=0,"",IF(HLOOKUP($B349,$D$194:$CO$199,4,FALSE)=0,"",(HLOOKUP($B349,$D$194:$CO$199,4,FALSE)))))</f>
        <v/>
      </c>
      <c r="BO349" s="110" t="str">
        <f ca="1">IF(ISERROR(HLOOKUP($B349,$D$200:$CO$205,6,FALSE)),"",IF('Enter data here!'!$CP$182=0,"",IF(HLOOKUP($B349,$D$200:$CO$205,4,FALSE)=0,"",(HLOOKUP($B349,$D$200:$CO$205,6,FALSE)))))</f>
        <v/>
      </c>
      <c r="BP349" s="110" t="str">
        <f ca="1">IF(ISERROR(HLOOKUP($B349,$D$200:$CO$205,4,FALSE)),"",IF('Enter data here!'!$CP$182=0,"",IF(HLOOKUP($B349,$D$200:$CO$205,4,FALSE)=0,"",(HLOOKUP($B349,$D$200:$CO$205,4,FALSE)))))</f>
        <v/>
      </c>
      <c r="BQ349" s="110" t="str">
        <f ca="1">IF(ISERROR(HLOOKUP($B349,$D$206:$CO$211,6,FALSE)),"",IF('Enter data here!'!$CP$187=0,"",IF(HLOOKUP($B349,$D$206:$CO$211,4,FALSE)=0,"",(HLOOKUP($B349,$D$206:$CO$211,6,FALSE)))))</f>
        <v/>
      </c>
      <c r="BR349" s="110" t="str">
        <f ca="1">IF(ISERROR(HLOOKUP($B349,$D$206:$CO$211,4,FALSE)),"",IF('Enter data here!'!$CP$187=0,"",IF(HLOOKUP($B349,$D$206:$CO$211,4,FALSE)=0,"",(HLOOKUP($B349,$D$206:$CO$211,4,FALSE)))))</f>
        <v/>
      </c>
      <c r="BS349" s="110" t="str">
        <f ca="1">IF(ISERROR(HLOOKUP($B349,$D$212:$CO$217,6,FALSE)),"",IF('Enter data here!'!$CP$192=0,"",IF(HLOOKUP($B349,$D$212:$CO$217,4,FALSE)=0,"",(HLOOKUP($B349,$D$212:$CO$217,6,FALSE)))))</f>
        <v/>
      </c>
      <c r="BT349" s="110" t="str">
        <f ca="1">IF(ISERROR(HLOOKUP($B349,$D$212:$CO$217,4,FALSE)),"",IF('Enter data here!'!$CP$192=0,"",IF(HLOOKUP($B349,$D$212:$CO$217,4,FALSE)=0,"",(HLOOKUP($B349,$D$212:$CO$217,4,FALSE)))))</f>
        <v/>
      </c>
      <c r="BU349" s="110" t="str">
        <f ca="1">IF(ISERROR(HLOOKUP($B349,$D$218:$CO$223,6,FALSE)),"",IF('Enter data here!'!$CP$197=0,"",IF(HLOOKUP($B349,$D$218:$CO$223,4,FALSE)=0,"",(HLOOKUP($B349,$D$218:$CO$223,6,FALSE)))))</f>
        <v/>
      </c>
      <c r="BV349" s="110" t="str">
        <f ca="1">IF(ISERROR(HLOOKUP($B349,$D$218:$CO$223,4,FALSE)),"",IF('Enter data here!'!$CP$197=0,"",IF(HLOOKUP($B349,$D$218:$CO$223,4,FALSE)=0,"",(HLOOKUP($B349,$D$218:$CO$223,4,FALSE)))))</f>
        <v/>
      </c>
      <c r="BW349" s="110" t="str">
        <f ca="1">IF(ISERROR(HLOOKUP($B349,$D$224:$CO$229,6,FALSE)),"",IF('Enter data here!'!$CP$202=0,"",IF(HLOOKUP($B349,$D$224:$CO$229,4,FALSE)=0,"",(HLOOKUP($B349,$D$224:$CO$229,6,FALSE)))))</f>
        <v/>
      </c>
      <c r="BX349" s="110" t="str">
        <f ca="1">IF(ISERROR(HLOOKUP($B349,$D$224:$CO$229,4,FALSE)),"",IF('Enter data here!'!$CP$202=0,"",IF(HLOOKUP($B349,$D$224:$CO$229,4,FALSE)=0,"",(HLOOKUP($B349,$D$224:$CO$229,4,FALSE)))))</f>
        <v/>
      </c>
      <c r="BY349" s="110" t="str">
        <f ca="1">IF(ISERROR(HLOOKUP($B349,$D$230:$CO$235,6,FALSE)),"",IF('Enter data here!'!$CP$207=0,"",IF(HLOOKUP($B349,$D$230:$CO$235,4,FALSE)=0,"",(HLOOKUP($B349,$D$230:$CO$235,6,FALSE)))))</f>
        <v/>
      </c>
      <c r="BZ349" s="110" t="str">
        <f ca="1">IF(ISERROR(HLOOKUP($B349,$D$230:$CO$235,4,FALSE)),"",IF('Enter data here!'!$CP$207=0,"",IF(HLOOKUP($B349,$D$230:$CO$235,4,FALSE)=0,"",(HLOOKUP($B349,$D$230:$CO$235,4,FALSE)))))</f>
        <v/>
      </c>
      <c r="CA349" s="110" t="str">
        <f ca="1">IF(ISERROR(HLOOKUP($B349,$D$236:$CO$241,6,FALSE)),"",IF('Enter data here!'!$CP$212=0,"",IF(HLOOKUP($B349,$D$236:$CO$241,4,FALSE)=0,"",(HLOOKUP($B349,$D$236:$CO$241,6,FALSE)))))</f>
        <v/>
      </c>
      <c r="CB349" s="110" t="str">
        <f ca="1">IF(ISERROR(HLOOKUP($B349,$D$236:$CO$241,4,FALSE)),"",IF('Enter data here!'!$CP$212=0,"",IF(HLOOKUP($B349,$D$236:$CO$241,4,FALSE)=0,"",(HLOOKUP($B349,$D$236:$CO$241,4,FALSE)))))</f>
        <v/>
      </c>
      <c r="CC349" s="110" t="str">
        <f ca="1">IF(ISERROR(HLOOKUP($B349,$D$242:$CO$247,6,FALSE)),"",IF('Enter data here!'!$CP$217=0,"",IF(HLOOKUP($B349,$D$242:$CO$247,4,FALSE)=0,"",(HLOOKUP($B349,$D$242:$CO$247,6,FALSE)))))</f>
        <v/>
      </c>
      <c r="CD349" s="110" t="str">
        <f ca="1">IF(ISERROR(HLOOKUP($B349,$D$242:$CO$247,4,FALSE)),"",IF('Enter data here!'!$CP$217=0,"",IF(HLOOKUP($B349,$D$242:$CO$247,4,FALSE)=0,"",(HLOOKUP($B349,$D$242:$CO$247,4,FALSE)))))</f>
        <v/>
      </c>
      <c r="CE349" s="110" t="str">
        <f ca="1">IF(ISERROR(HLOOKUP($B349,$D$248:$CO$253,6,FALSE)),"",IF('Enter data here!'!$CP$222=0,"",IF(HLOOKUP($B349,$D$248:$CO$253,4,FALSE)=0,"",(HLOOKUP($B349,$D$248:$CO$253,6,FALSE)))))</f>
        <v/>
      </c>
      <c r="CF349" s="110" t="str">
        <f ca="1">IF(ISERROR(HLOOKUP($B349,$D$248:$CO$253,4,FALSE)),"",IF('Enter data here!'!$CP$222=0,"",IF(HLOOKUP($B349,$D$248:$CO$253,4,FALSE)=0,"",(HLOOKUP($B349,$D$248:$CO$253,4,FALSE)))))</f>
        <v/>
      </c>
    </row>
    <row r="350" spans="2:84" s="138" customFormat="1">
      <c r="B350" s="149">
        <v>88</v>
      </c>
      <c r="C350" s="110" t="str">
        <f>IF(ISERROR(HLOOKUP($B350,$D$8:$CO$13,6,FALSE)),"",IF('Enter data here!'!$CP$22=0,"",IF(HLOOKUP($B350,$D$8:$CO$13,4,FALSE)=0,"",(HLOOKUP($B350,$D$8:$CO$13,6,FALSE)))))</f>
        <v/>
      </c>
      <c r="D350" s="110" t="str">
        <f>IF(ISERROR(HLOOKUP($B350,$D$8:$CO$13,4,FALSE)),"",IF('Enter data here!'!$CP$22=0,"",IF(HLOOKUP($B350,$D$8:$CO$13,4,FALSE)=0,"",(HLOOKUP($B350,$D$8:$CO$13,4,FALSE)))))</f>
        <v/>
      </c>
      <c r="E350" s="110" t="str">
        <f ca="1">IF(ISERROR(HLOOKUP($B350,$D$14:$CO$19,6,FALSE)),"",IF('Enter data here!'!$CP$27=0,"",IF(HLOOKUP($B350,$D$14:$CO$19,4,FALSE)=0,"",(HLOOKUP($B350,$D$14:$CO$19,6,FALSE)))))</f>
        <v/>
      </c>
      <c r="F350" s="110" t="str">
        <f ca="1">IF(ISERROR(HLOOKUP($B350,$D$14:$CO$19,4,FALSE)),"",IF('Enter data here!'!$CP$27=0,"",IF(HLOOKUP($B350,$D$14:$CO$19,4,FALSE)=0,"",(HLOOKUP($B350,$D$14:$CO$19,4,FALSE)))))</f>
        <v/>
      </c>
      <c r="G350" s="110" t="str">
        <f ca="1">IF(ISERROR(HLOOKUP($B350,$D$20:$CO$25,6,FALSE)),"",IF('Enter data here!'!$CP$32=0,"",IF(HLOOKUP($B350,$D$20:$CO$25,4,FALSE)=0,"",(HLOOKUP($B350,$D$20:$CO$25,6,FALSE)))))</f>
        <v/>
      </c>
      <c r="H350" s="110" t="str">
        <f ca="1">IF(ISERROR(HLOOKUP($B350,$D$20:$CO$25,4,FALSE)),"",IF('Enter data here!'!$CP$32=0,"",IF(HLOOKUP($B350,$D$20:$CO$25,4,FALSE)=0,"",(HLOOKUP($B350,$D$20:$CO$25,4,FALSE)))))</f>
        <v/>
      </c>
      <c r="I350" s="110" t="str">
        <f ca="1">IF(ISERROR(HLOOKUP($B350,$D$26:$CO$31,6,FALSE)),"",IF('Enter data here!'!$CP$37=0,"",IF(HLOOKUP($B350,$D$26:$CO$31,4,FALSE)=0,"",(HLOOKUP($B350,$D$26:$CO$31,6,FALSE)))))</f>
        <v/>
      </c>
      <c r="J350" s="110" t="str">
        <f ca="1">IF(ISERROR(HLOOKUP($B350,$D$26:$CO$31,4,FALSE)),"",IF('Enter data here!'!$CP$37=0,"",IF(HLOOKUP($B350,$D$26:$CO$31,4,FALSE)=0,"",(HLOOKUP($B350,$D$26:$CO$31,4,FALSE)))))</f>
        <v/>
      </c>
      <c r="K350" s="110" t="str">
        <f ca="1">IF(ISERROR(HLOOKUP($B350,$D$32:$CO$37,6,FALSE)),"",IF('Enter data here!'!$CP$42=0,"",IF(HLOOKUP($B350,$D$32:$CO$37,4,FALSE)=0,"",(HLOOKUP($B350,$D$32:$CO$37,6,FALSE)))))</f>
        <v/>
      </c>
      <c r="L350" s="110" t="str">
        <f ca="1">IF(ISERROR(HLOOKUP($B350,$D$32:$CO$37,4,FALSE)),"",IF('Enter data here!'!$CP$42=0,"",IF(HLOOKUP($B350,$D$32:$CO$37,4,FALSE)=0,"",(HLOOKUP($B350,$D$32:$CO$37,4,FALSE)))))</f>
        <v/>
      </c>
      <c r="M350" s="110" t="str">
        <f ca="1">IF(ISERROR(HLOOKUP($B350,$D$38:$CO$43,6,FALSE)),"",IF('Enter data here!'!$CP$47=0,"",IF(HLOOKUP($B350,$D$38:$CO$43,4,FALSE)=0,"",(HLOOKUP($B350,$D$38:$CO$43,6,FALSE)))))</f>
        <v/>
      </c>
      <c r="N350" s="110" t="str">
        <f ca="1">IF(ISERROR(HLOOKUP($B350,$D$38:$CO$43,4,FALSE)),"",IF('Enter data here!'!$CP$47=0,"",IF(HLOOKUP($B350,$D$38:$CO$43,4,FALSE)=0,"",(HLOOKUP($B350,$D$38:$CO$43,4,FALSE)))))</f>
        <v/>
      </c>
      <c r="O350" s="110" t="str">
        <f ca="1">IF(ISERROR(HLOOKUP($B350,$D$44:$CO$49,6,FALSE)),"",IF('Enter data here!'!$CP$52=0,"",IF(HLOOKUP($B350,$D$44:$CO$49,4,FALSE)=0,"",(HLOOKUP($B350,$D$44:$CO$49,6,FALSE)))))</f>
        <v/>
      </c>
      <c r="P350" s="110" t="str">
        <f ca="1">IF(ISERROR(HLOOKUP($B350,$D$44:$CO$49,4,FALSE)),"",IF('Enter data here!'!$CP$52=0,"",IF(HLOOKUP($B350,$D$44:$CO$49,4,FALSE)=0,"",(HLOOKUP($B350,$D$44:$CO$49,4,FALSE)))))</f>
        <v/>
      </c>
      <c r="Q350" s="110" t="str">
        <f ca="1">IF(ISERROR(HLOOKUP($B350,$D$50:$CO$55,6,FALSE)),"",IF('Enter data here!'!$CP$57=0,"",IF(HLOOKUP($B350,$D$50:$CO$55,4,FALSE)=0,"",(HLOOKUP($B350,$D$50:$CO$55,6,FALSE)))))</f>
        <v/>
      </c>
      <c r="R350" s="110" t="str">
        <f ca="1">IF(ISERROR(HLOOKUP($B350,$D$50:$CO$55,4,FALSE)),"",IF('Enter data here!'!$CP$57=0,"",IF(HLOOKUP($B350,$D$50:$CO$55,4,FALSE)=0,"",(HLOOKUP($B350,$D$50:$CO$55,4,FALSE)))))</f>
        <v/>
      </c>
      <c r="S350" s="110" t="str">
        <f ca="1">IF(ISERROR(HLOOKUP($B350,$D$56:$CO$61,6,FALSE)),"",IF('Enter data here!'!$CP$62=0,"",IF(HLOOKUP($B350,$D$56:$CO$61,4,FALSE)=0,"",(HLOOKUP($B350,$D$56:$CO$61,6,FALSE)))))</f>
        <v/>
      </c>
      <c r="T350" s="110" t="str">
        <f ca="1">IF(ISERROR(HLOOKUP($B350,$D$56:$CO$61,4,FALSE)),"",IF('Enter data here!'!$CP$62=0,"",IF(HLOOKUP($B350,$D$56:$CO$61,4,FALSE)=0,"",(HLOOKUP($B350,$D$56:$CO$61,4,FALSE)))))</f>
        <v/>
      </c>
      <c r="U350" s="110" t="str">
        <f ca="1">IF(ISERROR(HLOOKUP($B350,$D$62:$CO$67,6,FALSE)),"",IF('Enter data here!'!$CP$67=0,"",IF(HLOOKUP($B350,$D$62:$CO$67,4,FALSE)=0,"",(HLOOKUP($B350,$D$62:$CO$67,6,FALSE)))))</f>
        <v/>
      </c>
      <c r="V350" s="110" t="str">
        <f ca="1">IF(ISERROR(HLOOKUP($B350,$D$62:$CO$67,4,FALSE)),"",IF('Enter data here!'!$CP$67=0,"",IF(HLOOKUP($B350,$D$62:$CO$67,4,FALSE)=0,"",(HLOOKUP($B350,$D$62:$CO$67,4,FALSE)))))</f>
        <v/>
      </c>
      <c r="W350" s="110" t="str">
        <f ca="1">IF(ISERROR(HLOOKUP($B350,$D$68:$CO$73,6,FALSE)),"",IF('Enter data here!'!$CP$72=0,"",IF(HLOOKUP($B350,$D$68:$CO$73,4,FALSE)=0,"",(HLOOKUP($B350,$D$68:$CO$73,6,FALSE)))))</f>
        <v/>
      </c>
      <c r="X350" s="110" t="str">
        <f ca="1">IF(ISERROR(HLOOKUP($B350,$D$68:$CO$73,4,FALSE)),"",IF('Enter data here!'!$CP$72=0,"",IF(HLOOKUP($B350,$D$68:$CO$73,4,FALSE)=0,"",(HLOOKUP($B350,$D$68:$CO$73,4,FALSE)))))</f>
        <v/>
      </c>
      <c r="Y350" s="110" t="str">
        <f ca="1">IF(ISERROR(HLOOKUP($B350,$D$74:$CO$79,6,FALSE)),"",IF('Enter data here!'!$CP$77=0,"",IF(HLOOKUP($B350,$D$74:$CO$79,4,FALSE)=0,"",(HLOOKUP($B350,$D$74:$CO$79,6,FALSE)))))</f>
        <v/>
      </c>
      <c r="Z350" s="110" t="str">
        <f ca="1">IF(ISERROR(HLOOKUP($B350,$D$74:$CO$79,4,FALSE)),"",IF('Enter data here!'!$CP$77=0,"",IF(HLOOKUP($B350,$D$74:$CO$79,4,FALSE)=0,"",(HLOOKUP($B350,$D$74:$CO$79,4,FALSE)))))</f>
        <v/>
      </c>
      <c r="AA350" s="110" t="str">
        <f ca="1">IF(ISERROR(HLOOKUP($B350,$D$80:$CO$85,6,FALSE)),"",IF('Enter data here!'!$CP$82=0,"",IF(HLOOKUP($B350,$D$80:$CO$85,4,FALSE)=0,"",(HLOOKUP($B350,$D$80:$CO$85,6,FALSE)))))</f>
        <v/>
      </c>
      <c r="AB350" s="110" t="str">
        <f ca="1">IF(ISERROR(HLOOKUP($B350,$D$80:$CO$85,4,FALSE)),"",IF('Enter data here!'!$CP$82=0,"",IF(HLOOKUP($B350,$D$80:$CO$85,4,FALSE)=0,"",(HLOOKUP($B350,$D$80:$CO$85,4,FALSE)))))</f>
        <v/>
      </c>
      <c r="AC350" s="110" t="str">
        <f ca="1">IF(ISERROR(HLOOKUP($B350,$D$86:$CO$91,6,FALSE)),"",IF('Enter data here!'!$CP$87=0,"",IF(HLOOKUP($B350,$D$86:$CO$91,4,FALSE)=0,"",(HLOOKUP($B350,$D$86:$CO$91,6,FALSE)))))</f>
        <v/>
      </c>
      <c r="AD350" s="110" t="str">
        <f ca="1">IF(ISERROR(HLOOKUP($B350,$D$86:$CO$91,4,FALSE)),"",IF('Enter data here!'!$CP$87=0,"",IF(HLOOKUP($B350,$D$86:$CO$91,4,FALSE)=0,"",(HLOOKUP($B350,$D$86:$CO$91,4,FALSE)))))</f>
        <v/>
      </c>
      <c r="AE350" s="110" t="str">
        <f ca="1">IF(ISERROR(HLOOKUP($B350,$D$92:$CO$97,6,FALSE)),"",IF('Enter data here!'!$CP$92=0,"",IF(HLOOKUP($B350,$D$92:$CO$97,4,FALSE)=0,"",(HLOOKUP($B350,$D$92:$CO$97,6,FALSE)))))</f>
        <v/>
      </c>
      <c r="AF350" s="110" t="str">
        <f ca="1">IF(ISERROR(HLOOKUP($B350,$D$92:$CO$97,4,FALSE)),"",IF('Enter data here!'!$CP$92=0,"",IF(HLOOKUP($B350,$D$92:$CO$97,4,FALSE)=0,"",(HLOOKUP($B350,$D$92:$CO$97,4,FALSE)))))</f>
        <v/>
      </c>
      <c r="AG350" s="110" t="str">
        <f ca="1">IF(ISERROR(HLOOKUP($B350,$D$98:$CO$103,6,FALSE)),"",IF('Enter data here!'!$CP$97=0,"",IF(HLOOKUP($B350,$D$98:$CO$103,4,FALSE)=0,"",(HLOOKUP($B350,$D$98:$CO$103,6,FALSE)))))</f>
        <v/>
      </c>
      <c r="AH350" s="110" t="str">
        <f ca="1">IF(ISERROR(HLOOKUP($B350,$D$98:$CO$103,4,FALSE)),"",IF('Enter data here!'!$CP$97=0,"",IF(HLOOKUP($B350,$D$98:$CO$103,4,FALSE)=0,"",(HLOOKUP($B350,$D$98:$CO$103,4,FALSE)))))</f>
        <v/>
      </c>
      <c r="AI350" s="110" t="str">
        <f ca="1">IF(ISERROR(HLOOKUP($B350,$D$104:$CO$109,6,FALSE)),"",IF('Enter data here!'!$CP$102=0,"",IF(HLOOKUP($B350,$D$104:$CO$109,4,FALSE)=0,"",(HLOOKUP($B350,$D$104:$CO$109,6,FALSE)))))</f>
        <v/>
      </c>
      <c r="AJ350" s="110" t="str">
        <f ca="1">IF(ISERROR(HLOOKUP($B350,$D$104:$CO$109,4,FALSE)),"",IF('Enter data here!'!$CP$102=0,"",IF(HLOOKUP($B350,$D$104:$CO$109,4,FALSE)=0,"",(HLOOKUP($B350,$D$104:$CO$109,4,FALSE)))))</f>
        <v/>
      </c>
      <c r="AK350" s="110" t="str">
        <f ca="1">IF(ISERROR(HLOOKUP($B350,$D$110:$CO$115,6,FALSE)),"",IF('Enter data here!'!$CP$107=0,"",IF(HLOOKUP($B350,$D$110:$CO$115,4,FALSE)=0,"",(HLOOKUP($B350,$D$110:$CO$115,6,FALSE)))))</f>
        <v/>
      </c>
      <c r="AL350" s="110" t="str">
        <f ca="1">IF(ISERROR(HLOOKUP($B350,$D$110:$CO$115,4,FALSE)),"",IF('Enter data here!'!$CP$107=0,"",IF(HLOOKUP($B350,$D$110:$CO$115,4,FALSE)=0,"",(HLOOKUP($B350,$D$110:$CO$115,4,FALSE)))))</f>
        <v/>
      </c>
      <c r="AM350" s="110" t="str">
        <f ca="1">IF(ISERROR(HLOOKUP($B350,$D$116:$CO$121,6,FALSE)),"",IF('Enter data here!'!$CP$112=0,"",IF(HLOOKUP($B350,$D$116:$CO$121,4,FALSE)=0,"",(HLOOKUP($B350,$D$116:$CO$121,6,FALSE)))))</f>
        <v/>
      </c>
      <c r="AN350" s="110" t="str">
        <f ca="1">IF(ISERROR(HLOOKUP($B350,$D$116:$CO$121,4,FALSE)),"",IF('Enter data here!'!$CP$112=0,"",IF(HLOOKUP($B350,$D$116:$CO$121,4,FALSE)=0,"",(HLOOKUP($B350,$D$116:$CO$121,4,FALSE)))))</f>
        <v/>
      </c>
      <c r="AO350" s="110" t="str">
        <f ca="1">IF(ISERROR(HLOOKUP($B350,$D$122:$CO$127,6,FALSE)),"",IF('Enter data here!'!$CP$117=0,"",IF(HLOOKUP($B350,$D$122:$CO$127,4,FALSE)=0,"",(HLOOKUP($B350,$D$122:$CO$127,6,FALSE)))))</f>
        <v/>
      </c>
      <c r="AP350" s="110" t="str">
        <f ca="1">IF(ISERROR(HLOOKUP($B350,$D$122:$CO$127,4,FALSE)),"",IF('Enter data here!'!$CP$117=0,"",IF(HLOOKUP($B350,$D$122:$CO$127,4,FALSE)=0,"",(HLOOKUP($B350,$D$122:$CO$127,4,FALSE)))))</f>
        <v/>
      </c>
      <c r="AQ350" s="110" t="str">
        <f ca="1">IF(ISERROR(HLOOKUP($B350,$D$128:$CO$133,6,FALSE)),"",IF('Enter data here!'!$CP$122=0,"",IF(HLOOKUP($B350,$D$128:$CO$133,4,FALSE)=0,"",(HLOOKUP($B350,$D$128:$CO$133,6,FALSE)))))</f>
        <v/>
      </c>
      <c r="AR350" s="110" t="str">
        <f ca="1">IF(ISERROR(HLOOKUP($B350,$D$128:$CO$133,4,FALSE)),"",IF('Enter data here!'!$CP$122=0,"",IF(HLOOKUP($B350,$D$128:$CO$133,4,FALSE)=0,"",(HLOOKUP($B350,$D$128:$CO$133,4,FALSE)))))</f>
        <v/>
      </c>
      <c r="AS350" s="110" t="str">
        <f ca="1">IF(ISERROR(HLOOKUP($B350,$D$134:$CO$139,6,FALSE)),"",IF('Enter data here!'!$CP$127=0,"",IF(HLOOKUP($B350,$D$134:$CO$139,4,FALSE)=0,"",(HLOOKUP($B350,$D$134:$CO$139,6,FALSE)))))</f>
        <v/>
      </c>
      <c r="AT350" s="110" t="str">
        <f ca="1">IF(ISERROR(HLOOKUP($B350,$D$134:$CO$139,4,FALSE)),"",IF('Enter data here!'!$CP$127=0,"",IF(HLOOKUP($B350,$D$134:$CO$139,4,FALSE)=0,"",(HLOOKUP($B350,$D$134:$CO$139,4,FALSE)))))</f>
        <v/>
      </c>
      <c r="AU350" s="110" t="str">
        <f ca="1">IF(ISERROR(HLOOKUP($B350,$D$140:$CO$145,6,FALSE)),"",IF('Enter data here!'!$CP$132=0,"",IF(HLOOKUP($B350,$D$140:$CO$145,4,FALSE)=0,"",(HLOOKUP($B350,$D$140:$CO$145,6,FALSE)))))</f>
        <v/>
      </c>
      <c r="AV350" s="110" t="str">
        <f ca="1">IF(ISERROR(HLOOKUP($B350,$D$140:$CO$145,4,FALSE)),"",IF('Enter data here!'!$CP$132=0,"",IF(HLOOKUP($B350,$D$140:$CO$145,4,FALSE)=0,"",(HLOOKUP($B350,$D$140:$CO$145,4,FALSE)))))</f>
        <v/>
      </c>
      <c r="AW350" s="110" t="str">
        <f ca="1">IF(ISERROR(HLOOKUP($B350,$D$146:$CO$151,6,FALSE)),"",IF('Enter data here!'!$CP$137=0,"",IF(HLOOKUP($B350,$D$146:$CO$151,4,FALSE)=0,"",(HLOOKUP($B350,$D$146:$CO$151,6,FALSE)))))</f>
        <v/>
      </c>
      <c r="AX350" s="110" t="str">
        <f ca="1">IF(ISERROR(HLOOKUP($B350,$D$146:$CO$151,4,FALSE)),"",IF('Enter data here!'!$CP$137=0,"",IF(HLOOKUP($B350,$D$146:$CO$151,4,FALSE)=0,"",(HLOOKUP($B350,$D$146:$CO$151,4,FALSE)))))</f>
        <v/>
      </c>
      <c r="AY350" s="110" t="str">
        <f ca="1">IF(ISERROR(HLOOKUP($B350,$D$152:$CO$157,6,FALSE)),"",IF('Enter data here!'!$CP$142=0,"",IF(HLOOKUP($B350,$D$152:$CO$157,4,FALSE)=0,"",(HLOOKUP($B350,$D$152:$CO$157,6,FALSE)))))</f>
        <v/>
      </c>
      <c r="AZ350" s="110" t="str">
        <f ca="1">IF(ISERROR(HLOOKUP($B350,$D$152:$CO$157,4,FALSE)),"",IF('Enter data here!'!$CP$142=0,"",IF(HLOOKUP($B350,$D$152:$CO$157,4,FALSE)=0,"",(HLOOKUP($B350,$D$152:$CO$157,4,FALSE)))))</f>
        <v/>
      </c>
      <c r="BA350" s="110" t="str">
        <f ca="1">IF(ISERROR(HLOOKUP($B350,$D$158:$CO$163,6,FALSE)),"",IF('Enter data here!'!$CP$147=0,"",IF(HLOOKUP($B350,$D$158:$CO$163,4,FALSE)=0,"",(HLOOKUP($B350,$D$158:$CO$163,6,FALSE)))))</f>
        <v/>
      </c>
      <c r="BB350" s="110" t="str">
        <f ca="1">IF(ISERROR(HLOOKUP($B350,$D$158:$CO$163,4,FALSE)),"",IF('Enter data here!'!$CP$147=0,"",IF(HLOOKUP($B350,$D$158:$CO$163,4,FALSE)=0,"",(HLOOKUP($B350,$D$158:$CO$163,4,FALSE)))))</f>
        <v/>
      </c>
      <c r="BC350" s="110" t="str">
        <f ca="1">IF(ISERROR(HLOOKUP($B350,$D$164:$CO$169,6,FALSE)),"",IF('Enter data here!'!$CP$152=0,"",IF(HLOOKUP($B350,$D$164:$CO$169,4,FALSE)=0,"",(HLOOKUP($B350,$D$164:$CO$169,6,FALSE)))))</f>
        <v/>
      </c>
      <c r="BD350" s="110" t="str">
        <f ca="1">IF(ISERROR(HLOOKUP($B350,$D$164:$CO$169,4,FALSE)),"",IF('Enter data here!'!$CP$152=0,"",IF(HLOOKUP($B350,$D$164:$CO$169,4,FALSE)=0,"",(HLOOKUP($B350,$D$164:$CO$169,4,FALSE)))))</f>
        <v/>
      </c>
      <c r="BE350" s="110" t="str">
        <f ca="1">IF(ISERROR(HLOOKUP($B350,$D$170:$CO$175,6,FALSE)),"",IF('Enter data here!'!$CP$157=0,"",IF(HLOOKUP($B350,$D$170:$CO$175,4,FALSE)=0,"",(HLOOKUP($B350,$D$170:$CO$175,6,FALSE)))))</f>
        <v/>
      </c>
      <c r="BF350" s="110" t="str">
        <f ca="1">IF(ISERROR(HLOOKUP($B350,$D$170:$CO$175,4,FALSE)),"",IF('Enter data here!'!$CP$157=0,"",IF(HLOOKUP($B350,$D$170:$CO$175,4,FALSE)=0,"",(HLOOKUP($B350,$D$170:$CO$175,4,FALSE)))))</f>
        <v/>
      </c>
      <c r="BG350" s="110" t="str">
        <f ca="1">IF(ISERROR(HLOOKUP($B350,$D$176:$CO$181,6,FALSE)),"",IF('Enter data here!'!$CP$162=0,"",IF(HLOOKUP($B350,$D$176:$CO$181,4,FALSE)=0,"",(HLOOKUP($B350,$D$176:$CO$181,6,FALSE)))))</f>
        <v/>
      </c>
      <c r="BH350" s="110" t="str">
        <f ca="1">IF(ISERROR(HLOOKUP($B350,$D$176:$CO$181,4,FALSE)),"",IF('Enter data here!'!$CP$162=0,"",IF(HLOOKUP($B350,$D$176:$CO$181,4,FALSE)=0,"",(HLOOKUP($B350,$D$176:$CO$181,4,FALSE)))))</f>
        <v/>
      </c>
      <c r="BI350" s="110" t="str">
        <f ca="1">IF(ISERROR(HLOOKUP($B350,$D$182:$CO$187,6,FALSE)),"",IF('Enter data here!'!$CP$167=0,"",IF(HLOOKUP($B350,$D$182:$CO$187,4,FALSE)=0,"",(HLOOKUP($B350,$D$182:$CO$187,6,FALSE)))))</f>
        <v/>
      </c>
      <c r="BJ350" s="110" t="str">
        <f ca="1">IF(ISERROR(HLOOKUP($B350,$D$182:$CO$187,4,FALSE)),"",IF('Enter data here!'!$CP$167=0,"",IF(HLOOKUP($B350,$D$182:$CO$187,4,FALSE)=0,"",(HLOOKUP($B350,$D$182:$CO$187,4,FALSE)))))</f>
        <v/>
      </c>
      <c r="BK350" s="110" t="str">
        <f ca="1">IF(ISERROR(HLOOKUP($B350,$D$188:$CO$193,6,FALSE)),"",IF('Enter data here!'!$CP$172=0,"",IF(HLOOKUP($B350,$D$188:$CO$193,4,FALSE)=0,"",(HLOOKUP($B350,$D$188:$CO$193,6,FALSE)))))</f>
        <v/>
      </c>
      <c r="BL350" s="110" t="str">
        <f ca="1">IF(ISERROR(HLOOKUP($B350,$D$188:$CO$193,4,FALSE)),"",IF('Enter data here!'!$CP$172=0,"",IF(HLOOKUP($B350,$D$188:$CO$193,4,FALSE)=0,"",(HLOOKUP($B350,$D$188:$CO$193,4,FALSE)))))</f>
        <v/>
      </c>
      <c r="BM350" s="110" t="str">
        <f ca="1">IF(ISERROR(HLOOKUP($B350,$D$194:$CO$199,6,FALSE)),"",IF('Enter data here!'!$CP$177=0,"",IF(HLOOKUP($B350,$D$194:$CO$199,4,FALSE)=0,"",(HLOOKUP($B350,$D$194:$CO$199,6,FALSE)))))</f>
        <v/>
      </c>
      <c r="BN350" s="110" t="str">
        <f ca="1">IF(ISERROR(HLOOKUP($B350,$D$194:$CO$199,4,FALSE)),"",IF('Enter data here!'!$CP$177=0,"",IF(HLOOKUP($B350,$D$194:$CO$199,4,FALSE)=0,"",(HLOOKUP($B350,$D$194:$CO$199,4,FALSE)))))</f>
        <v/>
      </c>
      <c r="BO350" s="110" t="str">
        <f ca="1">IF(ISERROR(HLOOKUP($B350,$D$200:$CO$205,6,FALSE)),"",IF('Enter data here!'!$CP$182=0,"",IF(HLOOKUP($B350,$D$200:$CO$205,4,FALSE)=0,"",(HLOOKUP($B350,$D$200:$CO$205,6,FALSE)))))</f>
        <v/>
      </c>
      <c r="BP350" s="110" t="str">
        <f ca="1">IF(ISERROR(HLOOKUP($B350,$D$200:$CO$205,4,FALSE)),"",IF('Enter data here!'!$CP$182=0,"",IF(HLOOKUP($B350,$D$200:$CO$205,4,FALSE)=0,"",(HLOOKUP($B350,$D$200:$CO$205,4,FALSE)))))</f>
        <v/>
      </c>
      <c r="BQ350" s="110" t="str">
        <f ca="1">IF(ISERROR(HLOOKUP($B350,$D$206:$CO$211,6,FALSE)),"",IF('Enter data here!'!$CP$187=0,"",IF(HLOOKUP($B350,$D$206:$CO$211,4,FALSE)=0,"",(HLOOKUP($B350,$D$206:$CO$211,6,FALSE)))))</f>
        <v/>
      </c>
      <c r="BR350" s="110" t="str">
        <f ca="1">IF(ISERROR(HLOOKUP($B350,$D$206:$CO$211,4,FALSE)),"",IF('Enter data here!'!$CP$187=0,"",IF(HLOOKUP($B350,$D$206:$CO$211,4,FALSE)=0,"",(HLOOKUP($B350,$D$206:$CO$211,4,FALSE)))))</f>
        <v/>
      </c>
      <c r="BS350" s="110" t="str">
        <f ca="1">IF(ISERROR(HLOOKUP($B350,$D$212:$CO$217,6,FALSE)),"",IF('Enter data here!'!$CP$192=0,"",IF(HLOOKUP($B350,$D$212:$CO$217,4,FALSE)=0,"",(HLOOKUP($B350,$D$212:$CO$217,6,FALSE)))))</f>
        <v/>
      </c>
      <c r="BT350" s="110" t="str">
        <f ca="1">IF(ISERROR(HLOOKUP($B350,$D$212:$CO$217,4,FALSE)),"",IF('Enter data here!'!$CP$192=0,"",IF(HLOOKUP($B350,$D$212:$CO$217,4,FALSE)=0,"",(HLOOKUP($B350,$D$212:$CO$217,4,FALSE)))))</f>
        <v/>
      </c>
      <c r="BU350" s="110" t="str">
        <f ca="1">IF(ISERROR(HLOOKUP($B350,$D$218:$CO$223,6,FALSE)),"",IF('Enter data here!'!$CP$197=0,"",IF(HLOOKUP($B350,$D$218:$CO$223,4,FALSE)=0,"",(HLOOKUP($B350,$D$218:$CO$223,6,FALSE)))))</f>
        <v/>
      </c>
      <c r="BV350" s="110" t="str">
        <f ca="1">IF(ISERROR(HLOOKUP($B350,$D$218:$CO$223,4,FALSE)),"",IF('Enter data here!'!$CP$197=0,"",IF(HLOOKUP($B350,$D$218:$CO$223,4,FALSE)=0,"",(HLOOKUP($B350,$D$218:$CO$223,4,FALSE)))))</f>
        <v/>
      </c>
      <c r="BW350" s="110" t="str">
        <f ca="1">IF(ISERROR(HLOOKUP($B350,$D$224:$CO$229,6,FALSE)),"",IF('Enter data here!'!$CP$202=0,"",IF(HLOOKUP($B350,$D$224:$CO$229,4,FALSE)=0,"",(HLOOKUP($B350,$D$224:$CO$229,6,FALSE)))))</f>
        <v/>
      </c>
      <c r="BX350" s="110" t="str">
        <f ca="1">IF(ISERROR(HLOOKUP($B350,$D$224:$CO$229,4,FALSE)),"",IF('Enter data here!'!$CP$202=0,"",IF(HLOOKUP($B350,$D$224:$CO$229,4,FALSE)=0,"",(HLOOKUP($B350,$D$224:$CO$229,4,FALSE)))))</f>
        <v/>
      </c>
      <c r="BY350" s="110" t="str">
        <f ca="1">IF(ISERROR(HLOOKUP($B350,$D$230:$CO$235,6,FALSE)),"",IF('Enter data here!'!$CP$207=0,"",IF(HLOOKUP($B350,$D$230:$CO$235,4,FALSE)=0,"",(HLOOKUP($B350,$D$230:$CO$235,6,FALSE)))))</f>
        <v/>
      </c>
      <c r="BZ350" s="110" t="str">
        <f ca="1">IF(ISERROR(HLOOKUP($B350,$D$230:$CO$235,4,FALSE)),"",IF('Enter data here!'!$CP$207=0,"",IF(HLOOKUP($B350,$D$230:$CO$235,4,FALSE)=0,"",(HLOOKUP($B350,$D$230:$CO$235,4,FALSE)))))</f>
        <v/>
      </c>
      <c r="CA350" s="110" t="str">
        <f ca="1">IF(ISERROR(HLOOKUP($B350,$D$236:$CO$241,6,FALSE)),"",IF('Enter data here!'!$CP$212=0,"",IF(HLOOKUP($B350,$D$236:$CO$241,4,FALSE)=0,"",(HLOOKUP($B350,$D$236:$CO$241,6,FALSE)))))</f>
        <v/>
      </c>
      <c r="CB350" s="110" t="str">
        <f ca="1">IF(ISERROR(HLOOKUP($B350,$D$236:$CO$241,4,FALSE)),"",IF('Enter data here!'!$CP$212=0,"",IF(HLOOKUP($B350,$D$236:$CO$241,4,FALSE)=0,"",(HLOOKUP($B350,$D$236:$CO$241,4,FALSE)))))</f>
        <v/>
      </c>
      <c r="CC350" s="110" t="str">
        <f ca="1">IF(ISERROR(HLOOKUP($B350,$D$242:$CO$247,6,FALSE)),"",IF('Enter data here!'!$CP$217=0,"",IF(HLOOKUP($B350,$D$242:$CO$247,4,FALSE)=0,"",(HLOOKUP($B350,$D$242:$CO$247,6,FALSE)))))</f>
        <v/>
      </c>
      <c r="CD350" s="110" t="str">
        <f ca="1">IF(ISERROR(HLOOKUP($B350,$D$242:$CO$247,4,FALSE)),"",IF('Enter data here!'!$CP$217=0,"",IF(HLOOKUP($B350,$D$242:$CO$247,4,FALSE)=0,"",(HLOOKUP($B350,$D$242:$CO$247,4,FALSE)))))</f>
        <v/>
      </c>
      <c r="CE350" s="110" t="str">
        <f ca="1">IF(ISERROR(HLOOKUP($B350,$D$248:$CO$253,6,FALSE)),"",IF('Enter data here!'!$CP$222=0,"",IF(HLOOKUP($B350,$D$248:$CO$253,4,FALSE)=0,"",(HLOOKUP($B350,$D$248:$CO$253,6,FALSE)))))</f>
        <v/>
      </c>
      <c r="CF350" s="110" t="str">
        <f ca="1">IF(ISERROR(HLOOKUP($B350,$D$248:$CO$253,4,FALSE)),"",IF('Enter data here!'!$CP$222=0,"",IF(HLOOKUP($B350,$D$248:$CO$253,4,FALSE)=0,"",(HLOOKUP($B350,$D$248:$CO$253,4,FALSE)))))</f>
        <v/>
      </c>
    </row>
    <row r="351" spans="2:84" s="138" customFormat="1">
      <c r="B351" s="149">
        <v>89</v>
      </c>
      <c r="C351" s="110" t="str">
        <f>IF(ISERROR(HLOOKUP($B351,$D$8:$CO$13,6,FALSE)),"",IF('Enter data here!'!$CP$22=0,"",IF(HLOOKUP($B351,$D$8:$CO$13,4,FALSE)=0,"",(HLOOKUP($B351,$D$8:$CO$13,6,FALSE)))))</f>
        <v/>
      </c>
      <c r="D351" s="110" t="str">
        <f>IF(ISERROR(HLOOKUP($B351,$D$8:$CO$13,4,FALSE)),"",IF('Enter data here!'!$CP$22=0,"",IF(HLOOKUP($B351,$D$8:$CO$13,4,FALSE)=0,"",(HLOOKUP($B351,$D$8:$CO$13,4,FALSE)))))</f>
        <v/>
      </c>
      <c r="E351" s="110" t="str">
        <f ca="1">IF(ISERROR(HLOOKUP($B351,$D$14:$CO$19,6,FALSE)),"",IF('Enter data here!'!$CP$27=0,"",IF(HLOOKUP($B351,$D$14:$CO$19,4,FALSE)=0,"",(HLOOKUP($B351,$D$14:$CO$19,6,FALSE)))))</f>
        <v/>
      </c>
      <c r="F351" s="110" t="str">
        <f ca="1">IF(ISERROR(HLOOKUP($B351,$D$14:$CO$19,4,FALSE)),"",IF('Enter data here!'!$CP$27=0,"",IF(HLOOKUP($B351,$D$14:$CO$19,4,FALSE)=0,"",(HLOOKUP($B351,$D$14:$CO$19,4,FALSE)))))</f>
        <v/>
      </c>
      <c r="G351" s="110" t="str">
        <f ca="1">IF(ISERROR(HLOOKUP($B351,$D$20:$CO$25,6,FALSE)),"",IF('Enter data here!'!$CP$32=0,"",IF(HLOOKUP($B351,$D$20:$CO$25,4,FALSE)=0,"",(HLOOKUP($B351,$D$20:$CO$25,6,FALSE)))))</f>
        <v/>
      </c>
      <c r="H351" s="110" t="str">
        <f ca="1">IF(ISERROR(HLOOKUP($B351,$D$20:$CO$25,4,FALSE)),"",IF('Enter data here!'!$CP$32=0,"",IF(HLOOKUP($B351,$D$20:$CO$25,4,FALSE)=0,"",(HLOOKUP($B351,$D$20:$CO$25,4,FALSE)))))</f>
        <v/>
      </c>
      <c r="I351" s="110" t="str">
        <f ca="1">IF(ISERROR(HLOOKUP($B351,$D$26:$CO$31,6,FALSE)),"",IF('Enter data here!'!$CP$37=0,"",IF(HLOOKUP($B351,$D$26:$CO$31,4,FALSE)=0,"",(HLOOKUP($B351,$D$26:$CO$31,6,FALSE)))))</f>
        <v/>
      </c>
      <c r="J351" s="110" t="str">
        <f ca="1">IF(ISERROR(HLOOKUP($B351,$D$26:$CO$31,4,FALSE)),"",IF('Enter data here!'!$CP$37=0,"",IF(HLOOKUP($B351,$D$26:$CO$31,4,FALSE)=0,"",(HLOOKUP($B351,$D$26:$CO$31,4,FALSE)))))</f>
        <v/>
      </c>
      <c r="K351" s="110" t="str">
        <f ca="1">IF(ISERROR(HLOOKUP($B351,$D$32:$CO$37,6,FALSE)),"",IF('Enter data here!'!$CP$42=0,"",IF(HLOOKUP($B351,$D$32:$CO$37,4,FALSE)=0,"",(HLOOKUP($B351,$D$32:$CO$37,6,FALSE)))))</f>
        <v/>
      </c>
      <c r="L351" s="110" t="str">
        <f ca="1">IF(ISERROR(HLOOKUP($B351,$D$32:$CO$37,4,FALSE)),"",IF('Enter data here!'!$CP$42=0,"",IF(HLOOKUP($B351,$D$32:$CO$37,4,FALSE)=0,"",(HLOOKUP($B351,$D$32:$CO$37,4,FALSE)))))</f>
        <v/>
      </c>
      <c r="M351" s="110" t="str">
        <f ca="1">IF(ISERROR(HLOOKUP($B351,$D$38:$CO$43,6,FALSE)),"",IF('Enter data here!'!$CP$47=0,"",IF(HLOOKUP($B351,$D$38:$CO$43,4,FALSE)=0,"",(HLOOKUP($B351,$D$38:$CO$43,6,FALSE)))))</f>
        <v/>
      </c>
      <c r="N351" s="110" t="str">
        <f ca="1">IF(ISERROR(HLOOKUP($B351,$D$38:$CO$43,4,FALSE)),"",IF('Enter data here!'!$CP$47=0,"",IF(HLOOKUP($B351,$D$38:$CO$43,4,FALSE)=0,"",(HLOOKUP($B351,$D$38:$CO$43,4,FALSE)))))</f>
        <v/>
      </c>
      <c r="O351" s="110" t="str">
        <f ca="1">IF(ISERROR(HLOOKUP($B351,$D$44:$CO$49,6,FALSE)),"",IF('Enter data here!'!$CP$52=0,"",IF(HLOOKUP($B351,$D$44:$CO$49,4,FALSE)=0,"",(HLOOKUP($B351,$D$44:$CO$49,6,FALSE)))))</f>
        <v/>
      </c>
      <c r="P351" s="110" t="str">
        <f ca="1">IF(ISERROR(HLOOKUP($B351,$D$44:$CO$49,4,FALSE)),"",IF('Enter data here!'!$CP$52=0,"",IF(HLOOKUP($B351,$D$44:$CO$49,4,FALSE)=0,"",(HLOOKUP($B351,$D$44:$CO$49,4,FALSE)))))</f>
        <v/>
      </c>
      <c r="Q351" s="110" t="str">
        <f ca="1">IF(ISERROR(HLOOKUP($B351,$D$50:$CO$55,6,FALSE)),"",IF('Enter data here!'!$CP$57=0,"",IF(HLOOKUP($B351,$D$50:$CO$55,4,FALSE)=0,"",(HLOOKUP($B351,$D$50:$CO$55,6,FALSE)))))</f>
        <v/>
      </c>
      <c r="R351" s="110" t="str">
        <f ca="1">IF(ISERROR(HLOOKUP($B351,$D$50:$CO$55,4,FALSE)),"",IF('Enter data here!'!$CP$57=0,"",IF(HLOOKUP($B351,$D$50:$CO$55,4,FALSE)=0,"",(HLOOKUP($B351,$D$50:$CO$55,4,FALSE)))))</f>
        <v/>
      </c>
      <c r="S351" s="110" t="str">
        <f ca="1">IF(ISERROR(HLOOKUP($B351,$D$56:$CO$61,6,FALSE)),"",IF('Enter data here!'!$CP$62=0,"",IF(HLOOKUP($B351,$D$56:$CO$61,4,FALSE)=0,"",(HLOOKUP($B351,$D$56:$CO$61,6,FALSE)))))</f>
        <v/>
      </c>
      <c r="T351" s="110" t="str">
        <f ca="1">IF(ISERROR(HLOOKUP($B351,$D$56:$CO$61,4,FALSE)),"",IF('Enter data here!'!$CP$62=0,"",IF(HLOOKUP($B351,$D$56:$CO$61,4,FALSE)=0,"",(HLOOKUP($B351,$D$56:$CO$61,4,FALSE)))))</f>
        <v/>
      </c>
      <c r="U351" s="110" t="str">
        <f ca="1">IF(ISERROR(HLOOKUP($B351,$D$62:$CO$67,6,FALSE)),"",IF('Enter data here!'!$CP$67=0,"",IF(HLOOKUP($B351,$D$62:$CO$67,4,FALSE)=0,"",(HLOOKUP($B351,$D$62:$CO$67,6,FALSE)))))</f>
        <v/>
      </c>
      <c r="V351" s="110" t="str">
        <f ca="1">IF(ISERROR(HLOOKUP($B351,$D$62:$CO$67,4,FALSE)),"",IF('Enter data here!'!$CP$67=0,"",IF(HLOOKUP($B351,$D$62:$CO$67,4,FALSE)=0,"",(HLOOKUP($B351,$D$62:$CO$67,4,FALSE)))))</f>
        <v/>
      </c>
      <c r="W351" s="110" t="str">
        <f ca="1">IF(ISERROR(HLOOKUP($B351,$D$68:$CO$73,6,FALSE)),"",IF('Enter data here!'!$CP$72=0,"",IF(HLOOKUP($B351,$D$68:$CO$73,4,FALSE)=0,"",(HLOOKUP($B351,$D$68:$CO$73,6,FALSE)))))</f>
        <v/>
      </c>
      <c r="X351" s="110" t="str">
        <f ca="1">IF(ISERROR(HLOOKUP($B351,$D$68:$CO$73,4,FALSE)),"",IF('Enter data here!'!$CP$72=0,"",IF(HLOOKUP($B351,$D$68:$CO$73,4,FALSE)=0,"",(HLOOKUP($B351,$D$68:$CO$73,4,FALSE)))))</f>
        <v/>
      </c>
      <c r="Y351" s="110" t="str">
        <f ca="1">IF(ISERROR(HLOOKUP($B351,$D$74:$CO$79,6,FALSE)),"",IF('Enter data here!'!$CP$77=0,"",IF(HLOOKUP($B351,$D$74:$CO$79,4,FALSE)=0,"",(HLOOKUP($B351,$D$74:$CO$79,6,FALSE)))))</f>
        <v/>
      </c>
      <c r="Z351" s="110" t="str">
        <f ca="1">IF(ISERROR(HLOOKUP($B351,$D$74:$CO$79,4,FALSE)),"",IF('Enter data here!'!$CP$77=0,"",IF(HLOOKUP($B351,$D$74:$CO$79,4,FALSE)=0,"",(HLOOKUP($B351,$D$74:$CO$79,4,FALSE)))))</f>
        <v/>
      </c>
      <c r="AA351" s="110" t="str">
        <f ca="1">IF(ISERROR(HLOOKUP($B351,$D$80:$CO$85,6,FALSE)),"",IF('Enter data here!'!$CP$82=0,"",IF(HLOOKUP($B351,$D$80:$CO$85,4,FALSE)=0,"",(HLOOKUP($B351,$D$80:$CO$85,6,FALSE)))))</f>
        <v/>
      </c>
      <c r="AB351" s="110" t="str">
        <f ca="1">IF(ISERROR(HLOOKUP($B351,$D$80:$CO$85,4,FALSE)),"",IF('Enter data here!'!$CP$82=0,"",IF(HLOOKUP($B351,$D$80:$CO$85,4,FALSE)=0,"",(HLOOKUP($B351,$D$80:$CO$85,4,FALSE)))))</f>
        <v/>
      </c>
      <c r="AC351" s="110" t="str">
        <f ca="1">IF(ISERROR(HLOOKUP($B351,$D$86:$CO$91,6,FALSE)),"",IF('Enter data here!'!$CP$87=0,"",IF(HLOOKUP($B351,$D$86:$CO$91,4,FALSE)=0,"",(HLOOKUP($B351,$D$86:$CO$91,6,FALSE)))))</f>
        <v/>
      </c>
      <c r="AD351" s="110" t="str">
        <f ca="1">IF(ISERROR(HLOOKUP($B351,$D$86:$CO$91,4,FALSE)),"",IF('Enter data here!'!$CP$87=0,"",IF(HLOOKUP($B351,$D$86:$CO$91,4,FALSE)=0,"",(HLOOKUP($B351,$D$86:$CO$91,4,FALSE)))))</f>
        <v/>
      </c>
      <c r="AE351" s="110" t="str">
        <f ca="1">IF(ISERROR(HLOOKUP($B351,$D$92:$CO$97,6,FALSE)),"",IF('Enter data here!'!$CP$92=0,"",IF(HLOOKUP($B351,$D$92:$CO$97,4,FALSE)=0,"",(HLOOKUP($B351,$D$92:$CO$97,6,FALSE)))))</f>
        <v/>
      </c>
      <c r="AF351" s="110" t="str">
        <f ca="1">IF(ISERROR(HLOOKUP($B351,$D$92:$CO$97,4,FALSE)),"",IF('Enter data here!'!$CP$92=0,"",IF(HLOOKUP($B351,$D$92:$CO$97,4,FALSE)=0,"",(HLOOKUP($B351,$D$92:$CO$97,4,FALSE)))))</f>
        <v/>
      </c>
      <c r="AG351" s="110" t="str">
        <f ca="1">IF(ISERROR(HLOOKUP($B351,$D$98:$CO$103,6,FALSE)),"",IF('Enter data here!'!$CP$97=0,"",IF(HLOOKUP($B351,$D$98:$CO$103,4,FALSE)=0,"",(HLOOKUP($B351,$D$98:$CO$103,6,FALSE)))))</f>
        <v/>
      </c>
      <c r="AH351" s="110" t="str">
        <f ca="1">IF(ISERROR(HLOOKUP($B351,$D$98:$CO$103,4,FALSE)),"",IF('Enter data here!'!$CP$97=0,"",IF(HLOOKUP($B351,$D$98:$CO$103,4,FALSE)=0,"",(HLOOKUP($B351,$D$98:$CO$103,4,FALSE)))))</f>
        <v/>
      </c>
      <c r="AI351" s="110" t="str">
        <f ca="1">IF(ISERROR(HLOOKUP($B351,$D$104:$CO$109,6,FALSE)),"",IF('Enter data here!'!$CP$102=0,"",IF(HLOOKUP($B351,$D$104:$CO$109,4,FALSE)=0,"",(HLOOKUP($B351,$D$104:$CO$109,6,FALSE)))))</f>
        <v/>
      </c>
      <c r="AJ351" s="110" t="str">
        <f ca="1">IF(ISERROR(HLOOKUP($B351,$D$104:$CO$109,4,FALSE)),"",IF('Enter data here!'!$CP$102=0,"",IF(HLOOKUP($B351,$D$104:$CO$109,4,FALSE)=0,"",(HLOOKUP($B351,$D$104:$CO$109,4,FALSE)))))</f>
        <v/>
      </c>
      <c r="AK351" s="110" t="str">
        <f ca="1">IF(ISERROR(HLOOKUP($B351,$D$110:$CO$115,6,FALSE)),"",IF('Enter data here!'!$CP$107=0,"",IF(HLOOKUP($B351,$D$110:$CO$115,4,FALSE)=0,"",(HLOOKUP($B351,$D$110:$CO$115,6,FALSE)))))</f>
        <v/>
      </c>
      <c r="AL351" s="110" t="str">
        <f ca="1">IF(ISERROR(HLOOKUP($B351,$D$110:$CO$115,4,FALSE)),"",IF('Enter data here!'!$CP$107=0,"",IF(HLOOKUP($B351,$D$110:$CO$115,4,FALSE)=0,"",(HLOOKUP($B351,$D$110:$CO$115,4,FALSE)))))</f>
        <v/>
      </c>
      <c r="AM351" s="110" t="str">
        <f ca="1">IF(ISERROR(HLOOKUP($B351,$D$116:$CO$121,6,FALSE)),"",IF('Enter data here!'!$CP$112=0,"",IF(HLOOKUP($B351,$D$116:$CO$121,4,FALSE)=0,"",(HLOOKUP($B351,$D$116:$CO$121,6,FALSE)))))</f>
        <v/>
      </c>
      <c r="AN351" s="110" t="str">
        <f ca="1">IF(ISERROR(HLOOKUP($B351,$D$116:$CO$121,4,FALSE)),"",IF('Enter data here!'!$CP$112=0,"",IF(HLOOKUP($B351,$D$116:$CO$121,4,FALSE)=0,"",(HLOOKUP($B351,$D$116:$CO$121,4,FALSE)))))</f>
        <v/>
      </c>
      <c r="AO351" s="110" t="str">
        <f ca="1">IF(ISERROR(HLOOKUP($B351,$D$122:$CO$127,6,FALSE)),"",IF('Enter data here!'!$CP$117=0,"",IF(HLOOKUP($B351,$D$122:$CO$127,4,FALSE)=0,"",(HLOOKUP($B351,$D$122:$CO$127,6,FALSE)))))</f>
        <v/>
      </c>
      <c r="AP351" s="110" t="str">
        <f ca="1">IF(ISERROR(HLOOKUP($B351,$D$122:$CO$127,4,FALSE)),"",IF('Enter data here!'!$CP$117=0,"",IF(HLOOKUP($B351,$D$122:$CO$127,4,FALSE)=0,"",(HLOOKUP($B351,$D$122:$CO$127,4,FALSE)))))</f>
        <v/>
      </c>
      <c r="AQ351" s="110" t="str">
        <f ca="1">IF(ISERROR(HLOOKUP($B351,$D$128:$CO$133,6,FALSE)),"",IF('Enter data here!'!$CP$122=0,"",IF(HLOOKUP($B351,$D$128:$CO$133,4,FALSE)=0,"",(HLOOKUP($B351,$D$128:$CO$133,6,FALSE)))))</f>
        <v/>
      </c>
      <c r="AR351" s="110" t="str">
        <f ca="1">IF(ISERROR(HLOOKUP($B351,$D$128:$CO$133,4,FALSE)),"",IF('Enter data here!'!$CP$122=0,"",IF(HLOOKUP($B351,$D$128:$CO$133,4,FALSE)=0,"",(HLOOKUP($B351,$D$128:$CO$133,4,FALSE)))))</f>
        <v/>
      </c>
      <c r="AS351" s="110" t="str">
        <f ca="1">IF(ISERROR(HLOOKUP($B351,$D$134:$CO$139,6,FALSE)),"",IF('Enter data here!'!$CP$127=0,"",IF(HLOOKUP($B351,$D$134:$CO$139,4,FALSE)=0,"",(HLOOKUP($B351,$D$134:$CO$139,6,FALSE)))))</f>
        <v/>
      </c>
      <c r="AT351" s="110" t="str">
        <f ca="1">IF(ISERROR(HLOOKUP($B351,$D$134:$CO$139,4,FALSE)),"",IF('Enter data here!'!$CP$127=0,"",IF(HLOOKUP($B351,$D$134:$CO$139,4,FALSE)=0,"",(HLOOKUP($B351,$D$134:$CO$139,4,FALSE)))))</f>
        <v/>
      </c>
      <c r="AU351" s="110" t="str">
        <f ca="1">IF(ISERROR(HLOOKUP($B351,$D$140:$CO$145,6,FALSE)),"",IF('Enter data here!'!$CP$132=0,"",IF(HLOOKUP($B351,$D$140:$CO$145,4,FALSE)=0,"",(HLOOKUP($B351,$D$140:$CO$145,6,FALSE)))))</f>
        <v/>
      </c>
      <c r="AV351" s="110" t="str">
        <f ca="1">IF(ISERROR(HLOOKUP($B351,$D$140:$CO$145,4,FALSE)),"",IF('Enter data here!'!$CP$132=0,"",IF(HLOOKUP($B351,$D$140:$CO$145,4,FALSE)=0,"",(HLOOKUP($B351,$D$140:$CO$145,4,FALSE)))))</f>
        <v/>
      </c>
      <c r="AW351" s="110" t="str">
        <f ca="1">IF(ISERROR(HLOOKUP($B351,$D$146:$CO$151,6,FALSE)),"",IF('Enter data here!'!$CP$137=0,"",IF(HLOOKUP($B351,$D$146:$CO$151,4,FALSE)=0,"",(HLOOKUP($B351,$D$146:$CO$151,6,FALSE)))))</f>
        <v/>
      </c>
      <c r="AX351" s="110" t="str">
        <f ca="1">IF(ISERROR(HLOOKUP($B351,$D$146:$CO$151,4,FALSE)),"",IF('Enter data here!'!$CP$137=0,"",IF(HLOOKUP($B351,$D$146:$CO$151,4,FALSE)=0,"",(HLOOKUP($B351,$D$146:$CO$151,4,FALSE)))))</f>
        <v/>
      </c>
      <c r="AY351" s="110" t="str">
        <f ca="1">IF(ISERROR(HLOOKUP($B351,$D$152:$CO$157,6,FALSE)),"",IF('Enter data here!'!$CP$142=0,"",IF(HLOOKUP($B351,$D$152:$CO$157,4,FALSE)=0,"",(HLOOKUP($B351,$D$152:$CO$157,6,FALSE)))))</f>
        <v/>
      </c>
      <c r="AZ351" s="110" t="str">
        <f ca="1">IF(ISERROR(HLOOKUP($B351,$D$152:$CO$157,4,FALSE)),"",IF('Enter data here!'!$CP$142=0,"",IF(HLOOKUP($B351,$D$152:$CO$157,4,FALSE)=0,"",(HLOOKUP($B351,$D$152:$CO$157,4,FALSE)))))</f>
        <v/>
      </c>
      <c r="BA351" s="110" t="str">
        <f ca="1">IF(ISERROR(HLOOKUP($B351,$D$158:$CO$163,6,FALSE)),"",IF('Enter data here!'!$CP$147=0,"",IF(HLOOKUP($B351,$D$158:$CO$163,4,FALSE)=0,"",(HLOOKUP($B351,$D$158:$CO$163,6,FALSE)))))</f>
        <v/>
      </c>
      <c r="BB351" s="110" t="str">
        <f ca="1">IF(ISERROR(HLOOKUP($B351,$D$158:$CO$163,4,FALSE)),"",IF('Enter data here!'!$CP$147=0,"",IF(HLOOKUP($B351,$D$158:$CO$163,4,FALSE)=0,"",(HLOOKUP($B351,$D$158:$CO$163,4,FALSE)))))</f>
        <v/>
      </c>
      <c r="BC351" s="110" t="str">
        <f ca="1">IF(ISERROR(HLOOKUP($B351,$D$164:$CO$169,6,FALSE)),"",IF('Enter data here!'!$CP$152=0,"",IF(HLOOKUP($B351,$D$164:$CO$169,4,FALSE)=0,"",(HLOOKUP($B351,$D$164:$CO$169,6,FALSE)))))</f>
        <v/>
      </c>
      <c r="BD351" s="110" t="str">
        <f ca="1">IF(ISERROR(HLOOKUP($B351,$D$164:$CO$169,4,FALSE)),"",IF('Enter data here!'!$CP$152=0,"",IF(HLOOKUP($B351,$D$164:$CO$169,4,FALSE)=0,"",(HLOOKUP($B351,$D$164:$CO$169,4,FALSE)))))</f>
        <v/>
      </c>
      <c r="BE351" s="110" t="str">
        <f ca="1">IF(ISERROR(HLOOKUP($B351,$D$170:$CO$175,6,FALSE)),"",IF('Enter data here!'!$CP$157=0,"",IF(HLOOKUP($B351,$D$170:$CO$175,4,FALSE)=0,"",(HLOOKUP($B351,$D$170:$CO$175,6,FALSE)))))</f>
        <v/>
      </c>
      <c r="BF351" s="110" t="str">
        <f ca="1">IF(ISERROR(HLOOKUP($B351,$D$170:$CO$175,4,FALSE)),"",IF('Enter data here!'!$CP$157=0,"",IF(HLOOKUP($B351,$D$170:$CO$175,4,FALSE)=0,"",(HLOOKUP($B351,$D$170:$CO$175,4,FALSE)))))</f>
        <v/>
      </c>
      <c r="BG351" s="110" t="str">
        <f ca="1">IF(ISERROR(HLOOKUP($B351,$D$176:$CO$181,6,FALSE)),"",IF('Enter data here!'!$CP$162=0,"",IF(HLOOKUP($B351,$D$176:$CO$181,4,FALSE)=0,"",(HLOOKUP($B351,$D$176:$CO$181,6,FALSE)))))</f>
        <v/>
      </c>
      <c r="BH351" s="110" t="str">
        <f ca="1">IF(ISERROR(HLOOKUP($B351,$D$176:$CO$181,4,FALSE)),"",IF('Enter data here!'!$CP$162=0,"",IF(HLOOKUP($B351,$D$176:$CO$181,4,FALSE)=0,"",(HLOOKUP($B351,$D$176:$CO$181,4,FALSE)))))</f>
        <v/>
      </c>
      <c r="BI351" s="110" t="str">
        <f ca="1">IF(ISERROR(HLOOKUP($B351,$D$182:$CO$187,6,FALSE)),"",IF('Enter data here!'!$CP$167=0,"",IF(HLOOKUP($B351,$D$182:$CO$187,4,FALSE)=0,"",(HLOOKUP($B351,$D$182:$CO$187,6,FALSE)))))</f>
        <v/>
      </c>
      <c r="BJ351" s="110" t="str">
        <f ca="1">IF(ISERROR(HLOOKUP($B351,$D$182:$CO$187,4,FALSE)),"",IF('Enter data here!'!$CP$167=0,"",IF(HLOOKUP($B351,$D$182:$CO$187,4,FALSE)=0,"",(HLOOKUP($B351,$D$182:$CO$187,4,FALSE)))))</f>
        <v/>
      </c>
      <c r="BK351" s="110" t="str">
        <f ca="1">IF(ISERROR(HLOOKUP($B351,$D$188:$CO$193,6,FALSE)),"",IF('Enter data here!'!$CP$172=0,"",IF(HLOOKUP($B351,$D$188:$CO$193,4,FALSE)=0,"",(HLOOKUP($B351,$D$188:$CO$193,6,FALSE)))))</f>
        <v/>
      </c>
      <c r="BL351" s="110" t="str">
        <f ca="1">IF(ISERROR(HLOOKUP($B351,$D$188:$CO$193,4,FALSE)),"",IF('Enter data here!'!$CP$172=0,"",IF(HLOOKUP($B351,$D$188:$CO$193,4,FALSE)=0,"",(HLOOKUP($B351,$D$188:$CO$193,4,FALSE)))))</f>
        <v/>
      </c>
      <c r="BM351" s="110" t="str">
        <f ca="1">IF(ISERROR(HLOOKUP($B351,$D$194:$CO$199,6,FALSE)),"",IF('Enter data here!'!$CP$177=0,"",IF(HLOOKUP($B351,$D$194:$CO$199,4,FALSE)=0,"",(HLOOKUP($B351,$D$194:$CO$199,6,FALSE)))))</f>
        <v/>
      </c>
      <c r="BN351" s="110" t="str">
        <f ca="1">IF(ISERROR(HLOOKUP($B351,$D$194:$CO$199,4,FALSE)),"",IF('Enter data here!'!$CP$177=0,"",IF(HLOOKUP($B351,$D$194:$CO$199,4,FALSE)=0,"",(HLOOKUP($B351,$D$194:$CO$199,4,FALSE)))))</f>
        <v/>
      </c>
      <c r="BO351" s="110" t="str">
        <f ca="1">IF(ISERROR(HLOOKUP($B351,$D$200:$CO$205,6,FALSE)),"",IF('Enter data here!'!$CP$182=0,"",IF(HLOOKUP($B351,$D$200:$CO$205,4,FALSE)=0,"",(HLOOKUP($B351,$D$200:$CO$205,6,FALSE)))))</f>
        <v/>
      </c>
      <c r="BP351" s="110" t="str">
        <f ca="1">IF(ISERROR(HLOOKUP($B351,$D$200:$CO$205,4,FALSE)),"",IF('Enter data here!'!$CP$182=0,"",IF(HLOOKUP($B351,$D$200:$CO$205,4,FALSE)=0,"",(HLOOKUP($B351,$D$200:$CO$205,4,FALSE)))))</f>
        <v/>
      </c>
      <c r="BQ351" s="110" t="str">
        <f ca="1">IF(ISERROR(HLOOKUP($B351,$D$206:$CO$211,6,FALSE)),"",IF('Enter data here!'!$CP$187=0,"",IF(HLOOKUP($B351,$D$206:$CO$211,4,FALSE)=0,"",(HLOOKUP($B351,$D$206:$CO$211,6,FALSE)))))</f>
        <v/>
      </c>
      <c r="BR351" s="110" t="str">
        <f ca="1">IF(ISERROR(HLOOKUP($B351,$D$206:$CO$211,4,FALSE)),"",IF('Enter data here!'!$CP$187=0,"",IF(HLOOKUP($B351,$D$206:$CO$211,4,FALSE)=0,"",(HLOOKUP($B351,$D$206:$CO$211,4,FALSE)))))</f>
        <v/>
      </c>
      <c r="BS351" s="110" t="str">
        <f ca="1">IF(ISERROR(HLOOKUP($B351,$D$212:$CO$217,6,FALSE)),"",IF('Enter data here!'!$CP$192=0,"",IF(HLOOKUP($B351,$D$212:$CO$217,4,FALSE)=0,"",(HLOOKUP($B351,$D$212:$CO$217,6,FALSE)))))</f>
        <v/>
      </c>
      <c r="BT351" s="110" t="str">
        <f ca="1">IF(ISERROR(HLOOKUP($B351,$D$212:$CO$217,4,FALSE)),"",IF('Enter data here!'!$CP$192=0,"",IF(HLOOKUP($B351,$D$212:$CO$217,4,FALSE)=0,"",(HLOOKUP($B351,$D$212:$CO$217,4,FALSE)))))</f>
        <v/>
      </c>
      <c r="BU351" s="110" t="str">
        <f ca="1">IF(ISERROR(HLOOKUP($B351,$D$218:$CO$223,6,FALSE)),"",IF('Enter data here!'!$CP$197=0,"",IF(HLOOKUP($B351,$D$218:$CO$223,4,FALSE)=0,"",(HLOOKUP($B351,$D$218:$CO$223,6,FALSE)))))</f>
        <v/>
      </c>
      <c r="BV351" s="110" t="str">
        <f ca="1">IF(ISERROR(HLOOKUP($B351,$D$218:$CO$223,4,FALSE)),"",IF('Enter data here!'!$CP$197=0,"",IF(HLOOKUP($B351,$D$218:$CO$223,4,FALSE)=0,"",(HLOOKUP($B351,$D$218:$CO$223,4,FALSE)))))</f>
        <v/>
      </c>
      <c r="BW351" s="110" t="str">
        <f ca="1">IF(ISERROR(HLOOKUP($B351,$D$224:$CO$229,6,FALSE)),"",IF('Enter data here!'!$CP$202=0,"",IF(HLOOKUP($B351,$D$224:$CO$229,4,FALSE)=0,"",(HLOOKUP($B351,$D$224:$CO$229,6,FALSE)))))</f>
        <v/>
      </c>
      <c r="BX351" s="110" t="str">
        <f ca="1">IF(ISERROR(HLOOKUP($B351,$D$224:$CO$229,4,FALSE)),"",IF('Enter data here!'!$CP$202=0,"",IF(HLOOKUP($B351,$D$224:$CO$229,4,FALSE)=0,"",(HLOOKUP($B351,$D$224:$CO$229,4,FALSE)))))</f>
        <v/>
      </c>
      <c r="BY351" s="110" t="str">
        <f ca="1">IF(ISERROR(HLOOKUP($B351,$D$230:$CO$235,6,FALSE)),"",IF('Enter data here!'!$CP$207=0,"",IF(HLOOKUP($B351,$D$230:$CO$235,4,FALSE)=0,"",(HLOOKUP($B351,$D$230:$CO$235,6,FALSE)))))</f>
        <v/>
      </c>
      <c r="BZ351" s="110" t="str">
        <f ca="1">IF(ISERROR(HLOOKUP($B351,$D$230:$CO$235,4,FALSE)),"",IF('Enter data here!'!$CP$207=0,"",IF(HLOOKUP($B351,$D$230:$CO$235,4,FALSE)=0,"",(HLOOKUP($B351,$D$230:$CO$235,4,FALSE)))))</f>
        <v/>
      </c>
      <c r="CA351" s="110" t="str">
        <f ca="1">IF(ISERROR(HLOOKUP($B351,$D$236:$CO$241,6,FALSE)),"",IF('Enter data here!'!$CP$212=0,"",IF(HLOOKUP($B351,$D$236:$CO$241,4,FALSE)=0,"",(HLOOKUP($B351,$D$236:$CO$241,6,FALSE)))))</f>
        <v/>
      </c>
      <c r="CB351" s="110" t="str">
        <f ca="1">IF(ISERROR(HLOOKUP($B351,$D$236:$CO$241,4,FALSE)),"",IF('Enter data here!'!$CP$212=0,"",IF(HLOOKUP($B351,$D$236:$CO$241,4,FALSE)=0,"",(HLOOKUP($B351,$D$236:$CO$241,4,FALSE)))))</f>
        <v/>
      </c>
      <c r="CC351" s="110" t="str">
        <f ca="1">IF(ISERROR(HLOOKUP($B351,$D$242:$CO$247,6,FALSE)),"",IF('Enter data here!'!$CP$217=0,"",IF(HLOOKUP($B351,$D$242:$CO$247,4,FALSE)=0,"",(HLOOKUP($B351,$D$242:$CO$247,6,FALSE)))))</f>
        <v/>
      </c>
      <c r="CD351" s="110" t="str">
        <f ca="1">IF(ISERROR(HLOOKUP($B351,$D$242:$CO$247,4,FALSE)),"",IF('Enter data here!'!$CP$217=0,"",IF(HLOOKUP($B351,$D$242:$CO$247,4,FALSE)=0,"",(HLOOKUP($B351,$D$242:$CO$247,4,FALSE)))))</f>
        <v/>
      </c>
      <c r="CE351" s="110" t="str">
        <f ca="1">IF(ISERROR(HLOOKUP($B351,$D$248:$CO$253,6,FALSE)),"",IF('Enter data here!'!$CP$222=0,"",IF(HLOOKUP($B351,$D$248:$CO$253,4,FALSE)=0,"",(HLOOKUP($B351,$D$248:$CO$253,6,FALSE)))))</f>
        <v/>
      </c>
      <c r="CF351" s="110" t="str">
        <f ca="1">IF(ISERROR(HLOOKUP($B351,$D$248:$CO$253,4,FALSE)),"",IF('Enter data here!'!$CP$222=0,"",IF(HLOOKUP($B351,$D$248:$CO$253,4,FALSE)=0,"",(HLOOKUP($B351,$D$248:$CO$253,4,FALSE)))))</f>
        <v/>
      </c>
    </row>
    <row r="352" spans="2:84" s="138" customFormat="1">
      <c r="B352" s="149">
        <v>90</v>
      </c>
      <c r="C352" s="110" t="str">
        <f>IF(ISERROR(HLOOKUP($B352,$D$8:$CO$13,6,FALSE)),"",IF('Enter data here!'!$CP$22=0,"",IF(HLOOKUP($B352,$D$8:$CO$13,4,FALSE)=0,"",(HLOOKUP($B352,$D$8:$CO$13,6,FALSE)))))</f>
        <v/>
      </c>
      <c r="D352" s="110" t="str">
        <f>IF(ISERROR(HLOOKUP($B352,$D$8:$CO$13,4,FALSE)),"",IF('Enter data here!'!$CP$22=0,"",IF(HLOOKUP($B352,$D$8:$CO$13,4,FALSE)=0,"",(HLOOKUP($B352,$D$8:$CO$13,4,FALSE)))))</f>
        <v/>
      </c>
      <c r="E352" s="110" t="str">
        <f ca="1">IF(ISERROR(HLOOKUP($B352,$D$14:$CO$19,6,FALSE)),"",IF('Enter data here!'!$CP$27=0,"",IF(HLOOKUP($B352,$D$14:$CO$19,4,FALSE)=0,"",(HLOOKUP($B352,$D$14:$CO$19,6,FALSE)))))</f>
        <v/>
      </c>
      <c r="F352" s="110" t="str">
        <f ca="1">IF(ISERROR(HLOOKUP($B352,$D$14:$CO$19,4,FALSE)),"",IF('Enter data here!'!$CP$27=0,"",IF(HLOOKUP($B352,$D$14:$CO$19,4,FALSE)=0,"",(HLOOKUP($B352,$D$14:$CO$19,4,FALSE)))))</f>
        <v/>
      </c>
      <c r="G352" s="110" t="str">
        <f ca="1">IF(ISERROR(HLOOKUP($B352,$D$20:$CO$25,6,FALSE)),"",IF('Enter data here!'!$CP$32=0,"",IF(HLOOKUP($B352,$D$20:$CO$25,4,FALSE)=0,"",(HLOOKUP($B352,$D$20:$CO$25,6,FALSE)))))</f>
        <v/>
      </c>
      <c r="H352" s="110" t="str">
        <f ca="1">IF(ISERROR(HLOOKUP($B352,$D$20:$CO$25,4,FALSE)),"",IF('Enter data here!'!$CP$32=0,"",IF(HLOOKUP($B352,$D$20:$CO$25,4,FALSE)=0,"",(HLOOKUP($B352,$D$20:$CO$25,4,FALSE)))))</f>
        <v/>
      </c>
      <c r="I352" s="110" t="str">
        <f ca="1">IF(ISERROR(HLOOKUP($B352,$D$26:$CO$31,6,FALSE)),"",IF('Enter data here!'!$CP$37=0,"",IF(HLOOKUP($B352,$D$26:$CO$31,4,FALSE)=0,"",(HLOOKUP($B352,$D$26:$CO$31,6,FALSE)))))</f>
        <v/>
      </c>
      <c r="J352" s="110" t="str">
        <f ca="1">IF(ISERROR(HLOOKUP($B352,$D$26:$CO$31,4,FALSE)),"",IF('Enter data here!'!$CP$37=0,"",IF(HLOOKUP($B352,$D$26:$CO$31,4,FALSE)=0,"",(HLOOKUP($B352,$D$26:$CO$31,4,FALSE)))))</f>
        <v/>
      </c>
      <c r="K352" s="110" t="str">
        <f ca="1">IF(ISERROR(HLOOKUP($B352,$D$32:$CO$37,6,FALSE)),"",IF('Enter data here!'!$CP$42=0,"",IF(HLOOKUP($B352,$D$32:$CO$37,4,FALSE)=0,"",(HLOOKUP($B352,$D$32:$CO$37,6,FALSE)))))</f>
        <v/>
      </c>
      <c r="L352" s="110" t="str">
        <f ca="1">IF(ISERROR(HLOOKUP($B352,$D$32:$CO$37,4,FALSE)),"",IF('Enter data here!'!$CP$42=0,"",IF(HLOOKUP($B352,$D$32:$CO$37,4,FALSE)=0,"",(HLOOKUP($B352,$D$32:$CO$37,4,FALSE)))))</f>
        <v/>
      </c>
      <c r="M352" s="110" t="str">
        <f ca="1">IF(ISERROR(HLOOKUP($B352,$D$38:$CO$43,6,FALSE)),"",IF('Enter data here!'!$CP$47=0,"",IF(HLOOKUP($B352,$D$38:$CO$43,4,FALSE)=0,"",(HLOOKUP($B352,$D$38:$CO$43,6,FALSE)))))</f>
        <v/>
      </c>
      <c r="N352" s="110" t="str">
        <f ca="1">IF(ISERROR(HLOOKUP($B352,$D$38:$CO$43,4,FALSE)),"",IF('Enter data here!'!$CP$47=0,"",IF(HLOOKUP($B352,$D$38:$CO$43,4,FALSE)=0,"",(HLOOKUP($B352,$D$38:$CO$43,4,FALSE)))))</f>
        <v/>
      </c>
      <c r="O352" s="110" t="str">
        <f ca="1">IF(ISERROR(HLOOKUP($B352,$D$44:$CO$49,6,FALSE)),"",IF('Enter data here!'!$CP$52=0,"",IF(HLOOKUP($B352,$D$44:$CO$49,4,FALSE)=0,"",(HLOOKUP($B352,$D$44:$CO$49,6,FALSE)))))</f>
        <v/>
      </c>
      <c r="P352" s="110" t="str">
        <f ca="1">IF(ISERROR(HLOOKUP($B352,$D$44:$CO$49,4,FALSE)),"",IF('Enter data here!'!$CP$52=0,"",IF(HLOOKUP($B352,$D$44:$CO$49,4,FALSE)=0,"",(HLOOKUP($B352,$D$44:$CO$49,4,FALSE)))))</f>
        <v/>
      </c>
      <c r="Q352" s="110" t="str">
        <f ca="1">IF(ISERROR(HLOOKUP($B352,$D$50:$CO$55,6,FALSE)),"",IF('Enter data here!'!$CP$57=0,"",IF(HLOOKUP($B352,$D$50:$CO$55,4,FALSE)=0,"",(HLOOKUP($B352,$D$50:$CO$55,6,FALSE)))))</f>
        <v/>
      </c>
      <c r="R352" s="110" t="str">
        <f ca="1">IF(ISERROR(HLOOKUP($B352,$D$50:$CO$55,4,FALSE)),"",IF('Enter data here!'!$CP$57=0,"",IF(HLOOKUP($B352,$D$50:$CO$55,4,FALSE)=0,"",(HLOOKUP($B352,$D$50:$CO$55,4,FALSE)))))</f>
        <v/>
      </c>
      <c r="S352" s="110" t="str">
        <f ca="1">IF(ISERROR(HLOOKUP($B352,$D$56:$CO$61,6,FALSE)),"",IF('Enter data here!'!$CP$62=0,"",IF(HLOOKUP($B352,$D$56:$CO$61,4,FALSE)=0,"",(HLOOKUP($B352,$D$56:$CO$61,6,FALSE)))))</f>
        <v/>
      </c>
      <c r="T352" s="110" t="str">
        <f ca="1">IF(ISERROR(HLOOKUP($B352,$D$56:$CO$61,4,FALSE)),"",IF('Enter data here!'!$CP$62=0,"",IF(HLOOKUP($B352,$D$56:$CO$61,4,FALSE)=0,"",(HLOOKUP($B352,$D$56:$CO$61,4,FALSE)))))</f>
        <v/>
      </c>
      <c r="U352" s="110" t="str">
        <f ca="1">IF(ISERROR(HLOOKUP($B352,$D$62:$CO$67,6,FALSE)),"",IF('Enter data here!'!$CP$67=0,"",IF(HLOOKUP($B352,$D$62:$CO$67,4,FALSE)=0,"",(HLOOKUP($B352,$D$62:$CO$67,6,FALSE)))))</f>
        <v/>
      </c>
      <c r="V352" s="110" t="str">
        <f ca="1">IF(ISERROR(HLOOKUP($B352,$D$62:$CO$67,4,FALSE)),"",IF('Enter data here!'!$CP$67=0,"",IF(HLOOKUP($B352,$D$62:$CO$67,4,FALSE)=0,"",(HLOOKUP($B352,$D$62:$CO$67,4,FALSE)))))</f>
        <v/>
      </c>
      <c r="W352" s="110" t="str">
        <f ca="1">IF(ISERROR(HLOOKUP($B352,$D$68:$CO$73,6,FALSE)),"",IF('Enter data here!'!$CP$72=0,"",IF(HLOOKUP($B352,$D$68:$CO$73,4,FALSE)=0,"",(HLOOKUP($B352,$D$68:$CO$73,6,FALSE)))))</f>
        <v/>
      </c>
      <c r="X352" s="110" t="str">
        <f ca="1">IF(ISERROR(HLOOKUP($B352,$D$68:$CO$73,4,FALSE)),"",IF('Enter data here!'!$CP$72=0,"",IF(HLOOKUP($B352,$D$68:$CO$73,4,FALSE)=0,"",(HLOOKUP($B352,$D$68:$CO$73,4,FALSE)))))</f>
        <v/>
      </c>
      <c r="Y352" s="110" t="str">
        <f ca="1">IF(ISERROR(HLOOKUP($B352,$D$74:$CO$79,6,FALSE)),"",IF('Enter data here!'!$CP$77=0,"",IF(HLOOKUP($B352,$D$74:$CO$79,4,FALSE)=0,"",(HLOOKUP($B352,$D$74:$CO$79,6,FALSE)))))</f>
        <v/>
      </c>
      <c r="Z352" s="110" t="str">
        <f ca="1">IF(ISERROR(HLOOKUP($B352,$D$74:$CO$79,4,FALSE)),"",IF('Enter data here!'!$CP$77=0,"",IF(HLOOKUP($B352,$D$74:$CO$79,4,FALSE)=0,"",(HLOOKUP($B352,$D$74:$CO$79,4,FALSE)))))</f>
        <v/>
      </c>
      <c r="AA352" s="110" t="str">
        <f ca="1">IF(ISERROR(HLOOKUP($B352,$D$80:$CO$85,6,FALSE)),"",IF('Enter data here!'!$CP$82=0,"",IF(HLOOKUP($B352,$D$80:$CO$85,4,FALSE)=0,"",(HLOOKUP($B352,$D$80:$CO$85,6,FALSE)))))</f>
        <v/>
      </c>
      <c r="AB352" s="110" t="str">
        <f ca="1">IF(ISERROR(HLOOKUP($B352,$D$80:$CO$85,4,FALSE)),"",IF('Enter data here!'!$CP$82=0,"",IF(HLOOKUP($B352,$D$80:$CO$85,4,FALSE)=0,"",(HLOOKUP($B352,$D$80:$CO$85,4,FALSE)))))</f>
        <v/>
      </c>
      <c r="AC352" s="110" t="str">
        <f ca="1">IF(ISERROR(HLOOKUP($B352,$D$86:$CO$91,6,FALSE)),"",IF('Enter data here!'!$CP$87=0,"",IF(HLOOKUP($B352,$D$86:$CO$91,4,FALSE)=0,"",(HLOOKUP($B352,$D$86:$CO$91,6,FALSE)))))</f>
        <v/>
      </c>
      <c r="AD352" s="110" t="str">
        <f ca="1">IF(ISERROR(HLOOKUP($B352,$D$86:$CO$91,4,FALSE)),"",IF('Enter data here!'!$CP$87=0,"",IF(HLOOKUP($B352,$D$86:$CO$91,4,FALSE)=0,"",(HLOOKUP($B352,$D$86:$CO$91,4,FALSE)))))</f>
        <v/>
      </c>
      <c r="AE352" s="110" t="str">
        <f ca="1">IF(ISERROR(HLOOKUP($B352,$D$92:$CO$97,6,FALSE)),"",IF('Enter data here!'!$CP$92=0,"",IF(HLOOKUP($B352,$D$92:$CO$97,4,FALSE)=0,"",(HLOOKUP($B352,$D$92:$CO$97,6,FALSE)))))</f>
        <v/>
      </c>
      <c r="AF352" s="110" t="str">
        <f ca="1">IF(ISERROR(HLOOKUP($B352,$D$92:$CO$97,4,FALSE)),"",IF('Enter data here!'!$CP$92=0,"",IF(HLOOKUP($B352,$D$92:$CO$97,4,FALSE)=0,"",(HLOOKUP($B352,$D$92:$CO$97,4,FALSE)))))</f>
        <v/>
      </c>
      <c r="AG352" s="110" t="str">
        <f ca="1">IF(ISERROR(HLOOKUP($B352,$D$98:$CO$103,6,FALSE)),"",IF('Enter data here!'!$CP$97=0,"",IF(HLOOKUP($B352,$D$98:$CO$103,4,FALSE)=0,"",(HLOOKUP($B352,$D$98:$CO$103,6,FALSE)))))</f>
        <v/>
      </c>
      <c r="AH352" s="110" t="str">
        <f ca="1">IF(ISERROR(HLOOKUP($B352,$D$98:$CO$103,4,FALSE)),"",IF('Enter data here!'!$CP$97=0,"",IF(HLOOKUP($B352,$D$98:$CO$103,4,FALSE)=0,"",(HLOOKUP($B352,$D$98:$CO$103,4,FALSE)))))</f>
        <v/>
      </c>
      <c r="AI352" s="110" t="str">
        <f ca="1">IF(ISERROR(HLOOKUP($B352,$D$104:$CO$109,6,FALSE)),"",IF('Enter data here!'!$CP$102=0,"",IF(HLOOKUP($B352,$D$104:$CO$109,4,FALSE)=0,"",(HLOOKUP($B352,$D$104:$CO$109,6,FALSE)))))</f>
        <v/>
      </c>
      <c r="AJ352" s="110" t="str">
        <f ca="1">IF(ISERROR(HLOOKUP($B352,$D$104:$CO$109,4,FALSE)),"",IF('Enter data here!'!$CP$102=0,"",IF(HLOOKUP($B352,$D$104:$CO$109,4,FALSE)=0,"",(HLOOKUP($B352,$D$104:$CO$109,4,FALSE)))))</f>
        <v/>
      </c>
      <c r="AK352" s="110" t="str">
        <f ca="1">IF(ISERROR(HLOOKUP($B352,$D$110:$CO$115,6,FALSE)),"",IF('Enter data here!'!$CP$107=0,"",IF(HLOOKUP($B352,$D$110:$CO$115,4,FALSE)=0,"",(HLOOKUP($B352,$D$110:$CO$115,6,FALSE)))))</f>
        <v/>
      </c>
      <c r="AL352" s="110" t="str">
        <f ca="1">IF(ISERROR(HLOOKUP($B352,$D$110:$CO$115,4,FALSE)),"",IF('Enter data here!'!$CP$107=0,"",IF(HLOOKUP($B352,$D$110:$CO$115,4,FALSE)=0,"",(HLOOKUP($B352,$D$110:$CO$115,4,FALSE)))))</f>
        <v/>
      </c>
      <c r="AM352" s="110" t="str">
        <f ca="1">IF(ISERROR(HLOOKUP($B352,$D$116:$CO$121,6,FALSE)),"",IF('Enter data here!'!$CP$112=0,"",IF(HLOOKUP($B352,$D$116:$CO$121,4,FALSE)=0,"",(HLOOKUP($B352,$D$116:$CO$121,6,FALSE)))))</f>
        <v/>
      </c>
      <c r="AN352" s="110" t="str">
        <f ca="1">IF(ISERROR(HLOOKUP($B352,$D$116:$CO$121,4,FALSE)),"",IF('Enter data here!'!$CP$112=0,"",IF(HLOOKUP($B352,$D$116:$CO$121,4,FALSE)=0,"",(HLOOKUP($B352,$D$116:$CO$121,4,FALSE)))))</f>
        <v/>
      </c>
      <c r="AO352" s="110" t="str">
        <f ca="1">IF(ISERROR(HLOOKUP($B352,$D$122:$CO$127,6,FALSE)),"",IF('Enter data here!'!$CP$117=0,"",IF(HLOOKUP($B352,$D$122:$CO$127,4,FALSE)=0,"",(HLOOKUP($B352,$D$122:$CO$127,6,FALSE)))))</f>
        <v/>
      </c>
      <c r="AP352" s="110" t="str">
        <f ca="1">IF(ISERROR(HLOOKUP($B352,$D$122:$CO$127,4,FALSE)),"",IF('Enter data here!'!$CP$117=0,"",IF(HLOOKUP($B352,$D$122:$CO$127,4,FALSE)=0,"",(HLOOKUP($B352,$D$122:$CO$127,4,FALSE)))))</f>
        <v/>
      </c>
      <c r="AQ352" s="110" t="str">
        <f ca="1">IF(ISERROR(HLOOKUP($B352,$D$128:$CO$133,6,FALSE)),"",IF('Enter data here!'!$CP$122=0,"",IF(HLOOKUP($B352,$D$128:$CO$133,4,FALSE)=0,"",(HLOOKUP($B352,$D$128:$CO$133,6,FALSE)))))</f>
        <v/>
      </c>
      <c r="AR352" s="110" t="str">
        <f ca="1">IF(ISERROR(HLOOKUP($B352,$D$128:$CO$133,4,FALSE)),"",IF('Enter data here!'!$CP$122=0,"",IF(HLOOKUP($B352,$D$128:$CO$133,4,FALSE)=0,"",(HLOOKUP($B352,$D$128:$CO$133,4,FALSE)))))</f>
        <v/>
      </c>
      <c r="AS352" s="110" t="str">
        <f ca="1">IF(ISERROR(HLOOKUP($B352,$D$134:$CO$139,6,FALSE)),"",IF('Enter data here!'!$CP$127=0,"",IF(HLOOKUP($B352,$D$134:$CO$139,4,FALSE)=0,"",(HLOOKUP($B352,$D$134:$CO$139,6,FALSE)))))</f>
        <v/>
      </c>
      <c r="AT352" s="110" t="str">
        <f ca="1">IF(ISERROR(HLOOKUP($B352,$D$134:$CO$139,4,FALSE)),"",IF('Enter data here!'!$CP$127=0,"",IF(HLOOKUP($B352,$D$134:$CO$139,4,FALSE)=0,"",(HLOOKUP($B352,$D$134:$CO$139,4,FALSE)))))</f>
        <v/>
      </c>
      <c r="AU352" s="110" t="str">
        <f ca="1">IF(ISERROR(HLOOKUP($B352,$D$140:$CO$145,6,FALSE)),"",IF('Enter data here!'!$CP$132=0,"",IF(HLOOKUP($B352,$D$140:$CO$145,4,FALSE)=0,"",(HLOOKUP($B352,$D$140:$CO$145,6,FALSE)))))</f>
        <v/>
      </c>
      <c r="AV352" s="110" t="str">
        <f ca="1">IF(ISERROR(HLOOKUP($B352,$D$140:$CO$145,4,FALSE)),"",IF('Enter data here!'!$CP$132=0,"",IF(HLOOKUP($B352,$D$140:$CO$145,4,FALSE)=0,"",(HLOOKUP($B352,$D$140:$CO$145,4,FALSE)))))</f>
        <v/>
      </c>
      <c r="AW352" s="110" t="str">
        <f ca="1">IF(ISERROR(HLOOKUP($B352,$D$146:$CO$151,6,FALSE)),"",IF('Enter data here!'!$CP$137=0,"",IF(HLOOKUP($B352,$D$146:$CO$151,4,FALSE)=0,"",(HLOOKUP($B352,$D$146:$CO$151,6,FALSE)))))</f>
        <v/>
      </c>
      <c r="AX352" s="110" t="str">
        <f ca="1">IF(ISERROR(HLOOKUP($B352,$D$146:$CO$151,4,FALSE)),"",IF('Enter data here!'!$CP$137=0,"",IF(HLOOKUP($B352,$D$146:$CO$151,4,FALSE)=0,"",(HLOOKUP($B352,$D$146:$CO$151,4,FALSE)))))</f>
        <v/>
      </c>
      <c r="AY352" s="110" t="str">
        <f ca="1">IF(ISERROR(HLOOKUP($B352,$D$152:$CO$157,6,FALSE)),"",IF('Enter data here!'!$CP$142=0,"",IF(HLOOKUP($B352,$D$152:$CO$157,4,FALSE)=0,"",(HLOOKUP($B352,$D$152:$CO$157,6,FALSE)))))</f>
        <v/>
      </c>
      <c r="AZ352" s="110" t="str">
        <f ca="1">IF(ISERROR(HLOOKUP($B352,$D$152:$CO$157,4,FALSE)),"",IF('Enter data here!'!$CP$142=0,"",IF(HLOOKUP($B352,$D$152:$CO$157,4,FALSE)=0,"",(HLOOKUP($B352,$D$152:$CO$157,4,FALSE)))))</f>
        <v/>
      </c>
      <c r="BA352" s="110" t="str">
        <f ca="1">IF(ISERROR(HLOOKUP($B352,$D$158:$CO$163,6,FALSE)),"",IF('Enter data here!'!$CP$147=0,"",IF(HLOOKUP($B352,$D$158:$CO$163,4,FALSE)=0,"",(HLOOKUP($B352,$D$158:$CO$163,6,FALSE)))))</f>
        <v/>
      </c>
      <c r="BB352" s="110" t="str">
        <f ca="1">IF(ISERROR(HLOOKUP($B352,$D$158:$CO$163,4,FALSE)),"",IF('Enter data here!'!$CP$147=0,"",IF(HLOOKUP($B352,$D$158:$CO$163,4,FALSE)=0,"",(HLOOKUP($B352,$D$158:$CO$163,4,FALSE)))))</f>
        <v/>
      </c>
      <c r="BC352" s="110" t="str">
        <f ca="1">IF(ISERROR(HLOOKUP($B352,$D$164:$CO$169,6,FALSE)),"",IF('Enter data here!'!$CP$152=0,"",IF(HLOOKUP($B352,$D$164:$CO$169,4,FALSE)=0,"",(HLOOKUP($B352,$D$164:$CO$169,6,FALSE)))))</f>
        <v/>
      </c>
      <c r="BD352" s="110" t="str">
        <f ca="1">IF(ISERROR(HLOOKUP($B352,$D$164:$CO$169,4,FALSE)),"",IF('Enter data here!'!$CP$152=0,"",IF(HLOOKUP($B352,$D$164:$CO$169,4,FALSE)=0,"",(HLOOKUP($B352,$D$164:$CO$169,4,FALSE)))))</f>
        <v/>
      </c>
      <c r="BE352" s="110" t="str">
        <f ca="1">IF(ISERROR(HLOOKUP($B352,$D$170:$CO$175,6,FALSE)),"",IF('Enter data here!'!$CP$157=0,"",IF(HLOOKUP($B352,$D$170:$CO$175,4,FALSE)=0,"",(HLOOKUP($B352,$D$170:$CO$175,6,FALSE)))))</f>
        <v/>
      </c>
      <c r="BF352" s="110" t="str">
        <f ca="1">IF(ISERROR(HLOOKUP($B352,$D$170:$CO$175,4,FALSE)),"",IF('Enter data here!'!$CP$157=0,"",IF(HLOOKUP($B352,$D$170:$CO$175,4,FALSE)=0,"",(HLOOKUP($B352,$D$170:$CO$175,4,FALSE)))))</f>
        <v/>
      </c>
      <c r="BG352" s="110" t="str">
        <f ca="1">IF(ISERROR(HLOOKUP($B352,$D$176:$CO$181,6,FALSE)),"",IF('Enter data here!'!$CP$162=0,"",IF(HLOOKUP($B352,$D$176:$CO$181,4,FALSE)=0,"",(HLOOKUP($B352,$D$176:$CO$181,6,FALSE)))))</f>
        <v/>
      </c>
      <c r="BH352" s="110" t="str">
        <f ca="1">IF(ISERROR(HLOOKUP($B352,$D$176:$CO$181,4,FALSE)),"",IF('Enter data here!'!$CP$162=0,"",IF(HLOOKUP($B352,$D$176:$CO$181,4,FALSE)=0,"",(HLOOKUP($B352,$D$176:$CO$181,4,FALSE)))))</f>
        <v/>
      </c>
      <c r="BI352" s="110" t="str">
        <f ca="1">IF(ISERROR(HLOOKUP($B352,$D$182:$CO$187,6,FALSE)),"",IF('Enter data here!'!$CP$167=0,"",IF(HLOOKUP($B352,$D$182:$CO$187,4,FALSE)=0,"",(HLOOKUP($B352,$D$182:$CO$187,6,FALSE)))))</f>
        <v/>
      </c>
      <c r="BJ352" s="110" t="str">
        <f ca="1">IF(ISERROR(HLOOKUP($B352,$D$182:$CO$187,4,FALSE)),"",IF('Enter data here!'!$CP$167=0,"",IF(HLOOKUP($B352,$D$182:$CO$187,4,FALSE)=0,"",(HLOOKUP($B352,$D$182:$CO$187,4,FALSE)))))</f>
        <v/>
      </c>
      <c r="BK352" s="110" t="str">
        <f ca="1">IF(ISERROR(HLOOKUP($B352,$D$188:$CO$193,6,FALSE)),"",IF('Enter data here!'!$CP$172=0,"",IF(HLOOKUP($B352,$D$188:$CO$193,4,FALSE)=0,"",(HLOOKUP($B352,$D$188:$CO$193,6,FALSE)))))</f>
        <v/>
      </c>
      <c r="BL352" s="110" t="str">
        <f ca="1">IF(ISERROR(HLOOKUP($B352,$D$188:$CO$193,4,FALSE)),"",IF('Enter data here!'!$CP$172=0,"",IF(HLOOKUP($B352,$D$188:$CO$193,4,FALSE)=0,"",(HLOOKUP($B352,$D$188:$CO$193,4,FALSE)))))</f>
        <v/>
      </c>
      <c r="BM352" s="110" t="str">
        <f ca="1">IF(ISERROR(HLOOKUP($B352,$D$194:$CO$199,6,FALSE)),"",IF('Enter data here!'!$CP$177=0,"",IF(HLOOKUP($B352,$D$194:$CO$199,4,FALSE)=0,"",(HLOOKUP($B352,$D$194:$CO$199,6,FALSE)))))</f>
        <v/>
      </c>
      <c r="BN352" s="110" t="str">
        <f ca="1">IF(ISERROR(HLOOKUP($B352,$D$194:$CO$199,4,FALSE)),"",IF('Enter data here!'!$CP$177=0,"",IF(HLOOKUP($B352,$D$194:$CO$199,4,FALSE)=0,"",(HLOOKUP($B352,$D$194:$CO$199,4,FALSE)))))</f>
        <v/>
      </c>
      <c r="BO352" s="110" t="str">
        <f ca="1">IF(ISERROR(HLOOKUP($B352,$D$200:$CO$205,6,FALSE)),"",IF('Enter data here!'!$CP$182=0,"",IF(HLOOKUP($B352,$D$200:$CO$205,4,FALSE)=0,"",(HLOOKUP($B352,$D$200:$CO$205,6,FALSE)))))</f>
        <v/>
      </c>
      <c r="BP352" s="110" t="str">
        <f ca="1">IF(ISERROR(HLOOKUP($B352,$D$200:$CO$205,4,FALSE)),"",IF('Enter data here!'!$CP$182=0,"",IF(HLOOKUP($B352,$D$200:$CO$205,4,FALSE)=0,"",(HLOOKUP($B352,$D$200:$CO$205,4,FALSE)))))</f>
        <v/>
      </c>
      <c r="BQ352" s="110" t="str">
        <f ca="1">IF(ISERROR(HLOOKUP($B352,$D$206:$CO$211,6,FALSE)),"",IF('Enter data here!'!$CP$187=0,"",IF(HLOOKUP($B352,$D$206:$CO$211,4,FALSE)=0,"",(HLOOKUP($B352,$D$206:$CO$211,6,FALSE)))))</f>
        <v/>
      </c>
      <c r="BR352" s="110" t="str">
        <f ca="1">IF(ISERROR(HLOOKUP($B352,$D$206:$CO$211,4,FALSE)),"",IF('Enter data here!'!$CP$187=0,"",IF(HLOOKUP($B352,$D$206:$CO$211,4,FALSE)=0,"",(HLOOKUP($B352,$D$206:$CO$211,4,FALSE)))))</f>
        <v/>
      </c>
      <c r="BS352" s="110" t="str">
        <f ca="1">IF(ISERROR(HLOOKUP($B352,$D$212:$CO$217,6,FALSE)),"",IF('Enter data here!'!$CP$192=0,"",IF(HLOOKUP($B352,$D$212:$CO$217,4,FALSE)=0,"",(HLOOKUP($B352,$D$212:$CO$217,6,FALSE)))))</f>
        <v/>
      </c>
      <c r="BT352" s="110" t="str">
        <f ca="1">IF(ISERROR(HLOOKUP($B352,$D$212:$CO$217,4,FALSE)),"",IF('Enter data here!'!$CP$192=0,"",IF(HLOOKUP($B352,$D$212:$CO$217,4,FALSE)=0,"",(HLOOKUP($B352,$D$212:$CO$217,4,FALSE)))))</f>
        <v/>
      </c>
      <c r="BU352" s="110" t="str">
        <f ca="1">IF(ISERROR(HLOOKUP($B352,$D$218:$CO$223,6,FALSE)),"",IF('Enter data here!'!$CP$197=0,"",IF(HLOOKUP($B352,$D$218:$CO$223,4,FALSE)=0,"",(HLOOKUP($B352,$D$218:$CO$223,6,FALSE)))))</f>
        <v/>
      </c>
      <c r="BV352" s="110" t="str">
        <f ca="1">IF(ISERROR(HLOOKUP($B352,$D$218:$CO$223,4,FALSE)),"",IF('Enter data here!'!$CP$197=0,"",IF(HLOOKUP($B352,$D$218:$CO$223,4,FALSE)=0,"",(HLOOKUP($B352,$D$218:$CO$223,4,FALSE)))))</f>
        <v/>
      </c>
      <c r="BW352" s="110" t="str">
        <f ca="1">IF(ISERROR(HLOOKUP($B352,$D$224:$CO$229,6,FALSE)),"",IF('Enter data here!'!$CP$202=0,"",IF(HLOOKUP($B352,$D$224:$CO$229,4,FALSE)=0,"",(HLOOKUP($B352,$D$224:$CO$229,6,FALSE)))))</f>
        <v/>
      </c>
      <c r="BX352" s="110" t="str">
        <f ca="1">IF(ISERROR(HLOOKUP($B352,$D$224:$CO$229,4,FALSE)),"",IF('Enter data here!'!$CP$202=0,"",IF(HLOOKUP($B352,$D$224:$CO$229,4,FALSE)=0,"",(HLOOKUP($B352,$D$224:$CO$229,4,FALSE)))))</f>
        <v/>
      </c>
      <c r="BY352" s="110" t="str">
        <f ca="1">IF(ISERROR(HLOOKUP($B352,$D$230:$CO$235,6,FALSE)),"",IF('Enter data here!'!$CP$207=0,"",IF(HLOOKUP($B352,$D$230:$CO$235,4,FALSE)=0,"",(HLOOKUP($B352,$D$230:$CO$235,6,FALSE)))))</f>
        <v/>
      </c>
      <c r="BZ352" s="110" t="str">
        <f ca="1">IF(ISERROR(HLOOKUP($B352,$D$230:$CO$235,4,FALSE)),"",IF('Enter data here!'!$CP$207=0,"",IF(HLOOKUP($B352,$D$230:$CO$235,4,FALSE)=0,"",(HLOOKUP($B352,$D$230:$CO$235,4,FALSE)))))</f>
        <v/>
      </c>
      <c r="CA352" s="110" t="str">
        <f ca="1">IF(ISERROR(HLOOKUP($B352,$D$236:$CO$241,6,FALSE)),"",IF('Enter data here!'!$CP$212=0,"",IF(HLOOKUP($B352,$D$236:$CO$241,4,FALSE)=0,"",(HLOOKUP($B352,$D$236:$CO$241,6,FALSE)))))</f>
        <v/>
      </c>
      <c r="CB352" s="110" t="str">
        <f ca="1">IF(ISERROR(HLOOKUP($B352,$D$236:$CO$241,4,FALSE)),"",IF('Enter data here!'!$CP$212=0,"",IF(HLOOKUP($B352,$D$236:$CO$241,4,FALSE)=0,"",(HLOOKUP($B352,$D$236:$CO$241,4,FALSE)))))</f>
        <v/>
      </c>
      <c r="CC352" s="110" t="str">
        <f ca="1">IF(ISERROR(HLOOKUP($B352,$D$242:$CO$247,6,FALSE)),"",IF('Enter data here!'!$CP$217=0,"",IF(HLOOKUP($B352,$D$242:$CO$247,4,FALSE)=0,"",(HLOOKUP($B352,$D$242:$CO$247,6,FALSE)))))</f>
        <v/>
      </c>
      <c r="CD352" s="110" t="str">
        <f ca="1">IF(ISERROR(HLOOKUP($B352,$D$242:$CO$247,4,FALSE)),"",IF('Enter data here!'!$CP$217=0,"",IF(HLOOKUP($B352,$D$242:$CO$247,4,FALSE)=0,"",(HLOOKUP($B352,$D$242:$CO$247,4,FALSE)))))</f>
        <v/>
      </c>
      <c r="CE352" s="110" t="str">
        <f ca="1">IF(ISERROR(HLOOKUP($B352,$D$248:$CO$253,6,FALSE)),"",IF('Enter data here!'!$CP$222=0,"",IF(HLOOKUP($B352,$D$248:$CO$253,4,FALSE)=0,"",(HLOOKUP($B352,$D$248:$CO$253,6,FALSE)))))</f>
        <v/>
      </c>
      <c r="CF352" s="110" t="str">
        <f ca="1">IF(ISERROR(HLOOKUP($B352,$D$248:$CO$253,4,FALSE)),"",IF('Enter data here!'!$CP$222=0,"",IF(HLOOKUP($B352,$D$248:$CO$253,4,FALSE)=0,"",(HLOOKUP($B352,$D$248:$CO$253,4,FALSE)))))</f>
        <v/>
      </c>
    </row>
    <row r="353" spans="2:34" s="138" customFormat="1">
      <c r="B353" s="213"/>
      <c r="C353" s="212"/>
      <c r="D353" s="212"/>
      <c r="E353" s="212"/>
      <c r="F353" s="212"/>
      <c r="G353" s="212"/>
      <c r="H353" s="212"/>
      <c r="I353" s="212"/>
      <c r="J353" s="212"/>
      <c r="K353" s="212"/>
      <c r="L353" s="212"/>
      <c r="M353" s="212"/>
      <c r="N353" s="212"/>
      <c r="O353" s="212"/>
      <c r="P353" s="212"/>
      <c r="Q353" s="212"/>
      <c r="R353" s="212"/>
      <c r="S353" s="212"/>
      <c r="T353" s="212"/>
      <c r="U353" s="212"/>
      <c r="V353" s="212"/>
      <c r="W353" s="212"/>
      <c r="X353" s="212"/>
      <c r="Y353" s="212"/>
      <c r="Z353" s="212"/>
      <c r="AA353" s="212"/>
      <c r="AB353" s="212"/>
      <c r="AC353" s="212"/>
      <c r="AD353" s="212"/>
      <c r="AE353" s="212"/>
      <c r="AF353" s="212"/>
      <c r="AG353" s="212"/>
      <c r="AH353" s="212"/>
    </row>
    <row r="354" spans="2:34" s="138" customFormat="1">
      <c r="B354" s="213"/>
      <c r="C354" s="212"/>
      <c r="D354" s="212"/>
      <c r="E354" s="212"/>
      <c r="F354" s="212"/>
      <c r="G354" s="212"/>
      <c r="H354" s="212"/>
      <c r="I354" s="212"/>
      <c r="J354" s="212"/>
      <c r="K354" s="212"/>
      <c r="L354" s="212"/>
      <c r="M354" s="212"/>
      <c r="N354" s="212"/>
      <c r="O354" s="212"/>
      <c r="P354" s="212"/>
      <c r="Q354" s="212"/>
      <c r="R354" s="212"/>
      <c r="S354" s="212"/>
      <c r="T354" s="212"/>
      <c r="U354" s="212"/>
      <c r="V354" s="212"/>
      <c r="W354" s="212"/>
      <c r="X354" s="212"/>
      <c r="Y354" s="212"/>
      <c r="Z354" s="212"/>
      <c r="AA354" s="212"/>
      <c r="AB354" s="212"/>
      <c r="AC354" s="212"/>
      <c r="AD354" s="212"/>
      <c r="AE354" s="212"/>
      <c r="AF354" s="212"/>
      <c r="AG354" s="212"/>
      <c r="AH354" s="212"/>
    </row>
    <row r="356" spans="2:34">
      <c r="D356" s="139"/>
      <c r="E356" s="394">
        <f>'Round summaries'!$B$5</f>
        <v>1</v>
      </c>
      <c r="F356" s="395"/>
    </row>
    <row r="357" spans="2:34">
      <c r="D357" s="139"/>
      <c r="E357" s="147">
        <v>2</v>
      </c>
      <c r="F357" s="147">
        <v>3</v>
      </c>
    </row>
    <row r="358" spans="2:34">
      <c r="D358" s="139"/>
      <c r="E358" s="148">
        <f>$E$356*2</f>
        <v>2</v>
      </c>
      <c r="F358" s="148">
        <f>($E$356*2)+1</f>
        <v>3</v>
      </c>
    </row>
    <row r="359" spans="2:34">
      <c r="D359" s="147" t="s">
        <v>5</v>
      </c>
      <c r="E359" s="147" t="s">
        <v>6</v>
      </c>
      <c r="F359" s="147" t="s">
        <v>41</v>
      </c>
    </row>
    <row r="360" spans="2:34">
      <c r="D360" s="149">
        <v>1</v>
      </c>
      <c r="E360" s="110" t="str">
        <f ca="1">HLOOKUP(E$358,$C$261:$CF$352,$G360,FALSE)</f>
        <v>Peter Gunning</v>
      </c>
      <c r="F360" s="110">
        <f ca="1">HLOOKUP(F$358,$C$261:$CF$352,$G360,FALSE)</f>
        <v>999.99999999999386</v>
      </c>
      <c r="G360" s="150">
        <v>3</v>
      </c>
    </row>
    <row r="361" spans="2:34">
      <c r="D361" s="149">
        <v>2</v>
      </c>
      <c r="E361" s="110" t="str">
        <f t="shared" ref="E361:F389" ca="1" si="260">HLOOKUP(E$358,$C$261:$CF$352,$G361,FALSE)</f>
        <v>Martin Newnham</v>
      </c>
      <c r="F361" s="110">
        <f t="shared" ca="1" si="260"/>
        <v>931.05171121658555</v>
      </c>
      <c r="G361" s="150">
        <v>4</v>
      </c>
    </row>
    <row r="362" spans="2:34">
      <c r="D362" s="149">
        <v>3</v>
      </c>
      <c r="E362" s="110" t="str">
        <f t="shared" ca="1" si="260"/>
        <v>Thorsten Folker</v>
      </c>
      <c r="F362" s="110">
        <f t="shared" ca="1" si="260"/>
        <v>927.11442786068903</v>
      </c>
      <c r="G362" s="150">
        <v>5</v>
      </c>
    </row>
    <row r="363" spans="2:34">
      <c r="D363" s="149">
        <v>4</v>
      </c>
      <c r="E363" s="110" t="str">
        <f t="shared" ca="1" si="260"/>
        <v>Peter Kowalski</v>
      </c>
      <c r="F363" s="110">
        <f t="shared" ca="1" si="260"/>
        <v>919.5657537626347</v>
      </c>
      <c r="G363" s="150">
        <v>6</v>
      </c>
    </row>
    <row r="364" spans="2:34">
      <c r="D364" s="149">
        <v>5</v>
      </c>
      <c r="E364" s="110" t="str">
        <f t="shared" ca="1" si="260"/>
        <v>Søren Krogh</v>
      </c>
      <c r="F364" s="110">
        <f t="shared" ca="1" si="260"/>
        <v>898.07228915662552</v>
      </c>
      <c r="G364" s="150">
        <v>7</v>
      </c>
    </row>
    <row r="365" spans="2:34">
      <c r="D365" s="149">
        <v>6</v>
      </c>
      <c r="E365" s="110" t="str">
        <f t="shared" ca="1" si="260"/>
        <v>Tobias Reik</v>
      </c>
      <c r="F365" s="110">
        <f t="shared" ca="1" si="260"/>
        <v>879.63181496340906</v>
      </c>
      <c r="G365" s="150">
        <v>8</v>
      </c>
    </row>
    <row r="366" spans="2:34">
      <c r="D366" s="149">
        <v>7</v>
      </c>
      <c r="E366" s="110" t="str">
        <f t="shared" ca="1" si="260"/>
        <v>Martin Ulrich </v>
      </c>
      <c r="F366" s="110">
        <f t="shared" ca="1" si="260"/>
        <v>878.38793306622608</v>
      </c>
      <c r="G366" s="150">
        <v>9</v>
      </c>
    </row>
    <row r="367" spans="2:34">
      <c r="D367" s="149">
        <v>8</v>
      </c>
      <c r="E367" s="110" t="str">
        <f t="shared" ca="1" si="260"/>
        <v>Joel West </v>
      </c>
      <c r="F367" s="110">
        <f t="shared" ca="1" si="260"/>
        <v>867.55121042828966</v>
      </c>
      <c r="G367" s="150">
        <v>10</v>
      </c>
    </row>
    <row r="368" spans="2:34">
      <c r="D368" s="149">
        <v>9</v>
      </c>
      <c r="E368" s="110" t="str">
        <f t="shared" ca="1" si="260"/>
        <v>Klaus Kowalski</v>
      </c>
      <c r="F368" s="110">
        <f t="shared" ca="1" si="260"/>
        <v>863.13107920333084</v>
      </c>
      <c r="G368" s="150">
        <v>11</v>
      </c>
    </row>
    <row r="369" spans="4:7">
      <c r="D369" s="149">
        <v>10</v>
      </c>
      <c r="E369" s="110" t="str">
        <f t="shared" ca="1" si="260"/>
        <v>Mick Walsh</v>
      </c>
      <c r="F369" s="110">
        <f t="shared" ca="1" si="260"/>
        <v>861.73410404622598</v>
      </c>
      <c r="G369" s="150">
        <v>12</v>
      </c>
    </row>
    <row r="370" spans="4:7">
      <c r="D370" s="149">
        <v>11</v>
      </c>
      <c r="E370" s="110" t="str">
        <f t="shared" ca="1" si="260"/>
        <v>Eberhard Rosemann</v>
      </c>
      <c r="F370" s="110">
        <f t="shared" ca="1" si="260"/>
        <v>860.34164358263286</v>
      </c>
      <c r="G370" s="150">
        <v>13</v>
      </c>
    </row>
    <row r="371" spans="4:7">
      <c r="D371" s="149">
        <v>12</v>
      </c>
      <c r="E371" s="110" t="str">
        <f t="shared" ca="1" si="260"/>
        <v>Greg Dakin</v>
      </c>
      <c r="F371" s="110">
        <f t="shared" ca="1" si="260"/>
        <v>856.38786764705526</v>
      </c>
      <c r="G371" s="150">
        <v>14</v>
      </c>
    </row>
    <row r="372" spans="4:7">
      <c r="D372" s="149">
        <v>13</v>
      </c>
      <c r="E372" s="110" t="str">
        <f t="shared" ca="1" si="260"/>
        <v>Sebastian Reichert</v>
      </c>
      <c r="F372" s="110">
        <f t="shared" ca="1" si="260"/>
        <v>852.2753258632481</v>
      </c>
      <c r="G372" s="150">
        <v>15</v>
      </c>
    </row>
    <row r="373" spans="4:7">
      <c r="D373" s="149">
        <v>14</v>
      </c>
      <c r="E373" s="110" t="str">
        <f t="shared" ca="1" si="260"/>
        <v>Plöschberger Hannes</v>
      </c>
      <c r="F373" s="110">
        <f t="shared" ca="1" si="260"/>
        <v>850.33082363676908</v>
      </c>
      <c r="G373" s="150">
        <v>16</v>
      </c>
    </row>
    <row r="374" spans="4:7">
      <c r="D374" s="149">
        <v>15</v>
      </c>
      <c r="E374" s="110" t="str">
        <f t="shared" ca="1" si="260"/>
        <v>Mike Shellim</v>
      </c>
      <c r="F374" s="110">
        <f t="shared" ca="1" si="260"/>
        <v>845.7000226911714</v>
      </c>
      <c r="G374" s="150">
        <v>17</v>
      </c>
    </row>
    <row r="375" spans="4:7">
      <c r="D375" s="149">
        <v>16</v>
      </c>
      <c r="E375" s="110" t="str">
        <f t="shared" ca="1" si="260"/>
        <v>André Austen</v>
      </c>
      <c r="F375" s="110">
        <f t="shared" ca="1" si="260"/>
        <v>843.97644927534805</v>
      </c>
      <c r="G375" s="150">
        <v>18</v>
      </c>
    </row>
    <row r="376" spans="4:7">
      <c r="D376" s="149">
        <v>17</v>
      </c>
      <c r="E376" s="110" t="str">
        <f t="shared" ca="1" si="260"/>
        <v>Markus Meissner</v>
      </c>
      <c r="F376" s="110">
        <f t="shared" ca="1" si="260"/>
        <v>833.7807606263824</v>
      </c>
      <c r="G376" s="150">
        <v>19</v>
      </c>
    </row>
    <row r="377" spans="4:7">
      <c r="D377" s="149">
        <v>18</v>
      </c>
      <c r="E377" s="110" t="str">
        <f t="shared" ca="1" si="260"/>
        <v>Mark Redsell</v>
      </c>
      <c r="F377" s="110">
        <f t="shared" ca="1" si="260"/>
        <v>828.22222222220705</v>
      </c>
      <c r="G377" s="150">
        <v>20</v>
      </c>
    </row>
    <row r="378" spans="4:7">
      <c r="D378" s="149">
        <v>19</v>
      </c>
      <c r="E378" s="110" t="str">
        <f t="shared" ca="1" si="260"/>
        <v>Stefan Bernardy</v>
      </c>
      <c r="F378" s="110">
        <f t="shared" ca="1" si="260"/>
        <v>825.28786536757525</v>
      </c>
      <c r="G378" s="150">
        <v>21</v>
      </c>
    </row>
    <row r="379" spans="4:7">
      <c r="D379" s="149">
        <v>20</v>
      </c>
      <c r="E379" s="110" t="str">
        <f t="shared" ca="1" si="260"/>
        <v>Mark Treble</v>
      </c>
      <c r="F379" s="110">
        <f t="shared" ca="1" si="260"/>
        <v>824.73998672271284</v>
      </c>
      <c r="G379" s="150">
        <v>22</v>
      </c>
    </row>
    <row r="380" spans="4:7">
      <c r="D380" s="149">
        <v>21</v>
      </c>
      <c r="E380" s="110" t="str">
        <f t="shared" ca="1" si="260"/>
        <v>Daniel Schneider</v>
      </c>
      <c r="F380" s="110">
        <f t="shared" ca="1" si="260"/>
        <v>822.73730684325562</v>
      </c>
      <c r="G380" s="150">
        <v>23</v>
      </c>
    </row>
    <row r="381" spans="4:7">
      <c r="D381" s="149">
        <v>22</v>
      </c>
      <c r="E381" s="110" t="str">
        <f t="shared" ca="1" si="260"/>
        <v>John Phillips</v>
      </c>
      <c r="F381" s="110">
        <f t="shared" ca="1" si="260"/>
        <v>811.45220988460017</v>
      </c>
      <c r="G381" s="150">
        <v>24</v>
      </c>
    </row>
    <row r="382" spans="4:7">
      <c r="D382" s="149">
        <v>23</v>
      </c>
      <c r="E382" s="110" t="str">
        <f t="shared" ca="1" si="260"/>
        <v>Alvaro Silgado</v>
      </c>
      <c r="F382" s="110">
        <f t="shared" ca="1" si="260"/>
        <v>801.67778016777493</v>
      </c>
      <c r="G382" s="150">
        <v>25</v>
      </c>
    </row>
    <row r="383" spans="4:7">
      <c r="D383" s="149">
        <v>24</v>
      </c>
      <c r="E383" s="110" t="str">
        <f t="shared" ca="1" si="260"/>
        <v>George Young</v>
      </c>
      <c r="F383" s="110">
        <f t="shared" ca="1" si="260"/>
        <v>798.92818863878642</v>
      </c>
      <c r="G383" s="150">
        <v>26</v>
      </c>
    </row>
    <row r="384" spans="4:7">
      <c r="D384" s="149">
        <v>25</v>
      </c>
      <c r="E384" s="110" t="str">
        <f t="shared" ca="1" si="260"/>
        <v>Mark Abbotts</v>
      </c>
      <c r="F384" s="110">
        <f t="shared" ca="1" si="260"/>
        <v>784.13633494634269</v>
      </c>
      <c r="G384" s="150">
        <v>27</v>
      </c>
    </row>
    <row r="385" spans="4:7">
      <c r="D385" s="149">
        <v>26</v>
      </c>
      <c r="E385" s="110" t="str">
        <f t="shared" ca="1" si="260"/>
        <v>Gary Harrison</v>
      </c>
      <c r="F385" s="110">
        <f t="shared" ca="1" si="260"/>
        <v>781.34171907756638</v>
      </c>
      <c r="G385" s="150">
        <v>28</v>
      </c>
    </row>
    <row r="386" spans="4:7">
      <c r="D386" s="149">
        <v>27</v>
      </c>
      <c r="E386" s="110" t="str">
        <f t="shared" ca="1" si="260"/>
        <v>Pete Burgess</v>
      </c>
      <c r="F386" s="110">
        <f t="shared" ca="1" si="260"/>
        <v>773.39697032577953</v>
      </c>
      <c r="G386" s="150">
        <v>29</v>
      </c>
    </row>
    <row r="387" spans="4:7">
      <c r="D387" s="149">
        <v>28</v>
      </c>
      <c r="E387" s="110" t="str">
        <f t="shared" ca="1" si="260"/>
        <v>Martin Kopp</v>
      </c>
      <c r="F387" s="110">
        <f t="shared" ca="1" si="260"/>
        <v>771.15663149182296</v>
      </c>
      <c r="G387" s="150">
        <v>30</v>
      </c>
    </row>
    <row r="388" spans="4:7">
      <c r="D388" s="149">
        <v>29</v>
      </c>
      <c r="E388" s="110" t="str">
        <f t="shared" ca="1" si="260"/>
        <v>Dieter Perlick</v>
      </c>
      <c r="F388" s="110">
        <f t="shared" ca="1" si="260"/>
        <v>767.34609841465635</v>
      </c>
      <c r="G388" s="150">
        <v>31</v>
      </c>
    </row>
    <row r="389" spans="4:7">
      <c r="D389" s="149">
        <v>30</v>
      </c>
      <c r="E389" s="110" t="str">
        <f t="shared" ca="1" si="260"/>
        <v>Simon Thornton </v>
      </c>
      <c r="F389" s="110">
        <f t="shared" ca="1" si="260"/>
        <v>767.34609841465192</v>
      </c>
      <c r="G389" s="150">
        <v>32</v>
      </c>
    </row>
    <row r="390" spans="4:7">
      <c r="D390" s="149">
        <v>31</v>
      </c>
      <c r="E390" s="110" t="str">
        <f t="shared" ref="E390:F449" ca="1" si="261">HLOOKUP(E$358,$C$261:$CF$352,$G390,FALSE)</f>
        <v>Allen Elliott</v>
      </c>
      <c r="F390" s="110">
        <f t="shared" ca="1" si="261"/>
        <v>733.66141732283279</v>
      </c>
      <c r="G390" s="150">
        <v>33</v>
      </c>
    </row>
    <row r="391" spans="4:7">
      <c r="D391" s="149">
        <v>32</v>
      </c>
      <c r="E391" s="110" t="str">
        <f t="shared" ca="1" si="261"/>
        <v>Jon Edison</v>
      </c>
      <c r="F391" s="110">
        <f t="shared" ca="1" si="261"/>
        <v>730.06856023505259</v>
      </c>
      <c r="G391" s="150">
        <v>34</v>
      </c>
    </row>
    <row r="392" spans="4:7">
      <c r="D392" s="149">
        <v>33</v>
      </c>
      <c r="E392" s="110" t="str">
        <f t="shared" ca="1" si="261"/>
        <v>Torsten Hermann</v>
      </c>
      <c r="F392" s="110">
        <f t="shared" ca="1" si="261"/>
        <v>729.35420743639031</v>
      </c>
      <c r="G392" s="150">
        <v>35</v>
      </c>
    </row>
    <row r="393" spans="4:7">
      <c r="D393" s="149">
        <v>34</v>
      </c>
      <c r="E393" s="110" t="str">
        <f t="shared" ca="1" si="261"/>
        <v>Thomas Deinert</v>
      </c>
      <c r="F393" s="110">
        <f t="shared" ca="1" si="261"/>
        <v>722.00697404106677</v>
      </c>
      <c r="G393" s="150">
        <v>36</v>
      </c>
    </row>
    <row r="394" spans="4:7">
      <c r="D394" s="149">
        <v>35</v>
      </c>
      <c r="E394" s="110" t="str">
        <f t="shared" ca="1" si="261"/>
        <v>Tony Robertson</v>
      </c>
      <c r="F394" s="110">
        <f t="shared" ca="1" si="261"/>
        <v>715.62980030721053</v>
      </c>
      <c r="G394" s="150">
        <v>37</v>
      </c>
    </row>
    <row r="395" spans="4:7">
      <c r="D395" s="149">
        <v>36</v>
      </c>
      <c r="E395" s="110" t="str">
        <f t="shared" ca="1" si="261"/>
        <v>Thomas Henselmann</v>
      </c>
      <c r="F395" s="110">
        <f t="shared" ca="1" si="261"/>
        <v>709.22930542339861</v>
      </c>
      <c r="G395" s="150">
        <v>38</v>
      </c>
    </row>
    <row r="396" spans="4:7">
      <c r="D396" s="149">
        <v>37</v>
      </c>
      <c r="E396" s="110" t="str">
        <f t="shared" ca="1" si="261"/>
        <v>Klaus Brettner</v>
      </c>
      <c r="F396" s="110">
        <f t="shared" ca="1" si="261"/>
        <v>703.73867069485925</v>
      </c>
      <c r="G396" s="150">
        <v>39</v>
      </c>
    </row>
    <row r="397" spans="4:7">
      <c r="D397" s="149">
        <v>38</v>
      </c>
      <c r="E397" s="110" t="str">
        <f t="shared" ca="1" si="261"/>
        <v>Robert Hermans</v>
      </c>
      <c r="F397" s="110">
        <f t="shared" ca="1" si="261"/>
        <v>701.35491155437819</v>
      </c>
      <c r="G397" s="150">
        <v>40</v>
      </c>
    </row>
    <row r="398" spans="4:7">
      <c r="D398" s="149">
        <v>39</v>
      </c>
      <c r="E398" s="110" t="str">
        <f t="shared" ca="1" si="261"/>
        <v>Mike Evans</v>
      </c>
      <c r="F398" s="110">
        <f t="shared" ca="1" si="261"/>
        <v>700.82737871380073</v>
      </c>
      <c r="G398" s="150">
        <v>41</v>
      </c>
    </row>
    <row r="399" spans="4:7">
      <c r="D399" s="149">
        <v>40</v>
      </c>
      <c r="E399" s="110" t="str">
        <f t="shared" ca="1" si="261"/>
        <v>Jesper Christensen</v>
      </c>
      <c r="F399" s="110">
        <f t="shared" ca="1" si="261"/>
        <v>699.24953095684418</v>
      </c>
      <c r="G399" s="150">
        <v>42</v>
      </c>
    </row>
    <row r="400" spans="4:7">
      <c r="D400" s="149">
        <v>41</v>
      </c>
      <c r="E400" s="110" t="str">
        <f t="shared" ca="1" si="261"/>
        <v>Siegfried Schedel</v>
      </c>
      <c r="F400" s="110">
        <f t="shared" ca="1" si="261"/>
        <v>687.00460829492908</v>
      </c>
      <c r="G400" s="150">
        <v>43</v>
      </c>
    </row>
    <row r="401" spans="4:7">
      <c r="D401" s="149">
        <v>42</v>
      </c>
      <c r="E401" s="110" t="str">
        <f t="shared" ca="1" si="261"/>
        <v>Marc Schmieding</v>
      </c>
      <c r="F401" s="110">
        <f t="shared" ca="1" si="261"/>
        <v>620.64945878434355</v>
      </c>
      <c r="G401" s="150">
        <v>44</v>
      </c>
    </row>
    <row r="402" spans="4:7">
      <c r="D402" s="149">
        <v>43</v>
      </c>
      <c r="E402" s="110" t="str">
        <f t="shared" ca="1" si="261"/>
        <v>Jason Bioletti</v>
      </c>
      <c r="F402" s="110">
        <f t="shared" ca="1" si="261"/>
        <v>595.65286878695861</v>
      </c>
      <c r="G402" s="150">
        <v>45</v>
      </c>
    </row>
    <row r="403" spans="4:7">
      <c r="D403" s="149">
        <v>44</v>
      </c>
      <c r="E403" s="110" t="str">
        <f t="shared" ca="1" si="261"/>
        <v>Ulrich Duttenhofer</v>
      </c>
      <c r="F403" s="110">
        <f t="shared" ca="1" si="261"/>
        <v>576.13232338846149</v>
      </c>
      <c r="G403" s="150">
        <v>46</v>
      </c>
    </row>
    <row r="404" spans="4:7">
      <c r="D404" s="149">
        <v>45</v>
      </c>
      <c r="E404" s="110" t="str">
        <f t="shared" ca="1" si="261"/>
        <v>Rick Ruijsink</v>
      </c>
      <c r="F404" s="110">
        <f t="shared" ca="1" si="261"/>
        <v>9.9413808551744149E-13</v>
      </c>
      <c r="G404" s="150">
        <v>47</v>
      </c>
    </row>
    <row r="405" spans="4:7">
      <c r="D405" s="149">
        <v>46</v>
      </c>
      <c r="E405" s="110" t="str">
        <f t="shared" ca="1" si="261"/>
        <v>Frank Hulton </v>
      </c>
      <c r="F405" s="110">
        <f t="shared" ca="1" si="261"/>
        <v>9.9407622793108459E-13</v>
      </c>
      <c r="G405" s="150">
        <v>48</v>
      </c>
    </row>
    <row r="406" spans="4:7">
      <c r="D406" s="149">
        <v>47</v>
      </c>
      <c r="E406" s="110" t="str">
        <f t="shared" ca="1" si="261"/>
        <v>Paul Garnett</v>
      </c>
      <c r="F406" s="110">
        <f t="shared" ca="1" si="261"/>
        <v>8.0423816717958041E-13</v>
      </c>
      <c r="G406" s="150">
        <v>49</v>
      </c>
    </row>
    <row r="407" spans="4:7">
      <c r="D407" s="149">
        <v>48</v>
      </c>
      <c r="E407" s="110" t="str">
        <f t="shared" ca="1" si="261"/>
        <v>Robert Ryan</v>
      </c>
      <c r="F407" s="110">
        <f t="shared" ca="1" si="261"/>
        <v>6.2141907247159085E-13</v>
      </c>
      <c r="G407" s="150">
        <v>50</v>
      </c>
    </row>
    <row r="408" spans="4:7">
      <c r="D408" s="149">
        <v>49</v>
      </c>
      <c r="E408" s="110" t="str">
        <f t="shared" ca="1" si="261"/>
        <v>Arne Finkeldey</v>
      </c>
      <c r="F408" s="110">
        <f t="shared" ca="1" si="261"/>
        <v>2.4252987662573399E-13</v>
      </c>
      <c r="G408" s="150">
        <v>51</v>
      </c>
    </row>
    <row r="409" spans="4:7">
      <c r="D409" s="149">
        <v>50</v>
      </c>
      <c r="E409" s="110" t="str">
        <f t="shared" ca="1" si="261"/>
        <v>Stefan Bertschi</v>
      </c>
      <c r="F409" s="110">
        <f t="shared" ca="1" si="261"/>
        <v>2.2170526041187343E-13</v>
      </c>
      <c r="G409" s="150">
        <v>52</v>
      </c>
    </row>
    <row r="410" spans="4:7">
      <c r="D410" s="149">
        <v>51</v>
      </c>
      <c r="E410" s="110" t="str">
        <f t="shared" ca="1" si="261"/>
        <v/>
      </c>
      <c r="F410" s="110" t="str">
        <f t="shared" ca="1" si="261"/>
        <v/>
      </c>
      <c r="G410" s="150">
        <v>53</v>
      </c>
    </row>
    <row r="411" spans="4:7">
      <c r="D411" s="149">
        <v>52</v>
      </c>
      <c r="E411" s="110" t="str">
        <f t="shared" ca="1" si="261"/>
        <v/>
      </c>
      <c r="F411" s="110" t="str">
        <f t="shared" ca="1" si="261"/>
        <v/>
      </c>
      <c r="G411" s="150">
        <v>54</v>
      </c>
    </row>
    <row r="412" spans="4:7">
      <c r="D412" s="149">
        <v>53</v>
      </c>
      <c r="E412" s="110" t="str">
        <f t="shared" ca="1" si="261"/>
        <v/>
      </c>
      <c r="F412" s="110" t="str">
        <f t="shared" ca="1" si="261"/>
        <v/>
      </c>
      <c r="G412" s="150">
        <v>55</v>
      </c>
    </row>
    <row r="413" spans="4:7">
      <c r="D413" s="149">
        <v>54</v>
      </c>
      <c r="E413" s="110" t="str">
        <f t="shared" ca="1" si="261"/>
        <v/>
      </c>
      <c r="F413" s="110" t="str">
        <f t="shared" ca="1" si="261"/>
        <v/>
      </c>
      <c r="G413" s="150">
        <v>56</v>
      </c>
    </row>
    <row r="414" spans="4:7">
      <c r="D414" s="149">
        <v>55</v>
      </c>
      <c r="E414" s="110" t="str">
        <f t="shared" ca="1" si="261"/>
        <v/>
      </c>
      <c r="F414" s="110" t="str">
        <f t="shared" ca="1" si="261"/>
        <v/>
      </c>
      <c r="G414" s="150">
        <v>57</v>
      </c>
    </row>
    <row r="415" spans="4:7">
      <c r="D415" s="149">
        <v>56</v>
      </c>
      <c r="E415" s="110" t="str">
        <f t="shared" ca="1" si="261"/>
        <v/>
      </c>
      <c r="F415" s="110" t="str">
        <f t="shared" ca="1" si="261"/>
        <v/>
      </c>
      <c r="G415" s="150">
        <v>58</v>
      </c>
    </row>
    <row r="416" spans="4:7">
      <c r="D416" s="149">
        <v>57</v>
      </c>
      <c r="E416" s="110" t="str">
        <f t="shared" ca="1" si="261"/>
        <v/>
      </c>
      <c r="F416" s="110" t="str">
        <f t="shared" ca="1" si="261"/>
        <v/>
      </c>
      <c r="G416" s="150">
        <v>59</v>
      </c>
    </row>
    <row r="417" spans="4:7">
      <c r="D417" s="149">
        <v>58</v>
      </c>
      <c r="E417" s="110" t="str">
        <f t="shared" ca="1" si="261"/>
        <v/>
      </c>
      <c r="F417" s="110" t="str">
        <f t="shared" ca="1" si="261"/>
        <v/>
      </c>
      <c r="G417" s="150">
        <v>60</v>
      </c>
    </row>
    <row r="418" spans="4:7">
      <c r="D418" s="149">
        <v>59</v>
      </c>
      <c r="E418" s="110" t="str">
        <f t="shared" ca="1" si="261"/>
        <v/>
      </c>
      <c r="F418" s="110" t="str">
        <f t="shared" ca="1" si="261"/>
        <v/>
      </c>
      <c r="G418" s="150">
        <v>61</v>
      </c>
    </row>
    <row r="419" spans="4:7">
      <c r="D419" s="149">
        <v>60</v>
      </c>
      <c r="E419" s="110" t="str">
        <f t="shared" ca="1" si="261"/>
        <v/>
      </c>
      <c r="F419" s="110" t="str">
        <f t="shared" ca="1" si="261"/>
        <v/>
      </c>
      <c r="G419" s="150">
        <v>62</v>
      </c>
    </row>
    <row r="420" spans="4:7">
      <c r="D420" s="149">
        <v>61</v>
      </c>
      <c r="E420" s="110" t="str">
        <f t="shared" ca="1" si="261"/>
        <v/>
      </c>
      <c r="F420" s="110" t="str">
        <f t="shared" ca="1" si="261"/>
        <v/>
      </c>
      <c r="G420" s="150">
        <v>63</v>
      </c>
    </row>
    <row r="421" spans="4:7">
      <c r="D421" s="149">
        <v>62</v>
      </c>
      <c r="E421" s="110" t="str">
        <f t="shared" ca="1" si="261"/>
        <v/>
      </c>
      <c r="F421" s="110" t="str">
        <f t="shared" ca="1" si="261"/>
        <v/>
      </c>
      <c r="G421" s="150">
        <v>64</v>
      </c>
    </row>
    <row r="422" spans="4:7">
      <c r="D422" s="149">
        <v>63</v>
      </c>
      <c r="E422" s="110" t="str">
        <f t="shared" ca="1" si="261"/>
        <v/>
      </c>
      <c r="F422" s="110" t="str">
        <f t="shared" ca="1" si="261"/>
        <v/>
      </c>
      <c r="G422" s="150">
        <v>65</v>
      </c>
    </row>
    <row r="423" spans="4:7">
      <c r="D423" s="149">
        <v>64</v>
      </c>
      <c r="E423" s="110" t="str">
        <f t="shared" ca="1" si="261"/>
        <v/>
      </c>
      <c r="F423" s="110" t="str">
        <f t="shared" ca="1" si="261"/>
        <v/>
      </c>
      <c r="G423" s="150">
        <v>66</v>
      </c>
    </row>
    <row r="424" spans="4:7">
      <c r="D424" s="149">
        <v>65</v>
      </c>
      <c r="E424" s="110" t="str">
        <f t="shared" ca="1" si="261"/>
        <v/>
      </c>
      <c r="F424" s="110" t="str">
        <f t="shared" ca="1" si="261"/>
        <v/>
      </c>
      <c r="G424" s="150">
        <v>67</v>
      </c>
    </row>
    <row r="425" spans="4:7">
      <c r="D425" s="149">
        <v>66</v>
      </c>
      <c r="E425" s="110" t="str">
        <f t="shared" ca="1" si="261"/>
        <v/>
      </c>
      <c r="F425" s="110" t="str">
        <f t="shared" ca="1" si="261"/>
        <v/>
      </c>
      <c r="G425" s="150">
        <v>68</v>
      </c>
    </row>
    <row r="426" spans="4:7">
      <c r="D426" s="149">
        <v>67</v>
      </c>
      <c r="E426" s="110" t="str">
        <f t="shared" ca="1" si="261"/>
        <v/>
      </c>
      <c r="F426" s="110" t="str">
        <f t="shared" ca="1" si="261"/>
        <v/>
      </c>
      <c r="G426" s="150">
        <v>69</v>
      </c>
    </row>
    <row r="427" spans="4:7">
      <c r="D427" s="149">
        <v>68</v>
      </c>
      <c r="E427" s="110" t="str">
        <f t="shared" ca="1" si="261"/>
        <v/>
      </c>
      <c r="F427" s="110" t="str">
        <f t="shared" ca="1" si="261"/>
        <v/>
      </c>
      <c r="G427" s="150">
        <v>70</v>
      </c>
    </row>
    <row r="428" spans="4:7">
      <c r="D428" s="149">
        <v>69</v>
      </c>
      <c r="E428" s="110" t="str">
        <f t="shared" ca="1" si="261"/>
        <v/>
      </c>
      <c r="F428" s="110" t="str">
        <f t="shared" ca="1" si="261"/>
        <v/>
      </c>
      <c r="G428" s="150">
        <v>71</v>
      </c>
    </row>
    <row r="429" spans="4:7">
      <c r="D429" s="149">
        <v>70</v>
      </c>
      <c r="E429" s="110" t="str">
        <f t="shared" ca="1" si="261"/>
        <v/>
      </c>
      <c r="F429" s="110" t="str">
        <f t="shared" ca="1" si="261"/>
        <v/>
      </c>
      <c r="G429" s="150">
        <v>72</v>
      </c>
    </row>
    <row r="430" spans="4:7">
      <c r="D430" s="149">
        <v>71</v>
      </c>
      <c r="E430" s="110" t="str">
        <f t="shared" ca="1" si="261"/>
        <v/>
      </c>
      <c r="F430" s="110" t="str">
        <f t="shared" ca="1" si="261"/>
        <v/>
      </c>
      <c r="G430" s="150">
        <v>73</v>
      </c>
    </row>
    <row r="431" spans="4:7">
      <c r="D431" s="149">
        <v>72</v>
      </c>
      <c r="E431" s="110" t="str">
        <f t="shared" ca="1" si="261"/>
        <v/>
      </c>
      <c r="F431" s="110" t="str">
        <f t="shared" ca="1" si="261"/>
        <v/>
      </c>
      <c r="G431" s="150">
        <v>74</v>
      </c>
    </row>
    <row r="432" spans="4:7">
      <c r="D432" s="149">
        <v>73</v>
      </c>
      <c r="E432" s="110" t="str">
        <f t="shared" ca="1" si="261"/>
        <v/>
      </c>
      <c r="F432" s="110" t="str">
        <f t="shared" ca="1" si="261"/>
        <v/>
      </c>
      <c r="G432" s="150">
        <v>75</v>
      </c>
    </row>
    <row r="433" spans="4:7">
      <c r="D433" s="149">
        <v>74</v>
      </c>
      <c r="E433" s="110" t="str">
        <f t="shared" ca="1" si="261"/>
        <v/>
      </c>
      <c r="F433" s="110" t="str">
        <f t="shared" ca="1" si="261"/>
        <v/>
      </c>
      <c r="G433" s="150">
        <v>76</v>
      </c>
    </row>
    <row r="434" spans="4:7">
      <c r="D434" s="149">
        <v>75</v>
      </c>
      <c r="E434" s="110" t="str">
        <f t="shared" ca="1" si="261"/>
        <v/>
      </c>
      <c r="F434" s="110" t="str">
        <f t="shared" ca="1" si="261"/>
        <v/>
      </c>
      <c r="G434" s="150">
        <v>77</v>
      </c>
    </row>
    <row r="435" spans="4:7">
      <c r="D435" s="149">
        <v>76</v>
      </c>
      <c r="E435" s="110" t="str">
        <f t="shared" ca="1" si="261"/>
        <v/>
      </c>
      <c r="F435" s="110" t="str">
        <f t="shared" ca="1" si="261"/>
        <v/>
      </c>
      <c r="G435" s="150">
        <v>78</v>
      </c>
    </row>
    <row r="436" spans="4:7">
      <c r="D436" s="149">
        <v>77</v>
      </c>
      <c r="E436" s="110" t="str">
        <f t="shared" ca="1" si="261"/>
        <v/>
      </c>
      <c r="F436" s="110" t="str">
        <f t="shared" ca="1" si="261"/>
        <v/>
      </c>
      <c r="G436" s="150">
        <v>79</v>
      </c>
    </row>
    <row r="437" spans="4:7">
      <c r="D437" s="149">
        <v>78</v>
      </c>
      <c r="E437" s="110" t="str">
        <f t="shared" ca="1" si="261"/>
        <v/>
      </c>
      <c r="F437" s="110" t="str">
        <f t="shared" ca="1" si="261"/>
        <v/>
      </c>
      <c r="G437" s="150">
        <v>80</v>
      </c>
    </row>
    <row r="438" spans="4:7">
      <c r="D438" s="149">
        <v>79</v>
      </c>
      <c r="E438" s="110" t="str">
        <f t="shared" ca="1" si="261"/>
        <v/>
      </c>
      <c r="F438" s="110" t="str">
        <f t="shared" ca="1" si="261"/>
        <v/>
      </c>
      <c r="G438" s="150">
        <v>81</v>
      </c>
    </row>
    <row r="439" spans="4:7">
      <c r="D439" s="149">
        <v>80</v>
      </c>
      <c r="E439" s="110" t="str">
        <f t="shared" ca="1" si="261"/>
        <v/>
      </c>
      <c r="F439" s="110" t="str">
        <f t="shared" ca="1" si="261"/>
        <v/>
      </c>
      <c r="G439" s="150">
        <v>82</v>
      </c>
    </row>
    <row r="440" spans="4:7">
      <c r="D440" s="149">
        <v>81</v>
      </c>
      <c r="E440" s="110" t="str">
        <f t="shared" ca="1" si="261"/>
        <v/>
      </c>
      <c r="F440" s="110" t="str">
        <f t="shared" ca="1" si="261"/>
        <v/>
      </c>
      <c r="G440" s="150">
        <v>83</v>
      </c>
    </row>
    <row r="441" spans="4:7">
      <c r="D441" s="149">
        <v>82</v>
      </c>
      <c r="E441" s="110" t="str">
        <f t="shared" ca="1" si="261"/>
        <v/>
      </c>
      <c r="F441" s="110" t="str">
        <f t="shared" ca="1" si="261"/>
        <v/>
      </c>
      <c r="G441" s="150">
        <v>84</v>
      </c>
    </row>
    <row r="442" spans="4:7">
      <c r="D442" s="149">
        <v>83</v>
      </c>
      <c r="E442" s="110" t="str">
        <f t="shared" ca="1" si="261"/>
        <v/>
      </c>
      <c r="F442" s="110" t="str">
        <f t="shared" ca="1" si="261"/>
        <v/>
      </c>
      <c r="G442" s="150">
        <v>85</v>
      </c>
    </row>
    <row r="443" spans="4:7">
      <c r="D443" s="149">
        <v>84</v>
      </c>
      <c r="E443" s="110" t="str">
        <f t="shared" ca="1" si="261"/>
        <v/>
      </c>
      <c r="F443" s="110" t="str">
        <f t="shared" ca="1" si="261"/>
        <v/>
      </c>
      <c r="G443" s="150">
        <v>86</v>
      </c>
    </row>
    <row r="444" spans="4:7">
      <c r="D444" s="149">
        <v>85</v>
      </c>
      <c r="E444" s="110" t="str">
        <f t="shared" ca="1" si="261"/>
        <v/>
      </c>
      <c r="F444" s="110" t="str">
        <f t="shared" ca="1" si="261"/>
        <v/>
      </c>
      <c r="G444" s="150">
        <v>87</v>
      </c>
    </row>
    <row r="445" spans="4:7">
      <c r="D445" s="149">
        <v>86</v>
      </c>
      <c r="E445" s="110" t="str">
        <f t="shared" ca="1" si="261"/>
        <v/>
      </c>
      <c r="F445" s="110" t="str">
        <f t="shared" ca="1" si="261"/>
        <v/>
      </c>
      <c r="G445" s="150">
        <v>88</v>
      </c>
    </row>
    <row r="446" spans="4:7">
      <c r="D446" s="149">
        <v>87</v>
      </c>
      <c r="E446" s="110" t="str">
        <f t="shared" ca="1" si="261"/>
        <v/>
      </c>
      <c r="F446" s="110" t="str">
        <f t="shared" ca="1" si="261"/>
        <v/>
      </c>
      <c r="G446" s="150">
        <v>89</v>
      </c>
    </row>
    <row r="447" spans="4:7">
      <c r="D447" s="149">
        <v>88</v>
      </c>
      <c r="E447" s="110" t="str">
        <f t="shared" ca="1" si="261"/>
        <v/>
      </c>
      <c r="F447" s="110" t="str">
        <f t="shared" ca="1" si="261"/>
        <v/>
      </c>
      <c r="G447" s="150">
        <v>90</v>
      </c>
    </row>
    <row r="448" spans="4:7">
      <c r="D448" s="149">
        <v>89</v>
      </c>
      <c r="E448" s="110" t="str">
        <f t="shared" ca="1" si="261"/>
        <v/>
      </c>
      <c r="F448" s="110" t="str">
        <f t="shared" ca="1" si="261"/>
        <v/>
      </c>
      <c r="G448" s="150">
        <v>91</v>
      </c>
    </row>
    <row r="449" spans="4:7">
      <c r="D449" s="149">
        <v>90</v>
      </c>
      <c r="E449" s="110" t="str">
        <f t="shared" ca="1" si="261"/>
        <v/>
      </c>
      <c r="F449" s="110" t="str">
        <f t="shared" ca="1" si="261"/>
        <v/>
      </c>
      <c r="G449" s="150">
        <v>92</v>
      </c>
    </row>
  </sheetData>
  <mergeCells count="171">
    <mergeCell ref="CR249:CR250"/>
    <mergeCell ref="CQ249:CQ250"/>
    <mergeCell ref="A230:A235"/>
    <mergeCell ref="CQ231:CQ232"/>
    <mergeCell ref="CR231:CR232"/>
    <mergeCell ref="A236:A241"/>
    <mergeCell ref="CQ237:CQ238"/>
    <mergeCell ref="AU259:AV259"/>
    <mergeCell ref="AW259:AX259"/>
    <mergeCell ref="AI259:AJ259"/>
    <mergeCell ref="AK259:AL259"/>
    <mergeCell ref="AM259:AN259"/>
    <mergeCell ref="AO259:AP259"/>
    <mergeCell ref="A248:A253"/>
    <mergeCell ref="AE259:AF259"/>
    <mergeCell ref="W259:X259"/>
    <mergeCell ref="AG259:AH259"/>
    <mergeCell ref="AQ259:AR259"/>
    <mergeCell ref="AS259:AT259"/>
    <mergeCell ref="U259:V259"/>
    <mergeCell ref="BM259:BN259"/>
    <mergeCell ref="BO259:BP259"/>
    <mergeCell ref="BQ259:BR259"/>
    <mergeCell ref="BS259:BT259"/>
    <mergeCell ref="CR237:CR238"/>
    <mergeCell ref="A218:A223"/>
    <mergeCell ref="CQ219:CQ220"/>
    <mergeCell ref="CR219:CR220"/>
    <mergeCell ref="A224:A229"/>
    <mergeCell ref="CQ225:CQ226"/>
    <mergeCell ref="CR225:CR226"/>
    <mergeCell ref="A242:A247"/>
    <mergeCell ref="CQ243:CQ244"/>
    <mergeCell ref="CR243:CR244"/>
    <mergeCell ref="BY259:BZ259"/>
    <mergeCell ref="CA259:CB259"/>
    <mergeCell ref="AY259:AZ259"/>
    <mergeCell ref="BA259:BB259"/>
    <mergeCell ref="BC259:BD259"/>
    <mergeCell ref="BE259:BF259"/>
    <mergeCell ref="BG259:BH259"/>
    <mergeCell ref="BI259:BJ259"/>
    <mergeCell ref="A200:A205"/>
    <mergeCell ref="CQ201:CQ202"/>
    <mergeCell ref="CR201:CR202"/>
    <mergeCell ref="A206:A211"/>
    <mergeCell ref="CQ207:CQ208"/>
    <mergeCell ref="CR207:CR208"/>
    <mergeCell ref="A212:A217"/>
    <mergeCell ref="CQ213:CQ214"/>
    <mergeCell ref="CR213:CR214"/>
    <mergeCell ref="CQ177:CQ178"/>
    <mergeCell ref="CR177:CR178"/>
    <mergeCell ref="A182:A187"/>
    <mergeCell ref="CQ183:CQ184"/>
    <mergeCell ref="CR183:CR184"/>
    <mergeCell ref="A188:A193"/>
    <mergeCell ref="CQ189:CQ190"/>
    <mergeCell ref="CR189:CR190"/>
    <mergeCell ref="A194:A199"/>
    <mergeCell ref="CQ195:CQ196"/>
    <mergeCell ref="CR195:CR196"/>
    <mergeCell ref="CR165:CR166"/>
    <mergeCell ref="A134:A139"/>
    <mergeCell ref="CQ135:CQ136"/>
    <mergeCell ref="CR135:CR136"/>
    <mergeCell ref="A140:A145"/>
    <mergeCell ref="CQ141:CQ142"/>
    <mergeCell ref="CR141:CR142"/>
    <mergeCell ref="A146:A151"/>
    <mergeCell ref="CQ147:CQ148"/>
    <mergeCell ref="CR147:CR148"/>
    <mergeCell ref="E356:F356"/>
    <mergeCell ref="Y259:Z259"/>
    <mergeCell ref="AA259:AB259"/>
    <mergeCell ref="AC259:AD259"/>
    <mergeCell ref="K259:L259"/>
    <mergeCell ref="M259:N259"/>
    <mergeCell ref="O259:P259"/>
    <mergeCell ref="Q259:R259"/>
    <mergeCell ref="S259:T259"/>
    <mergeCell ref="E259:F259"/>
    <mergeCell ref="G259:H259"/>
    <mergeCell ref="I259:J259"/>
    <mergeCell ref="A104:A109"/>
    <mergeCell ref="CQ105:CQ106"/>
    <mergeCell ref="CR105:CR106"/>
    <mergeCell ref="A110:A115"/>
    <mergeCell ref="CQ111:CQ112"/>
    <mergeCell ref="CR111:CR112"/>
    <mergeCell ref="A116:A121"/>
    <mergeCell ref="CQ117:CQ118"/>
    <mergeCell ref="CR117:CR118"/>
    <mergeCell ref="A122:A127"/>
    <mergeCell ref="CQ123:CQ124"/>
    <mergeCell ref="CR123:CR124"/>
    <mergeCell ref="A128:A133"/>
    <mergeCell ref="CQ129:CQ130"/>
    <mergeCell ref="CR129:CR130"/>
    <mergeCell ref="BK259:BL259"/>
    <mergeCell ref="CC259:CD259"/>
    <mergeCell ref="CE259:CF259"/>
    <mergeCell ref="BU259:BV259"/>
    <mergeCell ref="BW259:BX259"/>
    <mergeCell ref="A170:A175"/>
    <mergeCell ref="CQ171:CQ172"/>
    <mergeCell ref="CR171:CR172"/>
    <mergeCell ref="A176:A181"/>
    <mergeCell ref="C259:D259"/>
    <mergeCell ref="A152:A157"/>
    <mergeCell ref="CQ153:CQ154"/>
    <mergeCell ref="CR153:CR154"/>
    <mergeCell ref="A158:A163"/>
    <mergeCell ref="CQ159:CQ160"/>
    <mergeCell ref="CR159:CR160"/>
    <mergeCell ref="A164:A169"/>
    <mergeCell ref="CQ165:CQ166"/>
    <mergeCell ref="CQ93:CQ94"/>
    <mergeCell ref="CR93:CR94"/>
    <mergeCell ref="D3:CO3"/>
    <mergeCell ref="A14:A19"/>
    <mergeCell ref="A20:A25"/>
    <mergeCell ref="A8:A13"/>
    <mergeCell ref="CR15:CR16"/>
    <mergeCell ref="A86:A91"/>
    <mergeCell ref="A98:A103"/>
    <mergeCell ref="CQ99:CQ100"/>
    <mergeCell ref="CR99:CR100"/>
    <mergeCell ref="CR51:CR52"/>
    <mergeCell ref="A92:A97"/>
    <mergeCell ref="CQ9:CQ10"/>
    <mergeCell ref="CR9:CR10"/>
    <mergeCell ref="A50:A55"/>
    <mergeCell ref="A56:A61"/>
    <mergeCell ref="CQ33:CQ34"/>
    <mergeCell ref="CR33:CR34"/>
    <mergeCell ref="CQ39:CQ40"/>
    <mergeCell ref="CR39:CR40"/>
    <mergeCell ref="CR57:CR58"/>
    <mergeCell ref="A38:A43"/>
    <mergeCell ref="A44:A49"/>
    <mergeCell ref="CQ87:CQ88"/>
    <mergeCell ref="CR87:CR88"/>
    <mergeCell ref="CQ69:CQ70"/>
    <mergeCell ref="CR69:CR70"/>
    <mergeCell ref="CQ75:CQ76"/>
    <mergeCell ref="CR75:CR76"/>
    <mergeCell ref="CQ57:CQ58"/>
    <mergeCell ref="CQ21:CQ22"/>
    <mergeCell ref="CR21:CR22"/>
    <mergeCell ref="CQ27:CQ28"/>
    <mergeCell ref="CR27:CR28"/>
    <mergeCell ref="A32:A37"/>
    <mergeCell ref="CQ63:CQ64"/>
    <mergeCell ref="CR63:CR64"/>
    <mergeCell ref="CQ45:CQ46"/>
    <mergeCell ref="CR45:CR46"/>
    <mergeCell ref="CQ51:CQ52"/>
    <mergeCell ref="A1:B1"/>
    <mergeCell ref="CQ81:CQ82"/>
    <mergeCell ref="CR81:CR82"/>
    <mergeCell ref="A26:A31"/>
    <mergeCell ref="CQ15:CQ16"/>
    <mergeCell ref="CQ3:CR3"/>
    <mergeCell ref="CQ4:CQ6"/>
    <mergeCell ref="A74:A79"/>
    <mergeCell ref="A80:A85"/>
    <mergeCell ref="A62:A67"/>
    <mergeCell ref="A68:A73"/>
    <mergeCell ref="CR4:CR6"/>
    <mergeCell ref="CQ7:CR7"/>
  </mergeCells>
  <phoneticPr fontId="2" type="noConversion"/>
  <pageMargins left="0.75" right="0.75" top="1" bottom="1" header="0.5" footer="0.5"/>
  <pageSetup paperSize="9" orientation="portrait" r:id="rId1"/>
  <headerFooter alignWithMargins="0"/>
  <ignoredErrors>
    <ignoredError sqref="D4:D6 D103 D19 D93:D94 D33:D34 D27:D28 D63:D64 D69:D70 D87:D88 D57:D58 D75:D76 D45:D46 D39:D40 D81:D82 D99:D100 D51:D52 D31 D37 D49 D97 D85 D73 D61 D43 D55 D67 D79 D91 D10:D16 D8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CN52"/>
  <sheetViews>
    <sheetView workbookViewId="0">
      <selection activeCell="C47" sqref="C47:CN48"/>
    </sheetView>
  </sheetViews>
  <sheetFormatPr defaultColWidth="9.109375" defaultRowHeight="13.2"/>
  <cols>
    <col min="1" max="1" width="9.109375" style="7"/>
    <col min="2" max="2" width="17.5546875" style="7" customWidth="1"/>
    <col min="3" max="16384" width="9.109375" style="7"/>
  </cols>
  <sheetData>
    <row r="1" spans="1:92" ht="17.399999999999999">
      <c r="A1" s="56" t="s">
        <v>23</v>
      </c>
    </row>
    <row r="3" spans="1:92">
      <c r="C3" s="302" t="str">
        <f>'Enter data here!'!C12:CN12</f>
        <v>Pilot</v>
      </c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400"/>
      <c r="BN3" s="400"/>
      <c r="BO3" s="400"/>
      <c r="BP3" s="400"/>
      <c r="BQ3" s="400"/>
      <c r="BR3" s="400"/>
      <c r="BS3" s="400"/>
      <c r="BT3" s="400"/>
      <c r="BU3" s="400"/>
      <c r="BV3" s="400"/>
      <c r="BW3" s="400"/>
      <c r="BX3" s="400"/>
      <c r="BY3" s="400"/>
      <c r="BZ3" s="400"/>
      <c r="CA3" s="400"/>
      <c r="CB3" s="400"/>
      <c r="CC3" s="400"/>
      <c r="CD3" s="400"/>
      <c r="CE3" s="400"/>
      <c r="CF3" s="400"/>
      <c r="CG3" s="400"/>
      <c r="CH3" s="400"/>
      <c r="CI3" s="400"/>
      <c r="CJ3" s="400"/>
      <c r="CK3" s="400"/>
      <c r="CL3" s="400"/>
      <c r="CM3" s="400"/>
      <c r="CN3" s="303"/>
    </row>
    <row r="4" spans="1:92">
      <c r="C4" s="16" t="str">
        <f>'Enter data here!'!C13</f>
        <v>Frank Hulton </v>
      </c>
      <c r="D4" s="16" t="str">
        <f>'Enter data here!'!D13</f>
        <v>Mark Redsell</v>
      </c>
      <c r="E4" s="16" t="str">
        <f>'Enter data here!'!E13</f>
        <v>Greg Dakin</v>
      </c>
      <c r="F4" s="16" t="str">
        <f>'Enter data here!'!F13</f>
        <v>Thorsten Folker</v>
      </c>
      <c r="G4" s="16" t="str">
        <f>'Enter data here!'!G13</f>
        <v>Joel West </v>
      </c>
      <c r="H4" s="16" t="str">
        <f>'Enter data here!'!H13</f>
        <v>Klaus Brettner</v>
      </c>
      <c r="I4" s="16" t="str">
        <f>'Enter data here!'!I13</f>
        <v>Markus Meissner</v>
      </c>
      <c r="J4" s="16" t="str">
        <f>'Enter data here!'!J13</f>
        <v>Stefan Bernardy</v>
      </c>
      <c r="K4" s="16" t="str">
        <f>'Enter data here!'!K13</f>
        <v>Søren Krogh</v>
      </c>
      <c r="L4" s="16" t="str">
        <f>'Enter data here!'!L13</f>
        <v>Alvaro Silgado</v>
      </c>
      <c r="M4" s="16" t="str">
        <f>'Enter data here!'!M13</f>
        <v>Pete Burgess</v>
      </c>
      <c r="N4" s="16" t="str">
        <f>'Enter data here!'!N13</f>
        <v>Dieter Perlick</v>
      </c>
      <c r="O4" s="16" t="str">
        <f>'Enter data here!'!O13</f>
        <v>Simon Thornton </v>
      </c>
      <c r="P4" s="16" t="str">
        <f>'Enter data here!'!P13</f>
        <v>André Austen</v>
      </c>
      <c r="Q4" s="16" t="str">
        <f>'Enter data here!'!Q13</f>
        <v>Siegfried Schedel</v>
      </c>
      <c r="R4" s="16" t="str">
        <f>'Enter data here!'!R13</f>
        <v>George Young</v>
      </c>
      <c r="S4" s="16" t="str">
        <f>'Enter data here!'!S13</f>
        <v>John Phillips</v>
      </c>
      <c r="T4" s="16" t="str">
        <f>'Enter data here!'!T13</f>
        <v>Stefan Bertschi</v>
      </c>
      <c r="U4" s="16" t="str">
        <f>'Enter data here!'!U13</f>
        <v>Jason Bioletti</v>
      </c>
      <c r="V4" s="16" t="str">
        <f>'Enter data here!'!V13</f>
        <v>Allen Elliott</v>
      </c>
      <c r="W4" s="16" t="str">
        <f>'Enter data here!'!W13</f>
        <v>Thomas Deinert</v>
      </c>
      <c r="X4" s="16" t="str">
        <f>'Enter data here!'!X13</f>
        <v>Mike Evans</v>
      </c>
      <c r="Y4" s="16" t="str">
        <f>'Enter data here!'!Y13</f>
        <v>Jon Edison</v>
      </c>
      <c r="Z4" s="16" t="str">
        <f>'Enter data here!'!Z13</f>
        <v>Thomas Henselmann</v>
      </c>
      <c r="AA4" s="16" t="str">
        <f>'Enter data here!'!AA13</f>
        <v>Sebastian Reichert</v>
      </c>
      <c r="AB4" s="16" t="str">
        <f>'Enter data here!'!AB13</f>
        <v>Robert Hermans</v>
      </c>
      <c r="AC4" s="16" t="str">
        <f>'Enter data here!'!AC13</f>
        <v>Eberhard Rosemann</v>
      </c>
      <c r="AD4" s="16" t="str">
        <f>'Enter data here!'!AD13</f>
        <v>Klaus Kowalski</v>
      </c>
      <c r="AE4" s="16" t="str">
        <f>'Enter data here!'!AE13</f>
        <v>Mike Shellim</v>
      </c>
      <c r="AF4" s="16" t="e">
        <f>'Enter data here!'!#REF!</f>
        <v>#REF!</v>
      </c>
      <c r="AG4" s="16">
        <f>'Enter data here!'!CO13</f>
        <v>0</v>
      </c>
      <c r="AH4" s="16" t="str">
        <f>'Enter data here!'!CP13</f>
        <v>Time:</v>
      </c>
      <c r="AI4" s="16" t="str">
        <f>'Enter data here!'!CQ13</f>
        <v>Competitor:</v>
      </c>
      <c r="AJ4" s="16">
        <f>'Enter data here!'!CR13</f>
        <v>0</v>
      </c>
      <c r="AK4" s="16">
        <f>'Enter data here!'!CS13</f>
        <v>0</v>
      </c>
      <c r="AL4" s="16">
        <f>'Enter data here!'!CT13</f>
        <v>0</v>
      </c>
      <c r="AM4" s="16">
        <f>'Enter data here!'!CU13</f>
        <v>0</v>
      </c>
      <c r="AN4" s="16">
        <f>'Enter data here!'!CV13</f>
        <v>0</v>
      </c>
      <c r="AO4" s="16">
        <f>'Enter data here!'!CW13</f>
        <v>0</v>
      </c>
      <c r="AP4" s="16">
        <f>'Enter data here!'!CX13</f>
        <v>0</v>
      </c>
      <c r="AQ4" s="16">
        <f>'Enter data here!'!CY13</f>
        <v>0</v>
      </c>
      <c r="AR4" s="16">
        <f>'Enter data here!'!CZ13</f>
        <v>0</v>
      </c>
      <c r="AS4" s="16">
        <f>'Enter data here!'!DA13</f>
        <v>0</v>
      </c>
      <c r="AT4" s="16">
        <f>'Enter data here!'!DB13</f>
        <v>0</v>
      </c>
      <c r="AU4" s="16">
        <f>'Enter data here!'!DC13</f>
        <v>0</v>
      </c>
      <c r="AV4" s="16">
        <f>'Enter data here!'!DD13</f>
        <v>0</v>
      </c>
      <c r="AW4" s="16">
        <f>'Enter data here!'!DE13</f>
        <v>0</v>
      </c>
      <c r="AX4" s="16">
        <f>'Enter data here!'!DF13</f>
        <v>0</v>
      </c>
      <c r="AY4" s="16">
        <f>'Enter data here!'!DG13</f>
        <v>0</v>
      </c>
      <c r="AZ4" s="16">
        <f>'Enter data here!'!DH13</f>
        <v>0</v>
      </c>
      <c r="BA4" s="16">
        <f>'Enter data here!'!DI13</f>
        <v>0</v>
      </c>
      <c r="BB4" s="16">
        <f>'Enter data here!'!DJ13</f>
        <v>0</v>
      </c>
      <c r="BC4" s="16">
        <f>'Enter data here!'!DK13</f>
        <v>0</v>
      </c>
      <c r="BD4" s="16">
        <f>'Enter data here!'!DL13</f>
        <v>0</v>
      </c>
      <c r="BE4" s="16">
        <f>'Enter data here!'!DM13</f>
        <v>0</v>
      </c>
      <c r="BF4" s="16">
        <f>'Enter data here!'!DN13</f>
        <v>0</v>
      </c>
      <c r="BG4" s="16">
        <f>'Enter data here!'!DO13</f>
        <v>0</v>
      </c>
      <c r="BH4" s="16">
        <f>'Enter data here!'!DP13</f>
        <v>0</v>
      </c>
      <c r="BI4" s="16">
        <f>'Enter data here!'!DQ13</f>
        <v>0</v>
      </c>
      <c r="BJ4" s="16">
        <f>'Enter data here!'!DR13</f>
        <v>0</v>
      </c>
      <c r="BK4" s="16">
        <f>'Enter data here!'!DS13</f>
        <v>0</v>
      </c>
      <c r="BL4" s="16">
        <f>'Enter data here!'!DT13</f>
        <v>0</v>
      </c>
      <c r="BM4" s="16">
        <f>'Enter data here!'!DU13</f>
        <v>0</v>
      </c>
      <c r="BN4" s="16">
        <f>'Enter data here!'!DV13</f>
        <v>0</v>
      </c>
      <c r="BO4" s="16">
        <f>'Enter data here!'!DW13</f>
        <v>0</v>
      </c>
      <c r="BP4" s="16">
        <f>'Enter data here!'!DX13</f>
        <v>0</v>
      </c>
      <c r="BQ4" s="16">
        <f>'Enter data here!'!DY13</f>
        <v>0</v>
      </c>
      <c r="BR4" s="16">
        <f>'Enter data here!'!DZ13</f>
        <v>0</v>
      </c>
      <c r="BS4" s="16">
        <f>'Enter data here!'!EA13</f>
        <v>0</v>
      </c>
      <c r="BT4" s="16">
        <f>'Enter data here!'!EB13</f>
        <v>0</v>
      </c>
      <c r="BU4" s="16">
        <f>'Enter data here!'!EC13</f>
        <v>0</v>
      </c>
      <c r="BV4" s="16">
        <f>'Enter data here!'!ED13</f>
        <v>0</v>
      </c>
      <c r="BW4" s="16">
        <f>'Enter data here!'!EE13</f>
        <v>0</v>
      </c>
      <c r="BX4" s="16">
        <f>'Enter data here!'!EF13</f>
        <v>0</v>
      </c>
      <c r="BY4" s="16">
        <f>'Enter data here!'!EG13</f>
        <v>0</v>
      </c>
      <c r="BZ4" s="16">
        <f>'Enter data here!'!EH13</f>
        <v>0</v>
      </c>
      <c r="CA4" s="16">
        <f>'Enter data here!'!EI13</f>
        <v>0</v>
      </c>
      <c r="CB4" s="16">
        <f>'Enter data here!'!EJ13</f>
        <v>0</v>
      </c>
      <c r="CC4" s="16">
        <f>'Enter data here!'!EK13</f>
        <v>0</v>
      </c>
      <c r="CD4" s="16">
        <f>'Enter data here!'!EL13</f>
        <v>0</v>
      </c>
      <c r="CE4" s="16">
        <f>'Enter data here!'!EM13</f>
        <v>0</v>
      </c>
      <c r="CF4" s="16">
        <f>'Enter data here!'!EN13</f>
        <v>0</v>
      </c>
      <c r="CG4" s="16">
        <f>'Enter data here!'!EO13</f>
        <v>0</v>
      </c>
      <c r="CH4" s="16">
        <f>'Enter data here!'!EP13</f>
        <v>0</v>
      </c>
      <c r="CI4" s="16">
        <f>'Enter data here!'!EQ13</f>
        <v>0</v>
      </c>
      <c r="CJ4" s="16">
        <f>'Enter data here!'!ER13</f>
        <v>0</v>
      </c>
      <c r="CK4" s="16">
        <f>'Enter data here!'!ES13</f>
        <v>0</v>
      </c>
      <c r="CL4" s="16">
        <f>'Enter data here!'!ET13</f>
        <v>0</v>
      </c>
      <c r="CM4" s="16">
        <f>'Enter data here!'!EU13</f>
        <v>0</v>
      </c>
      <c r="CN4" s="16">
        <f>'Enter data here!'!EV13</f>
        <v>0</v>
      </c>
    </row>
    <row r="5" spans="1:92">
      <c r="A5" s="398" t="s">
        <v>3</v>
      </c>
      <c r="B5" s="16">
        <v>1</v>
      </c>
      <c r="C5" s="3">
        <f>IF('Enter data here!'!C27=$C$52,-1,IF('Enter data here!'!C27=0,"",'Enter data here!'!C29))</f>
        <v>-1</v>
      </c>
      <c r="D5" s="3">
        <f ca="1">IF('Enter data here!'!D27=$C$52,-1,IF('Enter data here!'!D27=0,"",'Enter data here!'!D29))</f>
        <v>828.22222222220705</v>
      </c>
      <c r="E5" s="3">
        <f ca="1">IF('Enter data here!'!E27=$C$52,-1,IF('Enter data here!'!E27=0,"",'Enter data here!'!E29))</f>
        <v>856.38786764705526</v>
      </c>
      <c r="F5" s="3">
        <f ca="1">IF('Enter data here!'!F27=$C$52,-1,IF('Enter data here!'!F27=0,"",'Enter data here!'!F29))</f>
        <v>927.11442786068903</v>
      </c>
      <c r="G5" s="3">
        <f ca="1">IF('Enter data here!'!G27=$C$52,-1,IF('Enter data here!'!G27=0,"",'Enter data here!'!G29))</f>
        <v>867.55121042828966</v>
      </c>
      <c r="H5" s="3">
        <f ca="1">IF('Enter data here!'!H27=$C$52,-1,IF('Enter data here!'!H27=0,"",'Enter data here!'!H29))</f>
        <v>703.73867069485925</v>
      </c>
      <c r="I5" s="3">
        <f ca="1">IF('Enter data here!'!I27=$C$52,-1,IF('Enter data here!'!I27=0,"",'Enter data here!'!I29))</f>
        <v>833.7807606263824</v>
      </c>
      <c r="J5" s="3">
        <f ca="1">IF('Enter data here!'!J27=$C$52,-1,IF('Enter data here!'!J27=0,"",'Enter data here!'!J29))</f>
        <v>825.28786536757525</v>
      </c>
      <c r="K5" s="3">
        <f ca="1">IF('Enter data here!'!K27=$C$52,-1,IF('Enter data here!'!K27=0,"",'Enter data here!'!K29))</f>
        <v>898.07228915662552</v>
      </c>
      <c r="L5" s="3">
        <f ca="1">IF('Enter data here!'!L27=$C$52,-1,IF('Enter data here!'!L27=0,"",'Enter data here!'!L29))</f>
        <v>801.67778016777493</v>
      </c>
      <c r="M5" s="3">
        <f ca="1">IF('Enter data here!'!M27=$C$52,-1,IF('Enter data here!'!M27=0,"",'Enter data here!'!M29))</f>
        <v>773.39697032577953</v>
      </c>
      <c r="N5" s="3">
        <f ca="1">IF('Enter data here!'!N27=$C$52,-1,IF('Enter data here!'!N27=0,"",'Enter data here!'!N29))</f>
        <v>767.34609841465635</v>
      </c>
      <c r="O5" s="3">
        <f ca="1">IF('Enter data here!'!O27=$C$52,-1,IF('Enter data here!'!O27=0,"",'Enter data here!'!O29))</f>
        <v>767.34609841465192</v>
      </c>
      <c r="P5" s="3">
        <f ca="1">IF('Enter data here!'!P27=$C$52,-1,IF('Enter data here!'!P27=0,"",'Enter data here!'!P29))</f>
        <v>843.97644927534805</v>
      </c>
      <c r="Q5" s="3">
        <f ca="1">IF('Enter data here!'!Q27=$C$52,-1,IF('Enter data here!'!Q27=0,"",'Enter data here!'!Q29))</f>
        <v>687.00460829492908</v>
      </c>
      <c r="R5" s="3">
        <f ca="1">IF('Enter data here!'!R27=$C$52,-1,IF('Enter data here!'!R27=0,"",'Enter data here!'!R29))</f>
        <v>798.92818863878642</v>
      </c>
      <c r="S5" s="3">
        <f ca="1">IF('Enter data here!'!S27=$C$52,-1,IF('Enter data here!'!S27=0,"",'Enter data here!'!S29))</f>
        <v>811.45220988460017</v>
      </c>
      <c r="T5" s="3">
        <f>IF('Enter data here!'!T27=$C$52,-1,IF('Enter data here!'!T27=0,"",'Enter data here!'!T29))</f>
        <v>-1</v>
      </c>
      <c r="U5" s="3">
        <f ca="1">IF('Enter data here!'!U27=$C$52,-1,IF('Enter data here!'!U27=0,"",'Enter data here!'!U29))</f>
        <v>595.65286878695861</v>
      </c>
      <c r="V5" s="3">
        <f ca="1">IF('Enter data here!'!V27=$C$52,-1,IF('Enter data here!'!V27=0,"",'Enter data here!'!V29))</f>
        <v>733.66141732283279</v>
      </c>
      <c r="W5" s="3">
        <f ca="1">IF('Enter data here!'!W27=$C$52,-1,IF('Enter data here!'!W27=0,"",'Enter data here!'!W29))</f>
        <v>722.00697404106677</v>
      </c>
      <c r="X5" s="3">
        <f ca="1">IF('Enter data here!'!X27=$C$52,-1,IF('Enter data here!'!X27=0,"",'Enter data here!'!X29))</f>
        <v>700.82737871380073</v>
      </c>
      <c r="Y5" s="3">
        <f ca="1">IF('Enter data here!'!Y27=$C$52,-1,IF('Enter data here!'!Y27=0,"",'Enter data here!'!Y29))</f>
        <v>730.06856023505259</v>
      </c>
      <c r="Z5" s="3">
        <f ca="1">IF('Enter data here!'!Z27=$C$52,-1,IF('Enter data here!'!Z27=0,"",'Enter data here!'!Z29))</f>
        <v>709.22930542339861</v>
      </c>
      <c r="AA5" s="3">
        <f ca="1">IF('Enter data here!'!AA27=$C$52,-1,IF('Enter data here!'!AA27=0,"",'Enter data here!'!AA29))</f>
        <v>852.2753258632481</v>
      </c>
      <c r="AB5" s="3">
        <f ca="1">IF('Enter data here!'!AB27=$C$52,-1,IF('Enter data here!'!AB27=0,"",'Enter data here!'!AB29))</f>
        <v>701.35491155437819</v>
      </c>
      <c r="AC5" s="3">
        <f ca="1">IF('Enter data here!'!AC27=$C$52,-1,IF('Enter data here!'!AC27=0,"",'Enter data here!'!AC29))</f>
        <v>860.34164358263286</v>
      </c>
      <c r="AD5" s="3">
        <f ca="1">IF('Enter data here!'!AD27=$C$52,-1,IF('Enter data here!'!AD27=0,"",'Enter data here!'!AD29))</f>
        <v>863.13107920333084</v>
      </c>
      <c r="AE5" s="3">
        <f ca="1">IF('Enter data here!'!AE27=$C$52,-1,IF('Enter data here!'!AE27=0,"",'Enter data here!'!AE29))</f>
        <v>845.7000226911714</v>
      </c>
      <c r="AF5" s="3">
        <f ca="1">IF('Enter data here!'!AF27=$C$52,-1,IF('Enter data here!'!AF27=0,"",'Enter data here!'!AF29))</f>
        <v>931.05171121658555</v>
      </c>
      <c r="AG5" s="3">
        <f ca="1">IF('Enter data here!'!AG27=$C$52,-1,IF('Enter data here!'!AG27=0,"",'Enter data here!'!AG29))</f>
        <v>620.64945878434355</v>
      </c>
      <c r="AH5" s="3">
        <f ca="1">IF('Enter data here!'!AH27=$C$52,-1,IF('Enter data here!'!AH27=0,"",'Enter data here!'!AH29))</f>
        <v>824.73998672271284</v>
      </c>
      <c r="AI5" s="3">
        <f ca="1">IF('Enter data here!'!AI27=$C$52,-1,IF('Enter data here!'!AI27=0,"",'Enter data here!'!AI29))</f>
        <v>781.34171907756638</v>
      </c>
      <c r="AJ5" s="3">
        <f ca="1">IF('Enter data here!'!AJ27=$C$52,-1,IF('Enter data here!'!AJ27=0,"",'Enter data here!'!AJ29))</f>
        <v>999.99999999999386</v>
      </c>
      <c r="AK5" s="3">
        <f ca="1">IF('Enter data here!'!AK27=$C$52,-1,IF('Enter data here!'!AK27=0,"",'Enter data here!'!AK29))</f>
        <v>879.63181496340906</v>
      </c>
      <c r="AL5" s="3">
        <f ca="1">IF('Enter data here!'!AL27=$C$52,-1,IF('Enter data here!'!AL27=0,"",'Enter data here!'!AL29))</f>
        <v>861.73410404622598</v>
      </c>
      <c r="AM5" s="3">
        <f>IF('Enter data here!'!AM27=$C$52,-1,IF('Enter data here!'!AM27=0,"",'Enter data here!'!AM29))</f>
        <v>-1</v>
      </c>
      <c r="AN5" s="3">
        <f ca="1">IF('Enter data here!'!AN27=$C$52,-1,IF('Enter data here!'!AN27=0,"",'Enter data here!'!AN29))</f>
        <v>822.73730684325562</v>
      </c>
      <c r="AO5" s="3">
        <f ca="1">IF('Enter data here!'!AO27=$C$52,-1,IF('Enter data here!'!AO27=0,"",'Enter data here!'!AO29))</f>
        <v>729.35420743639031</v>
      </c>
      <c r="AP5" s="3">
        <f ca="1">IF('Enter data here!'!AP27=$C$52,-1,IF('Enter data here!'!AP27=0,"",'Enter data here!'!AP29))</f>
        <v>919.5657537626347</v>
      </c>
      <c r="AQ5" s="3">
        <f ca="1">IF('Enter data here!'!AQ27=$C$52,-1,IF('Enter data here!'!AQ27=0,"",'Enter data here!'!AQ29))</f>
        <v>771.15663149182296</v>
      </c>
      <c r="AR5" s="3">
        <f ca="1">IF('Enter data here!'!AR27=$C$52,-1,IF('Enter data here!'!AR27=0,"",'Enter data here!'!AR29))</f>
        <v>850.33082363676908</v>
      </c>
      <c r="AS5" s="3">
        <f>IF('Enter data here!'!AS27=$C$52,-1,IF('Enter data here!'!AS27=0,"",'Enter data here!'!AS29))</f>
        <v>-1</v>
      </c>
      <c r="AT5" s="3">
        <f ca="1">IF('Enter data here!'!AT27=$C$52,-1,IF('Enter data here!'!AT27=0,"",'Enter data here!'!AT29))</f>
        <v>784.13633494634269</v>
      </c>
      <c r="AU5" s="3">
        <f>IF('Enter data here!'!AU27=$C$52,-1,IF('Enter data here!'!AU27=0,"",'Enter data here!'!AU29))</f>
        <v>-1</v>
      </c>
      <c r="AV5" s="3">
        <f ca="1">IF('Enter data here!'!AV27=$C$52,-1,IF('Enter data here!'!AV27=0,"",'Enter data here!'!AV29))</f>
        <v>878.38793306622608</v>
      </c>
      <c r="AW5" s="3">
        <f ca="1">IF('Enter data here!'!AW27=$C$52,-1,IF('Enter data here!'!AW27=0,"",'Enter data here!'!AW29))</f>
        <v>715.62980030721053</v>
      </c>
      <c r="AX5" s="3">
        <f ca="1">IF('Enter data here!'!AX27=$C$52,-1,IF('Enter data here!'!AX27=0,"",'Enter data here!'!AX29))</f>
        <v>699.24953095684418</v>
      </c>
      <c r="AY5" s="3">
        <f ca="1">IF('Enter data here!'!AY27=$C$52,-1,IF('Enter data here!'!AY27=0,"",'Enter data here!'!AY29))</f>
        <v>576.13232338846149</v>
      </c>
      <c r="AZ5" s="3">
        <f>IF('Enter data here!'!AZ27=$C$52,-1,IF('Enter data here!'!AZ27=0,"",'Enter data here!'!AZ29))</f>
        <v>-1</v>
      </c>
      <c r="BA5" s="3" t="str">
        <f>IF('Enter data here!'!BA27=$C$52,-1,IF('Enter data here!'!BA27=0,"",'Enter data here!'!BA29))</f>
        <v/>
      </c>
      <c r="BB5" s="3" t="str">
        <f>IF('Enter data here!'!BB27=$C$52,-1,IF('Enter data here!'!BB27=0,"",'Enter data here!'!BB29))</f>
        <v/>
      </c>
      <c r="BC5" s="3" t="str">
        <f>IF('Enter data here!'!BC27=$C$52,-1,IF('Enter data here!'!BC27=0,"",'Enter data here!'!BC29))</f>
        <v/>
      </c>
      <c r="BD5" s="3" t="str">
        <f>IF('Enter data here!'!BD27=$C$52,-1,IF('Enter data here!'!BD27=0,"",'Enter data here!'!BD29))</f>
        <v/>
      </c>
      <c r="BE5" s="3" t="str">
        <f>IF('Enter data here!'!BE27=$C$52,-1,IF('Enter data here!'!BE27=0,"",'Enter data here!'!BE29))</f>
        <v/>
      </c>
      <c r="BF5" s="3" t="str">
        <f>IF('Enter data here!'!BF27=$C$52,-1,IF('Enter data here!'!BF27=0,"",'Enter data here!'!BF29))</f>
        <v/>
      </c>
      <c r="BG5" s="3" t="str">
        <f>IF('Enter data here!'!BG27=$C$52,-1,IF('Enter data here!'!BG27=0,"",'Enter data here!'!BG29))</f>
        <v/>
      </c>
      <c r="BH5" s="3" t="str">
        <f>IF('Enter data here!'!BH27=$C$52,-1,IF('Enter data here!'!BH27=0,"",'Enter data here!'!BH29))</f>
        <v/>
      </c>
      <c r="BI5" s="3" t="str">
        <f>IF('Enter data here!'!BI27=$C$52,-1,IF('Enter data here!'!BI27=0,"",'Enter data here!'!BI29))</f>
        <v/>
      </c>
      <c r="BJ5" s="3" t="str">
        <f>IF('Enter data here!'!BJ27=$C$52,-1,IF('Enter data here!'!BJ27=0,"",'Enter data here!'!BJ29))</f>
        <v/>
      </c>
      <c r="BK5" s="3" t="str">
        <f>IF('Enter data here!'!BK27=$C$52,-1,IF('Enter data here!'!BK27=0,"",'Enter data here!'!BK29))</f>
        <v/>
      </c>
      <c r="BL5" s="3" t="str">
        <f>IF('Enter data here!'!BL27=$C$52,-1,IF('Enter data here!'!BL27=0,"",'Enter data here!'!BL29))</f>
        <v/>
      </c>
      <c r="BM5" s="3" t="str">
        <f>IF('Enter data here!'!BM27=$C$52,-1,IF('Enter data here!'!BM27=0,"",'Enter data here!'!BM29))</f>
        <v/>
      </c>
      <c r="BN5" s="3" t="str">
        <f>IF('Enter data here!'!BN27=$C$52,-1,IF('Enter data here!'!BN27=0,"",'Enter data here!'!BN29))</f>
        <v/>
      </c>
      <c r="BO5" s="3" t="str">
        <f>IF('Enter data here!'!BO27=$C$52,-1,IF('Enter data here!'!BO27=0,"",'Enter data here!'!BO29))</f>
        <v/>
      </c>
      <c r="BP5" s="3" t="str">
        <f>IF('Enter data here!'!BP27=$C$52,-1,IF('Enter data here!'!BP27=0,"",'Enter data here!'!BP29))</f>
        <v/>
      </c>
      <c r="BQ5" s="3" t="str">
        <f>IF('Enter data here!'!BQ27=$C$52,-1,IF('Enter data here!'!BQ27=0,"",'Enter data here!'!BQ29))</f>
        <v/>
      </c>
      <c r="BR5" s="3" t="str">
        <f>IF('Enter data here!'!BR27=$C$52,-1,IF('Enter data here!'!BR27=0,"",'Enter data here!'!BR29))</f>
        <v/>
      </c>
      <c r="BS5" s="3" t="str">
        <f>IF('Enter data here!'!BS27=$C$52,-1,IF('Enter data here!'!BS27=0,"",'Enter data here!'!BS29))</f>
        <v/>
      </c>
      <c r="BT5" s="3" t="str">
        <f>IF('Enter data here!'!BT27=$C$52,-1,IF('Enter data here!'!BT27=0,"",'Enter data here!'!BT29))</f>
        <v/>
      </c>
      <c r="BU5" s="3" t="str">
        <f>IF('Enter data here!'!BU27=$C$52,-1,IF('Enter data here!'!BU27=0,"",'Enter data here!'!BU29))</f>
        <v/>
      </c>
      <c r="BV5" s="3" t="str">
        <f>IF('Enter data here!'!BV27=$C$52,-1,IF('Enter data here!'!BV27=0,"",'Enter data here!'!BV29))</f>
        <v/>
      </c>
      <c r="BW5" s="3" t="str">
        <f>IF('Enter data here!'!BW27=$C$52,-1,IF('Enter data here!'!BW27=0,"",'Enter data here!'!BW29))</f>
        <v/>
      </c>
      <c r="BX5" s="3" t="str">
        <f>IF('Enter data here!'!BX27=$C$52,-1,IF('Enter data here!'!BX27=0,"",'Enter data here!'!BX29))</f>
        <v/>
      </c>
      <c r="BY5" s="3" t="str">
        <f>IF('Enter data here!'!BY27=$C$52,-1,IF('Enter data here!'!BY27=0,"",'Enter data here!'!BY29))</f>
        <v/>
      </c>
      <c r="BZ5" s="3" t="str">
        <f>IF('Enter data here!'!BZ27=$C$52,-1,IF('Enter data here!'!BZ27=0,"",'Enter data here!'!BZ29))</f>
        <v/>
      </c>
      <c r="CA5" s="3" t="str">
        <f>IF('Enter data here!'!CA27=$C$52,-1,IF('Enter data here!'!CA27=0,"",'Enter data here!'!CA29))</f>
        <v/>
      </c>
      <c r="CB5" s="3" t="str">
        <f>IF('Enter data here!'!CB27=$C$52,-1,IF('Enter data here!'!CB27=0,"",'Enter data here!'!CB29))</f>
        <v/>
      </c>
      <c r="CC5" s="3" t="str">
        <f>IF('Enter data here!'!CC27=$C$52,-1,IF('Enter data here!'!CC27=0,"",'Enter data here!'!CC29))</f>
        <v/>
      </c>
      <c r="CD5" s="3" t="str">
        <f>IF('Enter data here!'!CD27=$C$52,-1,IF('Enter data here!'!CD27=0,"",'Enter data here!'!CD29))</f>
        <v/>
      </c>
      <c r="CE5" s="3" t="str">
        <f>IF('Enter data here!'!CE27=$C$52,-1,IF('Enter data here!'!CE27=0,"",'Enter data here!'!CE29))</f>
        <v/>
      </c>
      <c r="CF5" s="3" t="str">
        <f>IF('Enter data here!'!CF27=$C$52,-1,IF('Enter data here!'!CF27=0,"",'Enter data here!'!CF29))</f>
        <v/>
      </c>
      <c r="CG5" s="3" t="str">
        <f>IF('Enter data here!'!CG27=$C$52,-1,IF('Enter data here!'!CG27=0,"",'Enter data here!'!CG29))</f>
        <v/>
      </c>
      <c r="CH5" s="3" t="str">
        <f>IF('Enter data here!'!CH27=$C$52,-1,IF('Enter data here!'!CH27=0,"",'Enter data here!'!CH29))</f>
        <v/>
      </c>
      <c r="CI5" s="3" t="str">
        <f>IF('Enter data here!'!CI27=$C$52,-1,IF('Enter data here!'!CI27=0,"",'Enter data here!'!CI29))</f>
        <v/>
      </c>
      <c r="CJ5" s="3" t="str">
        <f>IF('Enter data here!'!CJ27=$C$52,-1,IF('Enter data here!'!CJ27=0,"",'Enter data here!'!CJ29))</f>
        <v/>
      </c>
      <c r="CK5" s="3" t="str">
        <f>IF('Enter data here!'!CK27=$C$52,-1,IF('Enter data here!'!CK27=0,"",'Enter data here!'!CK29))</f>
        <v/>
      </c>
      <c r="CL5" s="3" t="str">
        <f>IF('Enter data here!'!CL27=$C$52,-1,IF('Enter data here!'!CL27=0,"",'Enter data here!'!CL29))</f>
        <v/>
      </c>
      <c r="CM5" s="3" t="str">
        <f>IF('Enter data here!'!CM27=$C$52,-1,IF('Enter data here!'!CM27=0,"",'Enter data here!'!CM29))</f>
        <v/>
      </c>
      <c r="CN5" s="3" t="str">
        <f>IF('Enter data here!'!CN27=$C$52,-1,IF('Enter data here!'!CN27=0,"",'Enter data here!'!CN29))</f>
        <v/>
      </c>
    </row>
    <row r="6" spans="1:92">
      <c r="A6" s="399"/>
      <c r="B6" s="16">
        <v>2</v>
      </c>
      <c r="C6" s="3">
        <f>IF('Enter data here!'!C32=$C$52,-1,IF('Enter data here!'!C32=0,"",'Enter data here!'!C34))</f>
        <v>-1</v>
      </c>
      <c r="D6" s="3">
        <f ca="1">IF('Enter data here!'!D32=$C$52,-1,IF('Enter data here!'!D32=0,"",'Enter data here!'!D34))</f>
        <v>879.95169082123732</v>
      </c>
      <c r="E6" s="3">
        <f ca="1">IF('Enter data here!'!E32=$C$52,-1,IF('Enter data here!'!E32=0,"",'Enter data here!'!E34))</f>
        <v>848.5907290938552</v>
      </c>
      <c r="F6" s="3">
        <f ca="1">IF('Enter data here!'!F32=$C$52,-1,IF('Enter data here!'!F32=0,"",'Enter data here!'!F34))</f>
        <v>964.77754237286672</v>
      </c>
      <c r="G6" s="3">
        <f ca="1">IF('Enter data here!'!G32=$C$52,-1,IF('Enter data here!'!G32=0,"",'Enter data here!'!G34))</f>
        <v>841.53384153383445</v>
      </c>
      <c r="H6" s="3">
        <f ca="1">IF('Enter data here!'!H32=$C$52,-1,IF('Enter data here!'!H32=0,"",'Enter data here!'!H34))</f>
        <v>927.20794095189319</v>
      </c>
      <c r="I6" s="3">
        <f ca="1">IF('Enter data here!'!I32=$C$52,-1,IF('Enter data here!'!I32=0,"",'Enter data here!'!I34))</f>
        <v>976.93751676050147</v>
      </c>
      <c r="J6" s="3">
        <f ca="1">IF('Enter data here!'!J32=$C$52,-1,IF('Enter data here!'!J32=0,"",'Enter data here!'!J34))</f>
        <v>798.90350877192623</v>
      </c>
      <c r="K6" s="3">
        <f ca="1">IF('Enter data here!'!K32=$C$52,-1,IF('Enter data here!'!K32=0,"",'Enter data here!'!K34))</f>
        <v>999.99999999997874</v>
      </c>
      <c r="L6" s="3">
        <f ca="1">IF('Enter data here!'!L32=$C$52,-1,IF('Enter data here!'!L32=0,"",'Enter data here!'!L34))</f>
        <v>901.95592968554638</v>
      </c>
      <c r="M6" s="3">
        <f ca="1">IF('Enter data here!'!M32=$C$52,-1,IF('Enter data here!'!M32=0,"",'Enter data here!'!M34))</f>
        <v>692.19076572296001</v>
      </c>
      <c r="N6" s="3">
        <f ca="1">IF('Enter data here!'!N32=$C$52,-1,IF('Enter data here!'!N32=0,"",'Enter data here!'!N34))</f>
        <v>691.66508448831598</v>
      </c>
      <c r="O6" s="3">
        <f ca="1">IF('Enter data here!'!O32=$C$52,-1,IF('Enter data here!'!O32=0,"",'Enter data here!'!O34))</f>
        <v>915.32663316582705</v>
      </c>
      <c r="P6" s="3">
        <f ca="1">IF('Enter data here!'!P32=$C$52,-1,IF('Enter data here!'!P32=0,"",'Enter data here!'!P34))</f>
        <v>931.71355498719436</v>
      </c>
      <c r="Q6" s="3">
        <f ca="1">IF('Enter data here!'!Q32=$C$52,-1,IF('Enter data here!'!Q32=0,"",'Enter data here!'!Q34))</f>
        <v>812.80678268629481</v>
      </c>
      <c r="R6" s="3">
        <f ca="1">IF('Enter data here!'!R32=$C$52,-1,IF('Enter data here!'!R32=0,"",'Enter data here!'!R34))</f>
        <v>741.65309446253923</v>
      </c>
      <c r="S6" s="3">
        <f ca="1">IF('Enter data here!'!S32=$C$52,-1,IF('Enter data here!'!S32=0,"",'Enter data here!'!S34))</f>
        <v>860.41568256966332</v>
      </c>
      <c r="T6" s="3">
        <f ca="1">IF('Enter data here!'!T32=$C$52,-1,IF('Enter data here!'!T32=0,"",'Enter data here!'!T34))</f>
        <v>801.36383633962703</v>
      </c>
      <c r="U6" s="3">
        <f>IF('Enter data here!'!U32=$C$52,-1,IF('Enter data here!'!U32=0,"",'Enter data here!'!U34))</f>
        <v>-1</v>
      </c>
      <c r="V6" s="3">
        <f ca="1">IF('Enter data here!'!V32=$C$52,-1,IF('Enter data here!'!V32=0,"",'Enter data here!'!V34))</f>
        <v>699.09806179235977</v>
      </c>
      <c r="W6" s="3">
        <f ca="1">IF('Enter data here!'!W32=$C$52,-1,IF('Enter data here!'!W32=0,"",'Enter data here!'!W34))</f>
        <v>715.57650756235591</v>
      </c>
      <c r="X6" s="3">
        <f>IF('Enter data here!'!X32=$C$52,-1,IF('Enter data here!'!X32=0,"",'Enter data here!'!X34))</f>
        <v>-1</v>
      </c>
      <c r="Y6" s="3">
        <f>IF('Enter data here!'!Y32=$C$52,-1,IF('Enter data here!'!Y32=0,"",'Enter data here!'!Y34))</f>
        <v>-1</v>
      </c>
      <c r="Z6" s="3">
        <f ca="1">IF('Enter data here!'!Z32=$C$52,-1,IF('Enter data here!'!Z32=0,"",'Enter data here!'!Z34))</f>
        <v>753.77612249119863</v>
      </c>
      <c r="AA6" s="3">
        <f ca="1">IF('Enter data here!'!AA32=$C$52,-1,IF('Enter data here!'!AA32=0,"",'Enter data here!'!AA34))</f>
        <v>872.15705051471184</v>
      </c>
      <c r="AB6" s="3">
        <f ca="1">IF('Enter data here!'!AB32=$C$52,-1,IF('Enter data here!'!AB32=0,"",'Enter data here!'!AB34))</f>
        <v>582.78675411933625</v>
      </c>
      <c r="AC6" s="3">
        <f ca="1">IF('Enter data here!'!AC32=$C$52,-1,IF('Enter data here!'!AC32=0,"",'Enter data here!'!AC34))</f>
        <v>881.44205177835136</v>
      </c>
      <c r="AD6" s="3">
        <f ca="1">IF('Enter data here!'!AD32=$C$52,-1,IF('Enter data here!'!AD32=0,"",'Enter data here!'!AD34))</f>
        <v>730.49929817524594</v>
      </c>
      <c r="AE6" s="3">
        <f ca="1">IF('Enter data here!'!AE32=$C$52,-1,IF('Enter data here!'!AE32=0,"",'Enter data here!'!AE34))</f>
        <v>534.32091522440078</v>
      </c>
      <c r="AF6" s="3">
        <f ca="1">IF('Enter data here!'!AF32=$C$52,-1,IF('Enter data here!'!AF32=0,"",'Enter data here!'!AF34))</f>
        <v>911.43357518136963</v>
      </c>
      <c r="AG6" s="3">
        <f ca="1">IF('Enter data here!'!AG32=$C$52,-1,IF('Enter data here!'!AG32=0,"",'Enter data here!'!AG34))</f>
        <v>674.87958503149116</v>
      </c>
      <c r="AH6" s="3">
        <f ca="1">IF('Enter data here!'!AH32=$C$52,-1,IF('Enter data here!'!AH32=0,"",'Enter data here!'!AH34))</f>
        <v>569.30770432879524</v>
      </c>
      <c r="AI6" s="3">
        <f ca="1">IF('Enter data here!'!AI32=$C$52,-1,IF('Enter data here!'!AI32=0,"",'Enter data here!'!AI34))</f>
        <v>829.65156000909712</v>
      </c>
      <c r="AJ6" s="3">
        <f ca="1">IF('Enter data here!'!AJ32=$C$52,-1,IF('Enter data here!'!AJ32=0,"",'Enter data here!'!AJ34))</f>
        <v>924.38467394060467</v>
      </c>
      <c r="AK6" s="3">
        <f ca="1">IF('Enter data here!'!AK32=$C$52,-1,IF('Enter data here!'!AK32=0,"",'Enter data here!'!AK34))</f>
        <v>780.419880034269</v>
      </c>
      <c r="AL6" s="3">
        <f ca="1">IF('Enter data here!'!AL32=$C$52,-1,IF('Enter data here!'!AL32=0,"",'Enter data here!'!AL34))</f>
        <v>756.90837315603278</v>
      </c>
      <c r="AM6" s="3">
        <f>IF('Enter data here!'!AM32=$C$52,-1,IF('Enter data here!'!AM32=0,"",'Enter data here!'!AM34))</f>
        <v>-1</v>
      </c>
      <c r="AN6" s="3">
        <f ca="1">IF('Enter data here!'!AN32=$C$52,-1,IF('Enter data here!'!AN32=0,"",'Enter data here!'!AN34))</f>
        <v>837.2787864858592</v>
      </c>
      <c r="AO6" s="3">
        <f ca="1">IF('Enter data here!'!AO32=$C$52,-1,IF('Enter data here!'!AO32=0,"",'Enter data here!'!AO34))</f>
        <v>673.63165680473242</v>
      </c>
      <c r="AP6" s="3">
        <f ca="1">IF('Enter data here!'!AP32=$C$52,-1,IF('Enter data here!'!AP32=0,"",'Enter data here!'!AP34))</f>
        <v>874.66986794717297</v>
      </c>
      <c r="AQ6" s="3">
        <f ca="1">IF('Enter data here!'!AQ32=$C$52,-1,IF('Enter data here!'!AQ32=0,"",'Enter data here!'!AQ34))</f>
        <v>780.41988003427161</v>
      </c>
      <c r="AR6" s="3">
        <f ca="1">IF('Enter data here!'!AR32=$C$52,-1,IF('Enter data here!'!AR32=0,"",'Enter data here!'!AR34))</f>
        <v>925.32385064769619</v>
      </c>
      <c r="AS6" s="3">
        <f>IF('Enter data here!'!AS32=$C$52,-1,IF('Enter data here!'!AS32=0,"",'Enter data here!'!AS34))</f>
        <v>-1</v>
      </c>
      <c r="AT6" s="3">
        <f ca="1">IF('Enter data here!'!AT32=$C$52,-1,IF('Enter data here!'!AT32=0,"",'Enter data here!'!AT34))</f>
        <v>766.30206142195937</v>
      </c>
      <c r="AU6" s="3">
        <f>IF('Enter data here!'!AU32=$C$52,-1,IF('Enter data here!'!AU32=0,"",'Enter data here!'!AU34))</f>
        <v>-1</v>
      </c>
      <c r="AV6" s="3">
        <f ca="1">IF('Enter data here!'!AV32=$C$52,-1,IF('Enter data here!'!AV32=0,"",'Enter data here!'!AV34))</f>
        <v>642.95799505823413</v>
      </c>
      <c r="AW6" s="3">
        <f>IF('Enter data here!'!AW32=$C$52,-1,IF('Enter data here!'!AW32=0,"",'Enter data here!'!AW34))</f>
        <v>-1</v>
      </c>
      <c r="AX6" s="3">
        <f ca="1">IF('Enter data here!'!AX32=$C$52,-1,IF('Enter data here!'!AX32=0,"",'Enter data here!'!AX34))</f>
        <v>779.08468776730683</v>
      </c>
      <c r="AY6" s="3">
        <f ca="1">IF('Enter data here!'!AY32=$C$52,-1,IF('Enter data here!'!AY32=0,"",'Enter data here!'!AY34))</f>
        <v>595.35871874489067</v>
      </c>
      <c r="AZ6" s="3">
        <f>IF('Enter data here!'!AZ32=$C$52,-1,IF('Enter data here!'!AZ32=0,"",'Enter data here!'!AZ34))</f>
        <v>-1</v>
      </c>
      <c r="BA6" s="3" t="str">
        <f>IF('Enter data here!'!BA32=$C$52,-1,IF('Enter data here!'!BA32=0,"",'Enter data here!'!BA34))</f>
        <v/>
      </c>
      <c r="BB6" s="3" t="str">
        <f>IF('Enter data here!'!BB32=$C$52,-1,IF('Enter data here!'!BB32=0,"",'Enter data here!'!BB34))</f>
        <v/>
      </c>
      <c r="BC6" s="3" t="str">
        <f>IF('Enter data here!'!BC32=$C$52,-1,IF('Enter data here!'!BC32=0,"",'Enter data here!'!BC34))</f>
        <v/>
      </c>
      <c r="BD6" s="3" t="str">
        <f>IF('Enter data here!'!BD32=$C$52,-1,IF('Enter data here!'!BD32=0,"",'Enter data here!'!BD34))</f>
        <v/>
      </c>
      <c r="BE6" s="3" t="str">
        <f>IF('Enter data here!'!BE32=$C$52,-1,IF('Enter data here!'!BE32=0,"",'Enter data here!'!BE34))</f>
        <v/>
      </c>
      <c r="BF6" s="3" t="str">
        <f>IF('Enter data here!'!BF32=$C$52,-1,IF('Enter data here!'!BF32=0,"",'Enter data here!'!BF34))</f>
        <v/>
      </c>
      <c r="BG6" s="3" t="str">
        <f>IF('Enter data here!'!BG32=$C$52,-1,IF('Enter data here!'!BG32=0,"",'Enter data here!'!BG34))</f>
        <v/>
      </c>
      <c r="BH6" s="3" t="str">
        <f>IF('Enter data here!'!BH32=$C$52,-1,IF('Enter data here!'!BH32=0,"",'Enter data here!'!BH34))</f>
        <v/>
      </c>
      <c r="BI6" s="3" t="str">
        <f>IF('Enter data here!'!BI32=$C$52,-1,IF('Enter data here!'!BI32=0,"",'Enter data here!'!BI34))</f>
        <v/>
      </c>
      <c r="BJ6" s="3" t="str">
        <f>IF('Enter data here!'!BJ32=$C$52,-1,IF('Enter data here!'!BJ32=0,"",'Enter data here!'!BJ34))</f>
        <v/>
      </c>
      <c r="BK6" s="3" t="str">
        <f>IF('Enter data here!'!BK32=$C$52,-1,IF('Enter data here!'!BK32=0,"",'Enter data here!'!BK34))</f>
        <v/>
      </c>
      <c r="BL6" s="3" t="str">
        <f>IF('Enter data here!'!BL32=$C$52,-1,IF('Enter data here!'!BL32=0,"",'Enter data here!'!BL34))</f>
        <v/>
      </c>
      <c r="BM6" s="3" t="str">
        <f>IF('Enter data here!'!BM32=$C$52,-1,IF('Enter data here!'!BM32=0,"",'Enter data here!'!BM34))</f>
        <v/>
      </c>
      <c r="BN6" s="3" t="str">
        <f>IF('Enter data here!'!BN32=$C$52,-1,IF('Enter data here!'!BN32=0,"",'Enter data here!'!BN34))</f>
        <v/>
      </c>
      <c r="BO6" s="3" t="str">
        <f>IF('Enter data here!'!BO32=$C$52,-1,IF('Enter data here!'!BO32=0,"",'Enter data here!'!BO34))</f>
        <v/>
      </c>
      <c r="BP6" s="3" t="str">
        <f>IF('Enter data here!'!BP32=$C$52,-1,IF('Enter data here!'!BP32=0,"",'Enter data here!'!BP34))</f>
        <v/>
      </c>
      <c r="BQ6" s="3" t="str">
        <f>IF('Enter data here!'!BQ32=$C$52,-1,IF('Enter data here!'!BQ32=0,"",'Enter data here!'!BQ34))</f>
        <v/>
      </c>
      <c r="BR6" s="3" t="str">
        <f>IF('Enter data here!'!BR32=$C$52,-1,IF('Enter data here!'!BR32=0,"",'Enter data here!'!BR34))</f>
        <v/>
      </c>
      <c r="BS6" s="3" t="str">
        <f>IF('Enter data here!'!BS32=$C$52,-1,IF('Enter data here!'!BS32=0,"",'Enter data here!'!BS34))</f>
        <v/>
      </c>
      <c r="BT6" s="3" t="str">
        <f>IF('Enter data here!'!BT32=$C$52,-1,IF('Enter data here!'!BT32=0,"",'Enter data here!'!BT34))</f>
        <v/>
      </c>
      <c r="BU6" s="3" t="str">
        <f>IF('Enter data here!'!BU32=$C$52,-1,IF('Enter data here!'!BU32=0,"",'Enter data here!'!BU34))</f>
        <v/>
      </c>
      <c r="BV6" s="3" t="str">
        <f>IF('Enter data here!'!BV32=$C$52,-1,IF('Enter data here!'!BV32=0,"",'Enter data here!'!BV34))</f>
        <v/>
      </c>
      <c r="BW6" s="3" t="str">
        <f>IF('Enter data here!'!BW32=$C$52,-1,IF('Enter data here!'!BW32=0,"",'Enter data here!'!BW34))</f>
        <v/>
      </c>
      <c r="BX6" s="3" t="str">
        <f>IF('Enter data here!'!BX32=$C$52,-1,IF('Enter data here!'!BX32=0,"",'Enter data here!'!BX34))</f>
        <v/>
      </c>
      <c r="BY6" s="3" t="str">
        <f>IF('Enter data here!'!BY32=$C$52,-1,IF('Enter data here!'!BY32=0,"",'Enter data here!'!BY34))</f>
        <v/>
      </c>
      <c r="BZ6" s="3" t="str">
        <f>IF('Enter data here!'!BZ32=$C$52,-1,IF('Enter data here!'!BZ32=0,"",'Enter data here!'!BZ34))</f>
        <v/>
      </c>
      <c r="CA6" s="3" t="str">
        <f>IF('Enter data here!'!CA32=$C$52,-1,IF('Enter data here!'!CA32=0,"",'Enter data here!'!CA34))</f>
        <v/>
      </c>
      <c r="CB6" s="3" t="str">
        <f>IF('Enter data here!'!CB32=$C$52,-1,IF('Enter data here!'!CB32=0,"",'Enter data here!'!CB34))</f>
        <v/>
      </c>
      <c r="CC6" s="3" t="str">
        <f>IF('Enter data here!'!CC32=$C$52,-1,IF('Enter data here!'!CC32=0,"",'Enter data here!'!CC34))</f>
        <v/>
      </c>
      <c r="CD6" s="3" t="str">
        <f>IF('Enter data here!'!CD32=$C$52,-1,IF('Enter data here!'!CD32=0,"",'Enter data here!'!CD34))</f>
        <v/>
      </c>
      <c r="CE6" s="3" t="str">
        <f>IF('Enter data here!'!CE32=$C$52,-1,IF('Enter data here!'!CE32=0,"",'Enter data here!'!CE34))</f>
        <v/>
      </c>
      <c r="CF6" s="3" t="str">
        <f>IF('Enter data here!'!CF32=$C$52,-1,IF('Enter data here!'!CF32=0,"",'Enter data here!'!CF34))</f>
        <v/>
      </c>
      <c r="CG6" s="3" t="str">
        <f>IF('Enter data here!'!CG32=$C$52,-1,IF('Enter data here!'!CG32=0,"",'Enter data here!'!CG34))</f>
        <v/>
      </c>
      <c r="CH6" s="3" t="str">
        <f>IF('Enter data here!'!CH32=$C$52,-1,IF('Enter data here!'!CH32=0,"",'Enter data here!'!CH34))</f>
        <v/>
      </c>
      <c r="CI6" s="3" t="str">
        <f>IF('Enter data here!'!CI32=$C$52,-1,IF('Enter data here!'!CI32=0,"",'Enter data here!'!CI34))</f>
        <v/>
      </c>
      <c r="CJ6" s="3" t="str">
        <f>IF('Enter data here!'!CJ32=$C$52,-1,IF('Enter data here!'!CJ32=0,"",'Enter data here!'!CJ34))</f>
        <v/>
      </c>
      <c r="CK6" s="3" t="str">
        <f>IF('Enter data here!'!CK32=$C$52,-1,IF('Enter data here!'!CK32=0,"",'Enter data here!'!CK34))</f>
        <v/>
      </c>
      <c r="CL6" s="3" t="str">
        <f>IF('Enter data here!'!CL32=$C$52,-1,IF('Enter data here!'!CL32=0,"",'Enter data here!'!CL34))</f>
        <v/>
      </c>
      <c r="CM6" s="3" t="str">
        <f>IF('Enter data here!'!CM32=$C$52,-1,IF('Enter data here!'!CM32=0,"",'Enter data here!'!CM34))</f>
        <v/>
      </c>
      <c r="CN6" s="3" t="str">
        <f>IF('Enter data here!'!CN32=$C$52,-1,IF('Enter data here!'!CN32=0,"",'Enter data here!'!CN34))</f>
        <v/>
      </c>
    </row>
    <row r="7" spans="1:92">
      <c r="A7" s="399"/>
      <c r="B7" s="16">
        <v>3</v>
      </c>
      <c r="C7" s="3">
        <f>IF('Enter data here!'!C37=$C$52,-1,IF('Enter data here!'!C37=0,"",'Enter data here!'!C39))</f>
        <v>-1</v>
      </c>
      <c r="D7" s="3">
        <f ca="1">IF('Enter data here!'!D37=$C$52,-1,IF('Enter data here!'!D37=0,"",'Enter data here!'!D39))</f>
        <v>999.41400527392545</v>
      </c>
      <c r="E7" s="3">
        <f ca="1">IF('Enter data here!'!E37=$C$52,-1,IF('Enter data here!'!E37=0,"",'Enter data here!'!E39))</f>
        <v>854.03104656984306</v>
      </c>
      <c r="F7" s="3">
        <f ca="1">IF('Enter data here!'!F37=$C$52,-1,IF('Enter data here!'!F37=0,"",'Enter data here!'!F39))</f>
        <v>979.32816537465146</v>
      </c>
      <c r="G7" s="3">
        <f ca="1">IF('Enter data here!'!G37=$C$52,-1,IF('Enter data here!'!G37=0,"",'Enter data here!'!G39))</f>
        <v>814.27548340892804</v>
      </c>
      <c r="H7" s="3">
        <f ca="1">IF('Enter data here!'!H37=$C$52,-1,IF('Enter data here!'!H37=0,"",'Enter data here!'!H39))</f>
        <v>792.15048769157954</v>
      </c>
      <c r="I7" s="3">
        <f ca="1">IF('Enter data here!'!I37=$C$52,-1,IF('Enter data here!'!I37=0,"",'Enter data here!'!I39))</f>
        <v>879.12371134019884</v>
      </c>
      <c r="J7" s="3">
        <f ca="1">IF('Enter data here!'!J37=$C$52,-1,IF('Enter data here!'!J37=0,"",'Enter data here!'!J39))</f>
        <v>874.61538461538157</v>
      </c>
      <c r="K7" s="3">
        <f ca="1">IF('Enter data here!'!K37=$C$52,-1,IF('Enter data here!'!K37=0,"",'Enter data here!'!K39))</f>
        <v>791.04823747679768</v>
      </c>
      <c r="L7" s="3">
        <f ca="1">IF('Enter data here!'!L37=$C$52,-1,IF('Enter data here!'!L37=0,"",'Enter data here!'!L39))</f>
        <v>850.62344139650509</v>
      </c>
      <c r="M7" s="3">
        <f ca="1">IF('Enter data here!'!M37=$C$52,-1,IF('Enter data here!'!M37=0,"",'Enter data here!'!M39))</f>
        <v>621.53790087462539</v>
      </c>
      <c r="N7" s="3">
        <f ca="1">IF('Enter data here!'!N37=$C$52,-1,IF('Enter data here!'!N37=0,"",'Enter data here!'!N39))</f>
        <v>975.40749213611514</v>
      </c>
      <c r="O7" s="3">
        <f ca="1">IF('Enter data here!'!O37=$C$52,-1,IF('Enter data here!'!O37=0,"",'Enter data here!'!O39))</f>
        <v>999.99999999999807</v>
      </c>
      <c r="P7" s="3">
        <f ca="1">IF('Enter data here!'!P37=$C$52,-1,IF('Enter data here!'!P37=0,"",'Enter data here!'!P39))</f>
        <v>864.41966548402058</v>
      </c>
      <c r="Q7" s="3">
        <f ca="1">IF('Enter data here!'!Q37=$C$52,-1,IF('Enter data here!'!Q37=0,"",'Enter data here!'!Q39))</f>
        <v>700.98643649813994</v>
      </c>
      <c r="R7" s="3">
        <f>IF('Enter data here!'!R37=$C$52,-1,IF('Enter data here!'!R37=0,"",'Enter data here!'!R39))</f>
        <v>-1</v>
      </c>
      <c r="S7" s="3">
        <f ca="1">IF('Enter data here!'!S37=$C$52,-1,IF('Enter data here!'!S37=0,"",'Enter data here!'!S39))</f>
        <v>838.90801770780377</v>
      </c>
      <c r="T7" s="3">
        <f ca="1">IF('Enter data here!'!T37=$C$52,-1,IF('Enter data here!'!T37=0,"",'Enter data here!'!T39))</f>
        <v>762.06434316352579</v>
      </c>
      <c r="U7" s="3">
        <f>IF('Enter data here!'!U37=$C$52,-1,IF('Enter data here!'!U37=0,"",'Enter data here!'!U39))</f>
        <v>-1</v>
      </c>
      <c r="V7" s="3">
        <f ca="1">IF('Enter data here!'!V37=$C$52,-1,IF('Enter data here!'!V37=0,"",'Enter data here!'!V39))</f>
        <v>654.8281819926932</v>
      </c>
      <c r="W7" s="3">
        <f ca="1">IF('Enter data here!'!W37=$C$52,-1,IF('Enter data here!'!W37=0,"",'Enter data here!'!W39))</f>
        <v>798.64200421446492</v>
      </c>
      <c r="X7" s="3">
        <f>IF('Enter data here!'!X37=$C$52,-1,IF('Enter data here!'!X37=0,"",'Enter data here!'!X39))</f>
        <v>-1</v>
      </c>
      <c r="Y7" s="3">
        <f>IF('Enter data here!'!Y37=$C$52,-1,IF('Enter data here!'!Y37=0,"",'Enter data here!'!Y39))</f>
        <v>-1</v>
      </c>
      <c r="Z7" s="3">
        <f ca="1">IF('Enter data here!'!Z37=$C$52,-1,IF('Enter data here!'!Z37=0,"",'Enter data here!'!Z39))</f>
        <v>614.7053523157324</v>
      </c>
      <c r="AA7" s="3">
        <f ca="1">IF('Enter data here!'!AA37=$C$52,-1,IF('Enter data here!'!AA37=0,"",'Enter data here!'!AA39))</f>
        <v>745.73677306514071</v>
      </c>
      <c r="AB7" s="3">
        <f>IF('Enter data here!'!AB37=$C$52,-1,IF('Enter data here!'!AB37=0,"",'Enter data here!'!AB39))</f>
        <v>-1</v>
      </c>
      <c r="AC7" s="3">
        <f ca="1">IF('Enter data here!'!AC37=$C$52,-1,IF('Enter data here!'!AC37=0,"",'Enter data here!'!AC39))</f>
        <v>833.98533007333253</v>
      </c>
      <c r="AD7" s="3">
        <f ca="1">IF('Enter data here!'!AD37=$C$52,-1,IF('Enter data here!'!AD37=0,"",'Enter data here!'!AD39))</f>
        <v>841.18372379777679</v>
      </c>
      <c r="AE7" s="3">
        <f>IF('Enter data here!'!AE37=$C$52,-1,IF('Enter data here!'!AE37=0,"",'Enter data here!'!AE39))</f>
        <v>-1</v>
      </c>
      <c r="AF7" s="3">
        <f ca="1">IF('Enter data here!'!AF37=$C$52,-1,IF('Enter data here!'!AF37=0,"",'Enter data here!'!AF39))</f>
        <v>923.13937753719449</v>
      </c>
      <c r="AG7" s="3">
        <f ca="1">IF('Enter data here!'!AG37=$C$52,-1,IF('Enter data here!'!AG37=0,"",'Enter data here!'!AG39))</f>
        <v>593.63035154890179</v>
      </c>
      <c r="AH7" s="3">
        <f ca="1">IF('Enter data here!'!AH37=$C$52,-1,IF('Enter data here!'!AH37=0,"",'Enter data here!'!AH39))</f>
        <v>794.91959916102996</v>
      </c>
      <c r="AI7" s="3">
        <f ca="1">IF('Enter data here!'!AI37=$C$52,-1,IF('Enter data here!'!AI37=0,"",'Enter data here!'!AI39))</f>
        <v>642.13102409637929</v>
      </c>
      <c r="AJ7" s="3">
        <f ca="1">IF('Enter data here!'!AJ37=$C$52,-1,IF('Enter data here!'!AJ37=0,"",'Enter data here!'!AJ39))</f>
        <v>726.98209718668647</v>
      </c>
      <c r="AK7" s="3">
        <f ca="1">IF('Enter data here!'!AK37=$C$52,-1,IF('Enter data here!'!AK37=0,"",'Enter data here!'!AK39))</f>
        <v>805.81148121898309</v>
      </c>
      <c r="AL7" s="3">
        <f>IF('Enter data here!'!AL37=$C$52,-1,IF('Enter data here!'!AL37=0,"",'Enter data here!'!AL39))</f>
        <v>-1</v>
      </c>
      <c r="AM7" s="3">
        <f>IF('Enter data here!'!AM37=$C$52,-1,IF('Enter data here!'!AM37=0,"",'Enter data here!'!AM39))</f>
        <v>-1</v>
      </c>
      <c r="AN7" s="3">
        <f ca="1">IF('Enter data here!'!AN37=$C$52,-1,IF('Enter data here!'!AN37=0,"",'Enter data here!'!AN39))</f>
        <v>841.18372379777884</v>
      </c>
      <c r="AO7" s="3">
        <f ca="1">IF('Enter data here!'!AO37=$C$52,-1,IF('Enter data here!'!AO37=0,"",'Enter data here!'!AO39))</f>
        <v>695.4128440366901</v>
      </c>
      <c r="AP7" s="3">
        <f ca="1">IF('Enter data here!'!AP37=$C$52,-1,IF('Enter data here!'!AP37=0,"",'Enter data here!'!AP39))</f>
        <v>963.5593220338933</v>
      </c>
      <c r="AQ7" s="3">
        <f ca="1">IF('Enter data here!'!AQ37=$C$52,-1,IF('Enter data here!'!AQ37=0,"",'Enter data here!'!AQ39))</f>
        <v>674.64398734176348</v>
      </c>
      <c r="AR7" s="3">
        <f ca="1">IF('Enter data here!'!AR37=$C$52,-1,IF('Enter data here!'!AR37=0,"",'Enter data here!'!AR39))</f>
        <v>684.25275827481698</v>
      </c>
      <c r="AS7" s="3">
        <f>IF('Enter data here!'!AS37=$C$52,-1,IF('Enter data here!'!AS37=0,"",'Enter data here!'!AS39))</f>
        <v>-1</v>
      </c>
      <c r="AT7" s="3">
        <f ca="1">IF('Enter data here!'!AT37=$C$52,-1,IF('Enter data here!'!AT37=0,"",'Enter data here!'!AT39))</f>
        <v>699.40537215500308</v>
      </c>
      <c r="AU7" s="3">
        <f>IF('Enter data here!'!AU37=$C$52,-1,IF('Enter data here!'!AU37=0,"",'Enter data here!'!AU39))</f>
        <v>-1</v>
      </c>
      <c r="AV7" s="3">
        <f ca="1">IF('Enter data here!'!AV37=$C$52,-1,IF('Enter data here!'!AV37=0,"",'Enter data here!'!AV39))</f>
        <v>650.45766590388678</v>
      </c>
      <c r="AW7" s="3">
        <f>IF('Enter data here!'!AW37=$C$52,-1,IF('Enter data here!'!AW37=0,"",'Enter data here!'!AW39))</f>
        <v>-1</v>
      </c>
      <c r="AX7" s="3">
        <f ca="1">IF('Enter data here!'!AX37=$C$52,-1,IF('Enter data here!'!AX37=0,"",'Enter data here!'!AX39))</f>
        <v>671.98581560282537</v>
      </c>
      <c r="AY7" s="3">
        <f ca="1">IF('Enter data here!'!AY37=$C$52,-1,IF('Enter data here!'!AY37=0,"",'Enter data here!'!AY39))</f>
        <v>666.60152433065332</v>
      </c>
      <c r="AZ7" s="3">
        <f>IF('Enter data here!'!AZ37=$C$52,-1,IF('Enter data here!'!AZ37=0,"",'Enter data here!'!AZ39))</f>
        <v>-1</v>
      </c>
      <c r="BA7" s="3" t="str">
        <f>IF('Enter data here!'!BA37=$C$52,-1,IF('Enter data here!'!BA37=0,"",'Enter data here!'!BA39))</f>
        <v/>
      </c>
      <c r="BB7" s="3" t="str">
        <f>IF('Enter data here!'!BB37=$C$52,-1,IF('Enter data here!'!BB37=0,"",'Enter data here!'!BB39))</f>
        <v/>
      </c>
      <c r="BC7" s="3" t="str">
        <f>IF('Enter data here!'!BC37=$C$52,-1,IF('Enter data here!'!BC37=0,"",'Enter data here!'!BC39))</f>
        <v/>
      </c>
      <c r="BD7" s="3" t="str">
        <f>IF('Enter data here!'!BD37=$C$52,-1,IF('Enter data here!'!BD37=0,"",'Enter data here!'!BD39))</f>
        <v/>
      </c>
      <c r="BE7" s="3" t="str">
        <f>IF('Enter data here!'!BE37=$C$52,-1,IF('Enter data here!'!BE37=0,"",'Enter data here!'!BE39))</f>
        <v/>
      </c>
      <c r="BF7" s="3" t="str">
        <f>IF('Enter data here!'!BF37=$C$52,-1,IF('Enter data here!'!BF37=0,"",'Enter data here!'!BF39))</f>
        <v/>
      </c>
      <c r="BG7" s="3" t="str">
        <f>IF('Enter data here!'!BG37=$C$52,-1,IF('Enter data here!'!BG37=0,"",'Enter data here!'!BG39))</f>
        <v/>
      </c>
      <c r="BH7" s="3" t="str">
        <f>IF('Enter data here!'!BH37=$C$52,-1,IF('Enter data here!'!BH37=0,"",'Enter data here!'!BH39))</f>
        <v/>
      </c>
      <c r="BI7" s="3" t="str">
        <f>IF('Enter data here!'!BI37=$C$52,-1,IF('Enter data here!'!BI37=0,"",'Enter data here!'!BI39))</f>
        <v/>
      </c>
      <c r="BJ7" s="3" t="str">
        <f>IF('Enter data here!'!BJ37=$C$52,-1,IF('Enter data here!'!BJ37=0,"",'Enter data here!'!BJ39))</f>
        <v/>
      </c>
      <c r="BK7" s="3" t="str">
        <f>IF('Enter data here!'!BK37=$C$52,-1,IF('Enter data here!'!BK37=0,"",'Enter data here!'!BK39))</f>
        <v/>
      </c>
      <c r="BL7" s="3" t="str">
        <f>IF('Enter data here!'!BL37=$C$52,-1,IF('Enter data here!'!BL37=0,"",'Enter data here!'!BL39))</f>
        <v/>
      </c>
      <c r="BM7" s="3" t="str">
        <f>IF('Enter data here!'!BM37=$C$52,-1,IF('Enter data here!'!BM37=0,"",'Enter data here!'!BM39))</f>
        <v/>
      </c>
      <c r="BN7" s="3" t="str">
        <f>IF('Enter data here!'!BN37=$C$52,-1,IF('Enter data here!'!BN37=0,"",'Enter data here!'!BN39))</f>
        <v/>
      </c>
      <c r="BO7" s="3" t="str">
        <f>IF('Enter data here!'!BO37=$C$52,-1,IF('Enter data here!'!BO37=0,"",'Enter data here!'!BO39))</f>
        <v/>
      </c>
      <c r="BP7" s="3" t="str">
        <f>IF('Enter data here!'!BP37=$C$52,-1,IF('Enter data here!'!BP37=0,"",'Enter data here!'!BP39))</f>
        <v/>
      </c>
      <c r="BQ7" s="3" t="str">
        <f>IF('Enter data here!'!BQ37=$C$52,-1,IF('Enter data here!'!BQ37=0,"",'Enter data here!'!BQ39))</f>
        <v/>
      </c>
      <c r="BR7" s="3" t="str">
        <f>IF('Enter data here!'!BR37=$C$52,-1,IF('Enter data here!'!BR37=0,"",'Enter data here!'!BR39))</f>
        <v/>
      </c>
      <c r="BS7" s="3" t="str">
        <f>IF('Enter data here!'!BS37=$C$52,-1,IF('Enter data here!'!BS37=0,"",'Enter data here!'!BS39))</f>
        <v/>
      </c>
      <c r="BT7" s="3" t="str">
        <f>IF('Enter data here!'!BT37=$C$52,-1,IF('Enter data here!'!BT37=0,"",'Enter data here!'!BT39))</f>
        <v/>
      </c>
      <c r="BU7" s="3" t="str">
        <f>IF('Enter data here!'!BU37=$C$52,-1,IF('Enter data here!'!BU37=0,"",'Enter data here!'!BU39))</f>
        <v/>
      </c>
      <c r="BV7" s="3" t="str">
        <f>IF('Enter data here!'!BV37=$C$52,-1,IF('Enter data here!'!BV37=0,"",'Enter data here!'!BV39))</f>
        <v/>
      </c>
      <c r="BW7" s="3" t="str">
        <f>IF('Enter data here!'!BW37=$C$52,-1,IF('Enter data here!'!BW37=0,"",'Enter data here!'!BW39))</f>
        <v/>
      </c>
      <c r="BX7" s="3" t="str">
        <f>IF('Enter data here!'!BX37=$C$52,-1,IF('Enter data here!'!BX37=0,"",'Enter data here!'!BX39))</f>
        <v/>
      </c>
      <c r="BY7" s="3" t="str">
        <f>IF('Enter data here!'!BY37=$C$52,-1,IF('Enter data here!'!BY37=0,"",'Enter data here!'!BY39))</f>
        <v/>
      </c>
      <c r="BZ7" s="3" t="str">
        <f>IF('Enter data here!'!BZ37=$C$52,-1,IF('Enter data here!'!BZ37=0,"",'Enter data here!'!BZ39))</f>
        <v/>
      </c>
      <c r="CA7" s="3" t="str">
        <f>IF('Enter data here!'!CA37=$C$52,-1,IF('Enter data here!'!CA37=0,"",'Enter data here!'!CA39))</f>
        <v/>
      </c>
      <c r="CB7" s="3" t="str">
        <f>IF('Enter data here!'!CB37=$C$52,-1,IF('Enter data here!'!CB37=0,"",'Enter data here!'!CB39))</f>
        <v/>
      </c>
      <c r="CC7" s="3" t="str">
        <f>IF('Enter data here!'!CC37=$C$52,-1,IF('Enter data here!'!CC37=0,"",'Enter data here!'!CC39))</f>
        <v/>
      </c>
      <c r="CD7" s="3" t="str">
        <f>IF('Enter data here!'!CD37=$C$52,-1,IF('Enter data here!'!CD37=0,"",'Enter data here!'!CD39))</f>
        <v/>
      </c>
      <c r="CE7" s="3" t="str">
        <f>IF('Enter data here!'!CE37=$C$52,-1,IF('Enter data here!'!CE37=0,"",'Enter data here!'!CE39))</f>
        <v/>
      </c>
      <c r="CF7" s="3" t="str">
        <f>IF('Enter data here!'!CF37=$C$52,-1,IF('Enter data here!'!CF37=0,"",'Enter data here!'!CF39))</f>
        <v/>
      </c>
      <c r="CG7" s="3" t="str">
        <f>IF('Enter data here!'!CG37=$C$52,-1,IF('Enter data here!'!CG37=0,"",'Enter data here!'!CG39))</f>
        <v/>
      </c>
      <c r="CH7" s="3" t="str">
        <f>IF('Enter data here!'!CH37=$C$52,-1,IF('Enter data here!'!CH37=0,"",'Enter data here!'!CH39))</f>
        <v/>
      </c>
      <c r="CI7" s="3" t="str">
        <f>IF('Enter data here!'!CI37=$C$52,-1,IF('Enter data here!'!CI37=0,"",'Enter data here!'!CI39))</f>
        <v/>
      </c>
      <c r="CJ7" s="3" t="str">
        <f>IF('Enter data here!'!CJ37=$C$52,-1,IF('Enter data here!'!CJ37=0,"",'Enter data here!'!CJ39))</f>
        <v/>
      </c>
      <c r="CK7" s="3" t="str">
        <f>IF('Enter data here!'!CK37=$C$52,-1,IF('Enter data here!'!CK37=0,"",'Enter data here!'!CK39))</f>
        <v/>
      </c>
      <c r="CL7" s="3" t="str">
        <f>IF('Enter data here!'!CL37=$C$52,-1,IF('Enter data here!'!CL37=0,"",'Enter data here!'!CL39))</f>
        <v/>
      </c>
      <c r="CM7" s="3" t="str">
        <f>IF('Enter data here!'!CM37=$C$52,-1,IF('Enter data here!'!CM37=0,"",'Enter data here!'!CM39))</f>
        <v/>
      </c>
      <c r="CN7" s="3" t="str">
        <f>IF('Enter data here!'!CN37=$C$52,-1,IF('Enter data here!'!CN37=0,"",'Enter data here!'!CN39))</f>
        <v/>
      </c>
    </row>
    <row r="8" spans="1:92">
      <c r="A8" s="399"/>
      <c r="B8" s="16">
        <v>4</v>
      </c>
      <c r="C8" s="3">
        <f>IF('Enter data here!'!C42=$C$52,-1,IF('Enter data here!'!C42=0,"",'Enter data here!'!C44))</f>
        <v>-1</v>
      </c>
      <c r="D8" s="3">
        <f ca="1">IF('Enter data here!'!D42=$C$52,-1,IF('Enter data here!'!D42=0,"",'Enter data here!'!D44))</f>
        <v>999.99999999998181</v>
      </c>
      <c r="E8" s="3">
        <f ca="1">IF('Enter data here!'!E42=$C$52,-1,IF('Enter data here!'!E42=0,"",'Enter data here!'!E44))</f>
        <v>670.37103423551662</v>
      </c>
      <c r="F8" s="3">
        <f ca="1">IF('Enter data here!'!F42=$C$52,-1,IF('Enter data here!'!F42=0,"",'Enter data here!'!F44))</f>
        <v>846.72854878875489</v>
      </c>
      <c r="G8" s="3">
        <f ca="1">IF('Enter data here!'!G42=$C$52,-1,IF('Enter data here!'!G42=0,"",'Enter data here!'!G44))</f>
        <v>983.69279326668322</v>
      </c>
      <c r="H8" s="3">
        <f ca="1">IF('Enter data here!'!H42=$C$52,-1,IF('Enter data here!'!H42=0,"",'Enter data here!'!H44))</f>
        <v>874.03598971721988</v>
      </c>
      <c r="I8" s="3">
        <f ca="1">IF('Enter data here!'!I42=$C$52,-1,IF('Enter data here!'!I42=0,"",'Enter data here!'!I44))</f>
        <v>863.9408639408482</v>
      </c>
      <c r="J8" s="3">
        <f ca="1">IF('Enter data here!'!J42=$C$52,-1,IF('Enter data here!'!J42=0,"",'Enter data here!'!J44))</f>
        <v>721.72906213815793</v>
      </c>
      <c r="K8" s="3">
        <f ca="1">IF('Enter data here!'!K42=$C$52,-1,IF('Enter data here!'!K42=0,"",'Enter data here!'!K44))</f>
        <v>864.73988439305901</v>
      </c>
      <c r="L8" s="3">
        <f ca="1">IF('Enter data here!'!L42=$C$52,-1,IF('Enter data here!'!L42=0,"",'Enter data here!'!L44))</f>
        <v>790.19649271074275</v>
      </c>
      <c r="M8" s="3">
        <f ca="1">IF('Enter data here!'!M42=$C$52,-1,IF('Enter data here!'!M42=0,"",'Enter data here!'!M44))</f>
        <v>647.50692520774862</v>
      </c>
      <c r="N8" s="3">
        <f ca="1">IF('Enter data here!'!N42=$C$52,-1,IF('Enter data here!'!N42=0,"",'Enter data here!'!N44))</f>
        <v>844.43440957325583</v>
      </c>
      <c r="O8" s="3">
        <f ca="1">IF('Enter data here!'!O42=$C$52,-1,IF('Enter data here!'!O42=0,"",'Enter data here!'!O44))</f>
        <v>876.69948429440331</v>
      </c>
      <c r="P8" s="3">
        <f ca="1">IF('Enter data here!'!P42=$C$52,-1,IF('Enter data here!'!P42=0,"",'Enter data here!'!P44))</f>
        <v>979.05759162301251</v>
      </c>
      <c r="Q8" s="3">
        <f ca="1">IF('Enter data here!'!Q42=$C$52,-1,IF('Enter data here!'!Q42=0,"",'Enter data here!'!Q44))</f>
        <v>837.8136200716782</v>
      </c>
      <c r="R8" s="3">
        <f ca="1">IF('Enter data here!'!R42=$C$52,-1,IF('Enter data here!'!R42=0,"",'Enter data here!'!R44))</f>
        <v>762.17648257590497</v>
      </c>
      <c r="S8" s="3">
        <f ca="1">IF('Enter data here!'!S42=$C$52,-1,IF('Enter data here!'!S42=0,"",'Enter data here!'!S44))</f>
        <v>837.06356311548666</v>
      </c>
      <c r="T8" s="3">
        <f ca="1">IF('Enter data here!'!T42=$C$52,-1,IF('Enter data here!'!T42=0,"",'Enter data here!'!T44))</f>
        <v>866.34236738474578</v>
      </c>
      <c r="U8" s="3">
        <f>IF('Enter data here!'!U42=$C$52,-1,IF('Enter data here!'!U42=0,"",'Enter data here!'!U44))</f>
        <v>-1</v>
      </c>
      <c r="V8" s="3">
        <f ca="1">IF('Enter data here!'!V42=$C$52,-1,IF('Enter data here!'!V42=0,"",'Enter data here!'!V44))</f>
        <v>551.86660764349983</v>
      </c>
      <c r="W8" s="3">
        <f ca="1">IF('Enter data here!'!W42=$C$52,-1,IF('Enter data here!'!W42=0,"",'Enter data here!'!W44))</f>
        <v>721.5898128496932</v>
      </c>
      <c r="X8" s="3">
        <f ca="1">IF('Enter data here!'!X42=$C$52,-1,IF('Enter data here!'!X42=0,"",'Enter data here!'!X44))</f>
        <v>825.78935747403887</v>
      </c>
      <c r="Y8" s="3">
        <f ca="1">IF('Enter data here!'!Y42=$C$52,-1,IF('Enter data here!'!Y42=0,"",'Enter data here!'!Y44))</f>
        <v>683.35465010049222</v>
      </c>
      <c r="Z8" s="3">
        <f ca="1">IF('Enter data here!'!Z42=$C$52,-1,IF('Enter data here!'!Z42=0,"",'Enter data here!'!Z44))</f>
        <v>703.80127963867744</v>
      </c>
      <c r="AA8" s="3">
        <f ca="1">IF('Enter data here!'!AA42=$C$52,-1,IF('Enter data here!'!AA42=0,"",'Enter data here!'!AA44))</f>
        <v>797.78156996585756</v>
      </c>
      <c r="AB8" s="3">
        <f>IF('Enter data here!'!AB42=$C$52,-1,IF('Enter data here!'!AB42=0,"",'Enter data here!'!AB44))</f>
        <v>-1</v>
      </c>
      <c r="AC8" s="3">
        <f ca="1">IF('Enter data here!'!AC42=$C$52,-1,IF('Enter data here!'!AC42=0,"",'Enter data here!'!AC44))</f>
        <v>754.18431135309004</v>
      </c>
      <c r="AD8" s="3">
        <f ca="1">IF('Enter data here!'!AD42=$C$52,-1,IF('Enter data here!'!AD42=0,"",'Enter data here!'!AD44))</f>
        <v>798.97457808159447</v>
      </c>
      <c r="AE8" s="3">
        <f ca="1">IF('Enter data here!'!AE42=$C$52,-1,IF('Enter data here!'!AE42=0,"",'Enter data here!'!AE44))</f>
        <v>659.96117875418497</v>
      </c>
      <c r="AF8" s="3">
        <f ca="1">IF('Enter data here!'!AF42=$C$52,-1,IF('Enter data here!'!AF42=0,"",'Enter data here!'!AF44))</f>
        <v>917.56624141314808</v>
      </c>
      <c r="AG8" s="3">
        <f ca="1">IF('Enter data here!'!AG42=$C$52,-1,IF('Enter data here!'!AG42=0,"",'Enter data here!'!AG44))</f>
        <v>614.42418268440758</v>
      </c>
      <c r="AH8" s="3">
        <f ca="1">IF('Enter data here!'!AH42=$C$52,-1,IF('Enter data here!'!AH42=0,"",'Enter data here!'!AH44))</f>
        <v>779.81651376145237</v>
      </c>
      <c r="AI8" s="3">
        <f ca="1">IF('Enter data here!'!AI42=$C$52,-1,IF('Enter data here!'!AI42=0,"",'Enter data here!'!AI44))</f>
        <v>780.79331941544046</v>
      </c>
      <c r="AJ8" s="3">
        <f ca="1">IF('Enter data here!'!AJ42=$C$52,-1,IF('Enter data here!'!AJ42=0,"",'Enter data here!'!AJ44))</f>
        <v>841.58415841583223</v>
      </c>
      <c r="AK8" s="3">
        <f ca="1">IF('Enter data here!'!AK42=$C$52,-1,IF('Enter data here!'!AK42=0,"",'Enter data here!'!AK44))</f>
        <v>885.62633199147285</v>
      </c>
      <c r="AL8" s="3">
        <f ca="1">IF('Enter data here!'!AL42=$C$52,-1,IF('Enter data here!'!AL42=0,"",'Enter data here!'!AL44))</f>
        <v>691.05691056910359</v>
      </c>
      <c r="AM8" s="3">
        <f>IF('Enter data here!'!AM42=$C$52,-1,IF('Enter data here!'!AM42=0,"",'Enter data here!'!AM44))</f>
        <v>-1</v>
      </c>
      <c r="AN8" s="3">
        <f ca="1">IF('Enter data here!'!AN42=$C$52,-1,IF('Enter data here!'!AN42=0,"",'Enter data here!'!AN44))</f>
        <v>801.71489817791485</v>
      </c>
      <c r="AO8" s="3">
        <f ca="1">IF('Enter data here!'!AO42=$C$52,-1,IF('Enter data here!'!AO42=0,"",'Enter data here!'!AO44))</f>
        <v>696.33215416123539</v>
      </c>
      <c r="AP8" s="3">
        <f ca="1">IF('Enter data here!'!AP42=$C$52,-1,IF('Enter data here!'!AP42=0,"",'Enter data here!'!AP44))</f>
        <v>873.01587301587074</v>
      </c>
      <c r="AQ8" s="3">
        <f ca="1">IF('Enter data here!'!AQ42=$C$52,-1,IF('Enter data here!'!AQ42=0,"",'Enter data here!'!AQ44))</f>
        <v>747.40207833732688</v>
      </c>
      <c r="AR8" s="3">
        <f ca="1">IF('Enter data here!'!AR42=$C$52,-1,IF('Enter data here!'!AR42=0,"",'Enter data here!'!AR44))</f>
        <v>712.9241326724989</v>
      </c>
      <c r="AS8" s="3">
        <f>IF('Enter data here!'!AS42=$C$52,-1,IF('Enter data here!'!AS42=0,"",'Enter data here!'!AS44))</f>
        <v>-1</v>
      </c>
      <c r="AT8" s="3">
        <f ca="1">IF('Enter data here!'!AT42=$C$52,-1,IF('Enter data here!'!AT42=0,"",'Enter data here!'!AT44))</f>
        <v>751.60771704179638</v>
      </c>
      <c r="AU8" s="3">
        <f>IF('Enter data here!'!AU42=$C$52,-1,IF('Enter data here!'!AU42=0,"",'Enter data here!'!AU44))</f>
        <v>-1</v>
      </c>
      <c r="AV8" s="3">
        <f ca="1">IF('Enter data here!'!AV42=$C$52,-1,IF('Enter data here!'!AV42=0,"",'Enter data here!'!AV44))</f>
        <v>746.95426403034901</v>
      </c>
      <c r="AW8" s="3">
        <f>IF('Enter data here!'!AW42=$C$52,-1,IF('Enter data here!'!AW42=0,"",'Enter data here!'!AW44))</f>
        <v>-1</v>
      </c>
      <c r="AX8" s="3">
        <f ca="1">IF('Enter data here!'!AX42=$C$52,-1,IF('Enter data here!'!AX42=0,"",'Enter data here!'!AX44))</f>
        <v>847.49603444367017</v>
      </c>
      <c r="AY8" s="3">
        <f ca="1">IF('Enter data here!'!AY42=$C$52,-1,IF('Enter data here!'!AY42=0,"",'Enter data here!'!AY44))</f>
        <v>524.83861914116972</v>
      </c>
      <c r="AZ8" s="3">
        <f>IF('Enter data here!'!AZ42=$C$52,-1,IF('Enter data here!'!AZ42=0,"",'Enter data here!'!AZ44))</f>
        <v>-1</v>
      </c>
      <c r="BA8" s="3" t="str">
        <f>IF('Enter data here!'!BA42=$C$52,-1,IF('Enter data here!'!BA42=0,"",'Enter data here!'!BA44))</f>
        <v/>
      </c>
      <c r="BB8" s="3" t="str">
        <f>IF('Enter data here!'!BB42=$C$52,-1,IF('Enter data here!'!BB42=0,"",'Enter data here!'!BB44))</f>
        <v/>
      </c>
      <c r="BC8" s="3" t="str">
        <f>IF('Enter data here!'!BC42=$C$52,-1,IF('Enter data here!'!BC42=0,"",'Enter data here!'!BC44))</f>
        <v/>
      </c>
      <c r="BD8" s="3" t="str">
        <f>IF('Enter data here!'!BD42=$C$52,-1,IF('Enter data here!'!BD42=0,"",'Enter data here!'!BD44))</f>
        <v/>
      </c>
      <c r="BE8" s="3" t="str">
        <f>IF('Enter data here!'!BE42=$C$52,-1,IF('Enter data here!'!BE42=0,"",'Enter data here!'!BE44))</f>
        <v/>
      </c>
      <c r="BF8" s="3" t="str">
        <f>IF('Enter data here!'!BF42=$C$52,-1,IF('Enter data here!'!BF42=0,"",'Enter data here!'!BF44))</f>
        <v/>
      </c>
      <c r="BG8" s="3" t="str">
        <f>IF('Enter data here!'!BG42=$C$52,-1,IF('Enter data here!'!BG42=0,"",'Enter data here!'!BG44))</f>
        <v/>
      </c>
      <c r="BH8" s="3" t="str">
        <f>IF('Enter data here!'!BH42=$C$52,-1,IF('Enter data here!'!BH42=0,"",'Enter data here!'!BH44))</f>
        <v/>
      </c>
      <c r="BI8" s="3" t="str">
        <f>IF('Enter data here!'!BI42=$C$52,-1,IF('Enter data here!'!BI42=0,"",'Enter data here!'!BI44))</f>
        <v/>
      </c>
      <c r="BJ8" s="3" t="str">
        <f>IF('Enter data here!'!BJ42=$C$52,-1,IF('Enter data here!'!BJ42=0,"",'Enter data here!'!BJ44))</f>
        <v/>
      </c>
      <c r="BK8" s="3" t="str">
        <f>IF('Enter data here!'!BK42=$C$52,-1,IF('Enter data here!'!BK42=0,"",'Enter data here!'!BK44))</f>
        <v/>
      </c>
      <c r="BL8" s="3" t="str">
        <f>IF('Enter data here!'!BL42=$C$52,-1,IF('Enter data here!'!BL42=0,"",'Enter data here!'!BL44))</f>
        <v/>
      </c>
      <c r="BM8" s="3" t="str">
        <f>IF('Enter data here!'!BM42=$C$52,-1,IF('Enter data here!'!BM42=0,"",'Enter data here!'!BM44))</f>
        <v/>
      </c>
      <c r="BN8" s="3" t="str">
        <f>IF('Enter data here!'!BN42=$C$52,-1,IF('Enter data here!'!BN42=0,"",'Enter data here!'!BN44))</f>
        <v/>
      </c>
      <c r="BO8" s="3" t="str">
        <f>IF('Enter data here!'!BO42=$C$52,-1,IF('Enter data here!'!BO42=0,"",'Enter data here!'!BO44))</f>
        <v/>
      </c>
      <c r="BP8" s="3" t="str">
        <f>IF('Enter data here!'!BP42=$C$52,-1,IF('Enter data here!'!BP42=0,"",'Enter data here!'!BP44))</f>
        <v/>
      </c>
      <c r="BQ8" s="3" t="str">
        <f>IF('Enter data here!'!BQ42=$C$52,-1,IF('Enter data here!'!BQ42=0,"",'Enter data here!'!BQ44))</f>
        <v/>
      </c>
      <c r="BR8" s="3" t="str">
        <f>IF('Enter data here!'!BR42=$C$52,-1,IF('Enter data here!'!BR42=0,"",'Enter data here!'!BR44))</f>
        <v/>
      </c>
      <c r="BS8" s="3" t="str">
        <f>IF('Enter data here!'!BS42=$C$52,-1,IF('Enter data here!'!BS42=0,"",'Enter data here!'!BS44))</f>
        <v/>
      </c>
      <c r="BT8" s="3" t="str">
        <f>IF('Enter data here!'!BT42=$C$52,-1,IF('Enter data here!'!BT42=0,"",'Enter data here!'!BT44))</f>
        <v/>
      </c>
      <c r="BU8" s="3" t="str">
        <f>IF('Enter data here!'!BU42=$C$52,-1,IF('Enter data here!'!BU42=0,"",'Enter data here!'!BU44))</f>
        <v/>
      </c>
      <c r="BV8" s="3" t="str">
        <f>IF('Enter data here!'!BV42=$C$52,-1,IF('Enter data here!'!BV42=0,"",'Enter data here!'!BV44))</f>
        <v/>
      </c>
      <c r="BW8" s="3" t="str">
        <f>IF('Enter data here!'!BW42=$C$52,-1,IF('Enter data here!'!BW42=0,"",'Enter data here!'!BW44))</f>
        <v/>
      </c>
      <c r="BX8" s="3" t="str">
        <f>IF('Enter data here!'!BX42=$C$52,-1,IF('Enter data here!'!BX42=0,"",'Enter data here!'!BX44))</f>
        <v/>
      </c>
      <c r="BY8" s="3" t="str">
        <f>IF('Enter data here!'!BY42=$C$52,-1,IF('Enter data here!'!BY42=0,"",'Enter data here!'!BY44))</f>
        <v/>
      </c>
      <c r="BZ8" s="3" t="str">
        <f>IF('Enter data here!'!BZ42=$C$52,-1,IF('Enter data here!'!BZ42=0,"",'Enter data here!'!BZ44))</f>
        <v/>
      </c>
      <c r="CA8" s="3" t="str">
        <f>IF('Enter data here!'!CA42=$C$52,-1,IF('Enter data here!'!CA42=0,"",'Enter data here!'!CA44))</f>
        <v/>
      </c>
      <c r="CB8" s="3" t="str">
        <f>IF('Enter data here!'!CB42=$C$52,-1,IF('Enter data here!'!CB42=0,"",'Enter data here!'!CB44))</f>
        <v/>
      </c>
      <c r="CC8" s="3" t="str">
        <f>IF('Enter data here!'!CC42=$C$52,-1,IF('Enter data here!'!CC42=0,"",'Enter data here!'!CC44))</f>
        <v/>
      </c>
      <c r="CD8" s="3" t="str">
        <f>IF('Enter data here!'!CD42=$C$52,-1,IF('Enter data here!'!CD42=0,"",'Enter data here!'!CD44))</f>
        <v/>
      </c>
      <c r="CE8" s="3" t="str">
        <f>IF('Enter data here!'!CE42=$C$52,-1,IF('Enter data here!'!CE42=0,"",'Enter data here!'!CE44))</f>
        <v/>
      </c>
      <c r="CF8" s="3" t="str">
        <f>IF('Enter data here!'!CF42=$C$52,-1,IF('Enter data here!'!CF42=0,"",'Enter data here!'!CF44))</f>
        <v/>
      </c>
      <c r="CG8" s="3" t="str">
        <f>IF('Enter data here!'!CG42=$C$52,-1,IF('Enter data here!'!CG42=0,"",'Enter data here!'!CG44))</f>
        <v/>
      </c>
      <c r="CH8" s="3" t="str">
        <f>IF('Enter data here!'!CH42=$C$52,-1,IF('Enter data here!'!CH42=0,"",'Enter data here!'!CH44))</f>
        <v/>
      </c>
      <c r="CI8" s="3" t="str">
        <f>IF('Enter data here!'!CI42=$C$52,-1,IF('Enter data here!'!CI42=0,"",'Enter data here!'!CI44))</f>
        <v/>
      </c>
      <c r="CJ8" s="3" t="str">
        <f>IF('Enter data here!'!CJ42=$C$52,-1,IF('Enter data here!'!CJ42=0,"",'Enter data here!'!CJ44))</f>
        <v/>
      </c>
      <c r="CK8" s="3" t="str">
        <f>IF('Enter data here!'!CK42=$C$52,-1,IF('Enter data here!'!CK42=0,"",'Enter data here!'!CK44))</f>
        <v/>
      </c>
      <c r="CL8" s="3" t="str">
        <f>IF('Enter data here!'!CL42=$C$52,-1,IF('Enter data here!'!CL42=0,"",'Enter data here!'!CL44))</f>
        <v/>
      </c>
      <c r="CM8" s="3" t="str">
        <f>IF('Enter data here!'!CM42=$C$52,-1,IF('Enter data here!'!CM42=0,"",'Enter data here!'!CM44))</f>
        <v/>
      </c>
      <c r="CN8" s="3" t="str">
        <f>IF('Enter data here!'!CN42=$C$52,-1,IF('Enter data here!'!CN42=0,"",'Enter data here!'!CN44))</f>
        <v/>
      </c>
    </row>
    <row r="9" spans="1:92">
      <c r="A9" s="399"/>
      <c r="B9" s="16">
        <v>5</v>
      </c>
      <c r="C9" s="3">
        <f>IF('Enter data here!'!C47=$C$52,-1,IF('Enter data here!'!C47=0,"",'Enter data here!'!C49))</f>
        <v>-1</v>
      </c>
      <c r="D9" s="3">
        <f ca="1">IF('Enter data here!'!D47=$C$52,-1,IF('Enter data here!'!D47=0,"",'Enter data here!'!D49))</f>
        <v>874.80473108679485</v>
      </c>
      <c r="E9" s="3">
        <f ca="1">IF('Enter data here!'!E47=$C$52,-1,IF('Enter data here!'!E47=0,"",'Enter data here!'!E49))</f>
        <v>761.01727819839493</v>
      </c>
      <c r="F9" s="3">
        <f ca="1">IF('Enter data here!'!F47=$C$52,-1,IF('Enter data here!'!F47=0,"",'Enter data here!'!F49))</f>
        <v>764.28153636185982</v>
      </c>
      <c r="G9" s="3">
        <f ca="1">IF('Enter data here!'!G47=$C$52,-1,IF('Enter data here!'!G47=0,"",'Enter data here!'!G49))</f>
        <v>986.65995469416544</v>
      </c>
      <c r="H9" s="3">
        <f ca="1">IF('Enter data here!'!H47=$C$52,-1,IF('Enter data here!'!H47=0,"",'Enter data here!'!H49))</f>
        <v>797.07198047986765</v>
      </c>
      <c r="I9" s="3">
        <f ca="1">IF('Enter data here!'!I47=$C$52,-1,IF('Enter data here!'!I47=0,"",'Enter data here!'!I49))</f>
        <v>859.46064459547586</v>
      </c>
      <c r="J9" s="3">
        <f ca="1">IF('Enter data here!'!J47=$C$52,-1,IF('Enter data here!'!J47=0,"",'Enter data here!'!J49))</f>
        <v>735.59767310939264</v>
      </c>
      <c r="K9" s="3">
        <f ca="1">IF('Enter data here!'!K47=$C$52,-1,IF('Enter data here!'!K47=0,"",'Enter data here!'!K49))</f>
        <v>871.69223927062228</v>
      </c>
      <c r="L9" s="3">
        <f ca="1">IF('Enter data here!'!L47=$C$52,-1,IF('Enter data here!'!L47=0,"",'Enter data here!'!L49))</f>
        <v>941.17647058822308</v>
      </c>
      <c r="M9" s="3">
        <f ca="1">IF('Enter data here!'!M47=$C$52,-1,IF('Enter data here!'!M47=0,"",'Enter data here!'!M49))</f>
        <v>628.6080821039086</v>
      </c>
      <c r="N9" s="3">
        <f ca="1">IF('Enter data here!'!N47=$C$52,-1,IF('Enter data here!'!N47=0,"",'Enter data here!'!N49))</f>
        <v>884.27701330925765</v>
      </c>
      <c r="O9" s="3">
        <f ca="1">IF('Enter data here!'!O47=$C$52,-1,IF('Enter data here!'!O47=0,"",'Enter data here!'!O49))</f>
        <v>928.6898839137491</v>
      </c>
      <c r="P9" s="3">
        <f ca="1">IF('Enter data here!'!P47=$C$52,-1,IF('Enter data here!'!P47=0,"",'Enter data here!'!P49))</f>
        <v>900.11481056255354</v>
      </c>
      <c r="Q9" s="3">
        <f ca="1">IF('Enter data here!'!Q47=$C$52,-1,IF('Enter data here!'!Q47=0,"",'Enter data here!'!Q49))</f>
        <v>873.63494539780947</v>
      </c>
      <c r="R9" s="3">
        <f ca="1">IF('Enter data here!'!R47=$C$52,-1,IF('Enter data here!'!R47=0,"",'Enter data here!'!R49))</f>
        <v>841.92439862542517</v>
      </c>
      <c r="S9" s="3">
        <f ca="1">IF('Enter data here!'!S47=$C$52,-1,IF('Enter data here!'!S47=0,"",'Enter data here!'!S49))</f>
        <v>999.99999999999693</v>
      </c>
      <c r="T9" s="3">
        <f ca="1">IF('Enter data here!'!T47=$C$52,-1,IF('Enter data here!'!T47=0,"",'Enter data here!'!T49))</f>
        <v>892.12562585341664</v>
      </c>
      <c r="U9" s="3">
        <f>IF('Enter data here!'!U47=$C$52,-1,IF('Enter data here!'!U47=0,"",'Enter data here!'!U49))</f>
        <v>-1</v>
      </c>
      <c r="V9" s="3">
        <f ca="1">IF('Enter data here!'!V47=$C$52,-1,IF('Enter data here!'!V47=0,"",'Enter data here!'!V49))</f>
        <v>756.90287700328224</v>
      </c>
      <c r="W9" s="3">
        <f ca="1">IF('Enter data here!'!W47=$C$52,-1,IF('Enter data here!'!W47=0,"",'Enter data here!'!W49))</f>
        <v>792.2392886014452</v>
      </c>
      <c r="X9" s="3">
        <f>IF('Enter data here!'!X47=$C$52,-1,IF('Enter data here!'!X47=0,"",'Enter data here!'!X49))</f>
        <v>-1</v>
      </c>
      <c r="Y9" s="3">
        <f ca="1">IF('Enter data here!'!Y47=$C$52,-1,IF('Enter data here!'!Y47=0,"",'Enter data here!'!Y49))</f>
        <v>785.41374474052202</v>
      </c>
      <c r="Z9" s="3">
        <f ca="1">IF('Enter data here!'!Z47=$C$52,-1,IF('Enter data here!'!Z47=0,"",'Enter data here!'!Z49))</f>
        <v>822.49265631555443</v>
      </c>
      <c r="AA9" s="3">
        <f ca="1">IF('Enter data here!'!AA47=$C$52,-1,IF('Enter data here!'!AA47=0,"",'Enter data here!'!AA49))</f>
        <v>821.11436950146469</v>
      </c>
      <c r="AB9" s="3">
        <f>IF('Enter data here!'!AB47=$C$52,-1,IF('Enter data here!'!AB47=0,"",'Enter data here!'!AB49))</f>
        <v>-1</v>
      </c>
      <c r="AC9" s="3">
        <f ca="1">IF('Enter data here!'!AC47=$C$52,-1,IF('Enter data here!'!AC47=0,"",'Enter data here!'!AC49))</f>
        <v>838.50267379677484</v>
      </c>
      <c r="AD9" s="3">
        <f ca="1">IF('Enter data here!'!AD47=$C$52,-1,IF('Enter data here!'!AD47=0,"",'Enter data here!'!AD49))</f>
        <v>802.45649948822779</v>
      </c>
      <c r="AE9" s="3">
        <f ca="1">IF('Enter data here!'!AE47=$C$52,-1,IF('Enter data here!'!AE47=0,"",'Enter data here!'!AE49))</f>
        <v>731.61627472937164</v>
      </c>
      <c r="AF9" s="3">
        <f ca="1">IF('Enter data here!'!AF47=$C$52,-1,IF('Enter data here!'!AF47=0,"",'Enter data here!'!AF49))</f>
        <v>931.55893536119595</v>
      </c>
      <c r="AG9" s="3">
        <f ca="1">IF('Enter data here!'!AG47=$C$52,-1,IF('Enter data here!'!AG47=0,"",'Enter data here!'!AG49))</f>
        <v>568.28066106117308</v>
      </c>
      <c r="AH9" s="3">
        <f ca="1">IF('Enter data here!'!AH47=$C$52,-1,IF('Enter data here!'!AH47=0,"",'Enter data here!'!AH49))</f>
        <v>888.08337109196259</v>
      </c>
      <c r="AI9" s="3">
        <f ca="1">IF('Enter data here!'!AI47=$C$52,-1,IF('Enter data here!'!AI47=0,"",'Enter data here!'!AI49))</f>
        <v>771.34986225894227</v>
      </c>
      <c r="AJ9" s="3">
        <f ca="1">IF('Enter data here!'!AJ47=$C$52,-1,IF('Enter data here!'!AJ47=0,"",'Enter data here!'!AJ49))</f>
        <v>853.65853658536344</v>
      </c>
      <c r="AK9" s="3">
        <f ca="1">IF('Enter data here!'!AK47=$C$52,-1,IF('Enter data here!'!AK47=0,"",'Enter data here!'!AK49))</f>
        <v>866.4898320070688</v>
      </c>
      <c r="AL9" s="3">
        <f ca="1">IF('Enter data here!'!AL47=$C$52,-1,IF('Enter data here!'!AL47=0,"",'Enter data here!'!AL49))</f>
        <v>790.16327353355928</v>
      </c>
      <c r="AM9" s="3">
        <f>IF('Enter data here!'!AM47=$C$52,-1,IF('Enter data here!'!AM47=0,"",'Enter data here!'!AM49))</f>
        <v>-1</v>
      </c>
      <c r="AN9" s="3">
        <f ca="1">IF('Enter data here!'!AN47=$C$52,-1,IF('Enter data here!'!AN47=0,"",'Enter data here!'!AN49))</f>
        <v>801.79995909183629</v>
      </c>
      <c r="AO9" s="3">
        <f ca="1">IF('Enter data here!'!AO47=$C$52,-1,IF('Enter data here!'!AO47=0,"",'Enter data here!'!AO49))</f>
        <v>670.42927997262518</v>
      </c>
      <c r="AP9" s="3">
        <f ca="1">IF('Enter data here!'!AP47=$C$52,-1,IF('Enter data here!'!AP47=0,"",'Enter data here!'!AP49))</f>
        <v>788.25658556202416</v>
      </c>
      <c r="AQ9" s="3">
        <f ca="1">IF('Enter data here!'!AQ47=$C$52,-1,IF('Enter data here!'!AQ47=0,"",'Enter data here!'!AQ49))</f>
        <v>783.2167832167712</v>
      </c>
      <c r="AR9" s="3">
        <f ca="1">IF('Enter data here!'!AR47=$C$52,-1,IF('Enter data here!'!AR47=0,"",'Enter data here!'!AR49))</f>
        <v>839.76006855182629</v>
      </c>
      <c r="AS9" s="3">
        <f>IF('Enter data here!'!AS47=$C$52,-1,IF('Enter data here!'!AS47=0,"",'Enter data here!'!AS49))</f>
        <v>-1</v>
      </c>
      <c r="AT9" s="3">
        <f ca="1">IF('Enter data here!'!AT47=$C$52,-1,IF('Enter data here!'!AT47=0,"",'Enter data here!'!AT49))</f>
        <v>819.56930796570362</v>
      </c>
      <c r="AU9" s="3">
        <f>IF('Enter data here!'!AU47=$C$52,-1,IF('Enter data here!'!AU47=0,"",'Enter data here!'!AU49))</f>
        <v>-1</v>
      </c>
      <c r="AV9" s="3">
        <f ca="1">IF('Enter data here!'!AV47=$C$52,-1,IF('Enter data here!'!AV47=0,"",'Enter data here!'!AV49))</f>
        <v>799.510503773187</v>
      </c>
      <c r="AW9" s="3">
        <f>IF('Enter data here!'!AW47=$C$52,-1,IF('Enter data here!'!AW47=0,"",'Enter data here!'!AW49))</f>
        <v>-1</v>
      </c>
      <c r="AX9" s="3">
        <f ca="1">IF('Enter data here!'!AX47=$C$52,-1,IF('Enter data here!'!AX47=0,"",'Enter data here!'!AX49))</f>
        <v>843.91819160386603</v>
      </c>
      <c r="AY9" s="3">
        <f ca="1">IF('Enter data here!'!AY47=$C$52,-1,IF('Enter data here!'!AY47=0,"",'Enter data here!'!AY49))</f>
        <v>661.49173135334718</v>
      </c>
      <c r="AZ9" s="3">
        <f>IF('Enter data here!'!AZ47=$C$52,-1,IF('Enter data here!'!AZ47=0,"",'Enter data here!'!AZ49))</f>
        <v>-1</v>
      </c>
      <c r="BA9" s="3" t="str">
        <f>IF('Enter data here!'!BA47=$C$52,-1,IF('Enter data here!'!BA47=0,"",'Enter data here!'!BA49))</f>
        <v/>
      </c>
      <c r="BB9" s="3" t="str">
        <f>IF('Enter data here!'!BB47=$C$52,-1,IF('Enter data here!'!BB47=0,"",'Enter data here!'!BB49))</f>
        <v/>
      </c>
      <c r="BC9" s="3" t="str">
        <f>IF('Enter data here!'!BC47=$C$52,-1,IF('Enter data here!'!BC47=0,"",'Enter data here!'!BC49))</f>
        <v/>
      </c>
      <c r="BD9" s="3" t="str">
        <f>IF('Enter data here!'!BD47=$C$52,-1,IF('Enter data here!'!BD47=0,"",'Enter data here!'!BD49))</f>
        <v/>
      </c>
      <c r="BE9" s="3" t="str">
        <f>IF('Enter data here!'!BE47=$C$52,-1,IF('Enter data here!'!BE47=0,"",'Enter data here!'!BE49))</f>
        <v/>
      </c>
      <c r="BF9" s="3" t="str">
        <f>IF('Enter data here!'!BF47=$C$52,-1,IF('Enter data here!'!BF47=0,"",'Enter data here!'!BF49))</f>
        <v/>
      </c>
      <c r="BG9" s="3" t="str">
        <f>IF('Enter data here!'!BG47=$C$52,-1,IF('Enter data here!'!BG47=0,"",'Enter data here!'!BG49))</f>
        <v/>
      </c>
      <c r="BH9" s="3" t="str">
        <f>IF('Enter data here!'!BH47=$C$52,-1,IF('Enter data here!'!BH47=0,"",'Enter data here!'!BH49))</f>
        <v/>
      </c>
      <c r="BI9" s="3" t="str">
        <f>IF('Enter data here!'!BI47=$C$52,-1,IF('Enter data here!'!BI47=0,"",'Enter data here!'!BI49))</f>
        <v/>
      </c>
      <c r="BJ9" s="3" t="str">
        <f>IF('Enter data here!'!BJ47=$C$52,-1,IF('Enter data here!'!BJ47=0,"",'Enter data here!'!BJ49))</f>
        <v/>
      </c>
      <c r="BK9" s="3" t="str">
        <f>IF('Enter data here!'!BK47=$C$52,-1,IF('Enter data here!'!BK47=0,"",'Enter data here!'!BK49))</f>
        <v/>
      </c>
      <c r="BL9" s="3" t="str">
        <f>IF('Enter data here!'!BL47=$C$52,-1,IF('Enter data here!'!BL47=0,"",'Enter data here!'!BL49))</f>
        <v/>
      </c>
      <c r="BM9" s="3" t="str">
        <f>IF('Enter data here!'!BM47=$C$52,-1,IF('Enter data here!'!BM47=0,"",'Enter data here!'!BM49))</f>
        <v/>
      </c>
      <c r="BN9" s="3" t="str">
        <f>IF('Enter data here!'!BN47=$C$52,-1,IF('Enter data here!'!BN47=0,"",'Enter data here!'!BN49))</f>
        <v/>
      </c>
      <c r="BO9" s="3" t="str">
        <f>IF('Enter data here!'!BO47=$C$52,-1,IF('Enter data here!'!BO47=0,"",'Enter data here!'!BO49))</f>
        <v/>
      </c>
      <c r="BP9" s="3" t="str">
        <f>IF('Enter data here!'!BP47=$C$52,-1,IF('Enter data here!'!BP47=0,"",'Enter data here!'!BP49))</f>
        <v/>
      </c>
      <c r="BQ9" s="3" t="str">
        <f>IF('Enter data here!'!BQ47=$C$52,-1,IF('Enter data here!'!BQ47=0,"",'Enter data here!'!BQ49))</f>
        <v/>
      </c>
      <c r="BR9" s="3" t="str">
        <f>IF('Enter data here!'!BR47=$C$52,-1,IF('Enter data here!'!BR47=0,"",'Enter data here!'!BR49))</f>
        <v/>
      </c>
      <c r="BS9" s="3" t="str">
        <f>IF('Enter data here!'!BS47=$C$52,-1,IF('Enter data here!'!BS47=0,"",'Enter data here!'!BS49))</f>
        <v/>
      </c>
      <c r="BT9" s="3" t="str">
        <f>IF('Enter data here!'!BT47=$C$52,-1,IF('Enter data here!'!BT47=0,"",'Enter data here!'!BT49))</f>
        <v/>
      </c>
      <c r="BU9" s="3" t="str">
        <f>IF('Enter data here!'!BU47=$C$52,-1,IF('Enter data here!'!BU47=0,"",'Enter data here!'!BU49))</f>
        <v/>
      </c>
      <c r="BV9" s="3" t="str">
        <f>IF('Enter data here!'!BV47=$C$52,-1,IF('Enter data here!'!BV47=0,"",'Enter data here!'!BV49))</f>
        <v/>
      </c>
      <c r="BW9" s="3" t="str">
        <f>IF('Enter data here!'!BW47=$C$52,-1,IF('Enter data here!'!BW47=0,"",'Enter data here!'!BW49))</f>
        <v/>
      </c>
      <c r="BX9" s="3" t="str">
        <f>IF('Enter data here!'!BX47=$C$52,-1,IF('Enter data here!'!BX47=0,"",'Enter data here!'!BX49))</f>
        <v/>
      </c>
      <c r="BY9" s="3" t="str">
        <f>IF('Enter data here!'!BY47=$C$52,-1,IF('Enter data here!'!BY47=0,"",'Enter data here!'!BY49))</f>
        <v/>
      </c>
      <c r="BZ9" s="3" t="str">
        <f>IF('Enter data here!'!BZ47=$C$52,-1,IF('Enter data here!'!BZ47=0,"",'Enter data here!'!BZ49))</f>
        <v/>
      </c>
      <c r="CA9" s="3" t="str">
        <f>IF('Enter data here!'!CA47=$C$52,-1,IF('Enter data here!'!CA47=0,"",'Enter data here!'!CA49))</f>
        <v/>
      </c>
      <c r="CB9" s="3" t="str">
        <f>IF('Enter data here!'!CB47=$C$52,-1,IF('Enter data here!'!CB47=0,"",'Enter data here!'!CB49))</f>
        <v/>
      </c>
      <c r="CC9" s="3" t="str">
        <f>IF('Enter data here!'!CC47=$C$52,-1,IF('Enter data here!'!CC47=0,"",'Enter data here!'!CC49))</f>
        <v/>
      </c>
      <c r="CD9" s="3" t="str">
        <f>IF('Enter data here!'!CD47=$C$52,-1,IF('Enter data here!'!CD47=0,"",'Enter data here!'!CD49))</f>
        <v/>
      </c>
      <c r="CE9" s="3" t="str">
        <f>IF('Enter data here!'!CE47=$C$52,-1,IF('Enter data here!'!CE47=0,"",'Enter data here!'!CE49))</f>
        <v/>
      </c>
      <c r="CF9" s="3" t="str">
        <f>IF('Enter data here!'!CF47=$C$52,-1,IF('Enter data here!'!CF47=0,"",'Enter data here!'!CF49))</f>
        <v/>
      </c>
      <c r="CG9" s="3" t="str">
        <f>IF('Enter data here!'!CG47=$C$52,-1,IF('Enter data here!'!CG47=0,"",'Enter data here!'!CG49))</f>
        <v/>
      </c>
      <c r="CH9" s="3" t="str">
        <f>IF('Enter data here!'!CH47=$C$52,-1,IF('Enter data here!'!CH47=0,"",'Enter data here!'!CH49))</f>
        <v/>
      </c>
      <c r="CI9" s="3" t="str">
        <f>IF('Enter data here!'!CI47=$C$52,-1,IF('Enter data here!'!CI47=0,"",'Enter data here!'!CI49))</f>
        <v/>
      </c>
      <c r="CJ9" s="3" t="str">
        <f>IF('Enter data here!'!CJ47=$C$52,-1,IF('Enter data here!'!CJ47=0,"",'Enter data here!'!CJ49))</f>
        <v/>
      </c>
      <c r="CK9" s="3" t="str">
        <f>IF('Enter data here!'!CK47=$C$52,-1,IF('Enter data here!'!CK47=0,"",'Enter data here!'!CK49))</f>
        <v/>
      </c>
      <c r="CL9" s="3" t="str">
        <f>IF('Enter data here!'!CL47=$C$52,-1,IF('Enter data here!'!CL47=0,"",'Enter data here!'!CL49))</f>
        <v/>
      </c>
      <c r="CM9" s="3" t="str">
        <f>IF('Enter data here!'!CM47=$C$52,-1,IF('Enter data here!'!CM47=0,"",'Enter data here!'!CM49))</f>
        <v/>
      </c>
      <c r="CN9" s="3" t="str">
        <f>IF('Enter data here!'!CN47=$C$52,-1,IF('Enter data here!'!CN47=0,"",'Enter data here!'!CN49))</f>
        <v/>
      </c>
    </row>
    <row r="10" spans="1:92">
      <c r="A10" s="399"/>
      <c r="B10" s="16">
        <v>6</v>
      </c>
      <c r="C10" s="3">
        <f>IF('Enter data here!'!C52=$C$52,-1,IF('Enter data here!'!C52=0,"",'Enter data here!'!C54))</f>
        <v>-1</v>
      </c>
      <c r="D10" s="3">
        <f ca="1">IF('Enter data here!'!D52=$C$52,-1,IF('Enter data here!'!D52=0,"",'Enter data here!'!D54))</f>
        <v>905.55291884193639</v>
      </c>
      <c r="E10" s="3">
        <f ca="1">IF('Enter data here!'!E52=$C$52,-1,IF('Enter data here!'!E52=0,"",'Enter data here!'!E54))</f>
        <v>814.68830059776599</v>
      </c>
      <c r="F10" s="3">
        <f ca="1">IF('Enter data here!'!F52=$C$52,-1,IF('Enter data here!'!F52=0,"",'Enter data here!'!F54))</f>
        <v>896.8272620446387</v>
      </c>
      <c r="G10" s="3">
        <f ca="1">IF('Enter data here!'!G52=$C$52,-1,IF('Enter data here!'!G52=0,"",'Enter data here!'!G54))</f>
        <v>828.12499999999488</v>
      </c>
      <c r="H10" s="3">
        <f ca="1">IF('Enter data here!'!H52=$C$52,-1,IF('Enter data here!'!H52=0,"",'Enter data here!'!H54))</f>
        <v>701.08396105089025</v>
      </c>
      <c r="I10" s="3">
        <f ca="1">IF('Enter data here!'!I52=$C$52,-1,IF('Enter data here!'!I52=0,"",'Enter data here!'!I54))</f>
        <v>863.34841628957406</v>
      </c>
      <c r="J10" s="3">
        <f ca="1">IF('Enter data here!'!J52=$C$52,-1,IF('Enter data here!'!J52=0,"",'Enter data here!'!J54))</f>
        <v>644.26810737801782</v>
      </c>
      <c r="K10" s="3">
        <f ca="1">IF('Enter data here!'!K52=$C$52,-1,IF('Enter data here!'!K52=0,"",'Enter data here!'!K54))</f>
        <v>818.8841201716707</v>
      </c>
      <c r="L10" s="3">
        <f ca="1">IF('Enter data here!'!L52=$C$52,-1,IF('Enter data here!'!L52=0,"",'Enter data here!'!L54))</f>
        <v>826.86890574212873</v>
      </c>
      <c r="M10" s="3">
        <f ca="1">IF('Enter data here!'!M52=$C$52,-1,IF('Enter data here!'!M52=0,"",'Enter data here!'!M54))</f>
        <v>636.4242828552284</v>
      </c>
      <c r="N10" s="3">
        <f ca="1">IF('Enter data here!'!N52=$C$52,-1,IF('Enter data here!'!N52=0,"",'Enter data here!'!N54))</f>
        <v>768.11594202898209</v>
      </c>
      <c r="O10" s="3">
        <f ca="1">IF('Enter data here!'!O52=$C$52,-1,IF('Enter data here!'!O52=0,"",'Enter data here!'!O54))</f>
        <v>880.07380073800243</v>
      </c>
      <c r="P10" s="3">
        <f ca="1">IF('Enter data here!'!P52=$C$52,-1,IF('Enter data here!'!P52=0,"",'Enter data here!'!P54))</f>
        <v>747.06342991384861</v>
      </c>
      <c r="Q10" s="3">
        <f ca="1">IF('Enter data here!'!Q52=$C$52,-1,IF('Enter data here!'!Q52=0,"",'Enter data here!'!Q54))</f>
        <v>898.93992932860647</v>
      </c>
      <c r="R10" s="3">
        <f ca="1">IF('Enter data here!'!R52=$C$52,-1,IF('Enter data here!'!R52=0,"",'Enter data here!'!R54))</f>
        <v>745.89523064894263</v>
      </c>
      <c r="S10" s="3">
        <f ca="1">IF('Enter data here!'!S52=$C$52,-1,IF('Enter data here!'!S52=0,"",'Enter data here!'!S54))</f>
        <v>761.8287083250118</v>
      </c>
      <c r="T10" s="3">
        <f ca="1">IF('Enter data here!'!T52=$C$52,-1,IF('Enter data here!'!T52=0,"",'Enter data here!'!T54))</f>
        <v>827.94532436536997</v>
      </c>
      <c r="U10" s="3">
        <f>IF('Enter data here!'!U52=$C$52,-1,IF('Enter data here!'!U52=0,"",'Enter data here!'!U54))</f>
        <v>-1</v>
      </c>
      <c r="V10" s="3">
        <f ca="1">IF('Enter data here!'!V52=$C$52,-1,IF('Enter data here!'!V52=0,"",'Enter data here!'!V54))</f>
        <v>691.05396595435252</v>
      </c>
      <c r="W10" s="3">
        <f ca="1">IF('Enter data here!'!W52=$C$52,-1,IF('Enter data here!'!W52=0,"",'Enter data here!'!W54))</f>
        <v>781.80700676090248</v>
      </c>
      <c r="X10" s="3">
        <f>IF('Enter data here!'!X52=$C$52,-1,IF('Enter data here!'!X52=0,"",'Enter data here!'!X54))</f>
        <v>-1</v>
      </c>
      <c r="Y10" s="3">
        <f ca="1">IF('Enter data here!'!Y52=$C$52,-1,IF('Enter data here!'!Y52=0,"",'Enter data here!'!Y54))</f>
        <v>592.6386084795696</v>
      </c>
      <c r="Z10" s="3">
        <f ca="1">IF('Enter data here!'!Z52=$C$52,-1,IF('Enter data here!'!Z52=0,"",'Enter data here!'!Z54))</f>
        <v>797.82563244824371</v>
      </c>
      <c r="AA10" s="3">
        <f ca="1">IF('Enter data here!'!AA52=$C$52,-1,IF('Enter data here!'!AA52=0,"",'Enter data here!'!AA54))</f>
        <v>841.4553472987709</v>
      </c>
      <c r="AB10" s="3">
        <f>IF('Enter data here!'!AB52=$C$52,-1,IF('Enter data here!'!AB52=0,"",'Enter data here!'!AB54))</f>
        <v>-1</v>
      </c>
      <c r="AC10" s="3">
        <f ca="1">IF('Enter data here!'!AC52=$C$52,-1,IF('Enter data here!'!AC52=0,"",'Enter data here!'!AC54))</f>
        <v>786.31774160312875</v>
      </c>
      <c r="AD10" s="3">
        <f ca="1">IF('Enter data here!'!AD52=$C$52,-1,IF('Enter data here!'!AD52=0,"",'Enter data here!'!AD54))</f>
        <v>798.32635983263322</v>
      </c>
      <c r="AE10" s="3">
        <f ca="1">IF('Enter data here!'!AE52=$C$52,-1,IF('Enter data here!'!AE52=0,"",'Enter data here!'!AE54))</f>
        <v>747.64890282130682</v>
      </c>
      <c r="AF10" s="3">
        <f ca="1">IF('Enter data here!'!AF52=$C$52,-1,IF('Enter data here!'!AF52=0,"",'Enter data here!'!AF54))</f>
        <v>951.62094763090818</v>
      </c>
      <c r="AG10" s="3">
        <f ca="1">IF('Enter data here!'!AG52=$C$52,-1,IF('Enter data here!'!AG52=0,"",'Enter data here!'!AG54))</f>
        <v>614.9879129734046</v>
      </c>
      <c r="AH10" s="3">
        <f ca="1">IF('Enter data here!'!AH52=$C$52,-1,IF('Enter data here!'!AH52=0,"",'Enter data here!'!AH54))</f>
        <v>733.98730525100814</v>
      </c>
      <c r="AI10" s="3">
        <f ca="1">IF('Enter data here!'!AI52=$C$52,-1,IF('Enter data here!'!AI52=0,"",'Enter data here!'!AI54))</f>
        <v>848.18848633029108</v>
      </c>
      <c r="AJ10" s="3">
        <f ca="1">IF('Enter data here!'!AJ52=$C$52,-1,IF('Enter data here!'!AJ52=0,"",'Enter data here!'!AJ54))</f>
        <v>813.81957773511454</v>
      </c>
      <c r="AK10" s="3">
        <f ca="1">IF('Enter data here!'!AK52=$C$52,-1,IF('Enter data here!'!AK52=0,"",'Enter data here!'!AK54))</f>
        <v>999.99999999999568</v>
      </c>
      <c r="AL10" s="3">
        <f ca="1">IF('Enter data here!'!AL52=$C$52,-1,IF('Enter data here!'!AL52=0,"",'Enter data here!'!AL54))</f>
        <v>602.55802936996463</v>
      </c>
      <c r="AM10" s="3">
        <f>IF('Enter data here!'!AM52=$C$52,-1,IF('Enter data here!'!AM52=0,"",'Enter data here!'!AM54))</f>
        <v>-1</v>
      </c>
      <c r="AN10" s="3">
        <f ca="1">IF('Enter data here!'!AN52=$C$52,-1,IF('Enter data here!'!AN52=0,"",'Enter data here!'!AN54))</f>
        <v>924.41860465114803</v>
      </c>
      <c r="AO10" s="3">
        <f ca="1">IF('Enter data here!'!AO52=$C$52,-1,IF('Enter data here!'!AO52=0,"",'Enter data here!'!AO54))</f>
        <v>718.5087554132831</v>
      </c>
      <c r="AP10" s="3">
        <f ca="1">IF('Enter data here!'!AP52=$C$52,-1,IF('Enter data here!'!AP52=0,"",'Enter data here!'!AP54))</f>
        <v>855.7972639605274</v>
      </c>
      <c r="AQ10" s="3">
        <f ca="1">IF('Enter data here!'!AQ52=$C$52,-1,IF('Enter data here!'!AQ52=0,"",'Enter data here!'!AQ54))</f>
        <v>762.43756243755149</v>
      </c>
      <c r="AR10" s="3">
        <f ca="1">IF('Enter data here!'!AR52=$C$52,-1,IF('Enter data here!'!AR52=0,"",'Enter data here!'!AR54))</f>
        <v>801.34397312053613</v>
      </c>
      <c r="AS10" s="3">
        <f>IF('Enter data here!'!AS52=$C$52,-1,IF('Enter data here!'!AS52=0,"",'Enter data here!'!AS54))</f>
        <v>-1</v>
      </c>
      <c r="AT10" s="3">
        <f ca="1">IF('Enter data here!'!AT52=$C$52,-1,IF('Enter data here!'!AT52=0,"",'Enter data here!'!AT54))</f>
        <v>655.21978021977668</v>
      </c>
      <c r="AU10" s="3">
        <f>IF('Enter data here!'!AU52=$C$52,-1,IF('Enter data here!'!AU52=0,"",'Enter data here!'!AU54))</f>
        <v>-1</v>
      </c>
      <c r="AV10" s="3">
        <f ca="1">IF('Enter data here!'!AV52=$C$52,-1,IF('Enter data here!'!AV52=0,"",'Enter data here!'!AV54))</f>
        <v>818.53281853281828</v>
      </c>
      <c r="AW10" s="3">
        <f>IF('Enter data here!'!AW52=$C$52,-1,IF('Enter data here!'!AW52=0,"",'Enter data here!'!AW54))</f>
        <v>-1</v>
      </c>
      <c r="AX10" s="3">
        <f ca="1">IF('Enter data here!'!AX52=$C$52,-1,IF('Enter data here!'!AX52=0,"",'Enter data here!'!AX54))</f>
        <v>788.10408921932469</v>
      </c>
      <c r="AY10" s="3">
        <f ca="1">IF('Enter data here!'!AY52=$C$52,-1,IF('Enter data here!'!AY52=0,"",'Enter data here!'!AY54))</f>
        <v>559.03896864927492</v>
      </c>
      <c r="AZ10" s="3">
        <f>IF('Enter data here!'!AZ52=$C$52,-1,IF('Enter data here!'!AZ52=0,"",'Enter data here!'!AZ54))</f>
        <v>-1</v>
      </c>
      <c r="BA10" s="3" t="str">
        <f>IF('Enter data here!'!BA52=$C$52,-1,IF('Enter data here!'!BA52=0,"",'Enter data here!'!BA54))</f>
        <v/>
      </c>
      <c r="BB10" s="3" t="str">
        <f>IF('Enter data here!'!BB52=$C$52,-1,IF('Enter data here!'!BB52=0,"",'Enter data here!'!BB54))</f>
        <v/>
      </c>
      <c r="BC10" s="3" t="str">
        <f>IF('Enter data here!'!BC52=$C$52,-1,IF('Enter data here!'!BC52=0,"",'Enter data here!'!BC54))</f>
        <v/>
      </c>
      <c r="BD10" s="3" t="str">
        <f>IF('Enter data here!'!BD52=$C$52,-1,IF('Enter data here!'!BD52=0,"",'Enter data here!'!BD54))</f>
        <v/>
      </c>
      <c r="BE10" s="3" t="str">
        <f>IF('Enter data here!'!BE52=$C$52,-1,IF('Enter data here!'!BE52=0,"",'Enter data here!'!BE54))</f>
        <v/>
      </c>
      <c r="BF10" s="3" t="str">
        <f>IF('Enter data here!'!BF52=$C$52,-1,IF('Enter data here!'!BF52=0,"",'Enter data here!'!BF54))</f>
        <v/>
      </c>
      <c r="BG10" s="3" t="str">
        <f>IF('Enter data here!'!BG52=$C$52,-1,IF('Enter data here!'!BG52=0,"",'Enter data here!'!BG54))</f>
        <v/>
      </c>
      <c r="BH10" s="3" t="str">
        <f>IF('Enter data here!'!BH52=$C$52,-1,IF('Enter data here!'!BH52=0,"",'Enter data here!'!BH54))</f>
        <v/>
      </c>
      <c r="BI10" s="3" t="str">
        <f>IF('Enter data here!'!BI52=$C$52,-1,IF('Enter data here!'!BI52=0,"",'Enter data here!'!BI54))</f>
        <v/>
      </c>
      <c r="BJ10" s="3" t="str">
        <f>IF('Enter data here!'!BJ52=$C$52,-1,IF('Enter data here!'!BJ52=0,"",'Enter data here!'!BJ54))</f>
        <v/>
      </c>
      <c r="BK10" s="3" t="str">
        <f>IF('Enter data here!'!BK52=$C$52,-1,IF('Enter data here!'!BK52=0,"",'Enter data here!'!BK54))</f>
        <v/>
      </c>
      <c r="BL10" s="3" t="str">
        <f>IF('Enter data here!'!BL52=$C$52,-1,IF('Enter data here!'!BL52=0,"",'Enter data here!'!BL54))</f>
        <v/>
      </c>
      <c r="BM10" s="3" t="str">
        <f>IF('Enter data here!'!BM52=$C$52,-1,IF('Enter data here!'!BM52=0,"",'Enter data here!'!BM54))</f>
        <v/>
      </c>
      <c r="BN10" s="3" t="str">
        <f>IF('Enter data here!'!BN52=$C$52,-1,IF('Enter data here!'!BN52=0,"",'Enter data here!'!BN54))</f>
        <v/>
      </c>
      <c r="BO10" s="3" t="str">
        <f>IF('Enter data here!'!BO52=$C$52,-1,IF('Enter data here!'!BO52=0,"",'Enter data here!'!BO54))</f>
        <v/>
      </c>
      <c r="BP10" s="3" t="str">
        <f>IF('Enter data here!'!BP52=$C$52,-1,IF('Enter data here!'!BP52=0,"",'Enter data here!'!BP54))</f>
        <v/>
      </c>
      <c r="BQ10" s="3" t="str">
        <f>IF('Enter data here!'!BQ52=$C$52,-1,IF('Enter data here!'!BQ52=0,"",'Enter data here!'!BQ54))</f>
        <v/>
      </c>
      <c r="BR10" s="3" t="str">
        <f>IF('Enter data here!'!BR52=$C$52,-1,IF('Enter data here!'!BR52=0,"",'Enter data here!'!BR54))</f>
        <v/>
      </c>
      <c r="BS10" s="3" t="str">
        <f>IF('Enter data here!'!BS52=$C$52,-1,IF('Enter data here!'!BS52=0,"",'Enter data here!'!BS54))</f>
        <v/>
      </c>
      <c r="BT10" s="3" t="str">
        <f>IF('Enter data here!'!BT52=$C$52,-1,IF('Enter data here!'!BT52=0,"",'Enter data here!'!BT54))</f>
        <v/>
      </c>
      <c r="BU10" s="3" t="str">
        <f>IF('Enter data here!'!BU52=$C$52,-1,IF('Enter data here!'!BU52=0,"",'Enter data here!'!BU54))</f>
        <v/>
      </c>
      <c r="BV10" s="3" t="str">
        <f>IF('Enter data here!'!BV52=$C$52,-1,IF('Enter data here!'!BV52=0,"",'Enter data here!'!BV54))</f>
        <v/>
      </c>
      <c r="BW10" s="3" t="str">
        <f>IF('Enter data here!'!BW52=$C$52,-1,IF('Enter data here!'!BW52=0,"",'Enter data here!'!BW54))</f>
        <v/>
      </c>
      <c r="BX10" s="3" t="str">
        <f>IF('Enter data here!'!BX52=$C$52,-1,IF('Enter data here!'!BX52=0,"",'Enter data here!'!BX54))</f>
        <v/>
      </c>
      <c r="BY10" s="3" t="str">
        <f>IF('Enter data here!'!BY52=$C$52,-1,IF('Enter data here!'!BY52=0,"",'Enter data here!'!BY54))</f>
        <v/>
      </c>
      <c r="BZ10" s="3" t="str">
        <f>IF('Enter data here!'!BZ52=$C$52,-1,IF('Enter data here!'!BZ52=0,"",'Enter data here!'!BZ54))</f>
        <v/>
      </c>
      <c r="CA10" s="3" t="str">
        <f>IF('Enter data here!'!CA52=$C$52,-1,IF('Enter data here!'!CA52=0,"",'Enter data here!'!CA54))</f>
        <v/>
      </c>
      <c r="CB10" s="3" t="str">
        <f>IF('Enter data here!'!CB52=$C$52,-1,IF('Enter data here!'!CB52=0,"",'Enter data here!'!CB54))</f>
        <v/>
      </c>
      <c r="CC10" s="3" t="str">
        <f>IF('Enter data here!'!CC52=$C$52,-1,IF('Enter data here!'!CC52=0,"",'Enter data here!'!CC54))</f>
        <v/>
      </c>
      <c r="CD10" s="3" t="str">
        <f>IF('Enter data here!'!CD52=$C$52,-1,IF('Enter data here!'!CD52=0,"",'Enter data here!'!CD54))</f>
        <v/>
      </c>
      <c r="CE10" s="3" t="str">
        <f>IF('Enter data here!'!CE52=$C$52,-1,IF('Enter data here!'!CE52=0,"",'Enter data here!'!CE54))</f>
        <v/>
      </c>
      <c r="CF10" s="3" t="str">
        <f>IF('Enter data here!'!CF52=$C$52,-1,IF('Enter data here!'!CF52=0,"",'Enter data here!'!CF54))</f>
        <v/>
      </c>
      <c r="CG10" s="3" t="str">
        <f>IF('Enter data here!'!CG52=$C$52,-1,IF('Enter data here!'!CG52=0,"",'Enter data here!'!CG54))</f>
        <v/>
      </c>
      <c r="CH10" s="3" t="str">
        <f>IF('Enter data here!'!CH52=$C$52,-1,IF('Enter data here!'!CH52=0,"",'Enter data here!'!CH54))</f>
        <v/>
      </c>
      <c r="CI10" s="3" t="str">
        <f>IF('Enter data here!'!CI52=$C$52,-1,IF('Enter data here!'!CI52=0,"",'Enter data here!'!CI54))</f>
        <v/>
      </c>
      <c r="CJ10" s="3" t="str">
        <f>IF('Enter data here!'!CJ52=$C$52,-1,IF('Enter data here!'!CJ52=0,"",'Enter data here!'!CJ54))</f>
        <v/>
      </c>
      <c r="CK10" s="3" t="str">
        <f>IF('Enter data here!'!CK52=$C$52,-1,IF('Enter data here!'!CK52=0,"",'Enter data here!'!CK54))</f>
        <v/>
      </c>
      <c r="CL10" s="3" t="str">
        <f>IF('Enter data here!'!CL52=$C$52,-1,IF('Enter data here!'!CL52=0,"",'Enter data here!'!CL54))</f>
        <v/>
      </c>
      <c r="CM10" s="3" t="str">
        <f>IF('Enter data here!'!CM52=$C$52,-1,IF('Enter data here!'!CM52=0,"",'Enter data here!'!CM54))</f>
        <v/>
      </c>
      <c r="CN10" s="3" t="str">
        <f>IF('Enter data here!'!CN52=$C$52,-1,IF('Enter data here!'!CN52=0,"",'Enter data here!'!CN54))</f>
        <v/>
      </c>
    </row>
    <row r="11" spans="1:92">
      <c r="A11" s="399"/>
      <c r="B11" s="16">
        <v>7</v>
      </c>
      <c r="C11" s="3">
        <f>IF('Enter data here!'!C57=$C$52,-1,IF('Enter data here!'!C57=0,"",'Enter data here!'!C59))</f>
        <v>-1</v>
      </c>
      <c r="D11" s="3">
        <f ca="1">IF('Enter data here!'!D57=$C$52,-1,IF('Enter data here!'!D57=0,"",'Enter data here!'!D59))</f>
        <v>999.99999999999193</v>
      </c>
      <c r="E11" s="3">
        <f ca="1">IF('Enter data here!'!E57=$C$52,-1,IF('Enter data here!'!E57=0,"",'Enter data here!'!E59))</f>
        <v>601.2678803641038</v>
      </c>
      <c r="F11" s="3">
        <f ca="1">IF('Enter data here!'!F57=$C$52,-1,IF('Enter data here!'!F57=0,"",'Enter data here!'!F59))</f>
        <v>846.64682993818428</v>
      </c>
      <c r="G11" s="3">
        <f ca="1">IF('Enter data here!'!G57=$C$52,-1,IF('Enter data here!'!G57=0,"",'Enter data here!'!G59))</f>
        <v>778.24531874605077</v>
      </c>
      <c r="H11" s="3">
        <f>IF('Enter data here!'!H57=$C$52,-1,IF('Enter data here!'!H57=0,"",'Enter data here!'!H59))</f>
        <v>-1</v>
      </c>
      <c r="I11" s="3">
        <f ca="1">IF('Enter data here!'!I57=$C$52,-1,IF('Enter data here!'!I57=0,"",'Enter data here!'!I59))</f>
        <v>826.40750670240709</v>
      </c>
      <c r="J11" s="3">
        <f ca="1">IF('Enter data here!'!J57=$C$52,-1,IF('Enter data here!'!J57=0,"",'Enter data here!'!J59))</f>
        <v>849.17355371899748</v>
      </c>
      <c r="K11" s="3">
        <f ca="1">IF('Enter data here!'!K57=$C$52,-1,IF('Enter data here!'!K57=0,"",'Enter data here!'!K59))</f>
        <v>856.24999999998829</v>
      </c>
      <c r="L11" s="3">
        <f ca="1">IF('Enter data here!'!L57=$C$52,-1,IF('Enter data here!'!L57=0,"",'Enter data here!'!L59))</f>
        <v>842.40491915280472</v>
      </c>
      <c r="M11" s="3">
        <f ca="1">IF('Enter data here!'!M57=$C$52,-1,IF('Enter data here!'!M57=0,"",'Enter data here!'!M59))</f>
        <v>760.79802550389752</v>
      </c>
      <c r="N11" s="3">
        <f ca="1">IF('Enter data here!'!N57=$C$52,-1,IF('Enter data here!'!N57=0,"",'Enter data here!'!N59))</f>
        <v>776.44836272039595</v>
      </c>
      <c r="O11" s="3">
        <f ca="1">IF('Enter data here!'!O57=$C$52,-1,IF('Enter data here!'!O57=0,"",'Enter data here!'!O59))</f>
        <v>932.91298865069325</v>
      </c>
      <c r="P11" s="3">
        <f ca="1">IF('Enter data here!'!P57=$C$52,-1,IF('Enter data here!'!P57=0,"",'Enter data here!'!P59))</f>
        <v>894.1261783901266</v>
      </c>
      <c r="Q11" s="3">
        <f ca="1">IF('Enter data here!'!Q57=$C$52,-1,IF('Enter data here!'!Q57=0,"",'Enter data here!'!Q59))</f>
        <v>850.54035410438678</v>
      </c>
      <c r="R11" s="3">
        <f ca="1">IF('Enter data here!'!R57=$C$52,-1,IF('Enter data here!'!R57=0,"",'Enter data here!'!R59))</f>
        <v>694.51746150957024</v>
      </c>
      <c r="S11" s="3">
        <f ca="1">IF('Enter data here!'!S57=$C$52,-1,IF('Enter data here!'!S57=0,"",'Enter data here!'!S59))</f>
        <v>791.7380136986136</v>
      </c>
      <c r="T11" s="3">
        <f ca="1">IF('Enter data here!'!T57=$C$52,-1,IF('Enter data here!'!T57=0,"",'Enter data here!'!T59))</f>
        <v>864.65638148667506</v>
      </c>
      <c r="U11" s="3">
        <f>IF('Enter data here!'!U57=$C$52,-1,IF('Enter data here!'!U57=0,"",'Enter data here!'!U59))</f>
        <v>-1</v>
      </c>
      <c r="V11" s="3">
        <f ca="1">IF('Enter data here!'!V57=$C$52,-1,IF('Enter data here!'!V57=0,"",'Enter data here!'!V59))</f>
        <v>587.98283261802089</v>
      </c>
      <c r="W11" s="3">
        <f>IF('Enter data here!'!W57=$C$52,-1,IF('Enter data here!'!W57=0,"",'Enter data here!'!W59))</f>
        <v>-1</v>
      </c>
      <c r="X11" s="3">
        <f>IF('Enter data here!'!X57=$C$52,-1,IF('Enter data here!'!X57=0,"",'Enter data here!'!X59))</f>
        <v>-1</v>
      </c>
      <c r="Y11" s="3">
        <f>IF('Enter data here!'!Y57=$C$52,-1,IF('Enter data here!'!Y57=0,"",'Enter data here!'!Y59))</f>
        <v>-1</v>
      </c>
      <c r="Z11" s="3">
        <f ca="1">IF('Enter data here!'!Z57=$C$52,-1,IF('Enter data here!'!Z57=0,"",'Enter data here!'!Z59))</f>
        <v>752.90046814572872</v>
      </c>
      <c r="AA11" s="3">
        <f ca="1">IF('Enter data here!'!AA57=$C$52,-1,IF('Enter data here!'!AA57=0,"",'Enter data here!'!AA59))</f>
        <v>862.03682125377259</v>
      </c>
      <c r="AB11" s="3">
        <f>IF('Enter data here!'!AB57=$C$52,-1,IF('Enter data here!'!AB57=0,"",'Enter data here!'!AB59))</f>
        <v>-1</v>
      </c>
      <c r="AC11" s="3">
        <f ca="1">IF('Enter data here!'!AC57=$C$52,-1,IF('Enter data here!'!AC57=0,"",'Enter data here!'!AC59))</f>
        <v>847.81113912444539</v>
      </c>
      <c r="AD11" s="3">
        <f ca="1">IF('Enter data here!'!AD57=$C$52,-1,IF('Enter data here!'!AD57=0,"",'Enter data here!'!AD59))</f>
        <v>885.56380177160383</v>
      </c>
      <c r="AE11" s="3">
        <f ca="1">IF('Enter data here!'!AE57=$C$52,-1,IF('Enter data here!'!AE57=0,"",'Enter data here!'!AE59))</f>
        <v>741.72849408461013</v>
      </c>
      <c r="AF11" s="3">
        <f ca="1">IF('Enter data here!'!AF57=$C$52,-1,IF('Enter data here!'!AF57=0,"",'Enter data here!'!AF59))</f>
        <v>964.2857142856999</v>
      </c>
      <c r="AG11" s="3">
        <f ca="1">IF('Enter data here!'!AG57=$C$52,-1,IF('Enter data here!'!AG57=0,"",'Enter data here!'!AG59))</f>
        <v>680.21331371827819</v>
      </c>
      <c r="AH11" s="3">
        <f ca="1">IF('Enter data here!'!AH57=$C$52,-1,IF('Enter data here!'!AH57=0,"",'Enter data here!'!AH59))</f>
        <v>947.48975409835032</v>
      </c>
      <c r="AI11" s="3">
        <f ca="1">IF('Enter data here!'!AI57=$C$52,-1,IF('Enter data here!'!AI57=0,"",'Enter data here!'!AI59))</f>
        <v>819.99556639325488</v>
      </c>
      <c r="AJ11" s="3">
        <f ca="1">IF('Enter data here!'!AJ57=$C$52,-1,IF('Enter data here!'!AJ57=0,"",'Enter data here!'!AJ59))</f>
        <v>932.20766129031074</v>
      </c>
      <c r="AK11" s="3">
        <f ca="1">IF('Enter data here!'!AK57=$C$52,-1,IF('Enter data here!'!AK57=0,"",'Enter data here!'!AK59))</f>
        <v>870.35294117645196</v>
      </c>
      <c r="AL11" s="3">
        <f ca="1">IF('Enter data here!'!AL57=$C$52,-1,IF('Enter data here!'!AL57=0,"",'Enter data here!'!AL59))</f>
        <v>760.48519736841297</v>
      </c>
      <c r="AM11" s="3">
        <f>IF('Enter data here!'!AM57=$C$52,-1,IF('Enter data here!'!AM57=0,"",'Enter data here!'!AM59))</f>
        <v>-1</v>
      </c>
      <c r="AN11" s="3">
        <f ca="1">IF('Enter data here!'!AN57=$C$52,-1,IF('Enter data here!'!AN57=0,"",'Enter data here!'!AN59))</f>
        <v>848.9786550378592</v>
      </c>
      <c r="AO11" s="3">
        <f ca="1">IF('Enter data here!'!AO57=$C$52,-1,IF('Enter data here!'!AO57=0,"",'Enter data here!'!AO59))</f>
        <v>657.59999999999229</v>
      </c>
      <c r="AP11" s="3">
        <f ca="1">IF('Enter data here!'!AP57=$C$52,-1,IF('Enter data here!'!AP57=0,"",'Enter data here!'!AP59))</f>
        <v>795.65497956549223</v>
      </c>
      <c r="AQ11" s="3">
        <f ca="1">IF('Enter data here!'!AQ57=$C$52,-1,IF('Enter data here!'!AQ57=0,"",'Enter data here!'!AQ59))</f>
        <v>739.35638616829431</v>
      </c>
      <c r="AR11" s="3">
        <f ca="1">IF('Enter data here!'!AR57=$C$52,-1,IF('Enter data here!'!AR57=0,"",'Enter data here!'!AR59))</f>
        <v>734.07422107560035</v>
      </c>
      <c r="AS11" s="3">
        <f>IF('Enter data here!'!AS57=$C$52,-1,IF('Enter data here!'!AS57=0,"",'Enter data here!'!AS59))</f>
        <v>-1</v>
      </c>
      <c r="AT11" s="3">
        <f>IF('Enter data here!'!AT57=$C$52,-1,IF('Enter data here!'!AT57=0,"",'Enter data here!'!AT59))</f>
        <v>-1</v>
      </c>
      <c r="AU11" s="3">
        <f>IF('Enter data here!'!AU57=$C$52,-1,IF('Enter data here!'!AU57=0,"",'Enter data here!'!AU59))</f>
        <v>-1</v>
      </c>
      <c r="AV11" s="3">
        <f>IF('Enter data here!'!AV57=$C$52,-1,IF('Enter data here!'!AV57=0,"",'Enter data here!'!AV59))</f>
        <v>-1</v>
      </c>
      <c r="AW11" s="3">
        <f>IF('Enter data here!'!AW57=$C$52,-1,IF('Enter data here!'!AW57=0,"",'Enter data here!'!AW59))</f>
        <v>-1</v>
      </c>
      <c r="AX11" s="3">
        <f ca="1">IF('Enter data here!'!AX57=$C$52,-1,IF('Enter data here!'!AX57=0,"",'Enter data here!'!AX59))</f>
        <v>786.68651637600988</v>
      </c>
      <c r="AY11" s="3">
        <f ca="1">IF('Enter data here!'!AY57=$C$52,-1,IF('Enter data here!'!AY57=0,"",'Enter data here!'!AY59))</f>
        <v>609.39044481054225</v>
      </c>
      <c r="AZ11" s="3">
        <f>IF('Enter data here!'!AZ57=$C$52,-1,IF('Enter data here!'!AZ57=0,"",'Enter data here!'!AZ59))</f>
        <v>-1</v>
      </c>
      <c r="BA11" s="3" t="str">
        <f>IF('Enter data here!'!BA57=$C$52,-1,IF('Enter data here!'!BA57=0,"",'Enter data here!'!BA59))</f>
        <v/>
      </c>
      <c r="BB11" s="3" t="str">
        <f>IF('Enter data here!'!BB57=$C$52,-1,IF('Enter data here!'!BB57=0,"",'Enter data here!'!BB59))</f>
        <v/>
      </c>
      <c r="BC11" s="3" t="str">
        <f>IF('Enter data here!'!BC57=$C$52,-1,IF('Enter data here!'!BC57=0,"",'Enter data here!'!BC59))</f>
        <v/>
      </c>
      <c r="BD11" s="3" t="str">
        <f>IF('Enter data here!'!BD57=$C$52,-1,IF('Enter data here!'!BD57=0,"",'Enter data here!'!BD59))</f>
        <v/>
      </c>
      <c r="BE11" s="3" t="str">
        <f>IF('Enter data here!'!BE57=$C$52,-1,IF('Enter data here!'!BE57=0,"",'Enter data here!'!BE59))</f>
        <v/>
      </c>
      <c r="BF11" s="3" t="str">
        <f>IF('Enter data here!'!BF57=$C$52,-1,IF('Enter data here!'!BF57=0,"",'Enter data here!'!BF59))</f>
        <v/>
      </c>
      <c r="BG11" s="3" t="str">
        <f>IF('Enter data here!'!BG57=$C$52,-1,IF('Enter data here!'!BG57=0,"",'Enter data here!'!BG59))</f>
        <v/>
      </c>
      <c r="BH11" s="3" t="str">
        <f>IF('Enter data here!'!BH57=$C$52,-1,IF('Enter data here!'!BH57=0,"",'Enter data here!'!BH59))</f>
        <v/>
      </c>
      <c r="BI11" s="3" t="str">
        <f>IF('Enter data here!'!BI57=$C$52,-1,IF('Enter data here!'!BI57=0,"",'Enter data here!'!BI59))</f>
        <v/>
      </c>
      <c r="BJ11" s="3" t="str">
        <f>IF('Enter data here!'!BJ57=$C$52,-1,IF('Enter data here!'!BJ57=0,"",'Enter data here!'!BJ59))</f>
        <v/>
      </c>
      <c r="BK11" s="3" t="str">
        <f>IF('Enter data here!'!BK57=$C$52,-1,IF('Enter data here!'!BK57=0,"",'Enter data here!'!BK59))</f>
        <v/>
      </c>
      <c r="BL11" s="3" t="str">
        <f>IF('Enter data here!'!BL57=$C$52,-1,IF('Enter data here!'!BL57=0,"",'Enter data here!'!BL59))</f>
        <v/>
      </c>
      <c r="BM11" s="3" t="str">
        <f>IF('Enter data here!'!BM57=$C$52,-1,IF('Enter data here!'!BM57=0,"",'Enter data here!'!BM59))</f>
        <v/>
      </c>
      <c r="BN11" s="3" t="str">
        <f>IF('Enter data here!'!BN57=$C$52,-1,IF('Enter data here!'!BN57=0,"",'Enter data here!'!BN59))</f>
        <v/>
      </c>
      <c r="BO11" s="3" t="str">
        <f>IF('Enter data here!'!BO57=$C$52,-1,IF('Enter data here!'!BO57=0,"",'Enter data here!'!BO59))</f>
        <v/>
      </c>
      <c r="BP11" s="3" t="str">
        <f>IF('Enter data here!'!BP57=$C$52,-1,IF('Enter data here!'!BP57=0,"",'Enter data here!'!BP59))</f>
        <v/>
      </c>
      <c r="BQ11" s="3" t="str">
        <f>IF('Enter data here!'!BQ57=$C$52,-1,IF('Enter data here!'!BQ57=0,"",'Enter data here!'!BQ59))</f>
        <v/>
      </c>
      <c r="BR11" s="3" t="str">
        <f>IF('Enter data here!'!BR57=$C$52,-1,IF('Enter data here!'!BR57=0,"",'Enter data here!'!BR59))</f>
        <v/>
      </c>
      <c r="BS11" s="3" t="str">
        <f>IF('Enter data here!'!BS57=$C$52,-1,IF('Enter data here!'!BS57=0,"",'Enter data here!'!BS59))</f>
        <v/>
      </c>
      <c r="BT11" s="3" t="str">
        <f>IF('Enter data here!'!BT57=$C$52,-1,IF('Enter data here!'!BT57=0,"",'Enter data here!'!BT59))</f>
        <v/>
      </c>
      <c r="BU11" s="3" t="str">
        <f>IF('Enter data here!'!BU57=$C$52,-1,IF('Enter data here!'!BU57=0,"",'Enter data here!'!BU59))</f>
        <v/>
      </c>
      <c r="BV11" s="3" t="str">
        <f>IF('Enter data here!'!BV57=$C$52,-1,IF('Enter data here!'!BV57=0,"",'Enter data here!'!BV59))</f>
        <v/>
      </c>
      <c r="BW11" s="3" t="str">
        <f>IF('Enter data here!'!BW57=$C$52,-1,IF('Enter data here!'!BW57=0,"",'Enter data here!'!BW59))</f>
        <v/>
      </c>
      <c r="BX11" s="3" t="str">
        <f>IF('Enter data here!'!BX57=$C$52,-1,IF('Enter data here!'!BX57=0,"",'Enter data here!'!BX59))</f>
        <v/>
      </c>
      <c r="BY11" s="3" t="str">
        <f>IF('Enter data here!'!BY57=$C$52,-1,IF('Enter data here!'!BY57=0,"",'Enter data here!'!BY59))</f>
        <v/>
      </c>
      <c r="BZ11" s="3" t="str">
        <f>IF('Enter data here!'!BZ57=$C$52,-1,IF('Enter data here!'!BZ57=0,"",'Enter data here!'!BZ59))</f>
        <v/>
      </c>
      <c r="CA11" s="3" t="str">
        <f>IF('Enter data here!'!CA57=$C$52,-1,IF('Enter data here!'!CA57=0,"",'Enter data here!'!CA59))</f>
        <v/>
      </c>
      <c r="CB11" s="3" t="str">
        <f>IF('Enter data here!'!CB57=$C$52,-1,IF('Enter data here!'!CB57=0,"",'Enter data here!'!CB59))</f>
        <v/>
      </c>
      <c r="CC11" s="3" t="str">
        <f>IF('Enter data here!'!CC57=$C$52,-1,IF('Enter data here!'!CC57=0,"",'Enter data here!'!CC59))</f>
        <v/>
      </c>
      <c r="CD11" s="3" t="str">
        <f>IF('Enter data here!'!CD57=$C$52,-1,IF('Enter data here!'!CD57=0,"",'Enter data here!'!CD59))</f>
        <v/>
      </c>
      <c r="CE11" s="3" t="str">
        <f>IF('Enter data here!'!CE57=$C$52,-1,IF('Enter data here!'!CE57=0,"",'Enter data here!'!CE59))</f>
        <v/>
      </c>
      <c r="CF11" s="3" t="str">
        <f>IF('Enter data here!'!CF57=$C$52,-1,IF('Enter data here!'!CF57=0,"",'Enter data here!'!CF59))</f>
        <v/>
      </c>
      <c r="CG11" s="3" t="str">
        <f>IF('Enter data here!'!CG57=$C$52,-1,IF('Enter data here!'!CG57=0,"",'Enter data here!'!CG59))</f>
        <v/>
      </c>
      <c r="CH11" s="3" t="str">
        <f>IF('Enter data here!'!CH57=$C$52,-1,IF('Enter data here!'!CH57=0,"",'Enter data here!'!CH59))</f>
        <v/>
      </c>
      <c r="CI11" s="3" t="str">
        <f>IF('Enter data here!'!CI57=$C$52,-1,IF('Enter data here!'!CI57=0,"",'Enter data here!'!CI59))</f>
        <v/>
      </c>
      <c r="CJ11" s="3" t="str">
        <f>IF('Enter data here!'!CJ57=$C$52,-1,IF('Enter data here!'!CJ57=0,"",'Enter data here!'!CJ59))</f>
        <v/>
      </c>
      <c r="CK11" s="3" t="str">
        <f>IF('Enter data here!'!CK57=$C$52,-1,IF('Enter data here!'!CK57=0,"",'Enter data here!'!CK59))</f>
        <v/>
      </c>
      <c r="CL11" s="3" t="str">
        <f>IF('Enter data here!'!CL57=$C$52,-1,IF('Enter data here!'!CL57=0,"",'Enter data here!'!CL59))</f>
        <v/>
      </c>
      <c r="CM11" s="3" t="str">
        <f>IF('Enter data here!'!CM57=$C$52,-1,IF('Enter data here!'!CM57=0,"",'Enter data here!'!CM59))</f>
        <v/>
      </c>
      <c r="CN11" s="3" t="str">
        <f>IF('Enter data here!'!CN57=$C$52,-1,IF('Enter data here!'!CN57=0,"",'Enter data here!'!CN59))</f>
        <v/>
      </c>
    </row>
    <row r="12" spans="1:92">
      <c r="A12" s="399"/>
      <c r="B12" s="16">
        <v>8</v>
      </c>
      <c r="C12" s="3" t="str">
        <f>IF('Enter data here!'!C62=$C$52,-1,IF('Enter data here!'!C62=0,"",'Enter data here!'!C64))</f>
        <v/>
      </c>
      <c r="D12" s="3" t="str">
        <f>IF('Enter data here!'!D62=$C$52,-1,IF('Enter data here!'!D62=0,"",'Enter data here!'!D64))</f>
        <v/>
      </c>
      <c r="E12" s="3" t="str">
        <f>IF('Enter data here!'!E62=$C$52,-1,IF('Enter data here!'!E62=0,"",'Enter data here!'!E64))</f>
        <v/>
      </c>
      <c r="F12" s="3" t="str">
        <f>IF('Enter data here!'!F62=$C$52,-1,IF('Enter data here!'!F62=0,"",'Enter data here!'!F64))</f>
        <v/>
      </c>
      <c r="G12" s="3" t="str">
        <f>IF('Enter data here!'!G62=$C$52,-1,IF('Enter data here!'!G62=0,"",'Enter data here!'!G64))</f>
        <v/>
      </c>
      <c r="H12" s="3" t="str">
        <f>IF('Enter data here!'!H62=$C$52,-1,IF('Enter data here!'!H62=0,"",'Enter data here!'!H64))</f>
        <v/>
      </c>
      <c r="I12" s="3" t="str">
        <f>IF('Enter data here!'!I62=$C$52,-1,IF('Enter data here!'!I62=0,"",'Enter data here!'!I64))</f>
        <v/>
      </c>
      <c r="J12" s="3" t="str">
        <f>IF('Enter data here!'!J62=$C$52,-1,IF('Enter data here!'!J62=0,"",'Enter data here!'!J64))</f>
        <v/>
      </c>
      <c r="K12" s="3" t="str">
        <f>IF('Enter data here!'!K62=$C$52,-1,IF('Enter data here!'!K62=0,"",'Enter data here!'!K64))</f>
        <v/>
      </c>
      <c r="L12" s="3" t="str">
        <f>IF('Enter data here!'!L62=$C$52,-1,IF('Enter data here!'!L62=0,"",'Enter data here!'!L64))</f>
        <v/>
      </c>
      <c r="M12" s="3" t="str">
        <f>IF('Enter data here!'!M62=$C$52,-1,IF('Enter data here!'!M62=0,"",'Enter data here!'!M64))</f>
        <v/>
      </c>
      <c r="N12" s="3" t="str">
        <f>IF('Enter data here!'!N62=$C$52,-1,IF('Enter data here!'!N62=0,"",'Enter data here!'!N64))</f>
        <v/>
      </c>
      <c r="O12" s="3" t="str">
        <f>IF('Enter data here!'!O62=$C$52,-1,IF('Enter data here!'!O62=0,"",'Enter data here!'!O64))</f>
        <v/>
      </c>
      <c r="P12" s="3" t="str">
        <f>IF('Enter data here!'!P62=$C$52,-1,IF('Enter data here!'!P62=0,"",'Enter data here!'!P64))</f>
        <v/>
      </c>
      <c r="Q12" s="3" t="str">
        <f>IF('Enter data here!'!Q62=$C$52,-1,IF('Enter data here!'!Q62=0,"",'Enter data here!'!Q64))</f>
        <v/>
      </c>
      <c r="R12" s="3" t="str">
        <f>IF('Enter data here!'!R62=$C$52,-1,IF('Enter data here!'!R62=0,"",'Enter data here!'!R64))</f>
        <v/>
      </c>
      <c r="S12" s="3" t="str">
        <f>IF('Enter data here!'!S62=$C$52,-1,IF('Enter data here!'!S62=0,"",'Enter data here!'!S64))</f>
        <v/>
      </c>
      <c r="T12" s="3" t="str">
        <f>IF('Enter data here!'!T62=$C$52,-1,IF('Enter data here!'!T62=0,"",'Enter data here!'!T64))</f>
        <v/>
      </c>
      <c r="U12" s="3" t="str">
        <f>IF('Enter data here!'!U62=$C$52,-1,IF('Enter data here!'!U62=0,"",'Enter data here!'!U64))</f>
        <v/>
      </c>
      <c r="V12" s="3" t="str">
        <f>IF('Enter data here!'!V62=$C$52,-1,IF('Enter data here!'!V62=0,"",'Enter data here!'!V64))</f>
        <v/>
      </c>
      <c r="W12" s="3" t="str">
        <f>IF('Enter data here!'!W62=$C$52,-1,IF('Enter data here!'!W62=0,"",'Enter data here!'!W64))</f>
        <v/>
      </c>
      <c r="X12" s="3" t="str">
        <f>IF('Enter data here!'!X62=$C$52,-1,IF('Enter data here!'!X62=0,"",'Enter data here!'!X64))</f>
        <v/>
      </c>
      <c r="Y12" s="3" t="str">
        <f>IF('Enter data here!'!Y62=$C$52,-1,IF('Enter data here!'!Y62=0,"",'Enter data here!'!Y64))</f>
        <v/>
      </c>
      <c r="Z12" s="3" t="str">
        <f>IF('Enter data here!'!Z62=$C$52,-1,IF('Enter data here!'!Z62=0,"",'Enter data here!'!Z64))</f>
        <v/>
      </c>
      <c r="AA12" s="3" t="str">
        <f>IF('Enter data here!'!AA62=$C$52,-1,IF('Enter data here!'!AA62=0,"",'Enter data here!'!AA64))</f>
        <v/>
      </c>
      <c r="AB12" s="3" t="str">
        <f>IF('Enter data here!'!AB62=$C$52,-1,IF('Enter data here!'!AB62=0,"",'Enter data here!'!AB64))</f>
        <v/>
      </c>
      <c r="AC12" s="3" t="str">
        <f>IF('Enter data here!'!AC62=$C$52,-1,IF('Enter data here!'!AC62=0,"",'Enter data here!'!AC64))</f>
        <v/>
      </c>
      <c r="AD12" s="3" t="str">
        <f>IF('Enter data here!'!AD62=$C$52,-1,IF('Enter data here!'!AD62=0,"",'Enter data here!'!AD64))</f>
        <v/>
      </c>
      <c r="AE12" s="3" t="str">
        <f>IF('Enter data here!'!AE62=$C$52,-1,IF('Enter data here!'!AE62=0,"",'Enter data here!'!AE64))</f>
        <v/>
      </c>
      <c r="AF12" s="3" t="str">
        <f>IF('Enter data here!'!AF62=$C$52,-1,IF('Enter data here!'!AF62=0,"",'Enter data here!'!AF64))</f>
        <v/>
      </c>
      <c r="AG12" s="3" t="str">
        <f>IF('Enter data here!'!AG62=$C$52,-1,IF('Enter data here!'!AG62=0,"",'Enter data here!'!AG64))</f>
        <v/>
      </c>
      <c r="AH12" s="3" t="str">
        <f>IF('Enter data here!'!AH62=$C$52,-1,IF('Enter data here!'!AH62=0,"",'Enter data here!'!AH64))</f>
        <v/>
      </c>
      <c r="AI12" s="3" t="str">
        <f>IF('Enter data here!'!AI62=$C$52,-1,IF('Enter data here!'!AI62=0,"",'Enter data here!'!AI64))</f>
        <v/>
      </c>
      <c r="AJ12" s="3" t="str">
        <f>IF('Enter data here!'!AJ62=$C$52,-1,IF('Enter data here!'!AJ62=0,"",'Enter data here!'!AJ64))</f>
        <v/>
      </c>
      <c r="AK12" s="3" t="str">
        <f>IF('Enter data here!'!AK62=$C$52,-1,IF('Enter data here!'!AK62=0,"",'Enter data here!'!AK64))</f>
        <v/>
      </c>
      <c r="AL12" s="3" t="str">
        <f>IF('Enter data here!'!AL62=$C$52,-1,IF('Enter data here!'!AL62=0,"",'Enter data here!'!AL64))</f>
        <v/>
      </c>
      <c r="AM12" s="3" t="str">
        <f>IF('Enter data here!'!AM62=$C$52,-1,IF('Enter data here!'!AM62=0,"",'Enter data here!'!AM64))</f>
        <v/>
      </c>
      <c r="AN12" s="3" t="str">
        <f>IF('Enter data here!'!AN62=$C$52,-1,IF('Enter data here!'!AN62=0,"",'Enter data here!'!AN64))</f>
        <v/>
      </c>
      <c r="AO12" s="3" t="str">
        <f>IF('Enter data here!'!AO62=$C$52,-1,IF('Enter data here!'!AO62=0,"",'Enter data here!'!AO64))</f>
        <v/>
      </c>
      <c r="AP12" s="3" t="str">
        <f>IF('Enter data here!'!AP62=$C$52,-1,IF('Enter data here!'!AP62=0,"",'Enter data here!'!AP64))</f>
        <v/>
      </c>
      <c r="AQ12" s="3" t="str">
        <f>IF('Enter data here!'!AQ62=$C$52,-1,IF('Enter data here!'!AQ62=0,"",'Enter data here!'!AQ64))</f>
        <v/>
      </c>
      <c r="AR12" s="3" t="str">
        <f>IF('Enter data here!'!AR62=$C$52,-1,IF('Enter data here!'!AR62=0,"",'Enter data here!'!AR64))</f>
        <v/>
      </c>
      <c r="AS12" s="3" t="str">
        <f>IF('Enter data here!'!AS62=$C$52,-1,IF('Enter data here!'!AS62=0,"",'Enter data here!'!AS64))</f>
        <v/>
      </c>
      <c r="AT12" s="3" t="str">
        <f>IF('Enter data here!'!AT62=$C$52,-1,IF('Enter data here!'!AT62=0,"",'Enter data here!'!AT64))</f>
        <v/>
      </c>
      <c r="AU12" s="3" t="str">
        <f>IF('Enter data here!'!AU62=$C$52,-1,IF('Enter data here!'!AU62=0,"",'Enter data here!'!AU64))</f>
        <v/>
      </c>
      <c r="AV12" s="3" t="str">
        <f>IF('Enter data here!'!AV62=$C$52,-1,IF('Enter data here!'!AV62=0,"",'Enter data here!'!AV64))</f>
        <v/>
      </c>
      <c r="AW12" s="3" t="str">
        <f>IF('Enter data here!'!AW62=$C$52,-1,IF('Enter data here!'!AW62=0,"",'Enter data here!'!AW64))</f>
        <v/>
      </c>
      <c r="AX12" s="3" t="str">
        <f>IF('Enter data here!'!AX62=$C$52,-1,IF('Enter data here!'!AX62=0,"",'Enter data here!'!AX64))</f>
        <v/>
      </c>
      <c r="AY12" s="3" t="str">
        <f>IF('Enter data here!'!AY62=$C$52,-1,IF('Enter data here!'!AY62=0,"",'Enter data here!'!AY64))</f>
        <v/>
      </c>
      <c r="AZ12" s="3" t="str">
        <f>IF('Enter data here!'!AZ62=$C$52,-1,IF('Enter data here!'!AZ62=0,"",'Enter data here!'!AZ64))</f>
        <v/>
      </c>
      <c r="BA12" s="3" t="str">
        <f>IF('Enter data here!'!BA62=$C$52,-1,IF('Enter data here!'!BA62=0,"",'Enter data here!'!BA64))</f>
        <v/>
      </c>
      <c r="BB12" s="3" t="str">
        <f>IF('Enter data here!'!BB62=$C$52,-1,IF('Enter data here!'!BB62=0,"",'Enter data here!'!BB64))</f>
        <v/>
      </c>
      <c r="BC12" s="3" t="str">
        <f>IF('Enter data here!'!BC62=$C$52,-1,IF('Enter data here!'!BC62=0,"",'Enter data here!'!BC64))</f>
        <v/>
      </c>
      <c r="BD12" s="3" t="str">
        <f>IF('Enter data here!'!BD62=$C$52,-1,IF('Enter data here!'!BD62=0,"",'Enter data here!'!BD64))</f>
        <v/>
      </c>
      <c r="BE12" s="3" t="str">
        <f>IF('Enter data here!'!BE62=$C$52,-1,IF('Enter data here!'!BE62=0,"",'Enter data here!'!BE64))</f>
        <v/>
      </c>
      <c r="BF12" s="3" t="str">
        <f>IF('Enter data here!'!BF62=$C$52,-1,IF('Enter data here!'!BF62=0,"",'Enter data here!'!BF64))</f>
        <v/>
      </c>
      <c r="BG12" s="3" t="str">
        <f>IF('Enter data here!'!BG62=$C$52,-1,IF('Enter data here!'!BG62=0,"",'Enter data here!'!BG64))</f>
        <v/>
      </c>
      <c r="BH12" s="3" t="str">
        <f>IF('Enter data here!'!BH62=$C$52,-1,IF('Enter data here!'!BH62=0,"",'Enter data here!'!BH64))</f>
        <v/>
      </c>
      <c r="BI12" s="3" t="str">
        <f>IF('Enter data here!'!BI62=$C$52,-1,IF('Enter data here!'!BI62=0,"",'Enter data here!'!BI64))</f>
        <v/>
      </c>
      <c r="BJ12" s="3" t="str">
        <f>IF('Enter data here!'!BJ62=$C$52,-1,IF('Enter data here!'!BJ62=0,"",'Enter data here!'!BJ64))</f>
        <v/>
      </c>
      <c r="BK12" s="3" t="str">
        <f>IF('Enter data here!'!BK62=$C$52,-1,IF('Enter data here!'!BK62=0,"",'Enter data here!'!BK64))</f>
        <v/>
      </c>
      <c r="BL12" s="3" t="str">
        <f>IF('Enter data here!'!BL62=$C$52,-1,IF('Enter data here!'!BL62=0,"",'Enter data here!'!BL64))</f>
        <v/>
      </c>
      <c r="BM12" s="3" t="str">
        <f>IF('Enter data here!'!BM62=$C$52,-1,IF('Enter data here!'!BM62=0,"",'Enter data here!'!BM64))</f>
        <v/>
      </c>
      <c r="BN12" s="3" t="str">
        <f>IF('Enter data here!'!BN62=$C$52,-1,IF('Enter data here!'!BN62=0,"",'Enter data here!'!BN64))</f>
        <v/>
      </c>
      <c r="BO12" s="3" t="str">
        <f>IF('Enter data here!'!BO62=$C$52,-1,IF('Enter data here!'!BO62=0,"",'Enter data here!'!BO64))</f>
        <v/>
      </c>
      <c r="BP12" s="3" t="str">
        <f>IF('Enter data here!'!BP62=$C$52,-1,IF('Enter data here!'!BP62=0,"",'Enter data here!'!BP64))</f>
        <v/>
      </c>
      <c r="BQ12" s="3" t="str">
        <f>IF('Enter data here!'!BQ62=$C$52,-1,IF('Enter data here!'!BQ62=0,"",'Enter data here!'!BQ64))</f>
        <v/>
      </c>
      <c r="BR12" s="3" t="str">
        <f>IF('Enter data here!'!BR62=$C$52,-1,IF('Enter data here!'!BR62=0,"",'Enter data here!'!BR64))</f>
        <v/>
      </c>
      <c r="BS12" s="3" t="str">
        <f>IF('Enter data here!'!BS62=$C$52,-1,IF('Enter data here!'!BS62=0,"",'Enter data here!'!BS64))</f>
        <v/>
      </c>
      <c r="BT12" s="3" t="str">
        <f>IF('Enter data here!'!BT62=$C$52,-1,IF('Enter data here!'!BT62=0,"",'Enter data here!'!BT64))</f>
        <v/>
      </c>
      <c r="BU12" s="3" t="str">
        <f>IF('Enter data here!'!BU62=$C$52,-1,IF('Enter data here!'!BU62=0,"",'Enter data here!'!BU64))</f>
        <v/>
      </c>
      <c r="BV12" s="3" t="str">
        <f>IF('Enter data here!'!BV62=$C$52,-1,IF('Enter data here!'!BV62=0,"",'Enter data here!'!BV64))</f>
        <v/>
      </c>
      <c r="BW12" s="3" t="str">
        <f>IF('Enter data here!'!BW62=$C$52,-1,IF('Enter data here!'!BW62=0,"",'Enter data here!'!BW64))</f>
        <v/>
      </c>
      <c r="BX12" s="3" t="str">
        <f>IF('Enter data here!'!BX62=$C$52,-1,IF('Enter data here!'!BX62=0,"",'Enter data here!'!BX64))</f>
        <v/>
      </c>
      <c r="BY12" s="3" t="str">
        <f>IF('Enter data here!'!BY62=$C$52,-1,IF('Enter data here!'!BY62=0,"",'Enter data here!'!BY64))</f>
        <v/>
      </c>
      <c r="BZ12" s="3" t="str">
        <f>IF('Enter data here!'!BZ62=$C$52,-1,IF('Enter data here!'!BZ62=0,"",'Enter data here!'!BZ64))</f>
        <v/>
      </c>
      <c r="CA12" s="3" t="str">
        <f>IF('Enter data here!'!CA62=$C$52,-1,IF('Enter data here!'!CA62=0,"",'Enter data here!'!CA64))</f>
        <v/>
      </c>
      <c r="CB12" s="3" t="str">
        <f>IF('Enter data here!'!CB62=$C$52,-1,IF('Enter data here!'!CB62=0,"",'Enter data here!'!CB64))</f>
        <v/>
      </c>
      <c r="CC12" s="3" t="str">
        <f>IF('Enter data here!'!CC62=$C$52,-1,IF('Enter data here!'!CC62=0,"",'Enter data here!'!CC64))</f>
        <v/>
      </c>
      <c r="CD12" s="3" t="str">
        <f>IF('Enter data here!'!CD62=$C$52,-1,IF('Enter data here!'!CD62=0,"",'Enter data here!'!CD64))</f>
        <v/>
      </c>
      <c r="CE12" s="3" t="str">
        <f>IF('Enter data here!'!CE62=$C$52,-1,IF('Enter data here!'!CE62=0,"",'Enter data here!'!CE64))</f>
        <v/>
      </c>
      <c r="CF12" s="3" t="str">
        <f>IF('Enter data here!'!CF62=$C$52,-1,IF('Enter data here!'!CF62=0,"",'Enter data here!'!CF64))</f>
        <v/>
      </c>
      <c r="CG12" s="3" t="str">
        <f>IF('Enter data here!'!CG62=$C$52,-1,IF('Enter data here!'!CG62=0,"",'Enter data here!'!CG64))</f>
        <v/>
      </c>
      <c r="CH12" s="3" t="str">
        <f>IF('Enter data here!'!CH62=$C$52,-1,IF('Enter data here!'!CH62=0,"",'Enter data here!'!CH64))</f>
        <v/>
      </c>
      <c r="CI12" s="3" t="str">
        <f>IF('Enter data here!'!CI62=$C$52,-1,IF('Enter data here!'!CI62=0,"",'Enter data here!'!CI64))</f>
        <v/>
      </c>
      <c r="CJ12" s="3" t="str">
        <f>IF('Enter data here!'!CJ62=$C$52,-1,IF('Enter data here!'!CJ62=0,"",'Enter data here!'!CJ64))</f>
        <v/>
      </c>
      <c r="CK12" s="3" t="str">
        <f>IF('Enter data here!'!CK62=$C$52,-1,IF('Enter data here!'!CK62=0,"",'Enter data here!'!CK64))</f>
        <v/>
      </c>
      <c r="CL12" s="3" t="str">
        <f>IF('Enter data here!'!CL62=$C$52,-1,IF('Enter data here!'!CL62=0,"",'Enter data here!'!CL64))</f>
        <v/>
      </c>
      <c r="CM12" s="3" t="str">
        <f>IF('Enter data here!'!CM62=$C$52,-1,IF('Enter data here!'!CM62=0,"",'Enter data here!'!CM64))</f>
        <v/>
      </c>
      <c r="CN12" s="3" t="str">
        <f>IF('Enter data here!'!CN62=$C$52,-1,IF('Enter data here!'!CN62=0,"",'Enter data here!'!CN64))</f>
        <v/>
      </c>
    </row>
    <row r="13" spans="1:92">
      <c r="A13" s="399"/>
      <c r="B13" s="16">
        <v>9</v>
      </c>
      <c r="C13" s="3" t="str">
        <f>IF('Enter data here!'!C67=$C$52,-1,IF('Enter data here!'!C67=0,"",'Enter data here!'!C69))</f>
        <v/>
      </c>
      <c r="D13" s="3" t="str">
        <f>IF('Enter data here!'!D67=$C$52,-1,IF('Enter data here!'!D67=0,"",'Enter data here!'!D69))</f>
        <v/>
      </c>
      <c r="E13" s="3" t="str">
        <f>IF('Enter data here!'!E67=$C$52,-1,IF('Enter data here!'!E67=0,"",'Enter data here!'!E69))</f>
        <v/>
      </c>
      <c r="F13" s="3" t="str">
        <f>IF('Enter data here!'!F67=$C$52,-1,IF('Enter data here!'!F67=0,"",'Enter data here!'!F69))</f>
        <v/>
      </c>
      <c r="G13" s="3" t="str">
        <f>IF('Enter data here!'!G67=$C$52,-1,IF('Enter data here!'!G67=0,"",'Enter data here!'!G69))</f>
        <v/>
      </c>
      <c r="H13" s="3" t="str">
        <f>IF('Enter data here!'!H67=$C$52,-1,IF('Enter data here!'!H67=0,"",'Enter data here!'!H69))</f>
        <v/>
      </c>
      <c r="I13" s="3" t="str">
        <f>IF('Enter data here!'!I67=$C$52,-1,IF('Enter data here!'!I67=0,"",'Enter data here!'!I69))</f>
        <v/>
      </c>
      <c r="J13" s="3" t="str">
        <f>IF('Enter data here!'!J67=$C$52,-1,IF('Enter data here!'!J67=0,"",'Enter data here!'!J69))</f>
        <v/>
      </c>
      <c r="K13" s="3" t="str">
        <f>IF('Enter data here!'!K67=$C$52,-1,IF('Enter data here!'!K67=0,"",'Enter data here!'!K69))</f>
        <v/>
      </c>
      <c r="L13" s="3" t="str">
        <f>IF('Enter data here!'!L67=$C$52,-1,IF('Enter data here!'!L67=0,"",'Enter data here!'!L69))</f>
        <v/>
      </c>
      <c r="M13" s="3" t="str">
        <f>IF('Enter data here!'!M67=$C$52,-1,IF('Enter data here!'!M67=0,"",'Enter data here!'!M69))</f>
        <v/>
      </c>
      <c r="N13" s="3" t="str">
        <f>IF('Enter data here!'!N67=$C$52,-1,IF('Enter data here!'!N67=0,"",'Enter data here!'!N69))</f>
        <v/>
      </c>
      <c r="O13" s="3" t="str">
        <f>IF('Enter data here!'!O67=$C$52,-1,IF('Enter data here!'!O67=0,"",'Enter data here!'!O69))</f>
        <v/>
      </c>
      <c r="P13" s="3" t="str">
        <f>IF('Enter data here!'!P67=$C$52,-1,IF('Enter data here!'!P67=0,"",'Enter data here!'!P69))</f>
        <v/>
      </c>
      <c r="Q13" s="3" t="str">
        <f>IF('Enter data here!'!Q67=$C$52,-1,IF('Enter data here!'!Q67=0,"",'Enter data here!'!Q69))</f>
        <v/>
      </c>
      <c r="R13" s="3" t="str">
        <f>IF('Enter data here!'!R67=$C$52,-1,IF('Enter data here!'!R67=0,"",'Enter data here!'!R69))</f>
        <v/>
      </c>
      <c r="S13" s="3" t="str">
        <f>IF('Enter data here!'!S67=$C$52,-1,IF('Enter data here!'!S67=0,"",'Enter data here!'!S69))</f>
        <v/>
      </c>
      <c r="T13" s="3" t="str">
        <f>IF('Enter data here!'!T67=$C$52,-1,IF('Enter data here!'!T67=0,"",'Enter data here!'!T69))</f>
        <v/>
      </c>
      <c r="U13" s="3" t="str">
        <f>IF('Enter data here!'!U67=$C$52,-1,IF('Enter data here!'!U67=0,"",'Enter data here!'!U69))</f>
        <v/>
      </c>
      <c r="V13" s="3" t="str">
        <f>IF('Enter data here!'!V67=$C$52,-1,IF('Enter data here!'!V67=0,"",'Enter data here!'!V69))</f>
        <v/>
      </c>
      <c r="W13" s="3" t="str">
        <f>IF('Enter data here!'!W67=$C$52,-1,IF('Enter data here!'!W67=0,"",'Enter data here!'!W69))</f>
        <v/>
      </c>
      <c r="X13" s="3" t="str">
        <f>IF('Enter data here!'!X67=$C$52,-1,IF('Enter data here!'!X67=0,"",'Enter data here!'!X69))</f>
        <v/>
      </c>
      <c r="Y13" s="3" t="str">
        <f>IF('Enter data here!'!Y67=$C$52,-1,IF('Enter data here!'!Y67=0,"",'Enter data here!'!Y69))</f>
        <v/>
      </c>
      <c r="Z13" s="3" t="str">
        <f>IF('Enter data here!'!Z67=$C$52,-1,IF('Enter data here!'!Z67=0,"",'Enter data here!'!Z69))</f>
        <v/>
      </c>
      <c r="AA13" s="3" t="str">
        <f>IF('Enter data here!'!AA67=$C$52,-1,IF('Enter data here!'!AA67=0,"",'Enter data here!'!AA69))</f>
        <v/>
      </c>
      <c r="AB13" s="3" t="str">
        <f>IF('Enter data here!'!AB67=$C$52,-1,IF('Enter data here!'!AB67=0,"",'Enter data here!'!AB69))</f>
        <v/>
      </c>
      <c r="AC13" s="3" t="str">
        <f>IF('Enter data here!'!AC67=$C$52,-1,IF('Enter data here!'!AC67=0,"",'Enter data here!'!AC69))</f>
        <v/>
      </c>
      <c r="AD13" s="3" t="str">
        <f>IF('Enter data here!'!AD67=$C$52,-1,IF('Enter data here!'!AD67=0,"",'Enter data here!'!AD69))</f>
        <v/>
      </c>
      <c r="AE13" s="3" t="str">
        <f>IF('Enter data here!'!AE67=$C$52,-1,IF('Enter data here!'!AE67=0,"",'Enter data here!'!AE69))</f>
        <v/>
      </c>
      <c r="AF13" s="3" t="str">
        <f>IF('Enter data here!'!AF67=$C$52,-1,IF('Enter data here!'!AF67=0,"",'Enter data here!'!AF69))</f>
        <v/>
      </c>
      <c r="AG13" s="3" t="str">
        <f>IF('Enter data here!'!AG67=$C$52,-1,IF('Enter data here!'!AG67=0,"",'Enter data here!'!AG69))</f>
        <v/>
      </c>
      <c r="AH13" s="3" t="str">
        <f>IF('Enter data here!'!AH67=$C$52,-1,IF('Enter data here!'!AH67=0,"",'Enter data here!'!AH69))</f>
        <v/>
      </c>
      <c r="AI13" s="3" t="str">
        <f>IF('Enter data here!'!AI67=$C$52,-1,IF('Enter data here!'!AI67=0,"",'Enter data here!'!AI69))</f>
        <v/>
      </c>
      <c r="AJ13" s="3" t="str">
        <f>IF('Enter data here!'!AJ67=$C$52,-1,IF('Enter data here!'!AJ67=0,"",'Enter data here!'!AJ69))</f>
        <v/>
      </c>
      <c r="AK13" s="3" t="str">
        <f>IF('Enter data here!'!AK67=$C$52,-1,IF('Enter data here!'!AK67=0,"",'Enter data here!'!AK69))</f>
        <v/>
      </c>
      <c r="AL13" s="3" t="str">
        <f>IF('Enter data here!'!AL67=$C$52,-1,IF('Enter data here!'!AL67=0,"",'Enter data here!'!AL69))</f>
        <v/>
      </c>
      <c r="AM13" s="3" t="str">
        <f>IF('Enter data here!'!AM67=$C$52,-1,IF('Enter data here!'!AM67=0,"",'Enter data here!'!AM69))</f>
        <v/>
      </c>
      <c r="AN13" s="3" t="str">
        <f>IF('Enter data here!'!AN67=$C$52,-1,IF('Enter data here!'!AN67=0,"",'Enter data here!'!AN69))</f>
        <v/>
      </c>
      <c r="AO13" s="3" t="str">
        <f>IF('Enter data here!'!AO67=$C$52,-1,IF('Enter data here!'!AO67=0,"",'Enter data here!'!AO69))</f>
        <v/>
      </c>
      <c r="AP13" s="3" t="str">
        <f>IF('Enter data here!'!AP67=$C$52,-1,IF('Enter data here!'!AP67=0,"",'Enter data here!'!AP69))</f>
        <v/>
      </c>
      <c r="AQ13" s="3" t="str">
        <f>IF('Enter data here!'!AQ67=$C$52,-1,IF('Enter data here!'!AQ67=0,"",'Enter data here!'!AQ69))</f>
        <v/>
      </c>
      <c r="AR13" s="3" t="str">
        <f>IF('Enter data here!'!AR67=$C$52,-1,IF('Enter data here!'!AR67=0,"",'Enter data here!'!AR69))</f>
        <v/>
      </c>
      <c r="AS13" s="3" t="str">
        <f>IF('Enter data here!'!AS67=$C$52,-1,IF('Enter data here!'!AS67=0,"",'Enter data here!'!AS69))</f>
        <v/>
      </c>
      <c r="AT13" s="3" t="str">
        <f>IF('Enter data here!'!AT67=$C$52,-1,IF('Enter data here!'!AT67=0,"",'Enter data here!'!AT69))</f>
        <v/>
      </c>
      <c r="AU13" s="3" t="str">
        <f>IF('Enter data here!'!AU67=$C$52,-1,IF('Enter data here!'!AU67=0,"",'Enter data here!'!AU69))</f>
        <v/>
      </c>
      <c r="AV13" s="3" t="str">
        <f>IF('Enter data here!'!AV67=$C$52,-1,IF('Enter data here!'!AV67=0,"",'Enter data here!'!AV69))</f>
        <v/>
      </c>
      <c r="AW13" s="3" t="str">
        <f>IF('Enter data here!'!AW67=$C$52,-1,IF('Enter data here!'!AW67=0,"",'Enter data here!'!AW69))</f>
        <v/>
      </c>
      <c r="AX13" s="3" t="str">
        <f>IF('Enter data here!'!AX67=$C$52,-1,IF('Enter data here!'!AX67=0,"",'Enter data here!'!AX69))</f>
        <v/>
      </c>
      <c r="AY13" s="3" t="str">
        <f>IF('Enter data here!'!AY67=$C$52,-1,IF('Enter data here!'!AY67=0,"",'Enter data here!'!AY69))</f>
        <v/>
      </c>
      <c r="AZ13" s="3" t="str">
        <f>IF('Enter data here!'!AZ67=$C$52,-1,IF('Enter data here!'!AZ67=0,"",'Enter data here!'!AZ69))</f>
        <v/>
      </c>
      <c r="BA13" s="3" t="str">
        <f>IF('Enter data here!'!BA67=$C$52,-1,IF('Enter data here!'!BA67=0,"",'Enter data here!'!BA69))</f>
        <v/>
      </c>
      <c r="BB13" s="3" t="str">
        <f>IF('Enter data here!'!BB67=$C$52,-1,IF('Enter data here!'!BB67=0,"",'Enter data here!'!BB69))</f>
        <v/>
      </c>
      <c r="BC13" s="3" t="str">
        <f>IF('Enter data here!'!BC67=$C$52,-1,IF('Enter data here!'!BC67=0,"",'Enter data here!'!BC69))</f>
        <v/>
      </c>
      <c r="BD13" s="3" t="str">
        <f>IF('Enter data here!'!BD67=$C$52,-1,IF('Enter data here!'!BD67=0,"",'Enter data here!'!BD69))</f>
        <v/>
      </c>
      <c r="BE13" s="3" t="str">
        <f>IF('Enter data here!'!BE67=$C$52,-1,IF('Enter data here!'!BE67=0,"",'Enter data here!'!BE69))</f>
        <v/>
      </c>
      <c r="BF13" s="3" t="str">
        <f>IF('Enter data here!'!BF67=$C$52,-1,IF('Enter data here!'!BF67=0,"",'Enter data here!'!BF69))</f>
        <v/>
      </c>
      <c r="BG13" s="3" t="str">
        <f>IF('Enter data here!'!BG67=$C$52,-1,IF('Enter data here!'!BG67=0,"",'Enter data here!'!BG69))</f>
        <v/>
      </c>
      <c r="BH13" s="3" t="str">
        <f>IF('Enter data here!'!BH67=$C$52,-1,IF('Enter data here!'!BH67=0,"",'Enter data here!'!BH69))</f>
        <v/>
      </c>
      <c r="BI13" s="3" t="str">
        <f>IF('Enter data here!'!BI67=$C$52,-1,IF('Enter data here!'!BI67=0,"",'Enter data here!'!BI69))</f>
        <v/>
      </c>
      <c r="BJ13" s="3" t="str">
        <f>IF('Enter data here!'!BJ67=$C$52,-1,IF('Enter data here!'!BJ67=0,"",'Enter data here!'!BJ69))</f>
        <v/>
      </c>
      <c r="BK13" s="3" t="str">
        <f>IF('Enter data here!'!BK67=$C$52,-1,IF('Enter data here!'!BK67=0,"",'Enter data here!'!BK69))</f>
        <v/>
      </c>
      <c r="BL13" s="3" t="str">
        <f>IF('Enter data here!'!BL67=$C$52,-1,IF('Enter data here!'!BL67=0,"",'Enter data here!'!BL69))</f>
        <v/>
      </c>
      <c r="BM13" s="3" t="str">
        <f>IF('Enter data here!'!BM67=$C$52,-1,IF('Enter data here!'!BM67=0,"",'Enter data here!'!BM69))</f>
        <v/>
      </c>
      <c r="BN13" s="3" t="str">
        <f>IF('Enter data here!'!BN67=$C$52,-1,IF('Enter data here!'!BN67=0,"",'Enter data here!'!BN69))</f>
        <v/>
      </c>
      <c r="BO13" s="3" t="str">
        <f>IF('Enter data here!'!BO67=$C$52,-1,IF('Enter data here!'!BO67=0,"",'Enter data here!'!BO69))</f>
        <v/>
      </c>
      <c r="BP13" s="3" t="str">
        <f>IF('Enter data here!'!BP67=$C$52,-1,IF('Enter data here!'!BP67=0,"",'Enter data here!'!BP69))</f>
        <v/>
      </c>
      <c r="BQ13" s="3" t="str">
        <f>IF('Enter data here!'!BQ67=$C$52,-1,IF('Enter data here!'!BQ67=0,"",'Enter data here!'!BQ69))</f>
        <v/>
      </c>
      <c r="BR13" s="3" t="str">
        <f>IF('Enter data here!'!BR67=$C$52,-1,IF('Enter data here!'!BR67=0,"",'Enter data here!'!BR69))</f>
        <v/>
      </c>
      <c r="BS13" s="3" t="str">
        <f>IF('Enter data here!'!BS67=$C$52,-1,IF('Enter data here!'!BS67=0,"",'Enter data here!'!BS69))</f>
        <v/>
      </c>
      <c r="BT13" s="3" t="str">
        <f>IF('Enter data here!'!BT67=$C$52,-1,IF('Enter data here!'!BT67=0,"",'Enter data here!'!BT69))</f>
        <v/>
      </c>
      <c r="BU13" s="3" t="str">
        <f>IF('Enter data here!'!BU67=$C$52,-1,IF('Enter data here!'!BU67=0,"",'Enter data here!'!BU69))</f>
        <v/>
      </c>
      <c r="BV13" s="3" t="str">
        <f>IF('Enter data here!'!BV67=$C$52,-1,IF('Enter data here!'!BV67=0,"",'Enter data here!'!BV69))</f>
        <v/>
      </c>
      <c r="BW13" s="3" t="str">
        <f>IF('Enter data here!'!BW67=$C$52,-1,IF('Enter data here!'!BW67=0,"",'Enter data here!'!BW69))</f>
        <v/>
      </c>
      <c r="BX13" s="3" t="str">
        <f>IF('Enter data here!'!BX67=$C$52,-1,IF('Enter data here!'!BX67=0,"",'Enter data here!'!BX69))</f>
        <v/>
      </c>
      <c r="BY13" s="3" t="str">
        <f>IF('Enter data here!'!BY67=$C$52,-1,IF('Enter data here!'!BY67=0,"",'Enter data here!'!BY69))</f>
        <v/>
      </c>
      <c r="BZ13" s="3" t="str">
        <f>IF('Enter data here!'!BZ67=$C$52,-1,IF('Enter data here!'!BZ67=0,"",'Enter data here!'!BZ69))</f>
        <v/>
      </c>
      <c r="CA13" s="3" t="str">
        <f>IF('Enter data here!'!CA67=$C$52,-1,IF('Enter data here!'!CA67=0,"",'Enter data here!'!CA69))</f>
        <v/>
      </c>
      <c r="CB13" s="3" t="str">
        <f>IF('Enter data here!'!CB67=$C$52,-1,IF('Enter data here!'!CB67=0,"",'Enter data here!'!CB69))</f>
        <v/>
      </c>
      <c r="CC13" s="3" t="str">
        <f>IF('Enter data here!'!CC67=$C$52,-1,IF('Enter data here!'!CC67=0,"",'Enter data here!'!CC69))</f>
        <v/>
      </c>
      <c r="CD13" s="3" t="str">
        <f>IF('Enter data here!'!CD67=$C$52,-1,IF('Enter data here!'!CD67=0,"",'Enter data here!'!CD69))</f>
        <v/>
      </c>
      <c r="CE13" s="3" t="str">
        <f>IF('Enter data here!'!CE67=$C$52,-1,IF('Enter data here!'!CE67=0,"",'Enter data here!'!CE69))</f>
        <v/>
      </c>
      <c r="CF13" s="3" t="str">
        <f>IF('Enter data here!'!CF67=$C$52,-1,IF('Enter data here!'!CF67=0,"",'Enter data here!'!CF69))</f>
        <v/>
      </c>
      <c r="CG13" s="3" t="str">
        <f>IF('Enter data here!'!CG67=$C$52,-1,IF('Enter data here!'!CG67=0,"",'Enter data here!'!CG69))</f>
        <v/>
      </c>
      <c r="CH13" s="3" t="str">
        <f>IF('Enter data here!'!CH67=$C$52,-1,IF('Enter data here!'!CH67=0,"",'Enter data here!'!CH69))</f>
        <v/>
      </c>
      <c r="CI13" s="3" t="str">
        <f>IF('Enter data here!'!CI67=$C$52,-1,IF('Enter data here!'!CI67=0,"",'Enter data here!'!CI69))</f>
        <v/>
      </c>
      <c r="CJ13" s="3" t="str">
        <f>IF('Enter data here!'!CJ67=$C$52,-1,IF('Enter data here!'!CJ67=0,"",'Enter data here!'!CJ69))</f>
        <v/>
      </c>
      <c r="CK13" s="3" t="str">
        <f>IF('Enter data here!'!CK67=$C$52,-1,IF('Enter data here!'!CK67=0,"",'Enter data here!'!CK69))</f>
        <v/>
      </c>
      <c r="CL13" s="3" t="str">
        <f>IF('Enter data here!'!CL67=$C$52,-1,IF('Enter data here!'!CL67=0,"",'Enter data here!'!CL69))</f>
        <v/>
      </c>
      <c r="CM13" s="3" t="str">
        <f>IF('Enter data here!'!CM67=$C$52,-1,IF('Enter data here!'!CM67=0,"",'Enter data here!'!CM69))</f>
        <v/>
      </c>
      <c r="CN13" s="3" t="str">
        <f>IF('Enter data here!'!CN67=$C$52,-1,IF('Enter data here!'!CN67=0,"",'Enter data here!'!CN69))</f>
        <v/>
      </c>
    </row>
    <row r="14" spans="1:92">
      <c r="A14" s="399"/>
      <c r="B14" s="16">
        <v>10</v>
      </c>
      <c r="C14" s="3" t="str">
        <f>IF('Enter data here!'!C72=$C$52,-1,IF('Enter data here!'!C72=0,"",'Enter data here!'!C74))</f>
        <v/>
      </c>
      <c r="D14" s="3" t="str">
        <f>IF('Enter data here!'!D72=$C$52,-1,IF('Enter data here!'!D72=0,"",'Enter data here!'!D74))</f>
        <v/>
      </c>
      <c r="E14" s="3" t="str">
        <f>IF('Enter data here!'!E72=$C$52,-1,IF('Enter data here!'!E72=0,"",'Enter data here!'!E74))</f>
        <v/>
      </c>
      <c r="F14" s="3" t="str">
        <f>IF('Enter data here!'!F72=$C$52,-1,IF('Enter data here!'!F72=0,"",'Enter data here!'!F74))</f>
        <v/>
      </c>
      <c r="G14" s="3" t="str">
        <f>IF('Enter data here!'!G72=$C$52,-1,IF('Enter data here!'!G72=0,"",'Enter data here!'!G74))</f>
        <v/>
      </c>
      <c r="H14" s="3" t="str">
        <f>IF('Enter data here!'!H72=$C$52,-1,IF('Enter data here!'!H72=0,"",'Enter data here!'!H74))</f>
        <v/>
      </c>
      <c r="I14" s="3" t="str">
        <f>IF('Enter data here!'!I72=$C$52,-1,IF('Enter data here!'!I72=0,"",'Enter data here!'!I74))</f>
        <v/>
      </c>
      <c r="J14" s="3" t="str">
        <f>IF('Enter data here!'!J72=$C$52,-1,IF('Enter data here!'!J72=0,"",'Enter data here!'!J74))</f>
        <v/>
      </c>
      <c r="K14" s="3" t="str">
        <f>IF('Enter data here!'!K72=$C$52,-1,IF('Enter data here!'!K72=0,"",'Enter data here!'!K74))</f>
        <v/>
      </c>
      <c r="L14" s="3" t="str">
        <f>IF('Enter data here!'!L72=$C$52,-1,IF('Enter data here!'!L72=0,"",'Enter data here!'!L74))</f>
        <v/>
      </c>
      <c r="M14" s="3" t="str">
        <f>IF('Enter data here!'!M72=$C$52,-1,IF('Enter data here!'!M72=0,"",'Enter data here!'!M74))</f>
        <v/>
      </c>
      <c r="N14" s="3" t="str">
        <f>IF('Enter data here!'!N72=$C$52,-1,IF('Enter data here!'!N72=0,"",'Enter data here!'!N74))</f>
        <v/>
      </c>
      <c r="O14" s="3" t="str">
        <f>IF('Enter data here!'!O72=$C$52,-1,IF('Enter data here!'!O72=0,"",'Enter data here!'!O74))</f>
        <v/>
      </c>
      <c r="P14" s="3" t="str">
        <f>IF('Enter data here!'!P72=$C$52,-1,IF('Enter data here!'!P72=0,"",'Enter data here!'!P74))</f>
        <v/>
      </c>
      <c r="Q14" s="3" t="str">
        <f>IF('Enter data here!'!Q72=$C$52,-1,IF('Enter data here!'!Q72=0,"",'Enter data here!'!Q74))</f>
        <v/>
      </c>
      <c r="R14" s="3" t="str">
        <f>IF('Enter data here!'!R72=$C$52,-1,IF('Enter data here!'!R72=0,"",'Enter data here!'!R74))</f>
        <v/>
      </c>
      <c r="S14" s="3" t="str">
        <f>IF('Enter data here!'!S72=$C$52,-1,IF('Enter data here!'!S72=0,"",'Enter data here!'!S74))</f>
        <v/>
      </c>
      <c r="T14" s="3" t="str">
        <f>IF('Enter data here!'!T72=$C$52,-1,IF('Enter data here!'!T72=0,"",'Enter data here!'!T74))</f>
        <v/>
      </c>
      <c r="U14" s="3" t="str">
        <f>IF('Enter data here!'!U72=$C$52,-1,IF('Enter data here!'!U72=0,"",'Enter data here!'!U74))</f>
        <v/>
      </c>
      <c r="V14" s="3" t="str">
        <f>IF('Enter data here!'!V72=$C$52,-1,IF('Enter data here!'!V72=0,"",'Enter data here!'!V74))</f>
        <v/>
      </c>
      <c r="W14" s="3" t="str">
        <f>IF('Enter data here!'!W72=$C$52,-1,IF('Enter data here!'!W72=0,"",'Enter data here!'!W74))</f>
        <v/>
      </c>
      <c r="X14" s="3" t="str">
        <f>IF('Enter data here!'!X72=$C$52,-1,IF('Enter data here!'!X72=0,"",'Enter data here!'!X74))</f>
        <v/>
      </c>
      <c r="Y14" s="3" t="str">
        <f>IF('Enter data here!'!Y72=$C$52,-1,IF('Enter data here!'!Y72=0,"",'Enter data here!'!Y74))</f>
        <v/>
      </c>
      <c r="Z14" s="3" t="str">
        <f>IF('Enter data here!'!Z72=$C$52,-1,IF('Enter data here!'!Z72=0,"",'Enter data here!'!Z74))</f>
        <v/>
      </c>
      <c r="AA14" s="3" t="str">
        <f>IF('Enter data here!'!AA72=$C$52,-1,IF('Enter data here!'!AA72=0,"",'Enter data here!'!AA74))</f>
        <v/>
      </c>
      <c r="AB14" s="3" t="str">
        <f>IF('Enter data here!'!AB72=$C$52,-1,IF('Enter data here!'!AB72=0,"",'Enter data here!'!AB74))</f>
        <v/>
      </c>
      <c r="AC14" s="3" t="str">
        <f>IF('Enter data here!'!AC72=$C$52,-1,IF('Enter data here!'!AC72=0,"",'Enter data here!'!AC74))</f>
        <v/>
      </c>
      <c r="AD14" s="3" t="str">
        <f>IF('Enter data here!'!AD72=$C$52,-1,IF('Enter data here!'!AD72=0,"",'Enter data here!'!AD74))</f>
        <v/>
      </c>
      <c r="AE14" s="3" t="str">
        <f>IF('Enter data here!'!AE72=$C$52,-1,IF('Enter data here!'!AE72=0,"",'Enter data here!'!AE74))</f>
        <v/>
      </c>
      <c r="AF14" s="3" t="str">
        <f>IF('Enter data here!'!AF72=$C$52,-1,IF('Enter data here!'!AF72=0,"",'Enter data here!'!AF74))</f>
        <v/>
      </c>
      <c r="AG14" s="3" t="str">
        <f>IF('Enter data here!'!AG72=$C$52,-1,IF('Enter data here!'!AG72=0,"",'Enter data here!'!AG74))</f>
        <v/>
      </c>
      <c r="AH14" s="3" t="str">
        <f>IF('Enter data here!'!AH72=$C$52,-1,IF('Enter data here!'!AH72=0,"",'Enter data here!'!AH74))</f>
        <v/>
      </c>
      <c r="AI14" s="3" t="str">
        <f>IF('Enter data here!'!AI72=$C$52,-1,IF('Enter data here!'!AI72=0,"",'Enter data here!'!AI74))</f>
        <v/>
      </c>
      <c r="AJ14" s="3" t="str">
        <f>IF('Enter data here!'!AJ72=$C$52,-1,IF('Enter data here!'!AJ72=0,"",'Enter data here!'!AJ74))</f>
        <v/>
      </c>
      <c r="AK14" s="3" t="str">
        <f>IF('Enter data here!'!AK72=$C$52,-1,IF('Enter data here!'!AK72=0,"",'Enter data here!'!AK74))</f>
        <v/>
      </c>
      <c r="AL14" s="3" t="str">
        <f>IF('Enter data here!'!AL72=$C$52,-1,IF('Enter data here!'!AL72=0,"",'Enter data here!'!AL74))</f>
        <v/>
      </c>
      <c r="AM14" s="3" t="str">
        <f>IF('Enter data here!'!AM72=$C$52,-1,IF('Enter data here!'!AM72=0,"",'Enter data here!'!AM74))</f>
        <v/>
      </c>
      <c r="AN14" s="3" t="str">
        <f>IF('Enter data here!'!AN72=$C$52,-1,IF('Enter data here!'!AN72=0,"",'Enter data here!'!AN74))</f>
        <v/>
      </c>
      <c r="AO14" s="3" t="str">
        <f>IF('Enter data here!'!AO72=$C$52,-1,IF('Enter data here!'!AO72=0,"",'Enter data here!'!AO74))</f>
        <v/>
      </c>
      <c r="AP14" s="3" t="str">
        <f>IF('Enter data here!'!AP72=$C$52,-1,IF('Enter data here!'!AP72=0,"",'Enter data here!'!AP74))</f>
        <v/>
      </c>
      <c r="AQ14" s="3" t="str">
        <f>IF('Enter data here!'!AQ72=$C$52,-1,IF('Enter data here!'!AQ72=0,"",'Enter data here!'!AQ74))</f>
        <v/>
      </c>
      <c r="AR14" s="3" t="str">
        <f>IF('Enter data here!'!AR72=$C$52,-1,IF('Enter data here!'!AR72=0,"",'Enter data here!'!AR74))</f>
        <v/>
      </c>
      <c r="AS14" s="3" t="str">
        <f>IF('Enter data here!'!AS72=$C$52,-1,IF('Enter data here!'!AS72=0,"",'Enter data here!'!AS74))</f>
        <v/>
      </c>
      <c r="AT14" s="3" t="str">
        <f>IF('Enter data here!'!AT72=$C$52,-1,IF('Enter data here!'!AT72=0,"",'Enter data here!'!AT74))</f>
        <v/>
      </c>
      <c r="AU14" s="3" t="str">
        <f>IF('Enter data here!'!AU72=$C$52,-1,IF('Enter data here!'!AU72=0,"",'Enter data here!'!AU74))</f>
        <v/>
      </c>
      <c r="AV14" s="3" t="str">
        <f>IF('Enter data here!'!AV72=$C$52,-1,IF('Enter data here!'!AV72=0,"",'Enter data here!'!AV74))</f>
        <v/>
      </c>
      <c r="AW14" s="3" t="str">
        <f>IF('Enter data here!'!AW72=$C$52,-1,IF('Enter data here!'!AW72=0,"",'Enter data here!'!AW74))</f>
        <v/>
      </c>
      <c r="AX14" s="3" t="str">
        <f>IF('Enter data here!'!AX72=$C$52,-1,IF('Enter data here!'!AX72=0,"",'Enter data here!'!AX74))</f>
        <v/>
      </c>
      <c r="AY14" s="3" t="str">
        <f>IF('Enter data here!'!AY72=$C$52,-1,IF('Enter data here!'!AY72=0,"",'Enter data here!'!AY74))</f>
        <v/>
      </c>
      <c r="AZ14" s="3" t="str">
        <f>IF('Enter data here!'!AZ72=$C$52,-1,IF('Enter data here!'!AZ72=0,"",'Enter data here!'!AZ74))</f>
        <v/>
      </c>
      <c r="BA14" s="3" t="str">
        <f>IF('Enter data here!'!BA72=$C$52,-1,IF('Enter data here!'!BA72=0,"",'Enter data here!'!BA74))</f>
        <v/>
      </c>
      <c r="BB14" s="3" t="str">
        <f>IF('Enter data here!'!BB72=$C$52,-1,IF('Enter data here!'!BB72=0,"",'Enter data here!'!BB74))</f>
        <v/>
      </c>
      <c r="BC14" s="3" t="str">
        <f>IF('Enter data here!'!BC72=$C$52,-1,IF('Enter data here!'!BC72=0,"",'Enter data here!'!BC74))</f>
        <v/>
      </c>
      <c r="BD14" s="3" t="str">
        <f>IF('Enter data here!'!BD72=$C$52,-1,IF('Enter data here!'!BD72=0,"",'Enter data here!'!BD74))</f>
        <v/>
      </c>
      <c r="BE14" s="3" t="str">
        <f>IF('Enter data here!'!BE72=$C$52,-1,IF('Enter data here!'!BE72=0,"",'Enter data here!'!BE74))</f>
        <v/>
      </c>
      <c r="BF14" s="3" t="str">
        <f>IF('Enter data here!'!BF72=$C$52,-1,IF('Enter data here!'!BF72=0,"",'Enter data here!'!BF74))</f>
        <v/>
      </c>
      <c r="BG14" s="3" t="str">
        <f>IF('Enter data here!'!BG72=$C$52,-1,IF('Enter data here!'!BG72=0,"",'Enter data here!'!BG74))</f>
        <v/>
      </c>
      <c r="BH14" s="3" t="str">
        <f>IF('Enter data here!'!BH72=$C$52,-1,IF('Enter data here!'!BH72=0,"",'Enter data here!'!BH74))</f>
        <v/>
      </c>
      <c r="BI14" s="3" t="str">
        <f>IF('Enter data here!'!BI72=$C$52,-1,IF('Enter data here!'!BI72=0,"",'Enter data here!'!BI74))</f>
        <v/>
      </c>
      <c r="BJ14" s="3" t="str">
        <f>IF('Enter data here!'!BJ72=$C$52,-1,IF('Enter data here!'!BJ72=0,"",'Enter data here!'!BJ74))</f>
        <v/>
      </c>
      <c r="BK14" s="3" t="str">
        <f>IF('Enter data here!'!BK72=$C$52,-1,IF('Enter data here!'!BK72=0,"",'Enter data here!'!BK74))</f>
        <v/>
      </c>
      <c r="BL14" s="3" t="str">
        <f>IF('Enter data here!'!BL72=$C$52,-1,IF('Enter data here!'!BL72=0,"",'Enter data here!'!BL74))</f>
        <v/>
      </c>
      <c r="BM14" s="3" t="str">
        <f>IF('Enter data here!'!BM72=$C$52,-1,IF('Enter data here!'!BM72=0,"",'Enter data here!'!BM74))</f>
        <v/>
      </c>
      <c r="BN14" s="3" t="str">
        <f>IF('Enter data here!'!BN72=$C$52,-1,IF('Enter data here!'!BN72=0,"",'Enter data here!'!BN74))</f>
        <v/>
      </c>
      <c r="BO14" s="3" t="str">
        <f>IF('Enter data here!'!BO72=$C$52,-1,IF('Enter data here!'!BO72=0,"",'Enter data here!'!BO74))</f>
        <v/>
      </c>
      <c r="BP14" s="3" t="str">
        <f>IF('Enter data here!'!BP72=$C$52,-1,IF('Enter data here!'!BP72=0,"",'Enter data here!'!BP74))</f>
        <v/>
      </c>
      <c r="BQ14" s="3" t="str">
        <f>IF('Enter data here!'!BQ72=$C$52,-1,IF('Enter data here!'!BQ72=0,"",'Enter data here!'!BQ74))</f>
        <v/>
      </c>
      <c r="BR14" s="3" t="str">
        <f>IF('Enter data here!'!BR72=$C$52,-1,IF('Enter data here!'!BR72=0,"",'Enter data here!'!BR74))</f>
        <v/>
      </c>
      <c r="BS14" s="3" t="str">
        <f>IF('Enter data here!'!BS72=$C$52,-1,IF('Enter data here!'!BS72=0,"",'Enter data here!'!BS74))</f>
        <v/>
      </c>
      <c r="BT14" s="3" t="str">
        <f>IF('Enter data here!'!BT72=$C$52,-1,IF('Enter data here!'!BT72=0,"",'Enter data here!'!BT74))</f>
        <v/>
      </c>
      <c r="BU14" s="3" t="str">
        <f>IF('Enter data here!'!BU72=$C$52,-1,IF('Enter data here!'!BU72=0,"",'Enter data here!'!BU74))</f>
        <v/>
      </c>
      <c r="BV14" s="3" t="str">
        <f>IF('Enter data here!'!BV72=$C$52,-1,IF('Enter data here!'!BV72=0,"",'Enter data here!'!BV74))</f>
        <v/>
      </c>
      <c r="BW14" s="3" t="str">
        <f>IF('Enter data here!'!BW72=$C$52,-1,IF('Enter data here!'!BW72=0,"",'Enter data here!'!BW74))</f>
        <v/>
      </c>
      <c r="BX14" s="3" t="str">
        <f>IF('Enter data here!'!BX72=$C$52,-1,IF('Enter data here!'!BX72=0,"",'Enter data here!'!BX74))</f>
        <v/>
      </c>
      <c r="BY14" s="3" t="str">
        <f>IF('Enter data here!'!BY72=$C$52,-1,IF('Enter data here!'!BY72=0,"",'Enter data here!'!BY74))</f>
        <v/>
      </c>
      <c r="BZ14" s="3" t="str">
        <f>IF('Enter data here!'!BZ72=$C$52,-1,IF('Enter data here!'!BZ72=0,"",'Enter data here!'!BZ74))</f>
        <v/>
      </c>
      <c r="CA14" s="3" t="str">
        <f>IF('Enter data here!'!CA72=$C$52,-1,IF('Enter data here!'!CA72=0,"",'Enter data here!'!CA74))</f>
        <v/>
      </c>
      <c r="CB14" s="3" t="str">
        <f>IF('Enter data here!'!CB72=$C$52,-1,IF('Enter data here!'!CB72=0,"",'Enter data here!'!CB74))</f>
        <v/>
      </c>
      <c r="CC14" s="3" t="str">
        <f>IF('Enter data here!'!CC72=$C$52,-1,IF('Enter data here!'!CC72=0,"",'Enter data here!'!CC74))</f>
        <v/>
      </c>
      <c r="CD14" s="3" t="str">
        <f>IF('Enter data here!'!CD72=$C$52,-1,IF('Enter data here!'!CD72=0,"",'Enter data here!'!CD74))</f>
        <v/>
      </c>
      <c r="CE14" s="3" t="str">
        <f>IF('Enter data here!'!CE72=$C$52,-1,IF('Enter data here!'!CE72=0,"",'Enter data here!'!CE74))</f>
        <v/>
      </c>
      <c r="CF14" s="3" t="str">
        <f>IF('Enter data here!'!CF72=$C$52,-1,IF('Enter data here!'!CF72=0,"",'Enter data here!'!CF74))</f>
        <v/>
      </c>
      <c r="CG14" s="3" t="str">
        <f>IF('Enter data here!'!CG72=$C$52,-1,IF('Enter data here!'!CG72=0,"",'Enter data here!'!CG74))</f>
        <v/>
      </c>
      <c r="CH14" s="3" t="str">
        <f>IF('Enter data here!'!CH72=$C$52,-1,IF('Enter data here!'!CH72=0,"",'Enter data here!'!CH74))</f>
        <v/>
      </c>
      <c r="CI14" s="3" t="str">
        <f>IF('Enter data here!'!CI72=$C$52,-1,IF('Enter data here!'!CI72=0,"",'Enter data here!'!CI74))</f>
        <v/>
      </c>
      <c r="CJ14" s="3" t="str">
        <f>IF('Enter data here!'!CJ72=$C$52,-1,IF('Enter data here!'!CJ72=0,"",'Enter data here!'!CJ74))</f>
        <v/>
      </c>
      <c r="CK14" s="3" t="str">
        <f>IF('Enter data here!'!CK72=$C$52,-1,IF('Enter data here!'!CK72=0,"",'Enter data here!'!CK74))</f>
        <v/>
      </c>
      <c r="CL14" s="3" t="str">
        <f>IF('Enter data here!'!CL72=$C$52,-1,IF('Enter data here!'!CL72=0,"",'Enter data here!'!CL74))</f>
        <v/>
      </c>
      <c r="CM14" s="3" t="str">
        <f>IF('Enter data here!'!CM72=$C$52,-1,IF('Enter data here!'!CM72=0,"",'Enter data here!'!CM74))</f>
        <v/>
      </c>
      <c r="CN14" s="3" t="str">
        <f>IF('Enter data here!'!CN72=$C$52,-1,IF('Enter data here!'!CN72=0,"",'Enter data here!'!CN74))</f>
        <v/>
      </c>
    </row>
    <row r="15" spans="1:92">
      <c r="A15" s="399"/>
      <c r="B15" s="16">
        <v>11</v>
      </c>
      <c r="C15" s="3" t="str">
        <f>IF('Enter data here!'!C77=$C$52,-1,IF('Enter data here!'!C77=0,"",'Enter data here!'!C79))</f>
        <v/>
      </c>
      <c r="D15" s="3" t="str">
        <f>IF('Enter data here!'!D77=$C$52,-1,IF('Enter data here!'!D77=0,"",'Enter data here!'!D79))</f>
        <v/>
      </c>
      <c r="E15" s="3" t="str">
        <f>IF('Enter data here!'!E77=$C$52,-1,IF('Enter data here!'!E77=0,"",'Enter data here!'!E79))</f>
        <v/>
      </c>
      <c r="F15" s="3" t="str">
        <f>IF('Enter data here!'!F77=$C$52,-1,IF('Enter data here!'!F77=0,"",'Enter data here!'!F79))</f>
        <v/>
      </c>
      <c r="G15" s="3" t="str">
        <f>IF('Enter data here!'!G77=$C$52,-1,IF('Enter data here!'!G77=0,"",'Enter data here!'!G79))</f>
        <v/>
      </c>
      <c r="H15" s="3" t="str">
        <f>IF('Enter data here!'!H77=$C$52,-1,IF('Enter data here!'!H77=0,"",'Enter data here!'!H79))</f>
        <v/>
      </c>
      <c r="I15" s="3" t="str">
        <f>IF('Enter data here!'!I77=$C$52,-1,IF('Enter data here!'!I77=0,"",'Enter data here!'!I79))</f>
        <v/>
      </c>
      <c r="J15" s="3" t="str">
        <f>IF('Enter data here!'!J77=$C$52,-1,IF('Enter data here!'!J77=0,"",'Enter data here!'!J79))</f>
        <v/>
      </c>
      <c r="K15" s="3" t="str">
        <f>IF('Enter data here!'!K77=$C$52,-1,IF('Enter data here!'!K77=0,"",'Enter data here!'!K79))</f>
        <v/>
      </c>
      <c r="L15" s="3" t="str">
        <f>IF('Enter data here!'!L77=$C$52,-1,IF('Enter data here!'!L77=0,"",'Enter data here!'!L79))</f>
        <v/>
      </c>
      <c r="M15" s="3" t="str">
        <f>IF('Enter data here!'!M77=$C$52,-1,IF('Enter data here!'!M77=0,"",'Enter data here!'!M79))</f>
        <v/>
      </c>
      <c r="N15" s="3" t="str">
        <f>IF('Enter data here!'!N77=$C$52,-1,IF('Enter data here!'!N77=0,"",'Enter data here!'!N79))</f>
        <v/>
      </c>
      <c r="O15" s="3" t="str">
        <f>IF('Enter data here!'!O77=$C$52,-1,IF('Enter data here!'!O77=0,"",'Enter data here!'!O79))</f>
        <v/>
      </c>
      <c r="P15" s="3" t="str">
        <f>IF('Enter data here!'!P77=$C$52,-1,IF('Enter data here!'!P77=0,"",'Enter data here!'!P79))</f>
        <v/>
      </c>
      <c r="Q15" s="3" t="str">
        <f>IF('Enter data here!'!Q77=$C$52,-1,IF('Enter data here!'!Q77=0,"",'Enter data here!'!Q79))</f>
        <v/>
      </c>
      <c r="R15" s="3" t="str">
        <f>IF('Enter data here!'!R77=$C$52,-1,IF('Enter data here!'!R77=0,"",'Enter data here!'!R79))</f>
        <v/>
      </c>
      <c r="S15" s="3" t="str">
        <f>IF('Enter data here!'!S77=$C$52,-1,IF('Enter data here!'!S77=0,"",'Enter data here!'!S79))</f>
        <v/>
      </c>
      <c r="T15" s="3" t="str">
        <f>IF('Enter data here!'!T77=$C$52,-1,IF('Enter data here!'!T77=0,"",'Enter data here!'!T79))</f>
        <v/>
      </c>
      <c r="U15" s="3" t="str">
        <f>IF('Enter data here!'!U77=$C$52,-1,IF('Enter data here!'!U77=0,"",'Enter data here!'!U79))</f>
        <v/>
      </c>
      <c r="V15" s="3" t="str">
        <f>IF('Enter data here!'!V77=$C$52,-1,IF('Enter data here!'!V77=0,"",'Enter data here!'!V79))</f>
        <v/>
      </c>
      <c r="W15" s="3" t="str">
        <f>IF('Enter data here!'!W77=$C$52,-1,IF('Enter data here!'!W77=0,"",'Enter data here!'!W79))</f>
        <v/>
      </c>
      <c r="X15" s="3" t="str">
        <f>IF('Enter data here!'!X77=$C$52,-1,IF('Enter data here!'!X77=0,"",'Enter data here!'!X79))</f>
        <v/>
      </c>
      <c r="Y15" s="3" t="str">
        <f>IF('Enter data here!'!Y77=$C$52,-1,IF('Enter data here!'!Y77=0,"",'Enter data here!'!Y79))</f>
        <v/>
      </c>
      <c r="Z15" s="3" t="str">
        <f>IF('Enter data here!'!Z77=$C$52,-1,IF('Enter data here!'!Z77=0,"",'Enter data here!'!Z79))</f>
        <v/>
      </c>
      <c r="AA15" s="3" t="str">
        <f>IF('Enter data here!'!AA77=$C$52,-1,IF('Enter data here!'!AA77=0,"",'Enter data here!'!AA79))</f>
        <v/>
      </c>
      <c r="AB15" s="3" t="str">
        <f>IF('Enter data here!'!AB77=$C$52,-1,IF('Enter data here!'!AB77=0,"",'Enter data here!'!AB79))</f>
        <v/>
      </c>
      <c r="AC15" s="3" t="str">
        <f>IF('Enter data here!'!AC77=$C$52,-1,IF('Enter data here!'!AC77=0,"",'Enter data here!'!AC79))</f>
        <v/>
      </c>
      <c r="AD15" s="3" t="str">
        <f>IF('Enter data here!'!AD77=$C$52,-1,IF('Enter data here!'!AD77=0,"",'Enter data here!'!AD79))</f>
        <v/>
      </c>
      <c r="AE15" s="3" t="str">
        <f>IF('Enter data here!'!AE77=$C$52,-1,IF('Enter data here!'!AE77=0,"",'Enter data here!'!AE79))</f>
        <v/>
      </c>
      <c r="AF15" s="3" t="str">
        <f>IF('Enter data here!'!AF77=$C$52,-1,IF('Enter data here!'!AF77=0,"",'Enter data here!'!AF79))</f>
        <v/>
      </c>
      <c r="AG15" s="3" t="str">
        <f>IF('Enter data here!'!AG77=$C$52,-1,IF('Enter data here!'!AG77=0,"",'Enter data here!'!AG79))</f>
        <v/>
      </c>
      <c r="AH15" s="3" t="str">
        <f>IF('Enter data here!'!AH77=$C$52,-1,IF('Enter data here!'!AH77=0,"",'Enter data here!'!AH79))</f>
        <v/>
      </c>
      <c r="AI15" s="3" t="str">
        <f>IF('Enter data here!'!AI77=$C$52,-1,IF('Enter data here!'!AI77=0,"",'Enter data here!'!AI79))</f>
        <v/>
      </c>
      <c r="AJ15" s="3" t="str">
        <f>IF('Enter data here!'!AJ77=$C$52,-1,IF('Enter data here!'!AJ77=0,"",'Enter data here!'!AJ79))</f>
        <v/>
      </c>
      <c r="AK15" s="3" t="str">
        <f>IF('Enter data here!'!AK77=$C$52,-1,IF('Enter data here!'!AK77=0,"",'Enter data here!'!AK79))</f>
        <v/>
      </c>
      <c r="AL15" s="3" t="str">
        <f>IF('Enter data here!'!AL77=$C$52,-1,IF('Enter data here!'!AL77=0,"",'Enter data here!'!AL79))</f>
        <v/>
      </c>
      <c r="AM15" s="3" t="str">
        <f>IF('Enter data here!'!AM77=$C$52,-1,IF('Enter data here!'!AM77=0,"",'Enter data here!'!AM79))</f>
        <v/>
      </c>
      <c r="AN15" s="3" t="str">
        <f>IF('Enter data here!'!AN77=$C$52,-1,IF('Enter data here!'!AN77=0,"",'Enter data here!'!AN79))</f>
        <v/>
      </c>
      <c r="AO15" s="3" t="str">
        <f>IF('Enter data here!'!AO77=$C$52,-1,IF('Enter data here!'!AO77=0,"",'Enter data here!'!AO79))</f>
        <v/>
      </c>
      <c r="AP15" s="3" t="str">
        <f>IF('Enter data here!'!AP77=$C$52,-1,IF('Enter data here!'!AP77=0,"",'Enter data here!'!AP79))</f>
        <v/>
      </c>
      <c r="AQ15" s="3" t="str">
        <f>IF('Enter data here!'!AQ77=$C$52,-1,IF('Enter data here!'!AQ77=0,"",'Enter data here!'!AQ79))</f>
        <v/>
      </c>
      <c r="AR15" s="3" t="str">
        <f>IF('Enter data here!'!AR77=$C$52,-1,IF('Enter data here!'!AR77=0,"",'Enter data here!'!AR79))</f>
        <v/>
      </c>
      <c r="AS15" s="3" t="str">
        <f>IF('Enter data here!'!AS77=$C$52,-1,IF('Enter data here!'!AS77=0,"",'Enter data here!'!AS79))</f>
        <v/>
      </c>
      <c r="AT15" s="3" t="str">
        <f>IF('Enter data here!'!AT77=$C$52,-1,IF('Enter data here!'!AT77=0,"",'Enter data here!'!AT79))</f>
        <v/>
      </c>
      <c r="AU15" s="3" t="str">
        <f>IF('Enter data here!'!AU77=$C$52,-1,IF('Enter data here!'!AU77=0,"",'Enter data here!'!AU79))</f>
        <v/>
      </c>
      <c r="AV15" s="3" t="str">
        <f>IF('Enter data here!'!AV77=$C$52,-1,IF('Enter data here!'!AV77=0,"",'Enter data here!'!AV79))</f>
        <v/>
      </c>
      <c r="AW15" s="3" t="str">
        <f>IF('Enter data here!'!AW77=$C$52,-1,IF('Enter data here!'!AW77=0,"",'Enter data here!'!AW79))</f>
        <v/>
      </c>
      <c r="AX15" s="3" t="str">
        <f>IF('Enter data here!'!AX77=$C$52,-1,IF('Enter data here!'!AX77=0,"",'Enter data here!'!AX79))</f>
        <v/>
      </c>
      <c r="AY15" s="3" t="str">
        <f>IF('Enter data here!'!AY77=$C$52,-1,IF('Enter data here!'!AY77=0,"",'Enter data here!'!AY79))</f>
        <v/>
      </c>
      <c r="AZ15" s="3" t="str">
        <f>IF('Enter data here!'!AZ77=$C$52,-1,IF('Enter data here!'!AZ77=0,"",'Enter data here!'!AZ79))</f>
        <v/>
      </c>
      <c r="BA15" s="3" t="str">
        <f>IF('Enter data here!'!BA77=$C$52,-1,IF('Enter data here!'!BA77=0,"",'Enter data here!'!BA79))</f>
        <v/>
      </c>
      <c r="BB15" s="3" t="str">
        <f>IF('Enter data here!'!BB77=$C$52,-1,IF('Enter data here!'!BB77=0,"",'Enter data here!'!BB79))</f>
        <v/>
      </c>
      <c r="BC15" s="3" t="str">
        <f>IF('Enter data here!'!BC77=$C$52,-1,IF('Enter data here!'!BC77=0,"",'Enter data here!'!BC79))</f>
        <v/>
      </c>
      <c r="BD15" s="3" t="str">
        <f>IF('Enter data here!'!BD77=$C$52,-1,IF('Enter data here!'!BD77=0,"",'Enter data here!'!BD79))</f>
        <v/>
      </c>
      <c r="BE15" s="3" t="str">
        <f>IF('Enter data here!'!BE77=$C$52,-1,IF('Enter data here!'!BE77=0,"",'Enter data here!'!BE79))</f>
        <v/>
      </c>
      <c r="BF15" s="3" t="str">
        <f>IF('Enter data here!'!BF77=$C$52,-1,IF('Enter data here!'!BF77=0,"",'Enter data here!'!BF79))</f>
        <v/>
      </c>
      <c r="BG15" s="3" t="str">
        <f>IF('Enter data here!'!BG77=$C$52,-1,IF('Enter data here!'!BG77=0,"",'Enter data here!'!BG79))</f>
        <v/>
      </c>
      <c r="BH15" s="3" t="str">
        <f>IF('Enter data here!'!BH77=$C$52,-1,IF('Enter data here!'!BH77=0,"",'Enter data here!'!BH79))</f>
        <v/>
      </c>
      <c r="BI15" s="3" t="str">
        <f>IF('Enter data here!'!BI77=$C$52,-1,IF('Enter data here!'!BI77=0,"",'Enter data here!'!BI79))</f>
        <v/>
      </c>
      <c r="BJ15" s="3" t="str">
        <f>IF('Enter data here!'!BJ77=$C$52,-1,IF('Enter data here!'!BJ77=0,"",'Enter data here!'!BJ79))</f>
        <v/>
      </c>
      <c r="BK15" s="3" t="str">
        <f>IF('Enter data here!'!BK77=$C$52,-1,IF('Enter data here!'!BK77=0,"",'Enter data here!'!BK79))</f>
        <v/>
      </c>
      <c r="BL15" s="3" t="str">
        <f>IF('Enter data here!'!BL77=$C$52,-1,IF('Enter data here!'!BL77=0,"",'Enter data here!'!BL79))</f>
        <v/>
      </c>
      <c r="BM15" s="3" t="str">
        <f>IF('Enter data here!'!BM77=$C$52,-1,IF('Enter data here!'!BM77=0,"",'Enter data here!'!BM79))</f>
        <v/>
      </c>
      <c r="BN15" s="3" t="str">
        <f>IF('Enter data here!'!BN77=$C$52,-1,IF('Enter data here!'!BN77=0,"",'Enter data here!'!BN79))</f>
        <v/>
      </c>
      <c r="BO15" s="3" t="str">
        <f>IF('Enter data here!'!BO77=$C$52,-1,IF('Enter data here!'!BO77=0,"",'Enter data here!'!BO79))</f>
        <v/>
      </c>
      <c r="BP15" s="3" t="str">
        <f>IF('Enter data here!'!BP77=$C$52,-1,IF('Enter data here!'!BP77=0,"",'Enter data here!'!BP79))</f>
        <v/>
      </c>
      <c r="BQ15" s="3" t="str">
        <f>IF('Enter data here!'!BQ77=$C$52,-1,IF('Enter data here!'!BQ77=0,"",'Enter data here!'!BQ79))</f>
        <v/>
      </c>
      <c r="BR15" s="3" t="str">
        <f>IF('Enter data here!'!BR77=$C$52,-1,IF('Enter data here!'!BR77=0,"",'Enter data here!'!BR79))</f>
        <v/>
      </c>
      <c r="BS15" s="3" t="str">
        <f>IF('Enter data here!'!BS77=$C$52,-1,IF('Enter data here!'!BS77=0,"",'Enter data here!'!BS79))</f>
        <v/>
      </c>
      <c r="BT15" s="3" t="str">
        <f>IF('Enter data here!'!BT77=$C$52,-1,IF('Enter data here!'!BT77=0,"",'Enter data here!'!BT79))</f>
        <v/>
      </c>
      <c r="BU15" s="3" t="str">
        <f>IF('Enter data here!'!BU77=$C$52,-1,IF('Enter data here!'!BU77=0,"",'Enter data here!'!BU79))</f>
        <v/>
      </c>
      <c r="BV15" s="3" t="str">
        <f>IF('Enter data here!'!BV77=$C$52,-1,IF('Enter data here!'!BV77=0,"",'Enter data here!'!BV79))</f>
        <v/>
      </c>
      <c r="BW15" s="3" t="str">
        <f>IF('Enter data here!'!BW77=$C$52,-1,IF('Enter data here!'!BW77=0,"",'Enter data here!'!BW79))</f>
        <v/>
      </c>
      <c r="BX15" s="3" t="str">
        <f>IF('Enter data here!'!BX77=$C$52,-1,IF('Enter data here!'!BX77=0,"",'Enter data here!'!BX79))</f>
        <v/>
      </c>
      <c r="BY15" s="3" t="str">
        <f>IF('Enter data here!'!BY77=$C$52,-1,IF('Enter data here!'!BY77=0,"",'Enter data here!'!BY79))</f>
        <v/>
      </c>
      <c r="BZ15" s="3" t="str">
        <f>IF('Enter data here!'!BZ77=$C$52,-1,IF('Enter data here!'!BZ77=0,"",'Enter data here!'!BZ79))</f>
        <v/>
      </c>
      <c r="CA15" s="3" t="str">
        <f>IF('Enter data here!'!CA77=$C$52,-1,IF('Enter data here!'!CA77=0,"",'Enter data here!'!CA79))</f>
        <v/>
      </c>
      <c r="CB15" s="3" t="str">
        <f>IF('Enter data here!'!CB77=$C$52,-1,IF('Enter data here!'!CB77=0,"",'Enter data here!'!CB79))</f>
        <v/>
      </c>
      <c r="CC15" s="3" t="str">
        <f>IF('Enter data here!'!CC77=$C$52,-1,IF('Enter data here!'!CC77=0,"",'Enter data here!'!CC79))</f>
        <v/>
      </c>
      <c r="CD15" s="3" t="str">
        <f>IF('Enter data here!'!CD77=$C$52,-1,IF('Enter data here!'!CD77=0,"",'Enter data here!'!CD79))</f>
        <v/>
      </c>
      <c r="CE15" s="3" t="str">
        <f>IF('Enter data here!'!CE77=$C$52,-1,IF('Enter data here!'!CE77=0,"",'Enter data here!'!CE79))</f>
        <v/>
      </c>
      <c r="CF15" s="3" t="str">
        <f>IF('Enter data here!'!CF77=$C$52,-1,IF('Enter data here!'!CF77=0,"",'Enter data here!'!CF79))</f>
        <v/>
      </c>
      <c r="CG15" s="3" t="str">
        <f>IF('Enter data here!'!CG77=$C$52,-1,IF('Enter data here!'!CG77=0,"",'Enter data here!'!CG79))</f>
        <v/>
      </c>
      <c r="CH15" s="3" t="str">
        <f>IF('Enter data here!'!CH77=$C$52,-1,IF('Enter data here!'!CH77=0,"",'Enter data here!'!CH79))</f>
        <v/>
      </c>
      <c r="CI15" s="3" t="str">
        <f>IF('Enter data here!'!CI77=$C$52,-1,IF('Enter data here!'!CI77=0,"",'Enter data here!'!CI79))</f>
        <v/>
      </c>
      <c r="CJ15" s="3" t="str">
        <f>IF('Enter data here!'!CJ77=$C$52,-1,IF('Enter data here!'!CJ77=0,"",'Enter data here!'!CJ79))</f>
        <v/>
      </c>
      <c r="CK15" s="3" t="str">
        <f>IF('Enter data here!'!CK77=$C$52,-1,IF('Enter data here!'!CK77=0,"",'Enter data here!'!CK79))</f>
        <v/>
      </c>
      <c r="CL15" s="3" t="str">
        <f>IF('Enter data here!'!CL77=$C$52,-1,IF('Enter data here!'!CL77=0,"",'Enter data here!'!CL79))</f>
        <v/>
      </c>
      <c r="CM15" s="3" t="str">
        <f>IF('Enter data here!'!CM77=$C$52,-1,IF('Enter data here!'!CM77=0,"",'Enter data here!'!CM79))</f>
        <v/>
      </c>
      <c r="CN15" s="3" t="str">
        <f>IF('Enter data here!'!CN77=$C$52,-1,IF('Enter data here!'!CN77=0,"",'Enter data here!'!CN79))</f>
        <v/>
      </c>
    </row>
    <row r="16" spans="1:92">
      <c r="A16" s="399"/>
      <c r="B16" s="16">
        <v>12</v>
      </c>
      <c r="C16" s="3" t="str">
        <f>IF('Enter data here!'!C82=$C$52,-1,IF('Enter data here!'!C82=0,"",'Enter data here!'!C84))</f>
        <v/>
      </c>
      <c r="D16" s="3" t="str">
        <f>IF('Enter data here!'!D82=$C$52,-1,IF('Enter data here!'!D82=0,"",'Enter data here!'!D84))</f>
        <v/>
      </c>
      <c r="E16" s="3" t="str">
        <f>IF('Enter data here!'!E82=$C$52,-1,IF('Enter data here!'!E82=0,"",'Enter data here!'!E84))</f>
        <v/>
      </c>
      <c r="F16" s="3" t="str">
        <f>IF('Enter data here!'!F82=$C$52,-1,IF('Enter data here!'!F82=0,"",'Enter data here!'!F84))</f>
        <v/>
      </c>
      <c r="G16" s="3" t="str">
        <f>IF('Enter data here!'!G82=$C$52,-1,IF('Enter data here!'!G82=0,"",'Enter data here!'!G84))</f>
        <v/>
      </c>
      <c r="H16" s="3" t="str">
        <f>IF('Enter data here!'!H82=$C$52,-1,IF('Enter data here!'!H82=0,"",'Enter data here!'!H84))</f>
        <v/>
      </c>
      <c r="I16" s="3" t="str">
        <f>IF('Enter data here!'!I82=$C$52,-1,IF('Enter data here!'!I82=0,"",'Enter data here!'!I84))</f>
        <v/>
      </c>
      <c r="J16" s="3" t="str">
        <f>IF('Enter data here!'!J82=$C$52,-1,IF('Enter data here!'!J82=0,"",'Enter data here!'!J84))</f>
        <v/>
      </c>
      <c r="K16" s="3" t="str">
        <f>IF('Enter data here!'!K82=$C$52,-1,IF('Enter data here!'!K82=0,"",'Enter data here!'!K84))</f>
        <v/>
      </c>
      <c r="L16" s="3" t="str">
        <f>IF('Enter data here!'!L82=$C$52,-1,IF('Enter data here!'!L82=0,"",'Enter data here!'!L84))</f>
        <v/>
      </c>
      <c r="M16" s="3" t="str">
        <f>IF('Enter data here!'!M82=$C$52,-1,IF('Enter data here!'!M82=0,"",'Enter data here!'!M84))</f>
        <v/>
      </c>
      <c r="N16" s="3" t="str">
        <f>IF('Enter data here!'!N82=$C$52,-1,IF('Enter data here!'!N82=0,"",'Enter data here!'!N84))</f>
        <v/>
      </c>
      <c r="O16" s="3" t="str">
        <f>IF('Enter data here!'!O82=$C$52,-1,IF('Enter data here!'!O82=0,"",'Enter data here!'!O84))</f>
        <v/>
      </c>
      <c r="P16" s="3" t="str">
        <f>IF('Enter data here!'!P82=$C$52,-1,IF('Enter data here!'!P82=0,"",'Enter data here!'!P84))</f>
        <v/>
      </c>
      <c r="Q16" s="3" t="str">
        <f>IF('Enter data here!'!Q82=$C$52,-1,IF('Enter data here!'!Q82=0,"",'Enter data here!'!Q84))</f>
        <v/>
      </c>
      <c r="R16" s="3" t="str">
        <f>IF('Enter data here!'!R82=$C$52,-1,IF('Enter data here!'!R82=0,"",'Enter data here!'!R84))</f>
        <v/>
      </c>
      <c r="S16" s="3" t="str">
        <f>IF('Enter data here!'!S82=$C$52,-1,IF('Enter data here!'!S82=0,"",'Enter data here!'!S84))</f>
        <v/>
      </c>
      <c r="T16" s="3" t="str">
        <f>IF('Enter data here!'!T82=$C$52,-1,IF('Enter data here!'!T82=0,"",'Enter data here!'!T84))</f>
        <v/>
      </c>
      <c r="U16" s="3" t="str">
        <f>IF('Enter data here!'!U82=$C$52,-1,IF('Enter data here!'!U82=0,"",'Enter data here!'!U84))</f>
        <v/>
      </c>
      <c r="V16" s="3" t="str">
        <f>IF('Enter data here!'!V82=$C$52,-1,IF('Enter data here!'!V82=0,"",'Enter data here!'!V84))</f>
        <v/>
      </c>
      <c r="W16" s="3" t="str">
        <f>IF('Enter data here!'!W82=$C$52,-1,IF('Enter data here!'!W82=0,"",'Enter data here!'!W84))</f>
        <v/>
      </c>
      <c r="X16" s="3" t="str">
        <f>IF('Enter data here!'!X82=$C$52,-1,IF('Enter data here!'!X82=0,"",'Enter data here!'!X84))</f>
        <v/>
      </c>
      <c r="Y16" s="3" t="str">
        <f>IF('Enter data here!'!Y82=$C$52,-1,IF('Enter data here!'!Y82=0,"",'Enter data here!'!Y84))</f>
        <v/>
      </c>
      <c r="Z16" s="3" t="str">
        <f>IF('Enter data here!'!Z82=$C$52,-1,IF('Enter data here!'!Z82=0,"",'Enter data here!'!Z84))</f>
        <v/>
      </c>
      <c r="AA16" s="3" t="str">
        <f>IF('Enter data here!'!AA82=$C$52,-1,IF('Enter data here!'!AA82=0,"",'Enter data here!'!AA84))</f>
        <v/>
      </c>
      <c r="AB16" s="3" t="str">
        <f>IF('Enter data here!'!AB82=$C$52,-1,IF('Enter data here!'!AB82=0,"",'Enter data here!'!AB84))</f>
        <v/>
      </c>
      <c r="AC16" s="3" t="str">
        <f>IF('Enter data here!'!AC82=$C$52,-1,IF('Enter data here!'!AC82=0,"",'Enter data here!'!AC84))</f>
        <v/>
      </c>
      <c r="AD16" s="3" t="str">
        <f>IF('Enter data here!'!AD82=$C$52,-1,IF('Enter data here!'!AD82=0,"",'Enter data here!'!AD84))</f>
        <v/>
      </c>
      <c r="AE16" s="3" t="str">
        <f>IF('Enter data here!'!AE82=$C$52,-1,IF('Enter data here!'!AE82=0,"",'Enter data here!'!AE84))</f>
        <v/>
      </c>
      <c r="AF16" s="3" t="str">
        <f>IF('Enter data here!'!AF82=$C$52,-1,IF('Enter data here!'!AF82=0,"",'Enter data here!'!AF84))</f>
        <v/>
      </c>
      <c r="AG16" s="3" t="str">
        <f>IF('Enter data here!'!AG82=$C$52,-1,IF('Enter data here!'!AG82=0,"",'Enter data here!'!AG84))</f>
        <v/>
      </c>
      <c r="AH16" s="3" t="str">
        <f>IF('Enter data here!'!AH82=$C$52,-1,IF('Enter data here!'!AH82=0,"",'Enter data here!'!AH84))</f>
        <v/>
      </c>
      <c r="AI16" s="3" t="str">
        <f>IF('Enter data here!'!AI82=$C$52,-1,IF('Enter data here!'!AI82=0,"",'Enter data here!'!AI84))</f>
        <v/>
      </c>
      <c r="AJ16" s="3" t="str">
        <f>IF('Enter data here!'!AJ82=$C$52,-1,IF('Enter data here!'!AJ82=0,"",'Enter data here!'!AJ84))</f>
        <v/>
      </c>
      <c r="AK16" s="3" t="str">
        <f>IF('Enter data here!'!AK82=$C$52,-1,IF('Enter data here!'!AK82=0,"",'Enter data here!'!AK84))</f>
        <v/>
      </c>
      <c r="AL16" s="3" t="str">
        <f>IF('Enter data here!'!AL82=$C$52,-1,IF('Enter data here!'!AL82=0,"",'Enter data here!'!AL84))</f>
        <v/>
      </c>
      <c r="AM16" s="3" t="str">
        <f>IF('Enter data here!'!AM82=$C$52,-1,IF('Enter data here!'!AM82=0,"",'Enter data here!'!AM84))</f>
        <v/>
      </c>
      <c r="AN16" s="3" t="str">
        <f>IF('Enter data here!'!AN82=$C$52,-1,IF('Enter data here!'!AN82=0,"",'Enter data here!'!AN84))</f>
        <v/>
      </c>
      <c r="AO16" s="3" t="str">
        <f>IF('Enter data here!'!AO82=$C$52,-1,IF('Enter data here!'!AO82=0,"",'Enter data here!'!AO84))</f>
        <v/>
      </c>
      <c r="AP16" s="3" t="str">
        <f>IF('Enter data here!'!AP82=$C$52,-1,IF('Enter data here!'!AP82=0,"",'Enter data here!'!AP84))</f>
        <v/>
      </c>
      <c r="AQ16" s="3" t="str">
        <f>IF('Enter data here!'!AQ82=$C$52,-1,IF('Enter data here!'!AQ82=0,"",'Enter data here!'!AQ84))</f>
        <v/>
      </c>
      <c r="AR16" s="3" t="str">
        <f>IF('Enter data here!'!AR82=$C$52,-1,IF('Enter data here!'!AR82=0,"",'Enter data here!'!AR84))</f>
        <v/>
      </c>
      <c r="AS16" s="3" t="str">
        <f>IF('Enter data here!'!AS82=$C$52,-1,IF('Enter data here!'!AS82=0,"",'Enter data here!'!AS84))</f>
        <v/>
      </c>
      <c r="AT16" s="3" t="str">
        <f>IF('Enter data here!'!AT82=$C$52,-1,IF('Enter data here!'!AT82=0,"",'Enter data here!'!AT84))</f>
        <v/>
      </c>
      <c r="AU16" s="3" t="str">
        <f>IF('Enter data here!'!AU82=$C$52,-1,IF('Enter data here!'!AU82=0,"",'Enter data here!'!AU84))</f>
        <v/>
      </c>
      <c r="AV16" s="3" t="str">
        <f>IF('Enter data here!'!AV82=$C$52,-1,IF('Enter data here!'!AV82=0,"",'Enter data here!'!AV84))</f>
        <v/>
      </c>
      <c r="AW16" s="3" t="str">
        <f>IF('Enter data here!'!AW82=$C$52,-1,IF('Enter data here!'!AW82=0,"",'Enter data here!'!AW84))</f>
        <v/>
      </c>
      <c r="AX16" s="3" t="str">
        <f>IF('Enter data here!'!AX82=$C$52,-1,IF('Enter data here!'!AX82=0,"",'Enter data here!'!AX84))</f>
        <v/>
      </c>
      <c r="AY16" s="3" t="str">
        <f>IF('Enter data here!'!AY82=$C$52,-1,IF('Enter data here!'!AY82=0,"",'Enter data here!'!AY84))</f>
        <v/>
      </c>
      <c r="AZ16" s="3" t="str">
        <f>IF('Enter data here!'!AZ82=$C$52,-1,IF('Enter data here!'!AZ82=0,"",'Enter data here!'!AZ84))</f>
        <v/>
      </c>
      <c r="BA16" s="3" t="str">
        <f>IF('Enter data here!'!BA82=$C$52,-1,IF('Enter data here!'!BA82=0,"",'Enter data here!'!BA84))</f>
        <v/>
      </c>
      <c r="BB16" s="3" t="str">
        <f>IF('Enter data here!'!BB82=$C$52,-1,IF('Enter data here!'!BB82=0,"",'Enter data here!'!BB84))</f>
        <v/>
      </c>
      <c r="BC16" s="3" t="str">
        <f>IF('Enter data here!'!BC82=$C$52,-1,IF('Enter data here!'!BC82=0,"",'Enter data here!'!BC84))</f>
        <v/>
      </c>
      <c r="BD16" s="3" t="str">
        <f>IF('Enter data here!'!BD82=$C$52,-1,IF('Enter data here!'!BD82=0,"",'Enter data here!'!BD84))</f>
        <v/>
      </c>
      <c r="BE16" s="3" t="str">
        <f>IF('Enter data here!'!BE82=$C$52,-1,IF('Enter data here!'!BE82=0,"",'Enter data here!'!BE84))</f>
        <v/>
      </c>
      <c r="BF16" s="3" t="str">
        <f>IF('Enter data here!'!BF82=$C$52,-1,IF('Enter data here!'!BF82=0,"",'Enter data here!'!BF84))</f>
        <v/>
      </c>
      <c r="BG16" s="3" t="str">
        <f>IF('Enter data here!'!BG82=$C$52,-1,IF('Enter data here!'!BG82=0,"",'Enter data here!'!BG84))</f>
        <v/>
      </c>
      <c r="BH16" s="3" t="str">
        <f>IF('Enter data here!'!BH82=$C$52,-1,IF('Enter data here!'!BH82=0,"",'Enter data here!'!BH84))</f>
        <v/>
      </c>
      <c r="BI16" s="3" t="str">
        <f>IF('Enter data here!'!BI82=$C$52,-1,IF('Enter data here!'!BI82=0,"",'Enter data here!'!BI84))</f>
        <v/>
      </c>
      <c r="BJ16" s="3" t="str">
        <f>IF('Enter data here!'!BJ82=$C$52,-1,IF('Enter data here!'!BJ82=0,"",'Enter data here!'!BJ84))</f>
        <v/>
      </c>
      <c r="BK16" s="3" t="str">
        <f>IF('Enter data here!'!BK82=$C$52,-1,IF('Enter data here!'!BK82=0,"",'Enter data here!'!BK84))</f>
        <v/>
      </c>
      <c r="BL16" s="3" t="str">
        <f>IF('Enter data here!'!BL82=$C$52,-1,IF('Enter data here!'!BL82=0,"",'Enter data here!'!BL84))</f>
        <v/>
      </c>
      <c r="BM16" s="3" t="str">
        <f>IF('Enter data here!'!BM82=$C$52,-1,IF('Enter data here!'!BM82=0,"",'Enter data here!'!BM84))</f>
        <v/>
      </c>
      <c r="BN16" s="3" t="str">
        <f>IF('Enter data here!'!BN82=$C$52,-1,IF('Enter data here!'!BN82=0,"",'Enter data here!'!BN84))</f>
        <v/>
      </c>
      <c r="BO16" s="3" t="str">
        <f>IF('Enter data here!'!BO82=$C$52,-1,IF('Enter data here!'!BO82=0,"",'Enter data here!'!BO84))</f>
        <v/>
      </c>
      <c r="BP16" s="3" t="str">
        <f>IF('Enter data here!'!BP82=$C$52,-1,IF('Enter data here!'!BP82=0,"",'Enter data here!'!BP84))</f>
        <v/>
      </c>
      <c r="BQ16" s="3" t="str">
        <f>IF('Enter data here!'!BQ82=$C$52,-1,IF('Enter data here!'!BQ82=0,"",'Enter data here!'!BQ84))</f>
        <v/>
      </c>
      <c r="BR16" s="3" t="str">
        <f>IF('Enter data here!'!BR82=$C$52,-1,IF('Enter data here!'!BR82=0,"",'Enter data here!'!BR84))</f>
        <v/>
      </c>
      <c r="BS16" s="3" t="str">
        <f>IF('Enter data here!'!BS82=$C$52,-1,IF('Enter data here!'!BS82=0,"",'Enter data here!'!BS84))</f>
        <v/>
      </c>
      <c r="BT16" s="3" t="str">
        <f>IF('Enter data here!'!BT82=$C$52,-1,IF('Enter data here!'!BT82=0,"",'Enter data here!'!BT84))</f>
        <v/>
      </c>
      <c r="BU16" s="3" t="str">
        <f>IF('Enter data here!'!BU82=$C$52,-1,IF('Enter data here!'!BU82=0,"",'Enter data here!'!BU84))</f>
        <v/>
      </c>
      <c r="BV16" s="3" t="str">
        <f>IF('Enter data here!'!BV82=$C$52,-1,IF('Enter data here!'!BV82=0,"",'Enter data here!'!BV84))</f>
        <v/>
      </c>
      <c r="BW16" s="3" t="str">
        <f>IF('Enter data here!'!BW82=$C$52,-1,IF('Enter data here!'!BW82=0,"",'Enter data here!'!BW84))</f>
        <v/>
      </c>
      <c r="BX16" s="3" t="str">
        <f>IF('Enter data here!'!BX82=$C$52,-1,IF('Enter data here!'!BX82=0,"",'Enter data here!'!BX84))</f>
        <v/>
      </c>
      <c r="BY16" s="3" t="str">
        <f>IF('Enter data here!'!BY82=$C$52,-1,IF('Enter data here!'!BY82=0,"",'Enter data here!'!BY84))</f>
        <v/>
      </c>
      <c r="BZ16" s="3" t="str">
        <f>IF('Enter data here!'!BZ82=$C$52,-1,IF('Enter data here!'!BZ82=0,"",'Enter data here!'!BZ84))</f>
        <v/>
      </c>
      <c r="CA16" s="3" t="str">
        <f>IF('Enter data here!'!CA82=$C$52,-1,IF('Enter data here!'!CA82=0,"",'Enter data here!'!CA84))</f>
        <v/>
      </c>
      <c r="CB16" s="3" t="str">
        <f>IF('Enter data here!'!CB82=$C$52,-1,IF('Enter data here!'!CB82=0,"",'Enter data here!'!CB84))</f>
        <v/>
      </c>
      <c r="CC16" s="3" t="str">
        <f>IF('Enter data here!'!CC82=$C$52,-1,IF('Enter data here!'!CC82=0,"",'Enter data here!'!CC84))</f>
        <v/>
      </c>
      <c r="CD16" s="3" t="str">
        <f>IF('Enter data here!'!CD82=$C$52,-1,IF('Enter data here!'!CD82=0,"",'Enter data here!'!CD84))</f>
        <v/>
      </c>
      <c r="CE16" s="3" t="str">
        <f>IF('Enter data here!'!CE82=$C$52,-1,IF('Enter data here!'!CE82=0,"",'Enter data here!'!CE84))</f>
        <v/>
      </c>
      <c r="CF16" s="3" t="str">
        <f>IF('Enter data here!'!CF82=$C$52,-1,IF('Enter data here!'!CF82=0,"",'Enter data here!'!CF84))</f>
        <v/>
      </c>
      <c r="CG16" s="3" t="str">
        <f>IF('Enter data here!'!CG82=$C$52,-1,IF('Enter data here!'!CG82=0,"",'Enter data here!'!CG84))</f>
        <v/>
      </c>
      <c r="CH16" s="3" t="str">
        <f>IF('Enter data here!'!CH82=$C$52,-1,IF('Enter data here!'!CH82=0,"",'Enter data here!'!CH84))</f>
        <v/>
      </c>
      <c r="CI16" s="3" t="str">
        <f>IF('Enter data here!'!CI82=$C$52,-1,IF('Enter data here!'!CI82=0,"",'Enter data here!'!CI84))</f>
        <v/>
      </c>
      <c r="CJ16" s="3" t="str">
        <f>IF('Enter data here!'!CJ82=$C$52,-1,IF('Enter data here!'!CJ82=0,"",'Enter data here!'!CJ84))</f>
        <v/>
      </c>
      <c r="CK16" s="3" t="str">
        <f>IF('Enter data here!'!CK82=$C$52,-1,IF('Enter data here!'!CK82=0,"",'Enter data here!'!CK84))</f>
        <v/>
      </c>
      <c r="CL16" s="3" t="str">
        <f>IF('Enter data here!'!CL82=$C$52,-1,IF('Enter data here!'!CL82=0,"",'Enter data here!'!CL84))</f>
        <v/>
      </c>
      <c r="CM16" s="3" t="str">
        <f>IF('Enter data here!'!CM82=$C$52,-1,IF('Enter data here!'!CM82=0,"",'Enter data here!'!CM84))</f>
        <v/>
      </c>
      <c r="CN16" s="3" t="str">
        <f>IF('Enter data here!'!CN82=$C$52,-1,IF('Enter data here!'!CN82=0,"",'Enter data here!'!CN84))</f>
        <v/>
      </c>
    </row>
    <row r="17" spans="1:92">
      <c r="A17" s="399"/>
      <c r="B17" s="16">
        <v>13</v>
      </c>
      <c r="C17" s="3" t="str">
        <f>IF('Enter data here!'!C87=$C$52,-1,IF('Enter data here!'!C87=0,"",'Enter data here!'!C89))</f>
        <v/>
      </c>
      <c r="D17" s="3" t="str">
        <f>IF('Enter data here!'!D87=$C$52,-1,IF('Enter data here!'!D87=0,"",'Enter data here!'!D89))</f>
        <v/>
      </c>
      <c r="E17" s="3" t="str">
        <f>IF('Enter data here!'!E87=$C$52,-1,IF('Enter data here!'!E87=0,"",'Enter data here!'!E89))</f>
        <v/>
      </c>
      <c r="F17" s="3" t="str">
        <f>IF('Enter data here!'!F87=$C$52,-1,IF('Enter data here!'!F87=0,"",'Enter data here!'!F89))</f>
        <v/>
      </c>
      <c r="G17" s="3" t="str">
        <f>IF('Enter data here!'!G87=$C$52,-1,IF('Enter data here!'!G87=0,"",'Enter data here!'!G89))</f>
        <v/>
      </c>
      <c r="H17" s="3" t="str">
        <f>IF('Enter data here!'!H87=$C$52,-1,IF('Enter data here!'!H87=0,"",'Enter data here!'!H89))</f>
        <v/>
      </c>
      <c r="I17" s="3" t="str">
        <f>IF('Enter data here!'!I87=$C$52,-1,IF('Enter data here!'!I87=0,"",'Enter data here!'!I89))</f>
        <v/>
      </c>
      <c r="J17" s="3" t="str">
        <f>IF('Enter data here!'!J87=$C$52,-1,IF('Enter data here!'!J87=0,"",'Enter data here!'!J89))</f>
        <v/>
      </c>
      <c r="K17" s="3" t="str">
        <f>IF('Enter data here!'!K87=$C$52,-1,IF('Enter data here!'!K87=0,"",'Enter data here!'!K89))</f>
        <v/>
      </c>
      <c r="L17" s="3" t="str">
        <f>IF('Enter data here!'!L87=$C$52,-1,IF('Enter data here!'!L87=0,"",'Enter data here!'!L89))</f>
        <v/>
      </c>
      <c r="M17" s="3" t="str">
        <f>IF('Enter data here!'!M87=$C$52,-1,IF('Enter data here!'!M87=0,"",'Enter data here!'!M89))</f>
        <v/>
      </c>
      <c r="N17" s="3" t="str">
        <f>IF('Enter data here!'!N87=$C$52,-1,IF('Enter data here!'!N87=0,"",'Enter data here!'!N89))</f>
        <v/>
      </c>
      <c r="O17" s="3" t="str">
        <f>IF('Enter data here!'!O87=$C$52,-1,IF('Enter data here!'!O87=0,"",'Enter data here!'!O89))</f>
        <v/>
      </c>
      <c r="P17" s="3" t="str">
        <f>IF('Enter data here!'!P87=$C$52,-1,IF('Enter data here!'!P87=0,"",'Enter data here!'!P89))</f>
        <v/>
      </c>
      <c r="Q17" s="3" t="str">
        <f>IF('Enter data here!'!Q87=$C$52,-1,IF('Enter data here!'!Q87=0,"",'Enter data here!'!Q89))</f>
        <v/>
      </c>
      <c r="R17" s="3" t="str">
        <f>IF('Enter data here!'!R87=$C$52,-1,IF('Enter data here!'!R87=0,"",'Enter data here!'!R89))</f>
        <v/>
      </c>
      <c r="S17" s="3" t="str">
        <f>IF('Enter data here!'!S87=$C$52,-1,IF('Enter data here!'!S87=0,"",'Enter data here!'!S89))</f>
        <v/>
      </c>
      <c r="T17" s="3" t="str">
        <f>IF('Enter data here!'!T87=$C$52,-1,IF('Enter data here!'!T87=0,"",'Enter data here!'!T89))</f>
        <v/>
      </c>
      <c r="U17" s="3" t="str">
        <f>IF('Enter data here!'!U87=$C$52,-1,IF('Enter data here!'!U87=0,"",'Enter data here!'!U89))</f>
        <v/>
      </c>
      <c r="V17" s="3" t="str">
        <f>IF('Enter data here!'!V87=$C$52,-1,IF('Enter data here!'!V87=0,"",'Enter data here!'!V89))</f>
        <v/>
      </c>
      <c r="W17" s="3" t="str">
        <f>IF('Enter data here!'!W87=$C$52,-1,IF('Enter data here!'!W87=0,"",'Enter data here!'!W89))</f>
        <v/>
      </c>
      <c r="X17" s="3" t="str">
        <f>IF('Enter data here!'!X87=$C$52,-1,IF('Enter data here!'!X87=0,"",'Enter data here!'!X89))</f>
        <v/>
      </c>
      <c r="Y17" s="3" t="str">
        <f>IF('Enter data here!'!Y87=$C$52,-1,IF('Enter data here!'!Y87=0,"",'Enter data here!'!Y89))</f>
        <v/>
      </c>
      <c r="Z17" s="3" t="str">
        <f>IF('Enter data here!'!Z87=$C$52,-1,IF('Enter data here!'!Z87=0,"",'Enter data here!'!Z89))</f>
        <v/>
      </c>
      <c r="AA17" s="3" t="str">
        <f>IF('Enter data here!'!AA87=$C$52,-1,IF('Enter data here!'!AA87=0,"",'Enter data here!'!AA89))</f>
        <v/>
      </c>
      <c r="AB17" s="3" t="str">
        <f>IF('Enter data here!'!AB87=$C$52,-1,IF('Enter data here!'!AB87=0,"",'Enter data here!'!AB89))</f>
        <v/>
      </c>
      <c r="AC17" s="3" t="str">
        <f>IF('Enter data here!'!AC87=$C$52,-1,IF('Enter data here!'!AC87=0,"",'Enter data here!'!AC89))</f>
        <v/>
      </c>
      <c r="AD17" s="3" t="str">
        <f>IF('Enter data here!'!AD87=$C$52,-1,IF('Enter data here!'!AD87=0,"",'Enter data here!'!AD89))</f>
        <v/>
      </c>
      <c r="AE17" s="3" t="str">
        <f>IF('Enter data here!'!AE87=$C$52,-1,IF('Enter data here!'!AE87=0,"",'Enter data here!'!AE89))</f>
        <v/>
      </c>
      <c r="AF17" s="3" t="str">
        <f>IF('Enter data here!'!AF87=$C$52,-1,IF('Enter data here!'!AF87=0,"",'Enter data here!'!AF89))</f>
        <v/>
      </c>
      <c r="AG17" s="3" t="str">
        <f>IF('Enter data here!'!AG87=$C$52,-1,IF('Enter data here!'!AG87=0,"",'Enter data here!'!AG89))</f>
        <v/>
      </c>
      <c r="AH17" s="3" t="str">
        <f>IF('Enter data here!'!AH87=$C$52,-1,IF('Enter data here!'!AH87=0,"",'Enter data here!'!AH89))</f>
        <v/>
      </c>
      <c r="AI17" s="3" t="str">
        <f>IF('Enter data here!'!AI87=$C$52,-1,IF('Enter data here!'!AI87=0,"",'Enter data here!'!AI89))</f>
        <v/>
      </c>
      <c r="AJ17" s="3" t="str">
        <f>IF('Enter data here!'!AJ87=$C$52,-1,IF('Enter data here!'!AJ87=0,"",'Enter data here!'!AJ89))</f>
        <v/>
      </c>
      <c r="AK17" s="3" t="str">
        <f>IF('Enter data here!'!AK87=$C$52,-1,IF('Enter data here!'!AK87=0,"",'Enter data here!'!AK89))</f>
        <v/>
      </c>
      <c r="AL17" s="3" t="str">
        <f>IF('Enter data here!'!AL87=$C$52,-1,IF('Enter data here!'!AL87=0,"",'Enter data here!'!AL89))</f>
        <v/>
      </c>
      <c r="AM17" s="3" t="str">
        <f>IF('Enter data here!'!AM87=$C$52,-1,IF('Enter data here!'!AM87=0,"",'Enter data here!'!AM89))</f>
        <v/>
      </c>
      <c r="AN17" s="3" t="str">
        <f>IF('Enter data here!'!AN87=$C$52,-1,IF('Enter data here!'!AN87=0,"",'Enter data here!'!AN89))</f>
        <v/>
      </c>
      <c r="AO17" s="3" t="str">
        <f>IF('Enter data here!'!AO87=$C$52,-1,IF('Enter data here!'!AO87=0,"",'Enter data here!'!AO89))</f>
        <v/>
      </c>
      <c r="AP17" s="3" t="str">
        <f>IF('Enter data here!'!AP87=$C$52,-1,IF('Enter data here!'!AP87=0,"",'Enter data here!'!AP89))</f>
        <v/>
      </c>
      <c r="AQ17" s="3" t="str">
        <f>IF('Enter data here!'!AQ87=$C$52,-1,IF('Enter data here!'!AQ87=0,"",'Enter data here!'!AQ89))</f>
        <v/>
      </c>
      <c r="AR17" s="3" t="str">
        <f>IF('Enter data here!'!AR87=$C$52,-1,IF('Enter data here!'!AR87=0,"",'Enter data here!'!AR89))</f>
        <v/>
      </c>
      <c r="AS17" s="3" t="str">
        <f>IF('Enter data here!'!AS87=$C$52,-1,IF('Enter data here!'!AS87=0,"",'Enter data here!'!AS89))</f>
        <v/>
      </c>
      <c r="AT17" s="3" t="str">
        <f>IF('Enter data here!'!AT87=$C$52,-1,IF('Enter data here!'!AT87=0,"",'Enter data here!'!AT89))</f>
        <v/>
      </c>
      <c r="AU17" s="3" t="str">
        <f>IF('Enter data here!'!AU87=$C$52,-1,IF('Enter data here!'!AU87=0,"",'Enter data here!'!AU89))</f>
        <v/>
      </c>
      <c r="AV17" s="3" t="str">
        <f>IF('Enter data here!'!AV87=$C$52,-1,IF('Enter data here!'!AV87=0,"",'Enter data here!'!AV89))</f>
        <v/>
      </c>
      <c r="AW17" s="3" t="str">
        <f>IF('Enter data here!'!AW87=$C$52,-1,IF('Enter data here!'!AW87=0,"",'Enter data here!'!AW89))</f>
        <v/>
      </c>
      <c r="AX17" s="3" t="str">
        <f>IF('Enter data here!'!AX87=$C$52,-1,IF('Enter data here!'!AX87=0,"",'Enter data here!'!AX89))</f>
        <v/>
      </c>
      <c r="AY17" s="3" t="str">
        <f>IF('Enter data here!'!AY87=$C$52,-1,IF('Enter data here!'!AY87=0,"",'Enter data here!'!AY89))</f>
        <v/>
      </c>
      <c r="AZ17" s="3" t="str">
        <f>IF('Enter data here!'!AZ87=$C$52,-1,IF('Enter data here!'!AZ87=0,"",'Enter data here!'!AZ89))</f>
        <v/>
      </c>
      <c r="BA17" s="3" t="str">
        <f>IF('Enter data here!'!BA87=$C$52,-1,IF('Enter data here!'!BA87=0,"",'Enter data here!'!BA89))</f>
        <v/>
      </c>
      <c r="BB17" s="3" t="str">
        <f>IF('Enter data here!'!BB87=$C$52,-1,IF('Enter data here!'!BB87=0,"",'Enter data here!'!BB89))</f>
        <v/>
      </c>
      <c r="BC17" s="3" t="str">
        <f>IF('Enter data here!'!BC87=$C$52,-1,IF('Enter data here!'!BC87=0,"",'Enter data here!'!BC89))</f>
        <v/>
      </c>
      <c r="BD17" s="3" t="str">
        <f>IF('Enter data here!'!BD87=$C$52,-1,IF('Enter data here!'!BD87=0,"",'Enter data here!'!BD89))</f>
        <v/>
      </c>
      <c r="BE17" s="3" t="str">
        <f>IF('Enter data here!'!BE87=$C$52,-1,IF('Enter data here!'!BE87=0,"",'Enter data here!'!BE89))</f>
        <v/>
      </c>
      <c r="BF17" s="3" t="str">
        <f>IF('Enter data here!'!BF87=$C$52,-1,IF('Enter data here!'!BF87=0,"",'Enter data here!'!BF89))</f>
        <v/>
      </c>
      <c r="BG17" s="3" t="str">
        <f>IF('Enter data here!'!BG87=$C$52,-1,IF('Enter data here!'!BG87=0,"",'Enter data here!'!BG89))</f>
        <v/>
      </c>
      <c r="BH17" s="3" t="str">
        <f>IF('Enter data here!'!BH87=$C$52,-1,IF('Enter data here!'!BH87=0,"",'Enter data here!'!BH89))</f>
        <v/>
      </c>
      <c r="BI17" s="3" t="str">
        <f>IF('Enter data here!'!BI87=$C$52,-1,IF('Enter data here!'!BI87=0,"",'Enter data here!'!BI89))</f>
        <v/>
      </c>
      <c r="BJ17" s="3" t="str">
        <f>IF('Enter data here!'!BJ87=$C$52,-1,IF('Enter data here!'!BJ87=0,"",'Enter data here!'!BJ89))</f>
        <v/>
      </c>
      <c r="BK17" s="3" t="str">
        <f>IF('Enter data here!'!BK87=$C$52,-1,IF('Enter data here!'!BK87=0,"",'Enter data here!'!BK89))</f>
        <v/>
      </c>
      <c r="BL17" s="3" t="str">
        <f>IF('Enter data here!'!BL87=$C$52,-1,IF('Enter data here!'!BL87=0,"",'Enter data here!'!BL89))</f>
        <v/>
      </c>
      <c r="BM17" s="3" t="str">
        <f>IF('Enter data here!'!BM87=$C$52,-1,IF('Enter data here!'!BM87=0,"",'Enter data here!'!BM89))</f>
        <v/>
      </c>
      <c r="BN17" s="3" t="str">
        <f>IF('Enter data here!'!BN87=$C$52,-1,IF('Enter data here!'!BN87=0,"",'Enter data here!'!BN89))</f>
        <v/>
      </c>
      <c r="BO17" s="3" t="str">
        <f>IF('Enter data here!'!BO87=$C$52,-1,IF('Enter data here!'!BO87=0,"",'Enter data here!'!BO89))</f>
        <v/>
      </c>
      <c r="BP17" s="3" t="str">
        <f>IF('Enter data here!'!BP87=$C$52,-1,IF('Enter data here!'!BP87=0,"",'Enter data here!'!BP89))</f>
        <v/>
      </c>
      <c r="BQ17" s="3" t="str">
        <f>IF('Enter data here!'!BQ87=$C$52,-1,IF('Enter data here!'!BQ87=0,"",'Enter data here!'!BQ89))</f>
        <v/>
      </c>
      <c r="BR17" s="3" t="str">
        <f>IF('Enter data here!'!BR87=$C$52,-1,IF('Enter data here!'!BR87=0,"",'Enter data here!'!BR89))</f>
        <v/>
      </c>
      <c r="BS17" s="3" t="str">
        <f>IF('Enter data here!'!BS87=$C$52,-1,IF('Enter data here!'!BS87=0,"",'Enter data here!'!BS89))</f>
        <v/>
      </c>
      <c r="BT17" s="3" t="str">
        <f>IF('Enter data here!'!BT87=$C$52,-1,IF('Enter data here!'!BT87=0,"",'Enter data here!'!BT89))</f>
        <v/>
      </c>
      <c r="BU17" s="3" t="str">
        <f>IF('Enter data here!'!BU87=$C$52,-1,IF('Enter data here!'!BU87=0,"",'Enter data here!'!BU89))</f>
        <v/>
      </c>
      <c r="BV17" s="3" t="str">
        <f>IF('Enter data here!'!BV87=$C$52,-1,IF('Enter data here!'!BV87=0,"",'Enter data here!'!BV89))</f>
        <v/>
      </c>
      <c r="BW17" s="3" t="str">
        <f>IF('Enter data here!'!BW87=$C$52,-1,IF('Enter data here!'!BW87=0,"",'Enter data here!'!BW89))</f>
        <v/>
      </c>
      <c r="BX17" s="3" t="str">
        <f>IF('Enter data here!'!BX87=$C$52,-1,IF('Enter data here!'!BX87=0,"",'Enter data here!'!BX89))</f>
        <v/>
      </c>
      <c r="BY17" s="3" t="str">
        <f>IF('Enter data here!'!BY87=$C$52,-1,IF('Enter data here!'!BY87=0,"",'Enter data here!'!BY89))</f>
        <v/>
      </c>
      <c r="BZ17" s="3" t="str">
        <f>IF('Enter data here!'!BZ87=$C$52,-1,IF('Enter data here!'!BZ87=0,"",'Enter data here!'!BZ89))</f>
        <v/>
      </c>
      <c r="CA17" s="3" t="str">
        <f>IF('Enter data here!'!CA87=$C$52,-1,IF('Enter data here!'!CA87=0,"",'Enter data here!'!CA89))</f>
        <v/>
      </c>
      <c r="CB17" s="3" t="str">
        <f>IF('Enter data here!'!CB87=$C$52,-1,IF('Enter data here!'!CB87=0,"",'Enter data here!'!CB89))</f>
        <v/>
      </c>
      <c r="CC17" s="3" t="str">
        <f>IF('Enter data here!'!CC87=$C$52,-1,IF('Enter data here!'!CC87=0,"",'Enter data here!'!CC89))</f>
        <v/>
      </c>
      <c r="CD17" s="3" t="str">
        <f>IF('Enter data here!'!CD87=$C$52,-1,IF('Enter data here!'!CD87=0,"",'Enter data here!'!CD89))</f>
        <v/>
      </c>
      <c r="CE17" s="3" t="str">
        <f>IF('Enter data here!'!CE87=$C$52,-1,IF('Enter data here!'!CE87=0,"",'Enter data here!'!CE89))</f>
        <v/>
      </c>
      <c r="CF17" s="3" t="str">
        <f>IF('Enter data here!'!CF87=$C$52,-1,IF('Enter data here!'!CF87=0,"",'Enter data here!'!CF89))</f>
        <v/>
      </c>
      <c r="CG17" s="3" t="str">
        <f>IF('Enter data here!'!CG87=$C$52,-1,IF('Enter data here!'!CG87=0,"",'Enter data here!'!CG89))</f>
        <v/>
      </c>
      <c r="CH17" s="3" t="str">
        <f>IF('Enter data here!'!CH87=$C$52,-1,IF('Enter data here!'!CH87=0,"",'Enter data here!'!CH89))</f>
        <v/>
      </c>
      <c r="CI17" s="3" t="str">
        <f>IF('Enter data here!'!CI87=$C$52,-1,IF('Enter data here!'!CI87=0,"",'Enter data here!'!CI89))</f>
        <v/>
      </c>
      <c r="CJ17" s="3" t="str">
        <f>IF('Enter data here!'!CJ87=$C$52,-1,IF('Enter data here!'!CJ87=0,"",'Enter data here!'!CJ89))</f>
        <v/>
      </c>
      <c r="CK17" s="3" t="str">
        <f>IF('Enter data here!'!CK87=$C$52,-1,IF('Enter data here!'!CK87=0,"",'Enter data here!'!CK89))</f>
        <v/>
      </c>
      <c r="CL17" s="3" t="str">
        <f>IF('Enter data here!'!CL87=$C$52,-1,IF('Enter data here!'!CL87=0,"",'Enter data here!'!CL89))</f>
        <v/>
      </c>
      <c r="CM17" s="3" t="str">
        <f>IF('Enter data here!'!CM87=$C$52,-1,IF('Enter data here!'!CM87=0,"",'Enter data here!'!CM89))</f>
        <v/>
      </c>
      <c r="CN17" s="3" t="str">
        <f>IF('Enter data here!'!CN87=$C$52,-1,IF('Enter data here!'!CN87=0,"",'Enter data here!'!CN89))</f>
        <v/>
      </c>
    </row>
    <row r="18" spans="1:92">
      <c r="A18" s="399"/>
      <c r="B18" s="16">
        <v>14</v>
      </c>
      <c r="C18" s="3" t="str">
        <f>IF('Enter data here!'!C92=$C$52,-1,IF('Enter data here!'!C92=0,"",'Enter data here!'!C94))</f>
        <v/>
      </c>
      <c r="D18" s="3" t="str">
        <f>IF('Enter data here!'!D92=$C$52,-1,IF('Enter data here!'!D92=0,"",'Enter data here!'!D94))</f>
        <v/>
      </c>
      <c r="E18" s="3" t="str">
        <f>IF('Enter data here!'!E92=$C$52,-1,IF('Enter data here!'!E92=0,"",'Enter data here!'!E94))</f>
        <v/>
      </c>
      <c r="F18" s="3" t="str">
        <f>IF('Enter data here!'!F92=$C$52,-1,IF('Enter data here!'!F92=0,"",'Enter data here!'!F94))</f>
        <v/>
      </c>
      <c r="G18" s="3" t="str">
        <f>IF('Enter data here!'!G92=$C$52,-1,IF('Enter data here!'!G92=0,"",'Enter data here!'!G94))</f>
        <v/>
      </c>
      <c r="H18" s="3" t="str">
        <f>IF('Enter data here!'!H92=$C$52,-1,IF('Enter data here!'!H92=0,"",'Enter data here!'!H94))</f>
        <v/>
      </c>
      <c r="I18" s="3" t="str">
        <f>IF('Enter data here!'!I92=$C$52,-1,IF('Enter data here!'!I92=0,"",'Enter data here!'!I94))</f>
        <v/>
      </c>
      <c r="J18" s="3" t="str">
        <f>IF('Enter data here!'!J92=$C$52,-1,IF('Enter data here!'!J92=0,"",'Enter data here!'!J94))</f>
        <v/>
      </c>
      <c r="K18" s="3" t="str">
        <f>IF('Enter data here!'!K92=$C$52,-1,IF('Enter data here!'!K92=0,"",'Enter data here!'!K94))</f>
        <v/>
      </c>
      <c r="L18" s="3" t="str">
        <f>IF('Enter data here!'!L92=$C$52,-1,IF('Enter data here!'!L92=0,"",'Enter data here!'!L94))</f>
        <v/>
      </c>
      <c r="M18" s="3" t="str">
        <f>IF('Enter data here!'!M92=$C$52,-1,IF('Enter data here!'!M92=0,"",'Enter data here!'!M94))</f>
        <v/>
      </c>
      <c r="N18" s="3" t="str">
        <f>IF('Enter data here!'!N92=$C$52,-1,IF('Enter data here!'!N92=0,"",'Enter data here!'!N94))</f>
        <v/>
      </c>
      <c r="O18" s="3" t="str">
        <f>IF('Enter data here!'!O92=$C$52,-1,IF('Enter data here!'!O92=0,"",'Enter data here!'!O94))</f>
        <v/>
      </c>
      <c r="P18" s="3" t="str">
        <f>IF('Enter data here!'!P92=$C$52,-1,IF('Enter data here!'!P92=0,"",'Enter data here!'!P94))</f>
        <v/>
      </c>
      <c r="Q18" s="3" t="str">
        <f>IF('Enter data here!'!Q92=$C$52,-1,IF('Enter data here!'!Q92=0,"",'Enter data here!'!Q94))</f>
        <v/>
      </c>
      <c r="R18" s="3" t="str">
        <f>IF('Enter data here!'!R92=$C$52,-1,IF('Enter data here!'!R92=0,"",'Enter data here!'!R94))</f>
        <v/>
      </c>
      <c r="S18" s="3" t="str">
        <f>IF('Enter data here!'!S92=$C$52,-1,IF('Enter data here!'!S92=0,"",'Enter data here!'!S94))</f>
        <v/>
      </c>
      <c r="T18" s="3" t="str">
        <f>IF('Enter data here!'!T92=$C$52,-1,IF('Enter data here!'!T92=0,"",'Enter data here!'!T94))</f>
        <v/>
      </c>
      <c r="U18" s="3" t="str">
        <f>IF('Enter data here!'!U92=$C$52,-1,IF('Enter data here!'!U92=0,"",'Enter data here!'!U94))</f>
        <v/>
      </c>
      <c r="V18" s="3" t="str">
        <f>IF('Enter data here!'!V92=$C$52,-1,IF('Enter data here!'!V92=0,"",'Enter data here!'!V94))</f>
        <v/>
      </c>
      <c r="W18" s="3" t="str">
        <f>IF('Enter data here!'!W92=$C$52,-1,IF('Enter data here!'!W92=0,"",'Enter data here!'!W94))</f>
        <v/>
      </c>
      <c r="X18" s="3" t="str">
        <f>IF('Enter data here!'!X92=$C$52,-1,IF('Enter data here!'!X92=0,"",'Enter data here!'!X94))</f>
        <v/>
      </c>
      <c r="Y18" s="3" t="str">
        <f>IF('Enter data here!'!Y92=$C$52,-1,IF('Enter data here!'!Y92=0,"",'Enter data here!'!Y94))</f>
        <v/>
      </c>
      <c r="Z18" s="3" t="str">
        <f>IF('Enter data here!'!Z92=$C$52,-1,IF('Enter data here!'!Z92=0,"",'Enter data here!'!Z94))</f>
        <v/>
      </c>
      <c r="AA18" s="3" t="str">
        <f>IF('Enter data here!'!AA92=$C$52,-1,IF('Enter data here!'!AA92=0,"",'Enter data here!'!AA94))</f>
        <v/>
      </c>
      <c r="AB18" s="3" t="str">
        <f>IF('Enter data here!'!AB92=$C$52,-1,IF('Enter data here!'!AB92=0,"",'Enter data here!'!AB94))</f>
        <v/>
      </c>
      <c r="AC18" s="3" t="str">
        <f>IF('Enter data here!'!AC92=$C$52,-1,IF('Enter data here!'!AC92=0,"",'Enter data here!'!AC94))</f>
        <v/>
      </c>
      <c r="AD18" s="3" t="str">
        <f>IF('Enter data here!'!AD92=$C$52,-1,IF('Enter data here!'!AD92=0,"",'Enter data here!'!AD94))</f>
        <v/>
      </c>
      <c r="AE18" s="3" t="str">
        <f>IF('Enter data here!'!AE92=$C$52,-1,IF('Enter data here!'!AE92=0,"",'Enter data here!'!AE94))</f>
        <v/>
      </c>
      <c r="AF18" s="3" t="str">
        <f>IF('Enter data here!'!AF92=$C$52,-1,IF('Enter data here!'!AF92=0,"",'Enter data here!'!AF94))</f>
        <v/>
      </c>
      <c r="AG18" s="3" t="str">
        <f>IF('Enter data here!'!AG92=$C$52,-1,IF('Enter data here!'!AG92=0,"",'Enter data here!'!AG94))</f>
        <v/>
      </c>
      <c r="AH18" s="3" t="str">
        <f>IF('Enter data here!'!AH92=$C$52,-1,IF('Enter data here!'!AH92=0,"",'Enter data here!'!AH94))</f>
        <v/>
      </c>
      <c r="AI18" s="3" t="str">
        <f>IF('Enter data here!'!AI92=$C$52,-1,IF('Enter data here!'!AI92=0,"",'Enter data here!'!AI94))</f>
        <v/>
      </c>
      <c r="AJ18" s="3" t="str">
        <f>IF('Enter data here!'!AJ92=$C$52,-1,IF('Enter data here!'!AJ92=0,"",'Enter data here!'!AJ94))</f>
        <v/>
      </c>
      <c r="AK18" s="3" t="str">
        <f>IF('Enter data here!'!AK92=$C$52,-1,IF('Enter data here!'!AK92=0,"",'Enter data here!'!AK94))</f>
        <v/>
      </c>
      <c r="AL18" s="3" t="str">
        <f>IF('Enter data here!'!AL92=$C$52,-1,IF('Enter data here!'!AL92=0,"",'Enter data here!'!AL94))</f>
        <v/>
      </c>
      <c r="AM18" s="3" t="str">
        <f>IF('Enter data here!'!AM92=$C$52,-1,IF('Enter data here!'!AM92=0,"",'Enter data here!'!AM94))</f>
        <v/>
      </c>
      <c r="AN18" s="3" t="str">
        <f>IF('Enter data here!'!AN92=$C$52,-1,IF('Enter data here!'!AN92=0,"",'Enter data here!'!AN94))</f>
        <v/>
      </c>
      <c r="AO18" s="3" t="str">
        <f>IF('Enter data here!'!AO92=$C$52,-1,IF('Enter data here!'!AO92=0,"",'Enter data here!'!AO94))</f>
        <v/>
      </c>
      <c r="AP18" s="3" t="str">
        <f>IF('Enter data here!'!AP92=$C$52,-1,IF('Enter data here!'!AP92=0,"",'Enter data here!'!AP94))</f>
        <v/>
      </c>
      <c r="AQ18" s="3" t="str">
        <f>IF('Enter data here!'!AQ92=$C$52,-1,IF('Enter data here!'!AQ92=0,"",'Enter data here!'!AQ94))</f>
        <v/>
      </c>
      <c r="AR18" s="3" t="str">
        <f>IF('Enter data here!'!AR92=$C$52,-1,IF('Enter data here!'!AR92=0,"",'Enter data here!'!AR94))</f>
        <v/>
      </c>
      <c r="AS18" s="3" t="str">
        <f>IF('Enter data here!'!AS92=$C$52,-1,IF('Enter data here!'!AS92=0,"",'Enter data here!'!AS94))</f>
        <v/>
      </c>
      <c r="AT18" s="3" t="str">
        <f>IF('Enter data here!'!AT92=$C$52,-1,IF('Enter data here!'!AT92=0,"",'Enter data here!'!AT94))</f>
        <v/>
      </c>
      <c r="AU18" s="3" t="str">
        <f>IF('Enter data here!'!AU92=$C$52,-1,IF('Enter data here!'!AU92=0,"",'Enter data here!'!AU94))</f>
        <v/>
      </c>
      <c r="AV18" s="3" t="str">
        <f>IF('Enter data here!'!AV92=$C$52,-1,IF('Enter data here!'!AV92=0,"",'Enter data here!'!AV94))</f>
        <v/>
      </c>
      <c r="AW18" s="3" t="str">
        <f>IF('Enter data here!'!AW92=$C$52,-1,IF('Enter data here!'!AW92=0,"",'Enter data here!'!AW94))</f>
        <v/>
      </c>
      <c r="AX18" s="3" t="str">
        <f>IF('Enter data here!'!AX92=$C$52,-1,IF('Enter data here!'!AX92=0,"",'Enter data here!'!AX94))</f>
        <v/>
      </c>
      <c r="AY18" s="3" t="str">
        <f>IF('Enter data here!'!AY92=$C$52,-1,IF('Enter data here!'!AY92=0,"",'Enter data here!'!AY94))</f>
        <v/>
      </c>
      <c r="AZ18" s="3" t="str">
        <f>IF('Enter data here!'!AZ92=$C$52,-1,IF('Enter data here!'!AZ92=0,"",'Enter data here!'!AZ94))</f>
        <v/>
      </c>
      <c r="BA18" s="3" t="str">
        <f>IF('Enter data here!'!BA92=$C$52,-1,IF('Enter data here!'!BA92=0,"",'Enter data here!'!BA94))</f>
        <v/>
      </c>
      <c r="BB18" s="3" t="str">
        <f>IF('Enter data here!'!BB92=$C$52,-1,IF('Enter data here!'!BB92=0,"",'Enter data here!'!BB94))</f>
        <v/>
      </c>
      <c r="BC18" s="3" t="str">
        <f>IF('Enter data here!'!BC92=$C$52,-1,IF('Enter data here!'!BC92=0,"",'Enter data here!'!BC94))</f>
        <v/>
      </c>
      <c r="BD18" s="3" t="str">
        <f>IF('Enter data here!'!BD92=$C$52,-1,IF('Enter data here!'!BD92=0,"",'Enter data here!'!BD94))</f>
        <v/>
      </c>
      <c r="BE18" s="3" t="str">
        <f>IF('Enter data here!'!BE92=$C$52,-1,IF('Enter data here!'!BE92=0,"",'Enter data here!'!BE94))</f>
        <v/>
      </c>
      <c r="BF18" s="3" t="str">
        <f>IF('Enter data here!'!BF92=$C$52,-1,IF('Enter data here!'!BF92=0,"",'Enter data here!'!BF94))</f>
        <v/>
      </c>
      <c r="BG18" s="3" t="str">
        <f>IF('Enter data here!'!BG92=$C$52,-1,IF('Enter data here!'!BG92=0,"",'Enter data here!'!BG94))</f>
        <v/>
      </c>
      <c r="BH18" s="3" t="str">
        <f>IF('Enter data here!'!BH92=$C$52,-1,IF('Enter data here!'!BH92=0,"",'Enter data here!'!BH94))</f>
        <v/>
      </c>
      <c r="BI18" s="3" t="str">
        <f>IF('Enter data here!'!BI92=$C$52,-1,IF('Enter data here!'!BI92=0,"",'Enter data here!'!BI94))</f>
        <v/>
      </c>
      <c r="BJ18" s="3" t="str">
        <f>IF('Enter data here!'!BJ92=$C$52,-1,IF('Enter data here!'!BJ92=0,"",'Enter data here!'!BJ94))</f>
        <v/>
      </c>
      <c r="BK18" s="3" t="str">
        <f>IF('Enter data here!'!BK92=$C$52,-1,IF('Enter data here!'!BK92=0,"",'Enter data here!'!BK94))</f>
        <v/>
      </c>
      <c r="BL18" s="3" t="str">
        <f>IF('Enter data here!'!BL92=$C$52,-1,IF('Enter data here!'!BL92=0,"",'Enter data here!'!BL94))</f>
        <v/>
      </c>
      <c r="BM18" s="3" t="str">
        <f>IF('Enter data here!'!BM92=$C$52,-1,IF('Enter data here!'!BM92=0,"",'Enter data here!'!BM94))</f>
        <v/>
      </c>
      <c r="BN18" s="3" t="str">
        <f>IF('Enter data here!'!BN92=$C$52,-1,IF('Enter data here!'!BN92=0,"",'Enter data here!'!BN94))</f>
        <v/>
      </c>
      <c r="BO18" s="3" t="str">
        <f>IF('Enter data here!'!BO92=$C$52,-1,IF('Enter data here!'!BO92=0,"",'Enter data here!'!BO94))</f>
        <v/>
      </c>
      <c r="BP18" s="3" t="str">
        <f>IF('Enter data here!'!BP92=$C$52,-1,IF('Enter data here!'!BP92=0,"",'Enter data here!'!BP94))</f>
        <v/>
      </c>
      <c r="BQ18" s="3" t="str">
        <f>IF('Enter data here!'!BQ92=$C$52,-1,IF('Enter data here!'!BQ92=0,"",'Enter data here!'!BQ94))</f>
        <v/>
      </c>
      <c r="BR18" s="3" t="str">
        <f>IF('Enter data here!'!BR92=$C$52,-1,IF('Enter data here!'!BR92=0,"",'Enter data here!'!BR94))</f>
        <v/>
      </c>
      <c r="BS18" s="3" t="str">
        <f>IF('Enter data here!'!BS92=$C$52,-1,IF('Enter data here!'!BS92=0,"",'Enter data here!'!BS94))</f>
        <v/>
      </c>
      <c r="BT18" s="3" t="str">
        <f>IF('Enter data here!'!BT92=$C$52,-1,IF('Enter data here!'!BT92=0,"",'Enter data here!'!BT94))</f>
        <v/>
      </c>
      <c r="BU18" s="3" t="str">
        <f>IF('Enter data here!'!BU92=$C$52,-1,IF('Enter data here!'!BU92=0,"",'Enter data here!'!BU94))</f>
        <v/>
      </c>
      <c r="BV18" s="3" t="str">
        <f>IF('Enter data here!'!BV92=$C$52,-1,IF('Enter data here!'!BV92=0,"",'Enter data here!'!BV94))</f>
        <v/>
      </c>
      <c r="BW18" s="3" t="str">
        <f>IF('Enter data here!'!BW92=$C$52,-1,IF('Enter data here!'!BW92=0,"",'Enter data here!'!BW94))</f>
        <v/>
      </c>
      <c r="BX18" s="3" t="str">
        <f>IF('Enter data here!'!BX92=$C$52,-1,IF('Enter data here!'!BX92=0,"",'Enter data here!'!BX94))</f>
        <v/>
      </c>
      <c r="BY18" s="3" t="str">
        <f>IF('Enter data here!'!BY92=$C$52,-1,IF('Enter data here!'!BY92=0,"",'Enter data here!'!BY94))</f>
        <v/>
      </c>
      <c r="BZ18" s="3" t="str">
        <f>IF('Enter data here!'!BZ92=$C$52,-1,IF('Enter data here!'!BZ92=0,"",'Enter data here!'!BZ94))</f>
        <v/>
      </c>
      <c r="CA18" s="3" t="str">
        <f>IF('Enter data here!'!CA92=$C$52,-1,IF('Enter data here!'!CA92=0,"",'Enter data here!'!CA94))</f>
        <v/>
      </c>
      <c r="CB18" s="3" t="str">
        <f>IF('Enter data here!'!CB92=$C$52,-1,IF('Enter data here!'!CB92=0,"",'Enter data here!'!CB94))</f>
        <v/>
      </c>
      <c r="CC18" s="3" t="str">
        <f>IF('Enter data here!'!CC92=$C$52,-1,IF('Enter data here!'!CC92=0,"",'Enter data here!'!CC94))</f>
        <v/>
      </c>
      <c r="CD18" s="3" t="str">
        <f>IF('Enter data here!'!CD92=$C$52,-1,IF('Enter data here!'!CD92=0,"",'Enter data here!'!CD94))</f>
        <v/>
      </c>
      <c r="CE18" s="3" t="str">
        <f>IF('Enter data here!'!CE92=$C$52,-1,IF('Enter data here!'!CE92=0,"",'Enter data here!'!CE94))</f>
        <v/>
      </c>
      <c r="CF18" s="3" t="str">
        <f>IF('Enter data here!'!CF92=$C$52,-1,IF('Enter data here!'!CF92=0,"",'Enter data here!'!CF94))</f>
        <v/>
      </c>
      <c r="CG18" s="3" t="str">
        <f>IF('Enter data here!'!CG92=$C$52,-1,IF('Enter data here!'!CG92=0,"",'Enter data here!'!CG94))</f>
        <v/>
      </c>
      <c r="CH18" s="3" t="str">
        <f>IF('Enter data here!'!CH92=$C$52,-1,IF('Enter data here!'!CH92=0,"",'Enter data here!'!CH94))</f>
        <v/>
      </c>
      <c r="CI18" s="3" t="str">
        <f>IF('Enter data here!'!CI92=$C$52,-1,IF('Enter data here!'!CI92=0,"",'Enter data here!'!CI94))</f>
        <v/>
      </c>
      <c r="CJ18" s="3" t="str">
        <f>IF('Enter data here!'!CJ92=$C$52,-1,IF('Enter data here!'!CJ92=0,"",'Enter data here!'!CJ94))</f>
        <v/>
      </c>
      <c r="CK18" s="3" t="str">
        <f>IF('Enter data here!'!CK92=$C$52,-1,IF('Enter data here!'!CK92=0,"",'Enter data here!'!CK94))</f>
        <v/>
      </c>
      <c r="CL18" s="3" t="str">
        <f>IF('Enter data here!'!CL92=$C$52,-1,IF('Enter data here!'!CL92=0,"",'Enter data here!'!CL94))</f>
        <v/>
      </c>
      <c r="CM18" s="3" t="str">
        <f>IF('Enter data here!'!CM92=$C$52,-1,IF('Enter data here!'!CM92=0,"",'Enter data here!'!CM94))</f>
        <v/>
      </c>
      <c r="CN18" s="3" t="str">
        <f>IF('Enter data here!'!CN92=$C$52,-1,IF('Enter data here!'!CN92=0,"",'Enter data here!'!CN94))</f>
        <v/>
      </c>
    </row>
    <row r="19" spans="1:92">
      <c r="A19" s="399"/>
      <c r="B19" s="16">
        <v>15</v>
      </c>
      <c r="C19" s="3" t="str">
        <f>IF('Enter data here!'!C97=$C$52,-1,IF('Enter data here!'!C97=0,"",'Enter data here!'!C99))</f>
        <v/>
      </c>
      <c r="D19" s="3" t="str">
        <f>IF('Enter data here!'!D97=$C$52,-1,IF('Enter data here!'!D97=0,"",'Enter data here!'!D99))</f>
        <v/>
      </c>
      <c r="E19" s="3" t="str">
        <f>IF('Enter data here!'!E97=$C$52,-1,IF('Enter data here!'!E97=0,"",'Enter data here!'!E99))</f>
        <v/>
      </c>
      <c r="F19" s="3" t="str">
        <f>IF('Enter data here!'!F97=$C$52,-1,IF('Enter data here!'!F97=0,"",'Enter data here!'!F99))</f>
        <v/>
      </c>
      <c r="G19" s="3" t="str">
        <f>IF('Enter data here!'!G97=$C$52,-1,IF('Enter data here!'!G97=0,"",'Enter data here!'!G99))</f>
        <v/>
      </c>
      <c r="H19" s="3" t="str">
        <f>IF('Enter data here!'!H97=$C$52,-1,IF('Enter data here!'!H97=0,"",'Enter data here!'!H99))</f>
        <v/>
      </c>
      <c r="I19" s="3" t="str">
        <f>IF('Enter data here!'!I97=$C$52,-1,IF('Enter data here!'!I97=0,"",'Enter data here!'!I99))</f>
        <v/>
      </c>
      <c r="J19" s="3" t="str">
        <f>IF('Enter data here!'!J97=$C$52,-1,IF('Enter data here!'!J97=0,"",'Enter data here!'!J99))</f>
        <v/>
      </c>
      <c r="K19" s="3" t="str">
        <f>IF('Enter data here!'!K97=$C$52,-1,IF('Enter data here!'!K97=0,"",'Enter data here!'!K99))</f>
        <v/>
      </c>
      <c r="L19" s="3" t="str">
        <f>IF('Enter data here!'!L97=$C$52,-1,IF('Enter data here!'!L97=0,"",'Enter data here!'!L99))</f>
        <v/>
      </c>
      <c r="M19" s="3" t="str">
        <f>IF('Enter data here!'!M97=$C$52,-1,IF('Enter data here!'!M97=0,"",'Enter data here!'!M99))</f>
        <v/>
      </c>
      <c r="N19" s="3" t="str">
        <f>IF('Enter data here!'!N97=$C$52,-1,IF('Enter data here!'!N97=0,"",'Enter data here!'!N99))</f>
        <v/>
      </c>
      <c r="O19" s="3" t="str">
        <f>IF('Enter data here!'!O97=$C$52,-1,IF('Enter data here!'!O97=0,"",'Enter data here!'!O99))</f>
        <v/>
      </c>
      <c r="P19" s="3" t="str">
        <f>IF('Enter data here!'!P97=$C$52,-1,IF('Enter data here!'!P97=0,"",'Enter data here!'!P99))</f>
        <v/>
      </c>
      <c r="Q19" s="3" t="str">
        <f>IF('Enter data here!'!Q97=$C$52,-1,IF('Enter data here!'!Q97=0,"",'Enter data here!'!Q99))</f>
        <v/>
      </c>
      <c r="R19" s="3" t="str">
        <f>IF('Enter data here!'!R97=$C$52,-1,IF('Enter data here!'!R97=0,"",'Enter data here!'!R99))</f>
        <v/>
      </c>
      <c r="S19" s="3" t="str">
        <f>IF('Enter data here!'!S97=$C$52,-1,IF('Enter data here!'!S97=0,"",'Enter data here!'!S99))</f>
        <v/>
      </c>
      <c r="T19" s="3" t="str">
        <f>IF('Enter data here!'!T97=$C$52,-1,IF('Enter data here!'!T97=0,"",'Enter data here!'!T99))</f>
        <v/>
      </c>
      <c r="U19" s="3" t="str">
        <f>IF('Enter data here!'!U97=$C$52,-1,IF('Enter data here!'!U97=0,"",'Enter data here!'!U99))</f>
        <v/>
      </c>
      <c r="V19" s="3" t="str">
        <f>IF('Enter data here!'!V97=$C$52,-1,IF('Enter data here!'!V97=0,"",'Enter data here!'!V99))</f>
        <v/>
      </c>
      <c r="W19" s="3" t="str">
        <f>IF('Enter data here!'!W97=$C$52,-1,IF('Enter data here!'!W97=0,"",'Enter data here!'!W99))</f>
        <v/>
      </c>
      <c r="X19" s="3" t="str">
        <f>IF('Enter data here!'!X97=$C$52,-1,IF('Enter data here!'!X97=0,"",'Enter data here!'!X99))</f>
        <v/>
      </c>
      <c r="Y19" s="3" t="str">
        <f>IF('Enter data here!'!Y97=$C$52,-1,IF('Enter data here!'!Y97=0,"",'Enter data here!'!Y99))</f>
        <v/>
      </c>
      <c r="Z19" s="3" t="str">
        <f>IF('Enter data here!'!Z97=$C$52,-1,IF('Enter data here!'!Z97=0,"",'Enter data here!'!Z99))</f>
        <v/>
      </c>
      <c r="AA19" s="3" t="str">
        <f>IF('Enter data here!'!AA97=$C$52,-1,IF('Enter data here!'!AA97=0,"",'Enter data here!'!AA99))</f>
        <v/>
      </c>
      <c r="AB19" s="3" t="str">
        <f>IF('Enter data here!'!AB97=$C$52,-1,IF('Enter data here!'!AB97=0,"",'Enter data here!'!AB99))</f>
        <v/>
      </c>
      <c r="AC19" s="3" t="str">
        <f>IF('Enter data here!'!AC97=$C$52,-1,IF('Enter data here!'!AC97=0,"",'Enter data here!'!AC99))</f>
        <v/>
      </c>
      <c r="AD19" s="3" t="str">
        <f>IF('Enter data here!'!AD97=$C$52,-1,IF('Enter data here!'!AD97=0,"",'Enter data here!'!AD99))</f>
        <v/>
      </c>
      <c r="AE19" s="3" t="str">
        <f>IF('Enter data here!'!AE97=$C$52,-1,IF('Enter data here!'!AE97=0,"",'Enter data here!'!AE99))</f>
        <v/>
      </c>
      <c r="AF19" s="3" t="str">
        <f>IF('Enter data here!'!AF97=$C$52,-1,IF('Enter data here!'!AF97=0,"",'Enter data here!'!AF99))</f>
        <v/>
      </c>
      <c r="AG19" s="3" t="str">
        <f>IF('Enter data here!'!AG97=$C$52,-1,IF('Enter data here!'!AG97=0,"",'Enter data here!'!AG99))</f>
        <v/>
      </c>
      <c r="AH19" s="3" t="str">
        <f>IF('Enter data here!'!AH97=$C$52,-1,IF('Enter data here!'!AH97=0,"",'Enter data here!'!AH99))</f>
        <v/>
      </c>
      <c r="AI19" s="3" t="str">
        <f>IF('Enter data here!'!AI97=$C$52,-1,IF('Enter data here!'!AI97=0,"",'Enter data here!'!AI99))</f>
        <v/>
      </c>
      <c r="AJ19" s="3" t="str">
        <f>IF('Enter data here!'!AJ97=$C$52,-1,IF('Enter data here!'!AJ97=0,"",'Enter data here!'!AJ99))</f>
        <v/>
      </c>
      <c r="AK19" s="3" t="str">
        <f>IF('Enter data here!'!AK97=$C$52,-1,IF('Enter data here!'!AK97=0,"",'Enter data here!'!AK99))</f>
        <v/>
      </c>
      <c r="AL19" s="3" t="str">
        <f>IF('Enter data here!'!AL97=$C$52,-1,IF('Enter data here!'!AL97=0,"",'Enter data here!'!AL99))</f>
        <v/>
      </c>
      <c r="AM19" s="3" t="str">
        <f>IF('Enter data here!'!AM97=$C$52,-1,IF('Enter data here!'!AM97=0,"",'Enter data here!'!AM99))</f>
        <v/>
      </c>
      <c r="AN19" s="3" t="str">
        <f>IF('Enter data here!'!AN97=$C$52,-1,IF('Enter data here!'!AN97=0,"",'Enter data here!'!AN99))</f>
        <v/>
      </c>
      <c r="AO19" s="3" t="str">
        <f>IF('Enter data here!'!AO97=$C$52,-1,IF('Enter data here!'!AO97=0,"",'Enter data here!'!AO99))</f>
        <v/>
      </c>
      <c r="AP19" s="3" t="str">
        <f>IF('Enter data here!'!AP97=$C$52,-1,IF('Enter data here!'!AP97=0,"",'Enter data here!'!AP99))</f>
        <v/>
      </c>
      <c r="AQ19" s="3" t="str">
        <f>IF('Enter data here!'!AQ97=$C$52,-1,IF('Enter data here!'!AQ97=0,"",'Enter data here!'!AQ99))</f>
        <v/>
      </c>
      <c r="AR19" s="3" t="str">
        <f>IF('Enter data here!'!AR97=$C$52,-1,IF('Enter data here!'!AR97=0,"",'Enter data here!'!AR99))</f>
        <v/>
      </c>
      <c r="AS19" s="3" t="str">
        <f>IF('Enter data here!'!AS97=$C$52,-1,IF('Enter data here!'!AS97=0,"",'Enter data here!'!AS99))</f>
        <v/>
      </c>
      <c r="AT19" s="3" t="str">
        <f>IF('Enter data here!'!AT97=$C$52,-1,IF('Enter data here!'!AT97=0,"",'Enter data here!'!AT99))</f>
        <v/>
      </c>
      <c r="AU19" s="3" t="str">
        <f>IF('Enter data here!'!AU97=$C$52,-1,IF('Enter data here!'!AU97=0,"",'Enter data here!'!AU99))</f>
        <v/>
      </c>
      <c r="AV19" s="3" t="str">
        <f>IF('Enter data here!'!AV97=$C$52,-1,IF('Enter data here!'!AV97=0,"",'Enter data here!'!AV99))</f>
        <v/>
      </c>
      <c r="AW19" s="3" t="str">
        <f>IF('Enter data here!'!AW97=$C$52,-1,IF('Enter data here!'!AW97=0,"",'Enter data here!'!AW99))</f>
        <v/>
      </c>
      <c r="AX19" s="3" t="str">
        <f>IF('Enter data here!'!AX97=$C$52,-1,IF('Enter data here!'!AX97=0,"",'Enter data here!'!AX99))</f>
        <v/>
      </c>
      <c r="AY19" s="3" t="str">
        <f>IF('Enter data here!'!AY97=$C$52,-1,IF('Enter data here!'!AY97=0,"",'Enter data here!'!AY99))</f>
        <v/>
      </c>
      <c r="AZ19" s="3" t="str">
        <f>IF('Enter data here!'!AZ97=$C$52,-1,IF('Enter data here!'!AZ97=0,"",'Enter data here!'!AZ99))</f>
        <v/>
      </c>
      <c r="BA19" s="3" t="str">
        <f>IF('Enter data here!'!BA97=$C$52,-1,IF('Enter data here!'!BA97=0,"",'Enter data here!'!BA99))</f>
        <v/>
      </c>
      <c r="BB19" s="3" t="str">
        <f>IF('Enter data here!'!BB97=$C$52,-1,IF('Enter data here!'!BB97=0,"",'Enter data here!'!BB99))</f>
        <v/>
      </c>
      <c r="BC19" s="3" t="str">
        <f>IF('Enter data here!'!BC97=$C$52,-1,IF('Enter data here!'!BC97=0,"",'Enter data here!'!BC99))</f>
        <v/>
      </c>
      <c r="BD19" s="3" t="str">
        <f>IF('Enter data here!'!BD97=$C$52,-1,IF('Enter data here!'!BD97=0,"",'Enter data here!'!BD99))</f>
        <v/>
      </c>
      <c r="BE19" s="3" t="str">
        <f>IF('Enter data here!'!BE97=$C$52,-1,IF('Enter data here!'!BE97=0,"",'Enter data here!'!BE99))</f>
        <v/>
      </c>
      <c r="BF19" s="3" t="str">
        <f>IF('Enter data here!'!BF97=$C$52,-1,IF('Enter data here!'!BF97=0,"",'Enter data here!'!BF99))</f>
        <v/>
      </c>
      <c r="BG19" s="3" t="str">
        <f>IF('Enter data here!'!BG97=$C$52,-1,IF('Enter data here!'!BG97=0,"",'Enter data here!'!BG99))</f>
        <v/>
      </c>
      <c r="BH19" s="3" t="str">
        <f>IF('Enter data here!'!BH97=$C$52,-1,IF('Enter data here!'!BH97=0,"",'Enter data here!'!BH99))</f>
        <v/>
      </c>
      <c r="BI19" s="3" t="str">
        <f>IF('Enter data here!'!BI97=$C$52,-1,IF('Enter data here!'!BI97=0,"",'Enter data here!'!BI99))</f>
        <v/>
      </c>
      <c r="BJ19" s="3" t="str">
        <f>IF('Enter data here!'!BJ97=$C$52,-1,IF('Enter data here!'!BJ97=0,"",'Enter data here!'!BJ99))</f>
        <v/>
      </c>
      <c r="BK19" s="3" t="str">
        <f>IF('Enter data here!'!BK97=$C$52,-1,IF('Enter data here!'!BK97=0,"",'Enter data here!'!BK99))</f>
        <v/>
      </c>
      <c r="BL19" s="3" t="str">
        <f>IF('Enter data here!'!BL97=$C$52,-1,IF('Enter data here!'!BL97=0,"",'Enter data here!'!BL99))</f>
        <v/>
      </c>
      <c r="BM19" s="3" t="str">
        <f>IF('Enter data here!'!BM97=$C$52,-1,IF('Enter data here!'!BM97=0,"",'Enter data here!'!BM99))</f>
        <v/>
      </c>
      <c r="BN19" s="3" t="str">
        <f>IF('Enter data here!'!BN97=$C$52,-1,IF('Enter data here!'!BN97=0,"",'Enter data here!'!BN99))</f>
        <v/>
      </c>
      <c r="BO19" s="3" t="str">
        <f>IF('Enter data here!'!BO97=$C$52,-1,IF('Enter data here!'!BO97=0,"",'Enter data here!'!BO99))</f>
        <v/>
      </c>
      <c r="BP19" s="3" t="str">
        <f>IF('Enter data here!'!BP97=$C$52,-1,IF('Enter data here!'!BP97=0,"",'Enter data here!'!BP99))</f>
        <v/>
      </c>
      <c r="BQ19" s="3" t="str">
        <f>IF('Enter data here!'!BQ97=$C$52,-1,IF('Enter data here!'!BQ97=0,"",'Enter data here!'!BQ99))</f>
        <v/>
      </c>
      <c r="BR19" s="3" t="str">
        <f>IF('Enter data here!'!BR97=$C$52,-1,IF('Enter data here!'!BR97=0,"",'Enter data here!'!BR99))</f>
        <v/>
      </c>
      <c r="BS19" s="3" t="str">
        <f>IF('Enter data here!'!BS97=$C$52,-1,IF('Enter data here!'!BS97=0,"",'Enter data here!'!BS99))</f>
        <v/>
      </c>
      <c r="BT19" s="3" t="str">
        <f>IF('Enter data here!'!BT97=$C$52,-1,IF('Enter data here!'!BT97=0,"",'Enter data here!'!BT99))</f>
        <v/>
      </c>
      <c r="BU19" s="3" t="str">
        <f>IF('Enter data here!'!BU97=$C$52,-1,IF('Enter data here!'!BU97=0,"",'Enter data here!'!BU99))</f>
        <v/>
      </c>
      <c r="BV19" s="3" t="str">
        <f>IF('Enter data here!'!BV97=$C$52,-1,IF('Enter data here!'!BV97=0,"",'Enter data here!'!BV99))</f>
        <v/>
      </c>
      <c r="BW19" s="3" t="str">
        <f>IF('Enter data here!'!BW97=$C$52,-1,IF('Enter data here!'!BW97=0,"",'Enter data here!'!BW99))</f>
        <v/>
      </c>
      <c r="BX19" s="3" t="str">
        <f>IF('Enter data here!'!BX97=$C$52,-1,IF('Enter data here!'!BX97=0,"",'Enter data here!'!BX99))</f>
        <v/>
      </c>
      <c r="BY19" s="3" t="str">
        <f>IF('Enter data here!'!BY97=$C$52,-1,IF('Enter data here!'!BY97=0,"",'Enter data here!'!BY99))</f>
        <v/>
      </c>
      <c r="BZ19" s="3" t="str">
        <f>IF('Enter data here!'!BZ97=$C$52,-1,IF('Enter data here!'!BZ97=0,"",'Enter data here!'!BZ99))</f>
        <v/>
      </c>
      <c r="CA19" s="3" t="str">
        <f>IF('Enter data here!'!CA97=$C$52,-1,IF('Enter data here!'!CA97=0,"",'Enter data here!'!CA99))</f>
        <v/>
      </c>
      <c r="CB19" s="3" t="str">
        <f>IF('Enter data here!'!CB97=$C$52,-1,IF('Enter data here!'!CB97=0,"",'Enter data here!'!CB99))</f>
        <v/>
      </c>
      <c r="CC19" s="3" t="str">
        <f>IF('Enter data here!'!CC97=$C$52,-1,IF('Enter data here!'!CC97=0,"",'Enter data here!'!CC99))</f>
        <v/>
      </c>
      <c r="CD19" s="3" t="str">
        <f>IF('Enter data here!'!CD97=$C$52,-1,IF('Enter data here!'!CD97=0,"",'Enter data here!'!CD99))</f>
        <v/>
      </c>
      <c r="CE19" s="3" t="str">
        <f>IF('Enter data here!'!CE97=$C$52,-1,IF('Enter data here!'!CE97=0,"",'Enter data here!'!CE99))</f>
        <v/>
      </c>
      <c r="CF19" s="3" t="str">
        <f>IF('Enter data here!'!CF97=$C$52,-1,IF('Enter data here!'!CF97=0,"",'Enter data here!'!CF99))</f>
        <v/>
      </c>
      <c r="CG19" s="3" t="str">
        <f>IF('Enter data here!'!CG97=$C$52,-1,IF('Enter data here!'!CG97=0,"",'Enter data here!'!CG99))</f>
        <v/>
      </c>
      <c r="CH19" s="3" t="str">
        <f>IF('Enter data here!'!CH97=$C$52,-1,IF('Enter data here!'!CH97=0,"",'Enter data here!'!CH99))</f>
        <v/>
      </c>
      <c r="CI19" s="3" t="str">
        <f>IF('Enter data here!'!CI97=$C$52,-1,IF('Enter data here!'!CI97=0,"",'Enter data here!'!CI99))</f>
        <v/>
      </c>
      <c r="CJ19" s="3" t="str">
        <f>IF('Enter data here!'!CJ97=$C$52,-1,IF('Enter data here!'!CJ97=0,"",'Enter data here!'!CJ99))</f>
        <v/>
      </c>
      <c r="CK19" s="3" t="str">
        <f>IF('Enter data here!'!CK97=$C$52,-1,IF('Enter data here!'!CK97=0,"",'Enter data here!'!CK99))</f>
        <v/>
      </c>
      <c r="CL19" s="3" t="str">
        <f>IF('Enter data here!'!CL97=$C$52,-1,IF('Enter data here!'!CL97=0,"",'Enter data here!'!CL99))</f>
        <v/>
      </c>
      <c r="CM19" s="3" t="str">
        <f>IF('Enter data here!'!CM97=$C$52,-1,IF('Enter data here!'!CM97=0,"",'Enter data here!'!CM99))</f>
        <v/>
      </c>
      <c r="CN19" s="3" t="str">
        <f>IF('Enter data here!'!CN97=$C$52,-1,IF('Enter data here!'!CN97=0,"",'Enter data here!'!CN99))</f>
        <v/>
      </c>
    </row>
    <row r="20" spans="1:92">
      <c r="A20" s="399"/>
      <c r="B20" s="16">
        <v>16</v>
      </c>
      <c r="C20" s="3" t="str">
        <f>IF('Enter data here!'!C102=$C$52,-1,IF('Enter data here!'!C102=0,"",'Enter data here!'!C104))</f>
        <v/>
      </c>
      <c r="D20" s="3" t="str">
        <f>IF('Enter data here!'!D102=$C$52,-1,IF('Enter data here!'!D102=0,"",'Enter data here!'!D104))</f>
        <v/>
      </c>
      <c r="E20" s="3" t="str">
        <f>IF('Enter data here!'!E102=$C$52,-1,IF('Enter data here!'!E102=0,"",'Enter data here!'!E104))</f>
        <v/>
      </c>
      <c r="F20" s="3" t="str">
        <f>IF('Enter data here!'!F102=$C$52,-1,IF('Enter data here!'!F102=0,"",'Enter data here!'!F104))</f>
        <v/>
      </c>
      <c r="G20" s="3" t="str">
        <f>IF('Enter data here!'!G102=$C$52,-1,IF('Enter data here!'!G102=0,"",'Enter data here!'!G104))</f>
        <v/>
      </c>
      <c r="H20" s="3" t="str">
        <f>IF('Enter data here!'!H102=$C$52,-1,IF('Enter data here!'!H102=0,"",'Enter data here!'!H104))</f>
        <v/>
      </c>
      <c r="I20" s="3" t="str">
        <f>IF('Enter data here!'!I102=$C$52,-1,IF('Enter data here!'!I102=0,"",'Enter data here!'!I104))</f>
        <v/>
      </c>
      <c r="J20" s="3" t="str">
        <f>IF('Enter data here!'!J102=$C$52,-1,IF('Enter data here!'!J102=0,"",'Enter data here!'!J104))</f>
        <v/>
      </c>
      <c r="K20" s="3" t="str">
        <f>IF('Enter data here!'!K102=$C$52,-1,IF('Enter data here!'!K102=0,"",'Enter data here!'!K104))</f>
        <v/>
      </c>
      <c r="L20" s="3" t="str">
        <f>IF('Enter data here!'!L102=$C$52,-1,IF('Enter data here!'!L102=0,"",'Enter data here!'!L104))</f>
        <v/>
      </c>
      <c r="M20" s="3" t="str">
        <f>IF('Enter data here!'!M102=$C$52,-1,IF('Enter data here!'!M102=0,"",'Enter data here!'!M104))</f>
        <v/>
      </c>
      <c r="N20" s="3" t="str">
        <f>IF('Enter data here!'!N102=$C$52,-1,IF('Enter data here!'!N102=0,"",'Enter data here!'!N104))</f>
        <v/>
      </c>
      <c r="O20" s="3" t="str">
        <f>IF('Enter data here!'!O102=$C$52,-1,IF('Enter data here!'!O102=0,"",'Enter data here!'!O104))</f>
        <v/>
      </c>
      <c r="P20" s="3" t="str">
        <f>IF('Enter data here!'!P102=$C$52,-1,IF('Enter data here!'!P102=0,"",'Enter data here!'!P104))</f>
        <v/>
      </c>
      <c r="Q20" s="3" t="str">
        <f>IF('Enter data here!'!Q102=$C$52,-1,IF('Enter data here!'!Q102=0,"",'Enter data here!'!Q104))</f>
        <v/>
      </c>
      <c r="R20" s="3" t="str">
        <f>IF('Enter data here!'!R102=$C$52,-1,IF('Enter data here!'!R102=0,"",'Enter data here!'!R104))</f>
        <v/>
      </c>
      <c r="S20" s="3" t="str">
        <f>IF('Enter data here!'!S102=$C$52,-1,IF('Enter data here!'!S102=0,"",'Enter data here!'!S104))</f>
        <v/>
      </c>
      <c r="T20" s="3" t="str">
        <f>IF('Enter data here!'!T102=$C$52,-1,IF('Enter data here!'!T102=0,"",'Enter data here!'!T104))</f>
        <v/>
      </c>
      <c r="U20" s="3" t="str">
        <f>IF('Enter data here!'!U102=$C$52,-1,IF('Enter data here!'!U102=0,"",'Enter data here!'!U104))</f>
        <v/>
      </c>
      <c r="V20" s="3" t="str">
        <f>IF('Enter data here!'!V102=$C$52,-1,IF('Enter data here!'!V102=0,"",'Enter data here!'!V104))</f>
        <v/>
      </c>
      <c r="W20" s="3" t="str">
        <f>IF('Enter data here!'!W102=$C$52,-1,IF('Enter data here!'!W102=0,"",'Enter data here!'!W104))</f>
        <v/>
      </c>
      <c r="X20" s="3" t="str">
        <f>IF('Enter data here!'!X102=$C$52,-1,IF('Enter data here!'!X102=0,"",'Enter data here!'!X104))</f>
        <v/>
      </c>
      <c r="Y20" s="3" t="str">
        <f>IF('Enter data here!'!Y102=$C$52,-1,IF('Enter data here!'!Y102=0,"",'Enter data here!'!Y104))</f>
        <v/>
      </c>
      <c r="Z20" s="3" t="str">
        <f>IF('Enter data here!'!Z102=$C$52,-1,IF('Enter data here!'!Z102=0,"",'Enter data here!'!Z104))</f>
        <v/>
      </c>
      <c r="AA20" s="3" t="str">
        <f>IF('Enter data here!'!AA102=$C$52,-1,IF('Enter data here!'!AA102=0,"",'Enter data here!'!AA104))</f>
        <v/>
      </c>
      <c r="AB20" s="3" t="str">
        <f>IF('Enter data here!'!AB102=$C$52,-1,IF('Enter data here!'!AB102=0,"",'Enter data here!'!AB104))</f>
        <v/>
      </c>
      <c r="AC20" s="3" t="str">
        <f>IF('Enter data here!'!AC102=$C$52,-1,IF('Enter data here!'!AC102=0,"",'Enter data here!'!AC104))</f>
        <v/>
      </c>
      <c r="AD20" s="3" t="str">
        <f>IF('Enter data here!'!AD102=$C$52,-1,IF('Enter data here!'!AD102=0,"",'Enter data here!'!AD104))</f>
        <v/>
      </c>
      <c r="AE20" s="3" t="str">
        <f>IF('Enter data here!'!AE102=$C$52,-1,IF('Enter data here!'!AE102=0,"",'Enter data here!'!AE104))</f>
        <v/>
      </c>
      <c r="AF20" s="3" t="str">
        <f>IF('Enter data here!'!AF102=$C$52,-1,IF('Enter data here!'!AF102=0,"",'Enter data here!'!AF104))</f>
        <v/>
      </c>
      <c r="AG20" s="3" t="str">
        <f>IF('Enter data here!'!AG102=$C$52,-1,IF('Enter data here!'!AG102=0,"",'Enter data here!'!AG104))</f>
        <v/>
      </c>
      <c r="AH20" s="3" t="str">
        <f>IF('Enter data here!'!AH102=$C$52,-1,IF('Enter data here!'!AH102=0,"",'Enter data here!'!AH104))</f>
        <v/>
      </c>
      <c r="AI20" s="3" t="str">
        <f>IF('Enter data here!'!AI102=$C$52,-1,IF('Enter data here!'!AI102=0,"",'Enter data here!'!AI104))</f>
        <v/>
      </c>
      <c r="AJ20" s="3" t="str">
        <f>IF('Enter data here!'!AJ102=$C$52,-1,IF('Enter data here!'!AJ102=0,"",'Enter data here!'!AJ104))</f>
        <v/>
      </c>
      <c r="AK20" s="3" t="str">
        <f>IF('Enter data here!'!AK102=$C$52,-1,IF('Enter data here!'!AK102=0,"",'Enter data here!'!AK104))</f>
        <v/>
      </c>
      <c r="AL20" s="3" t="str">
        <f>IF('Enter data here!'!AL102=$C$52,-1,IF('Enter data here!'!AL102=0,"",'Enter data here!'!AL104))</f>
        <v/>
      </c>
      <c r="AM20" s="3" t="str">
        <f>IF('Enter data here!'!AM102=$C$52,-1,IF('Enter data here!'!AM102=0,"",'Enter data here!'!AM104))</f>
        <v/>
      </c>
      <c r="AN20" s="3" t="str">
        <f>IF('Enter data here!'!AN102=$C$52,-1,IF('Enter data here!'!AN102=0,"",'Enter data here!'!AN104))</f>
        <v/>
      </c>
      <c r="AO20" s="3" t="str">
        <f>IF('Enter data here!'!AO102=$C$52,-1,IF('Enter data here!'!AO102=0,"",'Enter data here!'!AO104))</f>
        <v/>
      </c>
      <c r="AP20" s="3" t="str">
        <f>IF('Enter data here!'!AP102=$C$52,-1,IF('Enter data here!'!AP102=0,"",'Enter data here!'!AP104))</f>
        <v/>
      </c>
      <c r="AQ20" s="3" t="str">
        <f>IF('Enter data here!'!AQ102=$C$52,-1,IF('Enter data here!'!AQ102=0,"",'Enter data here!'!AQ104))</f>
        <v/>
      </c>
      <c r="AR20" s="3" t="str">
        <f>IF('Enter data here!'!AR102=$C$52,-1,IF('Enter data here!'!AR102=0,"",'Enter data here!'!AR104))</f>
        <v/>
      </c>
      <c r="AS20" s="3" t="str">
        <f>IF('Enter data here!'!AS102=$C$52,-1,IF('Enter data here!'!AS102=0,"",'Enter data here!'!AS104))</f>
        <v/>
      </c>
      <c r="AT20" s="3" t="str">
        <f>IF('Enter data here!'!AT102=$C$52,-1,IF('Enter data here!'!AT102=0,"",'Enter data here!'!AT104))</f>
        <v/>
      </c>
      <c r="AU20" s="3" t="str">
        <f>IF('Enter data here!'!AU102=$C$52,-1,IF('Enter data here!'!AU102=0,"",'Enter data here!'!AU104))</f>
        <v/>
      </c>
      <c r="AV20" s="3" t="str">
        <f>IF('Enter data here!'!AV102=$C$52,-1,IF('Enter data here!'!AV102=0,"",'Enter data here!'!AV104))</f>
        <v/>
      </c>
      <c r="AW20" s="3" t="str">
        <f>IF('Enter data here!'!AW102=$C$52,-1,IF('Enter data here!'!AW102=0,"",'Enter data here!'!AW104))</f>
        <v/>
      </c>
      <c r="AX20" s="3" t="str">
        <f>IF('Enter data here!'!AX102=$C$52,-1,IF('Enter data here!'!AX102=0,"",'Enter data here!'!AX104))</f>
        <v/>
      </c>
      <c r="AY20" s="3" t="str">
        <f>IF('Enter data here!'!AY102=$C$52,-1,IF('Enter data here!'!AY102=0,"",'Enter data here!'!AY104))</f>
        <v/>
      </c>
      <c r="AZ20" s="3" t="str">
        <f>IF('Enter data here!'!AZ102=$C$52,-1,IF('Enter data here!'!AZ102=0,"",'Enter data here!'!AZ104))</f>
        <v/>
      </c>
      <c r="BA20" s="3" t="str">
        <f>IF('Enter data here!'!BA102=$C$52,-1,IF('Enter data here!'!BA102=0,"",'Enter data here!'!BA104))</f>
        <v/>
      </c>
      <c r="BB20" s="3" t="str">
        <f>IF('Enter data here!'!BB102=$C$52,-1,IF('Enter data here!'!BB102=0,"",'Enter data here!'!BB104))</f>
        <v/>
      </c>
      <c r="BC20" s="3" t="str">
        <f>IF('Enter data here!'!BC102=$C$52,-1,IF('Enter data here!'!BC102=0,"",'Enter data here!'!BC104))</f>
        <v/>
      </c>
      <c r="BD20" s="3" t="str">
        <f>IF('Enter data here!'!BD102=$C$52,-1,IF('Enter data here!'!BD102=0,"",'Enter data here!'!BD104))</f>
        <v/>
      </c>
      <c r="BE20" s="3" t="str">
        <f>IF('Enter data here!'!BE102=$C$52,-1,IF('Enter data here!'!BE102=0,"",'Enter data here!'!BE104))</f>
        <v/>
      </c>
      <c r="BF20" s="3" t="str">
        <f>IF('Enter data here!'!BF102=$C$52,-1,IF('Enter data here!'!BF102=0,"",'Enter data here!'!BF104))</f>
        <v/>
      </c>
      <c r="BG20" s="3" t="str">
        <f>IF('Enter data here!'!BG102=$C$52,-1,IF('Enter data here!'!BG102=0,"",'Enter data here!'!BG104))</f>
        <v/>
      </c>
      <c r="BH20" s="3" t="str">
        <f>IF('Enter data here!'!BH102=$C$52,-1,IF('Enter data here!'!BH102=0,"",'Enter data here!'!BH104))</f>
        <v/>
      </c>
      <c r="BI20" s="3" t="str">
        <f>IF('Enter data here!'!BI102=$C$52,-1,IF('Enter data here!'!BI102=0,"",'Enter data here!'!BI104))</f>
        <v/>
      </c>
      <c r="BJ20" s="3" t="str">
        <f>IF('Enter data here!'!BJ102=$C$52,-1,IF('Enter data here!'!BJ102=0,"",'Enter data here!'!BJ104))</f>
        <v/>
      </c>
      <c r="BK20" s="3" t="str">
        <f>IF('Enter data here!'!BK102=$C$52,-1,IF('Enter data here!'!BK102=0,"",'Enter data here!'!BK104))</f>
        <v/>
      </c>
      <c r="BL20" s="3" t="str">
        <f>IF('Enter data here!'!BL102=$C$52,-1,IF('Enter data here!'!BL102=0,"",'Enter data here!'!BL104))</f>
        <v/>
      </c>
      <c r="BM20" s="3" t="str">
        <f>IF('Enter data here!'!BM102=$C$52,-1,IF('Enter data here!'!BM102=0,"",'Enter data here!'!BM104))</f>
        <v/>
      </c>
      <c r="BN20" s="3" t="str">
        <f>IF('Enter data here!'!BN102=$C$52,-1,IF('Enter data here!'!BN102=0,"",'Enter data here!'!BN104))</f>
        <v/>
      </c>
      <c r="BO20" s="3" t="str">
        <f>IF('Enter data here!'!BO102=$C$52,-1,IF('Enter data here!'!BO102=0,"",'Enter data here!'!BO104))</f>
        <v/>
      </c>
      <c r="BP20" s="3" t="str">
        <f>IF('Enter data here!'!BP102=$C$52,-1,IF('Enter data here!'!BP102=0,"",'Enter data here!'!BP104))</f>
        <v/>
      </c>
      <c r="BQ20" s="3" t="str">
        <f>IF('Enter data here!'!BQ102=$C$52,-1,IF('Enter data here!'!BQ102=0,"",'Enter data here!'!BQ104))</f>
        <v/>
      </c>
      <c r="BR20" s="3" t="str">
        <f>IF('Enter data here!'!BR102=$C$52,-1,IF('Enter data here!'!BR102=0,"",'Enter data here!'!BR104))</f>
        <v/>
      </c>
      <c r="BS20" s="3" t="str">
        <f>IF('Enter data here!'!BS102=$C$52,-1,IF('Enter data here!'!BS102=0,"",'Enter data here!'!BS104))</f>
        <v/>
      </c>
      <c r="BT20" s="3" t="str">
        <f>IF('Enter data here!'!BT102=$C$52,-1,IF('Enter data here!'!BT102=0,"",'Enter data here!'!BT104))</f>
        <v/>
      </c>
      <c r="BU20" s="3" t="str">
        <f>IF('Enter data here!'!BU102=$C$52,-1,IF('Enter data here!'!BU102=0,"",'Enter data here!'!BU104))</f>
        <v/>
      </c>
      <c r="BV20" s="3" t="str">
        <f>IF('Enter data here!'!BV102=$C$52,-1,IF('Enter data here!'!BV102=0,"",'Enter data here!'!BV104))</f>
        <v/>
      </c>
      <c r="BW20" s="3" t="str">
        <f>IF('Enter data here!'!BW102=$C$52,-1,IF('Enter data here!'!BW102=0,"",'Enter data here!'!BW104))</f>
        <v/>
      </c>
      <c r="BX20" s="3" t="str">
        <f>IF('Enter data here!'!BX102=$C$52,-1,IF('Enter data here!'!BX102=0,"",'Enter data here!'!BX104))</f>
        <v/>
      </c>
      <c r="BY20" s="3" t="str">
        <f>IF('Enter data here!'!BY102=$C$52,-1,IF('Enter data here!'!BY102=0,"",'Enter data here!'!BY104))</f>
        <v/>
      </c>
      <c r="BZ20" s="3" t="str">
        <f>IF('Enter data here!'!BZ102=$C$52,-1,IF('Enter data here!'!BZ102=0,"",'Enter data here!'!BZ104))</f>
        <v/>
      </c>
      <c r="CA20" s="3" t="str">
        <f>IF('Enter data here!'!CA102=$C$52,-1,IF('Enter data here!'!CA102=0,"",'Enter data here!'!CA104))</f>
        <v/>
      </c>
      <c r="CB20" s="3" t="str">
        <f>IF('Enter data here!'!CB102=$C$52,-1,IF('Enter data here!'!CB102=0,"",'Enter data here!'!CB104))</f>
        <v/>
      </c>
      <c r="CC20" s="3" t="str">
        <f>IF('Enter data here!'!CC102=$C$52,-1,IF('Enter data here!'!CC102=0,"",'Enter data here!'!CC104))</f>
        <v/>
      </c>
      <c r="CD20" s="3" t="str">
        <f>IF('Enter data here!'!CD102=$C$52,-1,IF('Enter data here!'!CD102=0,"",'Enter data here!'!CD104))</f>
        <v/>
      </c>
      <c r="CE20" s="3" t="str">
        <f>IF('Enter data here!'!CE102=$C$52,-1,IF('Enter data here!'!CE102=0,"",'Enter data here!'!CE104))</f>
        <v/>
      </c>
      <c r="CF20" s="3" t="str">
        <f>IF('Enter data here!'!CF102=$C$52,-1,IF('Enter data here!'!CF102=0,"",'Enter data here!'!CF104))</f>
        <v/>
      </c>
      <c r="CG20" s="3" t="str">
        <f>IF('Enter data here!'!CG102=$C$52,-1,IF('Enter data here!'!CG102=0,"",'Enter data here!'!CG104))</f>
        <v/>
      </c>
      <c r="CH20" s="3" t="str">
        <f>IF('Enter data here!'!CH102=$C$52,-1,IF('Enter data here!'!CH102=0,"",'Enter data here!'!CH104))</f>
        <v/>
      </c>
      <c r="CI20" s="3" t="str">
        <f>IF('Enter data here!'!CI102=$C$52,-1,IF('Enter data here!'!CI102=0,"",'Enter data here!'!CI104))</f>
        <v/>
      </c>
      <c r="CJ20" s="3" t="str">
        <f>IF('Enter data here!'!CJ102=$C$52,-1,IF('Enter data here!'!CJ102=0,"",'Enter data here!'!CJ104))</f>
        <v/>
      </c>
      <c r="CK20" s="3" t="str">
        <f>IF('Enter data here!'!CK102=$C$52,-1,IF('Enter data here!'!CK102=0,"",'Enter data here!'!CK104))</f>
        <v/>
      </c>
      <c r="CL20" s="3" t="str">
        <f>IF('Enter data here!'!CL102=$C$52,-1,IF('Enter data here!'!CL102=0,"",'Enter data here!'!CL104))</f>
        <v/>
      </c>
      <c r="CM20" s="3" t="str">
        <f>IF('Enter data here!'!CM102=$C$52,-1,IF('Enter data here!'!CM102=0,"",'Enter data here!'!CM104))</f>
        <v/>
      </c>
      <c r="CN20" s="3" t="str">
        <f>IF('Enter data here!'!CN102=$C$52,-1,IF('Enter data here!'!CN102=0,"",'Enter data here!'!CN104))</f>
        <v/>
      </c>
    </row>
    <row r="21" spans="1:92">
      <c r="A21" s="399"/>
      <c r="B21" s="16">
        <v>17</v>
      </c>
      <c r="C21" s="3" t="str">
        <f>IF('Enter data here!'!C107=$C$52,-1,IF('Enter data here!'!C107=0,"",'Enter data here!'!C109))</f>
        <v/>
      </c>
      <c r="D21" s="3" t="str">
        <f>IF('Enter data here!'!D107=$C$52,-1,IF('Enter data here!'!D107=0,"",'Enter data here!'!D109))</f>
        <v/>
      </c>
      <c r="E21" s="3" t="str">
        <f>IF('Enter data here!'!E107=$C$52,-1,IF('Enter data here!'!E107=0,"",'Enter data here!'!E109))</f>
        <v/>
      </c>
      <c r="F21" s="3" t="str">
        <f>IF('Enter data here!'!F107=$C$52,-1,IF('Enter data here!'!F107=0,"",'Enter data here!'!F109))</f>
        <v/>
      </c>
      <c r="G21" s="3" t="str">
        <f>IF('Enter data here!'!G107=$C$52,-1,IF('Enter data here!'!G107=0,"",'Enter data here!'!G109))</f>
        <v/>
      </c>
      <c r="H21" s="3" t="str">
        <f>IF('Enter data here!'!H107=$C$52,-1,IF('Enter data here!'!H107=0,"",'Enter data here!'!H109))</f>
        <v/>
      </c>
      <c r="I21" s="3" t="str">
        <f>IF('Enter data here!'!I107=$C$52,-1,IF('Enter data here!'!I107=0,"",'Enter data here!'!I109))</f>
        <v/>
      </c>
      <c r="J21" s="3" t="str">
        <f>IF('Enter data here!'!J107=$C$52,-1,IF('Enter data here!'!J107=0,"",'Enter data here!'!J109))</f>
        <v/>
      </c>
      <c r="K21" s="3" t="str">
        <f>IF('Enter data here!'!K107=$C$52,-1,IF('Enter data here!'!K107=0,"",'Enter data here!'!K109))</f>
        <v/>
      </c>
      <c r="L21" s="3" t="str">
        <f>IF('Enter data here!'!L107=$C$52,-1,IF('Enter data here!'!L107=0,"",'Enter data here!'!L109))</f>
        <v/>
      </c>
      <c r="M21" s="3" t="str">
        <f>IF('Enter data here!'!M107=$C$52,-1,IF('Enter data here!'!M107=0,"",'Enter data here!'!M109))</f>
        <v/>
      </c>
      <c r="N21" s="3" t="str">
        <f>IF('Enter data here!'!N107=$C$52,-1,IF('Enter data here!'!N107=0,"",'Enter data here!'!N109))</f>
        <v/>
      </c>
      <c r="O21" s="3" t="str">
        <f>IF('Enter data here!'!O107=$C$52,-1,IF('Enter data here!'!O107=0,"",'Enter data here!'!O109))</f>
        <v/>
      </c>
      <c r="P21" s="3" t="str">
        <f>IF('Enter data here!'!P107=$C$52,-1,IF('Enter data here!'!P107=0,"",'Enter data here!'!P109))</f>
        <v/>
      </c>
      <c r="Q21" s="3" t="str">
        <f>IF('Enter data here!'!Q107=$C$52,-1,IF('Enter data here!'!Q107=0,"",'Enter data here!'!Q109))</f>
        <v/>
      </c>
      <c r="R21" s="3" t="str">
        <f>IF('Enter data here!'!R107=$C$52,-1,IF('Enter data here!'!R107=0,"",'Enter data here!'!R109))</f>
        <v/>
      </c>
      <c r="S21" s="3" t="str">
        <f>IF('Enter data here!'!S107=$C$52,-1,IF('Enter data here!'!S107=0,"",'Enter data here!'!S109))</f>
        <v/>
      </c>
      <c r="T21" s="3" t="str">
        <f>IF('Enter data here!'!T107=$C$52,-1,IF('Enter data here!'!T107=0,"",'Enter data here!'!T109))</f>
        <v/>
      </c>
      <c r="U21" s="3" t="str">
        <f>IF('Enter data here!'!U107=$C$52,-1,IF('Enter data here!'!U107=0,"",'Enter data here!'!U109))</f>
        <v/>
      </c>
      <c r="V21" s="3" t="str">
        <f>IF('Enter data here!'!V107=$C$52,-1,IF('Enter data here!'!V107=0,"",'Enter data here!'!V109))</f>
        <v/>
      </c>
      <c r="W21" s="3" t="str">
        <f>IF('Enter data here!'!W107=$C$52,-1,IF('Enter data here!'!W107=0,"",'Enter data here!'!W109))</f>
        <v/>
      </c>
      <c r="X21" s="3" t="str">
        <f>IF('Enter data here!'!X107=$C$52,-1,IF('Enter data here!'!X107=0,"",'Enter data here!'!X109))</f>
        <v/>
      </c>
      <c r="Y21" s="3" t="str">
        <f>IF('Enter data here!'!Y107=$C$52,-1,IF('Enter data here!'!Y107=0,"",'Enter data here!'!Y109))</f>
        <v/>
      </c>
      <c r="Z21" s="3" t="str">
        <f>IF('Enter data here!'!Z107=$C$52,-1,IF('Enter data here!'!Z107=0,"",'Enter data here!'!Z109))</f>
        <v/>
      </c>
      <c r="AA21" s="3" t="str">
        <f>IF('Enter data here!'!AA107=$C$52,-1,IF('Enter data here!'!AA107=0,"",'Enter data here!'!AA109))</f>
        <v/>
      </c>
      <c r="AB21" s="3" t="str">
        <f>IF('Enter data here!'!AB107=$C$52,-1,IF('Enter data here!'!AB107=0,"",'Enter data here!'!AB109))</f>
        <v/>
      </c>
      <c r="AC21" s="3" t="str">
        <f>IF('Enter data here!'!AC107=$C$52,-1,IF('Enter data here!'!AC107=0,"",'Enter data here!'!AC109))</f>
        <v/>
      </c>
      <c r="AD21" s="3" t="str">
        <f>IF('Enter data here!'!AD107=$C$52,-1,IF('Enter data here!'!AD107=0,"",'Enter data here!'!AD109))</f>
        <v/>
      </c>
      <c r="AE21" s="3" t="str">
        <f>IF('Enter data here!'!AE107=$C$52,-1,IF('Enter data here!'!AE107=0,"",'Enter data here!'!AE109))</f>
        <v/>
      </c>
      <c r="AF21" s="3" t="str">
        <f>IF('Enter data here!'!AF107=$C$52,-1,IF('Enter data here!'!AF107=0,"",'Enter data here!'!AF109))</f>
        <v/>
      </c>
      <c r="AG21" s="3" t="str">
        <f>IF('Enter data here!'!AG107=$C$52,-1,IF('Enter data here!'!AG107=0,"",'Enter data here!'!AG109))</f>
        <v/>
      </c>
      <c r="AH21" s="3" t="str">
        <f>IF('Enter data here!'!AH107=$C$52,-1,IF('Enter data here!'!AH107=0,"",'Enter data here!'!AH109))</f>
        <v/>
      </c>
      <c r="AI21" s="3" t="str">
        <f>IF('Enter data here!'!AI107=$C$52,-1,IF('Enter data here!'!AI107=0,"",'Enter data here!'!AI109))</f>
        <v/>
      </c>
      <c r="AJ21" s="3" t="str">
        <f>IF('Enter data here!'!AJ107=$C$52,-1,IF('Enter data here!'!AJ107=0,"",'Enter data here!'!AJ109))</f>
        <v/>
      </c>
      <c r="AK21" s="3" t="str">
        <f>IF('Enter data here!'!AK107=$C$52,-1,IF('Enter data here!'!AK107=0,"",'Enter data here!'!AK109))</f>
        <v/>
      </c>
      <c r="AL21" s="3" t="str">
        <f>IF('Enter data here!'!AL107=$C$52,-1,IF('Enter data here!'!AL107=0,"",'Enter data here!'!AL109))</f>
        <v/>
      </c>
      <c r="AM21" s="3" t="str">
        <f>IF('Enter data here!'!AM107=$C$52,-1,IF('Enter data here!'!AM107=0,"",'Enter data here!'!AM109))</f>
        <v/>
      </c>
      <c r="AN21" s="3" t="str">
        <f>IF('Enter data here!'!AN107=$C$52,-1,IF('Enter data here!'!AN107=0,"",'Enter data here!'!AN109))</f>
        <v/>
      </c>
      <c r="AO21" s="3" t="str">
        <f>IF('Enter data here!'!AO107=$C$52,-1,IF('Enter data here!'!AO107=0,"",'Enter data here!'!AO109))</f>
        <v/>
      </c>
      <c r="AP21" s="3" t="str">
        <f>IF('Enter data here!'!AP107=$C$52,-1,IF('Enter data here!'!AP107=0,"",'Enter data here!'!AP109))</f>
        <v/>
      </c>
      <c r="AQ21" s="3" t="str">
        <f>IF('Enter data here!'!AQ107=$C$52,-1,IF('Enter data here!'!AQ107=0,"",'Enter data here!'!AQ109))</f>
        <v/>
      </c>
      <c r="AR21" s="3" t="str">
        <f>IF('Enter data here!'!AR107=$C$52,-1,IF('Enter data here!'!AR107=0,"",'Enter data here!'!AR109))</f>
        <v/>
      </c>
      <c r="AS21" s="3" t="str">
        <f>IF('Enter data here!'!AS107=$C$52,-1,IF('Enter data here!'!AS107=0,"",'Enter data here!'!AS109))</f>
        <v/>
      </c>
      <c r="AT21" s="3" t="str">
        <f>IF('Enter data here!'!AT107=$C$52,-1,IF('Enter data here!'!AT107=0,"",'Enter data here!'!AT109))</f>
        <v/>
      </c>
      <c r="AU21" s="3" t="str">
        <f>IF('Enter data here!'!AU107=$C$52,-1,IF('Enter data here!'!AU107=0,"",'Enter data here!'!AU109))</f>
        <v/>
      </c>
      <c r="AV21" s="3" t="str">
        <f>IF('Enter data here!'!AV107=$C$52,-1,IF('Enter data here!'!AV107=0,"",'Enter data here!'!AV109))</f>
        <v/>
      </c>
      <c r="AW21" s="3" t="str">
        <f>IF('Enter data here!'!AW107=$C$52,-1,IF('Enter data here!'!AW107=0,"",'Enter data here!'!AW109))</f>
        <v/>
      </c>
      <c r="AX21" s="3" t="str">
        <f>IF('Enter data here!'!AX107=$C$52,-1,IF('Enter data here!'!AX107=0,"",'Enter data here!'!AX109))</f>
        <v/>
      </c>
      <c r="AY21" s="3" t="str">
        <f>IF('Enter data here!'!AY107=$C$52,-1,IF('Enter data here!'!AY107=0,"",'Enter data here!'!AY109))</f>
        <v/>
      </c>
      <c r="AZ21" s="3" t="str">
        <f>IF('Enter data here!'!AZ107=$C$52,-1,IF('Enter data here!'!AZ107=0,"",'Enter data here!'!AZ109))</f>
        <v/>
      </c>
      <c r="BA21" s="3" t="str">
        <f>IF('Enter data here!'!BA107=$C$52,-1,IF('Enter data here!'!BA107=0,"",'Enter data here!'!BA109))</f>
        <v/>
      </c>
      <c r="BB21" s="3" t="str">
        <f>IF('Enter data here!'!BB107=$C$52,-1,IF('Enter data here!'!BB107=0,"",'Enter data here!'!BB109))</f>
        <v/>
      </c>
      <c r="BC21" s="3" t="str">
        <f>IF('Enter data here!'!BC107=$C$52,-1,IF('Enter data here!'!BC107=0,"",'Enter data here!'!BC109))</f>
        <v/>
      </c>
      <c r="BD21" s="3" t="str">
        <f>IF('Enter data here!'!BD107=$C$52,-1,IF('Enter data here!'!BD107=0,"",'Enter data here!'!BD109))</f>
        <v/>
      </c>
      <c r="BE21" s="3" t="str">
        <f>IF('Enter data here!'!BE107=$C$52,-1,IF('Enter data here!'!BE107=0,"",'Enter data here!'!BE109))</f>
        <v/>
      </c>
      <c r="BF21" s="3" t="str">
        <f>IF('Enter data here!'!BF107=$C$52,-1,IF('Enter data here!'!BF107=0,"",'Enter data here!'!BF109))</f>
        <v/>
      </c>
      <c r="BG21" s="3" t="str">
        <f>IF('Enter data here!'!BG107=$C$52,-1,IF('Enter data here!'!BG107=0,"",'Enter data here!'!BG109))</f>
        <v/>
      </c>
      <c r="BH21" s="3" t="str">
        <f>IF('Enter data here!'!BH107=$C$52,-1,IF('Enter data here!'!BH107=0,"",'Enter data here!'!BH109))</f>
        <v/>
      </c>
      <c r="BI21" s="3" t="str">
        <f>IF('Enter data here!'!BI107=$C$52,-1,IF('Enter data here!'!BI107=0,"",'Enter data here!'!BI109))</f>
        <v/>
      </c>
      <c r="BJ21" s="3" t="str">
        <f>IF('Enter data here!'!BJ107=$C$52,-1,IF('Enter data here!'!BJ107=0,"",'Enter data here!'!BJ109))</f>
        <v/>
      </c>
      <c r="BK21" s="3" t="str">
        <f>IF('Enter data here!'!BK107=$C$52,-1,IF('Enter data here!'!BK107=0,"",'Enter data here!'!BK109))</f>
        <v/>
      </c>
      <c r="BL21" s="3" t="str">
        <f>IF('Enter data here!'!BL107=$C$52,-1,IF('Enter data here!'!BL107=0,"",'Enter data here!'!BL109))</f>
        <v/>
      </c>
      <c r="BM21" s="3" t="str">
        <f>IF('Enter data here!'!BM107=$C$52,-1,IF('Enter data here!'!BM107=0,"",'Enter data here!'!BM109))</f>
        <v/>
      </c>
      <c r="BN21" s="3" t="str">
        <f>IF('Enter data here!'!BN107=$C$52,-1,IF('Enter data here!'!BN107=0,"",'Enter data here!'!BN109))</f>
        <v/>
      </c>
      <c r="BO21" s="3" t="str">
        <f>IF('Enter data here!'!BO107=$C$52,-1,IF('Enter data here!'!BO107=0,"",'Enter data here!'!BO109))</f>
        <v/>
      </c>
      <c r="BP21" s="3" t="str">
        <f>IF('Enter data here!'!BP107=$C$52,-1,IF('Enter data here!'!BP107=0,"",'Enter data here!'!BP109))</f>
        <v/>
      </c>
      <c r="BQ21" s="3" t="str">
        <f>IF('Enter data here!'!BQ107=$C$52,-1,IF('Enter data here!'!BQ107=0,"",'Enter data here!'!BQ109))</f>
        <v/>
      </c>
      <c r="BR21" s="3" t="str">
        <f>IF('Enter data here!'!BR107=$C$52,-1,IF('Enter data here!'!BR107=0,"",'Enter data here!'!BR109))</f>
        <v/>
      </c>
      <c r="BS21" s="3" t="str">
        <f>IF('Enter data here!'!BS107=$C$52,-1,IF('Enter data here!'!BS107=0,"",'Enter data here!'!BS109))</f>
        <v/>
      </c>
      <c r="BT21" s="3" t="str">
        <f>IF('Enter data here!'!BT107=$C$52,-1,IF('Enter data here!'!BT107=0,"",'Enter data here!'!BT109))</f>
        <v/>
      </c>
      <c r="BU21" s="3" t="str">
        <f>IF('Enter data here!'!BU107=$C$52,-1,IF('Enter data here!'!BU107=0,"",'Enter data here!'!BU109))</f>
        <v/>
      </c>
      <c r="BV21" s="3" t="str">
        <f>IF('Enter data here!'!BV107=$C$52,-1,IF('Enter data here!'!BV107=0,"",'Enter data here!'!BV109))</f>
        <v/>
      </c>
      <c r="BW21" s="3" t="str">
        <f>IF('Enter data here!'!BW107=$C$52,-1,IF('Enter data here!'!BW107=0,"",'Enter data here!'!BW109))</f>
        <v/>
      </c>
      <c r="BX21" s="3" t="str">
        <f>IF('Enter data here!'!BX107=$C$52,-1,IF('Enter data here!'!BX107=0,"",'Enter data here!'!BX109))</f>
        <v/>
      </c>
      <c r="BY21" s="3" t="str">
        <f>IF('Enter data here!'!BY107=$C$52,-1,IF('Enter data here!'!BY107=0,"",'Enter data here!'!BY109))</f>
        <v/>
      </c>
      <c r="BZ21" s="3" t="str">
        <f>IF('Enter data here!'!BZ107=$C$52,-1,IF('Enter data here!'!BZ107=0,"",'Enter data here!'!BZ109))</f>
        <v/>
      </c>
      <c r="CA21" s="3" t="str">
        <f>IF('Enter data here!'!CA107=$C$52,-1,IF('Enter data here!'!CA107=0,"",'Enter data here!'!CA109))</f>
        <v/>
      </c>
      <c r="CB21" s="3" t="str">
        <f>IF('Enter data here!'!CB107=$C$52,-1,IF('Enter data here!'!CB107=0,"",'Enter data here!'!CB109))</f>
        <v/>
      </c>
      <c r="CC21" s="3" t="str">
        <f>IF('Enter data here!'!CC107=$C$52,-1,IF('Enter data here!'!CC107=0,"",'Enter data here!'!CC109))</f>
        <v/>
      </c>
      <c r="CD21" s="3" t="str">
        <f>IF('Enter data here!'!CD107=$C$52,-1,IF('Enter data here!'!CD107=0,"",'Enter data here!'!CD109))</f>
        <v/>
      </c>
      <c r="CE21" s="3" t="str">
        <f>IF('Enter data here!'!CE107=$C$52,-1,IF('Enter data here!'!CE107=0,"",'Enter data here!'!CE109))</f>
        <v/>
      </c>
      <c r="CF21" s="3" t="str">
        <f>IF('Enter data here!'!CF107=$C$52,-1,IF('Enter data here!'!CF107=0,"",'Enter data here!'!CF109))</f>
        <v/>
      </c>
      <c r="CG21" s="3" t="str">
        <f>IF('Enter data here!'!CG107=$C$52,-1,IF('Enter data here!'!CG107=0,"",'Enter data here!'!CG109))</f>
        <v/>
      </c>
      <c r="CH21" s="3" t="str">
        <f>IF('Enter data here!'!CH107=$C$52,-1,IF('Enter data here!'!CH107=0,"",'Enter data here!'!CH109))</f>
        <v/>
      </c>
      <c r="CI21" s="3" t="str">
        <f>IF('Enter data here!'!CI107=$C$52,-1,IF('Enter data here!'!CI107=0,"",'Enter data here!'!CI109))</f>
        <v/>
      </c>
      <c r="CJ21" s="3" t="str">
        <f>IF('Enter data here!'!CJ107=$C$52,-1,IF('Enter data here!'!CJ107=0,"",'Enter data here!'!CJ109))</f>
        <v/>
      </c>
      <c r="CK21" s="3" t="str">
        <f>IF('Enter data here!'!CK107=$C$52,-1,IF('Enter data here!'!CK107=0,"",'Enter data here!'!CK109))</f>
        <v/>
      </c>
      <c r="CL21" s="3" t="str">
        <f>IF('Enter data here!'!CL107=$C$52,-1,IF('Enter data here!'!CL107=0,"",'Enter data here!'!CL109))</f>
        <v/>
      </c>
      <c r="CM21" s="3" t="str">
        <f>IF('Enter data here!'!CM107=$C$52,-1,IF('Enter data here!'!CM107=0,"",'Enter data here!'!CM109))</f>
        <v/>
      </c>
      <c r="CN21" s="3" t="str">
        <f>IF('Enter data here!'!CN107=$C$52,-1,IF('Enter data here!'!CN107=0,"",'Enter data here!'!CN109))</f>
        <v/>
      </c>
    </row>
    <row r="22" spans="1:92">
      <c r="A22" s="399"/>
      <c r="B22" s="16">
        <v>18</v>
      </c>
      <c r="C22" s="3" t="str">
        <f>IF('Enter data here!'!C112=$C$52,-1,IF('Enter data here!'!C112=0,"",'Enter data here!'!C114))</f>
        <v/>
      </c>
      <c r="D22" s="3" t="str">
        <f>IF('Enter data here!'!D112=$C$52,-1,IF('Enter data here!'!D112=0,"",'Enter data here!'!D114))</f>
        <v/>
      </c>
      <c r="E22" s="3" t="str">
        <f>IF('Enter data here!'!E112=$C$52,-1,IF('Enter data here!'!E112=0,"",'Enter data here!'!E114))</f>
        <v/>
      </c>
      <c r="F22" s="3" t="str">
        <f>IF('Enter data here!'!F112=$C$52,-1,IF('Enter data here!'!F112=0,"",'Enter data here!'!F114))</f>
        <v/>
      </c>
      <c r="G22" s="3" t="str">
        <f>IF('Enter data here!'!G112=$C$52,-1,IF('Enter data here!'!G112=0,"",'Enter data here!'!G114))</f>
        <v/>
      </c>
      <c r="H22" s="3" t="str">
        <f>IF('Enter data here!'!H112=$C$52,-1,IF('Enter data here!'!H112=0,"",'Enter data here!'!H114))</f>
        <v/>
      </c>
      <c r="I22" s="3" t="str">
        <f>IF('Enter data here!'!I112=$C$52,-1,IF('Enter data here!'!I112=0,"",'Enter data here!'!I114))</f>
        <v/>
      </c>
      <c r="J22" s="3" t="str">
        <f>IF('Enter data here!'!J112=$C$52,-1,IF('Enter data here!'!J112=0,"",'Enter data here!'!J114))</f>
        <v/>
      </c>
      <c r="K22" s="3" t="str">
        <f>IF('Enter data here!'!K112=$C$52,-1,IF('Enter data here!'!K112=0,"",'Enter data here!'!K114))</f>
        <v/>
      </c>
      <c r="L22" s="3" t="str">
        <f>IF('Enter data here!'!L112=$C$52,-1,IF('Enter data here!'!L112=0,"",'Enter data here!'!L114))</f>
        <v/>
      </c>
      <c r="M22" s="3" t="str">
        <f>IF('Enter data here!'!M112=$C$52,-1,IF('Enter data here!'!M112=0,"",'Enter data here!'!M114))</f>
        <v/>
      </c>
      <c r="N22" s="3" t="str">
        <f>IF('Enter data here!'!N112=$C$52,-1,IF('Enter data here!'!N112=0,"",'Enter data here!'!N114))</f>
        <v/>
      </c>
      <c r="O22" s="3" t="str">
        <f>IF('Enter data here!'!O112=$C$52,-1,IF('Enter data here!'!O112=0,"",'Enter data here!'!O114))</f>
        <v/>
      </c>
      <c r="P22" s="3" t="str">
        <f>IF('Enter data here!'!P112=$C$52,-1,IF('Enter data here!'!P112=0,"",'Enter data here!'!P114))</f>
        <v/>
      </c>
      <c r="Q22" s="3" t="str">
        <f>IF('Enter data here!'!Q112=$C$52,-1,IF('Enter data here!'!Q112=0,"",'Enter data here!'!Q114))</f>
        <v/>
      </c>
      <c r="R22" s="3" t="str">
        <f>IF('Enter data here!'!R112=$C$52,-1,IF('Enter data here!'!R112=0,"",'Enter data here!'!R114))</f>
        <v/>
      </c>
      <c r="S22" s="3" t="str">
        <f>IF('Enter data here!'!S112=$C$52,-1,IF('Enter data here!'!S112=0,"",'Enter data here!'!S114))</f>
        <v/>
      </c>
      <c r="T22" s="3" t="str">
        <f>IF('Enter data here!'!T112=$C$52,-1,IF('Enter data here!'!T112=0,"",'Enter data here!'!T114))</f>
        <v/>
      </c>
      <c r="U22" s="3" t="str">
        <f>IF('Enter data here!'!U112=$C$52,-1,IF('Enter data here!'!U112=0,"",'Enter data here!'!U114))</f>
        <v/>
      </c>
      <c r="V22" s="3" t="str">
        <f>IF('Enter data here!'!V112=$C$52,-1,IF('Enter data here!'!V112=0,"",'Enter data here!'!V114))</f>
        <v/>
      </c>
      <c r="W22" s="3" t="str">
        <f>IF('Enter data here!'!W112=$C$52,-1,IF('Enter data here!'!W112=0,"",'Enter data here!'!W114))</f>
        <v/>
      </c>
      <c r="X22" s="3" t="str">
        <f>IF('Enter data here!'!X112=$C$52,-1,IF('Enter data here!'!X112=0,"",'Enter data here!'!X114))</f>
        <v/>
      </c>
      <c r="Y22" s="3" t="str">
        <f>IF('Enter data here!'!Y112=$C$52,-1,IF('Enter data here!'!Y112=0,"",'Enter data here!'!Y114))</f>
        <v/>
      </c>
      <c r="Z22" s="3" t="str">
        <f>IF('Enter data here!'!Z112=$C$52,-1,IF('Enter data here!'!Z112=0,"",'Enter data here!'!Z114))</f>
        <v/>
      </c>
      <c r="AA22" s="3" t="str">
        <f>IF('Enter data here!'!AA112=$C$52,-1,IF('Enter data here!'!AA112=0,"",'Enter data here!'!AA114))</f>
        <v/>
      </c>
      <c r="AB22" s="3" t="str">
        <f>IF('Enter data here!'!AB112=$C$52,-1,IF('Enter data here!'!AB112=0,"",'Enter data here!'!AB114))</f>
        <v/>
      </c>
      <c r="AC22" s="3" t="str">
        <f>IF('Enter data here!'!AC112=$C$52,-1,IF('Enter data here!'!AC112=0,"",'Enter data here!'!AC114))</f>
        <v/>
      </c>
      <c r="AD22" s="3" t="str">
        <f>IF('Enter data here!'!AD112=$C$52,-1,IF('Enter data here!'!AD112=0,"",'Enter data here!'!AD114))</f>
        <v/>
      </c>
      <c r="AE22" s="3" t="str">
        <f>IF('Enter data here!'!AE112=$C$52,-1,IF('Enter data here!'!AE112=0,"",'Enter data here!'!AE114))</f>
        <v/>
      </c>
      <c r="AF22" s="3" t="str">
        <f>IF('Enter data here!'!AF112=$C$52,-1,IF('Enter data here!'!AF112=0,"",'Enter data here!'!AF114))</f>
        <v/>
      </c>
      <c r="AG22" s="3" t="str">
        <f>IF('Enter data here!'!AG112=$C$52,-1,IF('Enter data here!'!AG112=0,"",'Enter data here!'!AG114))</f>
        <v/>
      </c>
      <c r="AH22" s="3" t="str">
        <f>IF('Enter data here!'!AH112=$C$52,-1,IF('Enter data here!'!AH112=0,"",'Enter data here!'!AH114))</f>
        <v/>
      </c>
      <c r="AI22" s="3" t="str">
        <f>IF('Enter data here!'!AI112=$C$52,-1,IF('Enter data here!'!AI112=0,"",'Enter data here!'!AI114))</f>
        <v/>
      </c>
      <c r="AJ22" s="3" t="str">
        <f>IF('Enter data here!'!AJ112=$C$52,-1,IF('Enter data here!'!AJ112=0,"",'Enter data here!'!AJ114))</f>
        <v/>
      </c>
      <c r="AK22" s="3" t="str">
        <f>IF('Enter data here!'!AK112=$C$52,-1,IF('Enter data here!'!AK112=0,"",'Enter data here!'!AK114))</f>
        <v/>
      </c>
      <c r="AL22" s="3" t="str">
        <f>IF('Enter data here!'!AL112=$C$52,-1,IF('Enter data here!'!AL112=0,"",'Enter data here!'!AL114))</f>
        <v/>
      </c>
      <c r="AM22" s="3" t="str">
        <f>IF('Enter data here!'!AM112=$C$52,-1,IF('Enter data here!'!AM112=0,"",'Enter data here!'!AM114))</f>
        <v/>
      </c>
      <c r="AN22" s="3" t="str">
        <f>IF('Enter data here!'!AN112=$C$52,-1,IF('Enter data here!'!AN112=0,"",'Enter data here!'!AN114))</f>
        <v/>
      </c>
      <c r="AO22" s="3" t="str">
        <f>IF('Enter data here!'!AO112=$C$52,-1,IF('Enter data here!'!AO112=0,"",'Enter data here!'!AO114))</f>
        <v/>
      </c>
      <c r="AP22" s="3" t="str">
        <f>IF('Enter data here!'!AP112=$C$52,-1,IF('Enter data here!'!AP112=0,"",'Enter data here!'!AP114))</f>
        <v/>
      </c>
      <c r="AQ22" s="3" t="str">
        <f>IF('Enter data here!'!AQ112=$C$52,-1,IF('Enter data here!'!AQ112=0,"",'Enter data here!'!AQ114))</f>
        <v/>
      </c>
      <c r="AR22" s="3" t="str">
        <f>IF('Enter data here!'!AR112=$C$52,-1,IF('Enter data here!'!AR112=0,"",'Enter data here!'!AR114))</f>
        <v/>
      </c>
      <c r="AS22" s="3" t="str">
        <f>IF('Enter data here!'!AS112=$C$52,-1,IF('Enter data here!'!AS112=0,"",'Enter data here!'!AS114))</f>
        <v/>
      </c>
      <c r="AT22" s="3" t="str">
        <f>IF('Enter data here!'!AT112=$C$52,-1,IF('Enter data here!'!AT112=0,"",'Enter data here!'!AT114))</f>
        <v/>
      </c>
      <c r="AU22" s="3" t="str">
        <f>IF('Enter data here!'!AU112=$C$52,-1,IF('Enter data here!'!AU112=0,"",'Enter data here!'!AU114))</f>
        <v/>
      </c>
      <c r="AV22" s="3" t="str">
        <f>IF('Enter data here!'!AV112=$C$52,-1,IF('Enter data here!'!AV112=0,"",'Enter data here!'!AV114))</f>
        <v/>
      </c>
      <c r="AW22" s="3" t="str">
        <f>IF('Enter data here!'!AW112=$C$52,-1,IF('Enter data here!'!AW112=0,"",'Enter data here!'!AW114))</f>
        <v/>
      </c>
      <c r="AX22" s="3" t="str">
        <f>IF('Enter data here!'!AX112=$C$52,-1,IF('Enter data here!'!AX112=0,"",'Enter data here!'!AX114))</f>
        <v/>
      </c>
      <c r="AY22" s="3" t="str">
        <f>IF('Enter data here!'!AY112=$C$52,-1,IF('Enter data here!'!AY112=0,"",'Enter data here!'!AY114))</f>
        <v/>
      </c>
      <c r="AZ22" s="3" t="str">
        <f>IF('Enter data here!'!AZ112=$C$52,-1,IF('Enter data here!'!AZ112=0,"",'Enter data here!'!AZ114))</f>
        <v/>
      </c>
      <c r="BA22" s="3" t="str">
        <f>IF('Enter data here!'!BA112=$C$52,-1,IF('Enter data here!'!BA112=0,"",'Enter data here!'!BA114))</f>
        <v/>
      </c>
      <c r="BB22" s="3" t="str">
        <f>IF('Enter data here!'!BB112=$C$52,-1,IF('Enter data here!'!BB112=0,"",'Enter data here!'!BB114))</f>
        <v/>
      </c>
      <c r="BC22" s="3" t="str">
        <f>IF('Enter data here!'!BC112=$C$52,-1,IF('Enter data here!'!BC112=0,"",'Enter data here!'!BC114))</f>
        <v/>
      </c>
      <c r="BD22" s="3" t="str">
        <f>IF('Enter data here!'!BD112=$C$52,-1,IF('Enter data here!'!BD112=0,"",'Enter data here!'!BD114))</f>
        <v/>
      </c>
      <c r="BE22" s="3" t="str">
        <f>IF('Enter data here!'!BE112=$C$52,-1,IF('Enter data here!'!BE112=0,"",'Enter data here!'!BE114))</f>
        <v/>
      </c>
      <c r="BF22" s="3" t="str">
        <f>IF('Enter data here!'!BF112=$C$52,-1,IF('Enter data here!'!BF112=0,"",'Enter data here!'!BF114))</f>
        <v/>
      </c>
      <c r="BG22" s="3" t="str">
        <f>IF('Enter data here!'!BG112=$C$52,-1,IF('Enter data here!'!BG112=0,"",'Enter data here!'!BG114))</f>
        <v/>
      </c>
      <c r="BH22" s="3" t="str">
        <f>IF('Enter data here!'!BH112=$C$52,-1,IF('Enter data here!'!BH112=0,"",'Enter data here!'!BH114))</f>
        <v/>
      </c>
      <c r="BI22" s="3" t="str">
        <f>IF('Enter data here!'!BI112=$C$52,-1,IF('Enter data here!'!BI112=0,"",'Enter data here!'!BI114))</f>
        <v/>
      </c>
      <c r="BJ22" s="3" t="str">
        <f>IF('Enter data here!'!BJ112=$C$52,-1,IF('Enter data here!'!BJ112=0,"",'Enter data here!'!BJ114))</f>
        <v/>
      </c>
      <c r="BK22" s="3" t="str">
        <f>IF('Enter data here!'!BK112=$C$52,-1,IF('Enter data here!'!BK112=0,"",'Enter data here!'!BK114))</f>
        <v/>
      </c>
      <c r="BL22" s="3" t="str">
        <f>IF('Enter data here!'!BL112=$C$52,-1,IF('Enter data here!'!BL112=0,"",'Enter data here!'!BL114))</f>
        <v/>
      </c>
      <c r="BM22" s="3" t="str">
        <f>IF('Enter data here!'!BM112=$C$52,-1,IF('Enter data here!'!BM112=0,"",'Enter data here!'!BM114))</f>
        <v/>
      </c>
      <c r="BN22" s="3" t="str">
        <f>IF('Enter data here!'!BN112=$C$52,-1,IF('Enter data here!'!BN112=0,"",'Enter data here!'!BN114))</f>
        <v/>
      </c>
      <c r="BO22" s="3" t="str">
        <f>IF('Enter data here!'!BO112=$C$52,-1,IF('Enter data here!'!BO112=0,"",'Enter data here!'!BO114))</f>
        <v/>
      </c>
      <c r="BP22" s="3" t="str">
        <f>IF('Enter data here!'!BP112=$C$52,-1,IF('Enter data here!'!BP112=0,"",'Enter data here!'!BP114))</f>
        <v/>
      </c>
      <c r="BQ22" s="3" t="str">
        <f>IF('Enter data here!'!BQ112=$C$52,-1,IF('Enter data here!'!BQ112=0,"",'Enter data here!'!BQ114))</f>
        <v/>
      </c>
      <c r="BR22" s="3" t="str">
        <f>IF('Enter data here!'!BR112=$C$52,-1,IF('Enter data here!'!BR112=0,"",'Enter data here!'!BR114))</f>
        <v/>
      </c>
      <c r="BS22" s="3" t="str">
        <f>IF('Enter data here!'!BS112=$C$52,-1,IF('Enter data here!'!BS112=0,"",'Enter data here!'!BS114))</f>
        <v/>
      </c>
      <c r="BT22" s="3" t="str">
        <f>IF('Enter data here!'!BT112=$C$52,-1,IF('Enter data here!'!BT112=0,"",'Enter data here!'!BT114))</f>
        <v/>
      </c>
      <c r="BU22" s="3" t="str">
        <f>IF('Enter data here!'!BU112=$C$52,-1,IF('Enter data here!'!BU112=0,"",'Enter data here!'!BU114))</f>
        <v/>
      </c>
      <c r="BV22" s="3" t="str">
        <f>IF('Enter data here!'!BV112=$C$52,-1,IF('Enter data here!'!BV112=0,"",'Enter data here!'!BV114))</f>
        <v/>
      </c>
      <c r="BW22" s="3" t="str">
        <f>IF('Enter data here!'!BW112=$C$52,-1,IF('Enter data here!'!BW112=0,"",'Enter data here!'!BW114))</f>
        <v/>
      </c>
      <c r="BX22" s="3" t="str">
        <f>IF('Enter data here!'!BX112=$C$52,-1,IF('Enter data here!'!BX112=0,"",'Enter data here!'!BX114))</f>
        <v/>
      </c>
      <c r="BY22" s="3" t="str">
        <f>IF('Enter data here!'!BY112=$C$52,-1,IF('Enter data here!'!BY112=0,"",'Enter data here!'!BY114))</f>
        <v/>
      </c>
      <c r="BZ22" s="3" t="str">
        <f>IF('Enter data here!'!BZ112=$C$52,-1,IF('Enter data here!'!BZ112=0,"",'Enter data here!'!BZ114))</f>
        <v/>
      </c>
      <c r="CA22" s="3" t="str">
        <f>IF('Enter data here!'!CA112=$C$52,-1,IF('Enter data here!'!CA112=0,"",'Enter data here!'!CA114))</f>
        <v/>
      </c>
      <c r="CB22" s="3" t="str">
        <f>IF('Enter data here!'!CB112=$C$52,-1,IF('Enter data here!'!CB112=0,"",'Enter data here!'!CB114))</f>
        <v/>
      </c>
      <c r="CC22" s="3" t="str">
        <f>IF('Enter data here!'!CC112=$C$52,-1,IF('Enter data here!'!CC112=0,"",'Enter data here!'!CC114))</f>
        <v/>
      </c>
      <c r="CD22" s="3" t="str">
        <f>IF('Enter data here!'!CD112=$C$52,-1,IF('Enter data here!'!CD112=0,"",'Enter data here!'!CD114))</f>
        <v/>
      </c>
      <c r="CE22" s="3" t="str">
        <f>IF('Enter data here!'!CE112=$C$52,-1,IF('Enter data here!'!CE112=0,"",'Enter data here!'!CE114))</f>
        <v/>
      </c>
      <c r="CF22" s="3" t="str">
        <f>IF('Enter data here!'!CF112=$C$52,-1,IF('Enter data here!'!CF112=0,"",'Enter data here!'!CF114))</f>
        <v/>
      </c>
      <c r="CG22" s="3" t="str">
        <f>IF('Enter data here!'!CG112=$C$52,-1,IF('Enter data here!'!CG112=0,"",'Enter data here!'!CG114))</f>
        <v/>
      </c>
      <c r="CH22" s="3" t="str">
        <f>IF('Enter data here!'!CH112=$C$52,-1,IF('Enter data here!'!CH112=0,"",'Enter data here!'!CH114))</f>
        <v/>
      </c>
      <c r="CI22" s="3" t="str">
        <f>IF('Enter data here!'!CI112=$C$52,-1,IF('Enter data here!'!CI112=0,"",'Enter data here!'!CI114))</f>
        <v/>
      </c>
      <c r="CJ22" s="3" t="str">
        <f>IF('Enter data here!'!CJ112=$C$52,-1,IF('Enter data here!'!CJ112=0,"",'Enter data here!'!CJ114))</f>
        <v/>
      </c>
      <c r="CK22" s="3" t="str">
        <f>IF('Enter data here!'!CK112=$C$52,-1,IF('Enter data here!'!CK112=0,"",'Enter data here!'!CK114))</f>
        <v/>
      </c>
      <c r="CL22" s="3" t="str">
        <f>IF('Enter data here!'!CL112=$C$52,-1,IF('Enter data here!'!CL112=0,"",'Enter data here!'!CL114))</f>
        <v/>
      </c>
      <c r="CM22" s="3" t="str">
        <f>IF('Enter data here!'!CM112=$C$52,-1,IF('Enter data here!'!CM112=0,"",'Enter data here!'!CM114))</f>
        <v/>
      </c>
      <c r="CN22" s="3" t="str">
        <f>IF('Enter data here!'!CN112=$C$52,-1,IF('Enter data here!'!CN112=0,"",'Enter data here!'!CN114))</f>
        <v/>
      </c>
    </row>
    <row r="23" spans="1:92">
      <c r="A23" s="399"/>
      <c r="B23" s="16">
        <v>19</v>
      </c>
      <c r="C23" s="3" t="str">
        <f>IF('Enter data here!'!C117=$C$52,-1,IF('Enter data here!'!C117=0,"",'Enter data here!'!C119))</f>
        <v/>
      </c>
      <c r="D23" s="3" t="str">
        <f>IF('Enter data here!'!D117=$C$52,-1,IF('Enter data here!'!D117=0,"",'Enter data here!'!D119))</f>
        <v/>
      </c>
      <c r="E23" s="3" t="str">
        <f>IF('Enter data here!'!E117=$C$52,-1,IF('Enter data here!'!E117=0,"",'Enter data here!'!E119))</f>
        <v/>
      </c>
      <c r="F23" s="3" t="str">
        <f>IF('Enter data here!'!F117=$C$52,-1,IF('Enter data here!'!F117=0,"",'Enter data here!'!F119))</f>
        <v/>
      </c>
      <c r="G23" s="3" t="str">
        <f>IF('Enter data here!'!G117=$C$52,-1,IF('Enter data here!'!G117=0,"",'Enter data here!'!G119))</f>
        <v/>
      </c>
      <c r="H23" s="3" t="str">
        <f>IF('Enter data here!'!H117=$C$52,-1,IF('Enter data here!'!H117=0,"",'Enter data here!'!H119))</f>
        <v/>
      </c>
      <c r="I23" s="3" t="str">
        <f>IF('Enter data here!'!I117=$C$52,-1,IF('Enter data here!'!I117=0,"",'Enter data here!'!I119))</f>
        <v/>
      </c>
      <c r="J23" s="3" t="str">
        <f>IF('Enter data here!'!J117=$C$52,-1,IF('Enter data here!'!J117=0,"",'Enter data here!'!J119))</f>
        <v/>
      </c>
      <c r="K23" s="3" t="str">
        <f>IF('Enter data here!'!K117=$C$52,-1,IF('Enter data here!'!K117=0,"",'Enter data here!'!K119))</f>
        <v/>
      </c>
      <c r="L23" s="3" t="str">
        <f>IF('Enter data here!'!L117=$C$52,-1,IF('Enter data here!'!L117=0,"",'Enter data here!'!L119))</f>
        <v/>
      </c>
      <c r="M23" s="3" t="str">
        <f>IF('Enter data here!'!M117=$C$52,-1,IF('Enter data here!'!M117=0,"",'Enter data here!'!M119))</f>
        <v/>
      </c>
      <c r="N23" s="3" t="str">
        <f>IF('Enter data here!'!N117=$C$52,-1,IF('Enter data here!'!N117=0,"",'Enter data here!'!N119))</f>
        <v/>
      </c>
      <c r="O23" s="3" t="str">
        <f>IF('Enter data here!'!O117=$C$52,-1,IF('Enter data here!'!O117=0,"",'Enter data here!'!O119))</f>
        <v/>
      </c>
      <c r="P23" s="3" t="str">
        <f>IF('Enter data here!'!P117=$C$52,-1,IF('Enter data here!'!P117=0,"",'Enter data here!'!P119))</f>
        <v/>
      </c>
      <c r="Q23" s="3" t="str">
        <f>IF('Enter data here!'!Q117=$C$52,-1,IF('Enter data here!'!Q117=0,"",'Enter data here!'!Q119))</f>
        <v/>
      </c>
      <c r="R23" s="3" t="str">
        <f>IF('Enter data here!'!R117=$C$52,-1,IF('Enter data here!'!R117=0,"",'Enter data here!'!R119))</f>
        <v/>
      </c>
      <c r="S23" s="3" t="str">
        <f>IF('Enter data here!'!S117=$C$52,-1,IF('Enter data here!'!S117=0,"",'Enter data here!'!S119))</f>
        <v/>
      </c>
      <c r="T23" s="3" t="str">
        <f>IF('Enter data here!'!T117=$C$52,-1,IF('Enter data here!'!T117=0,"",'Enter data here!'!T119))</f>
        <v/>
      </c>
      <c r="U23" s="3" t="str">
        <f>IF('Enter data here!'!U117=$C$52,-1,IF('Enter data here!'!U117=0,"",'Enter data here!'!U119))</f>
        <v/>
      </c>
      <c r="V23" s="3" t="str">
        <f>IF('Enter data here!'!V117=$C$52,-1,IF('Enter data here!'!V117=0,"",'Enter data here!'!V119))</f>
        <v/>
      </c>
      <c r="W23" s="3" t="str">
        <f>IF('Enter data here!'!W117=$C$52,-1,IF('Enter data here!'!W117=0,"",'Enter data here!'!W119))</f>
        <v/>
      </c>
      <c r="X23" s="3" t="str">
        <f>IF('Enter data here!'!X117=$C$52,-1,IF('Enter data here!'!X117=0,"",'Enter data here!'!X119))</f>
        <v/>
      </c>
      <c r="Y23" s="3" t="str">
        <f>IF('Enter data here!'!Y117=$C$52,-1,IF('Enter data here!'!Y117=0,"",'Enter data here!'!Y119))</f>
        <v/>
      </c>
      <c r="Z23" s="3" t="str">
        <f>IF('Enter data here!'!Z117=$C$52,-1,IF('Enter data here!'!Z117=0,"",'Enter data here!'!Z119))</f>
        <v/>
      </c>
      <c r="AA23" s="3" t="str">
        <f>IF('Enter data here!'!AA117=$C$52,-1,IF('Enter data here!'!AA117=0,"",'Enter data here!'!AA119))</f>
        <v/>
      </c>
      <c r="AB23" s="3" t="str">
        <f>IF('Enter data here!'!AB117=$C$52,-1,IF('Enter data here!'!AB117=0,"",'Enter data here!'!AB119))</f>
        <v/>
      </c>
      <c r="AC23" s="3" t="str">
        <f>IF('Enter data here!'!AC117=$C$52,-1,IF('Enter data here!'!AC117=0,"",'Enter data here!'!AC119))</f>
        <v/>
      </c>
      <c r="AD23" s="3" t="str">
        <f>IF('Enter data here!'!AD117=$C$52,-1,IF('Enter data here!'!AD117=0,"",'Enter data here!'!AD119))</f>
        <v/>
      </c>
      <c r="AE23" s="3" t="str">
        <f>IF('Enter data here!'!AE117=$C$52,-1,IF('Enter data here!'!AE117=0,"",'Enter data here!'!AE119))</f>
        <v/>
      </c>
      <c r="AF23" s="3" t="str">
        <f>IF('Enter data here!'!AF117=$C$52,-1,IF('Enter data here!'!AF117=0,"",'Enter data here!'!AF119))</f>
        <v/>
      </c>
      <c r="AG23" s="3" t="str">
        <f>IF('Enter data here!'!AG117=$C$52,-1,IF('Enter data here!'!AG117=0,"",'Enter data here!'!AG119))</f>
        <v/>
      </c>
      <c r="AH23" s="3" t="str">
        <f>IF('Enter data here!'!AH117=$C$52,-1,IF('Enter data here!'!AH117=0,"",'Enter data here!'!AH119))</f>
        <v/>
      </c>
      <c r="AI23" s="3" t="str">
        <f>IF('Enter data here!'!AI117=$C$52,-1,IF('Enter data here!'!AI117=0,"",'Enter data here!'!AI119))</f>
        <v/>
      </c>
      <c r="AJ23" s="3" t="str">
        <f>IF('Enter data here!'!AJ117=$C$52,-1,IF('Enter data here!'!AJ117=0,"",'Enter data here!'!AJ119))</f>
        <v/>
      </c>
      <c r="AK23" s="3" t="str">
        <f>IF('Enter data here!'!AK117=$C$52,-1,IF('Enter data here!'!AK117=0,"",'Enter data here!'!AK119))</f>
        <v/>
      </c>
      <c r="AL23" s="3" t="str">
        <f>IF('Enter data here!'!AL117=$C$52,-1,IF('Enter data here!'!AL117=0,"",'Enter data here!'!AL119))</f>
        <v/>
      </c>
      <c r="AM23" s="3" t="str">
        <f>IF('Enter data here!'!AM117=$C$52,-1,IF('Enter data here!'!AM117=0,"",'Enter data here!'!AM119))</f>
        <v/>
      </c>
      <c r="AN23" s="3" t="str">
        <f>IF('Enter data here!'!AN117=$C$52,-1,IF('Enter data here!'!AN117=0,"",'Enter data here!'!AN119))</f>
        <v/>
      </c>
      <c r="AO23" s="3" t="str">
        <f>IF('Enter data here!'!AO117=$C$52,-1,IF('Enter data here!'!AO117=0,"",'Enter data here!'!AO119))</f>
        <v/>
      </c>
      <c r="AP23" s="3" t="str">
        <f>IF('Enter data here!'!AP117=$C$52,-1,IF('Enter data here!'!AP117=0,"",'Enter data here!'!AP119))</f>
        <v/>
      </c>
      <c r="AQ23" s="3" t="str">
        <f>IF('Enter data here!'!AQ117=$C$52,-1,IF('Enter data here!'!AQ117=0,"",'Enter data here!'!AQ119))</f>
        <v/>
      </c>
      <c r="AR23" s="3" t="str">
        <f>IF('Enter data here!'!AR117=$C$52,-1,IF('Enter data here!'!AR117=0,"",'Enter data here!'!AR119))</f>
        <v/>
      </c>
      <c r="AS23" s="3" t="str">
        <f>IF('Enter data here!'!AS117=$C$52,-1,IF('Enter data here!'!AS117=0,"",'Enter data here!'!AS119))</f>
        <v/>
      </c>
      <c r="AT23" s="3" t="str">
        <f>IF('Enter data here!'!AT117=$C$52,-1,IF('Enter data here!'!AT117=0,"",'Enter data here!'!AT119))</f>
        <v/>
      </c>
      <c r="AU23" s="3" t="str">
        <f>IF('Enter data here!'!AU117=$C$52,-1,IF('Enter data here!'!AU117=0,"",'Enter data here!'!AU119))</f>
        <v/>
      </c>
      <c r="AV23" s="3" t="str">
        <f>IF('Enter data here!'!AV117=$C$52,-1,IF('Enter data here!'!AV117=0,"",'Enter data here!'!AV119))</f>
        <v/>
      </c>
      <c r="AW23" s="3" t="str">
        <f>IF('Enter data here!'!AW117=$C$52,-1,IF('Enter data here!'!AW117=0,"",'Enter data here!'!AW119))</f>
        <v/>
      </c>
      <c r="AX23" s="3" t="str">
        <f>IF('Enter data here!'!AX117=$C$52,-1,IF('Enter data here!'!AX117=0,"",'Enter data here!'!AX119))</f>
        <v/>
      </c>
      <c r="AY23" s="3" t="str">
        <f>IF('Enter data here!'!AY117=$C$52,-1,IF('Enter data here!'!AY117=0,"",'Enter data here!'!AY119))</f>
        <v/>
      </c>
      <c r="AZ23" s="3" t="str">
        <f>IF('Enter data here!'!AZ117=$C$52,-1,IF('Enter data here!'!AZ117=0,"",'Enter data here!'!AZ119))</f>
        <v/>
      </c>
      <c r="BA23" s="3" t="str">
        <f>IF('Enter data here!'!BA117=$C$52,-1,IF('Enter data here!'!BA117=0,"",'Enter data here!'!BA119))</f>
        <v/>
      </c>
      <c r="BB23" s="3" t="str">
        <f>IF('Enter data here!'!BB117=$C$52,-1,IF('Enter data here!'!BB117=0,"",'Enter data here!'!BB119))</f>
        <v/>
      </c>
      <c r="BC23" s="3" t="str">
        <f>IF('Enter data here!'!BC117=$C$52,-1,IF('Enter data here!'!BC117=0,"",'Enter data here!'!BC119))</f>
        <v/>
      </c>
      <c r="BD23" s="3" t="str">
        <f>IF('Enter data here!'!BD117=$C$52,-1,IF('Enter data here!'!BD117=0,"",'Enter data here!'!BD119))</f>
        <v/>
      </c>
      <c r="BE23" s="3" t="str">
        <f>IF('Enter data here!'!BE117=$C$52,-1,IF('Enter data here!'!BE117=0,"",'Enter data here!'!BE119))</f>
        <v/>
      </c>
      <c r="BF23" s="3" t="str">
        <f>IF('Enter data here!'!BF117=$C$52,-1,IF('Enter data here!'!BF117=0,"",'Enter data here!'!BF119))</f>
        <v/>
      </c>
      <c r="BG23" s="3" t="str">
        <f>IF('Enter data here!'!BG117=$C$52,-1,IF('Enter data here!'!BG117=0,"",'Enter data here!'!BG119))</f>
        <v/>
      </c>
      <c r="BH23" s="3" t="str">
        <f>IF('Enter data here!'!BH117=$C$52,-1,IF('Enter data here!'!BH117=0,"",'Enter data here!'!BH119))</f>
        <v/>
      </c>
      <c r="BI23" s="3" t="str">
        <f>IF('Enter data here!'!BI117=$C$52,-1,IF('Enter data here!'!BI117=0,"",'Enter data here!'!BI119))</f>
        <v/>
      </c>
      <c r="BJ23" s="3" t="str">
        <f>IF('Enter data here!'!BJ117=$C$52,-1,IF('Enter data here!'!BJ117=0,"",'Enter data here!'!BJ119))</f>
        <v/>
      </c>
      <c r="BK23" s="3" t="str">
        <f>IF('Enter data here!'!BK117=$C$52,-1,IF('Enter data here!'!BK117=0,"",'Enter data here!'!BK119))</f>
        <v/>
      </c>
      <c r="BL23" s="3" t="str">
        <f>IF('Enter data here!'!BL117=$C$52,-1,IF('Enter data here!'!BL117=0,"",'Enter data here!'!BL119))</f>
        <v/>
      </c>
      <c r="BM23" s="3" t="str">
        <f>IF('Enter data here!'!BM117=$C$52,-1,IF('Enter data here!'!BM117=0,"",'Enter data here!'!BM119))</f>
        <v/>
      </c>
      <c r="BN23" s="3" t="str">
        <f>IF('Enter data here!'!BN117=$C$52,-1,IF('Enter data here!'!BN117=0,"",'Enter data here!'!BN119))</f>
        <v/>
      </c>
      <c r="BO23" s="3" t="str">
        <f>IF('Enter data here!'!BO117=$C$52,-1,IF('Enter data here!'!BO117=0,"",'Enter data here!'!BO119))</f>
        <v/>
      </c>
      <c r="BP23" s="3" t="str">
        <f>IF('Enter data here!'!BP117=$C$52,-1,IF('Enter data here!'!BP117=0,"",'Enter data here!'!BP119))</f>
        <v/>
      </c>
      <c r="BQ23" s="3" t="str">
        <f>IF('Enter data here!'!BQ117=$C$52,-1,IF('Enter data here!'!BQ117=0,"",'Enter data here!'!BQ119))</f>
        <v/>
      </c>
      <c r="BR23" s="3" t="str">
        <f>IF('Enter data here!'!BR117=$C$52,-1,IF('Enter data here!'!BR117=0,"",'Enter data here!'!BR119))</f>
        <v/>
      </c>
      <c r="BS23" s="3" t="str">
        <f>IF('Enter data here!'!BS117=$C$52,-1,IF('Enter data here!'!BS117=0,"",'Enter data here!'!BS119))</f>
        <v/>
      </c>
      <c r="BT23" s="3" t="str">
        <f>IF('Enter data here!'!BT117=$C$52,-1,IF('Enter data here!'!BT117=0,"",'Enter data here!'!BT119))</f>
        <v/>
      </c>
      <c r="BU23" s="3" t="str">
        <f>IF('Enter data here!'!BU117=$C$52,-1,IF('Enter data here!'!BU117=0,"",'Enter data here!'!BU119))</f>
        <v/>
      </c>
      <c r="BV23" s="3" t="str">
        <f>IF('Enter data here!'!BV117=$C$52,-1,IF('Enter data here!'!BV117=0,"",'Enter data here!'!BV119))</f>
        <v/>
      </c>
      <c r="BW23" s="3" t="str">
        <f>IF('Enter data here!'!BW117=$C$52,-1,IF('Enter data here!'!BW117=0,"",'Enter data here!'!BW119))</f>
        <v/>
      </c>
      <c r="BX23" s="3" t="str">
        <f>IF('Enter data here!'!BX117=$C$52,-1,IF('Enter data here!'!BX117=0,"",'Enter data here!'!BX119))</f>
        <v/>
      </c>
      <c r="BY23" s="3" t="str">
        <f>IF('Enter data here!'!BY117=$C$52,-1,IF('Enter data here!'!BY117=0,"",'Enter data here!'!BY119))</f>
        <v/>
      </c>
      <c r="BZ23" s="3" t="str">
        <f>IF('Enter data here!'!BZ117=$C$52,-1,IF('Enter data here!'!BZ117=0,"",'Enter data here!'!BZ119))</f>
        <v/>
      </c>
      <c r="CA23" s="3" t="str">
        <f>IF('Enter data here!'!CA117=$C$52,-1,IF('Enter data here!'!CA117=0,"",'Enter data here!'!CA119))</f>
        <v/>
      </c>
      <c r="CB23" s="3" t="str">
        <f>IF('Enter data here!'!CB117=$C$52,-1,IF('Enter data here!'!CB117=0,"",'Enter data here!'!CB119))</f>
        <v/>
      </c>
      <c r="CC23" s="3" t="str">
        <f>IF('Enter data here!'!CC117=$C$52,-1,IF('Enter data here!'!CC117=0,"",'Enter data here!'!CC119))</f>
        <v/>
      </c>
      <c r="CD23" s="3" t="str">
        <f>IF('Enter data here!'!CD117=$C$52,-1,IF('Enter data here!'!CD117=0,"",'Enter data here!'!CD119))</f>
        <v/>
      </c>
      <c r="CE23" s="3" t="str">
        <f>IF('Enter data here!'!CE117=$C$52,-1,IF('Enter data here!'!CE117=0,"",'Enter data here!'!CE119))</f>
        <v/>
      </c>
      <c r="CF23" s="3" t="str">
        <f>IF('Enter data here!'!CF117=$C$52,-1,IF('Enter data here!'!CF117=0,"",'Enter data here!'!CF119))</f>
        <v/>
      </c>
      <c r="CG23" s="3" t="str">
        <f>IF('Enter data here!'!CG117=$C$52,-1,IF('Enter data here!'!CG117=0,"",'Enter data here!'!CG119))</f>
        <v/>
      </c>
      <c r="CH23" s="3" t="str">
        <f>IF('Enter data here!'!CH117=$C$52,-1,IF('Enter data here!'!CH117=0,"",'Enter data here!'!CH119))</f>
        <v/>
      </c>
      <c r="CI23" s="3" t="str">
        <f>IF('Enter data here!'!CI117=$C$52,-1,IF('Enter data here!'!CI117=0,"",'Enter data here!'!CI119))</f>
        <v/>
      </c>
      <c r="CJ23" s="3" t="str">
        <f>IF('Enter data here!'!CJ117=$C$52,-1,IF('Enter data here!'!CJ117=0,"",'Enter data here!'!CJ119))</f>
        <v/>
      </c>
      <c r="CK23" s="3" t="str">
        <f>IF('Enter data here!'!CK117=$C$52,-1,IF('Enter data here!'!CK117=0,"",'Enter data here!'!CK119))</f>
        <v/>
      </c>
      <c r="CL23" s="3" t="str">
        <f>IF('Enter data here!'!CL117=$C$52,-1,IF('Enter data here!'!CL117=0,"",'Enter data here!'!CL119))</f>
        <v/>
      </c>
      <c r="CM23" s="3" t="str">
        <f>IF('Enter data here!'!CM117=$C$52,-1,IF('Enter data here!'!CM117=0,"",'Enter data here!'!CM119))</f>
        <v/>
      </c>
      <c r="CN23" s="3" t="str">
        <f>IF('Enter data here!'!CN117=$C$52,-1,IF('Enter data here!'!CN117=0,"",'Enter data here!'!CN119))</f>
        <v/>
      </c>
    </row>
    <row r="24" spans="1:92">
      <c r="A24" s="399"/>
      <c r="B24" s="16">
        <v>20</v>
      </c>
      <c r="C24" s="3" t="str">
        <f>IF('Enter data here!'!C122=$C$52,-1,IF('Enter data here!'!C122=0,"",'Enter data here!'!C124))</f>
        <v/>
      </c>
      <c r="D24" s="3" t="str">
        <f>IF('Enter data here!'!D122=$C$52,-1,IF('Enter data here!'!D122=0,"",'Enter data here!'!D124))</f>
        <v/>
      </c>
      <c r="E24" s="3" t="str">
        <f>IF('Enter data here!'!E122=$C$52,-1,IF('Enter data here!'!E122=0,"",'Enter data here!'!E124))</f>
        <v/>
      </c>
      <c r="F24" s="3" t="str">
        <f>IF('Enter data here!'!F122=$C$52,-1,IF('Enter data here!'!F122=0,"",'Enter data here!'!F124))</f>
        <v/>
      </c>
      <c r="G24" s="3" t="str">
        <f>IF('Enter data here!'!G122=$C$52,-1,IF('Enter data here!'!G122=0,"",'Enter data here!'!G124))</f>
        <v/>
      </c>
      <c r="H24" s="3" t="str">
        <f>IF('Enter data here!'!H122=$C$52,-1,IF('Enter data here!'!H122=0,"",'Enter data here!'!H124))</f>
        <v/>
      </c>
      <c r="I24" s="3" t="str">
        <f>IF('Enter data here!'!I122=$C$52,-1,IF('Enter data here!'!I122=0,"",'Enter data here!'!I124))</f>
        <v/>
      </c>
      <c r="J24" s="3" t="str">
        <f>IF('Enter data here!'!J122=$C$52,-1,IF('Enter data here!'!J122=0,"",'Enter data here!'!J124))</f>
        <v/>
      </c>
      <c r="K24" s="3" t="str">
        <f>IF('Enter data here!'!K122=$C$52,-1,IF('Enter data here!'!K122=0,"",'Enter data here!'!K124))</f>
        <v/>
      </c>
      <c r="L24" s="3" t="str">
        <f>IF('Enter data here!'!L122=$C$52,-1,IF('Enter data here!'!L122=0,"",'Enter data here!'!L124))</f>
        <v/>
      </c>
      <c r="M24" s="3" t="str">
        <f>IF('Enter data here!'!M122=$C$52,-1,IF('Enter data here!'!M122=0,"",'Enter data here!'!M124))</f>
        <v/>
      </c>
      <c r="N24" s="3" t="str">
        <f>IF('Enter data here!'!N122=$C$52,-1,IF('Enter data here!'!N122=0,"",'Enter data here!'!N124))</f>
        <v/>
      </c>
      <c r="O24" s="3" t="str">
        <f>IF('Enter data here!'!O122=$C$52,-1,IF('Enter data here!'!O122=0,"",'Enter data here!'!O124))</f>
        <v/>
      </c>
      <c r="P24" s="3" t="str">
        <f>IF('Enter data here!'!P122=$C$52,-1,IF('Enter data here!'!P122=0,"",'Enter data here!'!P124))</f>
        <v/>
      </c>
      <c r="Q24" s="3" t="str">
        <f>IF('Enter data here!'!Q122=$C$52,-1,IF('Enter data here!'!Q122=0,"",'Enter data here!'!Q124))</f>
        <v/>
      </c>
      <c r="R24" s="3" t="str">
        <f>IF('Enter data here!'!R122=$C$52,-1,IF('Enter data here!'!R122=0,"",'Enter data here!'!R124))</f>
        <v/>
      </c>
      <c r="S24" s="3" t="str">
        <f>IF('Enter data here!'!S122=$C$52,-1,IF('Enter data here!'!S122=0,"",'Enter data here!'!S124))</f>
        <v/>
      </c>
      <c r="T24" s="3" t="str">
        <f>IF('Enter data here!'!T122=$C$52,-1,IF('Enter data here!'!T122=0,"",'Enter data here!'!T124))</f>
        <v/>
      </c>
      <c r="U24" s="3" t="str">
        <f>IF('Enter data here!'!U122=$C$52,-1,IF('Enter data here!'!U122=0,"",'Enter data here!'!U124))</f>
        <v/>
      </c>
      <c r="V24" s="3" t="str">
        <f>IF('Enter data here!'!V122=$C$52,-1,IF('Enter data here!'!V122=0,"",'Enter data here!'!V124))</f>
        <v/>
      </c>
      <c r="W24" s="3" t="str">
        <f>IF('Enter data here!'!W122=$C$52,-1,IF('Enter data here!'!W122=0,"",'Enter data here!'!W124))</f>
        <v/>
      </c>
      <c r="X24" s="3" t="str">
        <f>IF('Enter data here!'!X122=$C$52,-1,IF('Enter data here!'!X122=0,"",'Enter data here!'!X124))</f>
        <v/>
      </c>
      <c r="Y24" s="3" t="str">
        <f>IF('Enter data here!'!Y122=$C$52,-1,IF('Enter data here!'!Y122=0,"",'Enter data here!'!Y124))</f>
        <v/>
      </c>
      <c r="Z24" s="3" t="str">
        <f>IF('Enter data here!'!Z122=$C$52,-1,IF('Enter data here!'!Z122=0,"",'Enter data here!'!Z124))</f>
        <v/>
      </c>
      <c r="AA24" s="3" t="str">
        <f>IF('Enter data here!'!AA122=$C$52,-1,IF('Enter data here!'!AA122=0,"",'Enter data here!'!AA124))</f>
        <v/>
      </c>
      <c r="AB24" s="3" t="str">
        <f>IF('Enter data here!'!AB122=$C$52,-1,IF('Enter data here!'!AB122=0,"",'Enter data here!'!AB124))</f>
        <v/>
      </c>
      <c r="AC24" s="3" t="str">
        <f>IF('Enter data here!'!AC122=$C$52,-1,IF('Enter data here!'!AC122=0,"",'Enter data here!'!AC124))</f>
        <v/>
      </c>
      <c r="AD24" s="3" t="str">
        <f>IF('Enter data here!'!AD122=$C$52,-1,IF('Enter data here!'!AD122=0,"",'Enter data here!'!AD124))</f>
        <v/>
      </c>
      <c r="AE24" s="3" t="str">
        <f>IF('Enter data here!'!AE122=$C$52,-1,IF('Enter data here!'!AE122=0,"",'Enter data here!'!AE124))</f>
        <v/>
      </c>
      <c r="AF24" s="3" t="str">
        <f>IF('Enter data here!'!AF122=$C$52,-1,IF('Enter data here!'!AF122=0,"",'Enter data here!'!AF124))</f>
        <v/>
      </c>
      <c r="AG24" s="3" t="str">
        <f>IF('Enter data here!'!AG122=$C$52,-1,IF('Enter data here!'!AG122=0,"",'Enter data here!'!AG124))</f>
        <v/>
      </c>
      <c r="AH24" s="3" t="str">
        <f>IF('Enter data here!'!AH122=$C$52,-1,IF('Enter data here!'!AH122=0,"",'Enter data here!'!AH124))</f>
        <v/>
      </c>
      <c r="AI24" s="3" t="str">
        <f>IF('Enter data here!'!AI122=$C$52,-1,IF('Enter data here!'!AI122=0,"",'Enter data here!'!AI124))</f>
        <v/>
      </c>
      <c r="AJ24" s="3" t="str">
        <f>IF('Enter data here!'!AJ122=$C$52,-1,IF('Enter data here!'!AJ122=0,"",'Enter data here!'!AJ124))</f>
        <v/>
      </c>
      <c r="AK24" s="3" t="str">
        <f>IF('Enter data here!'!AK122=$C$52,-1,IF('Enter data here!'!AK122=0,"",'Enter data here!'!AK124))</f>
        <v/>
      </c>
      <c r="AL24" s="3" t="str">
        <f>IF('Enter data here!'!AL122=$C$52,-1,IF('Enter data here!'!AL122=0,"",'Enter data here!'!AL124))</f>
        <v/>
      </c>
      <c r="AM24" s="3" t="str">
        <f>IF('Enter data here!'!AM122=$C$52,-1,IF('Enter data here!'!AM122=0,"",'Enter data here!'!AM124))</f>
        <v/>
      </c>
      <c r="AN24" s="3" t="str">
        <f>IF('Enter data here!'!AN122=$C$52,-1,IF('Enter data here!'!AN122=0,"",'Enter data here!'!AN124))</f>
        <v/>
      </c>
      <c r="AO24" s="3" t="str">
        <f>IF('Enter data here!'!AO122=$C$52,-1,IF('Enter data here!'!AO122=0,"",'Enter data here!'!AO124))</f>
        <v/>
      </c>
      <c r="AP24" s="3" t="str">
        <f>IF('Enter data here!'!AP122=$C$52,-1,IF('Enter data here!'!AP122=0,"",'Enter data here!'!AP124))</f>
        <v/>
      </c>
      <c r="AQ24" s="3" t="str">
        <f>IF('Enter data here!'!AQ122=$C$52,-1,IF('Enter data here!'!AQ122=0,"",'Enter data here!'!AQ124))</f>
        <v/>
      </c>
      <c r="AR24" s="3" t="str">
        <f>IF('Enter data here!'!AR122=$C$52,-1,IF('Enter data here!'!AR122=0,"",'Enter data here!'!AR124))</f>
        <v/>
      </c>
      <c r="AS24" s="3" t="str">
        <f>IF('Enter data here!'!AS122=$C$52,-1,IF('Enter data here!'!AS122=0,"",'Enter data here!'!AS124))</f>
        <v/>
      </c>
      <c r="AT24" s="3" t="str">
        <f>IF('Enter data here!'!AT122=$C$52,-1,IF('Enter data here!'!AT122=0,"",'Enter data here!'!AT124))</f>
        <v/>
      </c>
      <c r="AU24" s="3" t="str">
        <f>IF('Enter data here!'!AU122=$C$52,-1,IF('Enter data here!'!AU122=0,"",'Enter data here!'!AU124))</f>
        <v/>
      </c>
      <c r="AV24" s="3" t="str">
        <f>IF('Enter data here!'!AV122=$C$52,-1,IF('Enter data here!'!AV122=0,"",'Enter data here!'!AV124))</f>
        <v/>
      </c>
      <c r="AW24" s="3" t="str">
        <f>IF('Enter data here!'!AW122=$C$52,-1,IF('Enter data here!'!AW122=0,"",'Enter data here!'!AW124))</f>
        <v/>
      </c>
      <c r="AX24" s="3" t="str">
        <f>IF('Enter data here!'!AX122=$C$52,-1,IF('Enter data here!'!AX122=0,"",'Enter data here!'!AX124))</f>
        <v/>
      </c>
      <c r="AY24" s="3" t="str">
        <f>IF('Enter data here!'!AY122=$C$52,-1,IF('Enter data here!'!AY122=0,"",'Enter data here!'!AY124))</f>
        <v/>
      </c>
      <c r="AZ24" s="3" t="str">
        <f>IF('Enter data here!'!AZ122=$C$52,-1,IF('Enter data here!'!AZ122=0,"",'Enter data here!'!AZ124))</f>
        <v/>
      </c>
      <c r="BA24" s="3" t="str">
        <f>IF('Enter data here!'!BA122=$C$52,-1,IF('Enter data here!'!BA122=0,"",'Enter data here!'!BA124))</f>
        <v/>
      </c>
      <c r="BB24" s="3" t="str">
        <f>IF('Enter data here!'!BB122=$C$52,-1,IF('Enter data here!'!BB122=0,"",'Enter data here!'!BB124))</f>
        <v/>
      </c>
      <c r="BC24" s="3" t="str">
        <f>IF('Enter data here!'!BC122=$C$52,-1,IF('Enter data here!'!BC122=0,"",'Enter data here!'!BC124))</f>
        <v/>
      </c>
      <c r="BD24" s="3" t="str">
        <f>IF('Enter data here!'!BD122=$C$52,-1,IF('Enter data here!'!BD122=0,"",'Enter data here!'!BD124))</f>
        <v/>
      </c>
      <c r="BE24" s="3" t="str">
        <f>IF('Enter data here!'!BE122=$C$52,-1,IF('Enter data here!'!BE122=0,"",'Enter data here!'!BE124))</f>
        <v/>
      </c>
      <c r="BF24" s="3" t="str">
        <f>IF('Enter data here!'!BF122=$C$52,-1,IF('Enter data here!'!BF122=0,"",'Enter data here!'!BF124))</f>
        <v/>
      </c>
      <c r="BG24" s="3" t="str">
        <f>IF('Enter data here!'!BG122=$C$52,-1,IF('Enter data here!'!BG122=0,"",'Enter data here!'!BG124))</f>
        <v/>
      </c>
      <c r="BH24" s="3" t="str">
        <f>IF('Enter data here!'!BH122=$C$52,-1,IF('Enter data here!'!BH122=0,"",'Enter data here!'!BH124))</f>
        <v/>
      </c>
      <c r="BI24" s="3" t="str">
        <f>IF('Enter data here!'!BI122=$C$52,-1,IF('Enter data here!'!BI122=0,"",'Enter data here!'!BI124))</f>
        <v/>
      </c>
      <c r="BJ24" s="3" t="str">
        <f>IF('Enter data here!'!BJ122=$C$52,-1,IF('Enter data here!'!BJ122=0,"",'Enter data here!'!BJ124))</f>
        <v/>
      </c>
      <c r="BK24" s="3" t="str">
        <f>IF('Enter data here!'!BK122=$C$52,-1,IF('Enter data here!'!BK122=0,"",'Enter data here!'!BK124))</f>
        <v/>
      </c>
      <c r="BL24" s="3" t="str">
        <f>IF('Enter data here!'!BL122=$C$52,-1,IF('Enter data here!'!BL122=0,"",'Enter data here!'!BL124))</f>
        <v/>
      </c>
      <c r="BM24" s="3" t="str">
        <f>IF('Enter data here!'!BM122=$C$52,-1,IF('Enter data here!'!BM122=0,"",'Enter data here!'!BM124))</f>
        <v/>
      </c>
      <c r="BN24" s="3" t="str">
        <f>IF('Enter data here!'!BN122=$C$52,-1,IF('Enter data here!'!BN122=0,"",'Enter data here!'!BN124))</f>
        <v/>
      </c>
      <c r="BO24" s="3" t="str">
        <f>IF('Enter data here!'!BO122=$C$52,-1,IF('Enter data here!'!BO122=0,"",'Enter data here!'!BO124))</f>
        <v/>
      </c>
      <c r="BP24" s="3" t="str">
        <f>IF('Enter data here!'!BP122=$C$52,-1,IF('Enter data here!'!BP122=0,"",'Enter data here!'!BP124))</f>
        <v/>
      </c>
      <c r="BQ24" s="3" t="str">
        <f>IF('Enter data here!'!BQ122=$C$52,-1,IF('Enter data here!'!BQ122=0,"",'Enter data here!'!BQ124))</f>
        <v/>
      </c>
      <c r="BR24" s="3" t="str">
        <f>IF('Enter data here!'!BR122=$C$52,-1,IF('Enter data here!'!BR122=0,"",'Enter data here!'!BR124))</f>
        <v/>
      </c>
      <c r="BS24" s="3" t="str">
        <f>IF('Enter data here!'!BS122=$C$52,-1,IF('Enter data here!'!BS122=0,"",'Enter data here!'!BS124))</f>
        <v/>
      </c>
      <c r="BT24" s="3" t="str">
        <f>IF('Enter data here!'!BT122=$C$52,-1,IF('Enter data here!'!BT122=0,"",'Enter data here!'!BT124))</f>
        <v/>
      </c>
      <c r="BU24" s="3" t="str">
        <f>IF('Enter data here!'!BU122=$C$52,-1,IF('Enter data here!'!BU122=0,"",'Enter data here!'!BU124))</f>
        <v/>
      </c>
      <c r="BV24" s="3" t="str">
        <f>IF('Enter data here!'!BV122=$C$52,-1,IF('Enter data here!'!BV122=0,"",'Enter data here!'!BV124))</f>
        <v/>
      </c>
      <c r="BW24" s="3" t="str">
        <f>IF('Enter data here!'!BW122=$C$52,-1,IF('Enter data here!'!BW122=0,"",'Enter data here!'!BW124))</f>
        <v/>
      </c>
      <c r="BX24" s="3" t="str">
        <f>IF('Enter data here!'!BX122=$C$52,-1,IF('Enter data here!'!BX122=0,"",'Enter data here!'!BX124))</f>
        <v/>
      </c>
      <c r="BY24" s="3" t="str">
        <f>IF('Enter data here!'!BY122=$C$52,-1,IF('Enter data here!'!BY122=0,"",'Enter data here!'!BY124))</f>
        <v/>
      </c>
      <c r="BZ24" s="3" t="str">
        <f>IF('Enter data here!'!BZ122=$C$52,-1,IF('Enter data here!'!BZ122=0,"",'Enter data here!'!BZ124))</f>
        <v/>
      </c>
      <c r="CA24" s="3" t="str">
        <f>IF('Enter data here!'!CA122=$C$52,-1,IF('Enter data here!'!CA122=0,"",'Enter data here!'!CA124))</f>
        <v/>
      </c>
      <c r="CB24" s="3" t="str">
        <f>IF('Enter data here!'!CB122=$C$52,-1,IF('Enter data here!'!CB122=0,"",'Enter data here!'!CB124))</f>
        <v/>
      </c>
      <c r="CC24" s="3" t="str">
        <f>IF('Enter data here!'!CC122=$C$52,-1,IF('Enter data here!'!CC122=0,"",'Enter data here!'!CC124))</f>
        <v/>
      </c>
      <c r="CD24" s="3" t="str">
        <f>IF('Enter data here!'!CD122=$C$52,-1,IF('Enter data here!'!CD122=0,"",'Enter data here!'!CD124))</f>
        <v/>
      </c>
      <c r="CE24" s="3" t="str">
        <f>IF('Enter data here!'!CE122=$C$52,-1,IF('Enter data here!'!CE122=0,"",'Enter data here!'!CE124))</f>
        <v/>
      </c>
      <c r="CF24" s="3" t="str">
        <f>IF('Enter data here!'!CF122=$C$52,-1,IF('Enter data here!'!CF122=0,"",'Enter data here!'!CF124))</f>
        <v/>
      </c>
      <c r="CG24" s="3" t="str">
        <f>IF('Enter data here!'!CG122=$C$52,-1,IF('Enter data here!'!CG122=0,"",'Enter data here!'!CG124))</f>
        <v/>
      </c>
      <c r="CH24" s="3" t="str">
        <f>IF('Enter data here!'!CH122=$C$52,-1,IF('Enter data here!'!CH122=0,"",'Enter data here!'!CH124))</f>
        <v/>
      </c>
      <c r="CI24" s="3" t="str">
        <f>IF('Enter data here!'!CI122=$C$52,-1,IF('Enter data here!'!CI122=0,"",'Enter data here!'!CI124))</f>
        <v/>
      </c>
      <c r="CJ24" s="3" t="str">
        <f>IF('Enter data here!'!CJ122=$C$52,-1,IF('Enter data here!'!CJ122=0,"",'Enter data here!'!CJ124))</f>
        <v/>
      </c>
      <c r="CK24" s="3" t="str">
        <f>IF('Enter data here!'!CK122=$C$52,-1,IF('Enter data here!'!CK122=0,"",'Enter data here!'!CK124))</f>
        <v/>
      </c>
      <c r="CL24" s="3" t="str">
        <f>IF('Enter data here!'!CL122=$C$52,-1,IF('Enter data here!'!CL122=0,"",'Enter data here!'!CL124))</f>
        <v/>
      </c>
      <c r="CM24" s="3" t="str">
        <f>IF('Enter data here!'!CM122=$C$52,-1,IF('Enter data here!'!CM122=0,"",'Enter data here!'!CM124))</f>
        <v/>
      </c>
      <c r="CN24" s="3" t="str">
        <f>IF('Enter data here!'!CN122=$C$52,-1,IF('Enter data here!'!CN122=0,"",'Enter data here!'!CN124))</f>
        <v/>
      </c>
    </row>
    <row r="25" spans="1:92">
      <c r="A25" s="399"/>
      <c r="B25" s="16">
        <v>21</v>
      </c>
      <c r="C25" s="3" t="str">
        <f>IF('Enter data here!'!C127=$C$52,-1,IF('Enter data here!'!C127=0,"",'Enter data here!'!C129))</f>
        <v/>
      </c>
      <c r="D25" s="3" t="str">
        <f>IF('Enter data here!'!D127=$C$52,-1,IF('Enter data here!'!D127=0,"",'Enter data here!'!D129))</f>
        <v/>
      </c>
      <c r="E25" s="3" t="str">
        <f>IF('Enter data here!'!E127=$C$52,-1,IF('Enter data here!'!E127=0,"",'Enter data here!'!E129))</f>
        <v/>
      </c>
      <c r="F25" s="3" t="str">
        <f>IF('Enter data here!'!F127=$C$52,-1,IF('Enter data here!'!F127=0,"",'Enter data here!'!F129))</f>
        <v/>
      </c>
      <c r="G25" s="3" t="str">
        <f>IF('Enter data here!'!G127=$C$52,-1,IF('Enter data here!'!G127=0,"",'Enter data here!'!G129))</f>
        <v/>
      </c>
      <c r="H25" s="3" t="str">
        <f>IF('Enter data here!'!H127=$C$52,-1,IF('Enter data here!'!H127=0,"",'Enter data here!'!H129))</f>
        <v/>
      </c>
      <c r="I25" s="3" t="str">
        <f>IF('Enter data here!'!I127=$C$52,-1,IF('Enter data here!'!I127=0,"",'Enter data here!'!I129))</f>
        <v/>
      </c>
      <c r="J25" s="3" t="str">
        <f>IF('Enter data here!'!J127=$C$52,-1,IF('Enter data here!'!J127=0,"",'Enter data here!'!J129))</f>
        <v/>
      </c>
      <c r="K25" s="3" t="str">
        <f>IF('Enter data here!'!K127=$C$52,-1,IF('Enter data here!'!K127=0,"",'Enter data here!'!K129))</f>
        <v/>
      </c>
      <c r="L25" s="3" t="str">
        <f>IF('Enter data here!'!L127=$C$52,-1,IF('Enter data here!'!L127=0,"",'Enter data here!'!L129))</f>
        <v/>
      </c>
      <c r="M25" s="3" t="str">
        <f>IF('Enter data here!'!M127=$C$52,-1,IF('Enter data here!'!M127=0,"",'Enter data here!'!M129))</f>
        <v/>
      </c>
      <c r="N25" s="3" t="str">
        <f>IF('Enter data here!'!N127=$C$52,-1,IF('Enter data here!'!N127=0,"",'Enter data here!'!N129))</f>
        <v/>
      </c>
      <c r="O25" s="3" t="str">
        <f>IF('Enter data here!'!O127=$C$52,-1,IF('Enter data here!'!O127=0,"",'Enter data here!'!O129))</f>
        <v/>
      </c>
      <c r="P25" s="3" t="str">
        <f>IF('Enter data here!'!P127=$C$52,-1,IF('Enter data here!'!P127=0,"",'Enter data here!'!P129))</f>
        <v/>
      </c>
      <c r="Q25" s="3" t="str">
        <f>IF('Enter data here!'!Q127=$C$52,-1,IF('Enter data here!'!Q127=0,"",'Enter data here!'!Q129))</f>
        <v/>
      </c>
      <c r="R25" s="3" t="str">
        <f>IF('Enter data here!'!R127=$C$52,-1,IF('Enter data here!'!R127=0,"",'Enter data here!'!R129))</f>
        <v/>
      </c>
      <c r="S25" s="3" t="str">
        <f>IF('Enter data here!'!S127=$C$52,-1,IF('Enter data here!'!S127=0,"",'Enter data here!'!S129))</f>
        <v/>
      </c>
      <c r="T25" s="3" t="str">
        <f>IF('Enter data here!'!T127=$C$52,-1,IF('Enter data here!'!T127=0,"",'Enter data here!'!T129))</f>
        <v/>
      </c>
      <c r="U25" s="3" t="str">
        <f>IF('Enter data here!'!U127=$C$52,-1,IF('Enter data here!'!U127=0,"",'Enter data here!'!U129))</f>
        <v/>
      </c>
      <c r="V25" s="3" t="str">
        <f>IF('Enter data here!'!V127=$C$52,-1,IF('Enter data here!'!V127=0,"",'Enter data here!'!V129))</f>
        <v/>
      </c>
      <c r="W25" s="3" t="str">
        <f>IF('Enter data here!'!W127=$C$52,-1,IF('Enter data here!'!W127=0,"",'Enter data here!'!W129))</f>
        <v/>
      </c>
      <c r="X25" s="3" t="str">
        <f>IF('Enter data here!'!X127=$C$52,-1,IF('Enter data here!'!X127=0,"",'Enter data here!'!X129))</f>
        <v/>
      </c>
      <c r="Y25" s="3" t="str">
        <f>IF('Enter data here!'!Y127=$C$52,-1,IF('Enter data here!'!Y127=0,"",'Enter data here!'!Y129))</f>
        <v/>
      </c>
      <c r="Z25" s="3" t="str">
        <f>IF('Enter data here!'!Z127=$C$52,-1,IF('Enter data here!'!Z127=0,"",'Enter data here!'!Z129))</f>
        <v/>
      </c>
      <c r="AA25" s="3" t="str">
        <f>IF('Enter data here!'!AA127=$C$52,-1,IF('Enter data here!'!AA127=0,"",'Enter data here!'!AA129))</f>
        <v/>
      </c>
      <c r="AB25" s="3" t="str">
        <f>IF('Enter data here!'!AB127=$C$52,-1,IF('Enter data here!'!AB127=0,"",'Enter data here!'!AB129))</f>
        <v/>
      </c>
      <c r="AC25" s="3" t="str">
        <f>IF('Enter data here!'!AC127=$C$52,-1,IF('Enter data here!'!AC127=0,"",'Enter data here!'!AC129))</f>
        <v/>
      </c>
      <c r="AD25" s="3" t="str">
        <f>IF('Enter data here!'!AD127=$C$52,-1,IF('Enter data here!'!AD127=0,"",'Enter data here!'!AD129))</f>
        <v/>
      </c>
      <c r="AE25" s="3" t="str">
        <f>IF('Enter data here!'!AE127=$C$52,-1,IF('Enter data here!'!AE127=0,"",'Enter data here!'!AE129))</f>
        <v/>
      </c>
      <c r="AF25" s="3" t="str">
        <f>IF('Enter data here!'!AF127=$C$52,-1,IF('Enter data here!'!AF127=0,"",'Enter data here!'!AF129))</f>
        <v/>
      </c>
      <c r="AG25" s="3" t="str">
        <f>IF('Enter data here!'!AG127=$C$52,-1,IF('Enter data here!'!AG127=0,"",'Enter data here!'!AG129))</f>
        <v/>
      </c>
      <c r="AH25" s="3" t="str">
        <f>IF('Enter data here!'!AH127=$C$52,-1,IF('Enter data here!'!AH127=0,"",'Enter data here!'!AH129))</f>
        <v/>
      </c>
      <c r="AI25" s="3" t="str">
        <f>IF('Enter data here!'!AI127=$C$52,-1,IF('Enter data here!'!AI127=0,"",'Enter data here!'!AI129))</f>
        <v/>
      </c>
      <c r="AJ25" s="3" t="str">
        <f>IF('Enter data here!'!AJ127=$C$52,-1,IF('Enter data here!'!AJ127=0,"",'Enter data here!'!AJ129))</f>
        <v/>
      </c>
      <c r="AK25" s="3" t="str">
        <f>IF('Enter data here!'!AK127=$C$52,-1,IF('Enter data here!'!AK127=0,"",'Enter data here!'!AK129))</f>
        <v/>
      </c>
      <c r="AL25" s="3" t="str">
        <f>IF('Enter data here!'!AL127=$C$52,-1,IF('Enter data here!'!AL127=0,"",'Enter data here!'!AL129))</f>
        <v/>
      </c>
      <c r="AM25" s="3" t="str">
        <f>IF('Enter data here!'!AM127=$C$52,-1,IF('Enter data here!'!AM127=0,"",'Enter data here!'!AM129))</f>
        <v/>
      </c>
      <c r="AN25" s="3" t="str">
        <f>IF('Enter data here!'!AN127=$C$52,-1,IF('Enter data here!'!AN127=0,"",'Enter data here!'!AN129))</f>
        <v/>
      </c>
      <c r="AO25" s="3" t="str">
        <f>IF('Enter data here!'!AO127=$C$52,-1,IF('Enter data here!'!AO127=0,"",'Enter data here!'!AO129))</f>
        <v/>
      </c>
      <c r="AP25" s="3" t="str">
        <f>IF('Enter data here!'!AP127=$C$52,-1,IF('Enter data here!'!AP127=0,"",'Enter data here!'!AP129))</f>
        <v/>
      </c>
      <c r="AQ25" s="3" t="str">
        <f>IF('Enter data here!'!AQ127=$C$52,-1,IF('Enter data here!'!AQ127=0,"",'Enter data here!'!AQ129))</f>
        <v/>
      </c>
      <c r="AR25" s="3" t="str">
        <f>IF('Enter data here!'!AR127=$C$52,-1,IF('Enter data here!'!AR127=0,"",'Enter data here!'!AR129))</f>
        <v/>
      </c>
      <c r="AS25" s="3" t="str">
        <f>IF('Enter data here!'!AS127=$C$52,-1,IF('Enter data here!'!AS127=0,"",'Enter data here!'!AS129))</f>
        <v/>
      </c>
      <c r="AT25" s="3" t="str">
        <f>IF('Enter data here!'!AT127=$C$52,-1,IF('Enter data here!'!AT127=0,"",'Enter data here!'!AT129))</f>
        <v/>
      </c>
      <c r="AU25" s="3" t="str">
        <f>IF('Enter data here!'!AU127=$C$52,-1,IF('Enter data here!'!AU127=0,"",'Enter data here!'!AU129))</f>
        <v/>
      </c>
      <c r="AV25" s="3" t="str">
        <f>IF('Enter data here!'!AV127=$C$52,-1,IF('Enter data here!'!AV127=0,"",'Enter data here!'!AV129))</f>
        <v/>
      </c>
      <c r="AW25" s="3" t="str">
        <f>IF('Enter data here!'!AW127=$C$52,-1,IF('Enter data here!'!AW127=0,"",'Enter data here!'!AW129))</f>
        <v/>
      </c>
      <c r="AX25" s="3" t="str">
        <f>IF('Enter data here!'!AX127=$C$52,-1,IF('Enter data here!'!AX127=0,"",'Enter data here!'!AX129))</f>
        <v/>
      </c>
      <c r="AY25" s="3" t="str">
        <f>IF('Enter data here!'!AY127=$C$52,-1,IF('Enter data here!'!AY127=0,"",'Enter data here!'!AY129))</f>
        <v/>
      </c>
      <c r="AZ25" s="3" t="str">
        <f>IF('Enter data here!'!AZ127=$C$52,-1,IF('Enter data here!'!AZ127=0,"",'Enter data here!'!AZ129))</f>
        <v/>
      </c>
      <c r="BA25" s="3" t="str">
        <f>IF('Enter data here!'!BA127=$C$52,-1,IF('Enter data here!'!BA127=0,"",'Enter data here!'!BA129))</f>
        <v/>
      </c>
      <c r="BB25" s="3" t="str">
        <f>IF('Enter data here!'!BB127=$C$52,-1,IF('Enter data here!'!BB127=0,"",'Enter data here!'!BB129))</f>
        <v/>
      </c>
      <c r="BC25" s="3" t="str">
        <f>IF('Enter data here!'!BC127=$C$52,-1,IF('Enter data here!'!BC127=0,"",'Enter data here!'!BC129))</f>
        <v/>
      </c>
      <c r="BD25" s="3" t="str">
        <f>IF('Enter data here!'!BD127=$C$52,-1,IF('Enter data here!'!BD127=0,"",'Enter data here!'!BD129))</f>
        <v/>
      </c>
      <c r="BE25" s="3" t="str">
        <f>IF('Enter data here!'!BE127=$C$52,-1,IF('Enter data here!'!BE127=0,"",'Enter data here!'!BE129))</f>
        <v/>
      </c>
      <c r="BF25" s="3" t="str">
        <f>IF('Enter data here!'!BF127=$C$52,-1,IF('Enter data here!'!BF127=0,"",'Enter data here!'!BF129))</f>
        <v/>
      </c>
      <c r="BG25" s="3" t="str">
        <f>IF('Enter data here!'!BG127=$C$52,-1,IF('Enter data here!'!BG127=0,"",'Enter data here!'!BG129))</f>
        <v/>
      </c>
      <c r="BH25" s="3" t="str">
        <f>IF('Enter data here!'!BH127=$C$52,-1,IF('Enter data here!'!BH127=0,"",'Enter data here!'!BH129))</f>
        <v/>
      </c>
      <c r="BI25" s="3" t="str">
        <f>IF('Enter data here!'!BI127=$C$52,-1,IF('Enter data here!'!BI127=0,"",'Enter data here!'!BI129))</f>
        <v/>
      </c>
      <c r="BJ25" s="3" t="str">
        <f>IF('Enter data here!'!BJ127=$C$52,-1,IF('Enter data here!'!BJ127=0,"",'Enter data here!'!BJ129))</f>
        <v/>
      </c>
      <c r="BK25" s="3" t="str">
        <f>IF('Enter data here!'!BK127=$C$52,-1,IF('Enter data here!'!BK127=0,"",'Enter data here!'!BK129))</f>
        <v/>
      </c>
      <c r="BL25" s="3" t="str">
        <f>IF('Enter data here!'!BL127=$C$52,-1,IF('Enter data here!'!BL127=0,"",'Enter data here!'!BL129))</f>
        <v/>
      </c>
      <c r="BM25" s="3" t="str">
        <f>IF('Enter data here!'!BM127=$C$52,-1,IF('Enter data here!'!BM127=0,"",'Enter data here!'!BM129))</f>
        <v/>
      </c>
      <c r="BN25" s="3" t="str">
        <f>IF('Enter data here!'!BN127=$C$52,-1,IF('Enter data here!'!BN127=0,"",'Enter data here!'!BN129))</f>
        <v/>
      </c>
      <c r="BO25" s="3" t="str">
        <f>IF('Enter data here!'!BO127=$C$52,-1,IF('Enter data here!'!BO127=0,"",'Enter data here!'!BO129))</f>
        <v/>
      </c>
      <c r="BP25" s="3" t="str">
        <f>IF('Enter data here!'!BP127=$C$52,-1,IF('Enter data here!'!BP127=0,"",'Enter data here!'!BP129))</f>
        <v/>
      </c>
      <c r="BQ25" s="3" t="str">
        <f>IF('Enter data here!'!BQ127=$C$52,-1,IF('Enter data here!'!BQ127=0,"",'Enter data here!'!BQ129))</f>
        <v/>
      </c>
      <c r="BR25" s="3" t="str">
        <f>IF('Enter data here!'!BR127=$C$52,-1,IF('Enter data here!'!BR127=0,"",'Enter data here!'!BR129))</f>
        <v/>
      </c>
      <c r="BS25" s="3" t="str">
        <f>IF('Enter data here!'!BS127=$C$52,-1,IF('Enter data here!'!BS127=0,"",'Enter data here!'!BS129))</f>
        <v/>
      </c>
      <c r="BT25" s="3" t="str">
        <f>IF('Enter data here!'!BT127=$C$52,-1,IF('Enter data here!'!BT127=0,"",'Enter data here!'!BT129))</f>
        <v/>
      </c>
      <c r="BU25" s="3" t="str">
        <f>IF('Enter data here!'!BU127=$C$52,-1,IF('Enter data here!'!BU127=0,"",'Enter data here!'!BU129))</f>
        <v/>
      </c>
      <c r="BV25" s="3" t="str">
        <f>IF('Enter data here!'!BV127=$C$52,-1,IF('Enter data here!'!BV127=0,"",'Enter data here!'!BV129))</f>
        <v/>
      </c>
      <c r="BW25" s="3" t="str">
        <f>IF('Enter data here!'!BW127=$C$52,-1,IF('Enter data here!'!BW127=0,"",'Enter data here!'!BW129))</f>
        <v/>
      </c>
      <c r="BX25" s="3" t="str">
        <f>IF('Enter data here!'!BX127=$C$52,-1,IF('Enter data here!'!BX127=0,"",'Enter data here!'!BX129))</f>
        <v/>
      </c>
      <c r="BY25" s="3" t="str">
        <f>IF('Enter data here!'!BY127=$C$52,-1,IF('Enter data here!'!BY127=0,"",'Enter data here!'!BY129))</f>
        <v/>
      </c>
      <c r="BZ25" s="3" t="str">
        <f>IF('Enter data here!'!BZ127=$C$52,-1,IF('Enter data here!'!BZ127=0,"",'Enter data here!'!BZ129))</f>
        <v/>
      </c>
      <c r="CA25" s="3" t="str">
        <f>IF('Enter data here!'!CA127=$C$52,-1,IF('Enter data here!'!CA127=0,"",'Enter data here!'!CA129))</f>
        <v/>
      </c>
      <c r="CB25" s="3" t="str">
        <f>IF('Enter data here!'!CB127=$C$52,-1,IF('Enter data here!'!CB127=0,"",'Enter data here!'!CB129))</f>
        <v/>
      </c>
      <c r="CC25" s="3" t="str">
        <f>IF('Enter data here!'!CC127=$C$52,-1,IF('Enter data here!'!CC127=0,"",'Enter data here!'!CC129))</f>
        <v/>
      </c>
      <c r="CD25" s="3" t="str">
        <f>IF('Enter data here!'!CD127=$C$52,-1,IF('Enter data here!'!CD127=0,"",'Enter data here!'!CD129))</f>
        <v/>
      </c>
      <c r="CE25" s="3" t="str">
        <f>IF('Enter data here!'!CE127=$C$52,-1,IF('Enter data here!'!CE127=0,"",'Enter data here!'!CE129))</f>
        <v/>
      </c>
      <c r="CF25" s="3" t="str">
        <f>IF('Enter data here!'!CF127=$C$52,-1,IF('Enter data here!'!CF127=0,"",'Enter data here!'!CF129))</f>
        <v/>
      </c>
      <c r="CG25" s="3" t="str">
        <f>IF('Enter data here!'!CG127=$C$52,-1,IF('Enter data here!'!CG127=0,"",'Enter data here!'!CG129))</f>
        <v/>
      </c>
      <c r="CH25" s="3" t="str">
        <f>IF('Enter data here!'!CH127=$C$52,-1,IF('Enter data here!'!CH127=0,"",'Enter data here!'!CH129))</f>
        <v/>
      </c>
      <c r="CI25" s="3" t="str">
        <f>IF('Enter data here!'!CI127=$C$52,-1,IF('Enter data here!'!CI127=0,"",'Enter data here!'!CI129))</f>
        <v/>
      </c>
      <c r="CJ25" s="3" t="str">
        <f>IF('Enter data here!'!CJ127=$C$52,-1,IF('Enter data here!'!CJ127=0,"",'Enter data here!'!CJ129))</f>
        <v/>
      </c>
      <c r="CK25" s="3" t="str">
        <f>IF('Enter data here!'!CK127=$C$52,-1,IF('Enter data here!'!CK127=0,"",'Enter data here!'!CK129))</f>
        <v/>
      </c>
      <c r="CL25" s="3" t="str">
        <f>IF('Enter data here!'!CL127=$C$52,-1,IF('Enter data here!'!CL127=0,"",'Enter data here!'!CL129))</f>
        <v/>
      </c>
      <c r="CM25" s="3" t="str">
        <f>IF('Enter data here!'!CM127=$C$52,-1,IF('Enter data here!'!CM127=0,"",'Enter data here!'!CM129))</f>
        <v/>
      </c>
      <c r="CN25" s="3" t="str">
        <f>IF('Enter data here!'!CN127=$C$52,-1,IF('Enter data here!'!CN127=0,"",'Enter data here!'!CN129))</f>
        <v/>
      </c>
    </row>
    <row r="26" spans="1:92">
      <c r="A26" s="399"/>
      <c r="B26" s="16">
        <v>22</v>
      </c>
      <c r="C26" s="3" t="str">
        <f>IF('Enter data here!'!C132=$C$52,-1,IF('Enter data here!'!C132=0,"",'Enter data here!'!C134))</f>
        <v/>
      </c>
      <c r="D26" s="3" t="str">
        <f>IF('Enter data here!'!D132=$C$52,-1,IF('Enter data here!'!D132=0,"",'Enter data here!'!D134))</f>
        <v/>
      </c>
      <c r="E26" s="3" t="str">
        <f>IF('Enter data here!'!E132=$C$52,-1,IF('Enter data here!'!E132=0,"",'Enter data here!'!E134))</f>
        <v/>
      </c>
      <c r="F26" s="3" t="str">
        <f>IF('Enter data here!'!F132=$C$52,-1,IF('Enter data here!'!F132=0,"",'Enter data here!'!F134))</f>
        <v/>
      </c>
      <c r="G26" s="3" t="str">
        <f>IF('Enter data here!'!G132=$C$52,-1,IF('Enter data here!'!G132=0,"",'Enter data here!'!G134))</f>
        <v/>
      </c>
      <c r="H26" s="3" t="str">
        <f>IF('Enter data here!'!H132=$C$52,-1,IF('Enter data here!'!H132=0,"",'Enter data here!'!H134))</f>
        <v/>
      </c>
      <c r="I26" s="3" t="str">
        <f>IF('Enter data here!'!I132=$C$52,-1,IF('Enter data here!'!I132=0,"",'Enter data here!'!I134))</f>
        <v/>
      </c>
      <c r="J26" s="3" t="str">
        <f>IF('Enter data here!'!J132=$C$52,-1,IF('Enter data here!'!J132=0,"",'Enter data here!'!J134))</f>
        <v/>
      </c>
      <c r="K26" s="3" t="str">
        <f>IF('Enter data here!'!K132=$C$52,-1,IF('Enter data here!'!K132=0,"",'Enter data here!'!K134))</f>
        <v/>
      </c>
      <c r="L26" s="3" t="str">
        <f>IF('Enter data here!'!L132=$C$52,-1,IF('Enter data here!'!L132=0,"",'Enter data here!'!L134))</f>
        <v/>
      </c>
      <c r="M26" s="3" t="str">
        <f>IF('Enter data here!'!M132=$C$52,-1,IF('Enter data here!'!M132=0,"",'Enter data here!'!M134))</f>
        <v/>
      </c>
      <c r="N26" s="3" t="str">
        <f>IF('Enter data here!'!N132=$C$52,-1,IF('Enter data here!'!N132=0,"",'Enter data here!'!N134))</f>
        <v/>
      </c>
      <c r="O26" s="3" t="str">
        <f>IF('Enter data here!'!O132=$C$52,-1,IF('Enter data here!'!O132=0,"",'Enter data here!'!O134))</f>
        <v/>
      </c>
      <c r="P26" s="3" t="str">
        <f>IF('Enter data here!'!P132=$C$52,-1,IF('Enter data here!'!P132=0,"",'Enter data here!'!P134))</f>
        <v/>
      </c>
      <c r="Q26" s="3" t="str">
        <f>IF('Enter data here!'!Q132=$C$52,-1,IF('Enter data here!'!Q132=0,"",'Enter data here!'!Q134))</f>
        <v/>
      </c>
      <c r="R26" s="3" t="str">
        <f>IF('Enter data here!'!R132=$C$52,-1,IF('Enter data here!'!R132=0,"",'Enter data here!'!R134))</f>
        <v/>
      </c>
      <c r="S26" s="3" t="str">
        <f>IF('Enter data here!'!S132=$C$52,-1,IF('Enter data here!'!S132=0,"",'Enter data here!'!S134))</f>
        <v/>
      </c>
      <c r="T26" s="3" t="str">
        <f>IF('Enter data here!'!T132=$C$52,-1,IF('Enter data here!'!T132=0,"",'Enter data here!'!T134))</f>
        <v/>
      </c>
      <c r="U26" s="3" t="str">
        <f>IF('Enter data here!'!U132=$C$52,-1,IF('Enter data here!'!U132=0,"",'Enter data here!'!U134))</f>
        <v/>
      </c>
      <c r="V26" s="3" t="str">
        <f>IF('Enter data here!'!V132=$C$52,-1,IF('Enter data here!'!V132=0,"",'Enter data here!'!V134))</f>
        <v/>
      </c>
      <c r="W26" s="3" t="str">
        <f>IF('Enter data here!'!W132=$C$52,-1,IF('Enter data here!'!W132=0,"",'Enter data here!'!W134))</f>
        <v/>
      </c>
      <c r="X26" s="3" t="str">
        <f>IF('Enter data here!'!X132=$C$52,-1,IF('Enter data here!'!X132=0,"",'Enter data here!'!X134))</f>
        <v/>
      </c>
      <c r="Y26" s="3" t="str">
        <f>IF('Enter data here!'!Y132=$C$52,-1,IF('Enter data here!'!Y132=0,"",'Enter data here!'!Y134))</f>
        <v/>
      </c>
      <c r="Z26" s="3" t="str">
        <f>IF('Enter data here!'!Z132=$C$52,-1,IF('Enter data here!'!Z132=0,"",'Enter data here!'!Z134))</f>
        <v/>
      </c>
      <c r="AA26" s="3" t="str">
        <f>IF('Enter data here!'!AA132=$C$52,-1,IF('Enter data here!'!AA132=0,"",'Enter data here!'!AA134))</f>
        <v/>
      </c>
      <c r="AB26" s="3" t="str">
        <f>IF('Enter data here!'!AB132=$C$52,-1,IF('Enter data here!'!AB132=0,"",'Enter data here!'!AB134))</f>
        <v/>
      </c>
      <c r="AC26" s="3" t="str">
        <f>IF('Enter data here!'!AC132=$C$52,-1,IF('Enter data here!'!AC132=0,"",'Enter data here!'!AC134))</f>
        <v/>
      </c>
      <c r="AD26" s="3" t="str">
        <f>IF('Enter data here!'!AD132=$C$52,-1,IF('Enter data here!'!AD132=0,"",'Enter data here!'!AD134))</f>
        <v/>
      </c>
      <c r="AE26" s="3" t="str">
        <f>IF('Enter data here!'!AE132=$C$52,-1,IF('Enter data here!'!AE132=0,"",'Enter data here!'!AE134))</f>
        <v/>
      </c>
      <c r="AF26" s="3" t="str">
        <f>IF('Enter data here!'!AF132=$C$52,-1,IF('Enter data here!'!AF132=0,"",'Enter data here!'!AF134))</f>
        <v/>
      </c>
      <c r="AG26" s="3" t="str">
        <f>IF('Enter data here!'!AG132=$C$52,-1,IF('Enter data here!'!AG132=0,"",'Enter data here!'!AG134))</f>
        <v/>
      </c>
      <c r="AH26" s="3" t="str">
        <f>IF('Enter data here!'!AH132=$C$52,-1,IF('Enter data here!'!AH132=0,"",'Enter data here!'!AH134))</f>
        <v/>
      </c>
      <c r="AI26" s="3" t="str">
        <f>IF('Enter data here!'!AI132=$C$52,-1,IF('Enter data here!'!AI132=0,"",'Enter data here!'!AI134))</f>
        <v/>
      </c>
      <c r="AJ26" s="3" t="str">
        <f>IF('Enter data here!'!AJ132=$C$52,-1,IF('Enter data here!'!AJ132=0,"",'Enter data here!'!AJ134))</f>
        <v/>
      </c>
      <c r="AK26" s="3" t="str">
        <f>IF('Enter data here!'!AK132=$C$52,-1,IF('Enter data here!'!AK132=0,"",'Enter data here!'!AK134))</f>
        <v/>
      </c>
      <c r="AL26" s="3" t="str">
        <f>IF('Enter data here!'!AL132=$C$52,-1,IF('Enter data here!'!AL132=0,"",'Enter data here!'!AL134))</f>
        <v/>
      </c>
      <c r="AM26" s="3" t="str">
        <f>IF('Enter data here!'!AM132=$C$52,-1,IF('Enter data here!'!AM132=0,"",'Enter data here!'!AM134))</f>
        <v/>
      </c>
      <c r="AN26" s="3" t="str">
        <f>IF('Enter data here!'!AN132=$C$52,-1,IF('Enter data here!'!AN132=0,"",'Enter data here!'!AN134))</f>
        <v/>
      </c>
      <c r="AO26" s="3" t="str">
        <f>IF('Enter data here!'!AO132=$C$52,-1,IF('Enter data here!'!AO132=0,"",'Enter data here!'!AO134))</f>
        <v/>
      </c>
      <c r="AP26" s="3" t="str">
        <f>IF('Enter data here!'!AP132=$C$52,-1,IF('Enter data here!'!AP132=0,"",'Enter data here!'!AP134))</f>
        <v/>
      </c>
      <c r="AQ26" s="3" t="str">
        <f>IF('Enter data here!'!AQ132=$C$52,-1,IF('Enter data here!'!AQ132=0,"",'Enter data here!'!AQ134))</f>
        <v/>
      </c>
      <c r="AR26" s="3" t="str">
        <f>IF('Enter data here!'!AR132=$C$52,-1,IF('Enter data here!'!AR132=0,"",'Enter data here!'!AR134))</f>
        <v/>
      </c>
      <c r="AS26" s="3" t="str">
        <f>IF('Enter data here!'!AS132=$C$52,-1,IF('Enter data here!'!AS132=0,"",'Enter data here!'!AS134))</f>
        <v/>
      </c>
      <c r="AT26" s="3" t="str">
        <f>IF('Enter data here!'!AT132=$C$52,-1,IF('Enter data here!'!AT132=0,"",'Enter data here!'!AT134))</f>
        <v/>
      </c>
      <c r="AU26" s="3" t="str">
        <f>IF('Enter data here!'!AU132=$C$52,-1,IF('Enter data here!'!AU132=0,"",'Enter data here!'!AU134))</f>
        <v/>
      </c>
      <c r="AV26" s="3" t="str">
        <f>IF('Enter data here!'!AV132=$C$52,-1,IF('Enter data here!'!AV132=0,"",'Enter data here!'!AV134))</f>
        <v/>
      </c>
      <c r="AW26" s="3" t="str">
        <f>IF('Enter data here!'!AW132=$C$52,-1,IF('Enter data here!'!AW132=0,"",'Enter data here!'!AW134))</f>
        <v/>
      </c>
      <c r="AX26" s="3" t="str">
        <f>IF('Enter data here!'!AX132=$C$52,-1,IF('Enter data here!'!AX132=0,"",'Enter data here!'!AX134))</f>
        <v/>
      </c>
      <c r="AY26" s="3" t="str">
        <f>IF('Enter data here!'!AY132=$C$52,-1,IF('Enter data here!'!AY132=0,"",'Enter data here!'!AY134))</f>
        <v/>
      </c>
      <c r="AZ26" s="3" t="str">
        <f>IF('Enter data here!'!AZ132=$C$52,-1,IF('Enter data here!'!AZ132=0,"",'Enter data here!'!AZ134))</f>
        <v/>
      </c>
      <c r="BA26" s="3" t="str">
        <f>IF('Enter data here!'!BA132=$C$52,-1,IF('Enter data here!'!BA132=0,"",'Enter data here!'!BA134))</f>
        <v/>
      </c>
      <c r="BB26" s="3" t="str">
        <f>IF('Enter data here!'!BB132=$C$52,-1,IF('Enter data here!'!BB132=0,"",'Enter data here!'!BB134))</f>
        <v/>
      </c>
      <c r="BC26" s="3" t="str">
        <f>IF('Enter data here!'!BC132=$C$52,-1,IF('Enter data here!'!BC132=0,"",'Enter data here!'!BC134))</f>
        <v/>
      </c>
      <c r="BD26" s="3" t="str">
        <f>IF('Enter data here!'!BD132=$C$52,-1,IF('Enter data here!'!BD132=0,"",'Enter data here!'!BD134))</f>
        <v/>
      </c>
      <c r="BE26" s="3" t="str">
        <f>IF('Enter data here!'!BE132=$C$52,-1,IF('Enter data here!'!BE132=0,"",'Enter data here!'!BE134))</f>
        <v/>
      </c>
      <c r="BF26" s="3" t="str">
        <f>IF('Enter data here!'!BF132=$C$52,-1,IF('Enter data here!'!BF132=0,"",'Enter data here!'!BF134))</f>
        <v/>
      </c>
      <c r="BG26" s="3" t="str">
        <f>IF('Enter data here!'!BG132=$C$52,-1,IF('Enter data here!'!BG132=0,"",'Enter data here!'!BG134))</f>
        <v/>
      </c>
      <c r="BH26" s="3" t="str">
        <f>IF('Enter data here!'!BH132=$C$52,-1,IF('Enter data here!'!BH132=0,"",'Enter data here!'!BH134))</f>
        <v/>
      </c>
      <c r="BI26" s="3" t="str">
        <f>IF('Enter data here!'!BI132=$C$52,-1,IF('Enter data here!'!BI132=0,"",'Enter data here!'!BI134))</f>
        <v/>
      </c>
      <c r="BJ26" s="3" t="str">
        <f>IF('Enter data here!'!BJ132=$C$52,-1,IF('Enter data here!'!BJ132=0,"",'Enter data here!'!BJ134))</f>
        <v/>
      </c>
      <c r="BK26" s="3" t="str">
        <f>IF('Enter data here!'!BK132=$C$52,-1,IF('Enter data here!'!BK132=0,"",'Enter data here!'!BK134))</f>
        <v/>
      </c>
      <c r="BL26" s="3" t="str">
        <f>IF('Enter data here!'!BL132=$C$52,-1,IF('Enter data here!'!BL132=0,"",'Enter data here!'!BL134))</f>
        <v/>
      </c>
      <c r="BM26" s="3" t="str">
        <f>IF('Enter data here!'!BM132=$C$52,-1,IF('Enter data here!'!BM132=0,"",'Enter data here!'!BM134))</f>
        <v/>
      </c>
      <c r="BN26" s="3" t="str">
        <f>IF('Enter data here!'!BN132=$C$52,-1,IF('Enter data here!'!BN132=0,"",'Enter data here!'!BN134))</f>
        <v/>
      </c>
      <c r="BO26" s="3" t="str">
        <f>IF('Enter data here!'!BO132=$C$52,-1,IF('Enter data here!'!BO132=0,"",'Enter data here!'!BO134))</f>
        <v/>
      </c>
      <c r="BP26" s="3" t="str">
        <f>IF('Enter data here!'!BP132=$C$52,-1,IF('Enter data here!'!BP132=0,"",'Enter data here!'!BP134))</f>
        <v/>
      </c>
      <c r="BQ26" s="3" t="str">
        <f>IF('Enter data here!'!BQ132=$C$52,-1,IF('Enter data here!'!BQ132=0,"",'Enter data here!'!BQ134))</f>
        <v/>
      </c>
      <c r="BR26" s="3" t="str">
        <f>IF('Enter data here!'!BR132=$C$52,-1,IF('Enter data here!'!BR132=0,"",'Enter data here!'!BR134))</f>
        <v/>
      </c>
      <c r="BS26" s="3" t="str">
        <f>IF('Enter data here!'!BS132=$C$52,-1,IF('Enter data here!'!BS132=0,"",'Enter data here!'!BS134))</f>
        <v/>
      </c>
      <c r="BT26" s="3" t="str">
        <f>IF('Enter data here!'!BT132=$C$52,-1,IF('Enter data here!'!BT132=0,"",'Enter data here!'!BT134))</f>
        <v/>
      </c>
      <c r="BU26" s="3" t="str">
        <f>IF('Enter data here!'!BU132=$C$52,-1,IF('Enter data here!'!BU132=0,"",'Enter data here!'!BU134))</f>
        <v/>
      </c>
      <c r="BV26" s="3" t="str">
        <f>IF('Enter data here!'!BV132=$C$52,-1,IF('Enter data here!'!BV132=0,"",'Enter data here!'!BV134))</f>
        <v/>
      </c>
      <c r="BW26" s="3" t="str">
        <f>IF('Enter data here!'!BW132=$C$52,-1,IF('Enter data here!'!BW132=0,"",'Enter data here!'!BW134))</f>
        <v/>
      </c>
      <c r="BX26" s="3" t="str">
        <f>IF('Enter data here!'!BX132=$C$52,-1,IF('Enter data here!'!BX132=0,"",'Enter data here!'!BX134))</f>
        <v/>
      </c>
      <c r="BY26" s="3" t="str">
        <f>IF('Enter data here!'!BY132=$C$52,-1,IF('Enter data here!'!BY132=0,"",'Enter data here!'!BY134))</f>
        <v/>
      </c>
      <c r="BZ26" s="3" t="str">
        <f>IF('Enter data here!'!BZ132=$C$52,-1,IF('Enter data here!'!BZ132=0,"",'Enter data here!'!BZ134))</f>
        <v/>
      </c>
      <c r="CA26" s="3" t="str">
        <f>IF('Enter data here!'!CA132=$C$52,-1,IF('Enter data here!'!CA132=0,"",'Enter data here!'!CA134))</f>
        <v/>
      </c>
      <c r="CB26" s="3" t="str">
        <f>IF('Enter data here!'!CB132=$C$52,-1,IF('Enter data here!'!CB132=0,"",'Enter data here!'!CB134))</f>
        <v/>
      </c>
      <c r="CC26" s="3" t="str">
        <f>IF('Enter data here!'!CC132=$C$52,-1,IF('Enter data here!'!CC132=0,"",'Enter data here!'!CC134))</f>
        <v/>
      </c>
      <c r="CD26" s="3" t="str">
        <f>IF('Enter data here!'!CD132=$C$52,-1,IF('Enter data here!'!CD132=0,"",'Enter data here!'!CD134))</f>
        <v/>
      </c>
      <c r="CE26" s="3" t="str">
        <f>IF('Enter data here!'!CE132=$C$52,-1,IF('Enter data here!'!CE132=0,"",'Enter data here!'!CE134))</f>
        <v/>
      </c>
      <c r="CF26" s="3" t="str">
        <f>IF('Enter data here!'!CF132=$C$52,-1,IF('Enter data here!'!CF132=0,"",'Enter data here!'!CF134))</f>
        <v/>
      </c>
      <c r="CG26" s="3" t="str">
        <f>IF('Enter data here!'!CG132=$C$52,-1,IF('Enter data here!'!CG132=0,"",'Enter data here!'!CG134))</f>
        <v/>
      </c>
      <c r="CH26" s="3" t="str">
        <f>IF('Enter data here!'!CH132=$C$52,-1,IF('Enter data here!'!CH132=0,"",'Enter data here!'!CH134))</f>
        <v/>
      </c>
      <c r="CI26" s="3" t="str">
        <f>IF('Enter data here!'!CI132=$C$52,-1,IF('Enter data here!'!CI132=0,"",'Enter data here!'!CI134))</f>
        <v/>
      </c>
      <c r="CJ26" s="3" t="str">
        <f>IF('Enter data here!'!CJ132=$C$52,-1,IF('Enter data here!'!CJ132=0,"",'Enter data here!'!CJ134))</f>
        <v/>
      </c>
      <c r="CK26" s="3" t="str">
        <f>IF('Enter data here!'!CK132=$C$52,-1,IF('Enter data here!'!CK132=0,"",'Enter data here!'!CK134))</f>
        <v/>
      </c>
      <c r="CL26" s="3" t="str">
        <f>IF('Enter data here!'!CL132=$C$52,-1,IF('Enter data here!'!CL132=0,"",'Enter data here!'!CL134))</f>
        <v/>
      </c>
      <c r="CM26" s="3" t="str">
        <f>IF('Enter data here!'!CM132=$C$52,-1,IF('Enter data here!'!CM132=0,"",'Enter data here!'!CM134))</f>
        <v/>
      </c>
      <c r="CN26" s="3" t="str">
        <f>IF('Enter data here!'!CN132=$C$52,-1,IF('Enter data here!'!CN132=0,"",'Enter data here!'!CN134))</f>
        <v/>
      </c>
    </row>
    <row r="27" spans="1:92">
      <c r="A27" s="399"/>
      <c r="B27" s="16">
        <v>23</v>
      </c>
      <c r="C27" s="3" t="str">
        <f>IF('Enter data here!'!C137=$C$52,-1,IF('Enter data here!'!C137=0,"",'Enter data here!'!C139))</f>
        <v/>
      </c>
      <c r="D27" s="3" t="str">
        <f>IF('Enter data here!'!D137=$C$52,-1,IF('Enter data here!'!D137=0,"",'Enter data here!'!D139))</f>
        <v/>
      </c>
      <c r="E27" s="3" t="str">
        <f>IF('Enter data here!'!E137=$C$52,-1,IF('Enter data here!'!E137=0,"",'Enter data here!'!E139))</f>
        <v/>
      </c>
      <c r="F27" s="3" t="str">
        <f>IF('Enter data here!'!F137=$C$52,-1,IF('Enter data here!'!F137=0,"",'Enter data here!'!F139))</f>
        <v/>
      </c>
      <c r="G27" s="3" t="str">
        <f>IF('Enter data here!'!G137=$C$52,-1,IF('Enter data here!'!G137=0,"",'Enter data here!'!G139))</f>
        <v/>
      </c>
      <c r="H27" s="3" t="str">
        <f>IF('Enter data here!'!H137=$C$52,-1,IF('Enter data here!'!H137=0,"",'Enter data here!'!H139))</f>
        <v/>
      </c>
      <c r="I27" s="3" t="str">
        <f>IF('Enter data here!'!I137=$C$52,-1,IF('Enter data here!'!I137=0,"",'Enter data here!'!I139))</f>
        <v/>
      </c>
      <c r="J27" s="3" t="str">
        <f>IF('Enter data here!'!J137=$C$52,-1,IF('Enter data here!'!J137=0,"",'Enter data here!'!J139))</f>
        <v/>
      </c>
      <c r="K27" s="3" t="str">
        <f>IF('Enter data here!'!K137=$C$52,-1,IF('Enter data here!'!K137=0,"",'Enter data here!'!K139))</f>
        <v/>
      </c>
      <c r="L27" s="3" t="str">
        <f>IF('Enter data here!'!L137=$C$52,-1,IF('Enter data here!'!L137=0,"",'Enter data here!'!L139))</f>
        <v/>
      </c>
      <c r="M27" s="3" t="str">
        <f>IF('Enter data here!'!M137=$C$52,-1,IF('Enter data here!'!M137=0,"",'Enter data here!'!M139))</f>
        <v/>
      </c>
      <c r="N27" s="3" t="str">
        <f>IF('Enter data here!'!N137=$C$52,-1,IF('Enter data here!'!N137=0,"",'Enter data here!'!N139))</f>
        <v/>
      </c>
      <c r="O27" s="3" t="str">
        <f>IF('Enter data here!'!O137=$C$52,-1,IF('Enter data here!'!O137=0,"",'Enter data here!'!O139))</f>
        <v/>
      </c>
      <c r="P27" s="3" t="str">
        <f>IF('Enter data here!'!P137=$C$52,-1,IF('Enter data here!'!P137=0,"",'Enter data here!'!P139))</f>
        <v/>
      </c>
      <c r="Q27" s="3" t="str">
        <f>IF('Enter data here!'!Q137=$C$52,-1,IF('Enter data here!'!Q137=0,"",'Enter data here!'!Q139))</f>
        <v/>
      </c>
      <c r="R27" s="3" t="str">
        <f>IF('Enter data here!'!R137=$C$52,-1,IF('Enter data here!'!R137=0,"",'Enter data here!'!R139))</f>
        <v/>
      </c>
      <c r="S27" s="3" t="str">
        <f>IF('Enter data here!'!S137=$C$52,-1,IF('Enter data here!'!S137=0,"",'Enter data here!'!S139))</f>
        <v/>
      </c>
      <c r="T27" s="3" t="str">
        <f>IF('Enter data here!'!T137=$C$52,-1,IF('Enter data here!'!T137=0,"",'Enter data here!'!T139))</f>
        <v/>
      </c>
      <c r="U27" s="3" t="str">
        <f>IF('Enter data here!'!U137=$C$52,-1,IF('Enter data here!'!U137=0,"",'Enter data here!'!U139))</f>
        <v/>
      </c>
      <c r="V27" s="3" t="str">
        <f>IF('Enter data here!'!V137=$C$52,-1,IF('Enter data here!'!V137=0,"",'Enter data here!'!V139))</f>
        <v/>
      </c>
      <c r="W27" s="3" t="str">
        <f>IF('Enter data here!'!W137=$C$52,-1,IF('Enter data here!'!W137=0,"",'Enter data here!'!W139))</f>
        <v/>
      </c>
      <c r="X27" s="3" t="str">
        <f>IF('Enter data here!'!X137=$C$52,-1,IF('Enter data here!'!X137=0,"",'Enter data here!'!X139))</f>
        <v/>
      </c>
      <c r="Y27" s="3" t="str">
        <f>IF('Enter data here!'!Y137=$C$52,-1,IF('Enter data here!'!Y137=0,"",'Enter data here!'!Y139))</f>
        <v/>
      </c>
      <c r="Z27" s="3" t="str">
        <f>IF('Enter data here!'!Z137=$C$52,-1,IF('Enter data here!'!Z137=0,"",'Enter data here!'!Z139))</f>
        <v/>
      </c>
      <c r="AA27" s="3" t="str">
        <f>IF('Enter data here!'!AA137=$C$52,-1,IF('Enter data here!'!AA137=0,"",'Enter data here!'!AA139))</f>
        <v/>
      </c>
      <c r="AB27" s="3" t="str">
        <f>IF('Enter data here!'!AB137=$C$52,-1,IF('Enter data here!'!AB137=0,"",'Enter data here!'!AB139))</f>
        <v/>
      </c>
      <c r="AC27" s="3" t="str">
        <f>IF('Enter data here!'!AC137=$C$52,-1,IF('Enter data here!'!AC137=0,"",'Enter data here!'!AC139))</f>
        <v/>
      </c>
      <c r="AD27" s="3" t="str">
        <f>IF('Enter data here!'!AD137=$C$52,-1,IF('Enter data here!'!AD137=0,"",'Enter data here!'!AD139))</f>
        <v/>
      </c>
      <c r="AE27" s="3" t="str">
        <f>IF('Enter data here!'!AE137=$C$52,-1,IF('Enter data here!'!AE137=0,"",'Enter data here!'!AE139))</f>
        <v/>
      </c>
      <c r="AF27" s="3" t="str">
        <f>IF('Enter data here!'!AF137=$C$52,-1,IF('Enter data here!'!AF137=0,"",'Enter data here!'!AF139))</f>
        <v/>
      </c>
      <c r="AG27" s="3" t="str">
        <f>IF('Enter data here!'!AG137=$C$52,-1,IF('Enter data here!'!AG137=0,"",'Enter data here!'!AG139))</f>
        <v/>
      </c>
      <c r="AH27" s="3" t="str">
        <f>IF('Enter data here!'!AH137=$C$52,-1,IF('Enter data here!'!AH137=0,"",'Enter data here!'!AH139))</f>
        <v/>
      </c>
      <c r="AI27" s="3" t="str">
        <f>IF('Enter data here!'!AI137=$C$52,-1,IF('Enter data here!'!AI137=0,"",'Enter data here!'!AI139))</f>
        <v/>
      </c>
      <c r="AJ27" s="3" t="str">
        <f>IF('Enter data here!'!AJ137=$C$52,-1,IF('Enter data here!'!AJ137=0,"",'Enter data here!'!AJ139))</f>
        <v/>
      </c>
      <c r="AK27" s="3" t="str">
        <f>IF('Enter data here!'!AK137=$C$52,-1,IF('Enter data here!'!AK137=0,"",'Enter data here!'!AK139))</f>
        <v/>
      </c>
      <c r="AL27" s="3" t="str">
        <f>IF('Enter data here!'!AL137=$C$52,-1,IF('Enter data here!'!AL137=0,"",'Enter data here!'!AL139))</f>
        <v/>
      </c>
      <c r="AM27" s="3" t="str">
        <f>IF('Enter data here!'!AM137=$C$52,-1,IF('Enter data here!'!AM137=0,"",'Enter data here!'!AM139))</f>
        <v/>
      </c>
      <c r="AN27" s="3" t="str">
        <f>IF('Enter data here!'!AN137=$C$52,-1,IF('Enter data here!'!AN137=0,"",'Enter data here!'!AN139))</f>
        <v/>
      </c>
      <c r="AO27" s="3" t="str">
        <f>IF('Enter data here!'!AO137=$C$52,-1,IF('Enter data here!'!AO137=0,"",'Enter data here!'!AO139))</f>
        <v/>
      </c>
      <c r="AP27" s="3" t="str">
        <f>IF('Enter data here!'!AP137=$C$52,-1,IF('Enter data here!'!AP137=0,"",'Enter data here!'!AP139))</f>
        <v/>
      </c>
      <c r="AQ27" s="3" t="str">
        <f>IF('Enter data here!'!AQ137=$C$52,-1,IF('Enter data here!'!AQ137=0,"",'Enter data here!'!AQ139))</f>
        <v/>
      </c>
      <c r="AR27" s="3" t="str">
        <f>IF('Enter data here!'!AR137=$C$52,-1,IF('Enter data here!'!AR137=0,"",'Enter data here!'!AR139))</f>
        <v/>
      </c>
      <c r="AS27" s="3" t="str">
        <f>IF('Enter data here!'!AS137=$C$52,-1,IF('Enter data here!'!AS137=0,"",'Enter data here!'!AS139))</f>
        <v/>
      </c>
      <c r="AT27" s="3" t="str">
        <f>IF('Enter data here!'!AT137=$C$52,-1,IF('Enter data here!'!AT137=0,"",'Enter data here!'!AT139))</f>
        <v/>
      </c>
      <c r="AU27" s="3" t="str">
        <f>IF('Enter data here!'!AU137=$C$52,-1,IF('Enter data here!'!AU137=0,"",'Enter data here!'!AU139))</f>
        <v/>
      </c>
      <c r="AV27" s="3" t="str">
        <f>IF('Enter data here!'!AV137=$C$52,-1,IF('Enter data here!'!AV137=0,"",'Enter data here!'!AV139))</f>
        <v/>
      </c>
      <c r="AW27" s="3" t="str">
        <f>IF('Enter data here!'!AW137=$C$52,-1,IF('Enter data here!'!AW137=0,"",'Enter data here!'!AW139))</f>
        <v/>
      </c>
      <c r="AX27" s="3" t="str">
        <f>IF('Enter data here!'!AX137=$C$52,-1,IF('Enter data here!'!AX137=0,"",'Enter data here!'!AX139))</f>
        <v/>
      </c>
      <c r="AY27" s="3" t="str">
        <f>IF('Enter data here!'!AY137=$C$52,-1,IF('Enter data here!'!AY137=0,"",'Enter data here!'!AY139))</f>
        <v/>
      </c>
      <c r="AZ27" s="3" t="str">
        <f>IF('Enter data here!'!AZ137=$C$52,-1,IF('Enter data here!'!AZ137=0,"",'Enter data here!'!AZ139))</f>
        <v/>
      </c>
      <c r="BA27" s="3" t="str">
        <f>IF('Enter data here!'!BA137=$C$52,-1,IF('Enter data here!'!BA137=0,"",'Enter data here!'!BA139))</f>
        <v/>
      </c>
      <c r="BB27" s="3" t="str">
        <f>IF('Enter data here!'!BB137=$C$52,-1,IF('Enter data here!'!BB137=0,"",'Enter data here!'!BB139))</f>
        <v/>
      </c>
      <c r="BC27" s="3" t="str">
        <f>IF('Enter data here!'!BC137=$C$52,-1,IF('Enter data here!'!BC137=0,"",'Enter data here!'!BC139))</f>
        <v/>
      </c>
      <c r="BD27" s="3" t="str">
        <f>IF('Enter data here!'!BD137=$C$52,-1,IF('Enter data here!'!BD137=0,"",'Enter data here!'!BD139))</f>
        <v/>
      </c>
      <c r="BE27" s="3" t="str">
        <f>IF('Enter data here!'!BE137=$C$52,-1,IF('Enter data here!'!BE137=0,"",'Enter data here!'!BE139))</f>
        <v/>
      </c>
      <c r="BF27" s="3" t="str">
        <f>IF('Enter data here!'!BF137=$C$52,-1,IF('Enter data here!'!BF137=0,"",'Enter data here!'!BF139))</f>
        <v/>
      </c>
      <c r="BG27" s="3" t="str">
        <f>IF('Enter data here!'!BG137=$C$52,-1,IF('Enter data here!'!BG137=0,"",'Enter data here!'!BG139))</f>
        <v/>
      </c>
      <c r="BH27" s="3" t="str">
        <f>IF('Enter data here!'!BH137=$C$52,-1,IF('Enter data here!'!BH137=0,"",'Enter data here!'!BH139))</f>
        <v/>
      </c>
      <c r="BI27" s="3" t="str">
        <f>IF('Enter data here!'!BI137=$C$52,-1,IF('Enter data here!'!BI137=0,"",'Enter data here!'!BI139))</f>
        <v/>
      </c>
      <c r="BJ27" s="3" t="str">
        <f>IF('Enter data here!'!BJ137=$C$52,-1,IF('Enter data here!'!BJ137=0,"",'Enter data here!'!BJ139))</f>
        <v/>
      </c>
      <c r="BK27" s="3" t="str">
        <f>IF('Enter data here!'!BK137=$C$52,-1,IF('Enter data here!'!BK137=0,"",'Enter data here!'!BK139))</f>
        <v/>
      </c>
      <c r="BL27" s="3" t="str">
        <f>IF('Enter data here!'!BL137=$C$52,-1,IF('Enter data here!'!BL137=0,"",'Enter data here!'!BL139))</f>
        <v/>
      </c>
      <c r="BM27" s="3" t="str">
        <f>IF('Enter data here!'!BM137=$C$52,-1,IF('Enter data here!'!BM137=0,"",'Enter data here!'!BM139))</f>
        <v/>
      </c>
      <c r="BN27" s="3" t="str">
        <f>IF('Enter data here!'!BN137=$C$52,-1,IF('Enter data here!'!BN137=0,"",'Enter data here!'!BN139))</f>
        <v/>
      </c>
      <c r="BO27" s="3" t="str">
        <f>IF('Enter data here!'!BO137=$C$52,-1,IF('Enter data here!'!BO137=0,"",'Enter data here!'!BO139))</f>
        <v/>
      </c>
      <c r="BP27" s="3" t="str">
        <f>IF('Enter data here!'!BP137=$C$52,-1,IF('Enter data here!'!BP137=0,"",'Enter data here!'!BP139))</f>
        <v/>
      </c>
      <c r="BQ27" s="3" t="str">
        <f>IF('Enter data here!'!BQ137=$C$52,-1,IF('Enter data here!'!BQ137=0,"",'Enter data here!'!BQ139))</f>
        <v/>
      </c>
      <c r="BR27" s="3" t="str">
        <f>IF('Enter data here!'!BR137=$C$52,-1,IF('Enter data here!'!BR137=0,"",'Enter data here!'!BR139))</f>
        <v/>
      </c>
      <c r="BS27" s="3" t="str">
        <f>IF('Enter data here!'!BS137=$C$52,-1,IF('Enter data here!'!BS137=0,"",'Enter data here!'!BS139))</f>
        <v/>
      </c>
      <c r="BT27" s="3" t="str">
        <f>IF('Enter data here!'!BT137=$C$52,-1,IF('Enter data here!'!BT137=0,"",'Enter data here!'!BT139))</f>
        <v/>
      </c>
      <c r="BU27" s="3" t="str">
        <f>IF('Enter data here!'!BU137=$C$52,-1,IF('Enter data here!'!BU137=0,"",'Enter data here!'!BU139))</f>
        <v/>
      </c>
      <c r="BV27" s="3" t="str">
        <f>IF('Enter data here!'!BV137=$C$52,-1,IF('Enter data here!'!BV137=0,"",'Enter data here!'!BV139))</f>
        <v/>
      </c>
      <c r="BW27" s="3" t="str">
        <f>IF('Enter data here!'!BW137=$C$52,-1,IF('Enter data here!'!BW137=0,"",'Enter data here!'!BW139))</f>
        <v/>
      </c>
      <c r="BX27" s="3" t="str">
        <f>IF('Enter data here!'!BX137=$C$52,-1,IF('Enter data here!'!BX137=0,"",'Enter data here!'!BX139))</f>
        <v/>
      </c>
      <c r="BY27" s="3" t="str">
        <f>IF('Enter data here!'!BY137=$C$52,-1,IF('Enter data here!'!BY137=0,"",'Enter data here!'!BY139))</f>
        <v/>
      </c>
      <c r="BZ27" s="3" t="str">
        <f>IF('Enter data here!'!BZ137=$C$52,-1,IF('Enter data here!'!BZ137=0,"",'Enter data here!'!BZ139))</f>
        <v/>
      </c>
      <c r="CA27" s="3" t="str">
        <f>IF('Enter data here!'!CA137=$C$52,-1,IF('Enter data here!'!CA137=0,"",'Enter data here!'!CA139))</f>
        <v/>
      </c>
      <c r="CB27" s="3" t="str">
        <f>IF('Enter data here!'!CB137=$C$52,-1,IF('Enter data here!'!CB137=0,"",'Enter data here!'!CB139))</f>
        <v/>
      </c>
      <c r="CC27" s="3" t="str">
        <f>IF('Enter data here!'!CC137=$C$52,-1,IF('Enter data here!'!CC137=0,"",'Enter data here!'!CC139))</f>
        <v/>
      </c>
      <c r="CD27" s="3" t="str">
        <f>IF('Enter data here!'!CD137=$C$52,-1,IF('Enter data here!'!CD137=0,"",'Enter data here!'!CD139))</f>
        <v/>
      </c>
      <c r="CE27" s="3" t="str">
        <f>IF('Enter data here!'!CE137=$C$52,-1,IF('Enter data here!'!CE137=0,"",'Enter data here!'!CE139))</f>
        <v/>
      </c>
      <c r="CF27" s="3" t="str">
        <f>IF('Enter data here!'!CF137=$C$52,-1,IF('Enter data here!'!CF137=0,"",'Enter data here!'!CF139))</f>
        <v/>
      </c>
      <c r="CG27" s="3" t="str">
        <f>IF('Enter data here!'!CG137=$C$52,-1,IF('Enter data here!'!CG137=0,"",'Enter data here!'!CG139))</f>
        <v/>
      </c>
      <c r="CH27" s="3" t="str">
        <f>IF('Enter data here!'!CH137=$C$52,-1,IF('Enter data here!'!CH137=0,"",'Enter data here!'!CH139))</f>
        <v/>
      </c>
      <c r="CI27" s="3" t="str">
        <f>IF('Enter data here!'!CI137=$C$52,-1,IF('Enter data here!'!CI137=0,"",'Enter data here!'!CI139))</f>
        <v/>
      </c>
      <c r="CJ27" s="3" t="str">
        <f>IF('Enter data here!'!CJ137=$C$52,-1,IF('Enter data here!'!CJ137=0,"",'Enter data here!'!CJ139))</f>
        <v/>
      </c>
      <c r="CK27" s="3" t="str">
        <f>IF('Enter data here!'!CK137=$C$52,-1,IF('Enter data here!'!CK137=0,"",'Enter data here!'!CK139))</f>
        <v/>
      </c>
      <c r="CL27" s="3" t="str">
        <f>IF('Enter data here!'!CL137=$C$52,-1,IF('Enter data here!'!CL137=0,"",'Enter data here!'!CL139))</f>
        <v/>
      </c>
      <c r="CM27" s="3" t="str">
        <f>IF('Enter data here!'!CM137=$C$52,-1,IF('Enter data here!'!CM137=0,"",'Enter data here!'!CM139))</f>
        <v/>
      </c>
      <c r="CN27" s="3" t="str">
        <f>IF('Enter data here!'!CN137=$C$52,-1,IF('Enter data here!'!CN137=0,"",'Enter data here!'!CN139))</f>
        <v/>
      </c>
    </row>
    <row r="28" spans="1:92">
      <c r="A28" s="399"/>
      <c r="B28" s="16">
        <v>24</v>
      </c>
      <c r="C28" s="3" t="str">
        <f>IF('Enter data here!'!C142=$C$52,-1,IF('Enter data here!'!C142=0,"",'Enter data here!'!C144))</f>
        <v/>
      </c>
      <c r="D28" s="3" t="str">
        <f>IF('Enter data here!'!D142=$C$52,-1,IF('Enter data here!'!D142=0,"",'Enter data here!'!D144))</f>
        <v/>
      </c>
      <c r="E28" s="3" t="str">
        <f>IF('Enter data here!'!E142=$C$52,-1,IF('Enter data here!'!E142=0,"",'Enter data here!'!E144))</f>
        <v/>
      </c>
      <c r="F28" s="3" t="str">
        <f>IF('Enter data here!'!F142=$C$52,-1,IF('Enter data here!'!F142=0,"",'Enter data here!'!F144))</f>
        <v/>
      </c>
      <c r="G28" s="3" t="str">
        <f>IF('Enter data here!'!G142=$C$52,-1,IF('Enter data here!'!G142=0,"",'Enter data here!'!G144))</f>
        <v/>
      </c>
      <c r="H28" s="3" t="str">
        <f>IF('Enter data here!'!H142=$C$52,-1,IF('Enter data here!'!H142=0,"",'Enter data here!'!H144))</f>
        <v/>
      </c>
      <c r="I28" s="3" t="str">
        <f>IF('Enter data here!'!I142=$C$52,-1,IF('Enter data here!'!I142=0,"",'Enter data here!'!I144))</f>
        <v/>
      </c>
      <c r="J28" s="3" t="str">
        <f>IF('Enter data here!'!J142=$C$52,-1,IF('Enter data here!'!J142=0,"",'Enter data here!'!J144))</f>
        <v/>
      </c>
      <c r="K28" s="3" t="str">
        <f>IF('Enter data here!'!K142=$C$52,-1,IF('Enter data here!'!K142=0,"",'Enter data here!'!K144))</f>
        <v/>
      </c>
      <c r="L28" s="3" t="str">
        <f>IF('Enter data here!'!L142=$C$52,-1,IF('Enter data here!'!L142=0,"",'Enter data here!'!L144))</f>
        <v/>
      </c>
      <c r="M28" s="3" t="str">
        <f>IF('Enter data here!'!M142=$C$52,-1,IF('Enter data here!'!M142=0,"",'Enter data here!'!M144))</f>
        <v/>
      </c>
      <c r="N28" s="3" t="str">
        <f>IF('Enter data here!'!N142=$C$52,-1,IF('Enter data here!'!N142=0,"",'Enter data here!'!N144))</f>
        <v/>
      </c>
      <c r="O28" s="3" t="str">
        <f>IF('Enter data here!'!O142=$C$52,-1,IF('Enter data here!'!O142=0,"",'Enter data here!'!O144))</f>
        <v/>
      </c>
      <c r="P28" s="3" t="str">
        <f>IF('Enter data here!'!P142=$C$52,-1,IF('Enter data here!'!P142=0,"",'Enter data here!'!P144))</f>
        <v/>
      </c>
      <c r="Q28" s="3" t="str">
        <f>IF('Enter data here!'!Q142=$C$52,-1,IF('Enter data here!'!Q142=0,"",'Enter data here!'!Q144))</f>
        <v/>
      </c>
      <c r="R28" s="3" t="str">
        <f>IF('Enter data here!'!R142=$C$52,-1,IF('Enter data here!'!R142=0,"",'Enter data here!'!R144))</f>
        <v/>
      </c>
      <c r="S28" s="3" t="str">
        <f>IF('Enter data here!'!S142=$C$52,-1,IF('Enter data here!'!S142=0,"",'Enter data here!'!S144))</f>
        <v/>
      </c>
      <c r="T28" s="3" t="str">
        <f>IF('Enter data here!'!T142=$C$52,-1,IF('Enter data here!'!T142=0,"",'Enter data here!'!T144))</f>
        <v/>
      </c>
      <c r="U28" s="3" t="str">
        <f>IF('Enter data here!'!U142=$C$52,-1,IF('Enter data here!'!U142=0,"",'Enter data here!'!U144))</f>
        <v/>
      </c>
      <c r="V28" s="3" t="str">
        <f>IF('Enter data here!'!V142=$C$52,-1,IF('Enter data here!'!V142=0,"",'Enter data here!'!V144))</f>
        <v/>
      </c>
      <c r="W28" s="3" t="str">
        <f>IF('Enter data here!'!W142=$C$52,-1,IF('Enter data here!'!W142=0,"",'Enter data here!'!W144))</f>
        <v/>
      </c>
      <c r="X28" s="3" t="str">
        <f>IF('Enter data here!'!X142=$C$52,-1,IF('Enter data here!'!X142=0,"",'Enter data here!'!X144))</f>
        <v/>
      </c>
      <c r="Y28" s="3" t="str">
        <f>IF('Enter data here!'!Y142=$C$52,-1,IF('Enter data here!'!Y142=0,"",'Enter data here!'!Y144))</f>
        <v/>
      </c>
      <c r="Z28" s="3" t="str">
        <f>IF('Enter data here!'!Z142=$C$52,-1,IF('Enter data here!'!Z142=0,"",'Enter data here!'!Z144))</f>
        <v/>
      </c>
      <c r="AA28" s="3" t="str">
        <f>IF('Enter data here!'!AA142=$C$52,-1,IF('Enter data here!'!AA142=0,"",'Enter data here!'!AA144))</f>
        <v/>
      </c>
      <c r="AB28" s="3" t="str">
        <f>IF('Enter data here!'!AB142=$C$52,-1,IF('Enter data here!'!AB142=0,"",'Enter data here!'!AB144))</f>
        <v/>
      </c>
      <c r="AC28" s="3" t="str">
        <f>IF('Enter data here!'!AC142=$C$52,-1,IF('Enter data here!'!AC142=0,"",'Enter data here!'!AC144))</f>
        <v/>
      </c>
      <c r="AD28" s="3" t="str">
        <f>IF('Enter data here!'!AD142=$C$52,-1,IF('Enter data here!'!AD142=0,"",'Enter data here!'!AD144))</f>
        <v/>
      </c>
      <c r="AE28" s="3" t="str">
        <f>IF('Enter data here!'!AE142=$C$52,-1,IF('Enter data here!'!AE142=0,"",'Enter data here!'!AE144))</f>
        <v/>
      </c>
      <c r="AF28" s="3" t="str">
        <f>IF('Enter data here!'!AF142=$C$52,-1,IF('Enter data here!'!AF142=0,"",'Enter data here!'!AF144))</f>
        <v/>
      </c>
      <c r="AG28" s="3" t="str">
        <f>IF('Enter data here!'!AG142=$C$52,-1,IF('Enter data here!'!AG142=0,"",'Enter data here!'!AG144))</f>
        <v/>
      </c>
      <c r="AH28" s="3" t="str">
        <f>IF('Enter data here!'!AH142=$C$52,-1,IF('Enter data here!'!AH142=0,"",'Enter data here!'!AH144))</f>
        <v/>
      </c>
      <c r="AI28" s="3" t="str">
        <f>IF('Enter data here!'!AI142=$C$52,-1,IF('Enter data here!'!AI142=0,"",'Enter data here!'!AI144))</f>
        <v/>
      </c>
      <c r="AJ28" s="3" t="str">
        <f>IF('Enter data here!'!AJ142=$C$52,-1,IF('Enter data here!'!AJ142=0,"",'Enter data here!'!AJ144))</f>
        <v/>
      </c>
      <c r="AK28" s="3" t="str">
        <f>IF('Enter data here!'!AK142=$C$52,-1,IF('Enter data here!'!AK142=0,"",'Enter data here!'!AK144))</f>
        <v/>
      </c>
      <c r="AL28" s="3" t="str">
        <f>IF('Enter data here!'!AL142=$C$52,-1,IF('Enter data here!'!AL142=0,"",'Enter data here!'!AL144))</f>
        <v/>
      </c>
      <c r="AM28" s="3" t="str">
        <f>IF('Enter data here!'!AM142=$C$52,-1,IF('Enter data here!'!AM142=0,"",'Enter data here!'!AM144))</f>
        <v/>
      </c>
      <c r="AN28" s="3" t="str">
        <f>IF('Enter data here!'!AN142=$C$52,-1,IF('Enter data here!'!AN142=0,"",'Enter data here!'!AN144))</f>
        <v/>
      </c>
      <c r="AO28" s="3" t="str">
        <f>IF('Enter data here!'!AO142=$C$52,-1,IF('Enter data here!'!AO142=0,"",'Enter data here!'!AO144))</f>
        <v/>
      </c>
      <c r="AP28" s="3" t="str">
        <f>IF('Enter data here!'!AP142=$C$52,-1,IF('Enter data here!'!AP142=0,"",'Enter data here!'!AP144))</f>
        <v/>
      </c>
      <c r="AQ28" s="3" t="str">
        <f>IF('Enter data here!'!AQ142=$C$52,-1,IF('Enter data here!'!AQ142=0,"",'Enter data here!'!AQ144))</f>
        <v/>
      </c>
      <c r="AR28" s="3" t="str">
        <f>IF('Enter data here!'!AR142=$C$52,-1,IF('Enter data here!'!AR142=0,"",'Enter data here!'!AR144))</f>
        <v/>
      </c>
      <c r="AS28" s="3" t="str">
        <f>IF('Enter data here!'!AS142=$C$52,-1,IF('Enter data here!'!AS142=0,"",'Enter data here!'!AS144))</f>
        <v/>
      </c>
      <c r="AT28" s="3" t="str">
        <f>IF('Enter data here!'!AT142=$C$52,-1,IF('Enter data here!'!AT142=0,"",'Enter data here!'!AT144))</f>
        <v/>
      </c>
      <c r="AU28" s="3" t="str">
        <f>IF('Enter data here!'!AU142=$C$52,-1,IF('Enter data here!'!AU142=0,"",'Enter data here!'!AU144))</f>
        <v/>
      </c>
      <c r="AV28" s="3" t="str">
        <f>IF('Enter data here!'!AV142=$C$52,-1,IF('Enter data here!'!AV142=0,"",'Enter data here!'!AV144))</f>
        <v/>
      </c>
      <c r="AW28" s="3" t="str">
        <f>IF('Enter data here!'!AW142=$C$52,-1,IF('Enter data here!'!AW142=0,"",'Enter data here!'!AW144))</f>
        <v/>
      </c>
      <c r="AX28" s="3" t="str">
        <f>IF('Enter data here!'!AX142=$C$52,-1,IF('Enter data here!'!AX142=0,"",'Enter data here!'!AX144))</f>
        <v/>
      </c>
      <c r="AY28" s="3" t="str">
        <f>IF('Enter data here!'!AY142=$C$52,-1,IF('Enter data here!'!AY142=0,"",'Enter data here!'!AY144))</f>
        <v/>
      </c>
      <c r="AZ28" s="3" t="str">
        <f>IF('Enter data here!'!AZ142=$C$52,-1,IF('Enter data here!'!AZ142=0,"",'Enter data here!'!AZ144))</f>
        <v/>
      </c>
      <c r="BA28" s="3" t="str">
        <f>IF('Enter data here!'!BA142=$C$52,-1,IF('Enter data here!'!BA142=0,"",'Enter data here!'!BA144))</f>
        <v/>
      </c>
      <c r="BB28" s="3" t="str">
        <f>IF('Enter data here!'!BB142=$C$52,-1,IF('Enter data here!'!BB142=0,"",'Enter data here!'!BB144))</f>
        <v/>
      </c>
      <c r="BC28" s="3" t="str">
        <f>IF('Enter data here!'!BC142=$C$52,-1,IF('Enter data here!'!BC142=0,"",'Enter data here!'!BC144))</f>
        <v/>
      </c>
      <c r="BD28" s="3" t="str">
        <f>IF('Enter data here!'!BD142=$C$52,-1,IF('Enter data here!'!BD142=0,"",'Enter data here!'!BD144))</f>
        <v/>
      </c>
      <c r="BE28" s="3" t="str">
        <f>IF('Enter data here!'!BE142=$C$52,-1,IF('Enter data here!'!BE142=0,"",'Enter data here!'!BE144))</f>
        <v/>
      </c>
      <c r="BF28" s="3" t="str">
        <f>IF('Enter data here!'!BF142=$C$52,-1,IF('Enter data here!'!BF142=0,"",'Enter data here!'!BF144))</f>
        <v/>
      </c>
      <c r="BG28" s="3" t="str">
        <f>IF('Enter data here!'!BG142=$C$52,-1,IF('Enter data here!'!BG142=0,"",'Enter data here!'!BG144))</f>
        <v/>
      </c>
      <c r="BH28" s="3" t="str">
        <f>IF('Enter data here!'!BH142=$C$52,-1,IF('Enter data here!'!BH142=0,"",'Enter data here!'!BH144))</f>
        <v/>
      </c>
      <c r="BI28" s="3" t="str">
        <f>IF('Enter data here!'!BI142=$C$52,-1,IF('Enter data here!'!BI142=0,"",'Enter data here!'!BI144))</f>
        <v/>
      </c>
      <c r="BJ28" s="3" t="str">
        <f>IF('Enter data here!'!BJ142=$C$52,-1,IF('Enter data here!'!BJ142=0,"",'Enter data here!'!BJ144))</f>
        <v/>
      </c>
      <c r="BK28" s="3" t="str">
        <f>IF('Enter data here!'!BK142=$C$52,-1,IF('Enter data here!'!BK142=0,"",'Enter data here!'!BK144))</f>
        <v/>
      </c>
      <c r="BL28" s="3" t="str">
        <f>IF('Enter data here!'!BL142=$C$52,-1,IF('Enter data here!'!BL142=0,"",'Enter data here!'!BL144))</f>
        <v/>
      </c>
      <c r="BM28" s="3" t="str">
        <f>IF('Enter data here!'!BM142=$C$52,-1,IF('Enter data here!'!BM142=0,"",'Enter data here!'!BM144))</f>
        <v/>
      </c>
      <c r="BN28" s="3" t="str">
        <f>IF('Enter data here!'!BN142=$C$52,-1,IF('Enter data here!'!BN142=0,"",'Enter data here!'!BN144))</f>
        <v/>
      </c>
      <c r="BO28" s="3" t="str">
        <f>IF('Enter data here!'!BO142=$C$52,-1,IF('Enter data here!'!BO142=0,"",'Enter data here!'!BO144))</f>
        <v/>
      </c>
      <c r="BP28" s="3" t="str">
        <f>IF('Enter data here!'!BP142=$C$52,-1,IF('Enter data here!'!BP142=0,"",'Enter data here!'!BP144))</f>
        <v/>
      </c>
      <c r="BQ28" s="3" t="str">
        <f>IF('Enter data here!'!BQ142=$C$52,-1,IF('Enter data here!'!BQ142=0,"",'Enter data here!'!BQ144))</f>
        <v/>
      </c>
      <c r="BR28" s="3" t="str">
        <f>IF('Enter data here!'!BR142=$C$52,-1,IF('Enter data here!'!BR142=0,"",'Enter data here!'!BR144))</f>
        <v/>
      </c>
      <c r="BS28" s="3" t="str">
        <f>IF('Enter data here!'!BS142=$C$52,-1,IF('Enter data here!'!BS142=0,"",'Enter data here!'!BS144))</f>
        <v/>
      </c>
      <c r="BT28" s="3" t="str">
        <f>IF('Enter data here!'!BT142=$C$52,-1,IF('Enter data here!'!BT142=0,"",'Enter data here!'!BT144))</f>
        <v/>
      </c>
      <c r="BU28" s="3" t="str">
        <f>IF('Enter data here!'!BU142=$C$52,-1,IF('Enter data here!'!BU142=0,"",'Enter data here!'!BU144))</f>
        <v/>
      </c>
      <c r="BV28" s="3" t="str">
        <f>IF('Enter data here!'!BV142=$C$52,-1,IF('Enter data here!'!BV142=0,"",'Enter data here!'!BV144))</f>
        <v/>
      </c>
      <c r="BW28" s="3" t="str">
        <f>IF('Enter data here!'!BW142=$C$52,-1,IF('Enter data here!'!BW142=0,"",'Enter data here!'!BW144))</f>
        <v/>
      </c>
      <c r="BX28" s="3" t="str">
        <f>IF('Enter data here!'!BX142=$C$52,-1,IF('Enter data here!'!BX142=0,"",'Enter data here!'!BX144))</f>
        <v/>
      </c>
      <c r="BY28" s="3" t="str">
        <f>IF('Enter data here!'!BY142=$C$52,-1,IF('Enter data here!'!BY142=0,"",'Enter data here!'!BY144))</f>
        <v/>
      </c>
      <c r="BZ28" s="3" t="str">
        <f>IF('Enter data here!'!BZ142=$C$52,-1,IF('Enter data here!'!BZ142=0,"",'Enter data here!'!BZ144))</f>
        <v/>
      </c>
      <c r="CA28" s="3" t="str">
        <f>IF('Enter data here!'!CA142=$C$52,-1,IF('Enter data here!'!CA142=0,"",'Enter data here!'!CA144))</f>
        <v/>
      </c>
      <c r="CB28" s="3" t="str">
        <f>IF('Enter data here!'!CB142=$C$52,-1,IF('Enter data here!'!CB142=0,"",'Enter data here!'!CB144))</f>
        <v/>
      </c>
      <c r="CC28" s="3" t="str">
        <f>IF('Enter data here!'!CC142=$C$52,-1,IF('Enter data here!'!CC142=0,"",'Enter data here!'!CC144))</f>
        <v/>
      </c>
      <c r="CD28" s="3" t="str">
        <f>IF('Enter data here!'!CD142=$C$52,-1,IF('Enter data here!'!CD142=0,"",'Enter data here!'!CD144))</f>
        <v/>
      </c>
      <c r="CE28" s="3" t="str">
        <f>IF('Enter data here!'!CE142=$C$52,-1,IF('Enter data here!'!CE142=0,"",'Enter data here!'!CE144))</f>
        <v/>
      </c>
      <c r="CF28" s="3" t="str">
        <f>IF('Enter data here!'!CF142=$C$52,-1,IF('Enter data here!'!CF142=0,"",'Enter data here!'!CF144))</f>
        <v/>
      </c>
      <c r="CG28" s="3" t="str">
        <f>IF('Enter data here!'!CG142=$C$52,-1,IF('Enter data here!'!CG142=0,"",'Enter data here!'!CG144))</f>
        <v/>
      </c>
      <c r="CH28" s="3" t="str">
        <f>IF('Enter data here!'!CH142=$C$52,-1,IF('Enter data here!'!CH142=0,"",'Enter data here!'!CH144))</f>
        <v/>
      </c>
      <c r="CI28" s="3" t="str">
        <f>IF('Enter data here!'!CI142=$C$52,-1,IF('Enter data here!'!CI142=0,"",'Enter data here!'!CI144))</f>
        <v/>
      </c>
      <c r="CJ28" s="3" t="str">
        <f>IF('Enter data here!'!CJ142=$C$52,-1,IF('Enter data here!'!CJ142=0,"",'Enter data here!'!CJ144))</f>
        <v/>
      </c>
      <c r="CK28" s="3" t="str">
        <f>IF('Enter data here!'!CK142=$C$52,-1,IF('Enter data here!'!CK142=0,"",'Enter data here!'!CK144))</f>
        <v/>
      </c>
      <c r="CL28" s="3" t="str">
        <f>IF('Enter data here!'!CL142=$C$52,-1,IF('Enter data here!'!CL142=0,"",'Enter data here!'!CL144))</f>
        <v/>
      </c>
      <c r="CM28" s="3" t="str">
        <f>IF('Enter data here!'!CM142=$C$52,-1,IF('Enter data here!'!CM142=0,"",'Enter data here!'!CM144))</f>
        <v/>
      </c>
      <c r="CN28" s="3" t="str">
        <f>IF('Enter data here!'!CN142=$C$52,-1,IF('Enter data here!'!CN142=0,"",'Enter data here!'!CN144))</f>
        <v/>
      </c>
    </row>
    <row r="29" spans="1:92">
      <c r="A29" s="399"/>
      <c r="B29" s="16">
        <v>25</v>
      </c>
      <c r="C29" s="3" t="str">
        <f>IF('Enter data here!'!C147=$C$52,-1,IF('Enter data here!'!C147=0,"",'Enter data here!'!C149))</f>
        <v/>
      </c>
      <c r="D29" s="3" t="str">
        <f>IF('Enter data here!'!D147=$C$52,-1,IF('Enter data here!'!D147=0,"",'Enter data here!'!D149))</f>
        <v/>
      </c>
      <c r="E29" s="3" t="str">
        <f>IF('Enter data here!'!E147=$C$52,-1,IF('Enter data here!'!E147=0,"",'Enter data here!'!E149))</f>
        <v/>
      </c>
      <c r="F29" s="3" t="str">
        <f>IF('Enter data here!'!F147=$C$52,-1,IF('Enter data here!'!F147=0,"",'Enter data here!'!F149))</f>
        <v/>
      </c>
      <c r="G29" s="3" t="str">
        <f>IF('Enter data here!'!G147=$C$52,-1,IF('Enter data here!'!G147=0,"",'Enter data here!'!G149))</f>
        <v/>
      </c>
      <c r="H29" s="3" t="str">
        <f>IF('Enter data here!'!H147=$C$52,-1,IF('Enter data here!'!H147=0,"",'Enter data here!'!H149))</f>
        <v/>
      </c>
      <c r="I29" s="3" t="str">
        <f>IF('Enter data here!'!I147=$C$52,-1,IF('Enter data here!'!I147=0,"",'Enter data here!'!I149))</f>
        <v/>
      </c>
      <c r="J29" s="3" t="str">
        <f>IF('Enter data here!'!J147=$C$52,-1,IF('Enter data here!'!J147=0,"",'Enter data here!'!J149))</f>
        <v/>
      </c>
      <c r="K29" s="3" t="str">
        <f>IF('Enter data here!'!K147=$C$52,-1,IF('Enter data here!'!K147=0,"",'Enter data here!'!K149))</f>
        <v/>
      </c>
      <c r="L29" s="3" t="str">
        <f>IF('Enter data here!'!L147=$C$52,-1,IF('Enter data here!'!L147=0,"",'Enter data here!'!L149))</f>
        <v/>
      </c>
      <c r="M29" s="3" t="str">
        <f>IF('Enter data here!'!M147=$C$52,-1,IF('Enter data here!'!M147=0,"",'Enter data here!'!M149))</f>
        <v/>
      </c>
      <c r="N29" s="3" t="str">
        <f>IF('Enter data here!'!N147=$C$52,-1,IF('Enter data here!'!N147=0,"",'Enter data here!'!N149))</f>
        <v/>
      </c>
      <c r="O29" s="3" t="str">
        <f>IF('Enter data here!'!O147=$C$52,-1,IF('Enter data here!'!O147=0,"",'Enter data here!'!O149))</f>
        <v/>
      </c>
      <c r="P29" s="3" t="str">
        <f>IF('Enter data here!'!P147=$C$52,-1,IF('Enter data here!'!P147=0,"",'Enter data here!'!P149))</f>
        <v/>
      </c>
      <c r="Q29" s="3" t="str">
        <f>IF('Enter data here!'!Q147=$C$52,-1,IF('Enter data here!'!Q147=0,"",'Enter data here!'!Q149))</f>
        <v/>
      </c>
      <c r="R29" s="3" t="str">
        <f>IF('Enter data here!'!R147=$C$52,-1,IF('Enter data here!'!R147=0,"",'Enter data here!'!R149))</f>
        <v/>
      </c>
      <c r="S29" s="3" t="str">
        <f>IF('Enter data here!'!S147=$C$52,-1,IF('Enter data here!'!S147=0,"",'Enter data here!'!S149))</f>
        <v/>
      </c>
      <c r="T29" s="3" t="str">
        <f>IF('Enter data here!'!T147=$C$52,-1,IF('Enter data here!'!T147=0,"",'Enter data here!'!T149))</f>
        <v/>
      </c>
      <c r="U29" s="3" t="str">
        <f>IF('Enter data here!'!U147=$C$52,-1,IF('Enter data here!'!U147=0,"",'Enter data here!'!U149))</f>
        <v/>
      </c>
      <c r="V29" s="3" t="str">
        <f>IF('Enter data here!'!V147=$C$52,-1,IF('Enter data here!'!V147=0,"",'Enter data here!'!V149))</f>
        <v/>
      </c>
      <c r="W29" s="3" t="str">
        <f>IF('Enter data here!'!W147=$C$52,-1,IF('Enter data here!'!W147=0,"",'Enter data here!'!W149))</f>
        <v/>
      </c>
      <c r="X29" s="3" t="str">
        <f>IF('Enter data here!'!X147=$C$52,-1,IF('Enter data here!'!X147=0,"",'Enter data here!'!X149))</f>
        <v/>
      </c>
      <c r="Y29" s="3" t="str">
        <f>IF('Enter data here!'!Y147=$C$52,-1,IF('Enter data here!'!Y147=0,"",'Enter data here!'!Y149))</f>
        <v/>
      </c>
      <c r="Z29" s="3" t="str">
        <f>IF('Enter data here!'!Z147=$C$52,-1,IF('Enter data here!'!Z147=0,"",'Enter data here!'!Z149))</f>
        <v/>
      </c>
      <c r="AA29" s="3" t="str">
        <f>IF('Enter data here!'!AA147=$C$52,-1,IF('Enter data here!'!AA147=0,"",'Enter data here!'!AA149))</f>
        <v/>
      </c>
      <c r="AB29" s="3" t="str">
        <f>IF('Enter data here!'!AB147=$C$52,-1,IF('Enter data here!'!AB147=0,"",'Enter data here!'!AB149))</f>
        <v/>
      </c>
      <c r="AC29" s="3" t="str">
        <f>IF('Enter data here!'!AC147=$C$52,-1,IF('Enter data here!'!AC147=0,"",'Enter data here!'!AC149))</f>
        <v/>
      </c>
      <c r="AD29" s="3" t="str">
        <f>IF('Enter data here!'!AD147=$C$52,-1,IF('Enter data here!'!AD147=0,"",'Enter data here!'!AD149))</f>
        <v/>
      </c>
      <c r="AE29" s="3" t="str">
        <f>IF('Enter data here!'!AE147=$C$52,-1,IF('Enter data here!'!AE147=0,"",'Enter data here!'!AE149))</f>
        <v/>
      </c>
      <c r="AF29" s="3" t="str">
        <f>IF('Enter data here!'!AF147=$C$52,-1,IF('Enter data here!'!AF147=0,"",'Enter data here!'!AF149))</f>
        <v/>
      </c>
      <c r="AG29" s="3" t="str">
        <f>IF('Enter data here!'!AG147=$C$52,-1,IF('Enter data here!'!AG147=0,"",'Enter data here!'!AG149))</f>
        <v/>
      </c>
      <c r="AH29" s="3" t="str">
        <f>IF('Enter data here!'!AH147=$C$52,-1,IF('Enter data here!'!AH147=0,"",'Enter data here!'!AH149))</f>
        <v/>
      </c>
      <c r="AI29" s="3" t="str">
        <f>IF('Enter data here!'!AI147=$C$52,-1,IF('Enter data here!'!AI147=0,"",'Enter data here!'!AI149))</f>
        <v/>
      </c>
      <c r="AJ29" s="3" t="str">
        <f>IF('Enter data here!'!AJ147=$C$52,-1,IF('Enter data here!'!AJ147=0,"",'Enter data here!'!AJ149))</f>
        <v/>
      </c>
      <c r="AK29" s="3" t="str">
        <f>IF('Enter data here!'!AK147=$C$52,-1,IF('Enter data here!'!AK147=0,"",'Enter data here!'!AK149))</f>
        <v/>
      </c>
      <c r="AL29" s="3" t="str">
        <f>IF('Enter data here!'!AL147=$C$52,-1,IF('Enter data here!'!AL147=0,"",'Enter data here!'!AL149))</f>
        <v/>
      </c>
      <c r="AM29" s="3" t="str">
        <f>IF('Enter data here!'!AM147=$C$52,-1,IF('Enter data here!'!AM147=0,"",'Enter data here!'!AM149))</f>
        <v/>
      </c>
      <c r="AN29" s="3" t="str">
        <f>IF('Enter data here!'!AN147=$C$52,-1,IF('Enter data here!'!AN147=0,"",'Enter data here!'!AN149))</f>
        <v/>
      </c>
      <c r="AO29" s="3" t="str">
        <f>IF('Enter data here!'!AO147=$C$52,-1,IF('Enter data here!'!AO147=0,"",'Enter data here!'!AO149))</f>
        <v/>
      </c>
      <c r="AP29" s="3" t="str">
        <f>IF('Enter data here!'!AP147=$C$52,-1,IF('Enter data here!'!AP147=0,"",'Enter data here!'!AP149))</f>
        <v/>
      </c>
      <c r="AQ29" s="3" t="str">
        <f>IF('Enter data here!'!AQ147=$C$52,-1,IF('Enter data here!'!AQ147=0,"",'Enter data here!'!AQ149))</f>
        <v/>
      </c>
      <c r="AR29" s="3" t="str">
        <f>IF('Enter data here!'!AR147=$C$52,-1,IF('Enter data here!'!AR147=0,"",'Enter data here!'!AR149))</f>
        <v/>
      </c>
      <c r="AS29" s="3" t="str">
        <f>IF('Enter data here!'!AS147=$C$52,-1,IF('Enter data here!'!AS147=0,"",'Enter data here!'!AS149))</f>
        <v/>
      </c>
      <c r="AT29" s="3" t="str">
        <f>IF('Enter data here!'!AT147=$C$52,-1,IF('Enter data here!'!AT147=0,"",'Enter data here!'!AT149))</f>
        <v/>
      </c>
      <c r="AU29" s="3" t="str">
        <f>IF('Enter data here!'!AU147=$C$52,-1,IF('Enter data here!'!AU147=0,"",'Enter data here!'!AU149))</f>
        <v/>
      </c>
      <c r="AV29" s="3" t="str">
        <f>IF('Enter data here!'!AV147=$C$52,-1,IF('Enter data here!'!AV147=0,"",'Enter data here!'!AV149))</f>
        <v/>
      </c>
      <c r="AW29" s="3" t="str">
        <f>IF('Enter data here!'!AW147=$C$52,-1,IF('Enter data here!'!AW147=0,"",'Enter data here!'!AW149))</f>
        <v/>
      </c>
      <c r="AX29" s="3" t="str">
        <f>IF('Enter data here!'!AX147=$C$52,-1,IF('Enter data here!'!AX147=0,"",'Enter data here!'!AX149))</f>
        <v/>
      </c>
      <c r="AY29" s="3" t="str">
        <f>IF('Enter data here!'!AY147=$C$52,-1,IF('Enter data here!'!AY147=0,"",'Enter data here!'!AY149))</f>
        <v/>
      </c>
      <c r="AZ29" s="3" t="str">
        <f>IF('Enter data here!'!AZ147=$C$52,-1,IF('Enter data here!'!AZ147=0,"",'Enter data here!'!AZ149))</f>
        <v/>
      </c>
      <c r="BA29" s="3" t="str">
        <f>IF('Enter data here!'!BA147=$C$52,-1,IF('Enter data here!'!BA147=0,"",'Enter data here!'!BA149))</f>
        <v/>
      </c>
      <c r="BB29" s="3" t="str">
        <f>IF('Enter data here!'!BB147=$C$52,-1,IF('Enter data here!'!BB147=0,"",'Enter data here!'!BB149))</f>
        <v/>
      </c>
      <c r="BC29" s="3" t="str">
        <f>IF('Enter data here!'!BC147=$C$52,-1,IF('Enter data here!'!BC147=0,"",'Enter data here!'!BC149))</f>
        <v/>
      </c>
      <c r="BD29" s="3" t="str">
        <f>IF('Enter data here!'!BD147=$C$52,-1,IF('Enter data here!'!BD147=0,"",'Enter data here!'!BD149))</f>
        <v/>
      </c>
      <c r="BE29" s="3" t="str">
        <f>IF('Enter data here!'!BE147=$C$52,-1,IF('Enter data here!'!BE147=0,"",'Enter data here!'!BE149))</f>
        <v/>
      </c>
      <c r="BF29" s="3" t="str">
        <f>IF('Enter data here!'!BF147=$C$52,-1,IF('Enter data here!'!BF147=0,"",'Enter data here!'!BF149))</f>
        <v/>
      </c>
      <c r="BG29" s="3" t="str">
        <f>IF('Enter data here!'!BG147=$C$52,-1,IF('Enter data here!'!BG147=0,"",'Enter data here!'!BG149))</f>
        <v/>
      </c>
      <c r="BH29" s="3" t="str">
        <f>IF('Enter data here!'!BH147=$C$52,-1,IF('Enter data here!'!BH147=0,"",'Enter data here!'!BH149))</f>
        <v/>
      </c>
      <c r="BI29" s="3" t="str">
        <f>IF('Enter data here!'!BI147=$C$52,-1,IF('Enter data here!'!BI147=0,"",'Enter data here!'!BI149))</f>
        <v/>
      </c>
      <c r="BJ29" s="3" t="str">
        <f>IF('Enter data here!'!BJ147=$C$52,-1,IF('Enter data here!'!BJ147=0,"",'Enter data here!'!BJ149))</f>
        <v/>
      </c>
      <c r="BK29" s="3" t="str">
        <f>IF('Enter data here!'!BK147=$C$52,-1,IF('Enter data here!'!BK147=0,"",'Enter data here!'!BK149))</f>
        <v/>
      </c>
      <c r="BL29" s="3" t="str">
        <f>IF('Enter data here!'!BL147=$C$52,-1,IF('Enter data here!'!BL147=0,"",'Enter data here!'!BL149))</f>
        <v/>
      </c>
      <c r="BM29" s="3" t="str">
        <f>IF('Enter data here!'!BM147=$C$52,-1,IF('Enter data here!'!BM147=0,"",'Enter data here!'!BM149))</f>
        <v/>
      </c>
      <c r="BN29" s="3" t="str">
        <f>IF('Enter data here!'!BN147=$C$52,-1,IF('Enter data here!'!BN147=0,"",'Enter data here!'!BN149))</f>
        <v/>
      </c>
      <c r="BO29" s="3" t="str">
        <f>IF('Enter data here!'!BO147=$C$52,-1,IF('Enter data here!'!BO147=0,"",'Enter data here!'!BO149))</f>
        <v/>
      </c>
      <c r="BP29" s="3" t="str">
        <f>IF('Enter data here!'!BP147=$C$52,-1,IF('Enter data here!'!BP147=0,"",'Enter data here!'!BP149))</f>
        <v/>
      </c>
      <c r="BQ29" s="3" t="str">
        <f>IF('Enter data here!'!BQ147=$C$52,-1,IF('Enter data here!'!BQ147=0,"",'Enter data here!'!BQ149))</f>
        <v/>
      </c>
      <c r="BR29" s="3" t="str">
        <f>IF('Enter data here!'!BR147=$C$52,-1,IF('Enter data here!'!BR147=0,"",'Enter data here!'!BR149))</f>
        <v/>
      </c>
      <c r="BS29" s="3" t="str">
        <f>IF('Enter data here!'!BS147=$C$52,-1,IF('Enter data here!'!BS147=0,"",'Enter data here!'!BS149))</f>
        <v/>
      </c>
      <c r="BT29" s="3" t="str">
        <f>IF('Enter data here!'!BT147=$C$52,-1,IF('Enter data here!'!BT147=0,"",'Enter data here!'!BT149))</f>
        <v/>
      </c>
      <c r="BU29" s="3" t="str">
        <f>IF('Enter data here!'!BU147=$C$52,-1,IF('Enter data here!'!BU147=0,"",'Enter data here!'!BU149))</f>
        <v/>
      </c>
      <c r="BV29" s="3" t="str">
        <f>IF('Enter data here!'!BV147=$C$52,-1,IF('Enter data here!'!BV147=0,"",'Enter data here!'!BV149))</f>
        <v/>
      </c>
      <c r="BW29" s="3" t="str">
        <f>IF('Enter data here!'!BW147=$C$52,-1,IF('Enter data here!'!BW147=0,"",'Enter data here!'!BW149))</f>
        <v/>
      </c>
      <c r="BX29" s="3" t="str">
        <f>IF('Enter data here!'!BX147=$C$52,-1,IF('Enter data here!'!BX147=0,"",'Enter data here!'!BX149))</f>
        <v/>
      </c>
      <c r="BY29" s="3" t="str">
        <f>IF('Enter data here!'!BY147=$C$52,-1,IF('Enter data here!'!BY147=0,"",'Enter data here!'!BY149))</f>
        <v/>
      </c>
      <c r="BZ29" s="3" t="str">
        <f>IF('Enter data here!'!BZ147=$C$52,-1,IF('Enter data here!'!BZ147=0,"",'Enter data here!'!BZ149))</f>
        <v/>
      </c>
      <c r="CA29" s="3" t="str">
        <f>IF('Enter data here!'!CA147=$C$52,-1,IF('Enter data here!'!CA147=0,"",'Enter data here!'!CA149))</f>
        <v/>
      </c>
      <c r="CB29" s="3" t="str">
        <f>IF('Enter data here!'!CB147=$C$52,-1,IF('Enter data here!'!CB147=0,"",'Enter data here!'!CB149))</f>
        <v/>
      </c>
      <c r="CC29" s="3" t="str">
        <f>IF('Enter data here!'!CC147=$C$52,-1,IF('Enter data here!'!CC147=0,"",'Enter data here!'!CC149))</f>
        <v/>
      </c>
      <c r="CD29" s="3" t="str">
        <f>IF('Enter data here!'!CD147=$C$52,-1,IF('Enter data here!'!CD147=0,"",'Enter data here!'!CD149))</f>
        <v/>
      </c>
      <c r="CE29" s="3" t="str">
        <f>IF('Enter data here!'!CE147=$C$52,-1,IF('Enter data here!'!CE147=0,"",'Enter data here!'!CE149))</f>
        <v/>
      </c>
      <c r="CF29" s="3" t="str">
        <f>IF('Enter data here!'!CF147=$C$52,-1,IF('Enter data here!'!CF147=0,"",'Enter data here!'!CF149))</f>
        <v/>
      </c>
      <c r="CG29" s="3" t="str">
        <f>IF('Enter data here!'!CG147=$C$52,-1,IF('Enter data here!'!CG147=0,"",'Enter data here!'!CG149))</f>
        <v/>
      </c>
      <c r="CH29" s="3" t="str">
        <f>IF('Enter data here!'!CH147=$C$52,-1,IF('Enter data here!'!CH147=0,"",'Enter data here!'!CH149))</f>
        <v/>
      </c>
      <c r="CI29" s="3" t="str">
        <f>IF('Enter data here!'!CI147=$C$52,-1,IF('Enter data here!'!CI147=0,"",'Enter data here!'!CI149))</f>
        <v/>
      </c>
      <c r="CJ29" s="3" t="str">
        <f>IF('Enter data here!'!CJ147=$C$52,-1,IF('Enter data here!'!CJ147=0,"",'Enter data here!'!CJ149))</f>
        <v/>
      </c>
      <c r="CK29" s="3" t="str">
        <f>IF('Enter data here!'!CK147=$C$52,-1,IF('Enter data here!'!CK147=0,"",'Enter data here!'!CK149))</f>
        <v/>
      </c>
      <c r="CL29" s="3" t="str">
        <f>IF('Enter data here!'!CL147=$C$52,-1,IF('Enter data here!'!CL147=0,"",'Enter data here!'!CL149))</f>
        <v/>
      </c>
      <c r="CM29" s="3" t="str">
        <f>IF('Enter data here!'!CM147=$C$52,-1,IF('Enter data here!'!CM147=0,"",'Enter data here!'!CM149))</f>
        <v/>
      </c>
      <c r="CN29" s="3" t="str">
        <f>IF('Enter data here!'!CN147=$C$52,-1,IF('Enter data here!'!CN147=0,"",'Enter data here!'!CN149))</f>
        <v/>
      </c>
    </row>
    <row r="30" spans="1:92">
      <c r="A30" s="399"/>
      <c r="B30" s="16">
        <v>26</v>
      </c>
      <c r="C30" s="3" t="str">
        <f>IF('Enter data here!'!C152=$C$52,-1,IF('Enter data here!'!C152=0,"",'Enter data here!'!C154))</f>
        <v/>
      </c>
      <c r="D30" s="3" t="str">
        <f>IF('Enter data here!'!D152=$C$52,-1,IF('Enter data here!'!D152=0,"",'Enter data here!'!D154))</f>
        <v/>
      </c>
      <c r="E30" s="3" t="str">
        <f>IF('Enter data here!'!E152=$C$52,-1,IF('Enter data here!'!E152=0,"",'Enter data here!'!E154))</f>
        <v/>
      </c>
      <c r="F30" s="3" t="str">
        <f>IF('Enter data here!'!F152=$C$52,-1,IF('Enter data here!'!F152=0,"",'Enter data here!'!F154))</f>
        <v/>
      </c>
      <c r="G30" s="3" t="str">
        <f>IF('Enter data here!'!G152=$C$52,-1,IF('Enter data here!'!G152=0,"",'Enter data here!'!G154))</f>
        <v/>
      </c>
      <c r="H30" s="3" t="str">
        <f>IF('Enter data here!'!H152=$C$52,-1,IF('Enter data here!'!H152=0,"",'Enter data here!'!H154))</f>
        <v/>
      </c>
      <c r="I30" s="3" t="str">
        <f>IF('Enter data here!'!I152=$C$52,-1,IF('Enter data here!'!I152=0,"",'Enter data here!'!I154))</f>
        <v/>
      </c>
      <c r="J30" s="3" t="str">
        <f>IF('Enter data here!'!J152=$C$52,-1,IF('Enter data here!'!J152=0,"",'Enter data here!'!J154))</f>
        <v/>
      </c>
      <c r="K30" s="3" t="str">
        <f>IF('Enter data here!'!K152=$C$52,-1,IF('Enter data here!'!K152=0,"",'Enter data here!'!K154))</f>
        <v/>
      </c>
      <c r="L30" s="3" t="str">
        <f>IF('Enter data here!'!L152=$C$52,-1,IF('Enter data here!'!L152=0,"",'Enter data here!'!L154))</f>
        <v/>
      </c>
      <c r="M30" s="3" t="str">
        <f>IF('Enter data here!'!M152=$C$52,-1,IF('Enter data here!'!M152=0,"",'Enter data here!'!M154))</f>
        <v/>
      </c>
      <c r="N30" s="3" t="str">
        <f>IF('Enter data here!'!N152=$C$52,-1,IF('Enter data here!'!N152=0,"",'Enter data here!'!N154))</f>
        <v/>
      </c>
      <c r="O30" s="3" t="str">
        <f>IF('Enter data here!'!O152=$C$52,-1,IF('Enter data here!'!O152=0,"",'Enter data here!'!O154))</f>
        <v/>
      </c>
      <c r="P30" s="3" t="str">
        <f>IF('Enter data here!'!P152=$C$52,-1,IF('Enter data here!'!P152=0,"",'Enter data here!'!P154))</f>
        <v/>
      </c>
      <c r="Q30" s="3" t="str">
        <f>IF('Enter data here!'!Q152=$C$52,-1,IF('Enter data here!'!Q152=0,"",'Enter data here!'!Q154))</f>
        <v/>
      </c>
      <c r="R30" s="3" t="str">
        <f>IF('Enter data here!'!R152=$C$52,-1,IF('Enter data here!'!R152=0,"",'Enter data here!'!R154))</f>
        <v/>
      </c>
      <c r="S30" s="3" t="str">
        <f>IF('Enter data here!'!S152=$C$52,-1,IF('Enter data here!'!S152=0,"",'Enter data here!'!S154))</f>
        <v/>
      </c>
      <c r="T30" s="3" t="str">
        <f>IF('Enter data here!'!T152=$C$52,-1,IF('Enter data here!'!T152=0,"",'Enter data here!'!T154))</f>
        <v/>
      </c>
      <c r="U30" s="3" t="str">
        <f>IF('Enter data here!'!U152=$C$52,-1,IF('Enter data here!'!U152=0,"",'Enter data here!'!U154))</f>
        <v/>
      </c>
      <c r="V30" s="3" t="str">
        <f>IF('Enter data here!'!V152=$C$52,-1,IF('Enter data here!'!V152=0,"",'Enter data here!'!V154))</f>
        <v/>
      </c>
      <c r="W30" s="3" t="str">
        <f>IF('Enter data here!'!W152=$C$52,-1,IF('Enter data here!'!W152=0,"",'Enter data here!'!W154))</f>
        <v/>
      </c>
      <c r="X30" s="3" t="str">
        <f>IF('Enter data here!'!X152=$C$52,-1,IF('Enter data here!'!X152=0,"",'Enter data here!'!X154))</f>
        <v/>
      </c>
      <c r="Y30" s="3" t="str">
        <f>IF('Enter data here!'!Y152=$C$52,-1,IF('Enter data here!'!Y152=0,"",'Enter data here!'!Y154))</f>
        <v/>
      </c>
      <c r="Z30" s="3" t="str">
        <f>IF('Enter data here!'!Z152=$C$52,-1,IF('Enter data here!'!Z152=0,"",'Enter data here!'!Z154))</f>
        <v/>
      </c>
      <c r="AA30" s="3" t="str">
        <f>IF('Enter data here!'!AA152=$C$52,-1,IF('Enter data here!'!AA152=0,"",'Enter data here!'!AA154))</f>
        <v/>
      </c>
      <c r="AB30" s="3" t="str">
        <f>IF('Enter data here!'!AB152=$C$52,-1,IF('Enter data here!'!AB152=0,"",'Enter data here!'!AB154))</f>
        <v/>
      </c>
      <c r="AC30" s="3" t="str">
        <f>IF('Enter data here!'!AC152=$C$52,-1,IF('Enter data here!'!AC152=0,"",'Enter data here!'!AC154))</f>
        <v/>
      </c>
      <c r="AD30" s="3" t="str">
        <f>IF('Enter data here!'!AD152=$C$52,-1,IF('Enter data here!'!AD152=0,"",'Enter data here!'!AD154))</f>
        <v/>
      </c>
      <c r="AE30" s="3" t="str">
        <f>IF('Enter data here!'!AE152=$C$52,-1,IF('Enter data here!'!AE152=0,"",'Enter data here!'!AE154))</f>
        <v/>
      </c>
      <c r="AF30" s="3" t="str">
        <f>IF('Enter data here!'!AF152=$C$52,-1,IF('Enter data here!'!AF152=0,"",'Enter data here!'!AF154))</f>
        <v/>
      </c>
      <c r="AG30" s="3" t="str">
        <f>IF('Enter data here!'!AG152=$C$52,-1,IF('Enter data here!'!AG152=0,"",'Enter data here!'!AG154))</f>
        <v/>
      </c>
      <c r="AH30" s="3" t="str">
        <f>IF('Enter data here!'!AH152=$C$52,-1,IF('Enter data here!'!AH152=0,"",'Enter data here!'!AH154))</f>
        <v/>
      </c>
      <c r="AI30" s="3" t="str">
        <f>IF('Enter data here!'!AI152=$C$52,-1,IF('Enter data here!'!AI152=0,"",'Enter data here!'!AI154))</f>
        <v/>
      </c>
      <c r="AJ30" s="3" t="str">
        <f>IF('Enter data here!'!AJ152=$C$52,-1,IF('Enter data here!'!AJ152=0,"",'Enter data here!'!AJ154))</f>
        <v/>
      </c>
      <c r="AK30" s="3" t="str">
        <f>IF('Enter data here!'!AK152=$C$52,-1,IF('Enter data here!'!AK152=0,"",'Enter data here!'!AK154))</f>
        <v/>
      </c>
      <c r="AL30" s="3" t="str">
        <f>IF('Enter data here!'!AL152=$C$52,-1,IF('Enter data here!'!AL152=0,"",'Enter data here!'!AL154))</f>
        <v/>
      </c>
      <c r="AM30" s="3" t="str">
        <f>IF('Enter data here!'!AM152=$C$52,-1,IF('Enter data here!'!AM152=0,"",'Enter data here!'!AM154))</f>
        <v/>
      </c>
      <c r="AN30" s="3" t="str">
        <f>IF('Enter data here!'!AN152=$C$52,-1,IF('Enter data here!'!AN152=0,"",'Enter data here!'!AN154))</f>
        <v/>
      </c>
      <c r="AO30" s="3" t="str">
        <f>IF('Enter data here!'!AO152=$C$52,-1,IF('Enter data here!'!AO152=0,"",'Enter data here!'!AO154))</f>
        <v/>
      </c>
      <c r="AP30" s="3" t="str">
        <f>IF('Enter data here!'!AP152=$C$52,-1,IF('Enter data here!'!AP152=0,"",'Enter data here!'!AP154))</f>
        <v/>
      </c>
      <c r="AQ30" s="3" t="str">
        <f>IF('Enter data here!'!AQ152=$C$52,-1,IF('Enter data here!'!AQ152=0,"",'Enter data here!'!AQ154))</f>
        <v/>
      </c>
      <c r="AR30" s="3" t="str">
        <f>IF('Enter data here!'!AR152=$C$52,-1,IF('Enter data here!'!AR152=0,"",'Enter data here!'!AR154))</f>
        <v/>
      </c>
      <c r="AS30" s="3" t="str">
        <f>IF('Enter data here!'!AS152=$C$52,-1,IF('Enter data here!'!AS152=0,"",'Enter data here!'!AS154))</f>
        <v/>
      </c>
      <c r="AT30" s="3" t="str">
        <f>IF('Enter data here!'!AT152=$C$52,-1,IF('Enter data here!'!AT152=0,"",'Enter data here!'!AT154))</f>
        <v/>
      </c>
      <c r="AU30" s="3" t="str">
        <f>IF('Enter data here!'!AU152=$C$52,-1,IF('Enter data here!'!AU152=0,"",'Enter data here!'!AU154))</f>
        <v/>
      </c>
      <c r="AV30" s="3" t="str">
        <f>IF('Enter data here!'!AV152=$C$52,-1,IF('Enter data here!'!AV152=0,"",'Enter data here!'!AV154))</f>
        <v/>
      </c>
      <c r="AW30" s="3" t="str">
        <f>IF('Enter data here!'!AW152=$C$52,-1,IF('Enter data here!'!AW152=0,"",'Enter data here!'!AW154))</f>
        <v/>
      </c>
      <c r="AX30" s="3" t="str">
        <f>IF('Enter data here!'!AX152=$C$52,-1,IF('Enter data here!'!AX152=0,"",'Enter data here!'!AX154))</f>
        <v/>
      </c>
      <c r="AY30" s="3" t="str">
        <f>IF('Enter data here!'!AY152=$C$52,-1,IF('Enter data here!'!AY152=0,"",'Enter data here!'!AY154))</f>
        <v/>
      </c>
      <c r="AZ30" s="3" t="str">
        <f>IF('Enter data here!'!AZ152=$C$52,-1,IF('Enter data here!'!AZ152=0,"",'Enter data here!'!AZ154))</f>
        <v/>
      </c>
      <c r="BA30" s="3" t="str">
        <f>IF('Enter data here!'!BA152=$C$52,-1,IF('Enter data here!'!BA152=0,"",'Enter data here!'!BA154))</f>
        <v/>
      </c>
      <c r="BB30" s="3" t="str">
        <f>IF('Enter data here!'!BB152=$C$52,-1,IF('Enter data here!'!BB152=0,"",'Enter data here!'!BB154))</f>
        <v/>
      </c>
      <c r="BC30" s="3" t="str">
        <f>IF('Enter data here!'!BC152=$C$52,-1,IF('Enter data here!'!BC152=0,"",'Enter data here!'!BC154))</f>
        <v/>
      </c>
      <c r="BD30" s="3" t="str">
        <f>IF('Enter data here!'!BD152=$C$52,-1,IF('Enter data here!'!BD152=0,"",'Enter data here!'!BD154))</f>
        <v/>
      </c>
      <c r="BE30" s="3" t="str">
        <f>IF('Enter data here!'!BE152=$C$52,-1,IF('Enter data here!'!BE152=0,"",'Enter data here!'!BE154))</f>
        <v/>
      </c>
      <c r="BF30" s="3" t="str">
        <f>IF('Enter data here!'!BF152=$C$52,-1,IF('Enter data here!'!BF152=0,"",'Enter data here!'!BF154))</f>
        <v/>
      </c>
      <c r="BG30" s="3" t="str">
        <f>IF('Enter data here!'!BG152=$C$52,-1,IF('Enter data here!'!BG152=0,"",'Enter data here!'!BG154))</f>
        <v/>
      </c>
      <c r="BH30" s="3" t="str">
        <f>IF('Enter data here!'!BH152=$C$52,-1,IF('Enter data here!'!BH152=0,"",'Enter data here!'!BH154))</f>
        <v/>
      </c>
      <c r="BI30" s="3" t="str">
        <f>IF('Enter data here!'!BI152=$C$52,-1,IF('Enter data here!'!BI152=0,"",'Enter data here!'!BI154))</f>
        <v/>
      </c>
      <c r="BJ30" s="3" t="str">
        <f>IF('Enter data here!'!BJ152=$C$52,-1,IF('Enter data here!'!BJ152=0,"",'Enter data here!'!BJ154))</f>
        <v/>
      </c>
      <c r="BK30" s="3" t="str">
        <f>IF('Enter data here!'!BK152=$C$52,-1,IF('Enter data here!'!BK152=0,"",'Enter data here!'!BK154))</f>
        <v/>
      </c>
      <c r="BL30" s="3" t="str">
        <f>IF('Enter data here!'!BL152=$C$52,-1,IF('Enter data here!'!BL152=0,"",'Enter data here!'!BL154))</f>
        <v/>
      </c>
      <c r="BM30" s="3" t="str">
        <f>IF('Enter data here!'!BM152=$C$52,-1,IF('Enter data here!'!BM152=0,"",'Enter data here!'!BM154))</f>
        <v/>
      </c>
      <c r="BN30" s="3" t="str">
        <f>IF('Enter data here!'!BN152=$C$52,-1,IF('Enter data here!'!BN152=0,"",'Enter data here!'!BN154))</f>
        <v/>
      </c>
      <c r="BO30" s="3" t="str">
        <f>IF('Enter data here!'!BO152=$C$52,-1,IF('Enter data here!'!BO152=0,"",'Enter data here!'!BO154))</f>
        <v/>
      </c>
      <c r="BP30" s="3" t="str">
        <f>IF('Enter data here!'!BP152=$C$52,-1,IF('Enter data here!'!BP152=0,"",'Enter data here!'!BP154))</f>
        <v/>
      </c>
      <c r="BQ30" s="3" t="str">
        <f>IF('Enter data here!'!BQ152=$C$52,-1,IF('Enter data here!'!BQ152=0,"",'Enter data here!'!BQ154))</f>
        <v/>
      </c>
      <c r="BR30" s="3" t="str">
        <f>IF('Enter data here!'!BR152=$C$52,-1,IF('Enter data here!'!BR152=0,"",'Enter data here!'!BR154))</f>
        <v/>
      </c>
      <c r="BS30" s="3" t="str">
        <f>IF('Enter data here!'!BS152=$C$52,-1,IF('Enter data here!'!BS152=0,"",'Enter data here!'!BS154))</f>
        <v/>
      </c>
      <c r="BT30" s="3" t="str">
        <f>IF('Enter data here!'!BT152=$C$52,-1,IF('Enter data here!'!BT152=0,"",'Enter data here!'!BT154))</f>
        <v/>
      </c>
      <c r="BU30" s="3" t="str">
        <f>IF('Enter data here!'!BU152=$C$52,-1,IF('Enter data here!'!BU152=0,"",'Enter data here!'!BU154))</f>
        <v/>
      </c>
      <c r="BV30" s="3" t="str">
        <f>IF('Enter data here!'!BV152=$C$52,-1,IF('Enter data here!'!BV152=0,"",'Enter data here!'!BV154))</f>
        <v/>
      </c>
      <c r="BW30" s="3" t="str">
        <f>IF('Enter data here!'!BW152=$C$52,-1,IF('Enter data here!'!BW152=0,"",'Enter data here!'!BW154))</f>
        <v/>
      </c>
      <c r="BX30" s="3" t="str">
        <f>IF('Enter data here!'!BX152=$C$52,-1,IF('Enter data here!'!BX152=0,"",'Enter data here!'!BX154))</f>
        <v/>
      </c>
      <c r="BY30" s="3" t="str">
        <f>IF('Enter data here!'!BY152=$C$52,-1,IF('Enter data here!'!BY152=0,"",'Enter data here!'!BY154))</f>
        <v/>
      </c>
      <c r="BZ30" s="3" t="str">
        <f>IF('Enter data here!'!BZ152=$C$52,-1,IF('Enter data here!'!BZ152=0,"",'Enter data here!'!BZ154))</f>
        <v/>
      </c>
      <c r="CA30" s="3" t="str">
        <f>IF('Enter data here!'!CA152=$C$52,-1,IF('Enter data here!'!CA152=0,"",'Enter data here!'!CA154))</f>
        <v/>
      </c>
      <c r="CB30" s="3" t="str">
        <f>IF('Enter data here!'!CB152=$C$52,-1,IF('Enter data here!'!CB152=0,"",'Enter data here!'!CB154))</f>
        <v/>
      </c>
      <c r="CC30" s="3" t="str">
        <f>IF('Enter data here!'!CC152=$C$52,-1,IF('Enter data here!'!CC152=0,"",'Enter data here!'!CC154))</f>
        <v/>
      </c>
      <c r="CD30" s="3" t="str">
        <f>IF('Enter data here!'!CD152=$C$52,-1,IF('Enter data here!'!CD152=0,"",'Enter data here!'!CD154))</f>
        <v/>
      </c>
      <c r="CE30" s="3" t="str">
        <f>IF('Enter data here!'!CE152=$C$52,-1,IF('Enter data here!'!CE152=0,"",'Enter data here!'!CE154))</f>
        <v/>
      </c>
      <c r="CF30" s="3" t="str">
        <f>IF('Enter data here!'!CF152=$C$52,-1,IF('Enter data here!'!CF152=0,"",'Enter data here!'!CF154))</f>
        <v/>
      </c>
      <c r="CG30" s="3" t="str">
        <f>IF('Enter data here!'!CG152=$C$52,-1,IF('Enter data here!'!CG152=0,"",'Enter data here!'!CG154))</f>
        <v/>
      </c>
      <c r="CH30" s="3" t="str">
        <f>IF('Enter data here!'!CH152=$C$52,-1,IF('Enter data here!'!CH152=0,"",'Enter data here!'!CH154))</f>
        <v/>
      </c>
      <c r="CI30" s="3" t="str">
        <f>IF('Enter data here!'!CI152=$C$52,-1,IF('Enter data here!'!CI152=0,"",'Enter data here!'!CI154))</f>
        <v/>
      </c>
      <c r="CJ30" s="3" t="str">
        <f>IF('Enter data here!'!CJ152=$C$52,-1,IF('Enter data here!'!CJ152=0,"",'Enter data here!'!CJ154))</f>
        <v/>
      </c>
      <c r="CK30" s="3" t="str">
        <f>IF('Enter data here!'!CK152=$C$52,-1,IF('Enter data here!'!CK152=0,"",'Enter data here!'!CK154))</f>
        <v/>
      </c>
      <c r="CL30" s="3" t="str">
        <f>IF('Enter data here!'!CL152=$C$52,-1,IF('Enter data here!'!CL152=0,"",'Enter data here!'!CL154))</f>
        <v/>
      </c>
      <c r="CM30" s="3" t="str">
        <f>IF('Enter data here!'!CM152=$C$52,-1,IF('Enter data here!'!CM152=0,"",'Enter data here!'!CM154))</f>
        <v/>
      </c>
      <c r="CN30" s="3" t="str">
        <f>IF('Enter data here!'!CN152=$C$52,-1,IF('Enter data here!'!CN152=0,"",'Enter data here!'!CN154))</f>
        <v/>
      </c>
    </row>
    <row r="31" spans="1:92">
      <c r="A31" s="399"/>
      <c r="B31" s="16">
        <v>27</v>
      </c>
      <c r="C31" s="3" t="str">
        <f>IF('Enter data here!'!C157=$C$52,-1,IF('Enter data here!'!C157=0,"",'Enter data here!'!C159))</f>
        <v/>
      </c>
      <c r="D31" s="3" t="str">
        <f>IF('Enter data here!'!D157=$C$52,-1,IF('Enter data here!'!D157=0,"",'Enter data here!'!D159))</f>
        <v/>
      </c>
      <c r="E31" s="3" t="str">
        <f>IF('Enter data here!'!E157=$C$52,-1,IF('Enter data here!'!E157=0,"",'Enter data here!'!E159))</f>
        <v/>
      </c>
      <c r="F31" s="3" t="str">
        <f>IF('Enter data here!'!F157=$C$52,-1,IF('Enter data here!'!F157=0,"",'Enter data here!'!F159))</f>
        <v/>
      </c>
      <c r="G31" s="3" t="str">
        <f>IF('Enter data here!'!G157=$C$52,-1,IF('Enter data here!'!G157=0,"",'Enter data here!'!G159))</f>
        <v/>
      </c>
      <c r="H31" s="3" t="str">
        <f>IF('Enter data here!'!H157=$C$52,-1,IF('Enter data here!'!H157=0,"",'Enter data here!'!H159))</f>
        <v/>
      </c>
      <c r="I31" s="3" t="str">
        <f>IF('Enter data here!'!I157=$C$52,-1,IF('Enter data here!'!I157=0,"",'Enter data here!'!I159))</f>
        <v/>
      </c>
      <c r="J31" s="3" t="str">
        <f>IF('Enter data here!'!J157=$C$52,-1,IF('Enter data here!'!J157=0,"",'Enter data here!'!J159))</f>
        <v/>
      </c>
      <c r="K31" s="3" t="str">
        <f>IF('Enter data here!'!K157=$C$52,-1,IF('Enter data here!'!K157=0,"",'Enter data here!'!K159))</f>
        <v/>
      </c>
      <c r="L31" s="3" t="str">
        <f>IF('Enter data here!'!L157=$C$52,-1,IF('Enter data here!'!L157=0,"",'Enter data here!'!L159))</f>
        <v/>
      </c>
      <c r="M31" s="3" t="str">
        <f>IF('Enter data here!'!M157=$C$52,-1,IF('Enter data here!'!M157=0,"",'Enter data here!'!M159))</f>
        <v/>
      </c>
      <c r="N31" s="3" t="str">
        <f>IF('Enter data here!'!N157=$C$52,-1,IF('Enter data here!'!N157=0,"",'Enter data here!'!N159))</f>
        <v/>
      </c>
      <c r="O31" s="3" t="str">
        <f>IF('Enter data here!'!O157=$C$52,-1,IF('Enter data here!'!O157=0,"",'Enter data here!'!O159))</f>
        <v/>
      </c>
      <c r="P31" s="3" t="str">
        <f>IF('Enter data here!'!P157=$C$52,-1,IF('Enter data here!'!P157=0,"",'Enter data here!'!P159))</f>
        <v/>
      </c>
      <c r="Q31" s="3" t="str">
        <f>IF('Enter data here!'!Q157=$C$52,-1,IF('Enter data here!'!Q157=0,"",'Enter data here!'!Q159))</f>
        <v/>
      </c>
      <c r="R31" s="3" t="str">
        <f>IF('Enter data here!'!R157=$C$52,-1,IF('Enter data here!'!R157=0,"",'Enter data here!'!R159))</f>
        <v/>
      </c>
      <c r="S31" s="3" t="str">
        <f>IF('Enter data here!'!S157=$C$52,-1,IF('Enter data here!'!S157=0,"",'Enter data here!'!S159))</f>
        <v/>
      </c>
      <c r="T31" s="3" t="str">
        <f>IF('Enter data here!'!T157=$C$52,-1,IF('Enter data here!'!T157=0,"",'Enter data here!'!T159))</f>
        <v/>
      </c>
      <c r="U31" s="3" t="str">
        <f>IF('Enter data here!'!U157=$C$52,-1,IF('Enter data here!'!U157=0,"",'Enter data here!'!U159))</f>
        <v/>
      </c>
      <c r="V31" s="3" t="str">
        <f>IF('Enter data here!'!V157=$C$52,-1,IF('Enter data here!'!V157=0,"",'Enter data here!'!V159))</f>
        <v/>
      </c>
      <c r="W31" s="3" t="str">
        <f>IF('Enter data here!'!W157=$C$52,-1,IF('Enter data here!'!W157=0,"",'Enter data here!'!W159))</f>
        <v/>
      </c>
      <c r="X31" s="3" t="str">
        <f>IF('Enter data here!'!X157=$C$52,-1,IF('Enter data here!'!X157=0,"",'Enter data here!'!X159))</f>
        <v/>
      </c>
      <c r="Y31" s="3" t="str">
        <f>IF('Enter data here!'!Y157=$C$52,-1,IF('Enter data here!'!Y157=0,"",'Enter data here!'!Y159))</f>
        <v/>
      </c>
      <c r="Z31" s="3" t="str">
        <f>IF('Enter data here!'!Z157=$C$52,-1,IF('Enter data here!'!Z157=0,"",'Enter data here!'!Z159))</f>
        <v/>
      </c>
      <c r="AA31" s="3" t="str">
        <f>IF('Enter data here!'!AA157=$C$52,-1,IF('Enter data here!'!AA157=0,"",'Enter data here!'!AA159))</f>
        <v/>
      </c>
      <c r="AB31" s="3" t="str">
        <f>IF('Enter data here!'!AB157=$C$52,-1,IF('Enter data here!'!AB157=0,"",'Enter data here!'!AB159))</f>
        <v/>
      </c>
      <c r="AC31" s="3" t="str">
        <f>IF('Enter data here!'!AC157=$C$52,-1,IF('Enter data here!'!AC157=0,"",'Enter data here!'!AC159))</f>
        <v/>
      </c>
      <c r="AD31" s="3" t="str">
        <f>IF('Enter data here!'!AD157=$C$52,-1,IF('Enter data here!'!AD157=0,"",'Enter data here!'!AD159))</f>
        <v/>
      </c>
      <c r="AE31" s="3" t="str">
        <f>IF('Enter data here!'!AE157=$C$52,-1,IF('Enter data here!'!AE157=0,"",'Enter data here!'!AE159))</f>
        <v/>
      </c>
      <c r="AF31" s="3" t="str">
        <f>IF('Enter data here!'!AF157=$C$52,-1,IF('Enter data here!'!AF157=0,"",'Enter data here!'!AF159))</f>
        <v/>
      </c>
      <c r="AG31" s="3" t="str">
        <f>IF('Enter data here!'!AG157=$C$52,-1,IF('Enter data here!'!AG157=0,"",'Enter data here!'!AG159))</f>
        <v/>
      </c>
      <c r="AH31" s="3" t="str">
        <f>IF('Enter data here!'!AH157=$C$52,-1,IF('Enter data here!'!AH157=0,"",'Enter data here!'!AH159))</f>
        <v/>
      </c>
      <c r="AI31" s="3" t="str">
        <f>IF('Enter data here!'!AI157=$C$52,-1,IF('Enter data here!'!AI157=0,"",'Enter data here!'!AI159))</f>
        <v/>
      </c>
      <c r="AJ31" s="3" t="str">
        <f>IF('Enter data here!'!AJ157=$C$52,-1,IF('Enter data here!'!AJ157=0,"",'Enter data here!'!AJ159))</f>
        <v/>
      </c>
      <c r="AK31" s="3" t="str">
        <f>IF('Enter data here!'!AK157=$C$52,-1,IF('Enter data here!'!AK157=0,"",'Enter data here!'!AK159))</f>
        <v/>
      </c>
      <c r="AL31" s="3" t="str">
        <f>IF('Enter data here!'!AL157=$C$52,-1,IF('Enter data here!'!AL157=0,"",'Enter data here!'!AL159))</f>
        <v/>
      </c>
      <c r="AM31" s="3" t="str">
        <f>IF('Enter data here!'!AM157=$C$52,-1,IF('Enter data here!'!AM157=0,"",'Enter data here!'!AM159))</f>
        <v/>
      </c>
      <c r="AN31" s="3" t="str">
        <f>IF('Enter data here!'!AN157=$C$52,-1,IF('Enter data here!'!AN157=0,"",'Enter data here!'!AN159))</f>
        <v/>
      </c>
      <c r="AO31" s="3" t="str">
        <f>IF('Enter data here!'!AO157=$C$52,-1,IF('Enter data here!'!AO157=0,"",'Enter data here!'!AO159))</f>
        <v/>
      </c>
      <c r="AP31" s="3" t="str">
        <f>IF('Enter data here!'!AP157=$C$52,-1,IF('Enter data here!'!AP157=0,"",'Enter data here!'!AP159))</f>
        <v/>
      </c>
      <c r="AQ31" s="3" t="str">
        <f>IF('Enter data here!'!AQ157=$C$52,-1,IF('Enter data here!'!AQ157=0,"",'Enter data here!'!AQ159))</f>
        <v/>
      </c>
      <c r="AR31" s="3" t="str">
        <f>IF('Enter data here!'!AR157=$C$52,-1,IF('Enter data here!'!AR157=0,"",'Enter data here!'!AR159))</f>
        <v/>
      </c>
      <c r="AS31" s="3" t="str">
        <f>IF('Enter data here!'!AS157=$C$52,-1,IF('Enter data here!'!AS157=0,"",'Enter data here!'!AS159))</f>
        <v/>
      </c>
      <c r="AT31" s="3" t="str">
        <f>IF('Enter data here!'!AT157=$C$52,-1,IF('Enter data here!'!AT157=0,"",'Enter data here!'!AT159))</f>
        <v/>
      </c>
      <c r="AU31" s="3" t="str">
        <f>IF('Enter data here!'!AU157=$C$52,-1,IF('Enter data here!'!AU157=0,"",'Enter data here!'!AU159))</f>
        <v/>
      </c>
      <c r="AV31" s="3" t="str">
        <f>IF('Enter data here!'!AV157=$C$52,-1,IF('Enter data here!'!AV157=0,"",'Enter data here!'!AV159))</f>
        <v/>
      </c>
      <c r="AW31" s="3" t="str">
        <f>IF('Enter data here!'!AW157=$C$52,-1,IF('Enter data here!'!AW157=0,"",'Enter data here!'!AW159))</f>
        <v/>
      </c>
      <c r="AX31" s="3" t="str">
        <f>IF('Enter data here!'!AX157=$C$52,-1,IF('Enter data here!'!AX157=0,"",'Enter data here!'!AX159))</f>
        <v/>
      </c>
      <c r="AY31" s="3" t="str">
        <f>IF('Enter data here!'!AY157=$C$52,-1,IF('Enter data here!'!AY157=0,"",'Enter data here!'!AY159))</f>
        <v/>
      </c>
      <c r="AZ31" s="3" t="str">
        <f>IF('Enter data here!'!AZ157=$C$52,-1,IF('Enter data here!'!AZ157=0,"",'Enter data here!'!AZ159))</f>
        <v/>
      </c>
      <c r="BA31" s="3" t="str">
        <f>IF('Enter data here!'!BA157=$C$52,-1,IF('Enter data here!'!BA157=0,"",'Enter data here!'!BA159))</f>
        <v/>
      </c>
      <c r="BB31" s="3" t="str">
        <f>IF('Enter data here!'!BB157=$C$52,-1,IF('Enter data here!'!BB157=0,"",'Enter data here!'!BB159))</f>
        <v/>
      </c>
      <c r="BC31" s="3" t="str">
        <f>IF('Enter data here!'!BC157=$C$52,-1,IF('Enter data here!'!BC157=0,"",'Enter data here!'!BC159))</f>
        <v/>
      </c>
      <c r="BD31" s="3" t="str">
        <f>IF('Enter data here!'!BD157=$C$52,-1,IF('Enter data here!'!BD157=0,"",'Enter data here!'!BD159))</f>
        <v/>
      </c>
      <c r="BE31" s="3" t="str">
        <f>IF('Enter data here!'!BE157=$C$52,-1,IF('Enter data here!'!BE157=0,"",'Enter data here!'!BE159))</f>
        <v/>
      </c>
      <c r="BF31" s="3" t="str">
        <f>IF('Enter data here!'!BF157=$C$52,-1,IF('Enter data here!'!BF157=0,"",'Enter data here!'!BF159))</f>
        <v/>
      </c>
      <c r="BG31" s="3" t="str">
        <f>IF('Enter data here!'!BG157=$C$52,-1,IF('Enter data here!'!BG157=0,"",'Enter data here!'!BG159))</f>
        <v/>
      </c>
      <c r="BH31" s="3" t="str">
        <f>IF('Enter data here!'!BH157=$C$52,-1,IF('Enter data here!'!BH157=0,"",'Enter data here!'!BH159))</f>
        <v/>
      </c>
      <c r="BI31" s="3" t="str">
        <f>IF('Enter data here!'!BI157=$C$52,-1,IF('Enter data here!'!BI157=0,"",'Enter data here!'!BI159))</f>
        <v/>
      </c>
      <c r="BJ31" s="3" t="str">
        <f>IF('Enter data here!'!BJ157=$C$52,-1,IF('Enter data here!'!BJ157=0,"",'Enter data here!'!BJ159))</f>
        <v/>
      </c>
      <c r="BK31" s="3" t="str">
        <f>IF('Enter data here!'!BK157=$C$52,-1,IF('Enter data here!'!BK157=0,"",'Enter data here!'!BK159))</f>
        <v/>
      </c>
      <c r="BL31" s="3" t="str">
        <f>IF('Enter data here!'!BL157=$C$52,-1,IF('Enter data here!'!BL157=0,"",'Enter data here!'!BL159))</f>
        <v/>
      </c>
      <c r="BM31" s="3" t="str">
        <f>IF('Enter data here!'!BM157=$C$52,-1,IF('Enter data here!'!BM157=0,"",'Enter data here!'!BM159))</f>
        <v/>
      </c>
      <c r="BN31" s="3" t="str">
        <f>IF('Enter data here!'!BN157=$C$52,-1,IF('Enter data here!'!BN157=0,"",'Enter data here!'!BN159))</f>
        <v/>
      </c>
      <c r="BO31" s="3" t="str">
        <f>IF('Enter data here!'!BO157=$C$52,-1,IF('Enter data here!'!BO157=0,"",'Enter data here!'!BO159))</f>
        <v/>
      </c>
      <c r="BP31" s="3" t="str">
        <f>IF('Enter data here!'!BP157=$C$52,-1,IF('Enter data here!'!BP157=0,"",'Enter data here!'!BP159))</f>
        <v/>
      </c>
      <c r="BQ31" s="3" t="str">
        <f>IF('Enter data here!'!BQ157=$C$52,-1,IF('Enter data here!'!BQ157=0,"",'Enter data here!'!BQ159))</f>
        <v/>
      </c>
      <c r="BR31" s="3" t="str">
        <f>IF('Enter data here!'!BR157=$C$52,-1,IF('Enter data here!'!BR157=0,"",'Enter data here!'!BR159))</f>
        <v/>
      </c>
      <c r="BS31" s="3" t="str">
        <f>IF('Enter data here!'!BS157=$C$52,-1,IF('Enter data here!'!BS157=0,"",'Enter data here!'!BS159))</f>
        <v/>
      </c>
      <c r="BT31" s="3" t="str">
        <f>IF('Enter data here!'!BT157=$C$52,-1,IF('Enter data here!'!BT157=0,"",'Enter data here!'!BT159))</f>
        <v/>
      </c>
      <c r="BU31" s="3" t="str">
        <f>IF('Enter data here!'!BU157=$C$52,-1,IF('Enter data here!'!BU157=0,"",'Enter data here!'!BU159))</f>
        <v/>
      </c>
      <c r="BV31" s="3" t="str">
        <f>IF('Enter data here!'!BV157=$C$52,-1,IF('Enter data here!'!BV157=0,"",'Enter data here!'!BV159))</f>
        <v/>
      </c>
      <c r="BW31" s="3" t="str">
        <f>IF('Enter data here!'!BW157=$C$52,-1,IF('Enter data here!'!BW157=0,"",'Enter data here!'!BW159))</f>
        <v/>
      </c>
      <c r="BX31" s="3" t="str">
        <f>IF('Enter data here!'!BX157=$C$52,-1,IF('Enter data here!'!BX157=0,"",'Enter data here!'!BX159))</f>
        <v/>
      </c>
      <c r="BY31" s="3" t="str">
        <f>IF('Enter data here!'!BY157=$C$52,-1,IF('Enter data here!'!BY157=0,"",'Enter data here!'!BY159))</f>
        <v/>
      </c>
      <c r="BZ31" s="3" t="str">
        <f>IF('Enter data here!'!BZ157=$C$52,-1,IF('Enter data here!'!BZ157=0,"",'Enter data here!'!BZ159))</f>
        <v/>
      </c>
      <c r="CA31" s="3" t="str">
        <f>IF('Enter data here!'!CA157=$C$52,-1,IF('Enter data here!'!CA157=0,"",'Enter data here!'!CA159))</f>
        <v/>
      </c>
      <c r="CB31" s="3" t="str">
        <f>IF('Enter data here!'!CB157=$C$52,-1,IF('Enter data here!'!CB157=0,"",'Enter data here!'!CB159))</f>
        <v/>
      </c>
      <c r="CC31" s="3" t="str">
        <f>IF('Enter data here!'!CC157=$C$52,-1,IF('Enter data here!'!CC157=0,"",'Enter data here!'!CC159))</f>
        <v/>
      </c>
      <c r="CD31" s="3" t="str">
        <f>IF('Enter data here!'!CD157=$C$52,-1,IF('Enter data here!'!CD157=0,"",'Enter data here!'!CD159))</f>
        <v/>
      </c>
      <c r="CE31" s="3" t="str">
        <f>IF('Enter data here!'!CE157=$C$52,-1,IF('Enter data here!'!CE157=0,"",'Enter data here!'!CE159))</f>
        <v/>
      </c>
      <c r="CF31" s="3" t="str">
        <f>IF('Enter data here!'!CF157=$C$52,-1,IF('Enter data here!'!CF157=0,"",'Enter data here!'!CF159))</f>
        <v/>
      </c>
      <c r="CG31" s="3" t="str">
        <f>IF('Enter data here!'!CG157=$C$52,-1,IF('Enter data here!'!CG157=0,"",'Enter data here!'!CG159))</f>
        <v/>
      </c>
      <c r="CH31" s="3" t="str">
        <f>IF('Enter data here!'!CH157=$C$52,-1,IF('Enter data here!'!CH157=0,"",'Enter data here!'!CH159))</f>
        <v/>
      </c>
      <c r="CI31" s="3" t="str">
        <f>IF('Enter data here!'!CI157=$C$52,-1,IF('Enter data here!'!CI157=0,"",'Enter data here!'!CI159))</f>
        <v/>
      </c>
      <c r="CJ31" s="3" t="str">
        <f>IF('Enter data here!'!CJ157=$C$52,-1,IF('Enter data here!'!CJ157=0,"",'Enter data here!'!CJ159))</f>
        <v/>
      </c>
      <c r="CK31" s="3" t="str">
        <f>IF('Enter data here!'!CK157=$C$52,-1,IF('Enter data here!'!CK157=0,"",'Enter data here!'!CK159))</f>
        <v/>
      </c>
      <c r="CL31" s="3" t="str">
        <f>IF('Enter data here!'!CL157=$C$52,-1,IF('Enter data here!'!CL157=0,"",'Enter data here!'!CL159))</f>
        <v/>
      </c>
      <c r="CM31" s="3" t="str">
        <f>IF('Enter data here!'!CM157=$C$52,-1,IF('Enter data here!'!CM157=0,"",'Enter data here!'!CM159))</f>
        <v/>
      </c>
      <c r="CN31" s="3" t="str">
        <f>IF('Enter data here!'!CN157=$C$52,-1,IF('Enter data here!'!CN157=0,"",'Enter data here!'!CN159))</f>
        <v/>
      </c>
    </row>
    <row r="32" spans="1:92">
      <c r="A32" s="399"/>
      <c r="B32" s="16">
        <v>28</v>
      </c>
      <c r="C32" s="3" t="str">
        <f>IF('Enter data here!'!C162=$C$52,-1,IF('Enter data here!'!C162=0,"",'Enter data here!'!C164))</f>
        <v/>
      </c>
      <c r="D32" s="3" t="str">
        <f>IF('Enter data here!'!D162=$C$52,-1,IF('Enter data here!'!D162=0,"",'Enter data here!'!D164))</f>
        <v/>
      </c>
      <c r="E32" s="3" t="str">
        <f>IF('Enter data here!'!E162=$C$52,-1,IF('Enter data here!'!E162=0,"",'Enter data here!'!E164))</f>
        <v/>
      </c>
      <c r="F32" s="3" t="str">
        <f>IF('Enter data here!'!F162=$C$52,-1,IF('Enter data here!'!F162=0,"",'Enter data here!'!F164))</f>
        <v/>
      </c>
      <c r="G32" s="3" t="str">
        <f>IF('Enter data here!'!G162=$C$52,-1,IF('Enter data here!'!G162=0,"",'Enter data here!'!G164))</f>
        <v/>
      </c>
      <c r="H32" s="3" t="str">
        <f>IF('Enter data here!'!H162=$C$52,-1,IF('Enter data here!'!H162=0,"",'Enter data here!'!H164))</f>
        <v/>
      </c>
      <c r="I32" s="3" t="str">
        <f>IF('Enter data here!'!I162=$C$52,-1,IF('Enter data here!'!I162=0,"",'Enter data here!'!I164))</f>
        <v/>
      </c>
      <c r="J32" s="3" t="str">
        <f>IF('Enter data here!'!J162=$C$52,-1,IF('Enter data here!'!J162=0,"",'Enter data here!'!J164))</f>
        <v/>
      </c>
      <c r="K32" s="3" t="str">
        <f>IF('Enter data here!'!K162=$C$52,-1,IF('Enter data here!'!K162=0,"",'Enter data here!'!K164))</f>
        <v/>
      </c>
      <c r="L32" s="3" t="str">
        <f>IF('Enter data here!'!L162=$C$52,-1,IF('Enter data here!'!L162=0,"",'Enter data here!'!L164))</f>
        <v/>
      </c>
      <c r="M32" s="3" t="str">
        <f>IF('Enter data here!'!M162=$C$52,-1,IF('Enter data here!'!M162=0,"",'Enter data here!'!M164))</f>
        <v/>
      </c>
      <c r="N32" s="3" t="str">
        <f>IF('Enter data here!'!N162=$C$52,-1,IF('Enter data here!'!N162=0,"",'Enter data here!'!N164))</f>
        <v/>
      </c>
      <c r="O32" s="3" t="str">
        <f>IF('Enter data here!'!O162=$C$52,-1,IF('Enter data here!'!O162=0,"",'Enter data here!'!O164))</f>
        <v/>
      </c>
      <c r="P32" s="3" t="str">
        <f>IF('Enter data here!'!P162=$C$52,-1,IF('Enter data here!'!P162=0,"",'Enter data here!'!P164))</f>
        <v/>
      </c>
      <c r="Q32" s="3" t="str">
        <f>IF('Enter data here!'!Q162=$C$52,-1,IF('Enter data here!'!Q162=0,"",'Enter data here!'!Q164))</f>
        <v/>
      </c>
      <c r="R32" s="3" t="str">
        <f>IF('Enter data here!'!R162=$C$52,-1,IF('Enter data here!'!R162=0,"",'Enter data here!'!R164))</f>
        <v/>
      </c>
      <c r="S32" s="3" t="str">
        <f>IF('Enter data here!'!S162=$C$52,-1,IF('Enter data here!'!S162=0,"",'Enter data here!'!S164))</f>
        <v/>
      </c>
      <c r="T32" s="3" t="str">
        <f>IF('Enter data here!'!T162=$C$52,-1,IF('Enter data here!'!T162=0,"",'Enter data here!'!T164))</f>
        <v/>
      </c>
      <c r="U32" s="3" t="str">
        <f>IF('Enter data here!'!U162=$C$52,-1,IF('Enter data here!'!U162=0,"",'Enter data here!'!U164))</f>
        <v/>
      </c>
      <c r="V32" s="3" t="str">
        <f>IF('Enter data here!'!V162=$C$52,-1,IF('Enter data here!'!V162=0,"",'Enter data here!'!V164))</f>
        <v/>
      </c>
      <c r="W32" s="3" t="str">
        <f>IF('Enter data here!'!W162=$C$52,-1,IF('Enter data here!'!W162=0,"",'Enter data here!'!W164))</f>
        <v/>
      </c>
      <c r="X32" s="3" t="str">
        <f>IF('Enter data here!'!X162=$C$52,-1,IF('Enter data here!'!X162=0,"",'Enter data here!'!X164))</f>
        <v/>
      </c>
      <c r="Y32" s="3" t="str">
        <f>IF('Enter data here!'!Y162=$C$52,-1,IF('Enter data here!'!Y162=0,"",'Enter data here!'!Y164))</f>
        <v/>
      </c>
      <c r="Z32" s="3" t="str">
        <f>IF('Enter data here!'!Z162=$C$52,-1,IF('Enter data here!'!Z162=0,"",'Enter data here!'!Z164))</f>
        <v/>
      </c>
      <c r="AA32" s="3" t="str">
        <f>IF('Enter data here!'!AA162=$C$52,-1,IF('Enter data here!'!AA162=0,"",'Enter data here!'!AA164))</f>
        <v/>
      </c>
      <c r="AB32" s="3" t="str">
        <f>IF('Enter data here!'!AB162=$C$52,-1,IF('Enter data here!'!AB162=0,"",'Enter data here!'!AB164))</f>
        <v/>
      </c>
      <c r="AC32" s="3" t="str">
        <f>IF('Enter data here!'!AC162=$C$52,-1,IF('Enter data here!'!AC162=0,"",'Enter data here!'!AC164))</f>
        <v/>
      </c>
      <c r="AD32" s="3" t="str">
        <f>IF('Enter data here!'!AD162=$C$52,-1,IF('Enter data here!'!AD162=0,"",'Enter data here!'!AD164))</f>
        <v/>
      </c>
      <c r="AE32" s="3" t="str">
        <f>IF('Enter data here!'!AE162=$C$52,-1,IF('Enter data here!'!AE162=0,"",'Enter data here!'!AE164))</f>
        <v/>
      </c>
      <c r="AF32" s="3" t="str">
        <f>IF('Enter data here!'!AF162=$C$52,-1,IF('Enter data here!'!AF162=0,"",'Enter data here!'!AF164))</f>
        <v/>
      </c>
      <c r="AG32" s="3" t="str">
        <f>IF('Enter data here!'!AG162=$C$52,-1,IF('Enter data here!'!AG162=0,"",'Enter data here!'!AG164))</f>
        <v/>
      </c>
      <c r="AH32" s="3" t="str">
        <f>IF('Enter data here!'!AH162=$C$52,-1,IF('Enter data here!'!AH162=0,"",'Enter data here!'!AH164))</f>
        <v/>
      </c>
      <c r="AI32" s="3" t="str">
        <f>IF('Enter data here!'!AI162=$C$52,-1,IF('Enter data here!'!AI162=0,"",'Enter data here!'!AI164))</f>
        <v/>
      </c>
      <c r="AJ32" s="3" t="str">
        <f>IF('Enter data here!'!AJ162=$C$52,-1,IF('Enter data here!'!AJ162=0,"",'Enter data here!'!AJ164))</f>
        <v/>
      </c>
      <c r="AK32" s="3" t="str">
        <f>IF('Enter data here!'!AK162=$C$52,-1,IF('Enter data here!'!AK162=0,"",'Enter data here!'!AK164))</f>
        <v/>
      </c>
      <c r="AL32" s="3" t="str">
        <f>IF('Enter data here!'!AL162=$C$52,-1,IF('Enter data here!'!AL162=0,"",'Enter data here!'!AL164))</f>
        <v/>
      </c>
      <c r="AM32" s="3" t="str">
        <f>IF('Enter data here!'!AM162=$C$52,-1,IF('Enter data here!'!AM162=0,"",'Enter data here!'!AM164))</f>
        <v/>
      </c>
      <c r="AN32" s="3" t="str">
        <f>IF('Enter data here!'!AN162=$C$52,-1,IF('Enter data here!'!AN162=0,"",'Enter data here!'!AN164))</f>
        <v/>
      </c>
      <c r="AO32" s="3" t="str">
        <f>IF('Enter data here!'!AO162=$C$52,-1,IF('Enter data here!'!AO162=0,"",'Enter data here!'!AO164))</f>
        <v/>
      </c>
      <c r="AP32" s="3" t="str">
        <f>IF('Enter data here!'!AP162=$C$52,-1,IF('Enter data here!'!AP162=0,"",'Enter data here!'!AP164))</f>
        <v/>
      </c>
      <c r="AQ32" s="3" t="str">
        <f>IF('Enter data here!'!AQ162=$C$52,-1,IF('Enter data here!'!AQ162=0,"",'Enter data here!'!AQ164))</f>
        <v/>
      </c>
      <c r="AR32" s="3" t="str">
        <f>IF('Enter data here!'!AR162=$C$52,-1,IF('Enter data here!'!AR162=0,"",'Enter data here!'!AR164))</f>
        <v/>
      </c>
      <c r="AS32" s="3" t="str">
        <f>IF('Enter data here!'!AS162=$C$52,-1,IF('Enter data here!'!AS162=0,"",'Enter data here!'!AS164))</f>
        <v/>
      </c>
      <c r="AT32" s="3" t="str">
        <f>IF('Enter data here!'!AT162=$C$52,-1,IF('Enter data here!'!AT162=0,"",'Enter data here!'!AT164))</f>
        <v/>
      </c>
      <c r="AU32" s="3" t="str">
        <f>IF('Enter data here!'!AU162=$C$52,-1,IF('Enter data here!'!AU162=0,"",'Enter data here!'!AU164))</f>
        <v/>
      </c>
      <c r="AV32" s="3" t="str">
        <f>IF('Enter data here!'!AV162=$C$52,-1,IF('Enter data here!'!AV162=0,"",'Enter data here!'!AV164))</f>
        <v/>
      </c>
      <c r="AW32" s="3" t="str">
        <f>IF('Enter data here!'!AW162=$C$52,-1,IF('Enter data here!'!AW162=0,"",'Enter data here!'!AW164))</f>
        <v/>
      </c>
      <c r="AX32" s="3" t="str">
        <f>IF('Enter data here!'!AX162=$C$52,-1,IF('Enter data here!'!AX162=0,"",'Enter data here!'!AX164))</f>
        <v/>
      </c>
      <c r="AY32" s="3" t="str">
        <f>IF('Enter data here!'!AY162=$C$52,-1,IF('Enter data here!'!AY162=0,"",'Enter data here!'!AY164))</f>
        <v/>
      </c>
      <c r="AZ32" s="3" t="str">
        <f>IF('Enter data here!'!AZ162=$C$52,-1,IF('Enter data here!'!AZ162=0,"",'Enter data here!'!AZ164))</f>
        <v/>
      </c>
      <c r="BA32" s="3" t="str">
        <f>IF('Enter data here!'!BA162=$C$52,-1,IF('Enter data here!'!BA162=0,"",'Enter data here!'!BA164))</f>
        <v/>
      </c>
      <c r="BB32" s="3" t="str">
        <f>IF('Enter data here!'!BB162=$C$52,-1,IF('Enter data here!'!BB162=0,"",'Enter data here!'!BB164))</f>
        <v/>
      </c>
      <c r="BC32" s="3" t="str">
        <f>IF('Enter data here!'!BC162=$C$52,-1,IF('Enter data here!'!BC162=0,"",'Enter data here!'!BC164))</f>
        <v/>
      </c>
      <c r="BD32" s="3" t="str">
        <f>IF('Enter data here!'!BD162=$C$52,-1,IF('Enter data here!'!BD162=0,"",'Enter data here!'!BD164))</f>
        <v/>
      </c>
      <c r="BE32" s="3" t="str">
        <f>IF('Enter data here!'!BE162=$C$52,-1,IF('Enter data here!'!BE162=0,"",'Enter data here!'!BE164))</f>
        <v/>
      </c>
      <c r="BF32" s="3" t="str">
        <f>IF('Enter data here!'!BF162=$C$52,-1,IF('Enter data here!'!BF162=0,"",'Enter data here!'!BF164))</f>
        <v/>
      </c>
      <c r="BG32" s="3" t="str">
        <f>IF('Enter data here!'!BG162=$C$52,-1,IF('Enter data here!'!BG162=0,"",'Enter data here!'!BG164))</f>
        <v/>
      </c>
      <c r="BH32" s="3" t="str">
        <f>IF('Enter data here!'!BH162=$C$52,-1,IF('Enter data here!'!BH162=0,"",'Enter data here!'!BH164))</f>
        <v/>
      </c>
      <c r="BI32" s="3" t="str">
        <f>IF('Enter data here!'!BI162=$C$52,-1,IF('Enter data here!'!BI162=0,"",'Enter data here!'!BI164))</f>
        <v/>
      </c>
      <c r="BJ32" s="3" t="str">
        <f>IF('Enter data here!'!BJ162=$C$52,-1,IF('Enter data here!'!BJ162=0,"",'Enter data here!'!BJ164))</f>
        <v/>
      </c>
      <c r="BK32" s="3" t="str">
        <f>IF('Enter data here!'!BK162=$C$52,-1,IF('Enter data here!'!BK162=0,"",'Enter data here!'!BK164))</f>
        <v/>
      </c>
      <c r="BL32" s="3" t="str">
        <f>IF('Enter data here!'!BL162=$C$52,-1,IF('Enter data here!'!BL162=0,"",'Enter data here!'!BL164))</f>
        <v/>
      </c>
      <c r="BM32" s="3" t="str">
        <f>IF('Enter data here!'!BM162=$C$52,-1,IF('Enter data here!'!BM162=0,"",'Enter data here!'!BM164))</f>
        <v/>
      </c>
      <c r="BN32" s="3" t="str">
        <f>IF('Enter data here!'!BN162=$C$52,-1,IF('Enter data here!'!BN162=0,"",'Enter data here!'!BN164))</f>
        <v/>
      </c>
      <c r="BO32" s="3" t="str">
        <f>IF('Enter data here!'!BO162=$C$52,-1,IF('Enter data here!'!BO162=0,"",'Enter data here!'!BO164))</f>
        <v/>
      </c>
      <c r="BP32" s="3" t="str">
        <f>IF('Enter data here!'!BP162=$C$52,-1,IF('Enter data here!'!BP162=0,"",'Enter data here!'!BP164))</f>
        <v/>
      </c>
      <c r="BQ32" s="3" t="str">
        <f>IF('Enter data here!'!BQ162=$C$52,-1,IF('Enter data here!'!BQ162=0,"",'Enter data here!'!BQ164))</f>
        <v/>
      </c>
      <c r="BR32" s="3" t="str">
        <f>IF('Enter data here!'!BR162=$C$52,-1,IF('Enter data here!'!BR162=0,"",'Enter data here!'!BR164))</f>
        <v/>
      </c>
      <c r="BS32" s="3" t="str">
        <f>IF('Enter data here!'!BS162=$C$52,-1,IF('Enter data here!'!BS162=0,"",'Enter data here!'!BS164))</f>
        <v/>
      </c>
      <c r="BT32" s="3" t="str">
        <f>IF('Enter data here!'!BT162=$C$52,-1,IF('Enter data here!'!BT162=0,"",'Enter data here!'!BT164))</f>
        <v/>
      </c>
      <c r="BU32" s="3" t="str">
        <f>IF('Enter data here!'!BU162=$C$52,-1,IF('Enter data here!'!BU162=0,"",'Enter data here!'!BU164))</f>
        <v/>
      </c>
      <c r="BV32" s="3" t="str">
        <f>IF('Enter data here!'!BV162=$C$52,-1,IF('Enter data here!'!BV162=0,"",'Enter data here!'!BV164))</f>
        <v/>
      </c>
      <c r="BW32" s="3" t="str">
        <f>IF('Enter data here!'!BW162=$C$52,-1,IF('Enter data here!'!BW162=0,"",'Enter data here!'!BW164))</f>
        <v/>
      </c>
      <c r="BX32" s="3" t="str">
        <f>IF('Enter data here!'!BX162=$C$52,-1,IF('Enter data here!'!BX162=0,"",'Enter data here!'!BX164))</f>
        <v/>
      </c>
      <c r="BY32" s="3" t="str">
        <f>IF('Enter data here!'!BY162=$C$52,-1,IF('Enter data here!'!BY162=0,"",'Enter data here!'!BY164))</f>
        <v/>
      </c>
      <c r="BZ32" s="3" t="str">
        <f>IF('Enter data here!'!BZ162=$C$52,-1,IF('Enter data here!'!BZ162=0,"",'Enter data here!'!BZ164))</f>
        <v/>
      </c>
      <c r="CA32" s="3" t="str">
        <f>IF('Enter data here!'!CA162=$C$52,-1,IF('Enter data here!'!CA162=0,"",'Enter data here!'!CA164))</f>
        <v/>
      </c>
      <c r="CB32" s="3" t="str">
        <f>IF('Enter data here!'!CB162=$C$52,-1,IF('Enter data here!'!CB162=0,"",'Enter data here!'!CB164))</f>
        <v/>
      </c>
      <c r="CC32" s="3" t="str">
        <f>IF('Enter data here!'!CC162=$C$52,-1,IF('Enter data here!'!CC162=0,"",'Enter data here!'!CC164))</f>
        <v/>
      </c>
      <c r="CD32" s="3" t="str">
        <f>IF('Enter data here!'!CD162=$C$52,-1,IF('Enter data here!'!CD162=0,"",'Enter data here!'!CD164))</f>
        <v/>
      </c>
      <c r="CE32" s="3" t="str">
        <f>IF('Enter data here!'!CE162=$C$52,-1,IF('Enter data here!'!CE162=0,"",'Enter data here!'!CE164))</f>
        <v/>
      </c>
      <c r="CF32" s="3" t="str">
        <f>IF('Enter data here!'!CF162=$C$52,-1,IF('Enter data here!'!CF162=0,"",'Enter data here!'!CF164))</f>
        <v/>
      </c>
      <c r="CG32" s="3" t="str">
        <f>IF('Enter data here!'!CG162=$C$52,-1,IF('Enter data here!'!CG162=0,"",'Enter data here!'!CG164))</f>
        <v/>
      </c>
      <c r="CH32" s="3" t="str">
        <f>IF('Enter data here!'!CH162=$C$52,-1,IF('Enter data here!'!CH162=0,"",'Enter data here!'!CH164))</f>
        <v/>
      </c>
      <c r="CI32" s="3" t="str">
        <f>IF('Enter data here!'!CI162=$C$52,-1,IF('Enter data here!'!CI162=0,"",'Enter data here!'!CI164))</f>
        <v/>
      </c>
      <c r="CJ32" s="3" t="str">
        <f>IF('Enter data here!'!CJ162=$C$52,-1,IF('Enter data here!'!CJ162=0,"",'Enter data here!'!CJ164))</f>
        <v/>
      </c>
      <c r="CK32" s="3" t="str">
        <f>IF('Enter data here!'!CK162=$C$52,-1,IF('Enter data here!'!CK162=0,"",'Enter data here!'!CK164))</f>
        <v/>
      </c>
      <c r="CL32" s="3" t="str">
        <f>IF('Enter data here!'!CL162=$C$52,-1,IF('Enter data here!'!CL162=0,"",'Enter data here!'!CL164))</f>
        <v/>
      </c>
      <c r="CM32" s="3" t="str">
        <f>IF('Enter data here!'!CM162=$C$52,-1,IF('Enter data here!'!CM162=0,"",'Enter data here!'!CM164))</f>
        <v/>
      </c>
      <c r="CN32" s="3" t="str">
        <f>IF('Enter data here!'!CN162=$C$52,-1,IF('Enter data here!'!CN162=0,"",'Enter data here!'!CN164))</f>
        <v/>
      </c>
    </row>
    <row r="33" spans="1:92">
      <c r="A33" s="399"/>
      <c r="B33" s="16">
        <v>29</v>
      </c>
      <c r="C33" s="3" t="str">
        <f>IF('Enter data here!'!C167=$C$52,-1,IF('Enter data here!'!C167=0,"",'Enter data here!'!C169))</f>
        <v/>
      </c>
      <c r="D33" s="3" t="str">
        <f>IF('Enter data here!'!D167=$C$52,-1,IF('Enter data here!'!D167=0,"",'Enter data here!'!D169))</f>
        <v/>
      </c>
      <c r="E33" s="3" t="str">
        <f>IF('Enter data here!'!E167=$C$52,-1,IF('Enter data here!'!E167=0,"",'Enter data here!'!E169))</f>
        <v/>
      </c>
      <c r="F33" s="3" t="str">
        <f>IF('Enter data here!'!F167=$C$52,-1,IF('Enter data here!'!F167=0,"",'Enter data here!'!F169))</f>
        <v/>
      </c>
      <c r="G33" s="3" t="str">
        <f>IF('Enter data here!'!G167=$C$52,-1,IF('Enter data here!'!G167=0,"",'Enter data here!'!G169))</f>
        <v/>
      </c>
      <c r="H33" s="3" t="str">
        <f>IF('Enter data here!'!H167=$C$52,-1,IF('Enter data here!'!H167=0,"",'Enter data here!'!H169))</f>
        <v/>
      </c>
      <c r="I33" s="3" t="str">
        <f>IF('Enter data here!'!I167=$C$52,-1,IF('Enter data here!'!I167=0,"",'Enter data here!'!I169))</f>
        <v/>
      </c>
      <c r="J33" s="3" t="str">
        <f>IF('Enter data here!'!J167=$C$52,-1,IF('Enter data here!'!J167=0,"",'Enter data here!'!J169))</f>
        <v/>
      </c>
      <c r="K33" s="3" t="str">
        <f>IF('Enter data here!'!K167=$C$52,-1,IF('Enter data here!'!K167=0,"",'Enter data here!'!K169))</f>
        <v/>
      </c>
      <c r="L33" s="3" t="str">
        <f>IF('Enter data here!'!L167=$C$52,-1,IF('Enter data here!'!L167=0,"",'Enter data here!'!L169))</f>
        <v/>
      </c>
      <c r="M33" s="3" t="str">
        <f>IF('Enter data here!'!M167=$C$52,-1,IF('Enter data here!'!M167=0,"",'Enter data here!'!M169))</f>
        <v/>
      </c>
      <c r="N33" s="3" t="str">
        <f>IF('Enter data here!'!N167=$C$52,-1,IF('Enter data here!'!N167=0,"",'Enter data here!'!N169))</f>
        <v/>
      </c>
      <c r="O33" s="3" t="str">
        <f>IF('Enter data here!'!O167=$C$52,-1,IF('Enter data here!'!O167=0,"",'Enter data here!'!O169))</f>
        <v/>
      </c>
      <c r="P33" s="3" t="str">
        <f>IF('Enter data here!'!P167=$C$52,-1,IF('Enter data here!'!P167=0,"",'Enter data here!'!P169))</f>
        <v/>
      </c>
      <c r="Q33" s="3" t="str">
        <f>IF('Enter data here!'!Q167=$C$52,-1,IF('Enter data here!'!Q167=0,"",'Enter data here!'!Q169))</f>
        <v/>
      </c>
      <c r="R33" s="3" t="str">
        <f>IF('Enter data here!'!R167=$C$52,-1,IF('Enter data here!'!R167=0,"",'Enter data here!'!R169))</f>
        <v/>
      </c>
      <c r="S33" s="3" t="str">
        <f>IF('Enter data here!'!S167=$C$52,-1,IF('Enter data here!'!S167=0,"",'Enter data here!'!S169))</f>
        <v/>
      </c>
      <c r="T33" s="3" t="str">
        <f>IF('Enter data here!'!T167=$C$52,-1,IF('Enter data here!'!T167=0,"",'Enter data here!'!T169))</f>
        <v/>
      </c>
      <c r="U33" s="3" t="str">
        <f>IF('Enter data here!'!U167=$C$52,-1,IF('Enter data here!'!U167=0,"",'Enter data here!'!U169))</f>
        <v/>
      </c>
      <c r="V33" s="3" t="str">
        <f>IF('Enter data here!'!V167=$C$52,-1,IF('Enter data here!'!V167=0,"",'Enter data here!'!V169))</f>
        <v/>
      </c>
      <c r="W33" s="3" t="str">
        <f>IF('Enter data here!'!W167=$C$52,-1,IF('Enter data here!'!W167=0,"",'Enter data here!'!W169))</f>
        <v/>
      </c>
      <c r="X33" s="3" t="str">
        <f>IF('Enter data here!'!X167=$C$52,-1,IF('Enter data here!'!X167=0,"",'Enter data here!'!X169))</f>
        <v/>
      </c>
      <c r="Y33" s="3" t="str">
        <f>IF('Enter data here!'!Y167=$C$52,-1,IF('Enter data here!'!Y167=0,"",'Enter data here!'!Y169))</f>
        <v/>
      </c>
      <c r="Z33" s="3" t="str">
        <f>IF('Enter data here!'!Z167=$C$52,-1,IF('Enter data here!'!Z167=0,"",'Enter data here!'!Z169))</f>
        <v/>
      </c>
      <c r="AA33" s="3" t="str">
        <f>IF('Enter data here!'!AA167=$C$52,-1,IF('Enter data here!'!AA167=0,"",'Enter data here!'!AA169))</f>
        <v/>
      </c>
      <c r="AB33" s="3" t="str">
        <f>IF('Enter data here!'!AB167=$C$52,-1,IF('Enter data here!'!AB167=0,"",'Enter data here!'!AB169))</f>
        <v/>
      </c>
      <c r="AC33" s="3" t="str">
        <f>IF('Enter data here!'!AC167=$C$52,-1,IF('Enter data here!'!AC167=0,"",'Enter data here!'!AC169))</f>
        <v/>
      </c>
      <c r="AD33" s="3" t="str">
        <f>IF('Enter data here!'!AD167=$C$52,-1,IF('Enter data here!'!AD167=0,"",'Enter data here!'!AD169))</f>
        <v/>
      </c>
      <c r="AE33" s="3" t="str">
        <f>IF('Enter data here!'!AE167=$C$52,-1,IF('Enter data here!'!AE167=0,"",'Enter data here!'!AE169))</f>
        <v/>
      </c>
      <c r="AF33" s="3" t="str">
        <f>IF('Enter data here!'!AF167=$C$52,-1,IF('Enter data here!'!AF167=0,"",'Enter data here!'!AF169))</f>
        <v/>
      </c>
      <c r="AG33" s="3" t="str">
        <f>IF('Enter data here!'!AG167=$C$52,-1,IF('Enter data here!'!AG167=0,"",'Enter data here!'!AG169))</f>
        <v/>
      </c>
      <c r="AH33" s="3" t="str">
        <f>IF('Enter data here!'!AH167=$C$52,-1,IF('Enter data here!'!AH167=0,"",'Enter data here!'!AH169))</f>
        <v/>
      </c>
      <c r="AI33" s="3" t="str">
        <f>IF('Enter data here!'!AI167=$C$52,-1,IF('Enter data here!'!AI167=0,"",'Enter data here!'!AI169))</f>
        <v/>
      </c>
      <c r="AJ33" s="3" t="str">
        <f>IF('Enter data here!'!AJ167=$C$52,-1,IF('Enter data here!'!AJ167=0,"",'Enter data here!'!AJ169))</f>
        <v/>
      </c>
      <c r="AK33" s="3" t="str">
        <f>IF('Enter data here!'!AK167=$C$52,-1,IF('Enter data here!'!AK167=0,"",'Enter data here!'!AK169))</f>
        <v/>
      </c>
      <c r="AL33" s="3" t="str">
        <f>IF('Enter data here!'!AL167=$C$52,-1,IF('Enter data here!'!AL167=0,"",'Enter data here!'!AL169))</f>
        <v/>
      </c>
      <c r="AM33" s="3" t="str">
        <f>IF('Enter data here!'!AM167=$C$52,-1,IF('Enter data here!'!AM167=0,"",'Enter data here!'!AM169))</f>
        <v/>
      </c>
      <c r="AN33" s="3" t="str">
        <f>IF('Enter data here!'!AN167=$C$52,-1,IF('Enter data here!'!AN167=0,"",'Enter data here!'!AN169))</f>
        <v/>
      </c>
      <c r="AO33" s="3" t="str">
        <f>IF('Enter data here!'!AO167=$C$52,-1,IF('Enter data here!'!AO167=0,"",'Enter data here!'!AO169))</f>
        <v/>
      </c>
      <c r="AP33" s="3" t="str">
        <f>IF('Enter data here!'!AP167=$C$52,-1,IF('Enter data here!'!AP167=0,"",'Enter data here!'!AP169))</f>
        <v/>
      </c>
      <c r="AQ33" s="3" t="str">
        <f>IF('Enter data here!'!AQ167=$C$52,-1,IF('Enter data here!'!AQ167=0,"",'Enter data here!'!AQ169))</f>
        <v/>
      </c>
      <c r="AR33" s="3" t="str">
        <f>IF('Enter data here!'!AR167=$C$52,-1,IF('Enter data here!'!AR167=0,"",'Enter data here!'!AR169))</f>
        <v/>
      </c>
      <c r="AS33" s="3" t="str">
        <f>IF('Enter data here!'!AS167=$C$52,-1,IF('Enter data here!'!AS167=0,"",'Enter data here!'!AS169))</f>
        <v/>
      </c>
      <c r="AT33" s="3" t="str">
        <f>IF('Enter data here!'!AT167=$C$52,-1,IF('Enter data here!'!AT167=0,"",'Enter data here!'!AT169))</f>
        <v/>
      </c>
      <c r="AU33" s="3" t="str">
        <f>IF('Enter data here!'!AU167=$C$52,-1,IF('Enter data here!'!AU167=0,"",'Enter data here!'!AU169))</f>
        <v/>
      </c>
      <c r="AV33" s="3" t="str">
        <f>IF('Enter data here!'!AV167=$C$52,-1,IF('Enter data here!'!AV167=0,"",'Enter data here!'!AV169))</f>
        <v/>
      </c>
      <c r="AW33" s="3" t="str">
        <f>IF('Enter data here!'!AW167=$C$52,-1,IF('Enter data here!'!AW167=0,"",'Enter data here!'!AW169))</f>
        <v/>
      </c>
      <c r="AX33" s="3" t="str">
        <f>IF('Enter data here!'!AX167=$C$52,-1,IF('Enter data here!'!AX167=0,"",'Enter data here!'!AX169))</f>
        <v/>
      </c>
      <c r="AY33" s="3" t="str">
        <f>IF('Enter data here!'!AY167=$C$52,-1,IF('Enter data here!'!AY167=0,"",'Enter data here!'!AY169))</f>
        <v/>
      </c>
      <c r="AZ33" s="3" t="str">
        <f>IF('Enter data here!'!AZ167=$C$52,-1,IF('Enter data here!'!AZ167=0,"",'Enter data here!'!AZ169))</f>
        <v/>
      </c>
      <c r="BA33" s="3" t="str">
        <f>IF('Enter data here!'!BA167=$C$52,-1,IF('Enter data here!'!BA167=0,"",'Enter data here!'!BA169))</f>
        <v/>
      </c>
      <c r="BB33" s="3" t="str">
        <f>IF('Enter data here!'!BB167=$C$52,-1,IF('Enter data here!'!BB167=0,"",'Enter data here!'!BB169))</f>
        <v/>
      </c>
      <c r="BC33" s="3" t="str">
        <f>IF('Enter data here!'!BC167=$C$52,-1,IF('Enter data here!'!BC167=0,"",'Enter data here!'!BC169))</f>
        <v/>
      </c>
      <c r="BD33" s="3" t="str">
        <f>IF('Enter data here!'!BD167=$C$52,-1,IF('Enter data here!'!BD167=0,"",'Enter data here!'!BD169))</f>
        <v/>
      </c>
      <c r="BE33" s="3" t="str">
        <f>IF('Enter data here!'!BE167=$C$52,-1,IF('Enter data here!'!BE167=0,"",'Enter data here!'!BE169))</f>
        <v/>
      </c>
      <c r="BF33" s="3" t="str">
        <f>IF('Enter data here!'!BF167=$C$52,-1,IF('Enter data here!'!BF167=0,"",'Enter data here!'!BF169))</f>
        <v/>
      </c>
      <c r="BG33" s="3" t="str">
        <f>IF('Enter data here!'!BG167=$C$52,-1,IF('Enter data here!'!BG167=0,"",'Enter data here!'!BG169))</f>
        <v/>
      </c>
      <c r="BH33" s="3" t="str">
        <f>IF('Enter data here!'!BH167=$C$52,-1,IF('Enter data here!'!BH167=0,"",'Enter data here!'!BH169))</f>
        <v/>
      </c>
      <c r="BI33" s="3" t="str">
        <f>IF('Enter data here!'!BI167=$C$52,-1,IF('Enter data here!'!BI167=0,"",'Enter data here!'!BI169))</f>
        <v/>
      </c>
      <c r="BJ33" s="3" t="str">
        <f>IF('Enter data here!'!BJ167=$C$52,-1,IF('Enter data here!'!BJ167=0,"",'Enter data here!'!BJ169))</f>
        <v/>
      </c>
      <c r="BK33" s="3" t="str">
        <f>IF('Enter data here!'!BK167=$C$52,-1,IF('Enter data here!'!BK167=0,"",'Enter data here!'!BK169))</f>
        <v/>
      </c>
      <c r="BL33" s="3" t="str">
        <f>IF('Enter data here!'!BL167=$C$52,-1,IF('Enter data here!'!BL167=0,"",'Enter data here!'!BL169))</f>
        <v/>
      </c>
      <c r="BM33" s="3" t="str">
        <f>IF('Enter data here!'!BM167=$C$52,-1,IF('Enter data here!'!BM167=0,"",'Enter data here!'!BM169))</f>
        <v/>
      </c>
      <c r="BN33" s="3" t="str">
        <f>IF('Enter data here!'!BN167=$C$52,-1,IF('Enter data here!'!BN167=0,"",'Enter data here!'!BN169))</f>
        <v/>
      </c>
      <c r="BO33" s="3" t="str">
        <f>IF('Enter data here!'!BO167=$C$52,-1,IF('Enter data here!'!BO167=0,"",'Enter data here!'!BO169))</f>
        <v/>
      </c>
      <c r="BP33" s="3" t="str">
        <f>IF('Enter data here!'!BP167=$C$52,-1,IF('Enter data here!'!BP167=0,"",'Enter data here!'!BP169))</f>
        <v/>
      </c>
      <c r="BQ33" s="3" t="str">
        <f>IF('Enter data here!'!BQ167=$C$52,-1,IF('Enter data here!'!BQ167=0,"",'Enter data here!'!BQ169))</f>
        <v/>
      </c>
      <c r="BR33" s="3" t="str">
        <f>IF('Enter data here!'!BR167=$C$52,-1,IF('Enter data here!'!BR167=0,"",'Enter data here!'!BR169))</f>
        <v/>
      </c>
      <c r="BS33" s="3" t="str">
        <f>IF('Enter data here!'!BS167=$C$52,-1,IF('Enter data here!'!BS167=0,"",'Enter data here!'!BS169))</f>
        <v/>
      </c>
      <c r="BT33" s="3" t="str">
        <f>IF('Enter data here!'!BT167=$C$52,-1,IF('Enter data here!'!BT167=0,"",'Enter data here!'!BT169))</f>
        <v/>
      </c>
      <c r="BU33" s="3" t="str">
        <f>IF('Enter data here!'!BU167=$C$52,-1,IF('Enter data here!'!BU167=0,"",'Enter data here!'!BU169))</f>
        <v/>
      </c>
      <c r="BV33" s="3" t="str">
        <f>IF('Enter data here!'!BV167=$C$52,-1,IF('Enter data here!'!BV167=0,"",'Enter data here!'!BV169))</f>
        <v/>
      </c>
      <c r="BW33" s="3" t="str">
        <f>IF('Enter data here!'!BW167=$C$52,-1,IF('Enter data here!'!BW167=0,"",'Enter data here!'!BW169))</f>
        <v/>
      </c>
      <c r="BX33" s="3" t="str">
        <f>IF('Enter data here!'!BX167=$C$52,-1,IF('Enter data here!'!BX167=0,"",'Enter data here!'!BX169))</f>
        <v/>
      </c>
      <c r="BY33" s="3" t="str">
        <f>IF('Enter data here!'!BY167=$C$52,-1,IF('Enter data here!'!BY167=0,"",'Enter data here!'!BY169))</f>
        <v/>
      </c>
      <c r="BZ33" s="3" t="str">
        <f>IF('Enter data here!'!BZ167=$C$52,-1,IF('Enter data here!'!BZ167=0,"",'Enter data here!'!BZ169))</f>
        <v/>
      </c>
      <c r="CA33" s="3" t="str">
        <f>IF('Enter data here!'!CA167=$C$52,-1,IF('Enter data here!'!CA167=0,"",'Enter data here!'!CA169))</f>
        <v/>
      </c>
      <c r="CB33" s="3" t="str">
        <f>IF('Enter data here!'!CB167=$C$52,-1,IF('Enter data here!'!CB167=0,"",'Enter data here!'!CB169))</f>
        <v/>
      </c>
      <c r="CC33" s="3" t="str">
        <f>IF('Enter data here!'!CC167=$C$52,-1,IF('Enter data here!'!CC167=0,"",'Enter data here!'!CC169))</f>
        <v/>
      </c>
      <c r="CD33" s="3" t="str">
        <f>IF('Enter data here!'!CD167=$C$52,-1,IF('Enter data here!'!CD167=0,"",'Enter data here!'!CD169))</f>
        <v/>
      </c>
      <c r="CE33" s="3" t="str">
        <f>IF('Enter data here!'!CE167=$C$52,-1,IF('Enter data here!'!CE167=0,"",'Enter data here!'!CE169))</f>
        <v/>
      </c>
      <c r="CF33" s="3" t="str">
        <f>IF('Enter data here!'!CF167=$C$52,-1,IF('Enter data here!'!CF167=0,"",'Enter data here!'!CF169))</f>
        <v/>
      </c>
      <c r="CG33" s="3" t="str">
        <f>IF('Enter data here!'!CG167=$C$52,-1,IF('Enter data here!'!CG167=0,"",'Enter data here!'!CG169))</f>
        <v/>
      </c>
      <c r="CH33" s="3" t="str">
        <f>IF('Enter data here!'!CH167=$C$52,-1,IF('Enter data here!'!CH167=0,"",'Enter data here!'!CH169))</f>
        <v/>
      </c>
      <c r="CI33" s="3" t="str">
        <f>IF('Enter data here!'!CI167=$C$52,-1,IF('Enter data here!'!CI167=0,"",'Enter data here!'!CI169))</f>
        <v/>
      </c>
      <c r="CJ33" s="3" t="str">
        <f>IF('Enter data here!'!CJ167=$C$52,-1,IF('Enter data here!'!CJ167=0,"",'Enter data here!'!CJ169))</f>
        <v/>
      </c>
      <c r="CK33" s="3" t="str">
        <f>IF('Enter data here!'!CK167=$C$52,-1,IF('Enter data here!'!CK167=0,"",'Enter data here!'!CK169))</f>
        <v/>
      </c>
      <c r="CL33" s="3" t="str">
        <f>IF('Enter data here!'!CL167=$C$52,-1,IF('Enter data here!'!CL167=0,"",'Enter data here!'!CL169))</f>
        <v/>
      </c>
      <c r="CM33" s="3" t="str">
        <f>IF('Enter data here!'!CM167=$C$52,-1,IF('Enter data here!'!CM167=0,"",'Enter data here!'!CM169))</f>
        <v/>
      </c>
      <c r="CN33" s="3" t="str">
        <f>IF('Enter data here!'!CN167=$C$52,-1,IF('Enter data here!'!CN167=0,"",'Enter data here!'!CN169))</f>
        <v/>
      </c>
    </row>
    <row r="34" spans="1:92">
      <c r="A34" s="399"/>
      <c r="B34" s="16">
        <v>30</v>
      </c>
      <c r="C34" s="3" t="str">
        <f>IF('Enter data here!'!C172=$C$52,-1,IF('Enter data here!'!C172=0,"",'Enter data here!'!C174))</f>
        <v/>
      </c>
      <c r="D34" s="3" t="str">
        <f>IF('Enter data here!'!D172=$C$52,-1,IF('Enter data here!'!D172=0,"",'Enter data here!'!D174))</f>
        <v/>
      </c>
      <c r="E34" s="3" t="str">
        <f>IF('Enter data here!'!E172=$C$52,-1,IF('Enter data here!'!E172=0,"",'Enter data here!'!E174))</f>
        <v/>
      </c>
      <c r="F34" s="3" t="str">
        <f>IF('Enter data here!'!F172=$C$52,-1,IF('Enter data here!'!F172=0,"",'Enter data here!'!F174))</f>
        <v/>
      </c>
      <c r="G34" s="3" t="str">
        <f>IF('Enter data here!'!G172=$C$52,-1,IF('Enter data here!'!G172=0,"",'Enter data here!'!G174))</f>
        <v/>
      </c>
      <c r="H34" s="3" t="str">
        <f>IF('Enter data here!'!H172=$C$52,-1,IF('Enter data here!'!H172=0,"",'Enter data here!'!H174))</f>
        <v/>
      </c>
      <c r="I34" s="3" t="str">
        <f>IF('Enter data here!'!I172=$C$52,-1,IF('Enter data here!'!I172=0,"",'Enter data here!'!I174))</f>
        <v/>
      </c>
      <c r="J34" s="3" t="str">
        <f>IF('Enter data here!'!J172=$C$52,-1,IF('Enter data here!'!J172=0,"",'Enter data here!'!J174))</f>
        <v/>
      </c>
      <c r="K34" s="3" t="str">
        <f>IF('Enter data here!'!K172=$C$52,-1,IF('Enter data here!'!K172=0,"",'Enter data here!'!K174))</f>
        <v/>
      </c>
      <c r="L34" s="3" t="str">
        <f>IF('Enter data here!'!L172=$C$52,-1,IF('Enter data here!'!L172=0,"",'Enter data here!'!L174))</f>
        <v/>
      </c>
      <c r="M34" s="3" t="str">
        <f>IF('Enter data here!'!M172=$C$52,-1,IF('Enter data here!'!M172=0,"",'Enter data here!'!M174))</f>
        <v/>
      </c>
      <c r="N34" s="3" t="str">
        <f>IF('Enter data here!'!N172=$C$52,-1,IF('Enter data here!'!N172=0,"",'Enter data here!'!N174))</f>
        <v/>
      </c>
      <c r="O34" s="3" t="str">
        <f>IF('Enter data here!'!O172=$C$52,-1,IF('Enter data here!'!O172=0,"",'Enter data here!'!O174))</f>
        <v/>
      </c>
      <c r="P34" s="3" t="str">
        <f>IF('Enter data here!'!P172=$C$52,-1,IF('Enter data here!'!P172=0,"",'Enter data here!'!P174))</f>
        <v/>
      </c>
      <c r="Q34" s="3" t="str">
        <f>IF('Enter data here!'!Q172=$C$52,-1,IF('Enter data here!'!Q172=0,"",'Enter data here!'!Q174))</f>
        <v/>
      </c>
      <c r="R34" s="3" t="str">
        <f>IF('Enter data here!'!R172=$C$52,-1,IF('Enter data here!'!R172=0,"",'Enter data here!'!R174))</f>
        <v/>
      </c>
      <c r="S34" s="3" t="str">
        <f>IF('Enter data here!'!S172=$C$52,-1,IF('Enter data here!'!S172=0,"",'Enter data here!'!S174))</f>
        <v/>
      </c>
      <c r="T34" s="3" t="str">
        <f>IF('Enter data here!'!T172=$C$52,-1,IF('Enter data here!'!T172=0,"",'Enter data here!'!T174))</f>
        <v/>
      </c>
      <c r="U34" s="3" t="str">
        <f>IF('Enter data here!'!U172=$C$52,-1,IF('Enter data here!'!U172=0,"",'Enter data here!'!U174))</f>
        <v/>
      </c>
      <c r="V34" s="3" t="str">
        <f>IF('Enter data here!'!V172=$C$52,-1,IF('Enter data here!'!V172=0,"",'Enter data here!'!V174))</f>
        <v/>
      </c>
      <c r="W34" s="3" t="str">
        <f>IF('Enter data here!'!W172=$C$52,-1,IF('Enter data here!'!W172=0,"",'Enter data here!'!W174))</f>
        <v/>
      </c>
      <c r="X34" s="3" t="str">
        <f>IF('Enter data here!'!X172=$C$52,-1,IF('Enter data here!'!X172=0,"",'Enter data here!'!X174))</f>
        <v/>
      </c>
      <c r="Y34" s="3" t="str">
        <f>IF('Enter data here!'!Y172=$C$52,-1,IF('Enter data here!'!Y172=0,"",'Enter data here!'!Y174))</f>
        <v/>
      </c>
      <c r="Z34" s="3" t="str">
        <f>IF('Enter data here!'!Z172=$C$52,-1,IF('Enter data here!'!Z172=0,"",'Enter data here!'!Z174))</f>
        <v/>
      </c>
      <c r="AA34" s="3" t="str">
        <f>IF('Enter data here!'!AA172=$C$52,-1,IF('Enter data here!'!AA172=0,"",'Enter data here!'!AA174))</f>
        <v/>
      </c>
      <c r="AB34" s="3" t="str">
        <f>IF('Enter data here!'!AB172=$C$52,-1,IF('Enter data here!'!AB172=0,"",'Enter data here!'!AB174))</f>
        <v/>
      </c>
      <c r="AC34" s="3" t="str">
        <f>IF('Enter data here!'!AC172=$C$52,-1,IF('Enter data here!'!AC172=0,"",'Enter data here!'!AC174))</f>
        <v/>
      </c>
      <c r="AD34" s="3" t="str">
        <f>IF('Enter data here!'!AD172=$C$52,-1,IF('Enter data here!'!AD172=0,"",'Enter data here!'!AD174))</f>
        <v/>
      </c>
      <c r="AE34" s="3" t="str">
        <f>IF('Enter data here!'!AE172=$C$52,-1,IF('Enter data here!'!AE172=0,"",'Enter data here!'!AE174))</f>
        <v/>
      </c>
      <c r="AF34" s="3" t="str">
        <f>IF('Enter data here!'!AF172=$C$52,-1,IF('Enter data here!'!AF172=0,"",'Enter data here!'!AF174))</f>
        <v/>
      </c>
      <c r="AG34" s="3" t="str">
        <f>IF('Enter data here!'!AG172=$C$52,-1,IF('Enter data here!'!AG172=0,"",'Enter data here!'!AG174))</f>
        <v/>
      </c>
      <c r="AH34" s="3" t="str">
        <f>IF('Enter data here!'!AH172=$C$52,-1,IF('Enter data here!'!AH172=0,"",'Enter data here!'!AH174))</f>
        <v/>
      </c>
      <c r="AI34" s="3" t="str">
        <f>IF('Enter data here!'!AI172=$C$52,-1,IF('Enter data here!'!AI172=0,"",'Enter data here!'!AI174))</f>
        <v/>
      </c>
      <c r="AJ34" s="3" t="str">
        <f>IF('Enter data here!'!AJ172=$C$52,-1,IF('Enter data here!'!AJ172=0,"",'Enter data here!'!AJ174))</f>
        <v/>
      </c>
      <c r="AK34" s="3" t="str">
        <f>IF('Enter data here!'!AK172=$C$52,-1,IF('Enter data here!'!AK172=0,"",'Enter data here!'!AK174))</f>
        <v/>
      </c>
      <c r="AL34" s="3" t="str">
        <f>IF('Enter data here!'!AL172=$C$52,-1,IF('Enter data here!'!AL172=0,"",'Enter data here!'!AL174))</f>
        <v/>
      </c>
      <c r="AM34" s="3" t="str">
        <f>IF('Enter data here!'!AM172=$C$52,-1,IF('Enter data here!'!AM172=0,"",'Enter data here!'!AM174))</f>
        <v/>
      </c>
      <c r="AN34" s="3" t="str">
        <f>IF('Enter data here!'!AN172=$C$52,-1,IF('Enter data here!'!AN172=0,"",'Enter data here!'!AN174))</f>
        <v/>
      </c>
      <c r="AO34" s="3" t="str">
        <f>IF('Enter data here!'!AO172=$C$52,-1,IF('Enter data here!'!AO172=0,"",'Enter data here!'!AO174))</f>
        <v/>
      </c>
      <c r="AP34" s="3" t="str">
        <f>IF('Enter data here!'!AP172=$C$52,-1,IF('Enter data here!'!AP172=0,"",'Enter data here!'!AP174))</f>
        <v/>
      </c>
      <c r="AQ34" s="3" t="str">
        <f>IF('Enter data here!'!AQ172=$C$52,-1,IF('Enter data here!'!AQ172=0,"",'Enter data here!'!AQ174))</f>
        <v/>
      </c>
      <c r="AR34" s="3" t="str">
        <f>IF('Enter data here!'!AR172=$C$52,-1,IF('Enter data here!'!AR172=0,"",'Enter data here!'!AR174))</f>
        <v/>
      </c>
      <c r="AS34" s="3" t="str">
        <f>IF('Enter data here!'!AS172=$C$52,-1,IF('Enter data here!'!AS172=0,"",'Enter data here!'!AS174))</f>
        <v/>
      </c>
      <c r="AT34" s="3" t="str">
        <f>IF('Enter data here!'!AT172=$C$52,-1,IF('Enter data here!'!AT172=0,"",'Enter data here!'!AT174))</f>
        <v/>
      </c>
      <c r="AU34" s="3" t="str">
        <f>IF('Enter data here!'!AU172=$C$52,-1,IF('Enter data here!'!AU172=0,"",'Enter data here!'!AU174))</f>
        <v/>
      </c>
      <c r="AV34" s="3" t="str">
        <f>IF('Enter data here!'!AV172=$C$52,-1,IF('Enter data here!'!AV172=0,"",'Enter data here!'!AV174))</f>
        <v/>
      </c>
      <c r="AW34" s="3" t="str">
        <f>IF('Enter data here!'!AW172=$C$52,-1,IF('Enter data here!'!AW172=0,"",'Enter data here!'!AW174))</f>
        <v/>
      </c>
      <c r="AX34" s="3" t="str">
        <f>IF('Enter data here!'!AX172=$C$52,-1,IF('Enter data here!'!AX172=0,"",'Enter data here!'!AX174))</f>
        <v/>
      </c>
      <c r="AY34" s="3" t="str">
        <f>IF('Enter data here!'!AY172=$C$52,-1,IF('Enter data here!'!AY172=0,"",'Enter data here!'!AY174))</f>
        <v/>
      </c>
      <c r="AZ34" s="3" t="str">
        <f>IF('Enter data here!'!AZ172=$C$52,-1,IF('Enter data here!'!AZ172=0,"",'Enter data here!'!AZ174))</f>
        <v/>
      </c>
      <c r="BA34" s="3" t="str">
        <f>IF('Enter data here!'!BA172=$C$52,-1,IF('Enter data here!'!BA172=0,"",'Enter data here!'!BA174))</f>
        <v/>
      </c>
      <c r="BB34" s="3" t="str">
        <f>IF('Enter data here!'!BB172=$C$52,-1,IF('Enter data here!'!BB172=0,"",'Enter data here!'!BB174))</f>
        <v/>
      </c>
      <c r="BC34" s="3" t="str">
        <f>IF('Enter data here!'!BC172=$C$52,-1,IF('Enter data here!'!BC172=0,"",'Enter data here!'!BC174))</f>
        <v/>
      </c>
      <c r="BD34" s="3" t="str">
        <f>IF('Enter data here!'!BD172=$C$52,-1,IF('Enter data here!'!BD172=0,"",'Enter data here!'!BD174))</f>
        <v/>
      </c>
      <c r="BE34" s="3" t="str">
        <f>IF('Enter data here!'!BE172=$C$52,-1,IF('Enter data here!'!BE172=0,"",'Enter data here!'!BE174))</f>
        <v/>
      </c>
      <c r="BF34" s="3" t="str">
        <f>IF('Enter data here!'!BF172=$C$52,-1,IF('Enter data here!'!BF172=0,"",'Enter data here!'!BF174))</f>
        <v/>
      </c>
      <c r="BG34" s="3" t="str">
        <f>IF('Enter data here!'!BG172=$C$52,-1,IF('Enter data here!'!BG172=0,"",'Enter data here!'!BG174))</f>
        <v/>
      </c>
      <c r="BH34" s="3" t="str">
        <f>IF('Enter data here!'!BH172=$C$52,-1,IF('Enter data here!'!BH172=0,"",'Enter data here!'!BH174))</f>
        <v/>
      </c>
      <c r="BI34" s="3" t="str">
        <f>IF('Enter data here!'!BI172=$C$52,-1,IF('Enter data here!'!BI172=0,"",'Enter data here!'!BI174))</f>
        <v/>
      </c>
      <c r="BJ34" s="3" t="str">
        <f>IF('Enter data here!'!BJ172=$C$52,-1,IF('Enter data here!'!BJ172=0,"",'Enter data here!'!BJ174))</f>
        <v/>
      </c>
      <c r="BK34" s="3" t="str">
        <f>IF('Enter data here!'!BK172=$C$52,-1,IF('Enter data here!'!BK172=0,"",'Enter data here!'!BK174))</f>
        <v/>
      </c>
      <c r="BL34" s="3" t="str">
        <f>IF('Enter data here!'!BL172=$C$52,-1,IF('Enter data here!'!BL172=0,"",'Enter data here!'!BL174))</f>
        <v/>
      </c>
      <c r="BM34" s="3" t="str">
        <f>IF('Enter data here!'!BM172=$C$52,-1,IF('Enter data here!'!BM172=0,"",'Enter data here!'!BM174))</f>
        <v/>
      </c>
      <c r="BN34" s="3" t="str">
        <f>IF('Enter data here!'!BN172=$C$52,-1,IF('Enter data here!'!BN172=0,"",'Enter data here!'!BN174))</f>
        <v/>
      </c>
      <c r="BO34" s="3" t="str">
        <f>IF('Enter data here!'!BO172=$C$52,-1,IF('Enter data here!'!BO172=0,"",'Enter data here!'!BO174))</f>
        <v/>
      </c>
      <c r="BP34" s="3" t="str">
        <f>IF('Enter data here!'!BP172=$C$52,-1,IF('Enter data here!'!BP172=0,"",'Enter data here!'!BP174))</f>
        <v/>
      </c>
      <c r="BQ34" s="3" t="str">
        <f>IF('Enter data here!'!BQ172=$C$52,-1,IF('Enter data here!'!BQ172=0,"",'Enter data here!'!BQ174))</f>
        <v/>
      </c>
      <c r="BR34" s="3" t="str">
        <f>IF('Enter data here!'!BR172=$C$52,-1,IF('Enter data here!'!BR172=0,"",'Enter data here!'!BR174))</f>
        <v/>
      </c>
      <c r="BS34" s="3" t="str">
        <f>IF('Enter data here!'!BS172=$C$52,-1,IF('Enter data here!'!BS172=0,"",'Enter data here!'!BS174))</f>
        <v/>
      </c>
      <c r="BT34" s="3" t="str">
        <f>IF('Enter data here!'!BT172=$C$52,-1,IF('Enter data here!'!BT172=0,"",'Enter data here!'!BT174))</f>
        <v/>
      </c>
      <c r="BU34" s="3" t="str">
        <f>IF('Enter data here!'!BU172=$C$52,-1,IF('Enter data here!'!BU172=0,"",'Enter data here!'!BU174))</f>
        <v/>
      </c>
      <c r="BV34" s="3" t="str">
        <f>IF('Enter data here!'!BV172=$C$52,-1,IF('Enter data here!'!BV172=0,"",'Enter data here!'!BV174))</f>
        <v/>
      </c>
      <c r="BW34" s="3" t="str">
        <f>IF('Enter data here!'!BW172=$C$52,-1,IF('Enter data here!'!BW172=0,"",'Enter data here!'!BW174))</f>
        <v/>
      </c>
      <c r="BX34" s="3" t="str">
        <f>IF('Enter data here!'!BX172=$C$52,-1,IF('Enter data here!'!BX172=0,"",'Enter data here!'!BX174))</f>
        <v/>
      </c>
      <c r="BY34" s="3" t="str">
        <f>IF('Enter data here!'!BY172=$C$52,-1,IF('Enter data here!'!BY172=0,"",'Enter data here!'!BY174))</f>
        <v/>
      </c>
      <c r="BZ34" s="3" t="str">
        <f>IF('Enter data here!'!BZ172=$C$52,-1,IF('Enter data here!'!BZ172=0,"",'Enter data here!'!BZ174))</f>
        <v/>
      </c>
      <c r="CA34" s="3" t="str">
        <f>IF('Enter data here!'!CA172=$C$52,-1,IF('Enter data here!'!CA172=0,"",'Enter data here!'!CA174))</f>
        <v/>
      </c>
      <c r="CB34" s="3" t="str">
        <f>IF('Enter data here!'!CB172=$C$52,-1,IF('Enter data here!'!CB172=0,"",'Enter data here!'!CB174))</f>
        <v/>
      </c>
      <c r="CC34" s="3" t="str">
        <f>IF('Enter data here!'!CC172=$C$52,-1,IF('Enter data here!'!CC172=0,"",'Enter data here!'!CC174))</f>
        <v/>
      </c>
      <c r="CD34" s="3" t="str">
        <f>IF('Enter data here!'!CD172=$C$52,-1,IF('Enter data here!'!CD172=0,"",'Enter data here!'!CD174))</f>
        <v/>
      </c>
      <c r="CE34" s="3" t="str">
        <f>IF('Enter data here!'!CE172=$C$52,-1,IF('Enter data here!'!CE172=0,"",'Enter data here!'!CE174))</f>
        <v/>
      </c>
      <c r="CF34" s="3" t="str">
        <f>IF('Enter data here!'!CF172=$C$52,-1,IF('Enter data here!'!CF172=0,"",'Enter data here!'!CF174))</f>
        <v/>
      </c>
      <c r="CG34" s="3" t="str">
        <f>IF('Enter data here!'!CG172=$C$52,-1,IF('Enter data here!'!CG172=0,"",'Enter data here!'!CG174))</f>
        <v/>
      </c>
      <c r="CH34" s="3" t="str">
        <f>IF('Enter data here!'!CH172=$C$52,-1,IF('Enter data here!'!CH172=0,"",'Enter data here!'!CH174))</f>
        <v/>
      </c>
      <c r="CI34" s="3" t="str">
        <f>IF('Enter data here!'!CI172=$C$52,-1,IF('Enter data here!'!CI172=0,"",'Enter data here!'!CI174))</f>
        <v/>
      </c>
      <c r="CJ34" s="3" t="str">
        <f>IF('Enter data here!'!CJ172=$C$52,-1,IF('Enter data here!'!CJ172=0,"",'Enter data here!'!CJ174))</f>
        <v/>
      </c>
      <c r="CK34" s="3" t="str">
        <f>IF('Enter data here!'!CK172=$C$52,-1,IF('Enter data here!'!CK172=0,"",'Enter data here!'!CK174))</f>
        <v/>
      </c>
      <c r="CL34" s="3" t="str">
        <f>IF('Enter data here!'!CL172=$C$52,-1,IF('Enter data here!'!CL172=0,"",'Enter data here!'!CL174))</f>
        <v/>
      </c>
      <c r="CM34" s="3" t="str">
        <f>IF('Enter data here!'!CM172=$C$52,-1,IF('Enter data here!'!CM172=0,"",'Enter data here!'!CM174))</f>
        <v/>
      </c>
      <c r="CN34" s="3" t="str">
        <f>IF('Enter data here!'!CN172=$C$52,-1,IF('Enter data here!'!CN172=0,"",'Enter data here!'!CN174))</f>
        <v/>
      </c>
    </row>
    <row r="35" spans="1:92">
      <c r="A35" s="399"/>
      <c r="B35" s="16">
        <v>31</v>
      </c>
      <c r="C35" s="3" t="str">
        <f>IF('Enter data here!'!C177=$C$52,-1,IF('Enter data here!'!C177=0,"",'Enter data here!'!C179))</f>
        <v/>
      </c>
      <c r="D35" s="3" t="str">
        <f>IF('Enter data here!'!D177=$C$52,-1,IF('Enter data here!'!D177=0,"",'Enter data here!'!D179))</f>
        <v/>
      </c>
      <c r="E35" s="3" t="str">
        <f>IF('Enter data here!'!E177=$C$52,-1,IF('Enter data here!'!E177=0,"",'Enter data here!'!E179))</f>
        <v/>
      </c>
      <c r="F35" s="3" t="str">
        <f>IF('Enter data here!'!F177=$C$52,-1,IF('Enter data here!'!F177=0,"",'Enter data here!'!F179))</f>
        <v/>
      </c>
      <c r="G35" s="3" t="str">
        <f>IF('Enter data here!'!G177=$C$52,-1,IF('Enter data here!'!G177=0,"",'Enter data here!'!G179))</f>
        <v/>
      </c>
      <c r="H35" s="3" t="str">
        <f>IF('Enter data here!'!H177=$C$52,-1,IF('Enter data here!'!H177=0,"",'Enter data here!'!H179))</f>
        <v/>
      </c>
      <c r="I35" s="3" t="str">
        <f>IF('Enter data here!'!I177=$C$52,-1,IF('Enter data here!'!I177=0,"",'Enter data here!'!I179))</f>
        <v/>
      </c>
      <c r="J35" s="3" t="str">
        <f>IF('Enter data here!'!J177=$C$52,-1,IF('Enter data here!'!J177=0,"",'Enter data here!'!J179))</f>
        <v/>
      </c>
      <c r="K35" s="3" t="str">
        <f>IF('Enter data here!'!K177=$C$52,-1,IF('Enter data here!'!K177=0,"",'Enter data here!'!K179))</f>
        <v/>
      </c>
      <c r="L35" s="3" t="str">
        <f>IF('Enter data here!'!L177=$C$52,-1,IF('Enter data here!'!L177=0,"",'Enter data here!'!L179))</f>
        <v/>
      </c>
      <c r="M35" s="3" t="str">
        <f>IF('Enter data here!'!M177=$C$52,-1,IF('Enter data here!'!M177=0,"",'Enter data here!'!M179))</f>
        <v/>
      </c>
      <c r="N35" s="3" t="str">
        <f>IF('Enter data here!'!N177=$C$52,-1,IF('Enter data here!'!N177=0,"",'Enter data here!'!N179))</f>
        <v/>
      </c>
      <c r="O35" s="3" t="str">
        <f>IF('Enter data here!'!O177=$C$52,-1,IF('Enter data here!'!O177=0,"",'Enter data here!'!O179))</f>
        <v/>
      </c>
      <c r="P35" s="3" t="str">
        <f>IF('Enter data here!'!P177=$C$52,-1,IF('Enter data here!'!P177=0,"",'Enter data here!'!P179))</f>
        <v/>
      </c>
      <c r="Q35" s="3" t="str">
        <f>IF('Enter data here!'!Q177=$C$52,-1,IF('Enter data here!'!Q177=0,"",'Enter data here!'!Q179))</f>
        <v/>
      </c>
      <c r="R35" s="3" t="str">
        <f>IF('Enter data here!'!R177=$C$52,-1,IF('Enter data here!'!R177=0,"",'Enter data here!'!R179))</f>
        <v/>
      </c>
      <c r="S35" s="3" t="str">
        <f>IF('Enter data here!'!S177=$C$52,-1,IF('Enter data here!'!S177=0,"",'Enter data here!'!S179))</f>
        <v/>
      </c>
      <c r="T35" s="3" t="str">
        <f>IF('Enter data here!'!T177=$C$52,-1,IF('Enter data here!'!T177=0,"",'Enter data here!'!T179))</f>
        <v/>
      </c>
      <c r="U35" s="3" t="str">
        <f>IF('Enter data here!'!U177=$C$52,-1,IF('Enter data here!'!U177=0,"",'Enter data here!'!U179))</f>
        <v/>
      </c>
      <c r="V35" s="3" t="str">
        <f>IF('Enter data here!'!V177=$C$52,-1,IF('Enter data here!'!V177=0,"",'Enter data here!'!V179))</f>
        <v/>
      </c>
      <c r="W35" s="3" t="str">
        <f>IF('Enter data here!'!W177=$C$52,-1,IF('Enter data here!'!W177=0,"",'Enter data here!'!W179))</f>
        <v/>
      </c>
      <c r="X35" s="3" t="str">
        <f>IF('Enter data here!'!X177=$C$52,-1,IF('Enter data here!'!X177=0,"",'Enter data here!'!X179))</f>
        <v/>
      </c>
      <c r="Y35" s="3" t="str">
        <f>IF('Enter data here!'!Y177=$C$52,-1,IF('Enter data here!'!Y177=0,"",'Enter data here!'!Y179))</f>
        <v/>
      </c>
      <c r="Z35" s="3" t="str">
        <f>IF('Enter data here!'!Z177=$C$52,-1,IF('Enter data here!'!Z177=0,"",'Enter data here!'!Z179))</f>
        <v/>
      </c>
      <c r="AA35" s="3" t="str">
        <f>IF('Enter data here!'!AA177=$C$52,-1,IF('Enter data here!'!AA177=0,"",'Enter data here!'!AA179))</f>
        <v/>
      </c>
      <c r="AB35" s="3" t="str">
        <f>IF('Enter data here!'!AB177=$C$52,-1,IF('Enter data here!'!AB177=0,"",'Enter data here!'!AB179))</f>
        <v/>
      </c>
      <c r="AC35" s="3" t="str">
        <f>IF('Enter data here!'!AC177=$C$52,-1,IF('Enter data here!'!AC177=0,"",'Enter data here!'!AC179))</f>
        <v/>
      </c>
      <c r="AD35" s="3" t="str">
        <f>IF('Enter data here!'!AD177=$C$52,-1,IF('Enter data here!'!AD177=0,"",'Enter data here!'!AD179))</f>
        <v/>
      </c>
      <c r="AE35" s="3" t="str">
        <f>IF('Enter data here!'!AE177=$C$52,-1,IF('Enter data here!'!AE177=0,"",'Enter data here!'!AE179))</f>
        <v/>
      </c>
      <c r="AF35" s="3" t="str">
        <f>IF('Enter data here!'!AF177=$C$52,-1,IF('Enter data here!'!AF177=0,"",'Enter data here!'!AF179))</f>
        <v/>
      </c>
      <c r="AG35" s="3" t="str">
        <f>IF('Enter data here!'!AG177=$C$52,-1,IF('Enter data here!'!AG177=0,"",'Enter data here!'!AG179))</f>
        <v/>
      </c>
      <c r="AH35" s="3" t="str">
        <f>IF('Enter data here!'!AH177=$C$52,-1,IF('Enter data here!'!AH177=0,"",'Enter data here!'!AH179))</f>
        <v/>
      </c>
      <c r="AI35" s="3" t="str">
        <f>IF('Enter data here!'!AI177=$C$52,-1,IF('Enter data here!'!AI177=0,"",'Enter data here!'!AI179))</f>
        <v/>
      </c>
      <c r="AJ35" s="3" t="str">
        <f>IF('Enter data here!'!AJ177=$C$52,-1,IF('Enter data here!'!AJ177=0,"",'Enter data here!'!AJ179))</f>
        <v/>
      </c>
      <c r="AK35" s="3" t="str">
        <f>IF('Enter data here!'!AK177=$C$52,-1,IF('Enter data here!'!AK177=0,"",'Enter data here!'!AK179))</f>
        <v/>
      </c>
      <c r="AL35" s="3" t="str">
        <f>IF('Enter data here!'!AL177=$C$52,-1,IF('Enter data here!'!AL177=0,"",'Enter data here!'!AL179))</f>
        <v/>
      </c>
      <c r="AM35" s="3" t="str">
        <f>IF('Enter data here!'!AM177=$C$52,-1,IF('Enter data here!'!AM177=0,"",'Enter data here!'!AM179))</f>
        <v/>
      </c>
      <c r="AN35" s="3" t="str">
        <f>IF('Enter data here!'!AN177=$C$52,-1,IF('Enter data here!'!AN177=0,"",'Enter data here!'!AN179))</f>
        <v/>
      </c>
      <c r="AO35" s="3" t="str">
        <f>IF('Enter data here!'!AO177=$C$52,-1,IF('Enter data here!'!AO177=0,"",'Enter data here!'!AO179))</f>
        <v/>
      </c>
      <c r="AP35" s="3" t="str">
        <f>IF('Enter data here!'!AP177=$C$52,-1,IF('Enter data here!'!AP177=0,"",'Enter data here!'!AP179))</f>
        <v/>
      </c>
      <c r="AQ35" s="3" t="str">
        <f>IF('Enter data here!'!AQ177=$C$52,-1,IF('Enter data here!'!AQ177=0,"",'Enter data here!'!AQ179))</f>
        <v/>
      </c>
      <c r="AR35" s="3" t="str">
        <f>IF('Enter data here!'!AR177=$C$52,-1,IF('Enter data here!'!AR177=0,"",'Enter data here!'!AR179))</f>
        <v/>
      </c>
      <c r="AS35" s="3" t="str">
        <f>IF('Enter data here!'!AS177=$C$52,-1,IF('Enter data here!'!AS177=0,"",'Enter data here!'!AS179))</f>
        <v/>
      </c>
      <c r="AT35" s="3" t="str">
        <f>IF('Enter data here!'!AT177=$C$52,-1,IF('Enter data here!'!AT177=0,"",'Enter data here!'!AT179))</f>
        <v/>
      </c>
      <c r="AU35" s="3" t="str">
        <f>IF('Enter data here!'!AU177=$C$52,-1,IF('Enter data here!'!AU177=0,"",'Enter data here!'!AU179))</f>
        <v/>
      </c>
      <c r="AV35" s="3" t="str">
        <f>IF('Enter data here!'!AV177=$C$52,-1,IF('Enter data here!'!AV177=0,"",'Enter data here!'!AV179))</f>
        <v/>
      </c>
      <c r="AW35" s="3" t="str">
        <f>IF('Enter data here!'!AW177=$C$52,-1,IF('Enter data here!'!AW177=0,"",'Enter data here!'!AW179))</f>
        <v/>
      </c>
      <c r="AX35" s="3" t="str">
        <f>IF('Enter data here!'!AX177=$C$52,-1,IF('Enter data here!'!AX177=0,"",'Enter data here!'!AX179))</f>
        <v/>
      </c>
      <c r="AY35" s="3" t="str">
        <f>IF('Enter data here!'!AY177=$C$52,-1,IF('Enter data here!'!AY177=0,"",'Enter data here!'!AY179))</f>
        <v/>
      </c>
      <c r="AZ35" s="3" t="str">
        <f>IF('Enter data here!'!AZ177=$C$52,-1,IF('Enter data here!'!AZ177=0,"",'Enter data here!'!AZ179))</f>
        <v/>
      </c>
      <c r="BA35" s="3" t="str">
        <f>IF('Enter data here!'!BA177=$C$52,-1,IF('Enter data here!'!BA177=0,"",'Enter data here!'!BA179))</f>
        <v/>
      </c>
      <c r="BB35" s="3" t="str">
        <f>IF('Enter data here!'!BB177=$C$52,-1,IF('Enter data here!'!BB177=0,"",'Enter data here!'!BB179))</f>
        <v/>
      </c>
      <c r="BC35" s="3" t="str">
        <f>IF('Enter data here!'!BC177=$C$52,-1,IF('Enter data here!'!BC177=0,"",'Enter data here!'!BC179))</f>
        <v/>
      </c>
      <c r="BD35" s="3" t="str">
        <f>IF('Enter data here!'!BD177=$C$52,-1,IF('Enter data here!'!BD177=0,"",'Enter data here!'!BD179))</f>
        <v/>
      </c>
      <c r="BE35" s="3" t="str">
        <f>IF('Enter data here!'!BE177=$C$52,-1,IF('Enter data here!'!BE177=0,"",'Enter data here!'!BE179))</f>
        <v/>
      </c>
      <c r="BF35" s="3" t="str">
        <f>IF('Enter data here!'!BF177=$C$52,-1,IF('Enter data here!'!BF177=0,"",'Enter data here!'!BF179))</f>
        <v/>
      </c>
      <c r="BG35" s="3" t="str">
        <f>IF('Enter data here!'!BG177=$C$52,-1,IF('Enter data here!'!BG177=0,"",'Enter data here!'!BG179))</f>
        <v/>
      </c>
      <c r="BH35" s="3" t="str">
        <f>IF('Enter data here!'!BH177=$C$52,-1,IF('Enter data here!'!BH177=0,"",'Enter data here!'!BH179))</f>
        <v/>
      </c>
      <c r="BI35" s="3" t="str">
        <f>IF('Enter data here!'!BI177=$C$52,-1,IF('Enter data here!'!BI177=0,"",'Enter data here!'!BI179))</f>
        <v/>
      </c>
      <c r="BJ35" s="3" t="str">
        <f>IF('Enter data here!'!BJ177=$C$52,-1,IF('Enter data here!'!BJ177=0,"",'Enter data here!'!BJ179))</f>
        <v/>
      </c>
      <c r="BK35" s="3" t="str">
        <f>IF('Enter data here!'!BK177=$C$52,-1,IF('Enter data here!'!BK177=0,"",'Enter data here!'!BK179))</f>
        <v/>
      </c>
      <c r="BL35" s="3" t="str">
        <f>IF('Enter data here!'!BL177=$C$52,-1,IF('Enter data here!'!BL177=0,"",'Enter data here!'!BL179))</f>
        <v/>
      </c>
      <c r="BM35" s="3" t="str">
        <f>IF('Enter data here!'!BM177=$C$52,-1,IF('Enter data here!'!BM177=0,"",'Enter data here!'!BM179))</f>
        <v/>
      </c>
      <c r="BN35" s="3" t="str">
        <f>IF('Enter data here!'!BN177=$C$52,-1,IF('Enter data here!'!BN177=0,"",'Enter data here!'!BN179))</f>
        <v/>
      </c>
      <c r="BO35" s="3" t="str">
        <f>IF('Enter data here!'!BO177=$C$52,-1,IF('Enter data here!'!BO177=0,"",'Enter data here!'!BO179))</f>
        <v/>
      </c>
      <c r="BP35" s="3" t="str">
        <f>IF('Enter data here!'!BP177=$C$52,-1,IF('Enter data here!'!BP177=0,"",'Enter data here!'!BP179))</f>
        <v/>
      </c>
      <c r="BQ35" s="3" t="str">
        <f>IF('Enter data here!'!BQ177=$C$52,-1,IF('Enter data here!'!BQ177=0,"",'Enter data here!'!BQ179))</f>
        <v/>
      </c>
      <c r="BR35" s="3" t="str">
        <f>IF('Enter data here!'!BR177=$C$52,-1,IF('Enter data here!'!BR177=0,"",'Enter data here!'!BR179))</f>
        <v/>
      </c>
      <c r="BS35" s="3" t="str">
        <f>IF('Enter data here!'!BS177=$C$52,-1,IF('Enter data here!'!BS177=0,"",'Enter data here!'!BS179))</f>
        <v/>
      </c>
      <c r="BT35" s="3" t="str">
        <f>IF('Enter data here!'!BT177=$C$52,-1,IF('Enter data here!'!BT177=0,"",'Enter data here!'!BT179))</f>
        <v/>
      </c>
      <c r="BU35" s="3" t="str">
        <f>IF('Enter data here!'!BU177=$C$52,-1,IF('Enter data here!'!BU177=0,"",'Enter data here!'!BU179))</f>
        <v/>
      </c>
      <c r="BV35" s="3" t="str">
        <f>IF('Enter data here!'!BV177=$C$52,-1,IF('Enter data here!'!BV177=0,"",'Enter data here!'!BV179))</f>
        <v/>
      </c>
      <c r="BW35" s="3" t="str">
        <f>IF('Enter data here!'!BW177=$C$52,-1,IF('Enter data here!'!BW177=0,"",'Enter data here!'!BW179))</f>
        <v/>
      </c>
      <c r="BX35" s="3" t="str">
        <f>IF('Enter data here!'!BX177=$C$52,-1,IF('Enter data here!'!BX177=0,"",'Enter data here!'!BX179))</f>
        <v/>
      </c>
      <c r="BY35" s="3" t="str">
        <f>IF('Enter data here!'!BY177=$C$52,-1,IF('Enter data here!'!BY177=0,"",'Enter data here!'!BY179))</f>
        <v/>
      </c>
      <c r="BZ35" s="3" t="str">
        <f>IF('Enter data here!'!BZ177=$C$52,-1,IF('Enter data here!'!BZ177=0,"",'Enter data here!'!BZ179))</f>
        <v/>
      </c>
      <c r="CA35" s="3" t="str">
        <f>IF('Enter data here!'!CA177=$C$52,-1,IF('Enter data here!'!CA177=0,"",'Enter data here!'!CA179))</f>
        <v/>
      </c>
      <c r="CB35" s="3" t="str">
        <f>IF('Enter data here!'!CB177=$C$52,-1,IF('Enter data here!'!CB177=0,"",'Enter data here!'!CB179))</f>
        <v/>
      </c>
      <c r="CC35" s="3" t="str">
        <f>IF('Enter data here!'!CC177=$C$52,-1,IF('Enter data here!'!CC177=0,"",'Enter data here!'!CC179))</f>
        <v/>
      </c>
      <c r="CD35" s="3" t="str">
        <f>IF('Enter data here!'!CD177=$C$52,-1,IF('Enter data here!'!CD177=0,"",'Enter data here!'!CD179))</f>
        <v/>
      </c>
      <c r="CE35" s="3" t="str">
        <f>IF('Enter data here!'!CE177=$C$52,-1,IF('Enter data here!'!CE177=0,"",'Enter data here!'!CE179))</f>
        <v/>
      </c>
      <c r="CF35" s="3" t="str">
        <f>IF('Enter data here!'!CF177=$C$52,-1,IF('Enter data here!'!CF177=0,"",'Enter data here!'!CF179))</f>
        <v/>
      </c>
      <c r="CG35" s="3" t="str">
        <f>IF('Enter data here!'!CG177=$C$52,-1,IF('Enter data here!'!CG177=0,"",'Enter data here!'!CG179))</f>
        <v/>
      </c>
      <c r="CH35" s="3" t="str">
        <f>IF('Enter data here!'!CH177=$C$52,-1,IF('Enter data here!'!CH177=0,"",'Enter data here!'!CH179))</f>
        <v/>
      </c>
      <c r="CI35" s="3" t="str">
        <f>IF('Enter data here!'!CI177=$C$52,-1,IF('Enter data here!'!CI177=0,"",'Enter data here!'!CI179))</f>
        <v/>
      </c>
      <c r="CJ35" s="3" t="str">
        <f>IF('Enter data here!'!CJ177=$C$52,-1,IF('Enter data here!'!CJ177=0,"",'Enter data here!'!CJ179))</f>
        <v/>
      </c>
      <c r="CK35" s="3" t="str">
        <f>IF('Enter data here!'!CK177=$C$52,-1,IF('Enter data here!'!CK177=0,"",'Enter data here!'!CK179))</f>
        <v/>
      </c>
      <c r="CL35" s="3" t="str">
        <f>IF('Enter data here!'!CL177=$C$52,-1,IF('Enter data here!'!CL177=0,"",'Enter data here!'!CL179))</f>
        <v/>
      </c>
      <c r="CM35" s="3" t="str">
        <f>IF('Enter data here!'!CM177=$C$52,-1,IF('Enter data here!'!CM177=0,"",'Enter data here!'!CM179))</f>
        <v/>
      </c>
      <c r="CN35" s="3" t="str">
        <f>IF('Enter data here!'!CN177=$C$52,-1,IF('Enter data here!'!CN177=0,"",'Enter data here!'!CN179))</f>
        <v/>
      </c>
    </row>
    <row r="36" spans="1:92">
      <c r="A36" s="399"/>
      <c r="B36" s="16">
        <v>32</v>
      </c>
      <c r="C36" s="3" t="str">
        <f>IF('Enter data here!'!C182=$C$52,-1,IF('Enter data here!'!C182=0,"",'Enter data here!'!C184))</f>
        <v/>
      </c>
      <c r="D36" s="3" t="str">
        <f>IF('Enter data here!'!D182=$C$52,-1,IF('Enter data here!'!D182=0,"",'Enter data here!'!D184))</f>
        <v/>
      </c>
      <c r="E36" s="3" t="str">
        <f>IF('Enter data here!'!E182=$C$52,-1,IF('Enter data here!'!E182=0,"",'Enter data here!'!E184))</f>
        <v/>
      </c>
      <c r="F36" s="3" t="str">
        <f>IF('Enter data here!'!F182=$C$52,-1,IF('Enter data here!'!F182=0,"",'Enter data here!'!F184))</f>
        <v/>
      </c>
      <c r="G36" s="3" t="str">
        <f>IF('Enter data here!'!G182=$C$52,-1,IF('Enter data here!'!G182=0,"",'Enter data here!'!G184))</f>
        <v/>
      </c>
      <c r="H36" s="3" t="str">
        <f>IF('Enter data here!'!H182=$C$52,-1,IF('Enter data here!'!H182=0,"",'Enter data here!'!H184))</f>
        <v/>
      </c>
      <c r="I36" s="3" t="str">
        <f>IF('Enter data here!'!I182=$C$52,-1,IF('Enter data here!'!I182=0,"",'Enter data here!'!I184))</f>
        <v/>
      </c>
      <c r="J36" s="3" t="str">
        <f>IF('Enter data here!'!J182=$C$52,-1,IF('Enter data here!'!J182=0,"",'Enter data here!'!J184))</f>
        <v/>
      </c>
      <c r="K36" s="3" t="str">
        <f>IF('Enter data here!'!K182=$C$52,-1,IF('Enter data here!'!K182=0,"",'Enter data here!'!K184))</f>
        <v/>
      </c>
      <c r="L36" s="3" t="str">
        <f>IF('Enter data here!'!L182=$C$52,-1,IF('Enter data here!'!L182=0,"",'Enter data here!'!L184))</f>
        <v/>
      </c>
      <c r="M36" s="3" t="str">
        <f>IF('Enter data here!'!M182=$C$52,-1,IF('Enter data here!'!M182=0,"",'Enter data here!'!M184))</f>
        <v/>
      </c>
      <c r="N36" s="3" t="str">
        <f>IF('Enter data here!'!N182=$C$52,-1,IF('Enter data here!'!N182=0,"",'Enter data here!'!N184))</f>
        <v/>
      </c>
      <c r="O36" s="3" t="str">
        <f>IF('Enter data here!'!O182=$C$52,-1,IF('Enter data here!'!O182=0,"",'Enter data here!'!O184))</f>
        <v/>
      </c>
      <c r="P36" s="3" t="str">
        <f>IF('Enter data here!'!P182=$C$52,-1,IF('Enter data here!'!P182=0,"",'Enter data here!'!P184))</f>
        <v/>
      </c>
      <c r="Q36" s="3" t="str">
        <f>IF('Enter data here!'!Q182=$C$52,-1,IF('Enter data here!'!Q182=0,"",'Enter data here!'!Q184))</f>
        <v/>
      </c>
      <c r="R36" s="3" t="str">
        <f>IF('Enter data here!'!R182=$C$52,-1,IF('Enter data here!'!R182=0,"",'Enter data here!'!R184))</f>
        <v/>
      </c>
      <c r="S36" s="3" t="str">
        <f>IF('Enter data here!'!S182=$C$52,-1,IF('Enter data here!'!S182=0,"",'Enter data here!'!S184))</f>
        <v/>
      </c>
      <c r="T36" s="3" t="str">
        <f>IF('Enter data here!'!T182=$C$52,-1,IF('Enter data here!'!T182=0,"",'Enter data here!'!T184))</f>
        <v/>
      </c>
      <c r="U36" s="3" t="str">
        <f>IF('Enter data here!'!U182=$C$52,-1,IF('Enter data here!'!U182=0,"",'Enter data here!'!U184))</f>
        <v/>
      </c>
      <c r="V36" s="3" t="str">
        <f>IF('Enter data here!'!V182=$C$52,-1,IF('Enter data here!'!V182=0,"",'Enter data here!'!V184))</f>
        <v/>
      </c>
      <c r="W36" s="3" t="str">
        <f>IF('Enter data here!'!W182=$C$52,-1,IF('Enter data here!'!W182=0,"",'Enter data here!'!W184))</f>
        <v/>
      </c>
      <c r="X36" s="3" t="str">
        <f>IF('Enter data here!'!X182=$C$52,-1,IF('Enter data here!'!X182=0,"",'Enter data here!'!X184))</f>
        <v/>
      </c>
      <c r="Y36" s="3" t="str">
        <f>IF('Enter data here!'!Y182=$C$52,-1,IF('Enter data here!'!Y182=0,"",'Enter data here!'!Y184))</f>
        <v/>
      </c>
      <c r="Z36" s="3" t="str">
        <f>IF('Enter data here!'!Z182=$C$52,-1,IF('Enter data here!'!Z182=0,"",'Enter data here!'!Z184))</f>
        <v/>
      </c>
      <c r="AA36" s="3" t="str">
        <f>IF('Enter data here!'!AA182=$C$52,-1,IF('Enter data here!'!AA182=0,"",'Enter data here!'!AA184))</f>
        <v/>
      </c>
      <c r="AB36" s="3" t="str">
        <f>IF('Enter data here!'!AB182=$C$52,-1,IF('Enter data here!'!AB182=0,"",'Enter data here!'!AB184))</f>
        <v/>
      </c>
      <c r="AC36" s="3" t="str">
        <f>IF('Enter data here!'!AC182=$C$52,-1,IF('Enter data here!'!AC182=0,"",'Enter data here!'!AC184))</f>
        <v/>
      </c>
      <c r="AD36" s="3" t="str">
        <f>IF('Enter data here!'!AD182=$C$52,-1,IF('Enter data here!'!AD182=0,"",'Enter data here!'!AD184))</f>
        <v/>
      </c>
      <c r="AE36" s="3" t="str">
        <f>IF('Enter data here!'!AE182=$C$52,-1,IF('Enter data here!'!AE182=0,"",'Enter data here!'!AE184))</f>
        <v/>
      </c>
      <c r="AF36" s="3" t="str">
        <f>IF('Enter data here!'!AF182=$C$52,-1,IF('Enter data here!'!AF182=0,"",'Enter data here!'!AF184))</f>
        <v/>
      </c>
      <c r="AG36" s="3" t="str">
        <f>IF('Enter data here!'!AG182=$C$52,-1,IF('Enter data here!'!AG182=0,"",'Enter data here!'!AG184))</f>
        <v/>
      </c>
      <c r="AH36" s="3" t="str">
        <f>IF('Enter data here!'!AH182=$C$52,-1,IF('Enter data here!'!AH182=0,"",'Enter data here!'!AH184))</f>
        <v/>
      </c>
      <c r="AI36" s="3" t="str">
        <f>IF('Enter data here!'!AI182=$C$52,-1,IF('Enter data here!'!AI182=0,"",'Enter data here!'!AI184))</f>
        <v/>
      </c>
      <c r="AJ36" s="3" t="str">
        <f>IF('Enter data here!'!AJ182=$C$52,-1,IF('Enter data here!'!AJ182=0,"",'Enter data here!'!AJ184))</f>
        <v/>
      </c>
      <c r="AK36" s="3" t="str">
        <f>IF('Enter data here!'!AK182=$C$52,-1,IF('Enter data here!'!AK182=0,"",'Enter data here!'!AK184))</f>
        <v/>
      </c>
      <c r="AL36" s="3" t="str">
        <f>IF('Enter data here!'!AL182=$C$52,-1,IF('Enter data here!'!AL182=0,"",'Enter data here!'!AL184))</f>
        <v/>
      </c>
      <c r="AM36" s="3" t="str">
        <f>IF('Enter data here!'!AM182=$C$52,-1,IF('Enter data here!'!AM182=0,"",'Enter data here!'!AM184))</f>
        <v/>
      </c>
      <c r="AN36" s="3" t="str">
        <f>IF('Enter data here!'!AN182=$C$52,-1,IF('Enter data here!'!AN182=0,"",'Enter data here!'!AN184))</f>
        <v/>
      </c>
      <c r="AO36" s="3" t="str">
        <f>IF('Enter data here!'!AO182=$C$52,-1,IF('Enter data here!'!AO182=0,"",'Enter data here!'!AO184))</f>
        <v/>
      </c>
      <c r="AP36" s="3" t="str">
        <f>IF('Enter data here!'!AP182=$C$52,-1,IF('Enter data here!'!AP182=0,"",'Enter data here!'!AP184))</f>
        <v/>
      </c>
      <c r="AQ36" s="3" t="str">
        <f>IF('Enter data here!'!AQ182=$C$52,-1,IF('Enter data here!'!AQ182=0,"",'Enter data here!'!AQ184))</f>
        <v/>
      </c>
      <c r="AR36" s="3" t="str">
        <f>IF('Enter data here!'!AR182=$C$52,-1,IF('Enter data here!'!AR182=0,"",'Enter data here!'!AR184))</f>
        <v/>
      </c>
      <c r="AS36" s="3" t="str">
        <f>IF('Enter data here!'!AS182=$C$52,-1,IF('Enter data here!'!AS182=0,"",'Enter data here!'!AS184))</f>
        <v/>
      </c>
      <c r="AT36" s="3" t="str">
        <f>IF('Enter data here!'!AT182=$C$52,-1,IF('Enter data here!'!AT182=0,"",'Enter data here!'!AT184))</f>
        <v/>
      </c>
      <c r="AU36" s="3" t="str">
        <f>IF('Enter data here!'!AU182=$C$52,-1,IF('Enter data here!'!AU182=0,"",'Enter data here!'!AU184))</f>
        <v/>
      </c>
      <c r="AV36" s="3" t="str">
        <f>IF('Enter data here!'!AV182=$C$52,-1,IF('Enter data here!'!AV182=0,"",'Enter data here!'!AV184))</f>
        <v/>
      </c>
      <c r="AW36" s="3" t="str">
        <f>IF('Enter data here!'!AW182=$C$52,-1,IF('Enter data here!'!AW182=0,"",'Enter data here!'!AW184))</f>
        <v/>
      </c>
      <c r="AX36" s="3" t="str">
        <f>IF('Enter data here!'!AX182=$C$52,-1,IF('Enter data here!'!AX182=0,"",'Enter data here!'!AX184))</f>
        <v/>
      </c>
      <c r="AY36" s="3" t="str">
        <f>IF('Enter data here!'!AY182=$C$52,-1,IF('Enter data here!'!AY182=0,"",'Enter data here!'!AY184))</f>
        <v/>
      </c>
      <c r="AZ36" s="3" t="str">
        <f>IF('Enter data here!'!AZ182=$C$52,-1,IF('Enter data here!'!AZ182=0,"",'Enter data here!'!AZ184))</f>
        <v/>
      </c>
      <c r="BA36" s="3" t="str">
        <f>IF('Enter data here!'!BA182=$C$52,-1,IF('Enter data here!'!BA182=0,"",'Enter data here!'!BA184))</f>
        <v/>
      </c>
      <c r="BB36" s="3" t="str">
        <f>IF('Enter data here!'!BB182=$C$52,-1,IF('Enter data here!'!BB182=0,"",'Enter data here!'!BB184))</f>
        <v/>
      </c>
      <c r="BC36" s="3" t="str">
        <f>IF('Enter data here!'!BC182=$C$52,-1,IF('Enter data here!'!BC182=0,"",'Enter data here!'!BC184))</f>
        <v/>
      </c>
      <c r="BD36" s="3" t="str">
        <f>IF('Enter data here!'!BD182=$C$52,-1,IF('Enter data here!'!BD182=0,"",'Enter data here!'!BD184))</f>
        <v/>
      </c>
      <c r="BE36" s="3" t="str">
        <f>IF('Enter data here!'!BE182=$C$52,-1,IF('Enter data here!'!BE182=0,"",'Enter data here!'!BE184))</f>
        <v/>
      </c>
      <c r="BF36" s="3" t="str">
        <f>IF('Enter data here!'!BF182=$C$52,-1,IF('Enter data here!'!BF182=0,"",'Enter data here!'!BF184))</f>
        <v/>
      </c>
      <c r="BG36" s="3" t="str">
        <f>IF('Enter data here!'!BG182=$C$52,-1,IF('Enter data here!'!BG182=0,"",'Enter data here!'!BG184))</f>
        <v/>
      </c>
      <c r="BH36" s="3" t="str">
        <f>IF('Enter data here!'!BH182=$C$52,-1,IF('Enter data here!'!BH182=0,"",'Enter data here!'!BH184))</f>
        <v/>
      </c>
      <c r="BI36" s="3" t="str">
        <f>IF('Enter data here!'!BI182=$C$52,-1,IF('Enter data here!'!BI182=0,"",'Enter data here!'!BI184))</f>
        <v/>
      </c>
      <c r="BJ36" s="3" t="str">
        <f>IF('Enter data here!'!BJ182=$C$52,-1,IF('Enter data here!'!BJ182=0,"",'Enter data here!'!BJ184))</f>
        <v/>
      </c>
      <c r="BK36" s="3" t="str">
        <f>IF('Enter data here!'!BK182=$C$52,-1,IF('Enter data here!'!BK182=0,"",'Enter data here!'!BK184))</f>
        <v/>
      </c>
      <c r="BL36" s="3" t="str">
        <f>IF('Enter data here!'!BL182=$C$52,-1,IF('Enter data here!'!BL182=0,"",'Enter data here!'!BL184))</f>
        <v/>
      </c>
      <c r="BM36" s="3" t="str">
        <f>IF('Enter data here!'!BM182=$C$52,-1,IF('Enter data here!'!BM182=0,"",'Enter data here!'!BM184))</f>
        <v/>
      </c>
      <c r="BN36" s="3" t="str">
        <f>IF('Enter data here!'!BN182=$C$52,-1,IF('Enter data here!'!BN182=0,"",'Enter data here!'!BN184))</f>
        <v/>
      </c>
      <c r="BO36" s="3" t="str">
        <f>IF('Enter data here!'!BO182=$C$52,-1,IF('Enter data here!'!BO182=0,"",'Enter data here!'!BO184))</f>
        <v/>
      </c>
      <c r="BP36" s="3" t="str">
        <f>IF('Enter data here!'!BP182=$C$52,-1,IF('Enter data here!'!BP182=0,"",'Enter data here!'!BP184))</f>
        <v/>
      </c>
      <c r="BQ36" s="3" t="str">
        <f>IF('Enter data here!'!BQ182=$C$52,-1,IF('Enter data here!'!BQ182=0,"",'Enter data here!'!BQ184))</f>
        <v/>
      </c>
      <c r="BR36" s="3" t="str">
        <f>IF('Enter data here!'!BR182=$C$52,-1,IF('Enter data here!'!BR182=0,"",'Enter data here!'!BR184))</f>
        <v/>
      </c>
      <c r="BS36" s="3" t="str">
        <f>IF('Enter data here!'!BS182=$C$52,-1,IF('Enter data here!'!BS182=0,"",'Enter data here!'!BS184))</f>
        <v/>
      </c>
      <c r="BT36" s="3" t="str">
        <f>IF('Enter data here!'!BT182=$C$52,-1,IF('Enter data here!'!BT182=0,"",'Enter data here!'!BT184))</f>
        <v/>
      </c>
      <c r="BU36" s="3" t="str">
        <f>IF('Enter data here!'!BU182=$C$52,-1,IF('Enter data here!'!BU182=0,"",'Enter data here!'!BU184))</f>
        <v/>
      </c>
      <c r="BV36" s="3" t="str">
        <f>IF('Enter data here!'!BV182=$C$52,-1,IF('Enter data here!'!BV182=0,"",'Enter data here!'!BV184))</f>
        <v/>
      </c>
      <c r="BW36" s="3" t="str">
        <f>IF('Enter data here!'!BW182=$C$52,-1,IF('Enter data here!'!BW182=0,"",'Enter data here!'!BW184))</f>
        <v/>
      </c>
      <c r="BX36" s="3" t="str">
        <f>IF('Enter data here!'!BX182=$C$52,-1,IF('Enter data here!'!BX182=0,"",'Enter data here!'!BX184))</f>
        <v/>
      </c>
      <c r="BY36" s="3" t="str">
        <f>IF('Enter data here!'!BY182=$C$52,-1,IF('Enter data here!'!BY182=0,"",'Enter data here!'!BY184))</f>
        <v/>
      </c>
      <c r="BZ36" s="3" t="str">
        <f>IF('Enter data here!'!BZ182=$C$52,-1,IF('Enter data here!'!BZ182=0,"",'Enter data here!'!BZ184))</f>
        <v/>
      </c>
      <c r="CA36" s="3" t="str">
        <f>IF('Enter data here!'!CA182=$C$52,-1,IF('Enter data here!'!CA182=0,"",'Enter data here!'!CA184))</f>
        <v/>
      </c>
      <c r="CB36" s="3" t="str">
        <f>IF('Enter data here!'!CB182=$C$52,-1,IF('Enter data here!'!CB182=0,"",'Enter data here!'!CB184))</f>
        <v/>
      </c>
      <c r="CC36" s="3" t="str">
        <f>IF('Enter data here!'!CC182=$C$52,-1,IF('Enter data here!'!CC182=0,"",'Enter data here!'!CC184))</f>
        <v/>
      </c>
      <c r="CD36" s="3" t="str">
        <f>IF('Enter data here!'!CD182=$C$52,-1,IF('Enter data here!'!CD182=0,"",'Enter data here!'!CD184))</f>
        <v/>
      </c>
      <c r="CE36" s="3" t="str">
        <f>IF('Enter data here!'!CE182=$C$52,-1,IF('Enter data here!'!CE182=0,"",'Enter data here!'!CE184))</f>
        <v/>
      </c>
      <c r="CF36" s="3" t="str">
        <f>IF('Enter data here!'!CF182=$C$52,-1,IF('Enter data here!'!CF182=0,"",'Enter data here!'!CF184))</f>
        <v/>
      </c>
      <c r="CG36" s="3" t="str">
        <f>IF('Enter data here!'!CG182=$C$52,-1,IF('Enter data here!'!CG182=0,"",'Enter data here!'!CG184))</f>
        <v/>
      </c>
      <c r="CH36" s="3" t="str">
        <f>IF('Enter data here!'!CH182=$C$52,-1,IF('Enter data here!'!CH182=0,"",'Enter data here!'!CH184))</f>
        <v/>
      </c>
      <c r="CI36" s="3" t="str">
        <f>IF('Enter data here!'!CI182=$C$52,-1,IF('Enter data here!'!CI182=0,"",'Enter data here!'!CI184))</f>
        <v/>
      </c>
      <c r="CJ36" s="3" t="str">
        <f>IF('Enter data here!'!CJ182=$C$52,-1,IF('Enter data here!'!CJ182=0,"",'Enter data here!'!CJ184))</f>
        <v/>
      </c>
      <c r="CK36" s="3" t="str">
        <f>IF('Enter data here!'!CK182=$C$52,-1,IF('Enter data here!'!CK182=0,"",'Enter data here!'!CK184))</f>
        <v/>
      </c>
      <c r="CL36" s="3" t="str">
        <f>IF('Enter data here!'!CL182=$C$52,-1,IF('Enter data here!'!CL182=0,"",'Enter data here!'!CL184))</f>
        <v/>
      </c>
      <c r="CM36" s="3" t="str">
        <f>IF('Enter data here!'!CM182=$C$52,-1,IF('Enter data here!'!CM182=0,"",'Enter data here!'!CM184))</f>
        <v/>
      </c>
      <c r="CN36" s="3" t="str">
        <f>IF('Enter data here!'!CN182=$C$52,-1,IF('Enter data here!'!CN182=0,"",'Enter data here!'!CN184))</f>
        <v/>
      </c>
    </row>
    <row r="37" spans="1:92">
      <c r="A37" s="399"/>
      <c r="B37" s="16">
        <v>33</v>
      </c>
      <c r="C37" s="3" t="str">
        <f>IF('Enter data here!'!C187=$C$52,-1,IF('Enter data here!'!C187=0,"",'Enter data here!'!C189))</f>
        <v/>
      </c>
      <c r="D37" s="3" t="str">
        <f>IF('Enter data here!'!D187=$C$52,-1,IF('Enter data here!'!D187=0,"",'Enter data here!'!D189))</f>
        <v/>
      </c>
      <c r="E37" s="3" t="str">
        <f>IF('Enter data here!'!E187=$C$52,-1,IF('Enter data here!'!E187=0,"",'Enter data here!'!E189))</f>
        <v/>
      </c>
      <c r="F37" s="3" t="str">
        <f>IF('Enter data here!'!F187=$C$52,-1,IF('Enter data here!'!F187=0,"",'Enter data here!'!F189))</f>
        <v/>
      </c>
      <c r="G37" s="3" t="str">
        <f>IF('Enter data here!'!G187=$C$52,-1,IF('Enter data here!'!G187=0,"",'Enter data here!'!G189))</f>
        <v/>
      </c>
      <c r="H37" s="3" t="str">
        <f>IF('Enter data here!'!H187=$C$52,-1,IF('Enter data here!'!H187=0,"",'Enter data here!'!H189))</f>
        <v/>
      </c>
      <c r="I37" s="3" t="str">
        <f>IF('Enter data here!'!I187=$C$52,-1,IF('Enter data here!'!I187=0,"",'Enter data here!'!I189))</f>
        <v/>
      </c>
      <c r="J37" s="3" t="str">
        <f>IF('Enter data here!'!J187=$C$52,-1,IF('Enter data here!'!J187=0,"",'Enter data here!'!J189))</f>
        <v/>
      </c>
      <c r="K37" s="3" t="str">
        <f>IF('Enter data here!'!K187=$C$52,-1,IF('Enter data here!'!K187=0,"",'Enter data here!'!K189))</f>
        <v/>
      </c>
      <c r="L37" s="3" t="str">
        <f>IF('Enter data here!'!L187=$C$52,-1,IF('Enter data here!'!L187=0,"",'Enter data here!'!L189))</f>
        <v/>
      </c>
      <c r="M37" s="3" t="str">
        <f>IF('Enter data here!'!M187=$C$52,-1,IF('Enter data here!'!M187=0,"",'Enter data here!'!M189))</f>
        <v/>
      </c>
      <c r="N37" s="3" t="str">
        <f>IF('Enter data here!'!N187=$C$52,-1,IF('Enter data here!'!N187=0,"",'Enter data here!'!N189))</f>
        <v/>
      </c>
      <c r="O37" s="3" t="str">
        <f>IF('Enter data here!'!O187=$C$52,-1,IF('Enter data here!'!O187=0,"",'Enter data here!'!O189))</f>
        <v/>
      </c>
      <c r="P37" s="3" t="str">
        <f>IF('Enter data here!'!P187=$C$52,-1,IF('Enter data here!'!P187=0,"",'Enter data here!'!P189))</f>
        <v/>
      </c>
      <c r="Q37" s="3" t="str">
        <f>IF('Enter data here!'!Q187=$C$52,-1,IF('Enter data here!'!Q187=0,"",'Enter data here!'!Q189))</f>
        <v/>
      </c>
      <c r="R37" s="3" t="str">
        <f>IF('Enter data here!'!R187=$C$52,-1,IF('Enter data here!'!R187=0,"",'Enter data here!'!R189))</f>
        <v/>
      </c>
      <c r="S37" s="3" t="str">
        <f>IF('Enter data here!'!S187=$C$52,-1,IF('Enter data here!'!S187=0,"",'Enter data here!'!S189))</f>
        <v/>
      </c>
      <c r="T37" s="3" t="str">
        <f>IF('Enter data here!'!T187=$C$52,-1,IF('Enter data here!'!T187=0,"",'Enter data here!'!T189))</f>
        <v/>
      </c>
      <c r="U37" s="3" t="str">
        <f>IF('Enter data here!'!U187=$C$52,-1,IF('Enter data here!'!U187=0,"",'Enter data here!'!U189))</f>
        <v/>
      </c>
      <c r="V37" s="3" t="str">
        <f>IF('Enter data here!'!V187=$C$52,-1,IF('Enter data here!'!V187=0,"",'Enter data here!'!V189))</f>
        <v/>
      </c>
      <c r="W37" s="3" t="str">
        <f>IF('Enter data here!'!W187=$C$52,-1,IF('Enter data here!'!W187=0,"",'Enter data here!'!W189))</f>
        <v/>
      </c>
      <c r="X37" s="3" t="str">
        <f>IF('Enter data here!'!X187=$C$52,-1,IF('Enter data here!'!X187=0,"",'Enter data here!'!X189))</f>
        <v/>
      </c>
      <c r="Y37" s="3" t="str">
        <f>IF('Enter data here!'!Y187=$C$52,-1,IF('Enter data here!'!Y187=0,"",'Enter data here!'!Y189))</f>
        <v/>
      </c>
      <c r="Z37" s="3" t="str">
        <f>IF('Enter data here!'!Z187=$C$52,-1,IF('Enter data here!'!Z187=0,"",'Enter data here!'!Z189))</f>
        <v/>
      </c>
      <c r="AA37" s="3" t="str">
        <f>IF('Enter data here!'!AA187=$C$52,-1,IF('Enter data here!'!AA187=0,"",'Enter data here!'!AA189))</f>
        <v/>
      </c>
      <c r="AB37" s="3" t="str">
        <f>IF('Enter data here!'!AB187=$C$52,-1,IF('Enter data here!'!AB187=0,"",'Enter data here!'!AB189))</f>
        <v/>
      </c>
      <c r="AC37" s="3" t="str">
        <f>IF('Enter data here!'!AC187=$C$52,-1,IF('Enter data here!'!AC187=0,"",'Enter data here!'!AC189))</f>
        <v/>
      </c>
      <c r="AD37" s="3" t="str">
        <f>IF('Enter data here!'!AD187=$C$52,-1,IF('Enter data here!'!AD187=0,"",'Enter data here!'!AD189))</f>
        <v/>
      </c>
      <c r="AE37" s="3" t="str">
        <f>IF('Enter data here!'!AE187=$C$52,-1,IF('Enter data here!'!AE187=0,"",'Enter data here!'!AE189))</f>
        <v/>
      </c>
      <c r="AF37" s="3" t="str">
        <f>IF('Enter data here!'!AF187=$C$52,-1,IF('Enter data here!'!AF187=0,"",'Enter data here!'!AF189))</f>
        <v/>
      </c>
      <c r="AG37" s="3" t="str">
        <f>IF('Enter data here!'!AG187=$C$52,-1,IF('Enter data here!'!AG187=0,"",'Enter data here!'!AG189))</f>
        <v/>
      </c>
      <c r="AH37" s="3" t="str">
        <f>IF('Enter data here!'!AH187=$C$52,-1,IF('Enter data here!'!AH187=0,"",'Enter data here!'!AH189))</f>
        <v/>
      </c>
      <c r="AI37" s="3" t="str">
        <f>IF('Enter data here!'!AI187=$C$52,-1,IF('Enter data here!'!AI187=0,"",'Enter data here!'!AI189))</f>
        <v/>
      </c>
      <c r="AJ37" s="3" t="str">
        <f>IF('Enter data here!'!AJ187=$C$52,-1,IF('Enter data here!'!AJ187=0,"",'Enter data here!'!AJ189))</f>
        <v/>
      </c>
      <c r="AK37" s="3" t="str">
        <f>IF('Enter data here!'!AK187=$C$52,-1,IF('Enter data here!'!AK187=0,"",'Enter data here!'!AK189))</f>
        <v/>
      </c>
      <c r="AL37" s="3" t="str">
        <f>IF('Enter data here!'!AL187=$C$52,-1,IF('Enter data here!'!AL187=0,"",'Enter data here!'!AL189))</f>
        <v/>
      </c>
      <c r="AM37" s="3" t="str">
        <f>IF('Enter data here!'!AM187=$C$52,-1,IF('Enter data here!'!AM187=0,"",'Enter data here!'!AM189))</f>
        <v/>
      </c>
      <c r="AN37" s="3" t="str">
        <f>IF('Enter data here!'!AN187=$C$52,-1,IF('Enter data here!'!AN187=0,"",'Enter data here!'!AN189))</f>
        <v/>
      </c>
      <c r="AO37" s="3" t="str">
        <f>IF('Enter data here!'!AO187=$C$52,-1,IF('Enter data here!'!AO187=0,"",'Enter data here!'!AO189))</f>
        <v/>
      </c>
      <c r="AP37" s="3" t="str">
        <f>IF('Enter data here!'!AP187=$C$52,-1,IF('Enter data here!'!AP187=0,"",'Enter data here!'!AP189))</f>
        <v/>
      </c>
      <c r="AQ37" s="3" t="str">
        <f>IF('Enter data here!'!AQ187=$C$52,-1,IF('Enter data here!'!AQ187=0,"",'Enter data here!'!AQ189))</f>
        <v/>
      </c>
      <c r="AR37" s="3" t="str">
        <f>IF('Enter data here!'!AR187=$C$52,-1,IF('Enter data here!'!AR187=0,"",'Enter data here!'!AR189))</f>
        <v/>
      </c>
      <c r="AS37" s="3" t="str">
        <f>IF('Enter data here!'!AS187=$C$52,-1,IF('Enter data here!'!AS187=0,"",'Enter data here!'!AS189))</f>
        <v/>
      </c>
      <c r="AT37" s="3" t="str">
        <f>IF('Enter data here!'!AT187=$C$52,-1,IF('Enter data here!'!AT187=0,"",'Enter data here!'!AT189))</f>
        <v/>
      </c>
      <c r="AU37" s="3" t="str">
        <f>IF('Enter data here!'!AU187=$C$52,-1,IF('Enter data here!'!AU187=0,"",'Enter data here!'!AU189))</f>
        <v/>
      </c>
      <c r="AV37" s="3" t="str">
        <f>IF('Enter data here!'!AV187=$C$52,-1,IF('Enter data here!'!AV187=0,"",'Enter data here!'!AV189))</f>
        <v/>
      </c>
      <c r="AW37" s="3" t="str">
        <f>IF('Enter data here!'!AW187=$C$52,-1,IF('Enter data here!'!AW187=0,"",'Enter data here!'!AW189))</f>
        <v/>
      </c>
      <c r="AX37" s="3" t="str">
        <f>IF('Enter data here!'!AX187=$C$52,-1,IF('Enter data here!'!AX187=0,"",'Enter data here!'!AX189))</f>
        <v/>
      </c>
      <c r="AY37" s="3" t="str">
        <f>IF('Enter data here!'!AY187=$C$52,-1,IF('Enter data here!'!AY187=0,"",'Enter data here!'!AY189))</f>
        <v/>
      </c>
      <c r="AZ37" s="3" t="str">
        <f>IF('Enter data here!'!AZ187=$C$52,-1,IF('Enter data here!'!AZ187=0,"",'Enter data here!'!AZ189))</f>
        <v/>
      </c>
      <c r="BA37" s="3" t="str">
        <f>IF('Enter data here!'!BA187=$C$52,-1,IF('Enter data here!'!BA187=0,"",'Enter data here!'!BA189))</f>
        <v/>
      </c>
      <c r="BB37" s="3" t="str">
        <f>IF('Enter data here!'!BB187=$C$52,-1,IF('Enter data here!'!BB187=0,"",'Enter data here!'!BB189))</f>
        <v/>
      </c>
      <c r="BC37" s="3" t="str">
        <f>IF('Enter data here!'!BC187=$C$52,-1,IF('Enter data here!'!BC187=0,"",'Enter data here!'!BC189))</f>
        <v/>
      </c>
      <c r="BD37" s="3" t="str">
        <f>IF('Enter data here!'!BD187=$C$52,-1,IF('Enter data here!'!BD187=0,"",'Enter data here!'!BD189))</f>
        <v/>
      </c>
      <c r="BE37" s="3" t="str">
        <f>IF('Enter data here!'!BE187=$C$52,-1,IF('Enter data here!'!BE187=0,"",'Enter data here!'!BE189))</f>
        <v/>
      </c>
      <c r="BF37" s="3" t="str">
        <f>IF('Enter data here!'!BF187=$C$52,-1,IF('Enter data here!'!BF187=0,"",'Enter data here!'!BF189))</f>
        <v/>
      </c>
      <c r="BG37" s="3" t="str">
        <f>IF('Enter data here!'!BG187=$C$52,-1,IF('Enter data here!'!BG187=0,"",'Enter data here!'!BG189))</f>
        <v/>
      </c>
      <c r="BH37" s="3" t="str">
        <f>IF('Enter data here!'!BH187=$C$52,-1,IF('Enter data here!'!BH187=0,"",'Enter data here!'!BH189))</f>
        <v/>
      </c>
      <c r="BI37" s="3" t="str">
        <f>IF('Enter data here!'!BI187=$C$52,-1,IF('Enter data here!'!BI187=0,"",'Enter data here!'!BI189))</f>
        <v/>
      </c>
      <c r="BJ37" s="3" t="str">
        <f>IF('Enter data here!'!BJ187=$C$52,-1,IF('Enter data here!'!BJ187=0,"",'Enter data here!'!BJ189))</f>
        <v/>
      </c>
      <c r="BK37" s="3" t="str">
        <f>IF('Enter data here!'!BK187=$C$52,-1,IF('Enter data here!'!BK187=0,"",'Enter data here!'!BK189))</f>
        <v/>
      </c>
      <c r="BL37" s="3" t="str">
        <f>IF('Enter data here!'!BL187=$C$52,-1,IF('Enter data here!'!BL187=0,"",'Enter data here!'!BL189))</f>
        <v/>
      </c>
      <c r="BM37" s="3" t="str">
        <f>IF('Enter data here!'!BM187=$C$52,-1,IF('Enter data here!'!BM187=0,"",'Enter data here!'!BM189))</f>
        <v/>
      </c>
      <c r="BN37" s="3" t="str">
        <f>IF('Enter data here!'!BN187=$C$52,-1,IF('Enter data here!'!BN187=0,"",'Enter data here!'!BN189))</f>
        <v/>
      </c>
      <c r="BO37" s="3" t="str">
        <f>IF('Enter data here!'!BO187=$C$52,-1,IF('Enter data here!'!BO187=0,"",'Enter data here!'!BO189))</f>
        <v/>
      </c>
      <c r="BP37" s="3" t="str">
        <f>IF('Enter data here!'!BP187=$C$52,-1,IF('Enter data here!'!BP187=0,"",'Enter data here!'!BP189))</f>
        <v/>
      </c>
      <c r="BQ37" s="3" t="str">
        <f>IF('Enter data here!'!BQ187=$C$52,-1,IF('Enter data here!'!BQ187=0,"",'Enter data here!'!BQ189))</f>
        <v/>
      </c>
      <c r="BR37" s="3" t="str">
        <f>IF('Enter data here!'!BR187=$C$52,-1,IF('Enter data here!'!BR187=0,"",'Enter data here!'!BR189))</f>
        <v/>
      </c>
      <c r="BS37" s="3" t="str">
        <f>IF('Enter data here!'!BS187=$C$52,-1,IF('Enter data here!'!BS187=0,"",'Enter data here!'!BS189))</f>
        <v/>
      </c>
      <c r="BT37" s="3" t="str">
        <f>IF('Enter data here!'!BT187=$C$52,-1,IF('Enter data here!'!BT187=0,"",'Enter data here!'!BT189))</f>
        <v/>
      </c>
      <c r="BU37" s="3" t="str">
        <f>IF('Enter data here!'!BU187=$C$52,-1,IF('Enter data here!'!BU187=0,"",'Enter data here!'!BU189))</f>
        <v/>
      </c>
      <c r="BV37" s="3" t="str">
        <f>IF('Enter data here!'!BV187=$C$52,-1,IF('Enter data here!'!BV187=0,"",'Enter data here!'!BV189))</f>
        <v/>
      </c>
      <c r="BW37" s="3" t="str">
        <f>IF('Enter data here!'!BW187=$C$52,-1,IF('Enter data here!'!BW187=0,"",'Enter data here!'!BW189))</f>
        <v/>
      </c>
      <c r="BX37" s="3" t="str">
        <f>IF('Enter data here!'!BX187=$C$52,-1,IF('Enter data here!'!BX187=0,"",'Enter data here!'!BX189))</f>
        <v/>
      </c>
      <c r="BY37" s="3" t="str">
        <f>IF('Enter data here!'!BY187=$C$52,-1,IF('Enter data here!'!BY187=0,"",'Enter data here!'!BY189))</f>
        <v/>
      </c>
      <c r="BZ37" s="3" t="str">
        <f>IF('Enter data here!'!BZ187=$C$52,-1,IF('Enter data here!'!BZ187=0,"",'Enter data here!'!BZ189))</f>
        <v/>
      </c>
      <c r="CA37" s="3" t="str">
        <f>IF('Enter data here!'!CA187=$C$52,-1,IF('Enter data here!'!CA187=0,"",'Enter data here!'!CA189))</f>
        <v/>
      </c>
      <c r="CB37" s="3" t="str">
        <f>IF('Enter data here!'!CB187=$C$52,-1,IF('Enter data here!'!CB187=0,"",'Enter data here!'!CB189))</f>
        <v/>
      </c>
      <c r="CC37" s="3" t="str">
        <f>IF('Enter data here!'!CC187=$C$52,-1,IF('Enter data here!'!CC187=0,"",'Enter data here!'!CC189))</f>
        <v/>
      </c>
      <c r="CD37" s="3" t="str">
        <f>IF('Enter data here!'!CD187=$C$52,-1,IF('Enter data here!'!CD187=0,"",'Enter data here!'!CD189))</f>
        <v/>
      </c>
      <c r="CE37" s="3" t="str">
        <f>IF('Enter data here!'!CE187=$C$52,-1,IF('Enter data here!'!CE187=0,"",'Enter data here!'!CE189))</f>
        <v/>
      </c>
      <c r="CF37" s="3" t="str">
        <f>IF('Enter data here!'!CF187=$C$52,-1,IF('Enter data here!'!CF187=0,"",'Enter data here!'!CF189))</f>
        <v/>
      </c>
      <c r="CG37" s="3" t="str">
        <f>IF('Enter data here!'!CG187=$C$52,-1,IF('Enter data here!'!CG187=0,"",'Enter data here!'!CG189))</f>
        <v/>
      </c>
      <c r="CH37" s="3" t="str">
        <f>IF('Enter data here!'!CH187=$C$52,-1,IF('Enter data here!'!CH187=0,"",'Enter data here!'!CH189))</f>
        <v/>
      </c>
      <c r="CI37" s="3" t="str">
        <f>IF('Enter data here!'!CI187=$C$52,-1,IF('Enter data here!'!CI187=0,"",'Enter data here!'!CI189))</f>
        <v/>
      </c>
      <c r="CJ37" s="3" t="str">
        <f>IF('Enter data here!'!CJ187=$C$52,-1,IF('Enter data here!'!CJ187=0,"",'Enter data here!'!CJ189))</f>
        <v/>
      </c>
      <c r="CK37" s="3" t="str">
        <f>IF('Enter data here!'!CK187=$C$52,-1,IF('Enter data here!'!CK187=0,"",'Enter data here!'!CK189))</f>
        <v/>
      </c>
      <c r="CL37" s="3" t="str">
        <f>IF('Enter data here!'!CL187=$C$52,-1,IF('Enter data here!'!CL187=0,"",'Enter data here!'!CL189))</f>
        <v/>
      </c>
      <c r="CM37" s="3" t="str">
        <f>IF('Enter data here!'!CM187=$C$52,-1,IF('Enter data here!'!CM187=0,"",'Enter data here!'!CM189))</f>
        <v/>
      </c>
      <c r="CN37" s="3" t="str">
        <f>IF('Enter data here!'!CN187=$C$52,-1,IF('Enter data here!'!CN187=0,"",'Enter data here!'!CN189))</f>
        <v/>
      </c>
    </row>
    <row r="38" spans="1:92">
      <c r="A38" s="399"/>
      <c r="B38" s="16">
        <v>34</v>
      </c>
      <c r="C38" s="3" t="str">
        <f>IF('Enter data here!'!C192=$C$52,-1,IF('Enter data here!'!C192=0,"",'Enter data here!'!C194))</f>
        <v/>
      </c>
      <c r="D38" s="3" t="str">
        <f>IF('Enter data here!'!D192=$C$52,-1,IF('Enter data here!'!D192=0,"",'Enter data here!'!D194))</f>
        <v/>
      </c>
      <c r="E38" s="3" t="str">
        <f>IF('Enter data here!'!E192=$C$52,-1,IF('Enter data here!'!E192=0,"",'Enter data here!'!E194))</f>
        <v/>
      </c>
      <c r="F38" s="3" t="str">
        <f>IF('Enter data here!'!F192=$C$52,-1,IF('Enter data here!'!F192=0,"",'Enter data here!'!F194))</f>
        <v/>
      </c>
      <c r="G38" s="3" t="str">
        <f>IF('Enter data here!'!G192=$C$52,-1,IF('Enter data here!'!G192=0,"",'Enter data here!'!G194))</f>
        <v/>
      </c>
      <c r="H38" s="3" t="str">
        <f>IF('Enter data here!'!H192=$C$52,-1,IF('Enter data here!'!H192=0,"",'Enter data here!'!H194))</f>
        <v/>
      </c>
      <c r="I38" s="3" t="str">
        <f>IF('Enter data here!'!I192=$C$52,-1,IF('Enter data here!'!I192=0,"",'Enter data here!'!I194))</f>
        <v/>
      </c>
      <c r="J38" s="3" t="str">
        <f>IF('Enter data here!'!J192=$C$52,-1,IF('Enter data here!'!J192=0,"",'Enter data here!'!J194))</f>
        <v/>
      </c>
      <c r="K38" s="3" t="str">
        <f>IF('Enter data here!'!K192=$C$52,-1,IF('Enter data here!'!K192=0,"",'Enter data here!'!K194))</f>
        <v/>
      </c>
      <c r="L38" s="3" t="str">
        <f>IF('Enter data here!'!L192=$C$52,-1,IF('Enter data here!'!L192=0,"",'Enter data here!'!L194))</f>
        <v/>
      </c>
      <c r="M38" s="3" t="str">
        <f>IF('Enter data here!'!M192=$C$52,-1,IF('Enter data here!'!M192=0,"",'Enter data here!'!M194))</f>
        <v/>
      </c>
      <c r="N38" s="3" t="str">
        <f>IF('Enter data here!'!N192=$C$52,-1,IF('Enter data here!'!N192=0,"",'Enter data here!'!N194))</f>
        <v/>
      </c>
      <c r="O38" s="3" t="str">
        <f>IF('Enter data here!'!O192=$C$52,-1,IF('Enter data here!'!O192=0,"",'Enter data here!'!O194))</f>
        <v/>
      </c>
      <c r="P38" s="3" t="str">
        <f>IF('Enter data here!'!P192=$C$52,-1,IF('Enter data here!'!P192=0,"",'Enter data here!'!P194))</f>
        <v/>
      </c>
      <c r="Q38" s="3" t="str">
        <f>IF('Enter data here!'!Q192=$C$52,-1,IF('Enter data here!'!Q192=0,"",'Enter data here!'!Q194))</f>
        <v/>
      </c>
      <c r="R38" s="3" t="str">
        <f>IF('Enter data here!'!R192=$C$52,-1,IF('Enter data here!'!R192=0,"",'Enter data here!'!R194))</f>
        <v/>
      </c>
      <c r="S38" s="3" t="str">
        <f>IF('Enter data here!'!S192=$C$52,-1,IF('Enter data here!'!S192=0,"",'Enter data here!'!S194))</f>
        <v/>
      </c>
      <c r="T38" s="3" t="str">
        <f>IF('Enter data here!'!T192=$C$52,-1,IF('Enter data here!'!T192=0,"",'Enter data here!'!T194))</f>
        <v/>
      </c>
      <c r="U38" s="3" t="str">
        <f>IF('Enter data here!'!U192=$C$52,-1,IF('Enter data here!'!U192=0,"",'Enter data here!'!U194))</f>
        <v/>
      </c>
      <c r="V38" s="3" t="str">
        <f>IF('Enter data here!'!V192=$C$52,-1,IF('Enter data here!'!V192=0,"",'Enter data here!'!V194))</f>
        <v/>
      </c>
      <c r="W38" s="3" t="str">
        <f>IF('Enter data here!'!W192=$C$52,-1,IF('Enter data here!'!W192=0,"",'Enter data here!'!W194))</f>
        <v/>
      </c>
      <c r="X38" s="3" t="str">
        <f>IF('Enter data here!'!X192=$C$52,-1,IF('Enter data here!'!X192=0,"",'Enter data here!'!X194))</f>
        <v/>
      </c>
      <c r="Y38" s="3" t="str">
        <f>IF('Enter data here!'!Y192=$C$52,-1,IF('Enter data here!'!Y192=0,"",'Enter data here!'!Y194))</f>
        <v/>
      </c>
      <c r="Z38" s="3" t="str">
        <f>IF('Enter data here!'!Z192=$C$52,-1,IF('Enter data here!'!Z192=0,"",'Enter data here!'!Z194))</f>
        <v/>
      </c>
      <c r="AA38" s="3" t="str">
        <f>IF('Enter data here!'!AA192=$C$52,-1,IF('Enter data here!'!AA192=0,"",'Enter data here!'!AA194))</f>
        <v/>
      </c>
      <c r="AB38" s="3" t="str">
        <f>IF('Enter data here!'!AB192=$C$52,-1,IF('Enter data here!'!AB192=0,"",'Enter data here!'!AB194))</f>
        <v/>
      </c>
      <c r="AC38" s="3" t="str">
        <f>IF('Enter data here!'!AC192=$C$52,-1,IF('Enter data here!'!AC192=0,"",'Enter data here!'!AC194))</f>
        <v/>
      </c>
      <c r="AD38" s="3" t="str">
        <f>IF('Enter data here!'!AD192=$C$52,-1,IF('Enter data here!'!AD192=0,"",'Enter data here!'!AD194))</f>
        <v/>
      </c>
      <c r="AE38" s="3" t="str">
        <f>IF('Enter data here!'!AE192=$C$52,-1,IF('Enter data here!'!AE192=0,"",'Enter data here!'!AE194))</f>
        <v/>
      </c>
      <c r="AF38" s="3" t="str">
        <f>IF('Enter data here!'!AF192=$C$52,-1,IF('Enter data here!'!AF192=0,"",'Enter data here!'!AF194))</f>
        <v/>
      </c>
      <c r="AG38" s="3" t="str">
        <f>IF('Enter data here!'!AG192=$C$52,-1,IF('Enter data here!'!AG192=0,"",'Enter data here!'!AG194))</f>
        <v/>
      </c>
      <c r="AH38" s="3" t="str">
        <f>IF('Enter data here!'!AH192=$C$52,-1,IF('Enter data here!'!AH192=0,"",'Enter data here!'!AH194))</f>
        <v/>
      </c>
      <c r="AI38" s="3" t="str">
        <f>IF('Enter data here!'!AI192=$C$52,-1,IF('Enter data here!'!AI192=0,"",'Enter data here!'!AI194))</f>
        <v/>
      </c>
      <c r="AJ38" s="3" t="str">
        <f>IF('Enter data here!'!AJ192=$C$52,-1,IF('Enter data here!'!AJ192=0,"",'Enter data here!'!AJ194))</f>
        <v/>
      </c>
      <c r="AK38" s="3" t="str">
        <f>IF('Enter data here!'!AK192=$C$52,-1,IF('Enter data here!'!AK192=0,"",'Enter data here!'!AK194))</f>
        <v/>
      </c>
      <c r="AL38" s="3" t="str">
        <f>IF('Enter data here!'!AL192=$C$52,-1,IF('Enter data here!'!AL192=0,"",'Enter data here!'!AL194))</f>
        <v/>
      </c>
      <c r="AM38" s="3" t="str">
        <f>IF('Enter data here!'!AM192=$C$52,-1,IF('Enter data here!'!AM192=0,"",'Enter data here!'!AM194))</f>
        <v/>
      </c>
      <c r="AN38" s="3" t="str">
        <f>IF('Enter data here!'!AN192=$C$52,-1,IF('Enter data here!'!AN192=0,"",'Enter data here!'!AN194))</f>
        <v/>
      </c>
      <c r="AO38" s="3" t="str">
        <f>IF('Enter data here!'!AO192=$C$52,-1,IF('Enter data here!'!AO192=0,"",'Enter data here!'!AO194))</f>
        <v/>
      </c>
      <c r="AP38" s="3" t="str">
        <f>IF('Enter data here!'!AP192=$C$52,-1,IF('Enter data here!'!AP192=0,"",'Enter data here!'!AP194))</f>
        <v/>
      </c>
      <c r="AQ38" s="3" t="str">
        <f>IF('Enter data here!'!AQ192=$C$52,-1,IF('Enter data here!'!AQ192=0,"",'Enter data here!'!AQ194))</f>
        <v/>
      </c>
      <c r="AR38" s="3" t="str">
        <f>IF('Enter data here!'!AR192=$C$52,-1,IF('Enter data here!'!AR192=0,"",'Enter data here!'!AR194))</f>
        <v/>
      </c>
      <c r="AS38" s="3" t="str">
        <f>IF('Enter data here!'!AS192=$C$52,-1,IF('Enter data here!'!AS192=0,"",'Enter data here!'!AS194))</f>
        <v/>
      </c>
      <c r="AT38" s="3" t="str">
        <f>IF('Enter data here!'!AT192=$C$52,-1,IF('Enter data here!'!AT192=0,"",'Enter data here!'!AT194))</f>
        <v/>
      </c>
      <c r="AU38" s="3" t="str">
        <f>IF('Enter data here!'!AU192=$C$52,-1,IF('Enter data here!'!AU192=0,"",'Enter data here!'!AU194))</f>
        <v/>
      </c>
      <c r="AV38" s="3" t="str">
        <f>IF('Enter data here!'!AV192=$C$52,-1,IF('Enter data here!'!AV192=0,"",'Enter data here!'!AV194))</f>
        <v/>
      </c>
      <c r="AW38" s="3" t="str">
        <f>IF('Enter data here!'!AW192=$C$52,-1,IF('Enter data here!'!AW192=0,"",'Enter data here!'!AW194))</f>
        <v/>
      </c>
      <c r="AX38" s="3" t="str">
        <f>IF('Enter data here!'!AX192=$C$52,-1,IF('Enter data here!'!AX192=0,"",'Enter data here!'!AX194))</f>
        <v/>
      </c>
      <c r="AY38" s="3" t="str">
        <f>IF('Enter data here!'!AY192=$C$52,-1,IF('Enter data here!'!AY192=0,"",'Enter data here!'!AY194))</f>
        <v/>
      </c>
      <c r="AZ38" s="3" t="str">
        <f>IF('Enter data here!'!AZ192=$C$52,-1,IF('Enter data here!'!AZ192=0,"",'Enter data here!'!AZ194))</f>
        <v/>
      </c>
      <c r="BA38" s="3" t="str">
        <f>IF('Enter data here!'!BA192=$C$52,-1,IF('Enter data here!'!BA192=0,"",'Enter data here!'!BA194))</f>
        <v/>
      </c>
      <c r="BB38" s="3" t="str">
        <f>IF('Enter data here!'!BB192=$C$52,-1,IF('Enter data here!'!BB192=0,"",'Enter data here!'!BB194))</f>
        <v/>
      </c>
      <c r="BC38" s="3" t="str">
        <f>IF('Enter data here!'!BC192=$C$52,-1,IF('Enter data here!'!BC192=0,"",'Enter data here!'!BC194))</f>
        <v/>
      </c>
      <c r="BD38" s="3" t="str">
        <f>IF('Enter data here!'!BD192=$C$52,-1,IF('Enter data here!'!BD192=0,"",'Enter data here!'!BD194))</f>
        <v/>
      </c>
      <c r="BE38" s="3" t="str">
        <f>IF('Enter data here!'!BE192=$C$52,-1,IF('Enter data here!'!BE192=0,"",'Enter data here!'!BE194))</f>
        <v/>
      </c>
      <c r="BF38" s="3" t="str">
        <f>IF('Enter data here!'!BF192=$C$52,-1,IF('Enter data here!'!BF192=0,"",'Enter data here!'!BF194))</f>
        <v/>
      </c>
      <c r="BG38" s="3" t="str">
        <f>IF('Enter data here!'!BG192=$C$52,-1,IF('Enter data here!'!BG192=0,"",'Enter data here!'!BG194))</f>
        <v/>
      </c>
      <c r="BH38" s="3" t="str">
        <f>IF('Enter data here!'!BH192=$C$52,-1,IF('Enter data here!'!BH192=0,"",'Enter data here!'!BH194))</f>
        <v/>
      </c>
      <c r="BI38" s="3" t="str">
        <f>IF('Enter data here!'!BI192=$C$52,-1,IF('Enter data here!'!BI192=0,"",'Enter data here!'!BI194))</f>
        <v/>
      </c>
      <c r="BJ38" s="3" t="str">
        <f>IF('Enter data here!'!BJ192=$C$52,-1,IF('Enter data here!'!BJ192=0,"",'Enter data here!'!BJ194))</f>
        <v/>
      </c>
      <c r="BK38" s="3" t="str">
        <f>IF('Enter data here!'!BK192=$C$52,-1,IF('Enter data here!'!BK192=0,"",'Enter data here!'!BK194))</f>
        <v/>
      </c>
      <c r="BL38" s="3" t="str">
        <f>IF('Enter data here!'!BL192=$C$52,-1,IF('Enter data here!'!BL192=0,"",'Enter data here!'!BL194))</f>
        <v/>
      </c>
      <c r="BM38" s="3" t="str">
        <f>IF('Enter data here!'!BM192=$C$52,-1,IF('Enter data here!'!BM192=0,"",'Enter data here!'!BM194))</f>
        <v/>
      </c>
      <c r="BN38" s="3" t="str">
        <f>IF('Enter data here!'!BN192=$C$52,-1,IF('Enter data here!'!BN192=0,"",'Enter data here!'!BN194))</f>
        <v/>
      </c>
      <c r="BO38" s="3" t="str">
        <f>IF('Enter data here!'!BO192=$C$52,-1,IF('Enter data here!'!BO192=0,"",'Enter data here!'!BO194))</f>
        <v/>
      </c>
      <c r="BP38" s="3" t="str">
        <f>IF('Enter data here!'!BP192=$C$52,-1,IF('Enter data here!'!BP192=0,"",'Enter data here!'!BP194))</f>
        <v/>
      </c>
      <c r="BQ38" s="3" t="str">
        <f>IF('Enter data here!'!BQ192=$C$52,-1,IF('Enter data here!'!BQ192=0,"",'Enter data here!'!BQ194))</f>
        <v/>
      </c>
      <c r="BR38" s="3" t="str">
        <f>IF('Enter data here!'!BR192=$C$52,-1,IF('Enter data here!'!BR192=0,"",'Enter data here!'!BR194))</f>
        <v/>
      </c>
      <c r="BS38" s="3" t="str">
        <f>IF('Enter data here!'!BS192=$C$52,-1,IF('Enter data here!'!BS192=0,"",'Enter data here!'!BS194))</f>
        <v/>
      </c>
      <c r="BT38" s="3" t="str">
        <f>IF('Enter data here!'!BT192=$C$52,-1,IF('Enter data here!'!BT192=0,"",'Enter data here!'!BT194))</f>
        <v/>
      </c>
      <c r="BU38" s="3" t="str">
        <f>IF('Enter data here!'!BU192=$C$52,-1,IF('Enter data here!'!BU192=0,"",'Enter data here!'!BU194))</f>
        <v/>
      </c>
      <c r="BV38" s="3" t="str">
        <f>IF('Enter data here!'!BV192=$C$52,-1,IF('Enter data here!'!BV192=0,"",'Enter data here!'!BV194))</f>
        <v/>
      </c>
      <c r="BW38" s="3" t="str">
        <f>IF('Enter data here!'!BW192=$C$52,-1,IF('Enter data here!'!BW192=0,"",'Enter data here!'!BW194))</f>
        <v/>
      </c>
      <c r="BX38" s="3" t="str">
        <f>IF('Enter data here!'!BX192=$C$52,-1,IF('Enter data here!'!BX192=0,"",'Enter data here!'!BX194))</f>
        <v/>
      </c>
      <c r="BY38" s="3" t="str">
        <f>IF('Enter data here!'!BY192=$C$52,-1,IF('Enter data here!'!BY192=0,"",'Enter data here!'!BY194))</f>
        <v/>
      </c>
      <c r="BZ38" s="3" t="str">
        <f>IF('Enter data here!'!BZ192=$C$52,-1,IF('Enter data here!'!BZ192=0,"",'Enter data here!'!BZ194))</f>
        <v/>
      </c>
      <c r="CA38" s="3" t="str">
        <f>IF('Enter data here!'!CA192=$C$52,-1,IF('Enter data here!'!CA192=0,"",'Enter data here!'!CA194))</f>
        <v/>
      </c>
      <c r="CB38" s="3" t="str">
        <f>IF('Enter data here!'!CB192=$C$52,-1,IF('Enter data here!'!CB192=0,"",'Enter data here!'!CB194))</f>
        <v/>
      </c>
      <c r="CC38" s="3" t="str">
        <f>IF('Enter data here!'!CC192=$C$52,-1,IF('Enter data here!'!CC192=0,"",'Enter data here!'!CC194))</f>
        <v/>
      </c>
      <c r="CD38" s="3" t="str">
        <f>IF('Enter data here!'!CD192=$C$52,-1,IF('Enter data here!'!CD192=0,"",'Enter data here!'!CD194))</f>
        <v/>
      </c>
      <c r="CE38" s="3" t="str">
        <f>IF('Enter data here!'!CE192=$C$52,-1,IF('Enter data here!'!CE192=0,"",'Enter data here!'!CE194))</f>
        <v/>
      </c>
      <c r="CF38" s="3" t="str">
        <f>IF('Enter data here!'!CF192=$C$52,-1,IF('Enter data here!'!CF192=0,"",'Enter data here!'!CF194))</f>
        <v/>
      </c>
      <c r="CG38" s="3" t="str">
        <f>IF('Enter data here!'!CG192=$C$52,-1,IF('Enter data here!'!CG192=0,"",'Enter data here!'!CG194))</f>
        <v/>
      </c>
      <c r="CH38" s="3" t="str">
        <f>IF('Enter data here!'!CH192=$C$52,-1,IF('Enter data here!'!CH192=0,"",'Enter data here!'!CH194))</f>
        <v/>
      </c>
      <c r="CI38" s="3" t="str">
        <f>IF('Enter data here!'!CI192=$C$52,-1,IF('Enter data here!'!CI192=0,"",'Enter data here!'!CI194))</f>
        <v/>
      </c>
      <c r="CJ38" s="3" t="str">
        <f>IF('Enter data here!'!CJ192=$C$52,-1,IF('Enter data here!'!CJ192=0,"",'Enter data here!'!CJ194))</f>
        <v/>
      </c>
      <c r="CK38" s="3" t="str">
        <f>IF('Enter data here!'!CK192=$C$52,-1,IF('Enter data here!'!CK192=0,"",'Enter data here!'!CK194))</f>
        <v/>
      </c>
      <c r="CL38" s="3" t="str">
        <f>IF('Enter data here!'!CL192=$C$52,-1,IF('Enter data here!'!CL192=0,"",'Enter data here!'!CL194))</f>
        <v/>
      </c>
      <c r="CM38" s="3" t="str">
        <f>IF('Enter data here!'!CM192=$C$52,-1,IF('Enter data here!'!CM192=0,"",'Enter data here!'!CM194))</f>
        <v/>
      </c>
      <c r="CN38" s="3" t="str">
        <f>IF('Enter data here!'!CN192=$C$52,-1,IF('Enter data here!'!CN192=0,"",'Enter data here!'!CN194))</f>
        <v/>
      </c>
    </row>
    <row r="39" spans="1:92">
      <c r="A39" s="399"/>
      <c r="B39" s="16">
        <v>35</v>
      </c>
      <c r="C39" s="3" t="str">
        <f>IF('Enter data here!'!C197=$C$52,-1,IF('Enter data here!'!C197=0,"",'Enter data here!'!C199))</f>
        <v/>
      </c>
      <c r="D39" s="3" t="str">
        <f>IF('Enter data here!'!D197=$C$52,-1,IF('Enter data here!'!D197=0,"",'Enter data here!'!D199))</f>
        <v/>
      </c>
      <c r="E39" s="3" t="str">
        <f>IF('Enter data here!'!E197=$C$52,-1,IF('Enter data here!'!E197=0,"",'Enter data here!'!E199))</f>
        <v/>
      </c>
      <c r="F39" s="3" t="str">
        <f>IF('Enter data here!'!F197=$C$52,-1,IF('Enter data here!'!F197=0,"",'Enter data here!'!F199))</f>
        <v/>
      </c>
      <c r="G39" s="3" t="str">
        <f>IF('Enter data here!'!G197=$C$52,-1,IF('Enter data here!'!G197=0,"",'Enter data here!'!G199))</f>
        <v/>
      </c>
      <c r="H39" s="3" t="str">
        <f>IF('Enter data here!'!H197=$C$52,-1,IF('Enter data here!'!H197=0,"",'Enter data here!'!H199))</f>
        <v/>
      </c>
      <c r="I39" s="3" t="str">
        <f>IF('Enter data here!'!I197=$C$52,-1,IF('Enter data here!'!I197=0,"",'Enter data here!'!I199))</f>
        <v/>
      </c>
      <c r="J39" s="3" t="str">
        <f>IF('Enter data here!'!J197=$C$52,-1,IF('Enter data here!'!J197=0,"",'Enter data here!'!J199))</f>
        <v/>
      </c>
      <c r="K39" s="3" t="str">
        <f>IF('Enter data here!'!K197=$C$52,-1,IF('Enter data here!'!K197=0,"",'Enter data here!'!K199))</f>
        <v/>
      </c>
      <c r="L39" s="3" t="str">
        <f>IF('Enter data here!'!L197=$C$52,-1,IF('Enter data here!'!L197=0,"",'Enter data here!'!L199))</f>
        <v/>
      </c>
      <c r="M39" s="3" t="str">
        <f>IF('Enter data here!'!M197=$C$52,-1,IF('Enter data here!'!M197=0,"",'Enter data here!'!M199))</f>
        <v/>
      </c>
      <c r="N39" s="3" t="str">
        <f>IF('Enter data here!'!N197=$C$52,-1,IF('Enter data here!'!N197=0,"",'Enter data here!'!N199))</f>
        <v/>
      </c>
      <c r="O39" s="3" t="str">
        <f>IF('Enter data here!'!O197=$C$52,-1,IF('Enter data here!'!O197=0,"",'Enter data here!'!O199))</f>
        <v/>
      </c>
      <c r="P39" s="3" t="str">
        <f>IF('Enter data here!'!P197=$C$52,-1,IF('Enter data here!'!P197=0,"",'Enter data here!'!P199))</f>
        <v/>
      </c>
      <c r="Q39" s="3" t="str">
        <f>IF('Enter data here!'!Q197=$C$52,-1,IF('Enter data here!'!Q197=0,"",'Enter data here!'!Q199))</f>
        <v/>
      </c>
      <c r="R39" s="3" t="str">
        <f>IF('Enter data here!'!R197=$C$52,-1,IF('Enter data here!'!R197=0,"",'Enter data here!'!R199))</f>
        <v/>
      </c>
      <c r="S39" s="3" t="str">
        <f>IF('Enter data here!'!S197=$C$52,-1,IF('Enter data here!'!S197=0,"",'Enter data here!'!S199))</f>
        <v/>
      </c>
      <c r="T39" s="3" t="str">
        <f>IF('Enter data here!'!T197=$C$52,-1,IF('Enter data here!'!T197=0,"",'Enter data here!'!T199))</f>
        <v/>
      </c>
      <c r="U39" s="3" t="str">
        <f>IF('Enter data here!'!U197=$C$52,-1,IF('Enter data here!'!U197=0,"",'Enter data here!'!U199))</f>
        <v/>
      </c>
      <c r="V39" s="3" t="str">
        <f>IF('Enter data here!'!V197=$C$52,-1,IF('Enter data here!'!V197=0,"",'Enter data here!'!V199))</f>
        <v/>
      </c>
      <c r="W39" s="3" t="str">
        <f>IF('Enter data here!'!W197=$C$52,-1,IF('Enter data here!'!W197=0,"",'Enter data here!'!W199))</f>
        <v/>
      </c>
      <c r="X39" s="3" t="str">
        <f>IF('Enter data here!'!X197=$C$52,-1,IF('Enter data here!'!X197=0,"",'Enter data here!'!X199))</f>
        <v/>
      </c>
      <c r="Y39" s="3" t="str">
        <f>IF('Enter data here!'!Y197=$C$52,-1,IF('Enter data here!'!Y197=0,"",'Enter data here!'!Y199))</f>
        <v/>
      </c>
      <c r="Z39" s="3" t="str">
        <f>IF('Enter data here!'!Z197=$C$52,-1,IF('Enter data here!'!Z197=0,"",'Enter data here!'!Z199))</f>
        <v/>
      </c>
      <c r="AA39" s="3" t="str">
        <f>IF('Enter data here!'!AA197=$C$52,-1,IF('Enter data here!'!AA197=0,"",'Enter data here!'!AA199))</f>
        <v/>
      </c>
      <c r="AB39" s="3" t="str">
        <f>IF('Enter data here!'!AB197=$C$52,-1,IF('Enter data here!'!AB197=0,"",'Enter data here!'!AB199))</f>
        <v/>
      </c>
      <c r="AC39" s="3" t="str">
        <f>IF('Enter data here!'!AC197=$C$52,-1,IF('Enter data here!'!AC197=0,"",'Enter data here!'!AC199))</f>
        <v/>
      </c>
      <c r="AD39" s="3" t="str">
        <f>IF('Enter data here!'!AD197=$C$52,-1,IF('Enter data here!'!AD197=0,"",'Enter data here!'!AD199))</f>
        <v/>
      </c>
      <c r="AE39" s="3" t="str">
        <f>IF('Enter data here!'!AE197=$C$52,-1,IF('Enter data here!'!AE197=0,"",'Enter data here!'!AE199))</f>
        <v/>
      </c>
      <c r="AF39" s="3" t="str">
        <f>IF('Enter data here!'!AF197=$C$52,-1,IF('Enter data here!'!AF197=0,"",'Enter data here!'!AF199))</f>
        <v/>
      </c>
      <c r="AG39" s="3" t="str">
        <f>IF('Enter data here!'!AG197=$C$52,-1,IF('Enter data here!'!AG197=0,"",'Enter data here!'!AG199))</f>
        <v/>
      </c>
      <c r="AH39" s="3" t="str">
        <f>IF('Enter data here!'!AH197=$C$52,-1,IF('Enter data here!'!AH197=0,"",'Enter data here!'!AH199))</f>
        <v/>
      </c>
      <c r="AI39" s="3" t="str">
        <f>IF('Enter data here!'!AI197=$C$52,-1,IF('Enter data here!'!AI197=0,"",'Enter data here!'!AI199))</f>
        <v/>
      </c>
      <c r="AJ39" s="3" t="str">
        <f>IF('Enter data here!'!AJ197=$C$52,-1,IF('Enter data here!'!AJ197=0,"",'Enter data here!'!AJ199))</f>
        <v/>
      </c>
      <c r="AK39" s="3" t="str">
        <f>IF('Enter data here!'!AK197=$C$52,-1,IF('Enter data here!'!AK197=0,"",'Enter data here!'!AK199))</f>
        <v/>
      </c>
      <c r="AL39" s="3" t="str">
        <f>IF('Enter data here!'!AL197=$C$52,-1,IF('Enter data here!'!AL197=0,"",'Enter data here!'!AL199))</f>
        <v/>
      </c>
      <c r="AM39" s="3" t="str">
        <f>IF('Enter data here!'!AM197=$C$52,-1,IF('Enter data here!'!AM197=0,"",'Enter data here!'!AM199))</f>
        <v/>
      </c>
      <c r="AN39" s="3" t="str">
        <f>IF('Enter data here!'!AN197=$C$52,-1,IF('Enter data here!'!AN197=0,"",'Enter data here!'!AN199))</f>
        <v/>
      </c>
      <c r="AO39" s="3" t="str">
        <f>IF('Enter data here!'!AO197=$C$52,-1,IF('Enter data here!'!AO197=0,"",'Enter data here!'!AO199))</f>
        <v/>
      </c>
      <c r="AP39" s="3" t="str">
        <f>IF('Enter data here!'!AP197=$C$52,-1,IF('Enter data here!'!AP197=0,"",'Enter data here!'!AP199))</f>
        <v/>
      </c>
      <c r="AQ39" s="3" t="str">
        <f>IF('Enter data here!'!AQ197=$C$52,-1,IF('Enter data here!'!AQ197=0,"",'Enter data here!'!AQ199))</f>
        <v/>
      </c>
      <c r="AR39" s="3" t="str">
        <f>IF('Enter data here!'!AR197=$C$52,-1,IF('Enter data here!'!AR197=0,"",'Enter data here!'!AR199))</f>
        <v/>
      </c>
      <c r="AS39" s="3" t="str">
        <f>IF('Enter data here!'!AS197=$C$52,-1,IF('Enter data here!'!AS197=0,"",'Enter data here!'!AS199))</f>
        <v/>
      </c>
      <c r="AT39" s="3" t="str">
        <f>IF('Enter data here!'!AT197=$C$52,-1,IF('Enter data here!'!AT197=0,"",'Enter data here!'!AT199))</f>
        <v/>
      </c>
      <c r="AU39" s="3" t="str">
        <f>IF('Enter data here!'!AU197=$C$52,-1,IF('Enter data here!'!AU197=0,"",'Enter data here!'!AU199))</f>
        <v/>
      </c>
      <c r="AV39" s="3" t="str">
        <f>IF('Enter data here!'!AV197=$C$52,-1,IF('Enter data here!'!AV197=0,"",'Enter data here!'!AV199))</f>
        <v/>
      </c>
      <c r="AW39" s="3" t="str">
        <f>IF('Enter data here!'!AW197=$C$52,-1,IF('Enter data here!'!AW197=0,"",'Enter data here!'!AW199))</f>
        <v/>
      </c>
      <c r="AX39" s="3" t="str">
        <f>IF('Enter data here!'!AX197=$C$52,-1,IF('Enter data here!'!AX197=0,"",'Enter data here!'!AX199))</f>
        <v/>
      </c>
      <c r="AY39" s="3" t="str">
        <f>IF('Enter data here!'!AY197=$C$52,-1,IF('Enter data here!'!AY197=0,"",'Enter data here!'!AY199))</f>
        <v/>
      </c>
      <c r="AZ39" s="3" t="str">
        <f>IF('Enter data here!'!AZ197=$C$52,-1,IF('Enter data here!'!AZ197=0,"",'Enter data here!'!AZ199))</f>
        <v/>
      </c>
      <c r="BA39" s="3" t="str">
        <f>IF('Enter data here!'!BA197=$C$52,-1,IF('Enter data here!'!BA197=0,"",'Enter data here!'!BA199))</f>
        <v/>
      </c>
      <c r="BB39" s="3" t="str">
        <f>IF('Enter data here!'!BB197=$C$52,-1,IF('Enter data here!'!BB197=0,"",'Enter data here!'!BB199))</f>
        <v/>
      </c>
      <c r="BC39" s="3" t="str">
        <f>IF('Enter data here!'!BC197=$C$52,-1,IF('Enter data here!'!BC197=0,"",'Enter data here!'!BC199))</f>
        <v/>
      </c>
      <c r="BD39" s="3" t="str">
        <f>IF('Enter data here!'!BD197=$C$52,-1,IF('Enter data here!'!BD197=0,"",'Enter data here!'!BD199))</f>
        <v/>
      </c>
      <c r="BE39" s="3" t="str">
        <f>IF('Enter data here!'!BE197=$C$52,-1,IF('Enter data here!'!BE197=0,"",'Enter data here!'!BE199))</f>
        <v/>
      </c>
      <c r="BF39" s="3" t="str">
        <f>IF('Enter data here!'!BF197=$C$52,-1,IF('Enter data here!'!BF197=0,"",'Enter data here!'!BF199))</f>
        <v/>
      </c>
      <c r="BG39" s="3" t="str">
        <f>IF('Enter data here!'!BG197=$C$52,-1,IF('Enter data here!'!BG197=0,"",'Enter data here!'!BG199))</f>
        <v/>
      </c>
      <c r="BH39" s="3" t="str">
        <f>IF('Enter data here!'!BH197=$C$52,-1,IF('Enter data here!'!BH197=0,"",'Enter data here!'!BH199))</f>
        <v/>
      </c>
      <c r="BI39" s="3" t="str">
        <f>IF('Enter data here!'!BI197=$C$52,-1,IF('Enter data here!'!BI197=0,"",'Enter data here!'!BI199))</f>
        <v/>
      </c>
      <c r="BJ39" s="3" t="str">
        <f>IF('Enter data here!'!BJ197=$C$52,-1,IF('Enter data here!'!BJ197=0,"",'Enter data here!'!BJ199))</f>
        <v/>
      </c>
      <c r="BK39" s="3" t="str">
        <f>IF('Enter data here!'!BK197=$C$52,-1,IF('Enter data here!'!BK197=0,"",'Enter data here!'!BK199))</f>
        <v/>
      </c>
      <c r="BL39" s="3" t="str">
        <f>IF('Enter data here!'!BL197=$C$52,-1,IF('Enter data here!'!BL197=0,"",'Enter data here!'!BL199))</f>
        <v/>
      </c>
      <c r="BM39" s="3" t="str">
        <f>IF('Enter data here!'!BM197=$C$52,-1,IF('Enter data here!'!BM197=0,"",'Enter data here!'!BM199))</f>
        <v/>
      </c>
      <c r="BN39" s="3" t="str">
        <f>IF('Enter data here!'!BN197=$C$52,-1,IF('Enter data here!'!BN197=0,"",'Enter data here!'!BN199))</f>
        <v/>
      </c>
      <c r="BO39" s="3" t="str">
        <f>IF('Enter data here!'!BO197=$C$52,-1,IF('Enter data here!'!BO197=0,"",'Enter data here!'!BO199))</f>
        <v/>
      </c>
      <c r="BP39" s="3" t="str">
        <f>IF('Enter data here!'!BP197=$C$52,-1,IF('Enter data here!'!BP197=0,"",'Enter data here!'!BP199))</f>
        <v/>
      </c>
      <c r="BQ39" s="3" t="str">
        <f>IF('Enter data here!'!BQ197=$C$52,-1,IF('Enter data here!'!BQ197=0,"",'Enter data here!'!BQ199))</f>
        <v/>
      </c>
      <c r="BR39" s="3" t="str">
        <f>IF('Enter data here!'!BR197=$C$52,-1,IF('Enter data here!'!BR197=0,"",'Enter data here!'!BR199))</f>
        <v/>
      </c>
      <c r="BS39" s="3" t="str">
        <f>IF('Enter data here!'!BS197=$C$52,-1,IF('Enter data here!'!BS197=0,"",'Enter data here!'!BS199))</f>
        <v/>
      </c>
      <c r="BT39" s="3" t="str">
        <f>IF('Enter data here!'!BT197=$C$52,-1,IF('Enter data here!'!BT197=0,"",'Enter data here!'!BT199))</f>
        <v/>
      </c>
      <c r="BU39" s="3" t="str">
        <f>IF('Enter data here!'!BU197=$C$52,-1,IF('Enter data here!'!BU197=0,"",'Enter data here!'!BU199))</f>
        <v/>
      </c>
      <c r="BV39" s="3" t="str">
        <f>IF('Enter data here!'!BV197=$C$52,-1,IF('Enter data here!'!BV197=0,"",'Enter data here!'!BV199))</f>
        <v/>
      </c>
      <c r="BW39" s="3" t="str">
        <f>IF('Enter data here!'!BW197=$C$52,-1,IF('Enter data here!'!BW197=0,"",'Enter data here!'!BW199))</f>
        <v/>
      </c>
      <c r="BX39" s="3" t="str">
        <f>IF('Enter data here!'!BX197=$C$52,-1,IF('Enter data here!'!BX197=0,"",'Enter data here!'!BX199))</f>
        <v/>
      </c>
      <c r="BY39" s="3" t="str">
        <f>IF('Enter data here!'!BY197=$C$52,-1,IF('Enter data here!'!BY197=0,"",'Enter data here!'!BY199))</f>
        <v/>
      </c>
      <c r="BZ39" s="3" t="str">
        <f>IF('Enter data here!'!BZ197=$C$52,-1,IF('Enter data here!'!BZ197=0,"",'Enter data here!'!BZ199))</f>
        <v/>
      </c>
      <c r="CA39" s="3" t="str">
        <f>IF('Enter data here!'!CA197=$C$52,-1,IF('Enter data here!'!CA197=0,"",'Enter data here!'!CA199))</f>
        <v/>
      </c>
      <c r="CB39" s="3" t="str">
        <f>IF('Enter data here!'!CB197=$C$52,-1,IF('Enter data here!'!CB197=0,"",'Enter data here!'!CB199))</f>
        <v/>
      </c>
      <c r="CC39" s="3" t="str">
        <f>IF('Enter data here!'!CC197=$C$52,-1,IF('Enter data here!'!CC197=0,"",'Enter data here!'!CC199))</f>
        <v/>
      </c>
      <c r="CD39" s="3" t="str">
        <f>IF('Enter data here!'!CD197=$C$52,-1,IF('Enter data here!'!CD197=0,"",'Enter data here!'!CD199))</f>
        <v/>
      </c>
      <c r="CE39" s="3" t="str">
        <f>IF('Enter data here!'!CE197=$C$52,-1,IF('Enter data here!'!CE197=0,"",'Enter data here!'!CE199))</f>
        <v/>
      </c>
      <c r="CF39" s="3" t="str">
        <f>IF('Enter data here!'!CF197=$C$52,-1,IF('Enter data here!'!CF197=0,"",'Enter data here!'!CF199))</f>
        <v/>
      </c>
      <c r="CG39" s="3" t="str">
        <f>IF('Enter data here!'!CG197=$C$52,-1,IF('Enter data here!'!CG197=0,"",'Enter data here!'!CG199))</f>
        <v/>
      </c>
      <c r="CH39" s="3" t="str">
        <f>IF('Enter data here!'!CH197=$C$52,-1,IF('Enter data here!'!CH197=0,"",'Enter data here!'!CH199))</f>
        <v/>
      </c>
      <c r="CI39" s="3" t="str">
        <f>IF('Enter data here!'!CI197=$C$52,-1,IF('Enter data here!'!CI197=0,"",'Enter data here!'!CI199))</f>
        <v/>
      </c>
      <c r="CJ39" s="3" t="str">
        <f>IF('Enter data here!'!CJ197=$C$52,-1,IF('Enter data here!'!CJ197=0,"",'Enter data here!'!CJ199))</f>
        <v/>
      </c>
      <c r="CK39" s="3" t="str">
        <f>IF('Enter data here!'!CK197=$C$52,-1,IF('Enter data here!'!CK197=0,"",'Enter data here!'!CK199))</f>
        <v/>
      </c>
      <c r="CL39" s="3" t="str">
        <f>IF('Enter data here!'!CL197=$C$52,-1,IF('Enter data here!'!CL197=0,"",'Enter data here!'!CL199))</f>
        <v/>
      </c>
      <c r="CM39" s="3" t="str">
        <f>IF('Enter data here!'!CM197=$C$52,-1,IF('Enter data here!'!CM197=0,"",'Enter data here!'!CM199))</f>
        <v/>
      </c>
      <c r="CN39" s="3" t="str">
        <f>IF('Enter data here!'!CN197=$C$52,-1,IF('Enter data here!'!CN197=0,"",'Enter data here!'!CN199))</f>
        <v/>
      </c>
    </row>
    <row r="40" spans="1:92">
      <c r="A40" s="399"/>
      <c r="B40" s="16">
        <v>36</v>
      </c>
      <c r="C40" s="3" t="str">
        <f>IF('Enter data here!'!C202=$C$52,-1,IF('Enter data here!'!C202=0,"",'Enter data here!'!C204))</f>
        <v/>
      </c>
      <c r="D40" s="3" t="str">
        <f>IF('Enter data here!'!D202=$C$52,-1,IF('Enter data here!'!D202=0,"",'Enter data here!'!D204))</f>
        <v/>
      </c>
      <c r="E40" s="3" t="str">
        <f>IF('Enter data here!'!E202=$C$52,-1,IF('Enter data here!'!E202=0,"",'Enter data here!'!E204))</f>
        <v/>
      </c>
      <c r="F40" s="3" t="str">
        <f>IF('Enter data here!'!F202=$C$52,-1,IF('Enter data here!'!F202=0,"",'Enter data here!'!F204))</f>
        <v/>
      </c>
      <c r="G40" s="3" t="str">
        <f>IF('Enter data here!'!G202=$C$52,-1,IF('Enter data here!'!G202=0,"",'Enter data here!'!G204))</f>
        <v/>
      </c>
      <c r="H40" s="3" t="str">
        <f>IF('Enter data here!'!H202=$C$52,-1,IF('Enter data here!'!H202=0,"",'Enter data here!'!H204))</f>
        <v/>
      </c>
      <c r="I40" s="3" t="str">
        <f>IF('Enter data here!'!I202=$C$52,-1,IF('Enter data here!'!I202=0,"",'Enter data here!'!I204))</f>
        <v/>
      </c>
      <c r="J40" s="3" t="str">
        <f>IF('Enter data here!'!J202=$C$52,-1,IF('Enter data here!'!J202=0,"",'Enter data here!'!J204))</f>
        <v/>
      </c>
      <c r="K40" s="3" t="str">
        <f>IF('Enter data here!'!K202=$C$52,-1,IF('Enter data here!'!K202=0,"",'Enter data here!'!K204))</f>
        <v/>
      </c>
      <c r="L40" s="3" t="str">
        <f>IF('Enter data here!'!L202=$C$52,-1,IF('Enter data here!'!L202=0,"",'Enter data here!'!L204))</f>
        <v/>
      </c>
      <c r="M40" s="3" t="str">
        <f>IF('Enter data here!'!M202=$C$52,-1,IF('Enter data here!'!M202=0,"",'Enter data here!'!M204))</f>
        <v/>
      </c>
      <c r="N40" s="3" t="str">
        <f>IF('Enter data here!'!N202=$C$52,-1,IF('Enter data here!'!N202=0,"",'Enter data here!'!N204))</f>
        <v/>
      </c>
      <c r="O40" s="3" t="str">
        <f>IF('Enter data here!'!O202=$C$52,-1,IF('Enter data here!'!O202=0,"",'Enter data here!'!O204))</f>
        <v/>
      </c>
      <c r="P40" s="3" t="str">
        <f>IF('Enter data here!'!P202=$C$52,-1,IF('Enter data here!'!P202=0,"",'Enter data here!'!P204))</f>
        <v/>
      </c>
      <c r="Q40" s="3" t="str">
        <f>IF('Enter data here!'!Q202=$C$52,-1,IF('Enter data here!'!Q202=0,"",'Enter data here!'!Q204))</f>
        <v/>
      </c>
      <c r="R40" s="3" t="str">
        <f>IF('Enter data here!'!R202=$C$52,-1,IF('Enter data here!'!R202=0,"",'Enter data here!'!R204))</f>
        <v/>
      </c>
      <c r="S40" s="3" t="str">
        <f>IF('Enter data here!'!S202=$C$52,-1,IF('Enter data here!'!S202=0,"",'Enter data here!'!S204))</f>
        <v/>
      </c>
      <c r="T40" s="3" t="str">
        <f>IF('Enter data here!'!T202=$C$52,-1,IF('Enter data here!'!T202=0,"",'Enter data here!'!T204))</f>
        <v/>
      </c>
      <c r="U40" s="3" t="str">
        <f>IF('Enter data here!'!U202=$C$52,-1,IF('Enter data here!'!U202=0,"",'Enter data here!'!U204))</f>
        <v/>
      </c>
      <c r="V40" s="3" t="str">
        <f>IF('Enter data here!'!V202=$C$52,-1,IF('Enter data here!'!V202=0,"",'Enter data here!'!V204))</f>
        <v/>
      </c>
      <c r="W40" s="3" t="str">
        <f>IF('Enter data here!'!W202=$C$52,-1,IF('Enter data here!'!W202=0,"",'Enter data here!'!W204))</f>
        <v/>
      </c>
      <c r="X40" s="3" t="str">
        <f>IF('Enter data here!'!X202=$C$52,-1,IF('Enter data here!'!X202=0,"",'Enter data here!'!X204))</f>
        <v/>
      </c>
      <c r="Y40" s="3" t="str">
        <f>IF('Enter data here!'!Y202=$C$52,-1,IF('Enter data here!'!Y202=0,"",'Enter data here!'!Y204))</f>
        <v/>
      </c>
      <c r="Z40" s="3" t="str">
        <f>IF('Enter data here!'!Z202=$C$52,-1,IF('Enter data here!'!Z202=0,"",'Enter data here!'!Z204))</f>
        <v/>
      </c>
      <c r="AA40" s="3" t="str">
        <f>IF('Enter data here!'!AA202=$C$52,-1,IF('Enter data here!'!AA202=0,"",'Enter data here!'!AA204))</f>
        <v/>
      </c>
      <c r="AB40" s="3" t="str">
        <f>IF('Enter data here!'!AB202=$C$52,-1,IF('Enter data here!'!AB202=0,"",'Enter data here!'!AB204))</f>
        <v/>
      </c>
      <c r="AC40" s="3" t="str">
        <f>IF('Enter data here!'!AC202=$C$52,-1,IF('Enter data here!'!AC202=0,"",'Enter data here!'!AC204))</f>
        <v/>
      </c>
      <c r="AD40" s="3" t="str">
        <f>IF('Enter data here!'!AD202=$C$52,-1,IF('Enter data here!'!AD202=0,"",'Enter data here!'!AD204))</f>
        <v/>
      </c>
      <c r="AE40" s="3" t="str">
        <f>IF('Enter data here!'!AE202=$C$52,-1,IF('Enter data here!'!AE202=0,"",'Enter data here!'!AE204))</f>
        <v/>
      </c>
      <c r="AF40" s="3" t="str">
        <f>IF('Enter data here!'!AF202=$C$52,-1,IF('Enter data here!'!AF202=0,"",'Enter data here!'!AF204))</f>
        <v/>
      </c>
      <c r="AG40" s="3" t="str">
        <f>IF('Enter data here!'!AG202=$C$52,-1,IF('Enter data here!'!AG202=0,"",'Enter data here!'!AG204))</f>
        <v/>
      </c>
      <c r="AH40" s="3" t="str">
        <f>IF('Enter data here!'!AH202=$C$52,-1,IF('Enter data here!'!AH202=0,"",'Enter data here!'!AH204))</f>
        <v/>
      </c>
      <c r="AI40" s="3" t="str">
        <f>IF('Enter data here!'!AI202=$C$52,-1,IF('Enter data here!'!AI202=0,"",'Enter data here!'!AI204))</f>
        <v/>
      </c>
      <c r="AJ40" s="3" t="str">
        <f>IF('Enter data here!'!AJ202=$C$52,-1,IF('Enter data here!'!AJ202=0,"",'Enter data here!'!AJ204))</f>
        <v/>
      </c>
      <c r="AK40" s="3" t="str">
        <f>IF('Enter data here!'!AK202=$C$52,-1,IF('Enter data here!'!AK202=0,"",'Enter data here!'!AK204))</f>
        <v/>
      </c>
      <c r="AL40" s="3" t="str">
        <f>IF('Enter data here!'!AL202=$C$52,-1,IF('Enter data here!'!AL202=0,"",'Enter data here!'!AL204))</f>
        <v/>
      </c>
      <c r="AM40" s="3" t="str">
        <f>IF('Enter data here!'!AM202=$C$52,-1,IF('Enter data here!'!AM202=0,"",'Enter data here!'!AM204))</f>
        <v/>
      </c>
      <c r="AN40" s="3" t="str">
        <f>IF('Enter data here!'!AN202=$C$52,-1,IF('Enter data here!'!AN202=0,"",'Enter data here!'!AN204))</f>
        <v/>
      </c>
      <c r="AO40" s="3" t="str">
        <f>IF('Enter data here!'!AO202=$C$52,-1,IF('Enter data here!'!AO202=0,"",'Enter data here!'!AO204))</f>
        <v/>
      </c>
      <c r="AP40" s="3" t="str">
        <f>IF('Enter data here!'!AP202=$C$52,-1,IF('Enter data here!'!AP202=0,"",'Enter data here!'!AP204))</f>
        <v/>
      </c>
      <c r="AQ40" s="3" t="str">
        <f>IF('Enter data here!'!AQ202=$C$52,-1,IF('Enter data here!'!AQ202=0,"",'Enter data here!'!AQ204))</f>
        <v/>
      </c>
      <c r="AR40" s="3" t="str">
        <f>IF('Enter data here!'!AR202=$C$52,-1,IF('Enter data here!'!AR202=0,"",'Enter data here!'!AR204))</f>
        <v/>
      </c>
      <c r="AS40" s="3" t="str">
        <f>IF('Enter data here!'!AS202=$C$52,-1,IF('Enter data here!'!AS202=0,"",'Enter data here!'!AS204))</f>
        <v/>
      </c>
      <c r="AT40" s="3" t="str">
        <f>IF('Enter data here!'!AT202=$C$52,-1,IF('Enter data here!'!AT202=0,"",'Enter data here!'!AT204))</f>
        <v/>
      </c>
      <c r="AU40" s="3" t="str">
        <f>IF('Enter data here!'!AU202=$C$52,-1,IF('Enter data here!'!AU202=0,"",'Enter data here!'!AU204))</f>
        <v/>
      </c>
      <c r="AV40" s="3" t="str">
        <f>IF('Enter data here!'!AV202=$C$52,-1,IF('Enter data here!'!AV202=0,"",'Enter data here!'!AV204))</f>
        <v/>
      </c>
      <c r="AW40" s="3" t="str">
        <f>IF('Enter data here!'!AW202=$C$52,-1,IF('Enter data here!'!AW202=0,"",'Enter data here!'!AW204))</f>
        <v/>
      </c>
      <c r="AX40" s="3" t="str">
        <f>IF('Enter data here!'!AX202=$C$52,-1,IF('Enter data here!'!AX202=0,"",'Enter data here!'!AX204))</f>
        <v/>
      </c>
      <c r="AY40" s="3" t="str">
        <f>IF('Enter data here!'!AY202=$C$52,-1,IF('Enter data here!'!AY202=0,"",'Enter data here!'!AY204))</f>
        <v/>
      </c>
      <c r="AZ40" s="3" t="str">
        <f>IF('Enter data here!'!AZ202=$C$52,-1,IF('Enter data here!'!AZ202=0,"",'Enter data here!'!AZ204))</f>
        <v/>
      </c>
      <c r="BA40" s="3" t="str">
        <f>IF('Enter data here!'!BA202=$C$52,-1,IF('Enter data here!'!BA202=0,"",'Enter data here!'!BA204))</f>
        <v/>
      </c>
      <c r="BB40" s="3" t="str">
        <f>IF('Enter data here!'!BB202=$C$52,-1,IF('Enter data here!'!BB202=0,"",'Enter data here!'!BB204))</f>
        <v/>
      </c>
      <c r="BC40" s="3" t="str">
        <f>IF('Enter data here!'!BC202=$C$52,-1,IF('Enter data here!'!BC202=0,"",'Enter data here!'!BC204))</f>
        <v/>
      </c>
      <c r="BD40" s="3" t="str">
        <f>IF('Enter data here!'!BD202=$C$52,-1,IF('Enter data here!'!BD202=0,"",'Enter data here!'!BD204))</f>
        <v/>
      </c>
      <c r="BE40" s="3" t="str">
        <f>IF('Enter data here!'!BE202=$C$52,-1,IF('Enter data here!'!BE202=0,"",'Enter data here!'!BE204))</f>
        <v/>
      </c>
      <c r="BF40" s="3" t="str">
        <f>IF('Enter data here!'!BF202=$C$52,-1,IF('Enter data here!'!BF202=0,"",'Enter data here!'!BF204))</f>
        <v/>
      </c>
      <c r="BG40" s="3" t="str">
        <f>IF('Enter data here!'!BG202=$C$52,-1,IF('Enter data here!'!BG202=0,"",'Enter data here!'!BG204))</f>
        <v/>
      </c>
      <c r="BH40" s="3" t="str">
        <f>IF('Enter data here!'!BH202=$C$52,-1,IF('Enter data here!'!BH202=0,"",'Enter data here!'!BH204))</f>
        <v/>
      </c>
      <c r="BI40" s="3" t="str">
        <f>IF('Enter data here!'!BI202=$C$52,-1,IF('Enter data here!'!BI202=0,"",'Enter data here!'!BI204))</f>
        <v/>
      </c>
      <c r="BJ40" s="3" t="str">
        <f>IF('Enter data here!'!BJ202=$C$52,-1,IF('Enter data here!'!BJ202=0,"",'Enter data here!'!BJ204))</f>
        <v/>
      </c>
      <c r="BK40" s="3" t="str">
        <f>IF('Enter data here!'!BK202=$C$52,-1,IF('Enter data here!'!BK202=0,"",'Enter data here!'!BK204))</f>
        <v/>
      </c>
      <c r="BL40" s="3" t="str">
        <f>IF('Enter data here!'!BL202=$C$52,-1,IF('Enter data here!'!BL202=0,"",'Enter data here!'!BL204))</f>
        <v/>
      </c>
      <c r="BM40" s="3" t="str">
        <f>IF('Enter data here!'!BM202=$C$52,-1,IF('Enter data here!'!BM202=0,"",'Enter data here!'!BM204))</f>
        <v/>
      </c>
      <c r="BN40" s="3" t="str">
        <f>IF('Enter data here!'!BN202=$C$52,-1,IF('Enter data here!'!BN202=0,"",'Enter data here!'!BN204))</f>
        <v/>
      </c>
      <c r="BO40" s="3" t="str">
        <f>IF('Enter data here!'!BO202=$C$52,-1,IF('Enter data here!'!BO202=0,"",'Enter data here!'!BO204))</f>
        <v/>
      </c>
      <c r="BP40" s="3" t="str">
        <f>IF('Enter data here!'!BP202=$C$52,-1,IF('Enter data here!'!BP202=0,"",'Enter data here!'!BP204))</f>
        <v/>
      </c>
      <c r="BQ40" s="3" t="str">
        <f>IF('Enter data here!'!BQ202=$C$52,-1,IF('Enter data here!'!BQ202=0,"",'Enter data here!'!BQ204))</f>
        <v/>
      </c>
      <c r="BR40" s="3" t="str">
        <f>IF('Enter data here!'!BR202=$C$52,-1,IF('Enter data here!'!BR202=0,"",'Enter data here!'!BR204))</f>
        <v/>
      </c>
      <c r="BS40" s="3" t="str">
        <f>IF('Enter data here!'!BS202=$C$52,-1,IF('Enter data here!'!BS202=0,"",'Enter data here!'!BS204))</f>
        <v/>
      </c>
      <c r="BT40" s="3" t="str">
        <f>IF('Enter data here!'!BT202=$C$52,-1,IF('Enter data here!'!BT202=0,"",'Enter data here!'!BT204))</f>
        <v/>
      </c>
      <c r="BU40" s="3" t="str">
        <f>IF('Enter data here!'!BU202=$C$52,-1,IF('Enter data here!'!BU202=0,"",'Enter data here!'!BU204))</f>
        <v/>
      </c>
      <c r="BV40" s="3" t="str">
        <f>IF('Enter data here!'!BV202=$C$52,-1,IF('Enter data here!'!BV202=0,"",'Enter data here!'!BV204))</f>
        <v/>
      </c>
      <c r="BW40" s="3" t="str">
        <f>IF('Enter data here!'!BW202=$C$52,-1,IF('Enter data here!'!BW202=0,"",'Enter data here!'!BW204))</f>
        <v/>
      </c>
      <c r="BX40" s="3" t="str">
        <f>IF('Enter data here!'!BX202=$C$52,-1,IF('Enter data here!'!BX202=0,"",'Enter data here!'!BX204))</f>
        <v/>
      </c>
      <c r="BY40" s="3" t="str">
        <f>IF('Enter data here!'!BY202=$C$52,-1,IF('Enter data here!'!BY202=0,"",'Enter data here!'!BY204))</f>
        <v/>
      </c>
      <c r="BZ40" s="3" t="str">
        <f>IF('Enter data here!'!BZ202=$C$52,-1,IF('Enter data here!'!BZ202=0,"",'Enter data here!'!BZ204))</f>
        <v/>
      </c>
      <c r="CA40" s="3" t="str">
        <f>IF('Enter data here!'!CA202=$C$52,-1,IF('Enter data here!'!CA202=0,"",'Enter data here!'!CA204))</f>
        <v/>
      </c>
      <c r="CB40" s="3" t="str">
        <f>IF('Enter data here!'!CB202=$C$52,-1,IF('Enter data here!'!CB202=0,"",'Enter data here!'!CB204))</f>
        <v/>
      </c>
      <c r="CC40" s="3" t="str">
        <f>IF('Enter data here!'!CC202=$C$52,-1,IF('Enter data here!'!CC202=0,"",'Enter data here!'!CC204))</f>
        <v/>
      </c>
      <c r="CD40" s="3" t="str">
        <f>IF('Enter data here!'!CD202=$C$52,-1,IF('Enter data here!'!CD202=0,"",'Enter data here!'!CD204))</f>
        <v/>
      </c>
      <c r="CE40" s="3" t="str">
        <f>IF('Enter data here!'!CE202=$C$52,-1,IF('Enter data here!'!CE202=0,"",'Enter data here!'!CE204))</f>
        <v/>
      </c>
      <c r="CF40" s="3" t="str">
        <f>IF('Enter data here!'!CF202=$C$52,-1,IF('Enter data here!'!CF202=0,"",'Enter data here!'!CF204))</f>
        <v/>
      </c>
      <c r="CG40" s="3" t="str">
        <f>IF('Enter data here!'!CG202=$C$52,-1,IF('Enter data here!'!CG202=0,"",'Enter data here!'!CG204))</f>
        <v/>
      </c>
      <c r="CH40" s="3" t="str">
        <f>IF('Enter data here!'!CH202=$C$52,-1,IF('Enter data here!'!CH202=0,"",'Enter data here!'!CH204))</f>
        <v/>
      </c>
      <c r="CI40" s="3" t="str">
        <f>IF('Enter data here!'!CI202=$C$52,-1,IF('Enter data here!'!CI202=0,"",'Enter data here!'!CI204))</f>
        <v/>
      </c>
      <c r="CJ40" s="3" t="str">
        <f>IF('Enter data here!'!CJ202=$C$52,-1,IF('Enter data here!'!CJ202=0,"",'Enter data here!'!CJ204))</f>
        <v/>
      </c>
      <c r="CK40" s="3" t="str">
        <f>IF('Enter data here!'!CK202=$C$52,-1,IF('Enter data here!'!CK202=0,"",'Enter data here!'!CK204))</f>
        <v/>
      </c>
      <c r="CL40" s="3" t="str">
        <f>IF('Enter data here!'!CL202=$C$52,-1,IF('Enter data here!'!CL202=0,"",'Enter data here!'!CL204))</f>
        <v/>
      </c>
      <c r="CM40" s="3" t="str">
        <f>IF('Enter data here!'!CM202=$C$52,-1,IF('Enter data here!'!CM202=0,"",'Enter data here!'!CM204))</f>
        <v/>
      </c>
      <c r="CN40" s="3" t="str">
        <f>IF('Enter data here!'!CN202=$C$52,-1,IF('Enter data here!'!CN202=0,"",'Enter data here!'!CN204))</f>
        <v/>
      </c>
    </row>
    <row r="41" spans="1:92">
      <c r="A41" s="399"/>
      <c r="B41" s="16">
        <v>37</v>
      </c>
      <c r="C41" s="3" t="str">
        <f>IF('Enter data here!'!C207=$C$52,-1,IF('Enter data here!'!C207=0,"",'Enter data here!'!C209))</f>
        <v/>
      </c>
      <c r="D41" s="3" t="str">
        <f>IF('Enter data here!'!D207=$C$52,-1,IF('Enter data here!'!D207=0,"",'Enter data here!'!D209))</f>
        <v/>
      </c>
      <c r="E41" s="3" t="str">
        <f>IF('Enter data here!'!E207=$C$52,-1,IF('Enter data here!'!E207=0,"",'Enter data here!'!E209))</f>
        <v/>
      </c>
      <c r="F41" s="3" t="str">
        <f>IF('Enter data here!'!F207=$C$52,-1,IF('Enter data here!'!F207=0,"",'Enter data here!'!F209))</f>
        <v/>
      </c>
      <c r="G41" s="3" t="str">
        <f>IF('Enter data here!'!G207=$C$52,-1,IF('Enter data here!'!G207=0,"",'Enter data here!'!G209))</f>
        <v/>
      </c>
      <c r="H41" s="3" t="str">
        <f>IF('Enter data here!'!H207=$C$52,-1,IF('Enter data here!'!H207=0,"",'Enter data here!'!H209))</f>
        <v/>
      </c>
      <c r="I41" s="3" t="str">
        <f>IF('Enter data here!'!I207=$C$52,-1,IF('Enter data here!'!I207=0,"",'Enter data here!'!I209))</f>
        <v/>
      </c>
      <c r="J41" s="3" t="str">
        <f>IF('Enter data here!'!J207=$C$52,-1,IF('Enter data here!'!J207=0,"",'Enter data here!'!J209))</f>
        <v/>
      </c>
      <c r="K41" s="3" t="str">
        <f>IF('Enter data here!'!K207=$C$52,-1,IF('Enter data here!'!K207=0,"",'Enter data here!'!K209))</f>
        <v/>
      </c>
      <c r="L41" s="3" t="str">
        <f>IF('Enter data here!'!L207=$C$52,-1,IF('Enter data here!'!L207=0,"",'Enter data here!'!L209))</f>
        <v/>
      </c>
      <c r="M41" s="3" t="str">
        <f>IF('Enter data here!'!M207=$C$52,-1,IF('Enter data here!'!M207=0,"",'Enter data here!'!M209))</f>
        <v/>
      </c>
      <c r="N41" s="3" t="str">
        <f>IF('Enter data here!'!N207=$C$52,-1,IF('Enter data here!'!N207=0,"",'Enter data here!'!N209))</f>
        <v/>
      </c>
      <c r="O41" s="3" t="str">
        <f>IF('Enter data here!'!O207=$C$52,-1,IF('Enter data here!'!O207=0,"",'Enter data here!'!O209))</f>
        <v/>
      </c>
      <c r="P41" s="3" t="str">
        <f>IF('Enter data here!'!P207=$C$52,-1,IF('Enter data here!'!P207=0,"",'Enter data here!'!P209))</f>
        <v/>
      </c>
      <c r="Q41" s="3" t="str">
        <f>IF('Enter data here!'!Q207=$C$52,-1,IF('Enter data here!'!Q207=0,"",'Enter data here!'!Q209))</f>
        <v/>
      </c>
      <c r="R41" s="3" t="str">
        <f>IF('Enter data here!'!R207=$C$52,-1,IF('Enter data here!'!R207=0,"",'Enter data here!'!R209))</f>
        <v/>
      </c>
      <c r="S41" s="3" t="str">
        <f>IF('Enter data here!'!S207=$C$52,-1,IF('Enter data here!'!S207=0,"",'Enter data here!'!S209))</f>
        <v/>
      </c>
      <c r="T41" s="3" t="str">
        <f>IF('Enter data here!'!T207=$C$52,-1,IF('Enter data here!'!T207=0,"",'Enter data here!'!T209))</f>
        <v/>
      </c>
      <c r="U41" s="3" t="str">
        <f>IF('Enter data here!'!U207=$C$52,-1,IF('Enter data here!'!U207=0,"",'Enter data here!'!U209))</f>
        <v/>
      </c>
      <c r="V41" s="3" t="str">
        <f>IF('Enter data here!'!V207=$C$52,-1,IF('Enter data here!'!V207=0,"",'Enter data here!'!V209))</f>
        <v/>
      </c>
      <c r="W41" s="3" t="str">
        <f>IF('Enter data here!'!W207=$C$52,-1,IF('Enter data here!'!W207=0,"",'Enter data here!'!W209))</f>
        <v/>
      </c>
      <c r="X41" s="3" t="str">
        <f>IF('Enter data here!'!X207=$C$52,-1,IF('Enter data here!'!X207=0,"",'Enter data here!'!X209))</f>
        <v/>
      </c>
      <c r="Y41" s="3" t="str">
        <f>IF('Enter data here!'!Y207=$C$52,-1,IF('Enter data here!'!Y207=0,"",'Enter data here!'!Y209))</f>
        <v/>
      </c>
      <c r="Z41" s="3" t="str">
        <f>IF('Enter data here!'!Z207=$C$52,-1,IF('Enter data here!'!Z207=0,"",'Enter data here!'!Z209))</f>
        <v/>
      </c>
      <c r="AA41" s="3" t="str">
        <f>IF('Enter data here!'!AA207=$C$52,-1,IF('Enter data here!'!AA207=0,"",'Enter data here!'!AA209))</f>
        <v/>
      </c>
      <c r="AB41" s="3" t="str">
        <f>IF('Enter data here!'!AB207=$C$52,-1,IF('Enter data here!'!AB207=0,"",'Enter data here!'!AB209))</f>
        <v/>
      </c>
      <c r="AC41" s="3" t="str">
        <f>IF('Enter data here!'!AC207=$C$52,-1,IF('Enter data here!'!AC207=0,"",'Enter data here!'!AC209))</f>
        <v/>
      </c>
      <c r="AD41" s="3" t="str">
        <f>IF('Enter data here!'!AD207=$C$52,-1,IF('Enter data here!'!AD207=0,"",'Enter data here!'!AD209))</f>
        <v/>
      </c>
      <c r="AE41" s="3" t="str">
        <f>IF('Enter data here!'!AE207=$C$52,-1,IF('Enter data here!'!AE207=0,"",'Enter data here!'!AE209))</f>
        <v/>
      </c>
      <c r="AF41" s="3" t="str">
        <f>IF('Enter data here!'!AF207=$C$52,-1,IF('Enter data here!'!AF207=0,"",'Enter data here!'!AF209))</f>
        <v/>
      </c>
      <c r="AG41" s="3" t="str">
        <f>IF('Enter data here!'!AG207=$C$52,-1,IF('Enter data here!'!AG207=0,"",'Enter data here!'!AG209))</f>
        <v/>
      </c>
      <c r="AH41" s="3" t="str">
        <f>IF('Enter data here!'!AH207=$C$52,-1,IF('Enter data here!'!AH207=0,"",'Enter data here!'!AH209))</f>
        <v/>
      </c>
      <c r="AI41" s="3" t="str">
        <f>IF('Enter data here!'!AI207=$C$52,-1,IF('Enter data here!'!AI207=0,"",'Enter data here!'!AI209))</f>
        <v/>
      </c>
      <c r="AJ41" s="3" t="str">
        <f>IF('Enter data here!'!AJ207=$C$52,-1,IF('Enter data here!'!AJ207=0,"",'Enter data here!'!AJ209))</f>
        <v/>
      </c>
      <c r="AK41" s="3" t="str">
        <f>IF('Enter data here!'!AK207=$C$52,-1,IF('Enter data here!'!AK207=0,"",'Enter data here!'!AK209))</f>
        <v/>
      </c>
      <c r="AL41" s="3" t="str">
        <f>IF('Enter data here!'!AL207=$C$52,-1,IF('Enter data here!'!AL207=0,"",'Enter data here!'!AL209))</f>
        <v/>
      </c>
      <c r="AM41" s="3" t="str">
        <f>IF('Enter data here!'!AM207=$C$52,-1,IF('Enter data here!'!AM207=0,"",'Enter data here!'!AM209))</f>
        <v/>
      </c>
      <c r="AN41" s="3" t="str">
        <f>IF('Enter data here!'!AN207=$C$52,-1,IF('Enter data here!'!AN207=0,"",'Enter data here!'!AN209))</f>
        <v/>
      </c>
      <c r="AO41" s="3" t="str">
        <f>IF('Enter data here!'!AO207=$C$52,-1,IF('Enter data here!'!AO207=0,"",'Enter data here!'!AO209))</f>
        <v/>
      </c>
      <c r="AP41" s="3" t="str">
        <f>IF('Enter data here!'!AP207=$C$52,-1,IF('Enter data here!'!AP207=0,"",'Enter data here!'!AP209))</f>
        <v/>
      </c>
      <c r="AQ41" s="3" t="str">
        <f>IF('Enter data here!'!AQ207=$C$52,-1,IF('Enter data here!'!AQ207=0,"",'Enter data here!'!AQ209))</f>
        <v/>
      </c>
      <c r="AR41" s="3" t="str">
        <f>IF('Enter data here!'!AR207=$C$52,-1,IF('Enter data here!'!AR207=0,"",'Enter data here!'!AR209))</f>
        <v/>
      </c>
      <c r="AS41" s="3" t="str">
        <f>IF('Enter data here!'!AS207=$C$52,-1,IF('Enter data here!'!AS207=0,"",'Enter data here!'!AS209))</f>
        <v/>
      </c>
      <c r="AT41" s="3" t="str">
        <f>IF('Enter data here!'!AT207=$C$52,-1,IF('Enter data here!'!AT207=0,"",'Enter data here!'!AT209))</f>
        <v/>
      </c>
      <c r="AU41" s="3" t="str">
        <f>IF('Enter data here!'!AU207=$C$52,-1,IF('Enter data here!'!AU207=0,"",'Enter data here!'!AU209))</f>
        <v/>
      </c>
      <c r="AV41" s="3" t="str">
        <f>IF('Enter data here!'!AV207=$C$52,-1,IF('Enter data here!'!AV207=0,"",'Enter data here!'!AV209))</f>
        <v/>
      </c>
      <c r="AW41" s="3" t="str">
        <f>IF('Enter data here!'!AW207=$C$52,-1,IF('Enter data here!'!AW207=0,"",'Enter data here!'!AW209))</f>
        <v/>
      </c>
      <c r="AX41" s="3" t="str">
        <f>IF('Enter data here!'!AX207=$C$52,-1,IF('Enter data here!'!AX207=0,"",'Enter data here!'!AX209))</f>
        <v/>
      </c>
      <c r="AY41" s="3" t="str">
        <f>IF('Enter data here!'!AY207=$C$52,-1,IF('Enter data here!'!AY207=0,"",'Enter data here!'!AY209))</f>
        <v/>
      </c>
      <c r="AZ41" s="3" t="str">
        <f>IF('Enter data here!'!AZ207=$C$52,-1,IF('Enter data here!'!AZ207=0,"",'Enter data here!'!AZ209))</f>
        <v/>
      </c>
      <c r="BA41" s="3" t="str">
        <f>IF('Enter data here!'!BA207=$C$52,-1,IF('Enter data here!'!BA207=0,"",'Enter data here!'!BA209))</f>
        <v/>
      </c>
      <c r="BB41" s="3" t="str">
        <f>IF('Enter data here!'!BB207=$C$52,-1,IF('Enter data here!'!BB207=0,"",'Enter data here!'!BB209))</f>
        <v/>
      </c>
      <c r="BC41" s="3" t="str">
        <f>IF('Enter data here!'!BC207=$C$52,-1,IF('Enter data here!'!BC207=0,"",'Enter data here!'!BC209))</f>
        <v/>
      </c>
      <c r="BD41" s="3" t="str">
        <f>IF('Enter data here!'!BD207=$C$52,-1,IF('Enter data here!'!BD207=0,"",'Enter data here!'!BD209))</f>
        <v/>
      </c>
      <c r="BE41" s="3" t="str">
        <f>IF('Enter data here!'!BE207=$C$52,-1,IF('Enter data here!'!BE207=0,"",'Enter data here!'!BE209))</f>
        <v/>
      </c>
      <c r="BF41" s="3" t="str">
        <f>IF('Enter data here!'!BF207=$C$52,-1,IF('Enter data here!'!BF207=0,"",'Enter data here!'!BF209))</f>
        <v/>
      </c>
      <c r="BG41" s="3" t="str">
        <f>IF('Enter data here!'!BG207=$C$52,-1,IF('Enter data here!'!BG207=0,"",'Enter data here!'!BG209))</f>
        <v/>
      </c>
      <c r="BH41" s="3" t="str">
        <f>IF('Enter data here!'!BH207=$C$52,-1,IF('Enter data here!'!BH207=0,"",'Enter data here!'!BH209))</f>
        <v/>
      </c>
      <c r="BI41" s="3" t="str">
        <f>IF('Enter data here!'!BI207=$C$52,-1,IF('Enter data here!'!BI207=0,"",'Enter data here!'!BI209))</f>
        <v/>
      </c>
      <c r="BJ41" s="3" t="str">
        <f>IF('Enter data here!'!BJ207=$C$52,-1,IF('Enter data here!'!BJ207=0,"",'Enter data here!'!BJ209))</f>
        <v/>
      </c>
      <c r="BK41" s="3" t="str">
        <f>IF('Enter data here!'!BK207=$C$52,-1,IF('Enter data here!'!BK207=0,"",'Enter data here!'!BK209))</f>
        <v/>
      </c>
      <c r="BL41" s="3" t="str">
        <f>IF('Enter data here!'!BL207=$C$52,-1,IF('Enter data here!'!BL207=0,"",'Enter data here!'!BL209))</f>
        <v/>
      </c>
      <c r="BM41" s="3" t="str">
        <f>IF('Enter data here!'!BM207=$C$52,-1,IF('Enter data here!'!BM207=0,"",'Enter data here!'!BM209))</f>
        <v/>
      </c>
      <c r="BN41" s="3" t="str">
        <f>IF('Enter data here!'!BN207=$C$52,-1,IF('Enter data here!'!BN207=0,"",'Enter data here!'!BN209))</f>
        <v/>
      </c>
      <c r="BO41" s="3" t="str">
        <f>IF('Enter data here!'!BO207=$C$52,-1,IF('Enter data here!'!BO207=0,"",'Enter data here!'!BO209))</f>
        <v/>
      </c>
      <c r="BP41" s="3" t="str">
        <f>IF('Enter data here!'!BP207=$C$52,-1,IF('Enter data here!'!BP207=0,"",'Enter data here!'!BP209))</f>
        <v/>
      </c>
      <c r="BQ41" s="3" t="str">
        <f>IF('Enter data here!'!BQ207=$C$52,-1,IF('Enter data here!'!BQ207=0,"",'Enter data here!'!BQ209))</f>
        <v/>
      </c>
      <c r="BR41" s="3" t="str">
        <f>IF('Enter data here!'!BR207=$C$52,-1,IF('Enter data here!'!BR207=0,"",'Enter data here!'!BR209))</f>
        <v/>
      </c>
      <c r="BS41" s="3" t="str">
        <f>IF('Enter data here!'!BS207=$C$52,-1,IF('Enter data here!'!BS207=0,"",'Enter data here!'!BS209))</f>
        <v/>
      </c>
      <c r="BT41" s="3" t="str">
        <f>IF('Enter data here!'!BT207=$C$52,-1,IF('Enter data here!'!BT207=0,"",'Enter data here!'!BT209))</f>
        <v/>
      </c>
      <c r="BU41" s="3" t="str">
        <f>IF('Enter data here!'!BU207=$C$52,-1,IF('Enter data here!'!BU207=0,"",'Enter data here!'!BU209))</f>
        <v/>
      </c>
      <c r="BV41" s="3" t="str">
        <f>IF('Enter data here!'!BV207=$C$52,-1,IF('Enter data here!'!BV207=0,"",'Enter data here!'!BV209))</f>
        <v/>
      </c>
      <c r="BW41" s="3" t="str">
        <f>IF('Enter data here!'!BW207=$C$52,-1,IF('Enter data here!'!BW207=0,"",'Enter data here!'!BW209))</f>
        <v/>
      </c>
      <c r="BX41" s="3" t="str">
        <f>IF('Enter data here!'!BX207=$C$52,-1,IF('Enter data here!'!BX207=0,"",'Enter data here!'!BX209))</f>
        <v/>
      </c>
      <c r="BY41" s="3" t="str">
        <f>IF('Enter data here!'!BY207=$C$52,-1,IF('Enter data here!'!BY207=0,"",'Enter data here!'!BY209))</f>
        <v/>
      </c>
      <c r="BZ41" s="3" t="str">
        <f>IF('Enter data here!'!BZ207=$C$52,-1,IF('Enter data here!'!BZ207=0,"",'Enter data here!'!BZ209))</f>
        <v/>
      </c>
      <c r="CA41" s="3" t="str">
        <f>IF('Enter data here!'!CA207=$C$52,-1,IF('Enter data here!'!CA207=0,"",'Enter data here!'!CA209))</f>
        <v/>
      </c>
      <c r="CB41" s="3" t="str">
        <f>IF('Enter data here!'!CB207=$C$52,-1,IF('Enter data here!'!CB207=0,"",'Enter data here!'!CB209))</f>
        <v/>
      </c>
      <c r="CC41" s="3" t="str">
        <f>IF('Enter data here!'!CC207=$C$52,-1,IF('Enter data here!'!CC207=0,"",'Enter data here!'!CC209))</f>
        <v/>
      </c>
      <c r="CD41" s="3" t="str">
        <f>IF('Enter data here!'!CD207=$C$52,-1,IF('Enter data here!'!CD207=0,"",'Enter data here!'!CD209))</f>
        <v/>
      </c>
      <c r="CE41" s="3" t="str">
        <f>IF('Enter data here!'!CE207=$C$52,-1,IF('Enter data here!'!CE207=0,"",'Enter data here!'!CE209))</f>
        <v/>
      </c>
      <c r="CF41" s="3" t="str">
        <f>IF('Enter data here!'!CF207=$C$52,-1,IF('Enter data here!'!CF207=0,"",'Enter data here!'!CF209))</f>
        <v/>
      </c>
      <c r="CG41" s="3" t="str">
        <f>IF('Enter data here!'!CG207=$C$52,-1,IF('Enter data here!'!CG207=0,"",'Enter data here!'!CG209))</f>
        <v/>
      </c>
      <c r="CH41" s="3" t="str">
        <f>IF('Enter data here!'!CH207=$C$52,-1,IF('Enter data here!'!CH207=0,"",'Enter data here!'!CH209))</f>
        <v/>
      </c>
      <c r="CI41" s="3" t="str">
        <f>IF('Enter data here!'!CI207=$C$52,-1,IF('Enter data here!'!CI207=0,"",'Enter data here!'!CI209))</f>
        <v/>
      </c>
      <c r="CJ41" s="3" t="str">
        <f>IF('Enter data here!'!CJ207=$C$52,-1,IF('Enter data here!'!CJ207=0,"",'Enter data here!'!CJ209))</f>
        <v/>
      </c>
      <c r="CK41" s="3" t="str">
        <f>IF('Enter data here!'!CK207=$C$52,-1,IF('Enter data here!'!CK207=0,"",'Enter data here!'!CK209))</f>
        <v/>
      </c>
      <c r="CL41" s="3" t="str">
        <f>IF('Enter data here!'!CL207=$C$52,-1,IF('Enter data here!'!CL207=0,"",'Enter data here!'!CL209))</f>
        <v/>
      </c>
      <c r="CM41" s="3" t="str">
        <f>IF('Enter data here!'!CM207=$C$52,-1,IF('Enter data here!'!CM207=0,"",'Enter data here!'!CM209))</f>
        <v/>
      </c>
      <c r="CN41" s="3" t="str">
        <f>IF('Enter data here!'!CN207=$C$52,-1,IF('Enter data here!'!CN207=0,"",'Enter data here!'!CN209))</f>
        <v/>
      </c>
    </row>
    <row r="42" spans="1:92">
      <c r="A42" s="399"/>
      <c r="B42" s="16">
        <v>38</v>
      </c>
      <c r="C42" s="3" t="str">
        <f>IF('Enter data here!'!C212=$C$52,-1,IF('Enter data here!'!C212=0,"",'Enter data here!'!C214))</f>
        <v/>
      </c>
      <c r="D42" s="3" t="str">
        <f>IF('Enter data here!'!D212=$C$52,-1,IF('Enter data here!'!D212=0,"",'Enter data here!'!D214))</f>
        <v/>
      </c>
      <c r="E42" s="3" t="str">
        <f>IF('Enter data here!'!E212=$C$52,-1,IF('Enter data here!'!E212=0,"",'Enter data here!'!E214))</f>
        <v/>
      </c>
      <c r="F42" s="3" t="str">
        <f>IF('Enter data here!'!F212=$C$52,-1,IF('Enter data here!'!F212=0,"",'Enter data here!'!F214))</f>
        <v/>
      </c>
      <c r="G42" s="3" t="str">
        <f>IF('Enter data here!'!G212=$C$52,-1,IF('Enter data here!'!G212=0,"",'Enter data here!'!G214))</f>
        <v/>
      </c>
      <c r="H42" s="3" t="str">
        <f>IF('Enter data here!'!H212=$C$52,-1,IF('Enter data here!'!H212=0,"",'Enter data here!'!H214))</f>
        <v/>
      </c>
      <c r="I42" s="3" t="str">
        <f>IF('Enter data here!'!I212=$C$52,-1,IF('Enter data here!'!I212=0,"",'Enter data here!'!I214))</f>
        <v/>
      </c>
      <c r="J42" s="3" t="str">
        <f>IF('Enter data here!'!J212=$C$52,-1,IF('Enter data here!'!J212=0,"",'Enter data here!'!J214))</f>
        <v/>
      </c>
      <c r="K42" s="3" t="str">
        <f>IF('Enter data here!'!K212=$C$52,-1,IF('Enter data here!'!K212=0,"",'Enter data here!'!K214))</f>
        <v/>
      </c>
      <c r="L42" s="3" t="str">
        <f>IF('Enter data here!'!L212=$C$52,-1,IF('Enter data here!'!L212=0,"",'Enter data here!'!L214))</f>
        <v/>
      </c>
      <c r="M42" s="3" t="str">
        <f>IF('Enter data here!'!M212=$C$52,-1,IF('Enter data here!'!M212=0,"",'Enter data here!'!M214))</f>
        <v/>
      </c>
      <c r="N42" s="3" t="str">
        <f>IF('Enter data here!'!N212=$C$52,-1,IF('Enter data here!'!N212=0,"",'Enter data here!'!N214))</f>
        <v/>
      </c>
      <c r="O42" s="3" t="str">
        <f>IF('Enter data here!'!O212=$C$52,-1,IF('Enter data here!'!O212=0,"",'Enter data here!'!O214))</f>
        <v/>
      </c>
      <c r="P42" s="3" t="str">
        <f>IF('Enter data here!'!P212=$C$52,-1,IF('Enter data here!'!P212=0,"",'Enter data here!'!P214))</f>
        <v/>
      </c>
      <c r="Q42" s="3" t="str">
        <f>IF('Enter data here!'!Q212=$C$52,-1,IF('Enter data here!'!Q212=0,"",'Enter data here!'!Q214))</f>
        <v/>
      </c>
      <c r="R42" s="3" t="str">
        <f>IF('Enter data here!'!R212=$C$52,-1,IF('Enter data here!'!R212=0,"",'Enter data here!'!R214))</f>
        <v/>
      </c>
      <c r="S42" s="3" t="str">
        <f>IF('Enter data here!'!S212=$C$52,-1,IF('Enter data here!'!S212=0,"",'Enter data here!'!S214))</f>
        <v/>
      </c>
      <c r="T42" s="3" t="str">
        <f>IF('Enter data here!'!T212=$C$52,-1,IF('Enter data here!'!T212=0,"",'Enter data here!'!T214))</f>
        <v/>
      </c>
      <c r="U42" s="3" t="str">
        <f>IF('Enter data here!'!U212=$C$52,-1,IF('Enter data here!'!U212=0,"",'Enter data here!'!U214))</f>
        <v/>
      </c>
      <c r="V42" s="3" t="str">
        <f>IF('Enter data here!'!V212=$C$52,-1,IF('Enter data here!'!V212=0,"",'Enter data here!'!V214))</f>
        <v/>
      </c>
      <c r="W42" s="3" t="str">
        <f>IF('Enter data here!'!W212=$C$52,-1,IF('Enter data here!'!W212=0,"",'Enter data here!'!W214))</f>
        <v/>
      </c>
      <c r="X42" s="3" t="str">
        <f>IF('Enter data here!'!X212=$C$52,-1,IF('Enter data here!'!X212=0,"",'Enter data here!'!X214))</f>
        <v/>
      </c>
      <c r="Y42" s="3" t="str">
        <f>IF('Enter data here!'!Y212=$C$52,-1,IF('Enter data here!'!Y212=0,"",'Enter data here!'!Y214))</f>
        <v/>
      </c>
      <c r="Z42" s="3" t="str">
        <f>IF('Enter data here!'!Z212=$C$52,-1,IF('Enter data here!'!Z212=0,"",'Enter data here!'!Z214))</f>
        <v/>
      </c>
      <c r="AA42" s="3" t="str">
        <f>IF('Enter data here!'!AA212=$C$52,-1,IF('Enter data here!'!AA212=0,"",'Enter data here!'!AA214))</f>
        <v/>
      </c>
      <c r="AB42" s="3" t="str">
        <f>IF('Enter data here!'!AB212=$C$52,-1,IF('Enter data here!'!AB212=0,"",'Enter data here!'!AB214))</f>
        <v/>
      </c>
      <c r="AC42" s="3" t="str">
        <f>IF('Enter data here!'!AC212=$C$52,-1,IF('Enter data here!'!AC212=0,"",'Enter data here!'!AC214))</f>
        <v/>
      </c>
      <c r="AD42" s="3" t="str">
        <f>IF('Enter data here!'!AD212=$C$52,-1,IF('Enter data here!'!AD212=0,"",'Enter data here!'!AD214))</f>
        <v/>
      </c>
      <c r="AE42" s="3" t="str">
        <f>IF('Enter data here!'!AE212=$C$52,-1,IF('Enter data here!'!AE212=0,"",'Enter data here!'!AE214))</f>
        <v/>
      </c>
      <c r="AF42" s="3" t="str">
        <f>IF('Enter data here!'!AF212=$C$52,-1,IF('Enter data here!'!AF212=0,"",'Enter data here!'!AF214))</f>
        <v/>
      </c>
      <c r="AG42" s="3" t="str">
        <f>IF('Enter data here!'!AG212=$C$52,-1,IF('Enter data here!'!AG212=0,"",'Enter data here!'!AG214))</f>
        <v/>
      </c>
      <c r="AH42" s="3" t="str">
        <f>IF('Enter data here!'!AH212=$C$52,-1,IF('Enter data here!'!AH212=0,"",'Enter data here!'!AH214))</f>
        <v/>
      </c>
      <c r="AI42" s="3" t="str">
        <f>IF('Enter data here!'!AI212=$C$52,-1,IF('Enter data here!'!AI212=0,"",'Enter data here!'!AI214))</f>
        <v/>
      </c>
      <c r="AJ42" s="3" t="str">
        <f>IF('Enter data here!'!AJ212=$C$52,-1,IF('Enter data here!'!AJ212=0,"",'Enter data here!'!AJ214))</f>
        <v/>
      </c>
      <c r="AK42" s="3" t="str">
        <f>IF('Enter data here!'!AK212=$C$52,-1,IF('Enter data here!'!AK212=0,"",'Enter data here!'!AK214))</f>
        <v/>
      </c>
      <c r="AL42" s="3" t="str">
        <f>IF('Enter data here!'!AL212=$C$52,-1,IF('Enter data here!'!AL212=0,"",'Enter data here!'!AL214))</f>
        <v/>
      </c>
      <c r="AM42" s="3" t="str">
        <f>IF('Enter data here!'!AM212=$C$52,-1,IF('Enter data here!'!AM212=0,"",'Enter data here!'!AM214))</f>
        <v/>
      </c>
      <c r="AN42" s="3" t="str">
        <f>IF('Enter data here!'!AN212=$C$52,-1,IF('Enter data here!'!AN212=0,"",'Enter data here!'!AN214))</f>
        <v/>
      </c>
      <c r="AO42" s="3" t="str">
        <f>IF('Enter data here!'!AO212=$C$52,-1,IF('Enter data here!'!AO212=0,"",'Enter data here!'!AO214))</f>
        <v/>
      </c>
      <c r="AP42" s="3" t="str">
        <f>IF('Enter data here!'!AP212=$C$52,-1,IF('Enter data here!'!AP212=0,"",'Enter data here!'!AP214))</f>
        <v/>
      </c>
      <c r="AQ42" s="3" t="str">
        <f>IF('Enter data here!'!AQ212=$C$52,-1,IF('Enter data here!'!AQ212=0,"",'Enter data here!'!AQ214))</f>
        <v/>
      </c>
      <c r="AR42" s="3" t="str">
        <f>IF('Enter data here!'!AR212=$C$52,-1,IF('Enter data here!'!AR212=0,"",'Enter data here!'!AR214))</f>
        <v/>
      </c>
      <c r="AS42" s="3" t="str">
        <f>IF('Enter data here!'!AS212=$C$52,-1,IF('Enter data here!'!AS212=0,"",'Enter data here!'!AS214))</f>
        <v/>
      </c>
      <c r="AT42" s="3" t="str">
        <f>IF('Enter data here!'!AT212=$C$52,-1,IF('Enter data here!'!AT212=0,"",'Enter data here!'!AT214))</f>
        <v/>
      </c>
      <c r="AU42" s="3" t="str">
        <f>IF('Enter data here!'!AU212=$C$52,-1,IF('Enter data here!'!AU212=0,"",'Enter data here!'!AU214))</f>
        <v/>
      </c>
      <c r="AV42" s="3" t="str">
        <f>IF('Enter data here!'!AV212=$C$52,-1,IF('Enter data here!'!AV212=0,"",'Enter data here!'!AV214))</f>
        <v/>
      </c>
      <c r="AW42" s="3" t="str">
        <f>IF('Enter data here!'!AW212=$C$52,-1,IF('Enter data here!'!AW212=0,"",'Enter data here!'!AW214))</f>
        <v/>
      </c>
      <c r="AX42" s="3" t="str">
        <f>IF('Enter data here!'!AX212=$C$52,-1,IF('Enter data here!'!AX212=0,"",'Enter data here!'!AX214))</f>
        <v/>
      </c>
      <c r="AY42" s="3" t="str">
        <f>IF('Enter data here!'!AY212=$C$52,-1,IF('Enter data here!'!AY212=0,"",'Enter data here!'!AY214))</f>
        <v/>
      </c>
      <c r="AZ42" s="3" t="str">
        <f>IF('Enter data here!'!AZ212=$C$52,-1,IF('Enter data here!'!AZ212=0,"",'Enter data here!'!AZ214))</f>
        <v/>
      </c>
      <c r="BA42" s="3" t="str">
        <f>IF('Enter data here!'!BA212=$C$52,-1,IF('Enter data here!'!BA212=0,"",'Enter data here!'!BA214))</f>
        <v/>
      </c>
      <c r="BB42" s="3" t="str">
        <f>IF('Enter data here!'!BB212=$C$52,-1,IF('Enter data here!'!BB212=0,"",'Enter data here!'!BB214))</f>
        <v/>
      </c>
      <c r="BC42" s="3" t="str">
        <f>IF('Enter data here!'!BC212=$C$52,-1,IF('Enter data here!'!BC212=0,"",'Enter data here!'!BC214))</f>
        <v/>
      </c>
      <c r="BD42" s="3" t="str">
        <f>IF('Enter data here!'!BD212=$C$52,-1,IF('Enter data here!'!BD212=0,"",'Enter data here!'!BD214))</f>
        <v/>
      </c>
      <c r="BE42" s="3" t="str">
        <f>IF('Enter data here!'!BE212=$C$52,-1,IF('Enter data here!'!BE212=0,"",'Enter data here!'!BE214))</f>
        <v/>
      </c>
      <c r="BF42" s="3" t="str">
        <f>IF('Enter data here!'!BF212=$C$52,-1,IF('Enter data here!'!BF212=0,"",'Enter data here!'!BF214))</f>
        <v/>
      </c>
      <c r="BG42" s="3" t="str">
        <f>IF('Enter data here!'!BG212=$C$52,-1,IF('Enter data here!'!BG212=0,"",'Enter data here!'!BG214))</f>
        <v/>
      </c>
      <c r="BH42" s="3" t="str">
        <f>IF('Enter data here!'!BH212=$C$52,-1,IF('Enter data here!'!BH212=0,"",'Enter data here!'!BH214))</f>
        <v/>
      </c>
      <c r="BI42" s="3" t="str">
        <f>IF('Enter data here!'!BI212=$C$52,-1,IF('Enter data here!'!BI212=0,"",'Enter data here!'!BI214))</f>
        <v/>
      </c>
      <c r="BJ42" s="3" t="str">
        <f>IF('Enter data here!'!BJ212=$C$52,-1,IF('Enter data here!'!BJ212=0,"",'Enter data here!'!BJ214))</f>
        <v/>
      </c>
      <c r="BK42" s="3" t="str">
        <f>IF('Enter data here!'!BK212=$C$52,-1,IF('Enter data here!'!BK212=0,"",'Enter data here!'!BK214))</f>
        <v/>
      </c>
      <c r="BL42" s="3" t="str">
        <f>IF('Enter data here!'!BL212=$C$52,-1,IF('Enter data here!'!BL212=0,"",'Enter data here!'!BL214))</f>
        <v/>
      </c>
      <c r="BM42" s="3" t="str">
        <f>IF('Enter data here!'!BM212=$C$52,-1,IF('Enter data here!'!BM212=0,"",'Enter data here!'!BM214))</f>
        <v/>
      </c>
      <c r="BN42" s="3" t="str">
        <f>IF('Enter data here!'!BN212=$C$52,-1,IF('Enter data here!'!BN212=0,"",'Enter data here!'!BN214))</f>
        <v/>
      </c>
      <c r="BO42" s="3" t="str">
        <f>IF('Enter data here!'!BO212=$C$52,-1,IF('Enter data here!'!BO212=0,"",'Enter data here!'!BO214))</f>
        <v/>
      </c>
      <c r="BP42" s="3" t="str">
        <f>IF('Enter data here!'!BP212=$C$52,-1,IF('Enter data here!'!BP212=0,"",'Enter data here!'!BP214))</f>
        <v/>
      </c>
      <c r="BQ42" s="3" t="str">
        <f>IF('Enter data here!'!BQ212=$C$52,-1,IF('Enter data here!'!BQ212=0,"",'Enter data here!'!BQ214))</f>
        <v/>
      </c>
      <c r="BR42" s="3" t="str">
        <f>IF('Enter data here!'!BR212=$C$52,-1,IF('Enter data here!'!BR212=0,"",'Enter data here!'!BR214))</f>
        <v/>
      </c>
      <c r="BS42" s="3" t="str">
        <f>IF('Enter data here!'!BS212=$C$52,-1,IF('Enter data here!'!BS212=0,"",'Enter data here!'!BS214))</f>
        <v/>
      </c>
      <c r="BT42" s="3" t="str">
        <f>IF('Enter data here!'!BT212=$C$52,-1,IF('Enter data here!'!BT212=0,"",'Enter data here!'!BT214))</f>
        <v/>
      </c>
      <c r="BU42" s="3" t="str">
        <f>IF('Enter data here!'!BU212=$C$52,-1,IF('Enter data here!'!BU212=0,"",'Enter data here!'!BU214))</f>
        <v/>
      </c>
      <c r="BV42" s="3" t="str">
        <f>IF('Enter data here!'!BV212=$C$52,-1,IF('Enter data here!'!BV212=0,"",'Enter data here!'!BV214))</f>
        <v/>
      </c>
      <c r="BW42" s="3" t="str">
        <f>IF('Enter data here!'!BW212=$C$52,-1,IF('Enter data here!'!BW212=0,"",'Enter data here!'!BW214))</f>
        <v/>
      </c>
      <c r="BX42" s="3" t="str">
        <f>IF('Enter data here!'!BX212=$C$52,-1,IF('Enter data here!'!BX212=0,"",'Enter data here!'!BX214))</f>
        <v/>
      </c>
      <c r="BY42" s="3" t="str">
        <f>IF('Enter data here!'!BY212=$C$52,-1,IF('Enter data here!'!BY212=0,"",'Enter data here!'!BY214))</f>
        <v/>
      </c>
      <c r="BZ42" s="3" t="str">
        <f>IF('Enter data here!'!BZ212=$C$52,-1,IF('Enter data here!'!BZ212=0,"",'Enter data here!'!BZ214))</f>
        <v/>
      </c>
      <c r="CA42" s="3" t="str">
        <f>IF('Enter data here!'!CA212=$C$52,-1,IF('Enter data here!'!CA212=0,"",'Enter data here!'!CA214))</f>
        <v/>
      </c>
      <c r="CB42" s="3" t="str">
        <f>IF('Enter data here!'!CB212=$C$52,-1,IF('Enter data here!'!CB212=0,"",'Enter data here!'!CB214))</f>
        <v/>
      </c>
      <c r="CC42" s="3" t="str">
        <f>IF('Enter data here!'!CC212=$C$52,-1,IF('Enter data here!'!CC212=0,"",'Enter data here!'!CC214))</f>
        <v/>
      </c>
      <c r="CD42" s="3" t="str">
        <f>IF('Enter data here!'!CD212=$C$52,-1,IF('Enter data here!'!CD212=0,"",'Enter data here!'!CD214))</f>
        <v/>
      </c>
      <c r="CE42" s="3" t="str">
        <f>IF('Enter data here!'!CE212=$C$52,-1,IF('Enter data here!'!CE212=0,"",'Enter data here!'!CE214))</f>
        <v/>
      </c>
      <c r="CF42" s="3" t="str">
        <f>IF('Enter data here!'!CF212=$C$52,-1,IF('Enter data here!'!CF212=0,"",'Enter data here!'!CF214))</f>
        <v/>
      </c>
      <c r="CG42" s="3" t="str">
        <f>IF('Enter data here!'!CG212=$C$52,-1,IF('Enter data here!'!CG212=0,"",'Enter data here!'!CG214))</f>
        <v/>
      </c>
      <c r="CH42" s="3" t="str">
        <f>IF('Enter data here!'!CH212=$C$52,-1,IF('Enter data here!'!CH212=0,"",'Enter data here!'!CH214))</f>
        <v/>
      </c>
      <c r="CI42" s="3" t="str">
        <f>IF('Enter data here!'!CI212=$C$52,-1,IF('Enter data here!'!CI212=0,"",'Enter data here!'!CI214))</f>
        <v/>
      </c>
      <c r="CJ42" s="3" t="str">
        <f>IF('Enter data here!'!CJ212=$C$52,-1,IF('Enter data here!'!CJ212=0,"",'Enter data here!'!CJ214))</f>
        <v/>
      </c>
      <c r="CK42" s="3" t="str">
        <f>IF('Enter data here!'!CK212=$C$52,-1,IF('Enter data here!'!CK212=0,"",'Enter data here!'!CK214))</f>
        <v/>
      </c>
      <c r="CL42" s="3" t="str">
        <f>IF('Enter data here!'!CL212=$C$52,-1,IF('Enter data here!'!CL212=0,"",'Enter data here!'!CL214))</f>
        <v/>
      </c>
      <c r="CM42" s="3" t="str">
        <f>IF('Enter data here!'!CM212=$C$52,-1,IF('Enter data here!'!CM212=0,"",'Enter data here!'!CM214))</f>
        <v/>
      </c>
      <c r="CN42" s="3" t="str">
        <f>IF('Enter data here!'!CN212=$C$52,-1,IF('Enter data here!'!CN212=0,"",'Enter data here!'!CN214))</f>
        <v/>
      </c>
    </row>
    <row r="43" spans="1:92">
      <c r="A43" s="399"/>
      <c r="B43" s="16">
        <v>39</v>
      </c>
      <c r="C43" s="3" t="str">
        <f>IF('Enter data here!'!C217=$C$52,-1,IF('Enter data here!'!C217=0,"",'Enter data here!'!C219))</f>
        <v/>
      </c>
      <c r="D43" s="3" t="str">
        <f>IF('Enter data here!'!D217=$C$52,-1,IF('Enter data here!'!D217=0,"",'Enter data here!'!D219))</f>
        <v/>
      </c>
      <c r="E43" s="3" t="str">
        <f>IF('Enter data here!'!E217=$C$52,-1,IF('Enter data here!'!E217=0,"",'Enter data here!'!E219))</f>
        <v/>
      </c>
      <c r="F43" s="3" t="str">
        <f>IF('Enter data here!'!F217=$C$52,-1,IF('Enter data here!'!F217=0,"",'Enter data here!'!F219))</f>
        <v/>
      </c>
      <c r="G43" s="3" t="str">
        <f>IF('Enter data here!'!G217=$C$52,-1,IF('Enter data here!'!G217=0,"",'Enter data here!'!G219))</f>
        <v/>
      </c>
      <c r="H43" s="3" t="str">
        <f>IF('Enter data here!'!H217=$C$52,-1,IF('Enter data here!'!H217=0,"",'Enter data here!'!H219))</f>
        <v/>
      </c>
      <c r="I43" s="3" t="str">
        <f>IF('Enter data here!'!I217=$C$52,-1,IF('Enter data here!'!I217=0,"",'Enter data here!'!I219))</f>
        <v/>
      </c>
      <c r="J43" s="3" t="str">
        <f>IF('Enter data here!'!J217=$C$52,-1,IF('Enter data here!'!J217=0,"",'Enter data here!'!J219))</f>
        <v/>
      </c>
      <c r="K43" s="3" t="str">
        <f>IF('Enter data here!'!K217=$C$52,-1,IF('Enter data here!'!K217=0,"",'Enter data here!'!K219))</f>
        <v/>
      </c>
      <c r="L43" s="3" t="str">
        <f>IF('Enter data here!'!L217=$C$52,-1,IF('Enter data here!'!L217=0,"",'Enter data here!'!L219))</f>
        <v/>
      </c>
      <c r="M43" s="3" t="str">
        <f>IF('Enter data here!'!M217=$C$52,-1,IF('Enter data here!'!M217=0,"",'Enter data here!'!M219))</f>
        <v/>
      </c>
      <c r="N43" s="3" t="str">
        <f>IF('Enter data here!'!N217=$C$52,-1,IF('Enter data here!'!N217=0,"",'Enter data here!'!N219))</f>
        <v/>
      </c>
      <c r="O43" s="3" t="str">
        <f>IF('Enter data here!'!O217=$C$52,-1,IF('Enter data here!'!O217=0,"",'Enter data here!'!O219))</f>
        <v/>
      </c>
      <c r="P43" s="3" t="str">
        <f>IF('Enter data here!'!P217=$C$52,-1,IF('Enter data here!'!P217=0,"",'Enter data here!'!P219))</f>
        <v/>
      </c>
      <c r="Q43" s="3" t="str">
        <f>IF('Enter data here!'!Q217=$C$52,-1,IF('Enter data here!'!Q217=0,"",'Enter data here!'!Q219))</f>
        <v/>
      </c>
      <c r="R43" s="3" t="str">
        <f>IF('Enter data here!'!R217=$C$52,-1,IF('Enter data here!'!R217=0,"",'Enter data here!'!R219))</f>
        <v/>
      </c>
      <c r="S43" s="3" t="str">
        <f>IF('Enter data here!'!S217=$C$52,-1,IF('Enter data here!'!S217=0,"",'Enter data here!'!S219))</f>
        <v/>
      </c>
      <c r="T43" s="3" t="str">
        <f>IF('Enter data here!'!T217=$C$52,-1,IF('Enter data here!'!T217=0,"",'Enter data here!'!T219))</f>
        <v/>
      </c>
      <c r="U43" s="3" t="str">
        <f>IF('Enter data here!'!U217=$C$52,-1,IF('Enter data here!'!U217=0,"",'Enter data here!'!U219))</f>
        <v/>
      </c>
      <c r="V43" s="3" t="str">
        <f>IF('Enter data here!'!V217=$C$52,-1,IF('Enter data here!'!V217=0,"",'Enter data here!'!V219))</f>
        <v/>
      </c>
      <c r="W43" s="3" t="str">
        <f>IF('Enter data here!'!W217=$C$52,-1,IF('Enter data here!'!W217=0,"",'Enter data here!'!W219))</f>
        <v/>
      </c>
      <c r="X43" s="3" t="str">
        <f>IF('Enter data here!'!X217=$C$52,-1,IF('Enter data here!'!X217=0,"",'Enter data here!'!X219))</f>
        <v/>
      </c>
      <c r="Y43" s="3" t="str">
        <f>IF('Enter data here!'!Y217=$C$52,-1,IF('Enter data here!'!Y217=0,"",'Enter data here!'!Y219))</f>
        <v/>
      </c>
      <c r="Z43" s="3" t="str">
        <f>IF('Enter data here!'!Z217=$C$52,-1,IF('Enter data here!'!Z217=0,"",'Enter data here!'!Z219))</f>
        <v/>
      </c>
      <c r="AA43" s="3" t="str">
        <f>IF('Enter data here!'!AA217=$C$52,-1,IF('Enter data here!'!AA217=0,"",'Enter data here!'!AA219))</f>
        <v/>
      </c>
      <c r="AB43" s="3" t="str">
        <f>IF('Enter data here!'!AB217=$C$52,-1,IF('Enter data here!'!AB217=0,"",'Enter data here!'!AB219))</f>
        <v/>
      </c>
      <c r="AC43" s="3" t="str">
        <f>IF('Enter data here!'!AC217=$C$52,-1,IF('Enter data here!'!AC217=0,"",'Enter data here!'!AC219))</f>
        <v/>
      </c>
      <c r="AD43" s="3" t="str">
        <f>IF('Enter data here!'!AD217=$C$52,-1,IF('Enter data here!'!AD217=0,"",'Enter data here!'!AD219))</f>
        <v/>
      </c>
      <c r="AE43" s="3" t="str">
        <f>IF('Enter data here!'!AE217=$C$52,-1,IF('Enter data here!'!AE217=0,"",'Enter data here!'!AE219))</f>
        <v/>
      </c>
      <c r="AF43" s="3" t="str">
        <f>IF('Enter data here!'!AF217=$C$52,-1,IF('Enter data here!'!AF217=0,"",'Enter data here!'!AF219))</f>
        <v/>
      </c>
      <c r="AG43" s="3" t="str">
        <f>IF('Enter data here!'!AG217=$C$52,-1,IF('Enter data here!'!AG217=0,"",'Enter data here!'!AG219))</f>
        <v/>
      </c>
      <c r="AH43" s="3" t="str">
        <f>IF('Enter data here!'!AH217=$C$52,-1,IF('Enter data here!'!AH217=0,"",'Enter data here!'!AH219))</f>
        <v/>
      </c>
      <c r="AI43" s="3" t="str">
        <f>IF('Enter data here!'!AI217=$C$52,-1,IF('Enter data here!'!AI217=0,"",'Enter data here!'!AI219))</f>
        <v/>
      </c>
      <c r="AJ43" s="3" t="str">
        <f>IF('Enter data here!'!AJ217=$C$52,-1,IF('Enter data here!'!AJ217=0,"",'Enter data here!'!AJ219))</f>
        <v/>
      </c>
      <c r="AK43" s="3" t="str">
        <f>IF('Enter data here!'!AK217=$C$52,-1,IF('Enter data here!'!AK217=0,"",'Enter data here!'!AK219))</f>
        <v/>
      </c>
      <c r="AL43" s="3" t="str">
        <f>IF('Enter data here!'!AL217=$C$52,-1,IF('Enter data here!'!AL217=0,"",'Enter data here!'!AL219))</f>
        <v/>
      </c>
      <c r="AM43" s="3" t="str">
        <f>IF('Enter data here!'!AM217=$C$52,-1,IF('Enter data here!'!AM217=0,"",'Enter data here!'!AM219))</f>
        <v/>
      </c>
      <c r="AN43" s="3" t="str">
        <f>IF('Enter data here!'!AN217=$C$52,-1,IF('Enter data here!'!AN217=0,"",'Enter data here!'!AN219))</f>
        <v/>
      </c>
      <c r="AO43" s="3" t="str">
        <f>IF('Enter data here!'!AO217=$C$52,-1,IF('Enter data here!'!AO217=0,"",'Enter data here!'!AO219))</f>
        <v/>
      </c>
      <c r="AP43" s="3" t="str">
        <f>IF('Enter data here!'!AP217=$C$52,-1,IF('Enter data here!'!AP217=0,"",'Enter data here!'!AP219))</f>
        <v/>
      </c>
      <c r="AQ43" s="3" t="str">
        <f>IF('Enter data here!'!AQ217=$C$52,-1,IF('Enter data here!'!AQ217=0,"",'Enter data here!'!AQ219))</f>
        <v/>
      </c>
      <c r="AR43" s="3" t="str">
        <f>IF('Enter data here!'!AR217=$C$52,-1,IF('Enter data here!'!AR217=0,"",'Enter data here!'!AR219))</f>
        <v/>
      </c>
      <c r="AS43" s="3" t="str">
        <f>IF('Enter data here!'!AS217=$C$52,-1,IF('Enter data here!'!AS217=0,"",'Enter data here!'!AS219))</f>
        <v/>
      </c>
      <c r="AT43" s="3" t="str">
        <f>IF('Enter data here!'!AT217=$C$52,-1,IF('Enter data here!'!AT217=0,"",'Enter data here!'!AT219))</f>
        <v/>
      </c>
      <c r="AU43" s="3" t="str">
        <f>IF('Enter data here!'!AU217=$C$52,-1,IF('Enter data here!'!AU217=0,"",'Enter data here!'!AU219))</f>
        <v/>
      </c>
      <c r="AV43" s="3" t="str">
        <f>IF('Enter data here!'!AV217=$C$52,-1,IF('Enter data here!'!AV217=0,"",'Enter data here!'!AV219))</f>
        <v/>
      </c>
      <c r="AW43" s="3" t="str">
        <f>IF('Enter data here!'!AW217=$C$52,-1,IF('Enter data here!'!AW217=0,"",'Enter data here!'!AW219))</f>
        <v/>
      </c>
      <c r="AX43" s="3" t="str">
        <f>IF('Enter data here!'!AX217=$C$52,-1,IF('Enter data here!'!AX217=0,"",'Enter data here!'!AX219))</f>
        <v/>
      </c>
      <c r="AY43" s="3" t="str">
        <f>IF('Enter data here!'!AY217=$C$52,-1,IF('Enter data here!'!AY217=0,"",'Enter data here!'!AY219))</f>
        <v/>
      </c>
      <c r="AZ43" s="3" t="str">
        <f>IF('Enter data here!'!AZ217=$C$52,-1,IF('Enter data here!'!AZ217=0,"",'Enter data here!'!AZ219))</f>
        <v/>
      </c>
      <c r="BA43" s="3" t="str">
        <f>IF('Enter data here!'!BA217=$C$52,-1,IF('Enter data here!'!BA217=0,"",'Enter data here!'!BA219))</f>
        <v/>
      </c>
      <c r="BB43" s="3" t="str">
        <f>IF('Enter data here!'!BB217=$C$52,-1,IF('Enter data here!'!BB217=0,"",'Enter data here!'!BB219))</f>
        <v/>
      </c>
      <c r="BC43" s="3" t="str">
        <f>IF('Enter data here!'!BC217=$C$52,-1,IF('Enter data here!'!BC217=0,"",'Enter data here!'!BC219))</f>
        <v/>
      </c>
      <c r="BD43" s="3" t="str">
        <f>IF('Enter data here!'!BD217=$C$52,-1,IF('Enter data here!'!BD217=0,"",'Enter data here!'!BD219))</f>
        <v/>
      </c>
      <c r="BE43" s="3" t="str">
        <f>IF('Enter data here!'!BE217=$C$52,-1,IF('Enter data here!'!BE217=0,"",'Enter data here!'!BE219))</f>
        <v/>
      </c>
      <c r="BF43" s="3" t="str">
        <f>IF('Enter data here!'!BF217=$C$52,-1,IF('Enter data here!'!BF217=0,"",'Enter data here!'!BF219))</f>
        <v/>
      </c>
      <c r="BG43" s="3" t="str">
        <f>IF('Enter data here!'!BG217=$C$52,-1,IF('Enter data here!'!BG217=0,"",'Enter data here!'!BG219))</f>
        <v/>
      </c>
      <c r="BH43" s="3" t="str">
        <f>IF('Enter data here!'!BH217=$C$52,-1,IF('Enter data here!'!BH217=0,"",'Enter data here!'!BH219))</f>
        <v/>
      </c>
      <c r="BI43" s="3" t="str">
        <f>IF('Enter data here!'!BI217=$C$52,-1,IF('Enter data here!'!BI217=0,"",'Enter data here!'!BI219))</f>
        <v/>
      </c>
      <c r="BJ43" s="3" t="str">
        <f>IF('Enter data here!'!BJ217=$C$52,-1,IF('Enter data here!'!BJ217=0,"",'Enter data here!'!BJ219))</f>
        <v/>
      </c>
      <c r="BK43" s="3" t="str">
        <f>IF('Enter data here!'!BK217=$C$52,-1,IF('Enter data here!'!BK217=0,"",'Enter data here!'!BK219))</f>
        <v/>
      </c>
      <c r="BL43" s="3" t="str">
        <f>IF('Enter data here!'!BL217=$C$52,-1,IF('Enter data here!'!BL217=0,"",'Enter data here!'!BL219))</f>
        <v/>
      </c>
      <c r="BM43" s="3" t="str">
        <f>IF('Enter data here!'!BM217=$C$52,-1,IF('Enter data here!'!BM217=0,"",'Enter data here!'!BM219))</f>
        <v/>
      </c>
      <c r="BN43" s="3" t="str">
        <f>IF('Enter data here!'!BN217=$C$52,-1,IF('Enter data here!'!BN217=0,"",'Enter data here!'!BN219))</f>
        <v/>
      </c>
      <c r="BO43" s="3" t="str">
        <f>IF('Enter data here!'!BO217=$C$52,-1,IF('Enter data here!'!BO217=0,"",'Enter data here!'!BO219))</f>
        <v/>
      </c>
      <c r="BP43" s="3" t="str">
        <f>IF('Enter data here!'!BP217=$C$52,-1,IF('Enter data here!'!BP217=0,"",'Enter data here!'!BP219))</f>
        <v/>
      </c>
      <c r="BQ43" s="3" t="str">
        <f>IF('Enter data here!'!BQ217=$C$52,-1,IF('Enter data here!'!BQ217=0,"",'Enter data here!'!BQ219))</f>
        <v/>
      </c>
      <c r="BR43" s="3" t="str">
        <f>IF('Enter data here!'!BR217=$C$52,-1,IF('Enter data here!'!BR217=0,"",'Enter data here!'!BR219))</f>
        <v/>
      </c>
      <c r="BS43" s="3" t="str">
        <f>IF('Enter data here!'!BS217=$C$52,-1,IF('Enter data here!'!BS217=0,"",'Enter data here!'!BS219))</f>
        <v/>
      </c>
      <c r="BT43" s="3" t="str">
        <f>IF('Enter data here!'!BT217=$C$52,-1,IF('Enter data here!'!BT217=0,"",'Enter data here!'!BT219))</f>
        <v/>
      </c>
      <c r="BU43" s="3" t="str">
        <f>IF('Enter data here!'!BU217=$C$52,-1,IF('Enter data here!'!BU217=0,"",'Enter data here!'!BU219))</f>
        <v/>
      </c>
      <c r="BV43" s="3" t="str">
        <f>IF('Enter data here!'!BV217=$C$52,-1,IF('Enter data here!'!BV217=0,"",'Enter data here!'!BV219))</f>
        <v/>
      </c>
      <c r="BW43" s="3" t="str">
        <f>IF('Enter data here!'!BW217=$C$52,-1,IF('Enter data here!'!BW217=0,"",'Enter data here!'!BW219))</f>
        <v/>
      </c>
      <c r="BX43" s="3" t="str">
        <f>IF('Enter data here!'!BX217=$C$52,-1,IF('Enter data here!'!BX217=0,"",'Enter data here!'!BX219))</f>
        <v/>
      </c>
      <c r="BY43" s="3" t="str">
        <f>IF('Enter data here!'!BY217=$C$52,-1,IF('Enter data here!'!BY217=0,"",'Enter data here!'!BY219))</f>
        <v/>
      </c>
      <c r="BZ43" s="3" t="str">
        <f>IF('Enter data here!'!BZ217=$C$52,-1,IF('Enter data here!'!BZ217=0,"",'Enter data here!'!BZ219))</f>
        <v/>
      </c>
      <c r="CA43" s="3" t="str">
        <f>IF('Enter data here!'!CA217=$C$52,-1,IF('Enter data here!'!CA217=0,"",'Enter data here!'!CA219))</f>
        <v/>
      </c>
      <c r="CB43" s="3" t="str">
        <f>IF('Enter data here!'!CB217=$C$52,-1,IF('Enter data here!'!CB217=0,"",'Enter data here!'!CB219))</f>
        <v/>
      </c>
      <c r="CC43" s="3" t="str">
        <f>IF('Enter data here!'!CC217=$C$52,-1,IF('Enter data here!'!CC217=0,"",'Enter data here!'!CC219))</f>
        <v/>
      </c>
      <c r="CD43" s="3" t="str">
        <f>IF('Enter data here!'!CD217=$C$52,-1,IF('Enter data here!'!CD217=0,"",'Enter data here!'!CD219))</f>
        <v/>
      </c>
      <c r="CE43" s="3" t="str">
        <f>IF('Enter data here!'!CE217=$C$52,-1,IF('Enter data here!'!CE217=0,"",'Enter data here!'!CE219))</f>
        <v/>
      </c>
      <c r="CF43" s="3" t="str">
        <f>IF('Enter data here!'!CF217=$C$52,-1,IF('Enter data here!'!CF217=0,"",'Enter data here!'!CF219))</f>
        <v/>
      </c>
      <c r="CG43" s="3" t="str">
        <f>IF('Enter data here!'!CG217=$C$52,-1,IF('Enter data here!'!CG217=0,"",'Enter data here!'!CG219))</f>
        <v/>
      </c>
      <c r="CH43" s="3" t="str">
        <f>IF('Enter data here!'!CH217=$C$52,-1,IF('Enter data here!'!CH217=0,"",'Enter data here!'!CH219))</f>
        <v/>
      </c>
      <c r="CI43" s="3" t="str">
        <f>IF('Enter data here!'!CI217=$C$52,-1,IF('Enter data here!'!CI217=0,"",'Enter data here!'!CI219))</f>
        <v/>
      </c>
      <c r="CJ43" s="3" t="str">
        <f>IF('Enter data here!'!CJ217=$C$52,-1,IF('Enter data here!'!CJ217=0,"",'Enter data here!'!CJ219))</f>
        <v/>
      </c>
      <c r="CK43" s="3" t="str">
        <f>IF('Enter data here!'!CK217=$C$52,-1,IF('Enter data here!'!CK217=0,"",'Enter data here!'!CK219))</f>
        <v/>
      </c>
      <c r="CL43" s="3" t="str">
        <f>IF('Enter data here!'!CL217=$C$52,-1,IF('Enter data here!'!CL217=0,"",'Enter data here!'!CL219))</f>
        <v/>
      </c>
      <c r="CM43" s="3" t="str">
        <f>IF('Enter data here!'!CM217=$C$52,-1,IF('Enter data here!'!CM217=0,"",'Enter data here!'!CM219))</f>
        <v/>
      </c>
      <c r="CN43" s="3" t="str">
        <f>IF('Enter data here!'!CN217=$C$52,-1,IF('Enter data here!'!CN217=0,"",'Enter data here!'!CN219))</f>
        <v/>
      </c>
    </row>
    <row r="44" spans="1:92">
      <c r="A44" s="399"/>
      <c r="B44" s="16">
        <v>40</v>
      </c>
      <c r="C44" s="3" t="str">
        <f>IF('Enter data here!'!C222=$C$52,-1,IF('Enter data here!'!C222=0,"",'Enter data here!'!C224))</f>
        <v/>
      </c>
      <c r="D44" s="3" t="str">
        <f>IF('Enter data here!'!D222=$C$52,-1,IF('Enter data here!'!D222=0,"",'Enter data here!'!D224))</f>
        <v/>
      </c>
      <c r="E44" s="3" t="str">
        <f>IF('Enter data here!'!E222=$C$52,-1,IF('Enter data here!'!E222=0,"",'Enter data here!'!E224))</f>
        <v/>
      </c>
      <c r="F44" s="3" t="str">
        <f>IF('Enter data here!'!F222=$C$52,-1,IF('Enter data here!'!F222=0,"",'Enter data here!'!F224))</f>
        <v/>
      </c>
      <c r="G44" s="3" t="str">
        <f>IF('Enter data here!'!G222=$C$52,-1,IF('Enter data here!'!G222=0,"",'Enter data here!'!G224))</f>
        <v/>
      </c>
      <c r="H44" s="3" t="str">
        <f>IF('Enter data here!'!H222=$C$52,-1,IF('Enter data here!'!H222=0,"",'Enter data here!'!H224))</f>
        <v/>
      </c>
      <c r="I44" s="3" t="str">
        <f>IF('Enter data here!'!I222=$C$52,-1,IF('Enter data here!'!I222=0,"",'Enter data here!'!I224))</f>
        <v/>
      </c>
      <c r="J44" s="3" t="str">
        <f>IF('Enter data here!'!J222=$C$52,-1,IF('Enter data here!'!J222=0,"",'Enter data here!'!J224))</f>
        <v/>
      </c>
      <c r="K44" s="3" t="str">
        <f>IF('Enter data here!'!K222=$C$52,-1,IF('Enter data here!'!K222=0,"",'Enter data here!'!K224))</f>
        <v/>
      </c>
      <c r="L44" s="3" t="str">
        <f>IF('Enter data here!'!L222=$C$52,-1,IF('Enter data here!'!L222=0,"",'Enter data here!'!L224))</f>
        <v/>
      </c>
      <c r="M44" s="3" t="str">
        <f>IF('Enter data here!'!M222=$C$52,-1,IF('Enter data here!'!M222=0,"",'Enter data here!'!M224))</f>
        <v/>
      </c>
      <c r="N44" s="3" t="str">
        <f>IF('Enter data here!'!N222=$C$52,-1,IF('Enter data here!'!N222=0,"",'Enter data here!'!N224))</f>
        <v/>
      </c>
      <c r="O44" s="3" t="str">
        <f>IF('Enter data here!'!O222=$C$52,-1,IF('Enter data here!'!O222=0,"",'Enter data here!'!O224))</f>
        <v/>
      </c>
      <c r="P44" s="3" t="str">
        <f>IF('Enter data here!'!P222=$C$52,-1,IF('Enter data here!'!P222=0,"",'Enter data here!'!P224))</f>
        <v/>
      </c>
      <c r="Q44" s="3" t="str">
        <f>IF('Enter data here!'!Q222=$C$52,-1,IF('Enter data here!'!Q222=0,"",'Enter data here!'!Q224))</f>
        <v/>
      </c>
      <c r="R44" s="3" t="str">
        <f>IF('Enter data here!'!R222=$C$52,-1,IF('Enter data here!'!R222=0,"",'Enter data here!'!R224))</f>
        <v/>
      </c>
      <c r="S44" s="3" t="str">
        <f>IF('Enter data here!'!S222=$C$52,-1,IF('Enter data here!'!S222=0,"",'Enter data here!'!S224))</f>
        <v/>
      </c>
      <c r="T44" s="3" t="str">
        <f>IF('Enter data here!'!T222=$C$52,-1,IF('Enter data here!'!T222=0,"",'Enter data here!'!T224))</f>
        <v/>
      </c>
      <c r="U44" s="3" t="str">
        <f>IF('Enter data here!'!U222=$C$52,-1,IF('Enter data here!'!U222=0,"",'Enter data here!'!U224))</f>
        <v/>
      </c>
      <c r="V44" s="3" t="str">
        <f>IF('Enter data here!'!V222=$C$52,-1,IF('Enter data here!'!V222=0,"",'Enter data here!'!V224))</f>
        <v/>
      </c>
      <c r="W44" s="3" t="str">
        <f>IF('Enter data here!'!W222=$C$52,-1,IF('Enter data here!'!W222=0,"",'Enter data here!'!W224))</f>
        <v/>
      </c>
      <c r="X44" s="3" t="str">
        <f>IF('Enter data here!'!X222=$C$52,-1,IF('Enter data here!'!X222=0,"",'Enter data here!'!X224))</f>
        <v/>
      </c>
      <c r="Y44" s="3" t="str">
        <f>IF('Enter data here!'!Y222=$C$52,-1,IF('Enter data here!'!Y222=0,"",'Enter data here!'!Y224))</f>
        <v/>
      </c>
      <c r="Z44" s="3" t="str">
        <f>IF('Enter data here!'!Z222=$C$52,-1,IF('Enter data here!'!Z222=0,"",'Enter data here!'!Z224))</f>
        <v/>
      </c>
      <c r="AA44" s="3" t="str">
        <f>IF('Enter data here!'!AA222=$C$52,-1,IF('Enter data here!'!AA222=0,"",'Enter data here!'!AA224))</f>
        <v/>
      </c>
      <c r="AB44" s="3" t="str">
        <f>IF('Enter data here!'!AB222=$C$52,-1,IF('Enter data here!'!AB222=0,"",'Enter data here!'!AB224))</f>
        <v/>
      </c>
      <c r="AC44" s="3" t="str">
        <f>IF('Enter data here!'!AC222=$C$52,-1,IF('Enter data here!'!AC222=0,"",'Enter data here!'!AC224))</f>
        <v/>
      </c>
      <c r="AD44" s="3" t="str">
        <f>IF('Enter data here!'!AD222=$C$52,-1,IF('Enter data here!'!AD222=0,"",'Enter data here!'!AD224))</f>
        <v/>
      </c>
      <c r="AE44" s="3" t="str">
        <f>IF('Enter data here!'!AE222=$C$52,-1,IF('Enter data here!'!AE222=0,"",'Enter data here!'!AE224))</f>
        <v/>
      </c>
      <c r="AF44" s="3" t="str">
        <f>IF('Enter data here!'!AF222=$C$52,-1,IF('Enter data here!'!AF222=0,"",'Enter data here!'!AF224))</f>
        <v/>
      </c>
      <c r="AG44" s="3" t="str">
        <f>IF('Enter data here!'!AG222=$C$52,-1,IF('Enter data here!'!AG222=0,"",'Enter data here!'!AG224))</f>
        <v/>
      </c>
      <c r="AH44" s="3" t="str">
        <f>IF('Enter data here!'!AH222=$C$52,-1,IF('Enter data here!'!AH222=0,"",'Enter data here!'!AH224))</f>
        <v/>
      </c>
      <c r="AI44" s="3" t="str">
        <f>IF('Enter data here!'!AI222=$C$52,-1,IF('Enter data here!'!AI222=0,"",'Enter data here!'!AI224))</f>
        <v/>
      </c>
      <c r="AJ44" s="3" t="str">
        <f>IF('Enter data here!'!AJ222=$C$52,-1,IF('Enter data here!'!AJ222=0,"",'Enter data here!'!AJ224))</f>
        <v/>
      </c>
      <c r="AK44" s="3" t="str">
        <f>IF('Enter data here!'!AK222=$C$52,-1,IF('Enter data here!'!AK222=0,"",'Enter data here!'!AK224))</f>
        <v/>
      </c>
      <c r="AL44" s="3" t="str">
        <f>IF('Enter data here!'!AL222=$C$52,-1,IF('Enter data here!'!AL222=0,"",'Enter data here!'!AL224))</f>
        <v/>
      </c>
      <c r="AM44" s="3" t="str">
        <f>IF('Enter data here!'!AM222=$C$52,-1,IF('Enter data here!'!AM222=0,"",'Enter data here!'!AM224))</f>
        <v/>
      </c>
      <c r="AN44" s="3" t="str">
        <f>IF('Enter data here!'!AN222=$C$52,-1,IF('Enter data here!'!AN222=0,"",'Enter data here!'!AN224))</f>
        <v/>
      </c>
      <c r="AO44" s="3" t="str">
        <f>IF('Enter data here!'!AO222=$C$52,-1,IF('Enter data here!'!AO222=0,"",'Enter data here!'!AO224))</f>
        <v/>
      </c>
      <c r="AP44" s="3" t="str">
        <f>IF('Enter data here!'!AP222=$C$52,-1,IF('Enter data here!'!AP222=0,"",'Enter data here!'!AP224))</f>
        <v/>
      </c>
      <c r="AQ44" s="3" t="str">
        <f>IF('Enter data here!'!AQ222=$C$52,-1,IF('Enter data here!'!AQ222=0,"",'Enter data here!'!AQ224))</f>
        <v/>
      </c>
      <c r="AR44" s="3" t="str">
        <f>IF('Enter data here!'!AR222=$C$52,-1,IF('Enter data here!'!AR222=0,"",'Enter data here!'!AR224))</f>
        <v/>
      </c>
      <c r="AS44" s="3" t="str">
        <f>IF('Enter data here!'!AS222=$C$52,-1,IF('Enter data here!'!AS222=0,"",'Enter data here!'!AS224))</f>
        <v/>
      </c>
      <c r="AT44" s="3" t="str">
        <f>IF('Enter data here!'!AT222=$C$52,-1,IF('Enter data here!'!AT222=0,"",'Enter data here!'!AT224))</f>
        <v/>
      </c>
      <c r="AU44" s="3" t="str">
        <f>IF('Enter data here!'!AU222=$C$52,-1,IF('Enter data here!'!AU222=0,"",'Enter data here!'!AU224))</f>
        <v/>
      </c>
      <c r="AV44" s="3" t="str">
        <f>IF('Enter data here!'!AV222=$C$52,-1,IF('Enter data here!'!AV222=0,"",'Enter data here!'!AV224))</f>
        <v/>
      </c>
      <c r="AW44" s="3" t="str">
        <f>IF('Enter data here!'!AW222=$C$52,-1,IF('Enter data here!'!AW222=0,"",'Enter data here!'!AW224))</f>
        <v/>
      </c>
      <c r="AX44" s="3" t="str">
        <f>IF('Enter data here!'!AX222=$C$52,-1,IF('Enter data here!'!AX222=0,"",'Enter data here!'!AX224))</f>
        <v/>
      </c>
      <c r="AY44" s="3" t="str">
        <f>IF('Enter data here!'!AY222=$C$52,-1,IF('Enter data here!'!AY222=0,"",'Enter data here!'!AY224))</f>
        <v/>
      </c>
      <c r="AZ44" s="3" t="str">
        <f>IF('Enter data here!'!AZ222=$C$52,-1,IF('Enter data here!'!AZ222=0,"",'Enter data here!'!AZ224))</f>
        <v/>
      </c>
      <c r="BA44" s="3" t="str">
        <f>IF('Enter data here!'!BA222=$C$52,-1,IF('Enter data here!'!BA222=0,"",'Enter data here!'!BA224))</f>
        <v/>
      </c>
      <c r="BB44" s="3" t="str">
        <f>IF('Enter data here!'!BB222=$C$52,-1,IF('Enter data here!'!BB222=0,"",'Enter data here!'!BB224))</f>
        <v/>
      </c>
      <c r="BC44" s="3" t="str">
        <f>IF('Enter data here!'!BC222=$C$52,-1,IF('Enter data here!'!BC222=0,"",'Enter data here!'!BC224))</f>
        <v/>
      </c>
      <c r="BD44" s="3" t="str">
        <f>IF('Enter data here!'!BD222=$C$52,-1,IF('Enter data here!'!BD222=0,"",'Enter data here!'!BD224))</f>
        <v/>
      </c>
      <c r="BE44" s="3" t="str">
        <f>IF('Enter data here!'!BE222=$C$52,-1,IF('Enter data here!'!BE222=0,"",'Enter data here!'!BE224))</f>
        <v/>
      </c>
      <c r="BF44" s="3" t="str">
        <f>IF('Enter data here!'!BF222=$C$52,-1,IF('Enter data here!'!BF222=0,"",'Enter data here!'!BF224))</f>
        <v/>
      </c>
      <c r="BG44" s="3" t="str">
        <f>IF('Enter data here!'!BG222=$C$52,-1,IF('Enter data here!'!BG222=0,"",'Enter data here!'!BG224))</f>
        <v/>
      </c>
      <c r="BH44" s="3" t="str">
        <f>IF('Enter data here!'!BH222=$C$52,-1,IF('Enter data here!'!BH222=0,"",'Enter data here!'!BH224))</f>
        <v/>
      </c>
      <c r="BI44" s="3" t="str">
        <f>IF('Enter data here!'!BI222=$C$52,-1,IF('Enter data here!'!BI222=0,"",'Enter data here!'!BI224))</f>
        <v/>
      </c>
      <c r="BJ44" s="3" t="str">
        <f>IF('Enter data here!'!BJ222=$C$52,-1,IF('Enter data here!'!BJ222=0,"",'Enter data here!'!BJ224))</f>
        <v/>
      </c>
      <c r="BK44" s="3" t="str">
        <f>IF('Enter data here!'!BK222=$C$52,-1,IF('Enter data here!'!BK222=0,"",'Enter data here!'!BK224))</f>
        <v/>
      </c>
      <c r="BL44" s="3" t="str">
        <f>IF('Enter data here!'!BL222=$C$52,-1,IF('Enter data here!'!BL222=0,"",'Enter data here!'!BL224))</f>
        <v/>
      </c>
      <c r="BM44" s="3" t="str">
        <f>IF('Enter data here!'!BM222=$C$52,-1,IF('Enter data here!'!BM222=0,"",'Enter data here!'!BM224))</f>
        <v/>
      </c>
      <c r="BN44" s="3" t="str">
        <f>IF('Enter data here!'!BN222=$C$52,-1,IF('Enter data here!'!BN222=0,"",'Enter data here!'!BN224))</f>
        <v/>
      </c>
      <c r="BO44" s="3" t="str">
        <f>IF('Enter data here!'!BO222=$C$52,-1,IF('Enter data here!'!BO222=0,"",'Enter data here!'!BO224))</f>
        <v/>
      </c>
      <c r="BP44" s="3" t="str">
        <f>IF('Enter data here!'!BP222=$C$52,-1,IF('Enter data here!'!BP222=0,"",'Enter data here!'!BP224))</f>
        <v/>
      </c>
      <c r="BQ44" s="3" t="str">
        <f>IF('Enter data here!'!BQ222=$C$52,-1,IF('Enter data here!'!BQ222=0,"",'Enter data here!'!BQ224))</f>
        <v/>
      </c>
      <c r="BR44" s="3" t="str">
        <f>IF('Enter data here!'!BR222=$C$52,-1,IF('Enter data here!'!BR222=0,"",'Enter data here!'!BR224))</f>
        <v/>
      </c>
      <c r="BS44" s="3" t="str">
        <f>IF('Enter data here!'!BS222=$C$52,-1,IF('Enter data here!'!BS222=0,"",'Enter data here!'!BS224))</f>
        <v/>
      </c>
      <c r="BT44" s="3" t="str">
        <f>IF('Enter data here!'!BT222=$C$52,-1,IF('Enter data here!'!BT222=0,"",'Enter data here!'!BT224))</f>
        <v/>
      </c>
      <c r="BU44" s="3" t="str">
        <f>IF('Enter data here!'!BU222=$C$52,-1,IF('Enter data here!'!BU222=0,"",'Enter data here!'!BU224))</f>
        <v/>
      </c>
      <c r="BV44" s="3" t="str">
        <f>IF('Enter data here!'!BV222=$C$52,-1,IF('Enter data here!'!BV222=0,"",'Enter data here!'!BV224))</f>
        <v/>
      </c>
      <c r="BW44" s="3" t="str">
        <f>IF('Enter data here!'!BW222=$C$52,-1,IF('Enter data here!'!BW222=0,"",'Enter data here!'!BW224))</f>
        <v/>
      </c>
      <c r="BX44" s="3" t="str">
        <f>IF('Enter data here!'!BX222=$C$52,-1,IF('Enter data here!'!BX222=0,"",'Enter data here!'!BX224))</f>
        <v/>
      </c>
      <c r="BY44" s="3" t="str">
        <f>IF('Enter data here!'!BY222=$C$52,-1,IF('Enter data here!'!BY222=0,"",'Enter data here!'!BY224))</f>
        <v/>
      </c>
      <c r="BZ44" s="3" t="str">
        <f>IF('Enter data here!'!BZ222=$C$52,-1,IF('Enter data here!'!BZ222=0,"",'Enter data here!'!BZ224))</f>
        <v/>
      </c>
      <c r="CA44" s="3" t="str">
        <f>IF('Enter data here!'!CA222=$C$52,-1,IF('Enter data here!'!CA222=0,"",'Enter data here!'!CA224))</f>
        <v/>
      </c>
      <c r="CB44" s="3" t="str">
        <f>IF('Enter data here!'!CB222=$C$52,-1,IF('Enter data here!'!CB222=0,"",'Enter data here!'!CB224))</f>
        <v/>
      </c>
      <c r="CC44" s="3" t="str">
        <f>IF('Enter data here!'!CC222=$C$52,-1,IF('Enter data here!'!CC222=0,"",'Enter data here!'!CC224))</f>
        <v/>
      </c>
      <c r="CD44" s="3" t="str">
        <f>IF('Enter data here!'!CD222=$C$52,-1,IF('Enter data here!'!CD222=0,"",'Enter data here!'!CD224))</f>
        <v/>
      </c>
      <c r="CE44" s="3" t="str">
        <f>IF('Enter data here!'!CE222=$C$52,-1,IF('Enter data here!'!CE222=0,"",'Enter data here!'!CE224))</f>
        <v/>
      </c>
      <c r="CF44" s="3" t="str">
        <f>IF('Enter data here!'!CF222=$C$52,-1,IF('Enter data here!'!CF222=0,"",'Enter data here!'!CF224))</f>
        <v/>
      </c>
      <c r="CG44" s="3" t="str">
        <f>IF('Enter data here!'!CG222=$C$52,-1,IF('Enter data here!'!CG222=0,"",'Enter data here!'!CG224))</f>
        <v/>
      </c>
      <c r="CH44" s="3" t="str">
        <f>IF('Enter data here!'!CH222=$C$52,-1,IF('Enter data here!'!CH222=0,"",'Enter data here!'!CH224))</f>
        <v/>
      </c>
      <c r="CI44" s="3" t="str">
        <f>IF('Enter data here!'!CI222=$C$52,-1,IF('Enter data here!'!CI222=0,"",'Enter data here!'!CI224))</f>
        <v/>
      </c>
      <c r="CJ44" s="3" t="str">
        <f>IF('Enter data here!'!CJ222=$C$52,-1,IF('Enter data here!'!CJ222=0,"",'Enter data here!'!CJ224))</f>
        <v/>
      </c>
      <c r="CK44" s="3" t="str">
        <f>IF('Enter data here!'!CK222=$C$52,-1,IF('Enter data here!'!CK222=0,"",'Enter data here!'!CK224))</f>
        <v/>
      </c>
      <c r="CL44" s="3" t="str">
        <f>IF('Enter data here!'!CL222=$C$52,-1,IF('Enter data here!'!CL222=0,"",'Enter data here!'!CL224))</f>
        <v/>
      </c>
      <c r="CM44" s="3" t="str">
        <f>IF('Enter data here!'!CM222=$C$52,-1,IF('Enter data here!'!CM222=0,"",'Enter data here!'!CM224))</f>
        <v/>
      </c>
      <c r="CN44" s="3" t="str">
        <f>IF('Enter data here!'!CN222=$C$52,-1,IF('Enter data here!'!CN222=0,"",'Enter data here!'!CN224))</f>
        <v/>
      </c>
    </row>
    <row r="45" spans="1:92"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</row>
    <row r="46" spans="1:92"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</row>
    <row r="47" spans="1:92">
      <c r="B47" s="54" t="s">
        <v>28</v>
      </c>
      <c r="C47" s="3">
        <f>IF(ISERROR(SMALL(C$5:C$44,1)),0,SMALL(C$5:C$44,1))</f>
        <v>-1</v>
      </c>
      <c r="D47" s="3">
        <f t="shared" ref="D47:BO47" ca="1" si="0">IF(ISERROR(SMALL(D$5:D$44,1)),0,SMALL(D$5:D$44,1))</f>
        <v>828.22222222220705</v>
      </c>
      <c r="E47" s="3">
        <f t="shared" ca="1" si="0"/>
        <v>601.2678803641038</v>
      </c>
      <c r="F47" s="3">
        <f t="shared" ca="1" si="0"/>
        <v>764.28153636185982</v>
      </c>
      <c r="G47" s="3">
        <f t="shared" ca="1" si="0"/>
        <v>778.24531874605077</v>
      </c>
      <c r="H47" s="3">
        <f t="shared" ca="1" si="0"/>
        <v>-1</v>
      </c>
      <c r="I47" s="3">
        <f t="shared" ca="1" si="0"/>
        <v>826.40750670240709</v>
      </c>
      <c r="J47" s="3">
        <f t="shared" ca="1" si="0"/>
        <v>644.26810737801782</v>
      </c>
      <c r="K47" s="3">
        <f t="shared" ca="1" si="0"/>
        <v>791.04823747679768</v>
      </c>
      <c r="L47" s="3">
        <f t="shared" ca="1" si="0"/>
        <v>790.19649271074275</v>
      </c>
      <c r="M47" s="3">
        <f t="shared" ca="1" si="0"/>
        <v>621.53790087462539</v>
      </c>
      <c r="N47" s="3">
        <f t="shared" ca="1" si="0"/>
        <v>691.66508448831598</v>
      </c>
      <c r="O47" s="3">
        <f t="shared" ca="1" si="0"/>
        <v>767.34609841465192</v>
      </c>
      <c r="P47" s="3">
        <f t="shared" ca="1" si="0"/>
        <v>747.06342991384861</v>
      </c>
      <c r="Q47" s="3">
        <f t="shared" ca="1" si="0"/>
        <v>687.00460829492908</v>
      </c>
      <c r="R47" s="3">
        <f t="shared" ca="1" si="0"/>
        <v>-1</v>
      </c>
      <c r="S47" s="3">
        <f t="shared" ca="1" si="0"/>
        <v>761.8287083250118</v>
      </c>
      <c r="T47" s="3">
        <f t="shared" ca="1" si="0"/>
        <v>-1</v>
      </c>
      <c r="U47" s="3">
        <f t="shared" ca="1" si="0"/>
        <v>-1</v>
      </c>
      <c r="V47" s="3">
        <f t="shared" ca="1" si="0"/>
        <v>551.86660764349983</v>
      </c>
      <c r="W47" s="3">
        <f t="shared" ca="1" si="0"/>
        <v>-1</v>
      </c>
      <c r="X47" s="3">
        <f t="shared" ca="1" si="0"/>
        <v>-1</v>
      </c>
      <c r="Y47" s="3">
        <f t="shared" ca="1" si="0"/>
        <v>-1</v>
      </c>
      <c r="Z47" s="3">
        <f t="shared" ca="1" si="0"/>
        <v>614.7053523157324</v>
      </c>
      <c r="AA47" s="3">
        <f t="shared" ca="1" si="0"/>
        <v>745.73677306514071</v>
      </c>
      <c r="AB47" s="3">
        <f t="shared" ca="1" si="0"/>
        <v>-1</v>
      </c>
      <c r="AC47" s="3">
        <f t="shared" ca="1" si="0"/>
        <v>754.18431135309004</v>
      </c>
      <c r="AD47" s="3">
        <f t="shared" ca="1" si="0"/>
        <v>730.49929817524594</v>
      </c>
      <c r="AE47" s="3">
        <f t="shared" ca="1" si="0"/>
        <v>-1</v>
      </c>
      <c r="AF47" s="3">
        <f t="shared" ca="1" si="0"/>
        <v>911.43357518136963</v>
      </c>
      <c r="AG47" s="3">
        <f t="shared" ca="1" si="0"/>
        <v>568.28066106117308</v>
      </c>
      <c r="AH47" s="3">
        <f t="shared" ca="1" si="0"/>
        <v>569.30770432879524</v>
      </c>
      <c r="AI47" s="3">
        <f t="shared" ca="1" si="0"/>
        <v>642.13102409637929</v>
      </c>
      <c r="AJ47" s="3">
        <f t="shared" ca="1" si="0"/>
        <v>726.98209718668647</v>
      </c>
      <c r="AK47" s="3">
        <f t="shared" ca="1" si="0"/>
        <v>780.419880034269</v>
      </c>
      <c r="AL47" s="3">
        <f t="shared" ca="1" si="0"/>
        <v>-1</v>
      </c>
      <c r="AM47" s="3">
        <f t="shared" si="0"/>
        <v>-1</v>
      </c>
      <c r="AN47" s="3">
        <f t="shared" ca="1" si="0"/>
        <v>801.71489817791485</v>
      </c>
      <c r="AO47" s="3">
        <f t="shared" ca="1" si="0"/>
        <v>657.59999999999229</v>
      </c>
      <c r="AP47" s="3">
        <f t="shared" ca="1" si="0"/>
        <v>788.25658556202416</v>
      </c>
      <c r="AQ47" s="3">
        <f t="shared" ca="1" si="0"/>
        <v>674.64398734176348</v>
      </c>
      <c r="AR47" s="3">
        <f t="shared" ca="1" si="0"/>
        <v>684.25275827481698</v>
      </c>
      <c r="AS47" s="3">
        <f t="shared" si="0"/>
        <v>-1</v>
      </c>
      <c r="AT47" s="3">
        <f t="shared" ca="1" si="0"/>
        <v>-1</v>
      </c>
      <c r="AU47" s="3">
        <f t="shared" si="0"/>
        <v>-1</v>
      </c>
      <c r="AV47" s="3">
        <f t="shared" ca="1" si="0"/>
        <v>-1</v>
      </c>
      <c r="AW47" s="3">
        <f t="shared" ca="1" si="0"/>
        <v>-1</v>
      </c>
      <c r="AX47" s="3">
        <f t="shared" ca="1" si="0"/>
        <v>671.98581560282537</v>
      </c>
      <c r="AY47" s="3">
        <f t="shared" ca="1" si="0"/>
        <v>524.83861914116972</v>
      </c>
      <c r="AZ47" s="3">
        <f t="shared" si="0"/>
        <v>-1</v>
      </c>
      <c r="BA47" s="3">
        <f t="shared" si="0"/>
        <v>0</v>
      </c>
      <c r="BB47" s="3">
        <f t="shared" si="0"/>
        <v>0</v>
      </c>
      <c r="BC47" s="3">
        <f t="shared" si="0"/>
        <v>0</v>
      </c>
      <c r="BD47" s="3">
        <f t="shared" si="0"/>
        <v>0</v>
      </c>
      <c r="BE47" s="3">
        <f t="shared" si="0"/>
        <v>0</v>
      </c>
      <c r="BF47" s="3">
        <f t="shared" si="0"/>
        <v>0</v>
      </c>
      <c r="BG47" s="3">
        <f t="shared" si="0"/>
        <v>0</v>
      </c>
      <c r="BH47" s="3">
        <f t="shared" si="0"/>
        <v>0</v>
      </c>
      <c r="BI47" s="3">
        <f t="shared" si="0"/>
        <v>0</v>
      </c>
      <c r="BJ47" s="3">
        <f t="shared" si="0"/>
        <v>0</v>
      </c>
      <c r="BK47" s="3">
        <f t="shared" si="0"/>
        <v>0</v>
      </c>
      <c r="BL47" s="3">
        <f t="shared" si="0"/>
        <v>0</v>
      </c>
      <c r="BM47" s="3">
        <f t="shared" si="0"/>
        <v>0</v>
      </c>
      <c r="BN47" s="3">
        <f t="shared" si="0"/>
        <v>0</v>
      </c>
      <c r="BO47" s="3">
        <f t="shared" si="0"/>
        <v>0</v>
      </c>
      <c r="BP47" s="3">
        <f t="shared" ref="BP47:CN47" si="1">IF(ISERROR(SMALL(BP$5:BP$44,1)),0,SMALL(BP$5:BP$44,1))</f>
        <v>0</v>
      </c>
      <c r="BQ47" s="3">
        <f t="shared" si="1"/>
        <v>0</v>
      </c>
      <c r="BR47" s="3">
        <f t="shared" si="1"/>
        <v>0</v>
      </c>
      <c r="BS47" s="3">
        <f t="shared" si="1"/>
        <v>0</v>
      </c>
      <c r="BT47" s="3">
        <f t="shared" si="1"/>
        <v>0</v>
      </c>
      <c r="BU47" s="3">
        <f t="shared" si="1"/>
        <v>0</v>
      </c>
      <c r="BV47" s="3">
        <f t="shared" si="1"/>
        <v>0</v>
      </c>
      <c r="BW47" s="3">
        <f t="shared" si="1"/>
        <v>0</v>
      </c>
      <c r="BX47" s="3">
        <f t="shared" si="1"/>
        <v>0</v>
      </c>
      <c r="BY47" s="3">
        <f t="shared" si="1"/>
        <v>0</v>
      </c>
      <c r="BZ47" s="3">
        <f t="shared" si="1"/>
        <v>0</v>
      </c>
      <c r="CA47" s="3">
        <f t="shared" si="1"/>
        <v>0</v>
      </c>
      <c r="CB47" s="3">
        <f t="shared" si="1"/>
        <v>0</v>
      </c>
      <c r="CC47" s="3">
        <f t="shared" si="1"/>
        <v>0</v>
      </c>
      <c r="CD47" s="3">
        <f t="shared" si="1"/>
        <v>0</v>
      </c>
      <c r="CE47" s="3">
        <f t="shared" si="1"/>
        <v>0</v>
      </c>
      <c r="CF47" s="3">
        <f t="shared" si="1"/>
        <v>0</v>
      </c>
      <c r="CG47" s="3">
        <f t="shared" si="1"/>
        <v>0</v>
      </c>
      <c r="CH47" s="3">
        <f t="shared" si="1"/>
        <v>0</v>
      </c>
      <c r="CI47" s="3">
        <f t="shared" si="1"/>
        <v>0</v>
      </c>
      <c r="CJ47" s="3">
        <f t="shared" si="1"/>
        <v>0</v>
      </c>
      <c r="CK47" s="3">
        <f t="shared" si="1"/>
        <v>0</v>
      </c>
      <c r="CL47" s="3">
        <f t="shared" si="1"/>
        <v>0</v>
      </c>
      <c r="CM47" s="3">
        <f t="shared" si="1"/>
        <v>0</v>
      </c>
      <c r="CN47" s="3">
        <f t="shared" si="1"/>
        <v>0</v>
      </c>
    </row>
    <row r="48" spans="1:92">
      <c r="B48" s="54" t="s">
        <v>29</v>
      </c>
      <c r="C48" s="3">
        <f>IF(ISERROR(SMALL(C$5:C$44,2)),0,SMALL(C$5:C$44,2))</f>
        <v>-1</v>
      </c>
      <c r="D48" s="3">
        <f t="shared" ref="D48:BO48" ca="1" si="2">IF(ISERROR(SMALL(D$5:D$44,2)),0,SMALL(D$5:D$44,2))</f>
        <v>874.80473108679485</v>
      </c>
      <c r="E48" s="3">
        <f t="shared" ca="1" si="2"/>
        <v>670.37103423551662</v>
      </c>
      <c r="F48" s="3">
        <f t="shared" ca="1" si="2"/>
        <v>846.64682993818428</v>
      </c>
      <c r="G48" s="3">
        <f t="shared" ca="1" si="2"/>
        <v>814.27548340892804</v>
      </c>
      <c r="H48" s="3">
        <f t="shared" ca="1" si="2"/>
        <v>701.08396105089025</v>
      </c>
      <c r="I48" s="3">
        <f t="shared" ca="1" si="2"/>
        <v>833.7807606263824</v>
      </c>
      <c r="J48" s="3">
        <f t="shared" ca="1" si="2"/>
        <v>721.72906213815793</v>
      </c>
      <c r="K48" s="3">
        <f t="shared" ca="1" si="2"/>
        <v>818.8841201716707</v>
      </c>
      <c r="L48" s="3">
        <f t="shared" ca="1" si="2"/>
        <v>801.67778016777493</v>
      </c>
      <c r="M48" s="3">
        <f t="shared" ca="1" si="2"/>
        <v>628.6080821039086</v>
      </c>
      <c r="N48" s="3">
        <f t="shared" ca="1" si="2"/>
        <v>767.34609841465635</v>
      </c>
      <c r="O48" s="3">
        <f t="shared" ca="1" si="2"/>
        <v>876.69948429440331</v>
      </c>
      <c r="P48" s="3">
        <f t="shared" ca="1" si="2"/>
        <v>843.97644927534805</v>
      </c>
      <c r="Q48" s="3">
        <f t="shared" ca="1" si="2"/>
        <v>700.98643649813994</v>
      </c>
      <c r="R48" s="3">
        <f t="shared" ca="1" si="2"/>
        <v>694.51746150957024</v>
      </c>
      <c r="S48" s="3">
        <f t="shared" ca="1" si="2"/>
        <v>791.7380136986136</v>
      </c>
      <c r="T48" s="3">
        <f t="shared" ca="1" si="2"/>
        <v>762.06434316352579</v>
      </c>
      <c r="U48" s="3">
        <f t="shared" ca="1" si="2"/>
        <v>-1</v>
      </c>
      <c r="V48" s="3">
        <f t="shared" ca="1" si="2"/>
        <v>587.98283261802089</v>
      </c>
      <c r="W48" s="3">
        <f t="shared" ca="1" si="2"/>
        <v>715.57650756235591</v>
      </c>
      <c r="X48" s="3">
        <f t="shared" ca="1" si="2"/>
        <v>-1</v>
      </c>
      <c r="Y48" s="3">
        <f t="shared" ca="1" si="2"/>
        <v>-1</v>
      </c>
      <c r="Z48" s="3">
        <f t="shared" ca="1" si="2"/>
        <v>703.80127963867744</v>
      </c>
      <c r="AA48" s="3">
        <f t="shared" ca="1" si="2"/>
        <v>797.78156996585756</v>
      </c>
      <c r="AB48" s="3">
        <f t="shared" ca="1" si="2"/>
        <v>-1</v>
      </c>
      <c r="AC48" s="3">
        <f t="shared" ca="1" si="2"/>
        <v>786.31774160312875</v>
      </c>
      <c r="AD48" s="3">
        <f t="shared" ca="1" si="2"/>
        <v>798.32635983263322</v>
      </c>
      <c r="AE48" s="3">
        <f t="shared" ca="1" si="2"/>
        <v>534.32091522440078</v>
      </c>
      <c r="AF48" s="3">
        <f t="shared" ca="1" si="2"/>
        <v>917.56624141314808</v>
      </c>
      <c r="AG48" s="3">
        <f t="shared" ca="1" si="2"/>
        <v>593.63035154890179</v>
      </c>
      <c r="AH48" s="3">
        <f t="shared" ca="1" si="2"/>
        <v>733.98730525100814</v>
      </c>
      <c r="AI48" s="3">
        <f t="shared" ca="1" si="2"/>
        <v>771.34986225894227</v>
      </c>
      <c r="AJ48" s="3">
        <f t="shared" ca="1" si="2"/>
        <v>813.81957773511454</v>
      </c>
      <c r="AK48" s="3">
        <f t="shared" ca="1" si="2"/>
        <v>805.81148121898309</v>
      </c>
      <c r="AL48" s="3">
        <f t="shared" ca="1" si="2"/>
        <v>602.55802936996463</v>
      </c>
      <c r="AM48" s="3">
        <f t="shared" si="2"/>
        <v>-1</v>
      </c>
      <c r="AN48" s="3">
        <f t="shared" ca="1" si="2"/>
        <v>801.79995909183629</v>
      </c>
      <c r="AO48" s="3">
        <f t="shared" ca="1" si="2"/>
        <v>670.42927997262518</v>
      </c>
      <c r="AP48" s="3">
        <f t="shared" ca="1" si="2"/>
        <v>795.65497956549223</v>
      </c>
      <c r="AQ48" s="3">
        <f t="shared" ca="1" si="2"/>
        <v>739.35638616829431</v>
      </c>
      <c r="AR48" s="3">
        <f t="shared" ca="1" si="2"/>
        <v>712.9241326724989</v>
      </c>
      <c r="AS48" s="3">
        <f t="shared" si="2"/>
        <v>-1</v>
      </c>
      <c r="AT48" s="3">
        <f t="shared" ca="1" si="2"/>
        <v>655.21978021977668</v>
      </c>
      <c r="AU48" s="3">
        <f t="shared" si="2"/>
        <v>-1</v>
      </c>
      <c r="AV48" s="3">
        <f t="shared" ca="1" si="2"/>
        <v>642.95799505823413</v>
      </c>
      <c r="AW48" s="3">
        <f t="shared" ca="1" si="2"/>
        <v>-1</v>
      </c>
      <c r="AX48" s="3">
        <f t="shared" ca="1" si="2"/>
        <v>699.24953095684418</v>
      </c>
      <c r="AY48" s="3">
        <f t="shared" ca="1" si="2"/>
        <v>559.03896864927492</v>
      </c>
      <c r="AZ48" s="3">
        <f t="shared" si="2"/>
        <v>-1</v>
      </c>
      <c r="BA48" s="3">
        <f t="shared" si="2"/>
        <v>0</v>
      </c>
      <c r="BB48" s="3">
        <f t="shared" si="2"/>
        <v>0</v>
      </c>
      <c r="BC48" s="3">
        <f t="shared" si="2"/>
        <v>0</v>
      </c>
      <c r="BD48" s="3">
        <f t="shared" si="2"/>
        <v>0</v>
      </c>
      <c r="BE48" s="3">
        <f t="shared" si="2"/>
        <v>0</v>
      </c>
      <c r="BF48" s="3">
        <f t="shared" si="2"/>
        <v>0</v>
      </c>
      <c r="BG48" s="3">
        <f t="shared" si="2"/>
        <v>0</v>
      </c>
      <c r="BH48" s="3">
        <f t="shared" si="2"/>
        <v>0</v>
      </c>
      <c r="BI48" s="3">
        <f t="shared" si="2"/>
        <v>0</v>
      </c>
      <c r="BJ48" s="3">
        <f t="shared" si="2"/>
        <v>0</v>
      </c>
      <c r="BK48" s="3">
        <f t="shared" si="2"/>
        <v>0</v>
      </c>
      <c r="BL48" s="3">
        <f t="shared" si="2"/>
        <v>0</v>
      </c>
      <c r="BM48" s="3">
        <f t="shared" si="2"/>
        <v>0</v>
      </c>
      <c r="BN48" s="3">
        <f t="shared" si="2"/>
        <v>0</v>
      </c>
      <c r="BO48" s="3">
        <f t="shared" si="2"/>
        <v>0</v>
      </c>
      <c r="BP48" s="3">
        <f t="shared" ref="BP48:CN48" si="3">IF(ISERROR(SMALL(BP$5:BP$44,2)),0,SMALL(BP$5:BP$44,2))</f>
        <v>0</v>
      </c>
      <c r="BQ48" s="3">
        <f t="shared" si="3"/>
        <v>0</v>
      </c>
      <c r="BR48" s="3">
        <f t="shared" si="3"/>
        <v>0</v>
      </c>
      <c r="BS48" s="3">
        <f t="shared" si="3"/>
        <v>0</v>
      </c>
      <c r="BT48" s="3">
        <f t="shared" si="3"/>
        <v>0</v>
      </c>
      <c r="BU48" s="3">
        <f t="shared" si="3"/>
        <v>0</v>
      </c>
      <c r="BV48" s="3">
        <f t="shared" si="3"/>
        <v>0</v>
      </c>
      <c r="BW48" s="3">
        <f t="shared" si="3"/>
        <v>0</v>
      </c>
      <c r="BX48" s="3">
        <f t="shared" si="3"/>
        <v>0</v>
      </c>
      <c r="BY48" s="3">
        <f t="shared" si="3"/>
        <v>0</v>
      </c>
      <c r="BZ48" s="3">
        <f t="shared" si="3"/>
        <v>0</v>
      </c>
      <c r="CA48" s="3">
        <f t="shared" si="3"/>
        <v>0</v>
      </c>
      <c r="CB48" s="3">
        <f t="shared" si="3"/>
        <v>0</v>
      </c>
      <c r="CC48" s="3">
        <f t="shared" si="3"/>
        <v>0</v>
      </c>
      <c r="CD48" s="3">
        <f t="shared" si="3"/>
        <v>0</v>
      </c>
      <c r="CE48" s="3">
        <f t="shared" si="3"/>
        <v>0</v>
      </c>
      <c r="CF48" s="3">
        <f t="shared" si="3"/>
        <v>0</v>
      </c>
      <c r="CG48" s="3">
        <f t="shared" si="3"/>
        <v>0</v>
      </c>
      <c r="CH48" s="3">
        <f t="shared" si="3"/>
        <v>0</v>
      </c>
      <c r="CI48" s="3">
        <f t="shared" si="3"/>
        <v>0</v>
      </c>
      <c r="CJ48" s="3">
        <f t="shared" si="3"/>
        <v>0</v>
      </c>
      <c r="CK48" s="3">
        <f t="shared" si="3"/>
        <v>0</v>
      </c>
      <c r="CL48" s="3">
        <f t="shared" si="3"/>
        <v>0</v>
      </c>
      <c r="CM48" s="3">
        <f t="shared" si="3"/>
        <v>0</v>
      </c>
      <c r="CN48" s="3">
        <f t="shared" si="3"/>
        <v>0</v>
      </c>
    </row>
    <row r="49" spans="2:92">
      <c r="B49" s="54" t="s">
        <v>24</v>
      </c>
      <c r="C49" s="3">
        <f t="shared" ref="C49:H50" si="4">IF(C47=-1,0,C47)</f>
        <v>0</v>
      </c>
      <c r="D49" s="3">
        <f t="shared" ca="1" si="4"/>
        <v>828.22222222220705</v>
      </c>
      <c r="E49" s="3">
        <f t="shared" ca="1" si="4"/>
        <v>601.2678803641038</v>
      </c>
      <c r="F49" s="3">
        <f t="shared" ca="1" si="4"/>
        <v>764.28153636185982</v>
      </c>
      <c r="G49" s="3">
        <f t="shared" ca="1" si="4"/>
        <v>778.24531874605077</v>
      </c>
      <c r="H49" s="3">
        <f t="shared" ca="1" si="4"/>
        <v>0</v>
      </c>
      <c r="I49" s="3">
        <f t="shared" ref="I49:AF49" ca="1" si="5">IF(I47=-1,0,I47)</f>
        <v>826.40750670240709</v>
      </c>
      <c r="J49" s="3">
        <f t="shared" ca="1" si="5"/>
        <v>644.26810737801782</v>
      </c>
      <c r="K49" s="3">
        <f t="shared" ca="1" si="5"/>
        <v>791.04823747679768</v>
      </c>
      <c r="L49" s="3">
        <f t="shared" ca="1" si="5"/>
        <v>790.19649271074275</v>
      </c>
      <c r="M49" s="3">
        <f t="shared" ca="1" si="5"/>
        <v>621.53790087462539</v>
      </c>
      <c r="N49" s="3">
        <f t="shared" ca="1" si="5"/>
        <v>691.66508448831598</v>
      </c>
      <c r="O49" s="3">
        <f t="shared" ca="1" si="5"/>
        <v>767.34609841465192</v>
      </c>
      <c r="P49" s="3">
        <f t="shared" ca="1" si="5"/>
        <v>747.06342991384861</v>
      </c>
      <c r="Q49" s="3">
        <f t="shared" ca="1" si="5"/>
        <v>687.00460829492908</v>
      </c>
      <c r="R49" s="3">
        <f t="shared" ca="1" si="5"/>
        <v>0</v>
      </c>
      <c r="S49" s="3">
        <f t="shared" ca="1" si="5"/>
        <v>761.8287083250118</v>
      </c>
      <c r="T49" s="3">
        <f t="shared" ca="1" si="5"/>
        <v>0</v>
      </c>
      <c r="U49" s="3">
        <f t="shared" ca="1" si="5"/>
        <v>0</v>
      </c>
      <c r="V49" s="3">
        <f t="shared" ca="1" si="5"/>
        <v>551.86660764349983</v>
      </c>
      <c r="W49" s="3">
        <f t="shared" ca="1" si="5"/>
        <v>0</v>
      </c>
      <c r="X49" s="3">
        <f t="shared" ca="1" si="5"/>
        <v>0</v>
      </c>
      <c r="Y49" s="3">
        <f t="shared" ca="1" si="5"/>
        <v>0</v>
      </c>
      <c r="Z49" s="3">
        <f t="shared" ca="1" si="5"/>
        <v>614.7053523157324</v>
      </c>
      <c r="AA49" s="3">
        <f t="shared" ca="1" si="5"/>
        <v>745.73677306514071</v>
      </c>
      <c r="AB49" s="3">
        <f t="shared" ca="1" si="5"/>
        <v>0</v>
      </c>
      <c r="AC49" s="3">
        <f t="shared" ca="1" si="5"/>
        <v>754.18431135309004</v>
      </c>
      <c r="AD49" s="3">
        <f t="shared" ca="1" si="5"/>
        <v>730.49929817524594</v>
      </c>
      <c r="AE49" s="3">
        <f t="shared" ca="1" si="5"/>
        <v>0</v>
      </c>
      <c r="AF49" s="3">
        <f t="shared" ca="1" si="5"/>
        <v>911.43357518136963</v>
      </c>
      <c r="AG49" s="3">
        <f t="shared" ref="AG49:CN49" ca="1" si="6">IF(AG47=-1,0,AG47)</f>
        <v>568.28066106117308</v>
      </c>
      <c r="AH49" s="3">
        <f t="shared" ca="1" si="6"/>
        <v>569.30770432879524</v>
      </c>
      <c r="AI49" s="3">
        <f t="shared" ca="1" si="6"/>
        <v>642.13102409637929</v>
      </c>
      <c r="AJ49" s="3">
        <f t="shared" ca="1" si="6"/>
        <v>726.98209718668647</v>
      </c>
      <c r="AK49" s="3">
        <f t="shared" ca="1" si="6"/>
        <v>780.419880034269</v>
      </c>
      <c r="AL49" s="3">
        <f t="shared" ca="1" si="6"/>
        <v>0</v>
      </c>
      <c r="AM49" s="3">
        <f t="shared" si="6"/>
        <v>0</v>
      </c>
      <c r="AN49" s="3">
        <f t="shared" ca="1" si="6"/>
        <v>801.71489817791485</v>
      </c>
      <c r="AO49" s="3">
        <f t="shared" ca="1" si="6"/>
        <v>657.59999999999229</v>
      </c>
      <c r="AP49" s="3">
        <f t="shared" ca="1" si="6"/>
        <v>788.25658556202416</v>
      </c>
      <c r="AQ49" s="3">
        <f t="shared" ca="1" si="6"/>
        <v>674.64398734176348</v>
      </c>
      <c r="AR49" s="3">
        <f t="shared" ca="1" si="6"/>
        <v>684.25275827481698</v>
      </c>
      <c r="AS49" s="3">
        <f t="shared" si="6"/>
        <v>0</v>
      </c>
      <c r="AT49" s="3">
        <f t="shared" ca="1" si="6"/>
        <v>0</v>
      </c>
      <c r="AU49" s="3">
        <f t="shared" si="6"/>
        <v>0</v>
      </c>
      <c r="AV49" s="3">
        <f t="shared" ca="1" si="6"/>
        <v>0</v>
      </c>
      <c r="AW49" s="3">
        <f t="shared" ca="1" si="6"/>
        <v>0</v>
      </c>
      <c r="AX49" s="3">
        <f t="shared" ca="1" si="6"/>
        <v>671.98581560282537</v>
      </c>
      <c r="AY49" s="3">
        <f t="shared" ca="1" si="6"/>
        <v>524.83861914116972</v>
      </c>
      <c r="AZ49" s="3">
        <f t="shared" si="6"/>
        <v>0</v>
      </c>
      <c r="BA49" s="3">
        <f t="shared" si="6"/>
        <v>0</v>
      </c>
      <c r="BB49" s="3">
        <f t="shared" si="6"/>
        <v>0</v>
      </c>
      <c r="BC49" s="3">
        <f t="shared" si="6"/>
        <v>0</v>
      </c>
      <c r="BD49" s="3">
        <f t="shared" si="6"/>
        <v>0</v>
      </c>
      <c r="BE49" s="3">
        <f t="shared" si="6"/>
        <v>0</v>
      </c>
      <c r="BF49" s="3">
        <f t="shared" si="6"/>
        <v>0</v>
      </c>
      <c r="BG49" s="3">
        <f t="shared" si="6"/>
        <v>0</v>
      </c>
      <c r="BH49" s="3">
        <f t="shared" si="6"/>
        <v>0</v>
      </c>
      <c r="BI49" s="3">
        <f t="shared" si="6"/>
        <v>0</v>
      </c>
      <c r="BJ49" s="3">
        <f t="shared" si="6"/>
        <v>0</v>
      </c>
      <c r="BK49" s="3">
        <f t="shared" si="6"/>
        <v>0</v>
      </c>
      <c r="BL49" s="3">
        <f t="shared" si="6"/>
        <v>0</v>
      </c>
      <c r="BM49" s="3">
        <f t="shared" si="6"/>
        <v>0</v>
      </c>
      <c r="BN49" s="3">
        <f t="shared" si="6"/>
        <v>0</v>
      </c>
      <c r="BO49" s="3">
        <f t="shared" si="6"/>
        <v>0</v>
      </c>
      <c r="BP49" s="3">
        <f t="shared" si="6"/>
        <v>0</v>
      </c>
      <c r="BQ49" s="3">
        <f t="shared" si="6"/>
        <v>0</v>
      </c>
      <c r="BR49" s="3">
        <f t="shared" si="6"/>
        <v>0</v>
      </c>
      <c r="BS49" s="3">
        <f t="shared" si="6"/>
        <v>0</v>
      </c>
      <c r="BT49" s="3">
        <f t="shared" si="6"/>
        <v>0</v>
      </c>
      <c r="BU49" s="3">
        <f t="shared" si="6"/>
        <v>0</v>
      </c>
      <c r="BV49" s="3">
        <f t="shared" si="6"/>
        <v>0</v>
      </c>
      <c r="BW49" s="3">
        <f t="shared" si="6"/>
        <v>0</v>
      </c>
      <c r="BX49" s="3">
        <f t="shared" si="6"/>
        <v>0</v>
      </c>
      <c r="BY49" s="3">
        <f t="shared" si="6"/>
        <v>0</v>
      </c>
      <c r="BZ49" s="3">
        <f t="shared" si="6"/>
        <v>0</v>
      </c>
      <c r="CA49" s="3">
        <f t="shared" si="6"/>
        <v>0</v>
      </c>
      <c r="CB49" s="3">
        <f t="shared" si="6"/>
        <v>0</v>
      </c>
      <c r="CC49" s="3">
        <f t="shared" si="6"/>
        <v>0</v>
      </c>
      <c r="CD49" s="3">
        <f t="shared" si="6"/>
        <v>0</v>
      </c>
      <c r="CE49" s="3">
        <f t="shared" si="6"/>
        <v>0</v>
      </c>
      <c r="CF49" s="3">
        <f t="shared" si="6"/>
        <v>0</v>
      </c>
      <c r="CG49" s="3">
        <f t="shared" si="6"/>
        <v>0</v>
      </c>
      <c r="CH49" s="3">
        <f t="shared" si="6"/>
        <v>0</v>
      </c>
      <c r="CI49" s="3">
        <f t="shared" si="6"/>
        <v>0</v>
      </c>
      <c r="CJ49" s="3">
        <f t="shared" si="6"/>
        <v>0</v>
      </c>
      <c r="CK49" s="3">
        <f t="shared" si="6"/>
        <v>0</v>
      </c>
      <c r="CL49" s="3">
        <f t="shared" si="6"/>
        <v>0</v>
      </c>
      <c r="CM49" s="3">
        <f t="shared" si="6"/>
        <v>0</v>
      </c>
      <c r="CN49" s="3">
        <f t="shared" si="6"/>
        <v>0</v>
      </c>
    </row>
    <row r="50" spans="2:92">
      <c r="B50" s="54" t="s">
        <v>25</v>
      </c>
      <c r="C50" s="3">
        <f t="shared" si="4"/>
        <v>0</v>
      </c>
      <c r="D50" s="3">
        <f t="shared" ca="1" si="4"/>
        <v>874.80473108679485</v>
      </c>
      <c r="E50" s="3">
        <f t="shared" ca="1" si="4"/>
        <v>670.37103423551662</v>
      </c>
      <c r="F50" s="3">
        <f t="shared" ca="1" si="4"/>
        <v>846.64682993818428</v>
      </c>
      <c r="G50" s="3">
        <f t="shared" ca="1" si="4"/>
        <v>814.27548340892804</v>
      </c>
      <c r="H50" s="3">
        <f t="shared" ca="1" si="4"/>
        <v>701.08396105089025</v>
      </c>
      <c r="I50" s="3">
        <f t="shared" ref="I50:AF50" ca="1" si="7">IF(I48=-1,0,I48)</f>
        <v>833.7807606263824</v>
      </c>
      <c r="J50" s="3">
        <f t="shared" ca="1" si="7"/>
        <v>721.72906213815793</v>
      </c>
      <c r="K50" s="3">
        <f t="shared" ca="1" si="7"/>
        <v>818.8841201716707</v>
      </c>
      <c r="L50" s="3">
        <f t="shared" ca="1" si="7"/>
        <v>801.67778016777493</v>
      </c>
      <c r="M50" s="3">
        <f t="shared" ca="1" si="7"/>
        <v>628.6080821039086</v>
      </c>
      <c r="N50" s="3">
        <f t="shared" ca="1" si="7"/>
        <v>767.34609841465635</v>
      </c>
      <c r="O50" s="3">
        <f t="shared" ca="1" si="7"/>
        <v>876.69948429440331</v>
      </c>
      <c r="P50" s="3">
        <f t="shared" ca="1" si="7"/>
        <v>843.97644927534805</v>
      </c>
      <c r="Q50" s="3">
        <f t="shared" ca="1" si="7"/>
        <v>700.98643649813994</v>
      </c>
      <c r="R50" s="3">
        <f t="shared" ca="1" si="7"/>
        <v>694.51746150957024</v>
      </c>
      <c r="S50" s="3">
        <f t="shared" ca="1" si="7"/>
        <v>791.7380136986136</v>
      </c>
      <c r="T50" s="3">
        <f t="shared" ca="1" si="7"/>
        <v>762.06434316352579</v>
      </c>
      <c r="U50" s="3">
        <f t="shared" ca="1" si="7"/>
        <v>0</v>
      </c>
      <c r="V50" s="3">
        <f t="shared" ca="1" si="7"/>
        <v>587.98283261802089</v>
      </c>
      <c r="W50" s="3">
        <f t="shared" ca="1" si="7"/>
        <v>715.57650756235591</v>
      </c>
      <c r="X50" s="3">
        <f t="shared" ca="1" si="7"/>
        <v>0</v>
      </c>
      <c r="Y50" s="3">
        <f t="shared" ca="1" si="7"/>
        <v>0</v>
      </c>
      <c r="Z50" s="3">
        <f t="shared" ca="1" si="7"/>
        <v>703.80127963867744</v>
      </c>
      <c r="AA50" s="3">
        <f t="shared" ca="1" si="7"/>
        <v>797.78156996585756</v>
      </c>
      <c r="AB50" s="3">
        <f t="shared" ca="1" si="7"/>
        <v>0</v>
      </c>
      <c r="AC50" s="3">
        <f t="shared" ca="1" si="7"/>
        <v>786.31774160312875</v>
      </c>
      <c r="AD50" s="3">
        <f t="shared" ca="1" si="7"/>
        <v>798.32635983263322</v>
      </c>
      <c r="AE50" s="3">
        <f t="shared" ca="1" si="7"/>
        <v>534.32091522440078</v>
      </c>
      <c r="AF50" s="3">
        <f t="shared" ca="1" si="7"/>
        <v>917.56624141314808</v>
      </c>
      <c r="AG50" s="3">
        <f t="shared" ref="AG50:CN50" ca="1" si="8">IF(AG48=-1,0,AG48)</f>
        <v>593.63035154890179</v>
      </c>
      <c r="AH50" s="3">
        <f t="shared" ca="1" si="8"/>
        <v>733.98730525100814</v>
      </c>
      <c r="AI50" s="3">
        <f t="shared" ca="1" si="8"/>
        <v>771.34986225894227</v>
      </c>
      <c r="AJ50" s="3">
        <f t="shared" ca="1" si="8"/>
        <v>813.81957773511454</v>
      </c>
      <c r="AK50" s="3">
        <f t="shared" ca="1" si="8"/>
        <v>805.81148121898309</v>
      </c>
      <c r="AL50" s="3">
        <f t="shared" ca="1" si="8"/>
        <v>602.55802936996463</v>
      </c>
      <c r="AM50" s="3">
        <f t="shared" si="8"/>
        <v>0</v>
      </c>
      <c r="AN50" s="3">
        <f t="shared" ca="1" si="8"/>
        <v>801.79995909183629</v>
      </c>
      <c r="AO50" s="3">
        <f t="shared" ca="1" si="8"/>
        <v>670.42927997262518</v>
      </c>
      <c r="AP50" s="3">
        <f t="shared" ca="1" si="8"/>
        <v>795.65497956549223</v>
      </c>
      <c r="AQ50" s="3">
        <f t="shared" ca="1" si="8"/>
        <v>739.35638616829431</v>
      </c>
      <c r="AR50" s="3">
        <f t="shared" ca="1" si="8"/>
        <v>712.9241326724989</v>
      </c>
      <c r="AS50" s="3">
        <f t="shared" si="8"/>
        <v>0</v>
      </c>
      <c r="AT50" s="3">
        <f t="shared" ca="1" si="8"/>
        <v>655.21978021977668</v>
      </c>
      <c r="AU50" s="3">
        <f t="shared" si="8"/>
        <v>0</v>
      </c>
      <c r="AV50" s="3">
        <f t="shared" ca="1" si="8"/>
        <v>642.95799505823413</v>
      </c>
      <c r="AW50" s="3">
        <f t="shared" ca="1" si="8"/>
        <v>0</v>
      </c>
      <c r="AX50" s="3">
        <f t="shared" ca="1" si="8"/>
        <v>699.24953095684418</v>
      </c>
      <c r="AY50" s="3">
        <f t="shared" ca="1" si="8"/>
        <v>559.03896864927492</v>
      </c>
      <c r="AZ50" s="3">
        <f t="shared" si="8"/>
        <v>0</v>
      </c>
      <c r="BA50" s="3">
        <f t="shared" si="8"/>
        <v>0</v>
      </c>
      <c r="BB50" s="3">
        <f t="shared" si="8"/>
        <v>0</v>
      </c>
      <c r="BC50" s="3">
        <f t="shared" si="8"/>
        <v>0</v>
      </c>
      <c r="BD50" s="3">
        <f t="shared" si="8"/>
        <v>0</v>
      </c>
      <c r="BE50" s="3">
        <f t="shared" si="8"/>
        <v>0</v>
      </c>
      <c r="BF50" s="3">
        <f t="shared" si="8"/>
        <v>0</v>
      </c>
      <c r="BG50" s="3">
        <f t="shared" si="8"/>
        <v>0</v>
      </c>
      <c r="BH50" s="3">
        <f t="shared" si="8"/>
        <v>0</v>
      </c>
      <c r="BI50" s="3">
        <f t="shared" si="8"/>
        <v>0</v>
      </c>
      <c r="BJ50" s="3">
        <f t="shared" si="8"/>
        <v>0</v>
      </c>
      <c r="BK50" s="3">
        <f t="shared" si="8"/>
        <v>0</v>
      </c>
      <c r="BL50" s="3">
        <f t="shared" si="8"/>
        <v>0</v>
      </c>
      <c r="BM50" s="3">
        <f t="shared" si="8"/>
        <v>0</v>
      </c>
      <c r="BN50" s="3">
        <f t="shared" si="8"/>
        <v>0</v>
      </c>
      <c r="BO50" s="3">
        <f t="shared" si="8"/>
        <v>0</v>
      </c>
      <c r="BP50" s="3">
        <f t="shared" si="8"/>
        <v>0</v>
      </c>
      <c r="BQ50" s="3">
        <f t="shared" si="8"/>
        <v>0</v>
      </c>
      <c r="BR50" s="3">
        <f t="shared" si="8"/>
        <v>0</v>
      </c>
      <c r="BS50" s="3">
        <f t="shared" si="8"/>
        <v>0</v>
      </c>
      <c r="BT50" s="3">
        <f t="shared" si="8"/>
        <v>0</v>
      </c>
      <c r="BU50" s="3">
        <f t="shared" si="8"/>
        <v>0</v>
      </c>
      <c r="BV50" s="3">
        <f t="shared" si="8"/>
        <v>0</v>
      </c>
      <c r="BW50" s="3">
        <f t="shared" si="8"/>
        <v>0</v>
      </c>
      <c r="BX50" s="3">
        <f t="shared" si="8"/>
        <v>0</v>
      </c>
      <c r="BY50" s="3">
        <f t="shared" si="8"/>
        <v>0</v>
      </c>
      <c r="BZ50" s="3">
        <f t="shared" si="8"/>
        <v>0</v>
      </c>
      <c r="CA50" s="3">
        <f t="shared" si="8"/>
        <v>0</v>
      </c>
      <c r="CB50" s="3">
        <f t="shared" si="8"/>
        <v>0</v>
      </c>
      <c r="CC50" s="3">
        <f t="shared" si="8"/>
        <v>0</v>
      </c>
      <c r="CD50" s="3">
        <f t="shared" si="8"/>
        <v>0</v>
      </c>
      <c r="CE50" s="3">
        <f t="shared" si="8"/>
        <v>0</v>
      </c>
      <c r="CF50" s="3">
        <f t="shared" si="8"/>
        <v>0</v>
      </c>
      <c r="CG50" s="3">
        <f t="shared" si="8"/>
        <v>0</v>
      </c>
      <c r="CH50" s="3">
        <f t="shared" si="8"/>
        <v>0</v>
      </c>
      <c r="CI50" s="3">
        <f t="shared" si="8"/>
        <v>0</v>
      </c>
      <c r="CJ50" s="3">
        <f t="shared" si="8"/>
        <v>0</v>
      </c>
      <c r="CK50" s="3">
        <f t="shared" si="8"/>
        <v>0</v>
      </c>
      <c r="CL50" s="3">
        <f t="shared" si="8"/>
        <v>0</v>
      </c>
      <c r="CM50" s="3">
        <f t="shared" si="8"/>
        <v>0</v>
      </c>
      <c r="CN50" s="3">
        <f t="shared" si="8"/>
        <v>0</v>
      </c>
    </row>
    <row r="52" spans="2:92">
      <c r="C52" s="7" t="s">
        <v>26</v>
      </c>
    </row>
  </sheetData>
  <mergeCells count="2">
    <mergeCell ref="A5:A44"/>
    <mergeCell ref="C3:CN3"/>
  </mergeCells>
  <phoneticPr fontId="2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Instructions</vt:lpstr>
      <vt:lpstr>Enter data here!</vt:lpstr>
      <vt:lpstr>Results summary</vt:lpstr>
      <vt:lpstr>Round summaries</vt:lpstr>
      <vt:lpstr>Full round scores</vt:lpstr>
      <vt:lpstr>Randomizer</vt:lpstr>
      <vt:lpstr>Round by round data</vt:lpstr>
      <vt:lpstr>Discard calcs</vt:lpstr>
    </vt:vector>
  </TitlesOfParts>
  <Company>GlaxoSmithKline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 Brett</dc:creator>
  <cp:lastModifiedBy>Allen</cp:lastModifiedBy>
  <cp:lastPrinted>2014-05-10T19:10:16Z</cp:lastPrinted>
  <dcterms:created xsi:type="dcterms:W3CDTF">2006-06-02T14:49:40Z</dcterms:created>
  <dcterms:modified xsi:type="dcterms:W3CDTF">2014-05-11T17:48:46Z</dcterms:modified>
</cp:coreProperties>
</file>